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K:\Ape\COMUN\BDMACRO\1. BDMACRO_WORK\"/>
    </mc:Choice>
  </mc:AlternateContent>
  <xr:revisionPtr revIDLastSave="0" documentId="13_ncr:1_{D8FB985A-BDF0-4255-AEB6-CEC724A677DD}" xr6:coauthVersionLast="47" xr6:coauthVersionMax="47" xr10:uidLastSave="{00000000-0000-0000-0000-000000000000}"/>
  <bookViews>
    <workbookView xWindow="-120" yWindow="-120" windowWidth="29040" windowHeight="17640" tabRatio="708" xr2:uid="{00000000-000D-0000-FFFF-FFFF00000000}"/>
  </bookViews>
  <sheets>
    <sheet name="PORTADA" sheetId="5" r:id="rId1"/>
    <sheet name="INDICE DE CUADROS" sheetId="6" r:id="rId2"/>
    <sheet name="Gráficos" sheetId="88" r:id="rId3"/>
    <sheet name="SERIES INDIVIDUALES" sheetId="7" r:id="rId4"/>
    <sheet name="PIB D Pcorr" sheetId="12" r:id="rId5"/>
    <sheet name="PIB D Pctes" sheetId="79" r:id="rId6"/>
    <sheet name="PIB D Deflactor" sheetId="13" r:id="rId7"/>
    <sheet name="PIB Rentas" sheetId="14" r:id="rId8"/>
    <sheet name="PIB O Pcorr" sheetId="27" r:id="rId9"/>
    <sheet name="PIB O Pctes" sheetId="28" r:id="rId10"/>
    <sheet name="PIB O Deflactor" sheetId="29" r:id="rId11"/>
    <sheet name="X M Pcorr" sheetId="16" r:id="rId12"/>
    <sheet name="X M Pctes" sheetId="15" r:id="rId13"/>
    <sheet name="X M Deflactor " sheetId="17" r:id="rId14"/>
    <sheet name="FBC Pcorr" sheetId="19" r:id="rId15"/>
    <sheet name="FBC Pctes" sheetId="18" r:id="rId16"/>
    <sheet name="FBCF por Productos Pcorr" sheetId="21" r:id="rId17"/>
    <sheet name="FBCF por Productos Pctes" sheetId="20" r:id="rId18"/>
    <sheet name="FBCF por Productos Deflactor" sheetId="22" r:id="rId19"/>
    <sheet name="FBCF por Sectores Pcorr" sheetId="23" r:id="rId20"/>
    <sheet name="FBCF por Sectores Pctes" sheetId="24" r:id="rId21"/>
    <sheet name="FBCF por Sectores Deflactor" sheetId="25" r:id="rId22"/>
    <sheet name="STOCK15" sheetId="86" r:id="rId23"/>
    <sheet name="Hogares" sheetId="31" r:id="rId24"/>
    <sheet name="CoNFN" sheetId="35" r:id="rId25"/>
    <sheet name="Resto del Mundo" sheetId="36" r:id="rId26"/>
    <sheet name="CUENTA DE LAS AAPP AGREGADAS" sheetId="84" r:id="rId27"/>
    <sheet name="CTAS. ADMON. CENTRAL" sheetId="93" r:id="rId28"/>
    <sheet name="CTAS. ADMON. REGIONAL" sheetId="94" r:id="rId29"/>
    <sheet name="CTAS. ADMON. LOCAL" sheetId="95" r:id="rId30"/>
    <sheet name="CTAS. DE LA SEGURIDAD SOCIAL" sheetId="96" r:id="rId31"/>
    <sheet name="Notas Ctas. Públicas " sheetId="85" r:id="rId32"/>
    <sheet name="POB" sheetId="37" r:id="rId33"/>
    <sheet name="MDO. TRABAJO" sheetId="38" r:id="rId34"/>
    <sheet name="OCUPADOS" sheetId="39" r:id="rId35"/>
    <sheet name="ASALARIADOS" sheetId="40" r:id="rId36"/>
    <sheet name="Remuneración Asalariados" sheetId="30" r:id="rId37"/>
    <sheet name="Parados registrados_PR" sheetId="55" r:id="rId38"/>
    <sheet name="Benficiarios_PD" sheetId="50" r:id="rId39"/>
    <sheet name="Gasto_PD" sheetId="49" r:id="rId40"/>
    <sheet name="CLU" sheetId="51" r:id="rId41"/>
    <sheet name="GUCP" sheetId="45" r:id="rId42"/>
    <sheet name="EPA" sheetId="53" r:id="rId43"/>
  </sheets>
  <externalReferences>
    <externalReference r:id="rId44"/>
    <externalReference r:id="rId45"/>
  </externalReferences>
  <definedNames>
    <definedName name="_xlnm._FilterDatabase" localSheetId="41" hidden="1">GUCP!#REF!</definedName>
    <definedName name="_xlnm._FilterDatabase" localSheetId="1" hidden="1">'INDICE DE CUADROS'!$A$7:$BH$462</definedName>
    <definedName name="_xlnm._FilterDatabase" localSheetId="22" hidden="1">STOCK15!#REF!</definedName>
    <definedName name="_xlnm.Print_Area" localSheetId="38">Benficiarios_PD!$A$1:$C$59</definedName>
    <definedName name="_xlnm.Print_Area" localSheetId="40">CLU!$A$1:$J$59</definedName>
    <definedName name="_xlnm.Print_Area" localSheetId="24">CoNFN!$A$1:$AM$59</definedName>
    <definedName name="_xlnm.Print_Area" localSheetId="26">'CUENTA DE LAS AAPP AGREGADAS'!#REF!</definedName>
    <definedName name="_xlnm.Print_Area" localSheetId="42">EPA!$A$1:$AI$59</definedName>
    <definedName name="_xlnm.Print_Area" localSheetId="14">'FBC Pcorr'!$A$1:$F$59</definedName>
    <definedName name="_xlnm.Print_Area" localSheetId="15">'FBC Pctes'!$A$1:$F$59</definedName>
    <definedName name="_xlnm.Print_Area" localSheetId="18">'FBCF por Productos Deflactor'!$A$1:$K$59</definedName>
    <definedName name="_xlnm.Print_Area" localSheetId="16">'FBCF por Productos Pcorr'!$A$1:$K$59</definedName>
    <definedName name="_xlnm.Print_Area" localSheetId="17">'FBCF por Productos Pctes'!$A$1:$K$59</definedName>
    <definedName name="_xlnm.Print_Area" localSheetId="39">Gasto_PD!$A$1:$D$59</definedName>
    <definedName name="_xlnm.Print_Area" localSheetId="2">Gráficos!$A$1:$AJ$148</definedName>
    <definedName name="_xlnm.Print_Area" localSheetId="23">Hogares!$A$1:$J$59</definedName>
    <definedName name="_xlnm.Print_Area" localSheetId="1">'INDICE DE CUADROS'!$A$1:$F$547</definedName>
    <definedName name="_xlnm.Print_Area" localSheetId="37">'Parados registrados_PR'!$A$1:$B$49</definedName>
    <definedName name="_xlnm.Print_Area" localSheetId="6">'PIB D Deflactor'!$A$1:$G$60</definedName>
    <definedName name="_xlnm.Print_Area" localSheetId="4">'PIB D Pcorr'!$A$1:$J$59</definedName>
    <definedName name="_xlnm.Print_Area" localSheetId="5">'PIB D Pctes'!$A$1:$J$59</definedName>
    <definedName name="_xlnm.Print_Area" localSheetId="10">'PIB O Deflactor'!$A$1:$L$59</definedName>
    <definedName name="_xlnm.Print_Area" localSheetId="8">'PIB O Pcorr'!$A$1:$L$59</definedName>
    <definedName name="_xlnm.Print_Area" localSheetId="9">'PIB O Pctes'!$F$68:$L$72</definedName>
    <definedName name="_xlnm.Print_Area" localSheetId="7">'PIB Rentas'!$A$1:$H$59</definedName>
    <definedName name="_xlnm.Print_Area" localSheetId="32">POB!$A$1:$F$60</definedName>
    <definedName name="_xlnm.Print_Area" localSheetId="0">PORTADA!$A$1:$N$29</definedName>
    <definedName name="_xlnm.Print_Area" localSheetId="36">'Remuneración Asalariados'!$A$1:$K$59</definedName>
    <definedName name="_xlnm.Print_Area" localSheetId="25">'Resto del Mundo'!$A$1:$AB$59</definedName>
    <definedName name="_xlnm.Print_Area" localSheetId="3">'SERIES INDIVIDUALES'!$A$3:$NQ$57</definedName>
    <definedName name="_xlnm.Print_Area" localSheetId="22">STOCK15!$A$1:$B$59</definedName>
    <definedName name="_xlnm.Print_Area" localSheetId="13">'X M Deflactor '!$A$1:$L$59</definedName>
    <definedName name="_xlnm.Print_Area" localSheetId="11">'X M Pcorr'!$A$1:$L$59</definedName>
    <definedName name="_xlnm.Print_Area" localSheetId="12">'X M Pctes'!$A$1:$L$59</definedName>
    <definedName name="GrNOSE" hidden="1">[1]EXT!$B$118:$B$160</definedName>
    <definedName name="IA" localSheetId="2">#REF!</definedName>
    <definedName name="IA">'CUENTA DE LAS AAPP AGREGADAS'!$IV$12</definedName>
    <definedName name="IA_2">#REF!</definedName>
    <definedName name="IAAA">#REF!</definedName>
    <definedName name="IL">'CTAS. ADMON. LOCAL'!$AU$4</definedName>
    <definedName name="nada" hidden="1">[1]EXT!$B$118:$B$160</definedName>
    <definedName name="nada2" hidden="1">[1]EXT!$A$118:$A$160</definedName>
    <definedName name="nada3" hidden="1">[1]EXT!$A$118:$A$160</definedName>
    <definedName name="NOse" hidden="1">[1]EXT!$A$118:$A$160</definedName>
    <definedName name="PIBpm" localSheetId="27">'[2]SERIES INDIVIDUALES'!#REF!</definedName>
    <definedName name="PIBpm" localSheetId="29">'[2]SERIES INDIVIDUALES'!#REF!</definedName>
    <definedName name="PIBpm" localSheetId="28">'[2]SERIES INDIVIDUALES'!#REF!</definedName>
    <definedName name="PIBpm" localSheetId="30">'[2]SERIES INDIVIDUALES'!#REF!</definedName>
    <definedName name="PIBpm">'SERIES INDIVIDUALES'!$B$4</definedName>
    <definedName name="_xlnm.Print_Titles" localSheetId="3">'SERIES INDIVIDUALES'!$A:$A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7" i="6" l="1"/>
  <c r="C447" i="6"/>
  <c r="D379" i="6"/>
  <c r="C379" i="6"/>
  <c r="D413" i="6"/>
  <c r="C413" i="6"/>
  <c r="D450" i="6"/>
  <c r="D449" i="6"/>
  <c r="D448"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C450" i="6"/>
  <c r="C449" i="6"/>
  <c r="C448"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D416" i="6"/>
  <c r="D415" i="6"/>
  <c r="D414"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C416" i="6"/>
  <c r="C415" i="6"/>
  <c r="C414"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D382" i="6"/>
  <c r="C382" i="6"/>
  <c r="D381" i="6"/>
  <c r="D380"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C381" i="6"/>
  <c r="C380"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D348" i="6"/>
  <c r="D347" i="6"/>
  <c r="D346" i="6"/>
  <c r="D345" i="6"/>
  <c r="D344" i="6"/>
  <c r="C345" i="6"/>
  <c r="D343" i="6"/>
  <c r="C348" i="6"/>
  <c r="C347" i="6"/>
  <c r="C346" i="6"/>
  <c r="C344" i="6"/>
  <c r="C343" i="6"/>
  <c r="D342" i="6"/>
  <c r="D341" i="6"/>
  <c r="D340" i="6"/>
  <c r="D339" i="6"/>
  <c r="D338" i="6"/>
  <c r="D337" i="6"/>
  <c r="D336" i="6"/>
  <c r="D335" i="6"/>
  <c r="D334" i="6"/>
  <c r="D333" i="6"/>
  <c r="D332" i="6"/>
  <c r="D331" i="6"/>
  <c r="D330" i="6"/>
  <c r="C331" i="6"/>
  <c r="C342" i="6"/>
  <c r="C341" i="6"/>
  <c r="C340" i="6"/>
  <c r="C339" i="6"/>
  <c r="C338" i="6"/>
  <c r="C337" i="6"/>
  <c r="C336" i="6"/>
  <c r="C335" i="6"/>
  <c r="C334" i="6"/>
  <c r="C333" i="6"/>
  <c r="C332" i="6"/>
  <c r="D329" i="6"/>
  <c r="D328" i="6"/>
  <c r="D327" i="6"/>
  <c r="D326" i="6"/>
  <c r="D325" i="6"/>
  <c r="D324" i="6"/>
  <c r="D323" i="6"/>
  <c r="D322" i="6"/>
  <c r="D320" i="6"/>
  <c r="D319" i="6"/>
  <c r="D321" i="6"/>
  <c r="C321" i="6"/>
  <c r="C330" i="6"/>
  <c r="C329" i="6"/>
  <c r="C328" i="6"/>
  <c r="C327" i="6"/>
  <c r="C326" i="6"/>
  <c r="C325" i="6"/>
  <c r="C324" i="6"/>
  <c r="C323" i="6"/>
  <c r="C322" i="6"/>
  <c r="C320" i="6"/>
  <c r="C319" i="6"/>
  <c r="D318" i="6"/>
  <c r="C318" i="6"/>
  <c r="B419" i="6"/>
  <c r="B385" i="6"/>
  <c r="B351" i="6"/>
  <c r="B316" i="6"/>
  <c r="B453" i="6"/>
  <c r="AO73" i="88" l="1"/>
  <c r="AP73" i="88"/>
  <c r="AW73" i="88"/>
  <c r="BD73" i="88"/>
  <c r="AZ73" i="88"/>
  <c r="AV73" i="88"/>
  <c r="AQ73" i="88" l="1"/>
  <c r="AX73" i="88"/>
  <c r="AY73" i="88"/>
  <c r="BE73" i="88"/>
  <c r="BN73" i="88" l="1"/>
  <c r="BQ73" i="88" s="1"/>
  <c r="BO73" i="88"/>
  <c r="BR73" i="88" l="1"/>
  <c r="BP73" i="88"/>
  <c r="BS73" i="88" s="1"/>
  <c r="BB73" i="88" l="1"/>
  <c r="BC73" i="88" s="1"/>
  <c r="BH73" i="88" l="1"/>
  <c r="BK73" i="88" s="1"/>
  <c r="BG73" i="88"/>
  <c r="BJ73" i="88" s="1"/>
  <c r="BI73" i="88" l="1"/>
  <c r="BL73" i="88" s="1"/>
  <c r="BD72" i="88" l="1"/>
  <c r="AV72" i="88" l="1"/>
  <c r="AZ72" i="88"/>
  <c r="BB72" i="88" l="1"/>
  <c r="BH72" i="88" l="1"/>
  <c r="BG72" i="88" l="1"/>
  <c r="BI72" i="88" l="1"/>
  <c r="AW72" i="88" l="1"/>
  <c r="AO72" i="88" l="1"/>
  <c r="BE72" i="88" l="1"/>
  <c r="BC72" i="88"/>
  <c r="BK72" i="88"/>
  <c r="BJ72" i="88"/>
  <c r="BL72" i="88"/>
  <c r="BN72" i="88" l="1"/>
  <c r="BO72" i="88"/>
  <c r="BR72" i="88" s="1"/>
  <c r="BP72" i="88" l="1"/>
  <c r="BS72" i="88" s="1"/>
  <c r="BQ72" i="88"/>
  <c r="D201" i="6" l="1"/>
  <c r="C201" i="6"/>
  <c r="C209" i="6" l="1"/>
  <c r="D209" i="6"/>
  <c r="C217" i="6"/>
  <c r="BD71" i="88" l="1"/>
  <c r="AZ71" i="88"/>
  <c r="BD41" i="88"/>
  <c r="BD42" i="88"/>
  <c r="BD43" i="88"/>
  <c r="BD44" i="88"/>
  <c r="BD45" i="88"/>
  <c r="BD46" i="88"/>
  <c r="BD47" i="88"/>
  <c r="BD48" i="88"/>
  <c r="BD49" i="88"/>
  <c r="BD50" i="88"/>
  <c r="BD51" i="88"/>
  <c r="BD52" i="88"/>
  <c r="BD53" i="88"/>
  <c r="BD54" i="88"/>
  <c r="BD55" i="88"/>
  <c r="BD56" i="88"/>
  <c r="BD57" i="88"/>
  <c r="BD58" i="88"/>
  <c r="BD59" i="88"/>
  <c r="BD60" i="88"/>
  <c r="BD61" i="88"/>
  <c r="BD62" i="88"/>
  <c r="BD63" i="88"/>
  <c r="BD64" i="88"/>
  <c r="BD65" i="88"/>
  <c r="BD66" i="88"/>
  <c r="BD67" i="88"/>
  <c r="BD68" i="88"/>
  <c r="BD69" i="88"/>
  <c r="BD70" i="88"/>
  <c r="BB70" i="88"/>
  <c r="AZ14" i="88"/>
  <c r="AZ15" i="88"/>
  <c r="AZ16" i="88"/>
  <c r="AZ18" i="88"/>
  <c r="AZ19" i="88"/>
  <c r="AZ20" i="88"/>
  <c r="AZ22" i="88"/>
  <c r="AZ23" i="88"/>
  <c r="AZ26" i="88"/>
  <c r="AZ27" i="88"/>
  <c r="AZ28" i="88"/>
  <c r="AZ30" i="88"/>
  <c r="AZ31" i="88"/>
  <c r="AZ32" i="88"/>
  <c r="AZ34" i="88"/>
  <c r="AZ35" i="88"/>
  <c r="AZ36" i="88"/>
  <c r="AZ38" i="88"/>
  <c r="AZ39" i="88"/>
  <c r="AZ40" i="88"/>
  <c r="AZ42" i="88"/>
  <c r="AZ43" i="88"/>
  <c r="AZ44" i="88"/>
  <c r="AZ46" i="88"/>
  <c r="AZ47" i="88"/>
  <c r="AZ48" i="88"/>
  <c r="AZ50" i="88"/>
  <c r="AZ51" i="88"/>
  <c r="AZ52" i="88"/>
  <c r="AZ54" i="88"/>
  <c r="AZ55" i="88"/>
  <c r="AZ56" i="88"/>
  <c r="AZ58" i="88"/>
  <c r="AZ59" i="88"/>
  <c r="AZ60" i="88"/>
  <c r="AZ63" i="88"/>
  <c r="AZ64" i="88"/>
  <c r="AZ66" i="88"/>
  <c r="AZ67" i="88"/>
  <c r="AZ68" i="88"/>
  <c r="AZ13" i="88"/>
  <c r="AZ10" i="88"/>
  <c r="AZ9" i="88"/>
  <c r="D313" i="6"/>
  <c r="C313" i="6"/>
  <c r="BD2" i="88"/>
  <c r="BB2" i="88"/>
  <c r="AW70" i="88"/>
  <c r="AZ70" i="88"/>
  <c r="AZ11" i="88"/>
  <c r="AZ12" i="88"/>
  <c r="AZ17" i="88"/>
  <c r="AZ69" i="88"/>
  <c r="AZ65" i="88"/>
  <c r="AZ62" i="88"/>
  <c r="AZ61" i="88"/>
  <c r="AZ57" i="88"/>
  <c r="AZ53" i="88"/>
  <c r="AZ49" i="88"/>
  <c r="AZ45" i="88"/>
  <c r="AZ41" i="88"/>
  <c r="AZ37" i="88"/>
  <c r="AZ33" i="88"/>
  <c r="AZ29" i="88"/>
  <c r="AZ25" i="88"/>
  <c r="AZ24" i="88"/>
  <c r="AZ21" i="88"/>
  <c r="AZ1" i="88"/>
  <c r="D458" i="6"/>
  <c r="C458" i="6"/>
  <c r="D581" i="6"/>
  <c r="D584" i="6"/>
  <c r="D583" i="6"/>
  <c r="D582" i="6"/>
  <c r="D574" i="6"/>
  <c r="D575" i="6"/>
  <c r="D573" i="6"/>
  <c r="D570" i="6"/>
  <c r="C587" i="6"/>
  <c r="C586" i="6"/>
  <c r="C585" i="6"/>
  <c r="C575" i="6"/>
  <c r="C574" i="6"/>
  <c r="C584" i="6"/>
  <c r="C583" i="6"/>
  <c r="C582" i="6"/>
  <c r="C581" i="6"/>
  <c r="C580" i="6"/>
  <c r="C579" i="6"/>
  <c r="D580" i="6"/>
  <c r="D579" i="6"/>
  <c r="D587" i="6"/>
  <c r="D586" i="6"/>
  <c r="D585" i="6"/>
  <c r="D578" i="6"/>
  <c r="D577" i="6"/>
  <c r="D576" i="6"/>
  <c r="D572" i="6"/>
  <c r="D571" i="6"/>
  <c r="D569" i="6"/>
  <c r="D568" i="6"/>
  <c r="D567" i="6"/>
  <c r="C578" i="6"/>
  <c r="C577" i="6"/>
  <c r="C576" i="6"/>
  <c r="C573" i="6"/>
  <c r="C572" i="6"/>
  <c r="C571" i="6"/>
  <c r="C570" i="6"/>
  <c r="C569" i="6"/>
  <c r="C568" i="6"/>
  <c r="C567" i="6"/>
  <c r="D562" i="6"/>
  <c r="C562" i="6"/>
  <c r="B565" i="6"/>
  <c r="B560" i="6"/>
  <c r="D455" i="6"/>
  <c r="D511" i="6"/>
  <c r="C511" i="6"/>
  <c r="C159" i="6"/>
  <c r="D215" i="6"/>
  <c r="C188" i="6"/>
  <c r="C190" i="6"/>
  <c r="AO63" i="88"/>
  <c r="C179" i="6"/>
  <c r="C178" i="6"/>
  <c r="D142" i="6"/>
  <c r="C114" i="6"/>
  <c r="C118" i="6"/>
  <c r="D131" i="6"/>
  <c r="D132" i="6"/>
  <c r="D118" i="6"/>
  <c r="D89" i="6"/>
  <c r="D82" i="6"/>
  <c r="D86" i="6"/>
  <c r="D87" i="6"/>
  <c r="D80" i="6"/>
  <c r="D79" i="6"/>
  <c r="D73" i="6"/>
  <c r="D69" i="6"/>
  <c r="D64" i="6"/>
  <c r="D31" i="6"/>
  <c r="D552" i="6"/>
  <c r="C222" i="6"/>
  <c r="C9" i="6"/>
  <c r="D11" i="6"/>
  <c r="AV47" i="88"/>
  <c r="AV49" i="88"/>
  <c r="AV51" i="88"/>
  <c r="AV53" i="88"/>
  <c r="AV56" i="88"/>
  <c r="AV59" i="88"/>
  <c r="AV61" i="88"/>
  <c r="AV63" i="88"/>
  <c r="AV64" i="88"/>
  <c r="AV66" i="88"/>
  <c r="D223" i="6"/>
  <c r="C223" i="6"/>
  <c r="D530" i="6"/>
  <c r="D529" i="6"/>
  <c r="D528" i="6"/>
  <c r="D527" i="6"/>
  <c r="D526" i="6"/>
  <c r="D525" i="6"/>
  <c r="D524" i="6"/>
  <c r="D523" i="6"/>
  <c r="C530" i="6"/>
  <c r="C529" i="6"/>
  <c r="C528" i="6"/>
  <c r="C527" i="6"/>
  <c r="C526" i="6"/>
  <c r="C525" i="6"/>
  <c r="C524" i="6"/>
  <c r="C523" i="6"/>
  <c r="D522" i="6"/>
  <c r="C522" i="6"/>
  <c r="B520" i="6"/>
  <c r="BB36" i="88"/>
  <c r="BB1" i="88"/>
  <c r="D312" i="6"/>
  <c r="C312" i="6"/>
  <c r="C473" i="6"/>
  <c r="D477" i="6"/>
  <c r="C477" i="6"/>
  <c r="D476" i="6"/>
  <c r="D475" i="6"/>
  <c r="D474" i="6"/>
  <c r="D473" i="6"/>
  <c r="D472" i="6"/>
  <c r="D471" i="6"/>
  <c r="D470" i="6"/>
  <c r="D469" i="6"/>
  <c r="D468" i="6"/>
  <c r="C476" i="6"/>
  <c r="C475" i="6"/>
  <c r="C474" i="6"/>
  <c r="C472" i="6"/>
  <c r="C471" i="6"/>
  <c r="C470" i="6"/>
  <c r="C469" i="6"/>
  <c r="C468" i="6"/>
  <c r="I5" i="6"/>
  <c r="J5" i="6" s="1"/>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BK5" i="6" s="1"/>
  <c r="BL5" i="6" s="1"/>
  <c r="BM5" i="6" s="1"/>
  <c r="BN5" i="6" s="1"/>
  <c r="BO5" i="6" s="1"/>
  <c r="BP5" i="6" s="1"/>
  <c r="BQ5" i="6" s="1"/>
  <c r="BR5" i="6" s="1"/>
  <c r="BS5" i="6" s="1"/>
  <c r="BT5" i="6" s="1"/>
  <c r="BU5" i="6" s="1"/>
  <c r="BV5" i="6" s="1"/>
  <c r="BW5" i="6" s="1"/>
  <c r="BX5" i="6" s="1"/>
  <c r="BY5" i="6" s="1"/>
  <c r="BZ5" i="6" s="1"/>
  <c r="BI1" i="88"/>
  <c r="BH1" i="88"/>
  <c r="BG1" i="88"/>
  <c r="C216" i="6"/>
  <c r="D557" i="6"/>
  <c r="D556" i="6"/>
  <c r="D555" i="6"/>
  <c r="D554" i="6"/>
  <c r="D553" i="6"/>
  <c r="D551" i="6"/>
  <c r="D550" i="6"/>
  <c r="D545" i="6"/>
  <c r="C545" i="6"/>
  <c r="D540" i="6"/>
  <c r="D535" i="6"/>
  <c r="D503" i="6"/>
  <c r="D502" i="6"/>
  <c r="D501" i="6"/>
  <c r="D500" i="6"/>
  <c r="D499" i="6"/>
  <c r="D498" i="6"/>
  <c r="D497" i="6"/>
  <c r="D496" i="6"/>
  <c r="D490" i="6"/>
  <c r="D489" i="6"/>
  <c r="D488" i="6"/>
  <c r="D487" i="6"/>
  <c r="D486" i="6"/>
  <c r="D485" i="6"/>
  <c r="D484" i="6"/>
  <c r="D483" i="6"/>
  <c r="D466" i="6"/>
  <c r="D467" i="6"/>
  <c r="D465" i="6"/>
  <c r="D460" i="6"/>
  <c r="D459" i="6"/>
  <c r="D457" i="6"/>
  <c r="D456" i="6"/>
  <c r="D254" i="6"/>
  <c r="D276" i="6"/>
  <c r="D275" i="6"/>
  <c r="D274" i="6"/>
  <c r="D273" i="6"/>
  <c r="D272" i="6"/>
  <c r="D271" i="6"/>
  <c r="D268" i="6"/>
  <c r="D267" i="6"/>
  <c r="D266" i="6"/>
  <c r="D265" i="6"/>
  <c r="D264" i="6"/>
  <c r="D263" i="6"/>
  <c r="D262" i="6"/>
  <c r="D261" i="6"/>
  <c r="D260" i="6"/>
  <c r="D237" i="6"/>
  <c r="D236" i="6"/>
  <c r="D235" i="6"/>
  <c r="D233" i="6"/>
  <c r="D232" i="6"/>
  <c r="D231" i="6"/>
  <c r="D230" i="6"/>
  <c r="D229" i="6"/>
  <c r="D309" i="6"/>
  <c r="D310" i="6"/>
  <c r="D311"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517" i="6"/>
  <c r="D516" i="6"/>
  <c r="D515" i="6"/>
  <c r="D514" i="6"/>
  <c r="D513" i="6"/>
  <c r="D512" i="6"/>
  <c r="D510" i="6"/>
  <c r="D224" i="6"/>
  <c r="D222" i="6"/>
  <c r="D200" i="6"/>
  <c r="D199" i="6"/>
  <c r="D166" i="6"/>
  <c r="D165" i="6"/>
  <c r="D164" i="6"/>
  <c r="D163" i="6"/>
  <c r="D161" i="6"/>
  <c r="D160" i="6"/>
  <c r="D162" i="6"/>
  <c r="D126" i="6"/>
  <c r="D29" i="6"/>
  <c r="D104" i="6"/>
  <c r="D103" i="6"/>
  <c r="D102" i="6"/>
  <c r="D101" i="6"/>
  <c r="D99" i="6"/>
  <c r="D98" i="6"/>
  <c r="D97" i="6"/>
  <c r="D96" i="6"/>
  <c r="D85" i="6"/>
  <c r="D59" i="6"/>
  <c r="D58" i="6"/>
  <c r="D57" i="6"/>
  <c r="D56" i="6"/>
  <c r="D55" i="6"/>
  <c r="D54" i="6"/>
  <c r="D53" i="6"/>
  <c r="D52" i="6"/>
  <c r="D51" i="6"/>
  <c r="D50" i="6"/>
  <c r="D45" i="6"/>
  <c r="D44" i="6"/>
  <c r="D43" i="6"/>
  <c r="D42" i="6"/>
  <c r="D41" i="6"/>
  <c r="D40" i="6"/>
  <c r="D19" i="6"/>
  <c r="D14" i="6"/>
  <c r="D13" i="6"/>
  <c r="D12" i="6"/>
  <c r="D10" i="6"/>
  <c r="D9" i="6"/>
  <c r="C466" i="6"/>
  <c r="B548" i="6"/>
  <c r="B543" i="6"/>
  <c r="B538" i="6"/>
  <c r="B533" i="6"/>
  <c r="B493" i="6"/>
  <c r="B480" i="6"/>
  <c r="B463" i="6"/>
  <c r="B240" i="6"/>
  <c r="B257" i="6"/>
  <c r="B227" i="6"/>
  <c r="C224" i="6"/>
  <c r="B506" i="6"/>
  <c r="B220" i="6"/>
  <c r="B212" i="6"/>
  <c r="B204" i="6"/>
  <c r="B196" i="6"/>
  <c r="B183" i="6"/>
  <c r="B155" i="6"/>
  <c r="B146" i="6"/>
  <c r="B122" i="6"/>
  <c r="B169" i="6"/>
  <c r="C143" i="6"/>
  <c r="B137" i="6"/>
  <c r="B107" i="6"/>
  <c r="B92" i="6"/>
  <c r="B77" i="6"/>
  <c r="B62" i="6"/>
  <c r="B47" i="6"/>
  <c r="B37" i="6"/>
  <c r="B27" i="6"/>
  <c r="B17" i="6"/>
  <c r="B7"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AW29" i="88"/>
  <c r="AW9" i="88"/>
  <c r="AW46" i="88"/>
  <c r="AW47" i="88"/>
  <c r="AW48" i="88"/>
  <c r="AW52" i="88"/>
  <c r="AW53" i="88"/>
  <c r="AW54" i="88"/>
  <c r="AW55" i="88"/>
  <c r="AW56" i="88"/>
  <c r="AW57" i="88"/>
  <c r="AW58" i="88"/>
  <c r="AW59" i="88"/>
  <c r="AW61" i="88"/>
  <c r="AW63" i="88"/>
  <c r="AW67" i="88"/>
  <c r="AW37" i="88"/>
  <c r="AW39" i="88"/>
  <c r="AW40" i="88"/>
  <c r="AW41" i="88"/>
  <c r="AW42" i="88"/>
  <c r="AW45" i="88"/>
  <c r="AW44" i="88"/>
  <c r="AW36" i="88"/>
  <c r="AW35" i="88"/>
  <c r="AW34" i="88"/>
  <c r="AW33" i="88"/>
  <c r="AW32" i="88"/>
  <c r="AW30" i="88"/>
  <c r="AW15" i="88"/>
  <c r="AW16" i="88"/>
  <c r="AW17" i="88"/>
  <c r="AW18" i="88"/>
  <c r="AW19" i="88"/>
  <c r="AW20" i="88"/>
  <c r="AW21" i="88"/>
  <c r="AW22" i="88"/>
  <c r="AW23" i="88"/>
  <c r="AW24" i="88"/>
  <c r="AW27" i="88"/>
  <c r="AW13" i="88"/>
  <c r="AW10" i="88"/>
  <c r="AW11" i="88"/>
  <c r="AW12" i="88"/>
  <c r="BB55" i="88"/>
  <c r="B279" i="6"/>
  <c r="D17" i="6"/>
  <c r="D146" i="6"/>
  <c r="D169" i="6"/>
  <c r="D212" i="6"/>
  <c r="D204" i="6"/>
  <c r="D183" i="6"/>
  <c r="D122" i="6"/>
  <c r="D107" i="6"/>
  <c r="D77" i="6"/>
  <c r="C150" i="6"/>
  <c r="C116" i="6"/>
  <c r="C115" i="6"/>
  <c r="C112" i="6"/>
  <c r="C111" i="6"/>
  <c r="C74" i="6"/>
  <c r="C72" i="6"/>
  <c r="C69" i="6"/>
  <c r="C68" i="6"/>
  <c r="C496" i="6"/>
  <c r="C497" i="6"/>
  <c r="C498" i="6"/>
  <c r="C499" i="6"/>
  <c r="C500" i="6"/>
  <c r="C501" i="6"/>
  <c r="C502" i="6"/>
  <c r="C503" i="6"/>
  <c r="C483" i="6"/>
  <c r="C484" i="6"/>
  <c r="C485" i="6"/>
  <c r="C486" i="6"/>
  <c r="C487" i="6"/>
  <c r="C488" i="6"/>
  <c r="C489" i="6"/>
  <c r="C490" i="6"/>
  <c r="C467" i="6"/>
  <c r="C456" i="6"/>
  <c r="C457" i="6"/>
  <c r="C459" i="6"/>
  <c r="C460" i="6"/>
  <c r="C254" i="6"/>
  <c r="C260" i="6"/>
  <c r="C261" i="6"/>
  <c r="C262" i="6"/>
  <c r="C263" i="6"/>
  <c r="C264" i="6"/>
  <c r="C265" i="6"/>
  <c r="C266" i="6"/>
  <c r="C267" i="6"/>
  <c r="C268" i="6"/>
  <c r="C269" i="6"/>
  <c r="C270" i="6"/>
  <c r="C271" i="6"/>
  <c r="C272" i="6"/>
  <c r="C273" i="6"/>
  <c r="C274" i="6"/>
  <c r="C275" i="6"/>
  <c r="C276" i="6"/>
  <c r="C230" i="6"/>
  <c r="C231" i="6"/>
  <c r="C232" i="6"/>
  <c r="C233" i="6"/>
  <c r="C235" i="6"/>
  <c r="C236" i="6"/>
  <c r="C237" i="6"/>
  <c r="C551" i="6"/>
  <c r="C552" i="6"/>
  <c r="C553" i="6"/>
  <c r="C554" i="6"/>
  <c r="C555" i="6"/>
  <c r="C556" i="6"/>
  <c r="C557" i="6"/>
  <c r="C550" i="6"/>
  <c r="C540" i="6"/>
  <c r="C535" i="6"/>
  <c r="C465" i="6"/>
  <c r="C455" i="6"/>
  <c r="C242" i="6"/>
  <c r="C229" i="6"/>
  <c r="C510" i="6"/>
  <c r="C512" i="6"/>
  <c r="C513" i="6"/>
  <c r="C514" i="6"/>
  <c r="C515" i="6"/>
  <c r="C516" i="6"/>
  <c r="C517" i="6"/>
  <c r="C199" i="6"/>
  <c r="C200" i="6"/>
  <c r="C162" i="6"/>
  <c r="C160" i="6"/>
  <c r="C161" i="6"/>
  <c r="C163" i="6"/>
  <c r="C164" i="6"/>
  <c r="C165" i="6"/>
  <c r="C166" i="6"/>
  <c r="C157" i="6"/>
  <c r="C140" i="6"/>
  <c r="C141" i="6"/>
  <c r="C142" i="6"/>
  <c r="C125" i="6"/>
  <c r="C126" i="6"/>
  <c r="C127" i="6"/>
  <c r="C128" i="6"/>
  <c r="C129" i="6"/>
  <c r="C130" i="6"/>
  <c r="C131" i="6"/>
  <c r="C132" i="6"/>
  <c r="C133" i="6"/>
  <c r="C134" i="6"/>
  <c r="C124" i="6"/>
  <c r="C96" i="6"/>
  <c r="C97" i="6"/>
  <c r="C98" i="6"/>
  <c r="C99" i="6"/>
  <c r="C101" i="6"/>
  <c r="C102" i="6"/>
  <c r="C103" i="6"/>
  <c r="C104" i="6"/>
  <c r="C80" i="6"/>
  <c r="C81" i="6"/>
  <c r="C82" i="6"/>
  <c r="C83" i="6"/>
  <c r="C84" i="6"/>
  <c r="C85" i="6"/>
  <c r="C86" i="6"/>
  <c r="C87" i="6"/>
  <c r="C88" i="6"/>
  <c r="C79" i="6"/>
  <c r="C49" i="6"/>
  <c r="C50" i="6"/>
  <c r="C51" i="6"/>
  <c r="C52" i="6"/>
  <c r="C53" i="6"/>
  <c r="C54" i="6"/>
  <c r="C55" i="6"/>
  <c r="C56" i="6"/>
  <c r="C57" i="6"/>
  <c r="C58" i="6"/>
  <c r="C59" i="6"/>
  <c r="C40" i="6"/>
  <c r="C41" i="6"/>
  <c r="C42" i="6"/>
  <c r="C43" i="6"/>
  <c r="C44" i="6"/>
  <c r="C45" i="6"/>
  <c r="C39" i="6"/>
  <c r="C30" i="6"/>
  <c r="C31" i="6"/>
  <c r="C32" i="6"/>
  <c r="C33" i="6"/>
  <c r="C34" i="6"/>
  <c r="C29" i="6"/>
  <c r="C10" i="6"/>
  <c r="C11" i="6"/>
  <c r="C12" i="6"/>
  <c r="C13" i="6"/>
  <c r="C14" i="6"/>
  <c r="D62" i="6"/>
  <c r="C89" i="6"/>
  <c r="D27" i="6"/>
  <c r="AV46" i="88"/>
  <c r="AV55" i="88"/>
  <c r="AV62" i="88"/>
  <c r="D253" i="6"/>
  <c r="C509" i="6"/>
  <c r="D139" i="6"/>
  <c r="AO2" i="88"/>
  <c r="AP1" i="88"/>
  <c r="C248" i="6"/>
  <c r="D208" i="6"/>
  <c r="D207" i="6"/>
  <c r="D174" i="6"/>
  <c r="AW28" i="88"/>
  <c r="C281" i="6"/>
  <c r="BB31" i="88"/>
  <c r="D127" i="6"/>
  <c r="AW64" i="88"/>
  <c r="AW60" i="88"/>
  <c r="D112" i="6"/>
  <c r="D117" i="6"/>
  <c r="D129" i="6"/>
  <c r="D71" i="6"/>
  <c r="D88" i="6"/>
  <c r="D72" i="6"/>
  <c r="AO62" i="88"/>
  <c r="D269" i="6"/>
  <c r="C73" i="6"/>
  <c r="D109" i="6"/>
  <c r="D128" i="6"/>
  <c r="AV58" i="88"/>
  <c r="AV65" i="88"/>
  <c r="C193" i="6"/>
  <c r="C191" i="6"/>
  <c r="D124" i="6"/>
  <c r="D249" i="6"/>
  <c r="C109" i="6"/>
  <c r="D84" i="6"/>
  <c r="D49" i="6"/>
  <c r="D149" i="6"/>
  <c r="D34" i="6"/>
  <c r="D65" i="6"/>
  <c r="D66" i="6"/>
  <c r="D81" i="6"/>
  <c r="D113" i="6"/>
  <c r="C252" i="6"/>
  <c r="AW25" i="88"/>
  <c r="D116" i="6"/>
  <c r="C250" i="6"/>
  <c r="C117" i="6"/>
  <c r="D74" i="6"/>
  <c r="C253" i="6"/>
  <c r="C149" i="6"/>
  <c r="C22" i="6"/>
  <c r="D70" i="6"/>
  <c r="C180" i="6"/>
  <c r="AW31" i="88"/>
  <c r="AW65" i="88"/>
  <c r="D68" i="6"/>
  <c r="AW14" i="88"/>
  <c r="AP51" i="88"/>
  <c r="AQ51" i="88" s="1"/>
  <c r="AV69" i="88"/>
  <c r="C175" i="6"/>
  <c r="D171" i="6"/>
  <c r="D148" i="6"/>
  <c r="C64" i="6"/>
  <c r="C20" i="6"/>
  <c r="D83" i="6"/>
  <c r="D111" i="6"/>
  <c r="D134" i="6"/>
  <c r="C249" i="6"/>
  <c r="D114" i="6"/>
  <c r="D119" i="6"/>
  <c r="D133" i="6"/>
  <c r="D245" i="6"/>
  <c r="D248" i="6"/>
  <c r="C187" i="6"/>
  <c r="C192" i="6"/>
  <c r="D175" i="6"/>
  <c r="D180" i="6"/>
  <c r="D216" i="6"/>
  <c r="AW69" i="88"/>
  <c r="AV67" i="88"/>
  <c r="C176" i="6"/>
  <c r="C207" i="6"/>
  <c r="AP58" i="88"/>
  <c r="AQ58" i="88" s="1"/>
  <c r="C215" i="6" l="1"/>
  <c r="C67" i="6"/>
  <c r="C113" i="6"/>
  <c r="C177" i="6"/>
  <c r="C152" i="6"/>
  <c r="AW68" i="88"/>
  <c r="D189" i="6"/>
  <c r="D188" i="6"/>
  <c r="D178" i="6"/>
  <c r="AP55" i="88"/>
  <c r="AQ55" i="88" s="1"/>
  <c r="D191" i="6"/>
  <c r="D247" i="6"/>
  <c r="AO46" i="88"/>
  <c r="BE46" i="88" s="1"/>
  <c r="AV57" i="88"/>
  <c r="AV50" i="88"/>
  <c r="AV45" i="88"/>
  <c r="AV54" i="88"/>
  <c r="AV48" i="88"/>
  <c r="AV52" i="88"/>
  <c r="D252" i="6"/>
  <c r="D251" i="6"/>
  <c r="AO48" i="88"/>
  <c r="BE48" i="88" s="1"/>
  <c r="D125" i="6"/>
  <c r="D21" i="6"/>
  <c r="AO60" i="88"/>
  <c r="BE60" i="88" s="1"/>
  <c r="D130" i="6"/>
  <c r="D243" i="6"/>
  <c r="AO56" i="88"/>
  <c r="BE56" i="88" s="1"/>
  <c r="D259" i="6"/>
  <c r="C508" i="6"/>
  <c r="C244" i="6"/>
  <c r="C259" i="6"/>
  <c r="D22" i="6"/>
  <c r="D24" i="6"/>
  <c r="D100" i="6"/>
  <c r="C234" i="6"/>
  <c r="D23" i="6"/>
  <c r="D32" i="6"/>
  <c r="C158" i="6"/>
  <c r="AO52" i="88"/>
  <c r="BE52" i="88" s="1"/>
  <c r="AO51" i="88"/>
  <c r="BE51" i="88" s="1"/>
  <c r="AO67" i="88"/>
  <c r="BE67" i="88" s="1"/>
  <c r="AP64" i="88"/>
  <c r="AX64" i="88" s="1"/>
  <c r="C245" i="6"/>
  <c r="AO1" i="88"/>
  <c r="D158" i="6"/>
  <c r="AP45" i="88"/>
  <c r="AY45" i="88" s="1"/>
  <c r="C139" i="6"/>
  <c r="C94" i="6"/>
  <c r="AP63" i="88"/>
  <c r="AQ63" i="88" s="1"/>
  <c r="AO69" i="88"/>
  <c r="BE69" i="88" s="1"/>
  <c r="C100" i="6"/>
  <c r="D20" i="6"/>
  <c r="D33" i="6"/>
  <c r="D143" i="6"/>
  <c r="AO57" i="88"/>
  <c r="BE57" i="88" s="1"/>
  <c r="D141" i="6"/>
  <c r="D234" i="6"/>
  <c r="D270" i="6"/>
  <c r="AO49" i="88"/>
  <c r="D94" i="6"/>
  <c r="AP46" i="88"/>
  <c r="AQ46" i="88" s="1"/>
  <c r="D30" i="6"/>
  <c r="AO64" i="88"/>
  <c r="BE64" i="88" s="1"/>
  <c r="AP48" i="88"/>
  <c r="AQ48" i="88" s="1"/>
  <c r="AO45" i="88"/>
  <c r="BE45" i="88" s="1"/>
  <c r="C186" i="6"/>
  <c r="D508" i="6"/>
  <c r="D140" i="6"/>
  <c r="D177" i="6"/>
  <c r="D110" i="6"/>
  <c r="D67" i="6"/>
  <c r="D95" i="6"/>
  <c r="BE62" i="88"/>
  <c r="AP44" i="88"/>
  <c r="AQ44" i="88" s="1"/>
  <c r="D176" i="6"/>
  <c r="AV68" i="88"/>
  <c r="AV60" i="88"/>
  <c r="AV44" i="88"/>
  <c r="D115" i="6"/>
  <c r="D151" i="6"/>
  <c r="D179" i="6"/>
  <c r="D192" i="6"/>
  <c r="C151" i="6"/>
  <c r="AV71" i="88"/>
  <c r="AW71" i="88"/>
  <c r="AW66" i="88"/>
  <c r="AP49" i="88"/>
  <c r="AQ49" i="88" s="1"/>
  <c r="C95" i="6"/>
  <c r="C71" i="6"/>
  <c r="AW26" i="88"/>
  <c r="AW38" i="88"/>
  <c r="D250" i="6"/>
  <c r="D190" i="6"/>
  <c r="D193" i="6"/>
  <c r="D242" i="6"/>
  <c r="D244" i="6"/>
  <c r="D157" i="6"/>
  <c r="AW43" i="88"/>
  <c r="C65" i="6"/>
  <c r="C247" i="6"/>
  <c r="C251" i="6"/>
  <c r="AW62" i="88"/>
  <c r="AW50" i="88"/>
  <c r="AV70" i="88"/>
  <c r="BB26" i="88"/>
  <c r="BB25" i="88"/>
  <c r="BB60" i="88"/>
  <c r="BB24" i="88"/>
  <c r="BB59" i="88"/>
  <c r="BB23" i="88"/>
  <c r="BB45" i="88"/>
  <c r="BC45" i="88" s="1"/>
  <c r="BB58" i="88"/>
  <c r="BB22" i="88"/>
  <c r="BB57" i="88"/>
  <c r="BB21" i="88"/>
  <c r="BB20" i="88"/>
  <c r="BB19" i="88"/>
  <c r="BB18" i="88"/>
  <c r="BB54" i="88"/>
  <c r="BB17" i="88"/>
  <c r="BB16" i="88"/>
  <c r="BB15" i="88"/>
  <c r="BB14" i="88"/>
  <c r="BB52" i="88"/>
  <c r="BB13" i="88"/>
  <c r="BB51" i="88"/>
  <c r="BB50" i="88"/>
  <c r="BB42" i="88"/>
  <c r="BB71" i="88"/>
  <c r="BB48" i="88"/>
  <c r="BB41" i="88"/>
  <c r="BB47" i="88"/>
  <c r="BB40" i="88"/>
  <c r="BB46" i="88"/>
  <c r="BB39" i="88"/>
  <c r="BB44" i="88"/>
  <c r="BB38" i="88"/>
  <c r="BB37" i="88"/>
  <c r="BB35" i="88"/>
  <c r="BB34" i="88"/>
  <c r="BB69" i="88"/>
  <c r="BB33" i="88"/>
  <c r="BB68" i="88"/>
  <c r="BB32" i="88"/>
  <c r="BB67" i="88"/>
  <c r="BC67" i="88" s="1"/>
  <c r="BB66" i="88"/>
  <c r="BB30" i="88"/>
  <c r="BB65" i="88"/>
  <c r="BB29" i="88"/>
  <c r="BB64" i="88"/>
  <c r="BB28" i="88"/>
  <c r="BB63" i="88"/>
  <c r="BC63" i="88" s="1"/>
  <c r="BB27" i="88"/>
  <c r="BB62" i="88"/>
  <c r="BC62" i="88" s="1"/>
  <c r="AO66" i="88"/>
  <c r="AX51" i="88"/>
  <c r="AX58" i="88"/>
  <c r="C174" i="6"/>
  <c r="C24" i="6"/>
  <c r="C119" i="6"/>
  <c r="C70" i="6"/>
  <c r="C110" i="6"/>
  <c r="C208" i="6"/>
  <c r="C23" i="6"/>
  <c r="C206" i="6"/>
  <c r="C19" i="6"/>
  <c r="AP2" i="88"/>
  <c r="C21" i="6"/>
  <c r="C66" i="6"/>
  <c r="C148" i="6"/>
  <c r="C198" i="6"/>
  <c r="C214" i="6"/>
  <c r="D39" i="6"/>
  <c r="D509" i="6"/>
  <c r="BB53" i="88"/>
  <c r="BB49" i="88"/>
  <c r="BC49" i="88" s="1"/>
  <c r="BB43" i="88"/>
  <c r="BB56" i="88"/>
  <c r="BE63" i="88"/>
  <c r="BB61" i="88"/>
  <c r="C482" i="6"/>
  <c r="D495" i="6"/>
  <c r="C495" i="6"/>
  <c r="D482" i="6"/>
  <c r="C189" i="6"/>
  <c r="AP68" i="88"/>
  <c r="AP67" i="88"/>
  <c r="AY67" i="88" s="1"/>
  <c r="AP66" i="88"/>
  <c r="AQ66" i="88" s="1"/>
  <c r="AP59" i="88"/>
  <c r="AY59" i="88" s="1"/>
  <c r="AP56" i="88"/>
  <c r="AY56" i="88" s="1"/>
  <c r="BE49" i="88"/>
  <c r="AY58" i="88"/>
  <c r="AW51" i="88"/>
  <c r="AY51" i="88" s="1"/>
  <c r="AW49" i="88"/>
  <c r="AX55" i="88" l="1"/>
  <c r="AY64" i="88"/>
  <c r="AY55" i="88"/>
  <c r="AQ64" i="88"/>
  <c r="AS64" i="88" s="1"/>
  <c r="C173" i="6"/>
  <c r="BC56" i="88"/>
  <c r="BC46" i="88"/>
  <c r="BC48" i="88"/>
  <c r="BC64" i="88"/>
  <c r="BC57" i="88"/>
  <c r="AY68" i="88"/>
  <c r="BC69" i="88"/>
  <c r="AO47" i="88"/>
  <c r="BE47" i="88" s="1"/>
  <c r="AX45" i="88"/>
  <c r="AP53" i="88"/>
  <c r="AQ53" i="88" s="1"/>
  <c r="AY63" i="88"/>
  <c r="AX44" i="88"/>
  <c r="BC60" i="88"/>
  <c r="AP52" i="88"/>
  <c r="AX46" i="88"/>
  <c r="AP54" i="88"/>
  <c r="AY54" i="88" s="1"/>
  <c r="D246" i="6"/>
  <c r="AY46" i="88"/>
  <c r="AY44" i="88"/>
  <c r="AQ45" i="88"/>
  <c r="AS45" i="88" s="1"/>
  <c r="D172" i="6"/>
  <c r="AO54" i="88"/>
  <c r="BE54" i="88" s="1"/>
  <c r="AY48" i="88"/>
  <c r="AX48" i="88"/>
  <c r="D152" i="6"/>
  <c r="AX63" i="88"/>
  <c r="AX49" i="88"/>
  <c r="AO44" i="88"/>
  <c r="AO50" i="88"/>
  <c r="BE50" i="88" s="1"/>
  <c r="BC52" i="88"/>
  <c r="AP65" i="88"/>
  <c r="AX65" i="88" s="1"/>
  <c r="C185" i="6"/>
  <c r="AO65" i="88"/>
  <c r="BE65" i="88" s="1"/>
  <c r="AO58" i="88"/>
  <c r="BE58" i="88" s="1"/>
  <c r="BC51" i="88"/>
  <c r="AO68" i="88"/>
  <c r="BE68" i="88" s="1"/>
  <c r="D159" i="6"/>
  <c r="D150" i="6"/>
  <c r="C246" i="6"/>
  <c r="AP71" i="88"/>
  <c r="AY71" i="88" s="1"/>
  <c r="AY49" i="88"/>
  <c r="AP50" i="88"/>
  <c r="AY50" i="88" s="1"/>
  <c r="BH58" i="88"/>
  <c r="BK58" i="88" s="1"/>
  <c r="BH59" i="88"/>
  <c r="BH60" i="88"/>
  <c r="BK60" i="88" s="1"/>
  <c r="BH51" i="88"/>
  <c r="BK51" i="88" s="1"/>
  <c r="BH63" i="88"/>
  <c r="BK63" i="88" s="1"/>
  <c r="BH67" i="88"/>
  <c r="BK67" i="88" s="1"/>
  <c r="BH56" i="88"/>
  <c r="BK56" i="88" s="1"/>
  <c r="AP60" i="88"/>
  <c r="BH53" i="88"/>
  <c r="AV43" i="88"/>
  <c r="AP61" i="88"/>
  <c r="BH29" i="88"/>
  <c r="BH47" i="88"/>
  <c r="AO59" i="88"/>
  <c r="BC59" i="88" s="1"/>
  <c r="AP47" i="88"/>
  <c r="D185" i="6"/>
  <c r="AP62" i="88"/>
  <c r="D187" i="6"/>
  <c r="BH45" i="88"/>
  <c r="BK45" i="88" s="1"/>
  <c r="AO53" i="88"/>
  <c r="BE53" i="88" s="1"/>
  <c r="C243" i="6"/>
  <c r="AO55" i="88"/>
  <c r="AP43" i="88"/>
  <c r="AP57" i="88"/>
  <c r="AP70" i="88"/>
  <c r="BH44" i="88"/>
  <c r="BH68" i="88"/>
  <c r="BH71" i="88"/>
  <c r="BH49" i="88"/>
  <c r="BK49" i="88" s="1"/>
  <c r="BE66" i="88"/>
  <c r="BC66" i="88"/>
  <c r="AY66" i="88"/>
  <c r="AX66" i="88"/>
  <c r="C172" i="6"/>
  <c r="C171" i="6"/>
  <c r="BH48" i="88"/>
  <c r="BK48" i="88" s="1"/>
  <c r="BH64" i="88"/>
  <c r="BK64" i="88" s="1"/>
  <c r="BH46" i="88"/>
  <c r="BK46" i="88" s="1"/>
  <c r="BH54" i="88"/>
  <c r="BH61" i="88"/>
  <c r="AQ67" i="88"/>
  <c r="AS67" i="88" s="1"/>
  <c r="AX67" i="88"/>
  <c r="AQ68" i="88"/>
  <c r="AX68" i="88"/>
  <c r="AP69" i="88"/>
  <c r="AQ59" i="88"/>
  <c r="AS59" i="88" s="1"/>
  <c r="AX59" i="88"/>
  <c r="AO70" i="88"/>
  <c r="AO71" i="88"/>
  <c r="AQ56" i="88"/>
  <c r="AS56" i="88" s="1"/>
  <c r="AX56" i="88"/>
  <c r="AS49" i="88"/>
  <c r="BN62" i="88"/>
  <c r="BQ62" i="88" s="1"/>
  <c r="AQ71" i="88" l="1"/>
  <c r="BK47" i="88"/>
  <c r="BC47" i="88"/>
  <c r="AX71" i="88"/>
  <c r="BK54" i="88"/>
  <c r="AY53" i="88"/>
  <c r="AX53" i="88"/>
  <c r="BH66" i="88"/>
  <c r="BK66" i="88" s="1"/>
  <c r="D186" i="6"/>
  <c r="D173" i="6"/>
  <c r="AX54" i="88"/>
  <c r="AQ54" i="88"/>
  <c r="AS46" i="88"/>
  <c r="BO55" i="88"/>
  <c r="BR55" i="88" s="1"/>
  <c r="AQ52" i="88"/>
  <c r="AY52" i="88"/>
  <c r="AX52" i="88"/>
  <c r="BK68" i="88"/>
  <c r="AQ65" i="88"/>
  <c r="AY65" i="88"/>
  <c r="BC54" i="88"/>
  <c r="BC50" i="88"/>
  <c r="BE59" i="88"/>
  <c r="BC58" i="88"/>
  <c r="BC65" i="88"/>
  <c r="BO68" i="88"/>
  <c r="BR68" i="88" s="1"/>
  <c r="BK44" i="88"/>
  <c r="AO61" i="88"/>
  <c r="BK61" i="88" s="1"/>
  <c r="BC68" i="88"/>
  <c r="D198" i="6"/>
  <c r="AX50" i="88"/>
  <c r="AQ50" i="88"/>
  <c r="BO67" i="88"/>
  <c r="BR67" i="88" s="1"/>
  <c r="BO69" i="88"/>
  <c r="BR69" i="88" s="1"/>
  <c r="BK53" i="88"/>
  <c r="BK59" i="88"/>
  <c r="BH50" i="88"/>
  <c r="BK50" i="88" s="1"/>
  <c r="BH69" i="88"/>
  <c r="BK69" i="88" s="1"/>
  <c r="BH57" i="88"/>
  <c r="BK57" i="88" s="1"/>
  <c r="BH55" i="88"/>
  <c r="BK55" i="88" s="1"/>
  <c r="BH10" i="88"/>
  <c r="BH62" i="88"/>
  <c r="BK62" i="88" s="1"/>
  <c r="BH7" i="88"/>
  <c r="BH37" i="88"/>
  <c r="BG10" i="88"/>
  <c r="BH38" i="88"/>
  <c r="AX60" i="88"/>
  <c r="AY60" i="88"/>
  <c r="AQ60" i="88"/>
  <c r="AS60" i="88" s="1"/>
  <c r="BC44" i="88"/>
  <c r="BE44" i="88"/>
  <c r="BH27" i="88"/>
  <c r="AV42" i="88"/>
  <c r="AX47" i="88"/>
  <c r="AY47" i="88"/>
  <c r="AQ47" i="88"/>
  <c r="BN67" i="88"/>
  <c r="BQ67" i="88" s="1"/>
  <c r="AX61" i="88"/>
  <c r="AY61" i="88"/>
  <c r="AQ61" i="88"/>
  <c r="AX62" i="88"/>
  <c r="AQ62" i="88"/>
  <c r="AY62" i="88"/>
  <c r="AP72" i="88"/>
  <c r="BG31" i="88"/>
  <c r="BH65" i="88"/>
  <c r="BK65" i="88" s="1"/>
  <c r="AQ57" i="88"/>
  <c r="AX57" i="88"/>
  <c r="AY57" i="88"/>
  <c r="BC55" i="88"/>
  <c r="BE55" i="88"/>
  <c r="AQ70" i="88"/>
  <c r="AS71" i="88" s="1"/>
  <c r="AX70" i="88"/>
  <c r="AY70" i="88"/>
  <c r="AP42" i="88"/>
  <c r="BC53" i="88"/>
  <c r="AY43" i="88"/>
  <c r="AX43" i="88"/>
  <c r="AQ43" i="88"/>
  <c r="BH11" i="88"/>
  <c r="BG58" i="88"/>
  <c r="BJ58" i="88" s="1"/>
  <c r="AS68" i="88"/>
  <c r="BH12" i="88"/>
  <c r="BH13" i="88"/>
  <c r="BH42" i="88"/>
  <c r="BH16" i="88"/>
  <c r="BH43" i="88"/>
  <c r="BH22" i="88"/>
  <c r="BH40" i="88"/>
  <c r="BH36" i="88"/>
  <c r="BH33" i="88"/>
  <c r="BH32" i="88"/>
  <c r="BH25" i="88"/>
  <c r="BH24" i="88"/>
  <c r="BH8" i="88"/>
  <c r="BH39" i="88"/>
  <c r="BH41" i="88"/>
  <c r="BH26" i="88"/>
  <c r="BH52" i="88"/>
  <c r="BK52" i="88" s="1"/>
  <c r="BH15" i="88"/>
  <c r="BH70" i="88"/>
  <c r="BK70" i="88" s="1"/>
  <c r="AY69" i="88"/>
  <c r="AX69" i="88"/>
  <c r="AQ69" i="88"/>
  <c r="BE70" i="88"/>
  <c r="BC70" i="88"/>
  <c r="BE71" i="88"/>
  <c r="BK71" i="88"/>
  <c r="BC71" i="88"/>
  <c r="BN68" i="88"/>
  <c r="BN65" i="88"/>
  <c r="BO62" i="88"/>
  <c r="BN69" i="88"/>
  <c r="BO65" i="88"/>
  <c r="BR65" i="88" s="1"/>
  <c r="BN64" i="88"/>
  <c r="BO71" i="88"/>
  <c r="BR71" i="88" s="1"/>
  <c r="BN71" i="88"/>
  <c r="BN70" i="88"/>
  <c r="BN46" i="88"/>
  <c r="BO64" i="88" l="1"/>
  <c r="BR64" i="88" s="1"/>
  <c r="BN59" i="88"/>
  <c r="BQ59" i="88" s="1"/>
  <c r="BO50" i="88"/>
  <c r="BR50" i="88" s="1"/>
  <c r="BO63" i="88"/>
  <c r="BR63" i="88" s="1"/>
  <c r="BN50" i="88"/>
  <c r="BG59" i="88"/>
  <c r="BJ59" i="88" s="1"/>
  <c r="AS55" i="88"/>
  <c r="AS54" i="88"/>
  <c r="AS52" i="88"/>
  <c r="AS53" i="88"/>
  <c r="AS66" i="88"/>
  <c r="AS65" i="88"/>
  <c r="D206" i="6"/>
  <c r="BO61" i="88"/>
  <c r="BR61" i="88" s="1"/>
  <c r="AO43" i="88"/>
  <c r="D214" i="6"/>
  <c r="BN61" i="88"/>
  <c r="BE61" i="88"/>
  <c r="BC61" i="88"/>
  <c r="AS61" i="88"/>
  <c r="AS51" i="88"/>
  <c r="AS50" i="88"/>
  <c r="BG29" i="88"/>
  <c r="BG70" i="88"/>
  <c r="BJ70" i="88" s="1"/>
  <c r="BG26" i="88"/>
  <c r="BG35" i="88"/>
  <c r="BO70" i="88"/>
  <c r="BR70" i="88" s="1"/>
  <c r="AV41" i="88"/>
  <c r="AS48" i="88"/>
  <c r="AS47" i="88"/>
  <c r="AQ72" i="88"/>
  <c r="AX72" i="88"/>
  <c r="AY72" i="88"/>
  <c r="AS62" i="88"/>
  <c r="AS63" i="88"/>
  <c r="AS57" i="88"/>
  <c r="AS58" i="88"/>
  <c r="AQ42" i="88"/>
  <c r="AS43" i="88" s="1"/>
  <c r="AX42" i="88"/>
  <c r="AY42" i="88"/>
  <c r="AS44" i="88"/>
  <c r="AP41" i="88"/>
  <c r="BH19" i="88"/>
  <c r="BG7" i="88"/>
  <c r="BG38" i="88"/>
  <c r="BH21" i="88"/>
  <c r="BH9" i="88"/>
  <c r="BG24" i="88"/>
  <c r="BH30" i="88"/>
  <c r="BH18" i="88"/>
  <c r="BG44" i="88"/>
  <c r="BJ44" i="88" s="1"/>
  <c r="BG37" i="88"/>
  <c r="BG11" i="88"/>
  <c r="BG17" i="88"/>
  <c r="BH35" i="88"/>
  <c r="BH28" i="88"/>
  <c r="BH34" i="88"/>
  <c r="BG46" i="88"/>
  <c r="BJ46" i="88" s="1"/>
  <c r="BG54" i="88"/>
  <c r="BJ54" i="88" s="1"/>
  <c r="BG23" i="88"/>
  <c r="BG33" i="88"/>
  <c r="BG45" i="88"/>
  <c r="BJ45" i="88" s="1"/>
  <c r="BG25" i="88"/>
  <c r="BG15" i="88"/>
  <c r="BG40" i="88"/>
  <c r="BG9" i="88"/>
  <c r="BG34" i="88"/>
  <c r="BG39" i="88"/>
  <c r="BG16" i="88"/>
  <c r="BH17" i="88"/>
  <c r="BG8" i="88"/>
  <c r="BG22" i="88"/>
  <c r="BH14" i="88"/>
  <c r="BH20" i="88"/>
  <c r="BI24" i="88"/>
  <c r="BG52" i="88"/>
  <c r="BJ52" i="88" s="1"/>
  <c r="BH31" i="88"/>
  <c r="BG20" i="88"/>
  <c r="BG57" i="88"/>
  <c r="BJ57" i="88" s="1"/>
  <c r="BG30" i="88"/>
  <c r="BH23" i="88"/>
  <c r="BG63" i="88"/>
  <c r="BJ63" i="88" s="1"/>
  <c r="BG71" i="88"/>
  <c r="BJ71" i="88" s="1"/>
  <c r="BG65" i="88"/>
  <c r="BJ65" i="88" s="1"/>
  <c r="BG64" i="88"/>
  <c r="BJ64" i="88" s="1"/>
  <c r="BG66" i="88"/>
  <c r="BJ66" i="88" s="1"/>
  <c r="BG68" i="88"/>
  <c r="BJ68" i="88" s="1"/>
  <c r="BG67" i="88"/>
  <c r="BJ67" i="88" s="1"/>
  <c r="AS70" i="88"/>
  <c r="AS69" i="88"/>
  <c r="BO66" i="88"/>
  <c r="BR66" i="88" s="1"/>
  <c r="BO52" i="88"/>
  <c r="BR52" i="88" s="1"/>
  <c r="BN52" i="88"/>
  <c r="BN66" i="88"/>
  <c r="BN47" i="88"/>
  <c r="BN57" i="88"/>
  <c r="BQ57" i="88" s="1"/>
  <c r="BO47" i="88"/>
  <c r="BR47" i="88" s="1"/>
  <c r="BQ65" i="88"/>
  <c r="BP65" i="88"/>
  <c r="BS65" i="88" s="1"/>
  <c r="BP67" i="88"/>
  <c r="BS67" i="88" s="1"/>
  <c r="BN63" i="88"/>
  <c r="BQ63" i="88" s="1"/>
  <c r="BP69" i="88"/>
  <c r="BS69" i="88" s="1"/>
  <c r="BQ69" i="88"/>
  <c r="BR62" i="88"/>
  <c r="BP62" i="88"/>
  <c r="BS62" i="88" s="1"/>
  <c r="BO59" i="88"/>
  <c r="BR59" i="88" s="1"/>
  <c r="BQ68" i="88"/>
  <c r="BP68" i="88"/>
  <c r="BS68" i="88" s="1"/>
  <c r="BN48" i="88"/>
  <c r="BN60" i="88"/>
  <c r="BN49" i="88"/>
  <c r="BO58" i="88"/>
  <c r="BR58" i="88" s="1"/>
  <c r="BN53" i="88"/>
  <c r="BQ53" i="88" s="1"/>
  <c r="BO53" i="88"/>
  <c r="BO57" i="88"/>
  <c r="BO60" i="88"/>
  <c r="BR60" i="88" s="1"/>
  <c r="BQ64" i="88"/>
  <c r="BP64" i="88"/>
  <c r="BS64" i="88" s="1"/>
  <c r="BO49" i="88"/>
  <c r="BR49" i="88" s="1"/>
  <c r="BN58" i="88"/>
  <c r="BQ46" i="88"/>
  <c r="BO56" i="88"/>
  <c r="BQ70" i="88"/>
  <c r="BQ71" i="88"/>
  <c r="BP71" i="88"/>
  <c r="BS71" i="88" s="1"/>
  <c r="AS72" i="88" l="1"/>
  <c r="AS73" i="88"/>
  <c r="BG28" i="88"/>
  <c r="BG32" i="88"/>
  <c r="BP70" i="88"/>
  <c r="BS70" i="88" s="1"/>
  <c r="BG51" i="88"/>
  <c r="BJ51" i="88" s="1"/>
  <c r="BN55" i="88"/>
  <c r="BQ61" i="88"/>
  <c r="BP61" i="88"/>
  <c r="BS61" i="88" s="1"/>
  <c r="BE43" i="88"/>
  <c r="BC43" i="88"/>
  <c r="AO42" i="88"/>
  <c r="BK43" i="88"/>
  <c r="BP59" i="88"/>
  <c r="BS59" i="88" s="1"/>
  <c r="BI37" i="88"/>
  <c r="BI10" i="88"/>
  <c r="BG14" i="88"/>
  <c r="BG42" i="88"/>
  <c r="BG48" i="88"/>
  <c r="BJ48" i="88" s="1"/>
  <c r="BG60" i="88"/>
  <c r="BJ60" i="88" s="1"/>
  <c r="AV40" i="88"/>
  <c r="BG36" i="88"/>
  <c r="BI58" i="88"/>
  <c r="BL58" i="88" s="1"/>
  <c r="AY41" i="88"/>
  <c r="AQ41" i="88"/>
  <c r="AS42" i="88" s="1"/>
  <c r="AX41" i="88"/>
  <c r="AP40" i="88"/>
  <c r="BG69" i="88"/>
  <c r="BJ69" i="88" s="1"/>
  <c r="BG21" i="88"/>
  <c r="BG13" i="88"/>
  <c r="BI7" i="88"/>
  <c r="BG55" i="88"/>
  <c r="BJ55" i="88" s="1"/>
  <c r="BI69" i="88"/>
  <c r="BL69" i="88" s="1"/>
  <c r="BI38" i="88"/>
  <c r="BG50" i="88"/>
  <c r="BJ50" i="88" s="1"/>
  <c r="BG62" i="88"/>
  <c r="BJ62" i="88" s="1"/>
  <c r="BG12" i="88"/>
  <c r="BG27" i="88"/>
  <c r="BI12" i="88"/>
  <c r="BG19" i="88"/>
  <c r="BG49" i="88"/>
  <c r="BJ49" i="88" s="1"/>
  <c r="BG43" i="88"/>
  <c r="BJ43" i="88" s="1"/>
  <c r="BG18" i="88"/>
  <c r="BI11" i="88"/>
  <c r="BI44" i="88"/>
  <c r="BL44" i="88" s="1"/>
  <c r="BG61" i="88"/>
  <c r="BJ61" i="88" s="1"/>
  <c r="BG41" i="88"/>
  <c r="BI46" i="88"/>
  <c r="BL46" i="88" s="1"/>
  <c r="BI54" i="88"/>
  <c r="BL54" i="88" s="1"/>
  <c r="BI28" i="88"/>
  <c r="BI42" i="88"/>
  <c r="BI31" i="88"/>
  <c r="BI17" i="88"/>
  <c r="BG53" i="88"/>
  <c r="BJ53" i="88" s="1"/>
  <c r="BI45" i="88"/>
  <c r="BL45" i="88" s="1"/>
  <c r="BG47" i="88"/>
  <c r="BJ47" i="88" s="1"/>
  <c r="BI8" i="88"/>
  <c r="BI32" i="88"/>
  <c r="BI14" i="88"/>
  <c r="BI22" i="88"/>
  <c r="BI39" i="88"/>
  <c r="BI34" i="88"/>
  <c r="BI15" i="88"/>
  <c r="BI25" i="88"/>
  <c r="BI52" i="88"/>
  <c r="BL52" i="88" s="1"/>
  <c r="BG56" i="88"/>
  <c r="BJ56" i="88" s="1"/>
  <c r="BI48" i="88"/>
  <c r="BL48" i="88" s="1"/>
  <c r="BI16" i="88"/>
  <c r="BI9" i="88"/>
  <c r="BI40" i="88"/>
  <c r="BI33" i="88"/>
  <c r="BI60" i="88"/>
  <c r="BL60" i="88" s="1"/>
  <c r="BI57" i="88"/>
  <c r="BL57" i="88" s="1"/>
  <c r="BI63" i="88"/>
  <c r="BL63" i="88" s="1"/>
  <c r="BI23" i="88"/>
  <c r="BI30" i="88"/>
  <c r="BI20" i="88"/>
  <c r="BI71" i="88"/>
  <c r="BL71" i="88" s="1"/>
  <c r="BI67" i="88"/>
  <c r="BL67" i="88" s="1"/>
  <c r="BI68" i="88"/>
  <c r="BL68" i="88" s="1"/>
  <c r="BI66" i="88"/>
  <c r="BL66" i="88" s="1"/>
  <c r="BI64" i="88"/>
  <c r="BL64" i="88" s="1"/>
  <c r="BI65" i="88"/>
  <c r="BL65" i="88" s="1"/>
  <c r="BP63" i="88"/>
  <c r="BS63" i="88" s="1"/>
  <c r="BP66" i="88"/>
  <c r="BS66" i="88" s="1"/>
  <c r="BQ66" i="88"/>
  <c r="BQ52" i="88"/>
  <c r="BP52" i="88"/>
  <c r="BS52" i="88" s="1"/>
  <c r="BN56" i="88"/>
  <c r="BQ56" i="88" s="1"/>
  <c r="BO48" i="88"/>
  <c r="BR48" i="88" s="1"/>
  <c r="BO46" i="88"/>
  <c r="BO51" i="88"/>
  <c r="BR51" i="88" s="1"/>
  <c r="BN44" i="88"/>
  <c r="BN51" i="88"/>
  <c r="BQ47" i="88"/>
  <c r="BP47" i="88"/>
  <c r="BS47" i="88" s="1"/>
  <c r="BO44" i="88"/>
  <c r="BR44" i="88" s="1"/>
  <c r="BN45" i="88"/>
  <c r="BO45" i="88"/>
  <c r="BR45" i="88" s="1"/>
  <c r="BQ58" i="88"/>
  <c r="BP58" i="88"/>
  <c r="BS58" i="88" s="1"/>
  <c r="BO43" i="88"/>
  <c r="BR43" i="88" s="1"/>
  <c r="BN54" i="88"/>
  <c r="BN43" i="88"/>
  <c r="BP49" i="88"/>
  <c r="BS49" i="88" s="1"/>
  <c r="BQ49" i="88"/>
  <c r="BO42" i="88"/>
  <c r="BR42" i="88" s="1"/>
  <c r="BO54" i="88"/>
  <c r="BR54" i="88" s="1"/>
  <c r="BQ50" i="88"/>
  <c r="BP50" i="88"/>
  <c r="BS50" i="88" s="1"/>
  <c r="BQ60" i="88"/>
  <c r="BP60" i="88"/>
  <c r="BS60" i="88" s="1"/>
  <c r="BQ48" i="88"/>
  <c r="BR57" i="88"/>
  <c r="BP57" i="88"/>
  <c r="BS57" i="88" s="1"/>
  <c r="BP53" i="88"/>
  <c r="BS53" i="88" s="1"/>
  <c r="BR53" i="88"/>
  <c r="BN42" i="88"/>
  <c r="BR56" i="88"/>
  <c r="BL42" i="88" l="1"/>
  <c r="BI59" i="88"/>
  <c r="BL59" i="88" s="1"/>
  <c r="BI29" i="88"/>
  <c r="BI51" i="88"/>
  <c r="BL51" i="88" s="1"/>
  <c r="BI70" i="88"/>
  <c r="BL70" i="88" s="1"/>
  <c r="BQ55" i="88"/>
  <c r="BP55" i="88"/>
  <c r="BS55" i="88" s="1"/>
  <c r="BP56" i="88"/>
  <c r="BS56" i="88" s="1"/>
  <c r="BP48" i="88"/>
  <c r="BS48" i="88" s="1"/>
  <c r="BJ42" i="88"/>
  <c r="BE42" i="88"/>
  <c r="BC42" i="88"/>
  <c r="BK42" i="88"/>
  <c r="AO41" i="88"/>
  <c r="BI35" i="88"/>
  <c r="BI26" i="88"/>
  <c r="AV39" i="88"/>
  <c r="BI36" i="88"/>
  <c r="AP39" i="88"/>
  <c r="BI21" i="88"/>
  <c r="AY40" i="88"/>
  <c r="AX40" i="88"/>
  <c r="AQ40" i="88"/>
  <c r="BI13" i="88"/>
  <c r="BI55" i="88"/>
  <c r="BL55" i="88" s="1"/>
  <c r="BI62" i="88"/>
  <c r="BL62" i="88" s="1"/>
  <c r="BI50" i="88"/>
  <c r="BL50" i="88" s="1"/>
  <c r="BI27" i="88"/>
  <c r="BI43" i="88"/>
  <c r="BL43" i="88" s="1"/>
  <c r="BI49" i="88"/>
  <c r="BL49" i="88" s="1"/>
  <c r="BI18" i="88"/>
  <c r="BI19" i="88"/>
  <c r="BI61" i="88"/>
  <c r="BL61" i="88" s="1"/>
  <c r="BI41" i="88"/>
  <c r="BL41" i="88" s="1"/>
  <c r="BI56" i="88"/>
  <c r="BL56" i="88" s="1"/>
  <c r="BI53" i="88"/>
  <c r="BL53" i="88" s="1"/>
  <c r="BI47" i="88"/>
  <c r="BL47" i="88" s="1"/>
  <c r="BQ51" i="88"/>
  <c r="BP51" i="88"/>
  <c r="BS51" i="88" s="1"/>
  <c r="BQ45" i="88"/>
  <c r="BP45" i="88"/>
  <c r="BS45" i="88" s="1"/>
  <c r="BR46" i="88"/>
  <c r="BP46" i="88"/>
  <c r="BS46" i="88" s="1"/>
  <c r="BQ44" i="88"/>
  <c r="BP44" i="88"/>
  <c r="BS44" i="88" s="1"/>
  <c r="BP43" i="88"/>
  <c r="BS43" i="88" s="1"/>
  <c r="BQ43" i="88"/>
  <c r="BO41" i="88"/>
  <c r="BP42" i="88"/>
  <c r="BS42" i="88" s="1"/>
  <c r="BQ42" i="88"/>
  <c r="BQ54" i="88"/>
  <c r="BP54" i="88"/>
  <c r="BS54" i="88" s="1"/>
  <c r="BN41" i="88"/>
  <c r="BR41" i="88" l="1"/>
  <c r="BE41" i="88"/>
  <c r="BC41" i="88"/>
  <c r="BK41" i="88"/>
  <c r="AO40" i="88"/>
  <c r="BJ41" i="88"/>
  <c r="AV38" i="88"/>
  <c r="AY39" i="88"/>
  <c r="AQ39" i="88"/>
  <c r="AS40" i="88" s="1"/>
  <c r="AX39" i="88"/>
  <c r="AP38" i="88"/>
  <c r="AS41" i="88"/>
  <c r="BQ41" i="88"/>
  <c r="BP41" i="88"/>
  <c r="BS41" i="88" s="1"/>
  <c r="BO40" i="88"/>
  <c r="BR40" i="88" s="1"/>
  <c r="BN40" i="88"/>
  <c r="BC40" i="88" l="1"/>
  <c r="BJ40" i="88"/>
  <c r="BK40" i="88"/>
  <c r="BL40" i="88"/>
  <c r="AO39" i="88"/>
  <c r="AV37" i="88"/>
  <c r="AX38" i="88"/>
  <c r="AY38" i="88"/>
  <c r="AQ38" i="88"/>
  <c r="AS39" i="88" s="1"/>
  <c r="AP37" i="88"/>
  <c r="BN39" i="88"/>
  <c r="BQ40" i="88"/>
  <c r="BP40" i="88"/>
  <c r="BS40" i="88" s="1"/>
  <c r="BO39" i="88"/>
  <c r="BR39" i="88" l="1"/>
  <c r="AO38" i="88"/>
  <c r="BK39" i="88"/>
  <c r="BJ39" i="88"/>
  <c r="BL39" i="88"/>
  <c r="BC39" i="88"/>
  <c r="AV36" i="88"/>
  <c r="AP36" i="88"/>
  <c r="AX37" i="88"/>
  <c r="AQ37" i="88"/>
  <c r="AS38" i="88" s="1"/>
  <c r="AY37" i="88"/>
  <c r="BQ39" i="88"/>
  <c r="BP39" i="88"/>
  <c r="BS39" i="88" s="1"/>
  <c r="AO37" i="88" l="1"/>
  <c r="BL38" i="88"/>
  <c r="BC38" i="88"/>
  <c r="BK38" i="88"/>
  <c r="BJ38" i="88"/>
  <c r="AV35" i="88"/>
  <c r="AP35" i="88"/>
  <c r="AQ36" i="88"/>
  <c r="AY36" i="88"/>
  <c r="AX36" i="88"/>
  <c r="AO36" i="88" l="1"/>
  <c r="BN38" i="88"/>
  <c r="BO38" i="88"/>
  <c r="BR38" i="88" s="1"/>
  <c r="BL37" i="88"/>
  <c r="BC37" i="88"/>
  <c r="BK37" i="88"/>
  <c r="BJ37" i="88"/>
  <c r="AV34" i="88"/>
  <c r="AQ35" i="88"/>
  <c r="AS36" i="88" s="1"/>
  <c r="AX35" i="88"/>
  <c r="AY35" i="88"/>
  <c r="AP34" i="88"/>
  <c r="AS37" i="88"/>
  <c r="BK36" i="88" l="1"/>
  <c r="BJ36" i="88"/>
  <c r="BL36" i="88"/>
  <c r="BC36" i="88"/>
  <c r="BN37" i="88"/>
  <c r="AO35" i="88"/>
  <c r="BO37" i="88"/>
  <c r="BR37" i="88" s="1"/>
  <c r="BP38" i="88"/>
  <c r="BS38" i="88" s="1"/>
  <c r="BQ38" i="88"/>
  <c r="AV33" i="88"/>
  <c r="AP33" i="88"/>
  <c r="AY34" i="88"/>
  <c r="AX34" i="88"/>
  <c r="AQ34" i="88"/>
  <c r="AS35" i="88" s="1"/>
  <c r="BN35" i="88"/>
  <c r="BO35" i="88"/>
  <c r="BR35" i="88" l="1"/>
  <c r="BJ35" i="88"/>
  <c r="BL35" i="88"/>
  <c r="BC35" i="88"/>
  <c r="BK35" i="88"/>
  <c r="BO36" i="88"/>
  <c r="BR36" i="88" s="1"/>
  <c r="BP37" i="88"/>
  <c r="BS37" i="88" s="1"/>
  <c r="BQ37" i="88"/>
  <c r="AO34" i="88"/>
  <c r="BN36" i="88"/>
  <c r="AV32" i="88"/>
  <c r="AP32" i="88"/>
  <c r="AQ33" i="88"/>
  <c r="AS34" i="88" s="1"/>
  <c r="AY33" i="88"/>
  <c r="AX33" i="88"/>
  <c r="BN34" i="88"/>
  <c r="BO34" i="88"/>
  <c r="BP35" i="88"/>
  <c r="BS35" i="88" s="1"/>
  <c r="BQ35" i="88"/>
  <c r="BR34" i="88" l="1"/>
  <c r="BP36" i="88"/>
  <c r="BS36" i="88" s="1"/>
  <c r="BQ36" i="88"/>
  <c r="BC34" i="88"/>
  <c r="BK34" i="88"/>
  <c r="BL34" i="88"/>
  <c r="BJ34" i="88"/>
  <c r="AO33" i="88"/>
  <c r="AV31" i="88"/>
  <c r="AX32" i="88"/>
  <c r="AQ32" i="88"/>
  <c r="AS33" i="88" s="1"/>
  <c r="AY32" i="88"/>
  <c r="AP31" i="88"/>
  <c r="BO33" i="88"/>
  <c r="BN33" i="88"/>
  <c r="BP34" i="88"/>
  <c r="BS34" i="88" s="1"/>
  <c r="BQ34" i="88"/>
  <c r="BR33" i="88" l="1"/>
  <c r="BL33" i="88"/>
  <c r="BJ33" i="88"/>
  <c r="BC33" i="88"/>
  <c r="BK33" i="88"/>
  <c r="AO32" i="88"/>
  <c r="AV30" i="88"/>
  <c r="AY31" i="88"/>
  <c r="AX31" i="88"/>
  <c r="AQ31" i="88"/>
  <c r="AS32" i="88" s="1"/>
  <c r="AP30" i="88"/>
  <c r="BO32" i="88"/>
  <c r="BN32" i="88"/>
  <c r="BQ33" i="88"/>
  <c r="BP33" i="88"/>
  <c r="BS33" i="88" s="1"/>
  <c r="BQ32" i="88" l="1"/>
  <c r="BC32" i="88"/>
  <c r="BK32" i="88"/>
  <c r="BJ32" i="88"/>
  <c r="BL32" i="88"/>
  <c r="AO31" i="88"/>
  <c r="AV29" i="88"/>
  <c r="AP29" i="88"/>
  <c r="AX30" i="88"/>
  <c r="AQ30" i="88"/>
  <c r="AS31" i="88" s="1"/>
  <c r="AY30" i="88"/>
  <c r="BO31" i="88"/>
  <c r="BP32" i="88"/>
  <c r="BS32" i="88" s="1"/>
  <c r="BR32" i="88"/>
  <c r="BN31" i="88"/>
  <c r="BR31" i="88" l="1"/>
  <c r="AO30" i="88"/>
  <c r="BL31" i="88"/>
  <c r="BC31" i="88"/>
  <c r="BJ31" i="88"/>
  <c r="BK31" i="88"/>
  <c r="AV28" i="88"/>
  <c r="AP28" i="88"/>
  <c r="AQ29" i="88"/>
  <c r="AS30" i="88" s="1"/>
  <c r="AY29" i="88"/>
  <c r="AX29" i="88"/>
  <c r="BQ31" i="88"/>
  <c r="BP31" i="88"/>
  <c r="BS31" i="88" s="1"/>
  <c r="BN30" i="88"/>
  <c r="BO30" i="88"/>
  <c r="BR30" i="88" l="1"/>
  <c r="BJ30" i="88"/>
  <c r="BK30" i="88"/>
  <c r="BL30" i="88"/>
  <c r="BC30" i="88"/>
  <c r="AO29" i="88"/>
  <c r="AV27" i="88"/>
  <c r="AP27" i="88"/>
  <c r="AQ28" i="88"/>
  <c r="AS29" i="88" s="1"/>
  <c r="AX28" i="88"/>
  <c r="AY28" i="88"/>
  <c r="BO29" i="88"/>
  <c r="BN29" i="88"/>
  <c r="BQ30" i="88"/>
  <c r="BP30" i="88"/>
  <c r="BS30" i="88" s="1"/>
  <c r="BR29" i="88" l="1"/>
  <c r="AO28" i="88"/>
  <c r="BC29" i="88"/>
  <c r="BJ29" i="88"/>
  <c r="BL29" i="88"/>
  <c r="BK29" i="88"/>
  <c r="AV26" i="88"/>
  <c r="AP26" i="88"/>
  <c r="AY27" i="88"/>
  <c r="AX27" i="88"/>
  <c r="AQ27" i="88"/>
  <c r="BO28" i="88"/>
  <c r="BN28" i="88"/>
  <c r="BP29" i="88"/>
  <c r="BS29" i="88" s="1"/>
  <c r="BQ29" i="88"/>
  <c r="BR28" i="88" l="1"/>
  <c r="BN27" i="88"/>
  <c r="BL28" i="88"/>
  <c r="BC28" i="88"/>
  <c r="BK28" i="88"/>
  <c r="BJ28" i="88"/>
  <c r="AO27" i="88"/>
  <c r="AV25" i="88"/>
  <c r="AY26" i="88"/>
  <c r="AQ26" i="88"/>
  <c r="AS27" i="88" s="1"/>
  <c r="AX26" i="88"/>
  <c r="AP25" i="88"/>
  <c r="AS28" i="88"/>
  <c r="BQ28" i="88"/>
  <c r="BP28" i="88"/>
  <c r="BS28" i="88" s="1"/>
  <c r="BO27" i="88"/>
  <c r="BR27" i="88" l="1"/>
  <c r="AO26" i="88"/>
  <c r="BK27" i="88"/>
  <c r="BJ27" i="88"/>
  <c r="BL27" i="88"/>
  <c r="BC27" i="88"/>
  <c r="AV24" i="88"/>
  <c r="AY25" i="88"/>
  <c r="AQ25" i="88"/>
  <c r="AX25" i="88"/>
  <c r="AP24" i="88"/>
  <c r="BN26" i="88"/>
  <c r="BQ27" i="88"/>
  <c r="BP27" i="88"/>
  <c r="BS27" i="88" s="1"/>
  <c r="BO26" i="88"/>
  <c r="BR26" i="88" l="1"/>
  <c r="AO25" i="88"/>
  <c r="BJ26" i="88"/>
  <c r="BK26" i="88"/>
  <c r="BL26" i="88"/>
  <c r="BC26" i="88"/>
  <c r="AV23" i="88"/>
  <c r="AP23" i="88"/>
  <c r="AX24" i="88"/>
  <c r="AQ24" i="88"/>
  <c r="AY24" i="88"/>
  <c r="AS26" i="88"/>
  <c r="BO25" i="88"/>
  <c r="BN25" i="88"/>
  <c r="BQ26" i="88"/>
  <c r="BP26" i="88"/>
  <c r="BS26" i="88" s="1"/>
  <c r="BR25" i="88" l="1"/>
  <c r="AO24" i="88"/>
  <c r="BC25" i="88"/>
  <c r="BK25" i="88"/>
  <c r="BJ25" i="88"/>
  <c r="BL25" i="88"/>
  <c r="AV22" i="88"/>
  <c r="AP22" i="88"/>
  <c r="AQ23" i="88"/>
  <c r="AS24" i="88" s="1"/>
  <c r="AY23" i="88"/>
  <c r="AX23" i="88"/>
  <c r="AS25" i="88"/>
  <c r="BP25" i="88"/>
  <c r="BS25" i="88" s="1"/>
  <c r="BQ25" i="88"/>
  <c r="AO23" i="88" l="1"/>
  <c r="BL24" i="88"/>
  <c r="BJ24" i="88"/>
  <c r="BC24" i="88"/>
  <c r="BK24" i="88"/>
  <c r="AV21" i="88"/>
  <c r="AX22" i="88"/>
  <c r="AY22" i="88"/>
  <c r="AQ22" i="88"/>
  <c r="AS23" i="88" s="1"/>
  <c r="AP21" i="88"/>
  <c r="BN23" i="88"/>
  <c r="BO23" i="88"/>
  <c r="BR23" i="88" l="1"/>
  <c r="AO22" i="88"/>
  <c r="BO24" i="88"/>
  <c r="BR24" i="88" s="1"/>
  <c r="BN24" i="88"/>
  <c r="BK23" i="88"/>
  <c r="BJ23" i="88"/>
  <c r="BL23" i="88"/>
  <c r="BC23" i="88"/>
  <c r="AV20" i="88"/>
  <c r="AP20" i="88"/>
  <c r="AY21" i="88"/>
  <c r="AQ21" i="88"/>
  <c r="AS22" i="88" s="1"/>
  <c r="AX21" i="88"/>
  <c r="BN22" i="88"/>
  <c r="BP23" i="88"/>
  <c r="BS23" i="88" s="1"/>
  <c r="BQ23" i="88"/>
  <c r="BO22" i="88"/>
  <c r="BR22" i="88" l="1"/>
  <c r="BN21" i="88"/>
  <c r="BQ24" i="88"/>
  <c r="BP24" i="88"/>
  <c r="BS24" i="88" s="1"/>
  <c r="BJ22" i="88"/>
  <c r="BL22" i="88"/>
  <c r="BK22" i="88"/>
  <c r="BC22" i="88"/>
  <c r="AO21" i="88"/>
  <c r="AV19" i="88"/>
  <c r="AP19" i="88"/>
  <c r="AQ20" i="88"/>
  <c r="AS21" i="88" s="1"/>
  <c r="AX20" i="88"/>
  <c r="AY20" i="88"/>
  <c r="BQ22" i="88"/>
  <c r="BP22" i="88"/>
  <c r="BS22" i="88" s="1"/>
  <c r="BO21" i="88"/>
  <c r="BR21" i="88" l="1"/>
  <c r="BC21" i="88"/>
  <c r="BK21" i="88"/>
  <c r="BJ21" i="88"/>
  <c r="BL21" i="88"/>
  <c r="AO20" i="88"/>
  <c r="AV18" i="88"/>
  <c r="AP18" i="88"/>
  <c r="AY19" i="88"/>
  <c r="AX19" i="88"/>
  <c r="AQ19" i="88"/>
  <c r="BN20" i="88"/>
  <c r="BO20" i="88"/>
  <c r="BR20" i="88" s="1"/>
  <c r="BQ21" i="88"/>
  <c r="BP21" i="88"/>
  <c r="BS21" i="88" s="1"/>
  <c r="BJ20" i="88" l="1"/>
  <c r="BL20" i="88"/>
  <c r="BC20" i="88"/>
  <c r="BK20" i="88"/>
  <c r="AO19" i="88"/>
  <c r="AV17" i="88"/>
  <c r="AP17" i="88"/>
  <c r="AS20" i="88"/>
  <c r="AX18" i="88"/>
  <c r="AY18" i="88"/>
  <c r="AQ18" i="88"/>
  <c r="AS19" i="88" s="1"/>
  <c r="BO19" i="88"/>
  <c r="BN19" i="88"/>
  <c r="BP20" i="88"/>
  <c r="BS20" i="88" s="1"/>
  <c r="BQ20" i="88"/>
  <c r="BR19" i="88" l="1"/>
  <c r="BJ19" i="88"/>
  <c r="BL19" i="88"/>
  <c r="BC19" i="88"/>
  <c r="BK19" i="88"/>
  <c r="AO18" i="88"/>
  <c r="AV16" i="88"/>
  <c r="AQ17" i="88"/>
  <c r="AY17" i="88"/>
  <c r="AX17" i="88"/>
  <c r="AP16" i="88"/>
  <c r="BN18" i="88"/>
  <c r="BO18" i="88"/>
  <c r="BP19" i="88"/>
  <c r="BS19" i="88" s="1"/>
  <c r="BQ19" i="88"/>
  <c r="BR18" i="88" l="1"/>
  <c r="BO17" i="88"/>
  <c r="AO17" i="88"/>
  <c r="BL18" i="88"/>
  <c r="BC18" i="88"/>
  <c r="BK18" i="88"/>
  <c r="BJ18" i="88"/>
  <c r="AV15" i="88"/>
  <c r="AQ16" i="88"/>
  <c r="AS17" i="88" s="1"/>
  <c r="AY16" i="88"/>
  <c r="AX16" i="88"/>
  <c r="AS18" i="88"/>
  <c r="AP15" i="88"/>
  <c r="BN17" i="88"/>
  <c r="BQ18" i="88"/>
  <c r="BP18" i="88"/>
  <c r="BS18" i="88" s="1"/>
  <c r="BR17" i="88" l="1"/>
  <c r="AO16" i="88"/>
  <c r="BL17" i="88"/>
  <c r="BC17" i="88"/>
  <c r="BJ17" i="88"/>
  <c r="BK17" i="88"/>
  <c r="AV14" i="88"/>
  <c r="AP14" i="88"/>
  <c r="AY15" i="88"/>
  <c r="AX15" i="88"/>
  <c r="AQ15" i="88"/>
  <c r="AS16" i="88" s="1"/>
  <c r="BO16" i="88"/>
  <c r="BN16" i="88"/>
  <c r="BP17" i="88"/>
  <c r="BS17" i="88" s="1"/>
  <c r="BQ17" i="88"/>
  <c r="BR16" i="88" l="1"/>
  <c r="AO15" i="88"/>
  <c r="BK16" i="88"/>
  <c r="BJ16" i="88"/>
  <c r="BL16" i="88"/>
  <c r="BC16" i="88"/>
  <c r="AV13" i="88"/>
  <c r="AP13" i="88"/>
  <c r="AX14" i="88"/>
  <c r="AQ14" i="88"/>
  <c r="AS15" i="88" s="1"/>
  <c r="AY14" i="88"/>
  <c r="BQ16" i="88"/>
  <c r="BP16" i="88"/>
  <c r="BS16" i="88" s="1"/>
  <c r="BO15" i="88"/>
  <c r="BR15" i="88" s="1"/>
  <c r="BN15" i="88"/>
  <c r="AO14" i="88" l="1"/>
  <c r="BJ15" i="88"/>
  <c r="BL15" i="88"/>
  <c r="BC15" i="88"/>
  <c r="BK15" i="88"/>
  <c r="AV12" i="88"/>
  <c r="AQ13" i="88"/>
  <c r="AS14" i="88" s="1"/>
  <c r="AY13" i="88"/>
  <c r="AX13" i="88"/>
  <c r="AP12" i="88"/>
  <c r="BP15" i="88"/>
  <c r="BS15" i="88" s="1"/>
  <c r="BQ15" i="88"/>
  <c r="BO14" i="88"/>
  <c r="BN14" i="88"/>
  <c r="BR14" i="88" l="1"/>
  <c r="BJ14" i="88"/>
  <c r="BK14" i="88"/>
  <c r="BL14" i="88"/>
  <c r="BC14" i="88"/>
  <c r="AO13" i="88"/>
  <c r="AV11" i="88"/>
  <c r="AP11" i="88"/>
  <c r="AQ12" i="88"/>
  <c r="AX12" i="88"/>
  <c r="AY12" i="88"/>
  <c r="BN13" i="88"/>
  <c r="BP14" i="88"/>
  <c r="BS14" i="88" s="1"/>
  <c r="BQ14" i="88"/>
  <c r="BO13" i="88"/>
  <c r="BR13" i="88" l="1"/>
  <c r="BK13" i="88"/>
  <c r="BJ13" i="88"/>
  <c r="BL13" i="88"/>
  <c r="BC13" i="88"/>
  <c r="AO12" i="88"/>
  <c r="AV10" i="88"/>
  <c r="AS13" i="88"/>
  <c r="AP10" i="88"/>
  <c r="AX11" i="88"/>
  <c r="AY11" i="88"/>
  <c r="AQ11" i="88"/>
  <c r="AS12" i="88" s="1"/>
  <c r="BQ13" i="88"/>
  <c r="BP13" i="88"/>
  <c r="BS13" i="88" s="1"/>
  <c r="BL12" i="88" l="1"/>
  <c r="BK12" i="88"/>
  <c r="BJ12" i="88"/>
  <c r="AO11" i="88"/>
  <c r="AV9" i="88"/>
  <c r="AQ10" i="88"/>
  <c r="AX10" i="88"/>
  <c r="AY10" i="88"/>
  <c r="AP9" i="88"/>
  <c r="BA72" i="88" l="1"/>
  <c r="BA73" i="88"/>
  <c r="BL11" i="88"/>
  <c r="BK11" i="88"/>
  <c r="BJ11" i="88"/>
  <c r="AO10" i="88"/>
  <c r="AV8" i="88"/>
  <c r="AS11" i="88"/>
  <c r="BA45" i="88"/>
  <c r="BA66" i="88"/>
  <c r="BA55" i="88"/>
  <c r="BA52" i="88"/>
  <c r="BA44" i="88"/>
  <c r="BA43" i="88"/>
  <c r="BA65" i="88"/>
  <c r="BA29" i="88"/>
  <c r="BA38" i="88"/>
  <c r="BA34" i="88"/>
  <c r="BA40" i="88"/>
  <c r="BA71" i="88"/>
  <c r="BA56" i="88"/>
  <c r="BA54" i="88"/>
  <c r="BA58" i="88"/>
  <c r="BA33" i="88"/>
  <c r="BA32" i="88"/>
  <c r="BA39" i="88"/>
  <c r="BA64" i="88"/>
  <c r="BA51" i="88"/>
  <c r="AX9" i="88"/>
  <c r="BA42" i="88"/>
  <c r="BA37" i="88"/>
  <c r="BA36" i="88"/>
  <c r="BA69" i="88"/>
  <c r="BA30" i="88"/>
  <c r="BA62" i="88"/>
  <c r="AQ9" i="88"/>
  <c r="AS10" i="88" s="1"/>
  <c r="BA46" i="88"/>
  <c r="BA61" i="88"/>
  <c r="BA67" i="88"/>
  <c r="BA41" i="88"/>
  <c r="BA68" i="88"/>
  <c r="BA53" i="88"/>
  <c r="BA70" i="88"/>
  <c r="BA48" i="88"/>
  <c r="BA49" i="88"/>
  <c r="BA60" i="88"/>
  <c r="BA47" i="88"/>
  <c r="BA9" i="88"/>
  <c r="BA63" i="88"/>
  <c r="AY9" i="88"/>
  <c r="BA57" i="88"/>
  <c r="BA35" i="88"/>
  <c r="BA50" i="88"/>
  <c r="BA31" i="88"/>
  <c r="BA59" i="88"/>
  <c r="BA28" i="88"/>
  <c r="BA27" i="88"/>
  <c r="BA26" i="88"/>
  <c r="BA25" i="88"/>
  <c r="BA24" i="88"/>
  <c r="BA23" i="88"/>
  <c r="BA22" i="88"/>
  <c r="BA21" i="88"/>
  <c r="BA20" i="88"/>
  <c r="BA19" i="88"/>
  <c r="BA18" i="88"/>
  <c r="BA17" i="88"/>
  <c r="BA16" i="88"/>
  <c r="BA15" i="88"/>
  <c r="BA14" i="88"/>
  <c r="BA13" i="88"/>
  <c r="BA12" i="88"/>
  <c r="BA11" i="88"/>
  <c r="BA10" i="88"/>
  <c r="AP8" i="88"/>
  <c r="AO9" i="88" l="1"/>
  <c r="BK10" i="88"/>
  <c r="BJ10" i="88"/>
  <c r="BL10" i="88"/>
  <c r="AV7" i="88"/>
  <c r="AQ8" i="88"/>
  <c r="AP7" i="88"/>
  <c r="BJ9" i="88" l="1"/>
  <c r="BL9" i="88"/>
  <c r="BK9" i="88"/>
  <c r="AO8" i="88"/>
  <c r="AV6" i="88"/>
  <c r="AS9" i="88"/>
  <c r="AQ7" i="88"/>
  <c r="AS8" i="88" s="1"/>
  <c r="AP6" i="88"/>
  <c r="BJ8" i="88" l="1"/>
  <c r="BL8" i="88"/>
  <c r="BK8" i="88"/>
  <c r="AO7" i="88"/>
  <c r="AV5" i="88"/>
  <c r="AQ6" i="88"/>
  <c r="AP5" i="88"/>
  <c r="AO6" i="88" l="1"/>
  <c r="BK7" i="88"/>
  <c r="BJ7" i="88"/>
  <c r="BL7" i="88"/>
  <c r="AV4" i="88"/>
  <c r="AP3" i="88"/>
  <c r="AT5" i="88" s="1"/>
  <c r="AS7" i="88"/>
  <c r="AQ5" i="88"/>
  <c r="AS6" i="88" s="1"/>
  <c r="AP4" i="88"/>
  <c r="AR73" i="88" l="1"/>
  <c r="AT73" i="88"/>
  <c r="AO5" i="88"/>
  <c r="AT72" i="88"/>
  <c r="AR72" i="88"/>
  <c r="AT60" i="88"/>
  <c r="AR68" i="88"/>
  <c r="AR52" i="88"/>
  <c r="AT58" i="88"/>
  <c r="AT44" i="88"/>
  <c r="AT50" i="88"/>
  <c r="AT42" i="88"/>
  <c r="AT47" i="88"/>
  <c r="AR44" i="88"/>
  <c r="AT63" i="88"/>
  <c r="AT46" i="88"/>
  <c r="AR46" i="88"/>
  <c r="AR55" i="88"/>
  <c r="AT38" i="88"/>
  <c r="AR51" i="88"/>
  <c r="AR63" i="88"/>
  <c r="AR67" i="88"/>
  <c r="AR29" i="88"/>
  <c r="AT64" i="88"/>
  <c r="AT30" i="88"/>
  <c r="AT69" i="88"/>
  <c r="AT45" i="88"/>
  <c r="AR60" i="88"/>
  <c r="AR71" i="88"/>
  <c r="AT53" i="88"/>
  <c r="AT29" i="88"/>
  <c r="AT66" i="88"/>
  <c r="AT54" i="88"/>
  <c r="AR24" i="88"/>
  <c r="AT67" i="88"/>
  <c r="AR3" i="88"/>
  <c r="AT24" i="88"/>
  <c r="AR66" i="88"/>
  <c r="AT55" i="88"/>
  <c r="AT36" i="88"/>
  <c r="AR41" i="88"/>
  <c r="AR32" i="88"/>
  <c r="AT57" i="88"/>
  <c r="AT34" i="88"/>
  <c r="AR48" i="88"/>
  <c r="AR30" i="88"/>
  <c r="AT39" i="88"/>
  <c r="AT26" i="88"/>
  <c r="AR40" i="88"/>
  <c r="AT28" i="88"/>
  <c r="AT65" i="88"/>
  <c r="AR43" i="88"/>
  <c r="AT70" i="88"/>
  <c r="AT41" i="88"/>
  <c r="AR47" i="88"/>
  <c r="AT3" i="88"/>
  <c r="AR65" i="88"/>
  <c r="AR49" i="88"/>
  <c r="AT49" i="88"/>
  <c r="AR62" i="88"/>
  <c r="AT48" i="88"/>
  <c r="AT56" i="88"/>
  <c r="AR53" i="88"/>
  <c r="AR59" i="88"/>
  <c r="AT43" i="88"/>
  <c r="AR26" i="88"/>
  <c r="AT27" i="88"/>
  <c r="AT51" i="88"/>
  <c r="AT35" i="88"/>
  <c r="AR37" i="88"/>
  <c r="AT31" i="88"/>
  <c r="AR56" i="88"/>
  <c r="AT37" i="88"/>
  <c r="AR42" i="88"/>
  <c r="AR33" i="88"/>
  <c r="AR58" i="88"/>
  <c r="AR34" i="88"/>
  <c r="AR70" i="88"/>
  <c r="AR35" i="88"/>
  <c r="AQ3" i="88"/>
  <c r="AR31" i="88"/>
  <c r="AR45" i="88"/>
  <c r="AT32" i="88"/>
  <c r="AT52" i="88"/>
  <c r="AR64" i="88"/>
  <c r="AR69" i="88"/>
  <c r="AT68" i="88"/>
  <c r="AT33" i="88"/>
  <c r="AT61" i="88"/>
  <c r="AT62" i="88"/>
  <c r="AR61" i="88"/>
  <c r="AR57" i="88"/>
  <c r="AR39" i="88"/>
  <c r="AR27" i="88"/>
  <c r="AR28" i="88"/>
  <c r="AT59" i="88"/>
  <c r="AT71" i="88"/>
  <c r="AR50" i="88"/>
  <c r="AR25" i="88"/>
  <c r="AR54" i="88"/>
  <c r="AR36" i="88"/>
  <c r="AT25" i="88"/>
  <c r="AR38" i="88"/>
  <c r="AT40" i="88"/>
  <c r="AR23" i="88"/>
  <c r="AT23" i="88"/>
  <c r="AT22" i="88"/>
  <c r="AR22" i="88"/>
  <c r="AT21" i="88"/>
  <c r="AR21" i="88"/>
  <c r="AT20" i="88"/>
  <c r="AR20" i="88"/>
  <c r="AR19" i="88"/>
  <c r="AT19" i="88"/>
  <c r="AT18" i="88"/>
  <c r="AR18" i="88"/>
  <c r="AR17" i="88"/>
  <c r="AT17" i="88"/>
  <c r="AT16" i="88"/>
  <c r="AR16" i="88"/>
  <c r="AR15" i="88"/>
  <c r="AT15" i="88"/>
  <c r="AR14" i="88"/>
  <c r="AT14" i="88"/>
  <c r="AR13" i="88"/>
  <c r="AT13" i="88"/>
  <c r="AR12" i="88"/>
  <c r="AT12" i="88"/>
  <c r="AT11" i="88"/>
  <c r="AR11" i="88"/>
  <c r="AT10" i="88"/>
  <c r="AR10" i="88"/>
  <c r="AT9" i="88"/>
  <c r="AR9" i="88"/>
  <c r="AT8" i="88"/>
  <c r="AR8" i="88"/>
  <c r="AT7" i="88"/>
  <c r="AR7" i="88"/>
  <c r="AT6" i="88"/>
  <c r="AR6" i="88"/>
  <c r="AR4" i="88"/>
  <c r="AQ4" i="88"/>
  <c r="AT4" i="88"/>
  <c r="AR5" i="88"/>
  <c r="AO4" i="88" l="1"/>
  <c r="AS5" i="88"/>
  <c r="AS4" i="88"/>
  <c r="AO3" i="8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A281" authorId="0" shapeId="0" xr:uid="{00000000-0006-0000-0100-000001000000}">
      <text>
        <r>
          <rPr>
            <b/>
            <sz val="9"/>
            <color indexed="81"/>
            <rFont val="Tahoma"/>
            <family val="2"/>
          </rPr>
          <t>Los datos anteriores a 1995 provienen de los Anuarios de Estadística de la IGAE. Los datos no están enlazados a los que proporciona la IGAE desde 1995 en adelante.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D47" authorId="0" shapeId="0" xr:uid="{00000000-0006-0000-1400-000001000000}">
      <text>
        <r>
          <rPr>
            <b/>
            <sz val="9"/>
            <color indexed="81"/>
            <rFont val="Tahoma"/>
            <family val="2"/>
          </rPr>
          <t xml:space="preserve">La FBCFaapp desde el 95 hacia atrás no está enlazada con la serie del 95 hacia adelante. Hacia atrás viene de los Anuarios Estadísticos de la IGAE.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D47" authorId="0" shapeId="0" xr:uid="{00000000-0006-0000-1500-000002000000}">
      <text>
        <r>
          <rPr>
            <sz val="9"/>
            <color indexed="81"/>
            <rFont val="Tahoma"/>
            <family val="2"/>
          </rPr>
          <t>El cálculo de la Iaapp en términos constantes de 2015 se ha calculado dividiendo la iaapp en corrientes entre el Deflactor FBCF en Otras Construcciones.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S2" authorId="0" shapeId="0" xr:uid="{0937BC01-31DA-4E37-8FA6-EAF160833564}">
      <text>
        <r>
          <rPr>
            <b/>
            <sz val="9"/>
            <color indexed="81"/>
            <rFont val="Tahoma"/>
            <family val="2"/>
          </rPr>
          <t>esta cifra será el 5,5% de la del IBI que nos den los libros de la IGAE desde el 95 hacia atrás. En resto va a impuestos indirectos sobre los productos IBI ocupadas.</t>
        </r>
      </text>
    </comment>
    <comment ref="FU4" authorId="0" shapeId="0" xr:uid="{D50BE22A-78B1-4799-B045-BD6976691310}">
      <text>
        <r>
          <rPr>
            <b/>
            <sz val="9"/>
            <color indexed="81"/>
            <rFont val="Tahoma"/>
            <family val="2"/>
          </rPr>
          <t>esta cifra será el 5,5% de la del IBI que nos den los libros de la IGAE desde el 95 hacia atrás. En resto va a impuestos indirectos sobre los productos IBI ocupadas.</t>
        </r>
      </text>
    </comment>
  </commentList>
</comments>
</file>

<file path=xl/sharedStrings.xml><?xml version="1.0" encoding="utf-8"?>
<sst xmlns="http://schemas.openxmlformats.org/spreadsheetml/2006/main" count="6045" uniqueCount="1415">
  <si>
    <t>PIBpm</t>
  </si>
  <si>
    <t>Precios Corrientes</t>
  </si>
  <si>
    <t>Millones de Euros/ Tasa de Variación</t>
  </si>
  <si>
    <t>CNE, B70 y B58</t>
  </si>
  <si>
    <t>INE, CNE B86</t>
  </si>
  <si>
    <t>INE, CNE, B95</t>
  </si>
  <si>
    <t>Cpr</t>
  </si>
  <si>
    <t>Cpu</t>
  </si>
  <si>
    <t>FBC</t>
  </si>
  <si>
    <t>X</t>
  </si>
  <si>
    <t>Exportaciones de bienes y servicios</t>
  </si>
  <si>
    <t>M</t>
  </si>
  <si>
    <t>Importaciones de bienes y servicios</t>
  </si>
  <si>
    <t>Precios Constantes</t>
  </si>
  <si>
    <t>dCpr</t>
  </si>
  <si>
    <t>dCpu</t>
  </si>
  <si>
    <t>dFBC</t>
  </si>
  <si>
    <t>dX</t>
  </si>
  <si>
    <t>dM</t>
  </si>
  <si>
    <t>XB</t>
  </si>
  <si>
    <t>XS</t>
  </si>
  <si>
    <t>Exportaciones de servicios</t>
  </si>
  <si>
    <t>MB</t>
  </si>
  <si>
    <t>MS</t>
  </si>
  <si>
    <t>Ratio/Tasa de Variación</t>
  </si>
  <si>
    <t>dXB</t>
  </si>
  <si>
    <t>dXS</t>
  </si>
  <si>
    <t>dMB</t>
  </si>
  <si>
    <t>dMS</t>
  </si>
  <si>
    <t>FBCF</t>
  </si>
  <si>
    <t>Formación bruta de capital fijo</t>
  </si>
  <si>
    <t>INE, CTRE, B95</t>
  </si>
  <si>
    <t>VEX</t>
  </si>
  <si>
    <t>INE, CTRE B95</t>
  </si>
  <si>
    <t>INE, CNE B80</t>
  </si>
  <si>
    <t>Millones de Euros</t>
  </si>
  <si>
    <t>Grado de Utilización de la Capacidad Productiva</t>
  </si>
  <si>
    <t>Porcentaje</t>
  </si>
  <si>
    <t>PIBcf</t>
  </si>
  <si>
    <t>RA</t>
  </si>
  <si>
    <t>EBE</t>
  </si>
  <si>
    <t>ENE</t>
  </si>
  <si>
    <t>CCF</t>
  </si>
  <si>
    <t>Consumo de capital fijo</t>
  </si>
  <si>
    <t>TPMNSUB</t>
  </si>
  <si>
    <t>INE, CNE B95</t>
  </si>
  <si>
    <t>VABpb</t>
  </si>
  <si>
    <t>CNE, B70</t>
  </si>
  <si>
    <t>VABAGR</t>
  </si>
  <si>
    <t>VABENE</t>
  </si>
  <si>
    <t>VABIND</t>
  </si>
  <si>
    <t>VABCONS</t>
  </si>
  <si>
    <t>VABS</t>
  </si>
  <si>
    <t>VABSDV</t>
  </si>
  <si>
    <t>VABSNDV</t>
  </si>
  <si>
    <t>INSP</t>
  </si>
  <si>
    <t>TPMNSUB (PIB R)</t>
  </si>
  <si>
    <t>Deflactor del Producto Interior Bruto</t>
  </si>
  <si>
    <t>dVABpb</t>
  </si>
  <si>
    <t>dVABAGR</t>
  </si>
  <si>
    <t>dVABENE</t>
  </si>
  <si>
    <t>dVABIND</t>
  </si>
  <si>
    <t>dVABCONS</t>
  </si>
  <si>
    <t>dVABS</t>
  </si>
  <si>
    <t>dVABSDV</t>
  </si>
  <si>
    <t>dVABSNDV</t>
  </si>
  <si>
    <t>dINSP</t>
  </si>
  <si>
    <t>Millones de Euros/Porcentaje del PIB</t>
  </si>
  <si>
    <t>P11Raapp</t>
  </si>
  <si>
    <t>Producción de mercado (P.11)</t>
  </si>
  <si>
    <t>P131Raapp</t>
  </si>
  <si>
    <t>Pagos por otra producción no de mercado (P.131)</t>
  </si>
  <si>
    <t>Impuestos sobre la producción y las importaciones (D.2)</t>
  </si>
  <si>
    <t>Rentas de la propiedad (D.4)</t>
  </si>
  <si>
    <t>Impuestos corrientes sobre la renta, el patrimonio, etc. (D.5)</t>
  </si>
  <si>
    <t>Cotizaciones sociales (D.61)</t>
  </si>
  <si>
    <t>Otras transferencias corrientes (D.7)</t>
  </si>
  <si>
    <t>TEaapp</t>
  </si>
  <si>
    <t>CIaapp</t>
  </si>
  <si>
    <t>Consumos intermedios (P.2)</t>
  </si>
  <si>
    <t>FBCaapp</t>
  </si>
  <si>
    <t>RAaapp</t>
  </si>
  <si>
    <t>Remuneración de los asalariados (D.1)</t>
  </si>
  <si>
    <t>D29Eaapp</t>
  </si>
  <si>
    <t>Otros impuestos sobre la producción (D.29)</t>
  </si>
  <si>
    <t>REMS</t>
  </si>
  <si>
    <t>TSEaapp</t>
  </si>
  <si>
    <t>Transferencias sociales en especie relacionadas con el gasto en productos suministrados a los hogares  por productores de mercado (D.63p)</t>
  </si>
  <si>
    <t>CCFaapp</t>
  </si>
  <si>
    <t>Prodaapp</t>
  </si>
  <si>
    <t>Producción</t>
  </si>
  <si>
    <t>GCFaapp</t>
  </si>
  <si>
    <t>VABaapp</t>
  </si>
  <si>
    <t>Valor Añadido Bruto</t>
  </si>
  <si>
    <t xml:space="preserve">Transferencias Corrientes Netas </t>
  </si>
  <si>
    <t>Renta disponible bruta</t>
  </si>
  <si>
    <t>Ajuste por la variación de la participación neta de los hogares en las reservas de los fondos de pensiones</t>
  </si>
  <si>
    <t>Ahorro de las familias</t>
  </si>
  <si>
    <t>CoNFN</t>
  </si>
  <si>
    <t>Precios corrientes</t>
  </si>
  <si>
    <t>RNrm</t>
  </si>
  <si>
    <t>Rentas primarias netas con el resto del mundo</t>
  </si>
  <si>
    <t>TCNrm</t>
  </si>
  <si>
    <t>Transferencias corrientes netas con el resto del mundo</t>
  </si>
  <si>
    <t>RNBD</t>
  </si>
  <si>
    <t>RNND</t>
  </si>
  <si>
    <t>SNB</t>
  </si>
  <si>
    <t>Ahorro nacional bruto</t>
  </si>
  <si>
    <t>Formación bruta de capital</t>
  </si>
  <si>
    <t>TRKrmr</t>
  </si>
  <si>
    <t>Transferencias de capital recibidas del resto del mundo-Recursos</t>
  </si>
  <si>
    <t>TRKrme</t>
  </si>
  <si>
    <t>Transferencias de capital netas con el resto del mundo</t>
  </si>
  <si>
    <t>X BIENES</t>
  </si>
  <si>
    <t>Exportaciones de bienes</t>
  </si>
  <si>
    <t>X SERV</t>
  </si>
  <si>
    <t>M BIENES</t>
  </si>
  <si>
    <t>Importaciones de bienes</t>
  </si>
  <si>
    <t>M SERV</t>
  </si>
  <si>
    <t>POB</t>
  </si>
  <si>
    <t>Población entre 0 y 15 años</t>
  </si>
  <si>
    <t>Población entre 16 y 64 años</t>
  </si>
  <si>
    <t>Ocupados</t>
  </si>
  <si>
    <t>Asalariados</t>
  </si>
  <si>
    <t>Parados</t>
  </si>
  <si>
    <t>u</t>
  </si>
  <si>
    <t>PR</t>
  </si>
  <si>
    <t>BEPR</t>
  </si>
  <si>
    <t>Euros corrientes</t>
  </si>
  <si>
    <t>CLU</t>
  </si>
  <si>
    <t>Coste Laboral Unitario</t>
  </si>
  <si>
    <t>Euros por Unidad producida</t>
  </si>
  <si>
    <t>Índice</t>
  </si>
  <si>
    <t>Tasa de Variación (%)</t>
  </si>
  <si>
    <t>Millones de euros</t>
  </si>
  <si>
    <t>Importaciones</t>
  </si>
  <si>
    <t>Consumo final de no residentes en el territorio económico</t>
  </si>
  <si>
    <t>Saldo Exterior</t>
  </si>
  <si>
    <t>SXM</t>
  </si>
  <si>
    <t>Importaciones de Servicios</t>
  </si>
  <si>
    <t>Tasas de variación (%)</t>
  </si>
  <si>
    <t>D.1</t>
  </si>
  <si>
    <t>D.3</t>
  </si>
  <si>
    <t>D.4</t>
  </si>
  <si>
    <t>D.41</t>
  </si>
  <si>
    <t>D.61</t>
  </si>
  <si>
    <t>D.62</t>
  </si>
  <si>
    <t>D.7</t>
  </si>
  <si>
    <t>Empleos</t>
  </si>
  <si>
    <t>P.5</t>
  </si>
  <si>
    <t>D.2</t>
  </si>
  <si>
    <t>D.29</t>
  </si>
  <si>
    <t>D.5</t>
  </si>
  <si>
    <t>P.2</t>
  </si>
  <si>
    <t>% del PIB</t>
  </si>
  <si>
    <t>% PIB</t>
  </si>
  <si>
    <t>CFtenr</t>
  </si>
  <si>
    <t>CFer</t>
  </si>
  <si>
    <t>TKNrm</t>
  </si>
  <si>
    <t>Miles de personas</t>
  </si>
  <si>
    <t>INE</t>
  </si>
  <si>
    <t>Miles de Personas y tasas</t>
  </si>
  <si>
    <t>P.11</t>
  </si>
  <si>
    <t>P.131</t>
  </si>
  <si>
    <t>D.63p</t>
  </si>
  <si>
    <t>Grado de Utilización de Capacidad Productiva</t>
  </si>
  <si>
    <t>Tasa de variación</t>
  </si>
  <si>
    <t xml:space="preserve">Miles de Personas </t>
  </si>
  <si>
    <t>Euros por unidad producida</t>
  </si>
  <si>
    <t>Total de Parados, en miles de Personas</t>
  </si>
  <si>
    <t>Gasto en consumo final de las AAPP</t>
  </si>
  <si>
    <t>FBCF. Activos fijos materiales. Construcción. Viviendas</t>
  </si>
  <si>
    <t>FBCF. Activos fijos materiales. Construcción. Otros edificios y construcciones</t>
  </si>
  <si>
    <t>si</t>
  </si>
  <si>
    <t>i</t>
  </si>
  <si>
    <t>Tasa de inversión</t>
  </si>
  <si>
    <t>AMECO</t>
  </si>
  <si>
    <t>Participación en el PIBcf</t>
  </si>
  <si>
    <t>dPIB</t>
  </si>
  <si>
    <t>VABriiV</t>
  </si>
  <si>
    <t>Deflator
Dem. Final+ M</t>
  </si>
  <si>
    <t>Tasa 
Variación</t>
  </si>
  <si>
    <t>Participación en la suma
RA + EBE</t>
  </si>
  <si>
    <t>P.12</t>
  </si>
  <si>
    <t>Transferencias corrientes pagadas al resto del mundo-Empleos</t>
  </si>
  <si>
    <t>Transferencias corrientes recibidas del resto del mundo-Recursos</t>
  </si>
  <si>
    <t>Transferencias de capital pagadas al resto del mundo-Empleos</t>
  </si>
  <si>
    <t>Adquisiciones menos cesiones de activos no financieros no producidos (NP)</t>
  </si>
  <si>
    <t>Promedio de los triemestres</t>
  </si>
  <si>
    <t>Producto Interior Bruto (Precios corrientes)</t>
  </si>
  <si>
    <t>PIB D Pcorr</t>
  </si>
  <si>
    <t>PIB D Pctes</t>
  </si>
  <si>
    <t>PIB D Deflactor</t>
  </si>
  <si>
    <t>X M Pcorr</t>
  </si>
  <si>
    <t>X M Pctes</t>
  </si>
  <si>
    <t>X M Deflactor</t>
  </si>
  <si>
    <t>PIB Rentas</t>
  </si>
  <si>
    <t>PIB O Pcorr</t>
  </si>
  <si>
    <t>PIB O Pctes</t>
  </si>
  <si>
    <t>PIB O Deflactor</t>
  </si>
  <si>
    <t>FBC Pcorr</t>
  </si>
  <si>
    <t>FBC Pctes</t>
  </si>
  <si>
    <t>FBCF por Prodductos Pcorr</t>
  </si>
  <si>
    <t>FBCF por Productos Pctes</t>
  </si>
  <si>
    <t>FBCF por Productos Deflactor</t>
  </si>
  <si>
    <t>FBCF por Sectores Pcorr</t>
  </si>
  <si>
    <t>FBCF por Sectores Pctes</t>
  </si>
  <si>
    <t>FBCF por Sectores Deflactor</t>
  </si>
  <si>
    <t>STOCK de Capital</t>
  </si>
  <si>
    <t>Cuentas de los Hogares</t>
  </si>
  <si>
    <t>Población</t>
  </si>
  <si>
    <t>Remuneración de Asalariados (RA) Pcorr</t>
  </si>
  <si>
    <t>Capacidad/Necesidad de Financiación (CoNFN)</t>
  </si>
  <si>
    <t>Resto del Mundo (RM)</t>
  </si>
  <si>
    <t>Paro Registrado (PR)</t>
  </si>
  <si>
    <t>Beneficiarios de Prestaciones por Desempleo (BPD)</t>
  </si>
  <si>
    <t>Coste Laboral Unitario (CLU)</t>
  </si>
  <si>
    <t xml:space="preserve">Salario Medio (SM) </t>
  </si>
  <si>
    <t>Tasa de paro (EPA)</t>
  </si>
  <si>
    <t>Rentas inmobiliarias imputadas</t>
  </si>
  <si>
    <t>Deflactor rentas inmobiliarias imputadas</t>
  </si>
  <si>
    <t>VAB a precios Básicos o PIB a precios básicos</t>
  </si>
  <si>
    <t>Miles</t>
  </si>
  <si>
    <t>CUADRO 23': SALDO DE LA ECONOMÍA NACIONAL (sobre el PIB).</t>
  </si>
  <si>
    <t>Tasa de variación %</t>
  </si>
  <si>
    <t>CLU en el Sec. Agric., ganadería y pesca</t>
  </si>
  <si>
    <t>CLU en el Sector de la Constucción</t>
  </si>
  <si>
    <t>CLU en los Servicios Destinados a la Venta</t>
  </si>
  <si>
    <t>CLU en los Servs. No Destinados a la Venta</t>
  </si>
  <si>
    <t>dVABrii10</t>
  </si>
  <si>
    <t>Se pone el mismo signo que en las cuentas de la economía nacional, es decir, como si fuese Balanza de Pagos y NO Cta del RM de la CN</t>
  </si>
  <si>
    <t>Paro Registrado</t>
  </si>
  <si>
    <t>CLU en el Sector Energía</t>
  </si>
  <si>
    <t>CLU en la Industria</t>
  </si>
  <si>
    <t>CLU en los Servicios</t>
  </si>
  <si>
    <t>INE, CNE B2015</t>
  </si>
  <si>
    <t>dVABriiV</t>
  </si>
  <si>
    <t>Serie de original de 
DEUDA</t>
  </si>
  <si>
    <t>PDE2010.AAPP.DEUDA SEGUN PDE.TOTAL
Millones de Euros</t>
  </si>
  <si>
    <t>MOISES</t>
  </si>
  <si>
    <t>INE - EPA</t>
  </si>
  <si>
    <t>INE(83): Anuario est. 1983</t>
  </si>
  <si>
    <t>M. Economía (BDSICE)</t>
  </si>
  <si>
    <t>INE - EPA (homogénea)</t>
  </si>
  <si>
    <t>CNTR B200</t>
  </si>
  <si>
    <t>Rrmr - Rrme</t>
  </si>
  <si>
    <t>TCrmr - TCrme</t>
  </si>
  <si>
    <t>PIBpm +RNrm+TCNrm</t>
  </si>
  <si>
    <t>RNBD - CCF</t>
  </si>
  <si>
    <t>RNBD - Cpr - Cpu</t>
  </si>
  <si>
    <t>TRKrmr - TRKrme</t>
  </si>
  <si>
    <t>SNB - FBC + TRNKrm</t>
  </si>
  <si>
    <t>RA Pcorr / PIB O Pcorr</t>
  </si>
  <si>
    <t>GPRD</t>
  </si>
  <si>
    <t>Impuestos sobre los productos</t>
  </si>
  <si>
    <t>Impuestos del tipo valor añadido</t>
  </si>
  <si>
    <t xml:space="preserve">Impuesto sobre el Valor Añadido (IVA) </t>
  </si>
  <si>
    <t>Impuesto General Indirecto Canario (IGIC)</t>
  </si>
  <si>
    <t>Impuestos y derechos sobre las importaciones, excluido el IVA</t>
  </si>
  <si>
    <t>Derechos de importación</t>
  </si>
  <si>
    <t>Arbitrio sobre Importaciones y Entregas de Mercancías en Canarias (AIEM): Importación</t>
  </si>
  <si>
    <t>Impuesto sobre la Producción, los Servicios y la Importación (IPSI) en Ceuta y Melilla: Importación</t>
  </si>
  <si>
    <t>Otros impuestos sobre la importación</t>
  </si>
  <si>
    <t>Impuestos sobre las importaciones, excluidos el IVA y los derechos de importación</t>
  </si>
  <si>
    <t>Impuestos especiales sobre determinados productos importados</t>
  </si>
  <si>
    <t>Otros impuestos sobre las importaciones</t>
  </si>
  <si>
    <t>Impuestos sobre los productos, excluidos el IVA y los impuestos sobre las importaciones</t>
  </si>
  <si>
    <t>Impuesto sobre Hidrocarburos</t>
  </si>
  <si>
    <t>Impuesto Especial sobre la Electricidad</t>
  </si>
  <si>
    <t>Impuesto sobre el Alcohol y Bebidas Derivadas</t>
  </si>
  <si>
    <t>Impuesto sobre la Cerveza</t>
  </si>
  <si>
    <t>Impuesto sobre Productos Intermedios</t>
  </si>
  <si>
    <t>Impuesto sobre las Labores del Tabaco</t>
  </si>
  <si>
    <t>Impuesto sobre Combustibles y Derivados del Petróleo</t>
  </si>
  <si>
    <t>Impuesto sobre Ventas Minoristas de Determinados Hidrocarburos</t>
  </si>
  <si>
    <t>Arbitrio sobre Importaciones y Entregas de Mercancías en Canarias (AIEM): Producción</t>
  </si>
  <si>
    <t>Impuesto sobre la Producción, los Servicios y la Importación (IPSI) en Ceuta y Melilla: Producción</t>
  </si>
  <si>
    <t>Tasas Comisión Nacional de la Energía</t>
  </si>
  <si>
    <t xml:space="preserve">Recargo Plan Ahorro y Eficiencia Energética (desde 2008) </t>
  </si>
  <si>
    <t>Impuesto Especial sobre el Carbón</t>
  </si>
  <si>
    <t xml:space="preserve">Impuestos sobre el valor de la producción de la energía eléctrica
</t>
  </si>
  <si>
    <t>Exacción sobre la gasolina</t>
  </si>
  <si>
    <t>Impuesto sobre los gases fluorados de efecto invernadero</t>
  </si>
  <si>
    <t>Canon por utilización de las aguas continentales para la producción de energía eléctrica</t>
  </si>
  <si>
    <t xml:space="preserve">Impuestos sobre Transmisiones Patrimoniales y Actos Jurídicos Documentados </t>
  </si>
  <si>
    <t>Impuesto Especial sobre Determinados Medios Transporte</t>
  </si>
  <si>
    <t>Impuestos y tasas sobre el juego/ Recargo Tasa sobre el juego</t>
  </si>
  <si>
    <t>Impuesto sobre las Primas de Seguro</t>
  </si>
  <si>
    <t>Impuesto sobre estancias turísticas</t>
  </si>
  <si>
    <t xml:space="preserve">Tasas para RTVE  </t>
  </si>
  <si>
    <t>Tasas de la Comisión Nacional del Mercado Telecomunicaciones</t>
  </si>
  <si>
    <t>Impuesto sobre Construcciones, Instalaciones y Obras (ICIO)</t>
  </si>
  <si>
    <t>Otros impuestos sobre gastos suntuarios</t>
  </si>
  <si>
    <t>Recurso CORES</t>
  </si>
  <si>
    <t>Otros impuestos sobre los productos</t>
  </si>
  <si>
    <t>Otros impuestos sobre la producción</t>
  </si>
  <si>
    <t>Impuesto sobre Bienes Inmuebles (IBI) / Recargo sobre el IBI</t>
  </si>
  <si>
    <t>Gravamen Especial sobre Bienes Inmuebles de Entidades no Residentes</t>
  </si>
  <si>
    <t>Impuesto sobre Grandes Establecimientos Comerciales</t>
  </si>
  <si>
    <t>Otros impuestos sobre la propiedad o uso de la tierra, edificios y construcciones</t>
  </si>
  <si>
    <t>Impuesto sobre Vehículos de Tracción Mecánica (empresas)</t>
  </si>
  <si>
    <t>Impuesto sobre Actividades Económicas (IAE) / Recargo sobre el IAE</t>
  </si>
  <si>
    <t>Compensación tributos locales (Telefónica de España)</t>
  </si>
  <si>
    <t>Licencias urbanísticas</t>
  </si>
  <si>
    <t>Tasas por utilización privativa o aprovechamiento especial del dominio público</t>
  </si>
  <si>
    <t xml:space="preserve">Tasas por obtención de licencias empresariales y profesionales </t>
  </si>
  <si>
    <t>Canon ITV</t>
  </si>
  <si>
    <t>Impuestos y cánones de vertidos, canon de explotación de hidrocarburos y canon de superficie de minas</t>
  </si>
  <si>
    <t>Impuestos y cánones sobre la emisión de gases y contaminación atmosférica</t>
  </si>
  <si>
    <t>Impuesto sobre aprovechamientos cinegéticos</t>
  </si>
  <si>
    <t>Impuesto sobre la producción y transporte de energía que incidan en el medio ambiente</t>
  </si>
  <si>
    <t>Impuesto sobre instalaciones que incidan en el medio ambiente</t>
  </si>
  <si>
    <t>Derechos de emisión de gases de efecto invernadero</t>
  </si>
  <si>
    <t>Impuestos sobre producción y almacenamiento de combustible nuclear gastado y residuos radiactivos</t>
  </si>
  <si>
    <t>Otros impuestos medioambientales</t>
  </si>
  <si>
    <t xml:space="preserve">Impuesto sobre los Depósitos de las Entidades de Crédito </t>
  </si>
  <si>
    <t>Recurso Ordinario del FGD</t>
  </si>
  <si>
    <t>Impuestos sobre la renta</t>
  </si>
  <si>
    <t>Impuesto sobre la Renta de Personas las Físicas / Impuesto sobre la Renta de No Residentes (personas físicas)</t>
  </si>
  <si>
    <t>Impuesto sobre Sociedades / Impuesto sobre la Renta de No Residentes (personas jurídicas)</t>
  </si>
  <si>
    <t>Otros impuestos corrientes</t>
  </si>
  <si>
    <t>Impuesto sobre el Patrimonio</t>
  </si>
  <si>
    <t>IBI (Viviendas desocupadas)</t>
  </si>
  <si>
    <t>Impuesto sobre Vehículos Tracción Mecánica (hogares)</t>
  </si>
  <si>
    <t>Licencias de caza y pesca</t>
  </si>
  <si>
    <t>Otras tasas pagadas por hogares por licencias</t>
  </si>
  <si>
    <t>Impuesto sobre Sucesiones y Donaciones</t>
  </si>
  <si>
    <t>Contribuciones especiales</t>
  </si>
  <si>
    <t>Cuotas de urbanización</t>
  </si>
  <si>
    <t>Impuesto sobre el Incremento del Valor de los Terrenos de Naturaleza Urbana</t>
  </si>
  <si>
    <t>Aprovechamientos urbanísticos</t>
  </si>
  <si>
    <t>Recurso extraordinario del FGD</t>
  </si>
  <si>
    <t>Gravamen cuenta de reserva de revalorización</t>
  </si>
  <si>
    <t>Otros impuestos sobre el capital</t>
  </si>
  <si>
    <t>D.21</t>
  </si>
  <si>
    <t>D.211</t>
  </si>
  <si>
    <t>D.212</t>
  </si>
  <si>
    <t>D.2121</t>
  </si>
  <si>
    <t>D.2122</t>
  </si>
  <si>
    <t>D.214</t>
  </si>
  <si>
    <t>D.51</t>
  </si>
  <si>
    <t>D.59</t>
  </si>
  <si>
    <t>Cotizaciones sociales efectivas a cargo de los empleadores</t>
  </si>
  <si>
    <t>Cotizaciones sociales efectivas a cargo de los hogares</t>
  </si>
  <si>
    <t>D.611</t>
  </si>
  <si>
    <t>D.612</t>
  </si>
  <si>
    <t>D.613</t>
  </si>
  <si>
    <t>Intereses</t>
  </si>
  <si>
    <t>Rentas de sociedades</t>
  </si>
  <si>
    <t>Otras rentas de la propiedad</t>
  </si>
  <si>
    <t>D.41r</t>
  </si>
  <si>
    <t>D.42r</t>
  </si>
  <si>
    <t>D.43r+..+D.45r</t>
  </si>
  <si>
    <t>Cooperación internacional corriente</t>
  </si>
  <si>
    <t>Indemnizaciones de seguro no vida</t>
  </si>
  <si>
    <t>Otras transferencias corrientes</t>
  </si>
  <si>
    <t>D.74r</t>
  </si>
  <si>
    <t>D.72r</t>
  </si>
  <si>
    <t>D.75r</t>
  </si>
  <si>
    <t>Impuestos sobre el capital</t>
  </si>
  <si>
    <t>Ayudas a la inversión</t>
  </si>
  <si>
    <t>Otras transferencias de capital</t>
  </si>
  <si>
    <t>P.51g</t>
  </si>
  <si>
    <t>P.52+P.53</t>
  </si>
  <si>
    <t>NP</t>
  </si>
  <si>
    <t>D.31p</t>
  </si>
  <si>
    <t>D.39p</t>
  </si>
  <si>
    <t>Subvenciones a los productos</t>
  </si>
  <si>
    <t>Otras subvenciones a la producción</t>
  </si>
  <si>
    <t>Prestaciones sociales distintas de las transferencias en especie</t>
  </si>
  <si>
    <t>Transferencias sociales en especie. producción adquirida en el mercado por AAPP</t>
  </si>
  <si>
    <t>Primas netas de seguro no vida</t>
  </si>
  <si>
    <t>Recursos propios de la UE: IVA y RNB</t>
  </si>
  <si>
    <t>D.74p</t>
  </si>
  <si>
    <t>D.75p</t>
  </si>
  <si>
    <t>D.76p</t>
  </si>
  <si>
    <t>D.29p</t>
  </si>
  <si>
    <t>D.51p</t>
  </si>
  <si>
    <t>Otras Transferencias  de capital</t>
  </si>
  <si>
    <t>TOTAL EMPLEOS DE CAPITAL</t>
  </si>
  <si>
    <t>TOTAL EMPLEOS</t>
  </si>
  <si>
    <t>D.71p</t>
  </si>
  <si>
    <t>TOTAL RECURSOS DE CAPITAL</t>
  </si>
  <si>
    <t>TOTAL RECURSOS CORRIENTES</t>
  </si>
  <si>
    <t>RECURSOS</t>
  </si>
  <si>
    <t>EMPLEOS</t>
  </si>
  <si>
    <t>TOTAL EMPLEOS CORRIENTES</t>
  </si>
  <si>
    <t>TOTAL 
RECURSOS</t>
  </si>
  <si>
    <t>IMPUESTOS SOBRE LA PRODUCCIÓN Y LAS IMPORTACIONES</t>
  </si>
  <si>
    <t>IMPUESTOS CORRIENTES SOBRE LA RENTA, EL PATRIMONIO, ETC.</t>
  </si>
  <si>
    <t>Cotizaciones sociales</t>
  </si>
  <si>
    <t>RENTAS DE LA PROPIEDAD</t>
  </si>
  <si>
    <t>OTRAS TRANSFERENCIAS CORRIENTES</t>
  </si>
  <si>
    <t>D.91</t>
  </si>
  <si>
    <t>D.92r</t>
  </si>
  <si>
    <t xml:space="preserve">D.99r </t>
  </si>
  <si>
    <t>P.7</t>
  </si>
  <si>
    <t xml:space="preserve">D.92p </t>
  </si>
  <si>
    <t>D.99p</t>
  </si>
  <si>
    <t>FORMACIÓN BRUTA DE CAPITAL 
(FBC)</t>
  </si>
  <si>
    <t>ADQUISICIONES MENOS CESIONES DE ACTIVOS NO FINANCIEROS NO PRODUCIDOS
(K.2)</t>
  </si>
  <si>
    <t>REMUNERACIONES DE LOS ASALARIADOS</t>
  </si>
  <si>
    <t>CONSUMOS INTERMEDIOS</t>
  </si>
  <si>
    <t>SUBVENCIONES</t>
  </si>
  <si>
    <t>OTROS GASTOS CORRIENTES</t>
  </si>
  <si>
    <t>Formación bruta de capital fijo
(FBCF)</t>
  </si>
  <si>
    <t>Variación de existencias y adquisiciones menos cesiones de objetos valiosos
(VE + AMCOV)</t>
  </si>
  <si>
    <t xml:space="preserve">Intereses </t>
  </si>
  <si>
    <t>Producción de mercado</t>
  </si>
  <si>
    <t>Producción para uso final propio</t>
  </si>
  <si>
    <t>Pagos por otra producción no de mercado</t>
  </si>
  <si>
    <t>D.42p+..+D.45p</t>
  </si>
  <si>
    <t xml:space="preserve">INTERESES Y RENTAS DE LA PROPIEDAD </t>
  </si>
  <si>
    <t>'Impuestos corrientes sobre la renta... a pagar</t>
  </si>
  <si>
    <t>OTROS INGRESOS CORRIENTES</t>
  </si>
  <si>
    <t>Recurso UE de recursos propios</t>
  </si>
  <si>
    <t>Transferencias corrientes diversas (NO SE INCLUYE LAS P11/P12)</t>
  </si>
  <si>
    <t>Ventas residuales (P11/p12)</t>
  </si>
  <si>
    <t xml:space="preserve">Pagos Parciales </t>
  </si>
  <si>
    <t xml:space="preserve">Prestaciones sociales </t>
  </si>
  <si>
    <t>SUBVENCIONES de explotación</t>
  </si>
  <si>
    <t>del cual, 
IVA pagado 
a la UE</t>
  </si>
  <si>
    <t xml:space="preserve"> Apremios e intereses de demora</t>
  </si>
  <si>
    <t>Impuestos sobre los productos (IVA, IGIC, Apremios y otros)</t>
  </si>
  <si>
    <t>Recurso propio de la UE s/importaciones</t>
  </si>
  <si>
    <t>Impuestos y derechos sobre las importaciones, excluido el IVA (SIN recurso a la UE)</t>
  </si>
  <si>
    <t>Impuesto sobre el Valor Añadido bruto (IVA+recurso UE)</t>
  </si>
  <si>
    <t>Recurso UE: parte del IVA pagado a la UE</t>
  </si>
  <si>
    <t>Derechos importación y exportación</t>
  </si>
  <si>
    <t>Compensacion gravámenes interiores</t>
  </si>
  <si>
    <t>Otros impuestos ligados a las importaciones</t>
  </si>
  <si>
    <t xml:space="preserve">       Impuesto sobre tráfico de empresas</t>
  </si>
  <si>
    <t>Monopolios fiscales</t>
  </si>
  <si>
    <t>Impuesto sobre Actividades Económicas (IAE) / Recargo sobre el IAE - Licencia Fiscal</t>
  </si>
  <si>
    <t>Desgravación fiscal a al Exportación</t>
  </si>
  <si>
    <t>Impuestos sobre el consumo</t>
  </si>
  <si>
    <t>Cotizaciones reales</t>
  </si>
  <si>
    <r>
      <rPr>
        <b/>
        <sz val="10"/>
        <color rgb="FF0070C0"/>
        <rFont val="Arial"/>
        <family val="2"/>
      </rPr>
      <t xml:space="preserve">Cotizaciones ficticias </t>
    </r>
    <r>
      <rPr>
        <b/>
        <sz val="10"/>
        <rFont val="Arial"/>
        <family val="2"/>
      </rPr>
      <t>= Cotizaciones sociales imputadas a cargo de los empleadores</t>
    </r>
  </si>
  <si>
    <t>Cotizaciones ficticias =Cotizaciones sociales imputadas a cargo de los empleadores</t>
  </si>
  <si>
    <t>Dividendos y otras rentas</t>
  </si>
  <si>
    <t>Ajustes del Cupo vasco</t>
  </si>
  <si>
    <t xml:space="preserve">1. </t>
  </si>
  <si>
    <t>Ventas Residuales (p11/p12)</t>
  </si>
  <si>
    <t>Pagos Parciales</t>
  </si>
  <si>
    <t>2.</t>
  </si>
  <si>
    <t>El recurso UE sólo contiene el IVA que pagamos a EU. El recurso PNB no sabemos dónde está incluido desde el 95 hacia atrás.</t>
  </si>
  <si>
    <t>La serie de Prestaciones por desempleo está a modo informativo. La obtenemos de COFOG, IGAE y MOISES. Está incluida en la serie de prestaciones sociales.</t>
  </si>
  <si>
    <t>RECURSOS NO FINANCIEROS</t>
  </si>
  <si>
    <t>RECURSOS CORRIENTES</t>
  </si>
  <si>
    <t>EMPLEOS NO FINANCIEROS</t>
  </si>
  <si>
    <t>EMPLEOS CORRIENTES</t>
  </si>
  <si>
    <t xml:space="preserve">   Remuneracion de asalariados</t>
  </si>
  <si>
    <t>Consumos intermedios</t>
  </si>
  <si>
    <t xml:space="preserve">   Prestaciones sociales = Pres. sociales distintas a las transferencias sociales en especie + Transferencias sociales en especie: producción adquirida en el mercado</t>
  </si>
  <si>
    <t xml:space="preserve">   Subvenciones de explotación = (subvenciones a los productos + Otras subvenciones a la producción)</t>
  </si>
  <si>
    <t xml:space="preserve">   Otros gastos corrientes = Rec. UE + Coop-. Inter. + Trans. Diversas</t>
  </si>
  <si>
    <t>EMPLEOS DE CAPITAL</t>
  </si>
  <si>
    <t>1.</t>
  </si>
  <si>
    <t>Otros impuestos sobre la producción. Está en términos netos, es decir se han sumado Impuestos sobre el consumo (que es igual a la suma de los IIEE), el impuesto sobreTP/AJD, IAE (Licencia Fiscal), el IBI, Monopolios fiscales, IVTM, Otros impuesto sobre la producción (esto es un resto del D214), la desgravación fiscal a la exportación y, a toda esa suma se ha quitado el importe correspondiente al recurso UE.</t>
  </si>
  <si>
    <t xml:space="preserve">OBSERVACIONES PARA LOS INDICADORES DE LAS AAPP DE 1964 A 1994: CCF - PRODUCCIÓN - CONSUMO FINAL - VALOR AÑADIDO </t>
  </si>
  <si>
    <t>3.</t>
  </si>
  <si>
    <t>PRSaapp</t>
  </si>
  <si>
    <t>FBCFaapp</t>
  </si>
  <si>
    <t>GPDaapp</t>
  </si>
  <si>
    <t>Gasto en Prestaciones por desempleo (A modo informativo. Incluida en Prestaciones Sociales.</t>
  </si>
  <si>
    <t>OGCaapp</t>
  </si>
  <si>
    <t>EmpCRaapp</t>
  </si>
  <si>
    <t>EmpCPaapp</t>
  </si>
  <si>
    <t xml:space="preserve">Ayudas a la inversión </t>
  </si>
  <si>
    <t>Ayudas a la inversión y otras transferencias de capital</t>
  </si>
  <si>
    <t>AD-CE_AFaapp</t>
  </si>
  <si>
    <t>Otras Transferencias de capital (D.99p)</t>
  </si>
  <si>
    <t>OTKaapp</t>
  </si>
  <si>
    <t>AIaapp</t>
  </si>
  <si>
    <t xml:space="preserve">Las series de pagos parciales es una partida que se usaba para ajustar el resultado de la cap o nec de financiación por la IGAE. A  partir del año 1995 hasta la actualidad tenemos claramente diferenciadas (P.11) Producción de mercado; (P.12) Producción para usa final propio y, (p.131) Pagos por otra producción no de mercado. Desde 1979 a 1995 las "Ventas residuales" (p11/p12) equivaldrían a la suma de P.11 y P.12. Antes de 1995 no se dispone de datos para P.131 </t>
  </si>
  <si>
    <t>4.</t>
  </si>
  <si>
    <t>Las prestaciones sociales es la suma de: Prestaciones sociales en especie: producción adquirida en el mercado (los conciertos, farmacia…etc) + prestaciones sociales distintas a las transferencias sociales en especie (pensiones, desempleo…etc.). De  1994 hacia atrás, no distinguimos entre ellas porque no aparecía en los libros de la IGAE.</t>
  </si>
  <si>
    <t>5.</t>
  </si>
  <si>
    <t>Subvenciones de explotación es la suma de "subvenciones a los productos" (D.31p) + " Otras subvenciones a la producción" (D.39p) desde 1995 en adelante. Están disponible en la hoja por separado. Antes de esa fecha, es el agregado "Subvenciones de explotación" pues desagregadas no aparecen en los libros de la IGAE.</t>
  </si>
  <si>
    <t>6.</t>
  </si>
  <si>
    <t xml:space="preserve"> Ayudas a la inversión (D92p)</t>
  </si>
  <si>
    <t>RECURSOS  DE CAPITAL</t>
  </si>
  <si>
    <t xml:space="preserve"> Intereses + Otras rentas de la propiedad</t>
  </si>
  <si>
    <t>SvEP+OSPaapp</t>
  </si>
  <si>
    <t>INT+Oraapp</t>
  </si>
  <si>
    <t>Ayudas a la inversión (D.92p) y "Otras transferencias de capital (D.99p)" aparecen desagregadas desde 1995. Desde 1958 a 1994, en los libros de la IGAE aparecen conjuntamente con el epígrafe "Ayudas a la inversión y Otras transferencias de capital ". Ese agregado lo hemos situado encima de la serie D.92p.</t>
  </si>
  <si>
    <t xml:space="preserve">Deuda pública. Tenemos los datos del BdE desde el año 1995 hasta la actualidad. Hacia atrás, tenemos los datos de la BDMACRO anterior. </t>
  </si>
  <si>
    <t>POPNDaapp/PIB</t>
  </si>
  <si>
    <t>Ppaapp
/PIB</t>
  </si>
  <si>
    <t>IPMRaapp
/PIB</t>
  </si>
  <si>
    <t>D4Raapp
/PIB</t>
  </si>
  <si>
    <t>ImPCRPaapp
/PIB</t>
  </si>
  <si>
    <t>CSRaapp
/PIB</t>
  </si>
  <si>
    <t>TrCRaapp
/PIB</t>
  </si>
  <si>
    <t>RECCAPaapp
/PIB</t>
  </si>
  <si>
    <t>Traapp
/PIB</t>
  </si>
  <si>
    <t>RECCORaapp
/PIB</t>
  </si>
  <si>
    <t>Vraapp
/PIB</t>
  </si>
  <si>
    <t>CCFaapp
/PIB</t>
  </si>
  <si>
    <t>Prodaapp
/PIB</t>
  </si>
  <si>
    <t>GCFaapp
/PIB</t>
  </si>
  <si>
    <t>VABaapp
/PIB</t>
  </si>
  <si>
    <t>Deup
/PIB</t>
  </si>
  <si>
    <t>Deuda Pública</t>
  </si>
  <si>
    <t>Gasto en Consumo Final de las AA.PP</t>
  </si>
  <si>
    <t>SALDO PRIMARIO (CoNFaapp+Interesesppagados)</t>
  </si>
  <si>
    <t>Saldo neto de las ayudas a las IIFF</t>
  </si>
  <si>
    <t>Deupnom
/PIB</t>
  </si>
  <si>
    <t>Deuda Pública (PDE)
/PIB</t>
  </si>
  <si>
    <t>Adq-Ces
ObjVal</t>
  </si>
  <si>
    <t>DEFLACTORES DEL PIB y de las Ramas de Actividad</t>
  </si>
  <si>
    <t>MOISES, 
hoja DP</t>
  </si>
  <si>
    <t>CUADRO 2:    PIB y DEMANDA (PRECIOS CONSTANTES)</t>
  </si>
  <si>
    <t>CUADRO 1:    PIB y DEMANDA (PRECIOS CORRIENTES)</t>
  </si>
  <si>
    <t>CUADRO 3:    DEFLACTORES DEL PIB y de la DEMANDA</t>
  </si>
  <si>
    <t>CUADRO 4:    PIB y RENTAS (PRECIOS CORRIENTES)</t>
  </si>
  <si>
    <t>CUADRO 5:    PIB y VAB por Ramas de Actividad (PRECIOS CORRIENTES)</t>
  </si>
  <si>
    <t>CUADRO 6:    PIB y VAB por Ramas de Actividad (PRECIOS CONSTANTES)</t>
  </si>
  <si>
    <t>CUADRO 7:    DEFLACTORES DEL PIB y de las Ramas de Actividad</t>
  </si>
  <si>
    <t>CUADRO 8:    COMERCIO EXTERIOR (PRECIOS CORRIENTES)</t>
  </si>
  <si>
    <t>CUADRO 9:    COMERCIO EXTERIOR (PRECIOS CONSTANTES)</t>
  </si>
  <si>
    <t>CUADRO 10:    DEFLACTORES DEL COMERCIO EXTERIOR</t>
  </si>
  <si>
    <t>CUADRO 12:    COMPONENTES DE LA FBC (PRECIOS CONSTANTES)</t>
  </si>
  <si>
    <t>CUADRO 11:    COMPONENTES DE LA FBC (PRECIOS CORRIENTES)</t>
  </si>
  <si>
    <t>CUADRO 13:    FBCF POR PRODUCTOS (PRECIOS CORRIENTES)</t>
  </si>
  <si>
    <t>CUADRO 14:    FBCF POR PRODUCTOS (PRECIOS CONSTANTES)</t>
  </si>
  <si>
    <t>CUADRO 15:    DEFLACTORES DE LA FBCF POR PRODUCTOS</t>
  </si>
  <si>
    <t>CUADRO 16:    FBCF POR SECTORES INSTITUCIONALES (PRECIOS CORRIENTES)</t>
  </si>
  <si>
    <t>CUADRO 17:    FBCF POR SECTORES INSTITUCIONALES (PRECIOS CONSTANTES)</t>
  </si>
  <si>
    <t>CUADRO 18:    DEFLACTORES DE LA FBCF POR SECTORES INSTITUCIONALES</t>
  </si>
  <si>
    <t>CUADRO 19:    STOCK DE CAPITAL y UTILIZACIÓN DE LA CAPACIDAD PRODUCTIVA</t>
  </si>
  <si>
    <t>TRCNrm</t>
  </si>
  <si>
    <t>TRKNrm</t>
  </si>
  <si>
    <t>TRCrmr</t>
  </si>
  <si>
    <t>TRCrme</t>
  </si>
  <si>
    <t>RPRIMrme</t>
  </si>
  <si>
    <t>RPRIMrmr</t>
  </si>
  <si>
    <t>RPRIMNrm</t>
  </si>
  <si>
    <t>[16 - 64]</t>
  </si>
  <si>
    <t>[0 - 15]</t>
  </si>
  <si>
    <t>[65 - ]</t>
  </si>
  <si>
    <t>[16 - ]</t>
  </si>
  <si>
    <t>CUADRO 30:    PARO REGISTRADO</t>
  </si>
  <si>
    <t>CUADRO 31:    BENEFICIARIOS DE PRESTACIONES POR DESEMPLEO</t>
  </si>
  <si>
    <t>CUADRO 32:    GASTO EN PRESTACIONES POR DESEMPLEO</t>
  </si>
  <si>
    <t>CUADRO 33:    COSTE LABORAL UNITARIO</t>
  </si>
  <si>
    <t>Parados totales</t>
  </si>
  <si>
    <t>Parados_LgD</t>
  </si>
  <si>
    <t>Adq-Ces_ObjVal</t>
  </si>
  <si>
    <t>Gasto en prestaciones por desempleo</t>
  </si>
  <si>
    <t>GUCP</t>
  </si>
  <si>
    <t>Remuneracion de asalariados</t>
  </si>
  <si>
    <t>H_trabajadas-ASAL</t>
  </si>
  <si>
    <t>H_trabajadas-OCUP</t>
  </si>
  <si>
    <t>HOJA:</t>
  </si>
  <si>
    <t>CUADRO:</t>
  </si>
  <si>
    <t>Unidades:</t>
  </si>
  <si>
    <t>Valoración:</t>
  </si>
  <si>
    <t>Período:</t>
  </si>
  <si>
    <t>Nombre de la variable:</t>
  </si>
  <si>
    <t>IGAE. Operaciones no financieras de las Administraciones Públicas</t>
  </si>
  <si>
    <t>BADASE. Ministerio de Industria y Turismo.</t>
  </si>
  <si>
    <t>IGAE. Operaciones no financieras de las Administraciones Públicas Ministerio de Hacienda.</t>
  </si>
  <si>
    <t>Prestaciones sociales = Pres. sociales distintas a las transferencias sociales en especie + Transferencias sociales en especie (producción adquirida en el mercado)</t>
  </si>
  <si>
    <t>IGAE. Anuarios estadísticos. Ministerio de Hacienda.</t>
  </si>
  <si>
    <t>Ayudas a la inversión (D92p)</t>
  </si>
  <si>
    <t>X  -  M  +  RPRIMNrm  +  TRCNrm  +  TRKNrm</t>
  </si>
  <si>
    <t>INE. Cifras de población. Principales series desde 1971.</t>
  </si>
  <si>
    <t>Pob_Act - Ocupados</t>
  </si>
  <si>
    <t>Ocupados / (1 - u/100)</t>
  </si>
  <si>
    <t>BDSICE. Ministerio de Economía.</t>
  </si>
  <si>
    <t>BDSICE. M. de Economía.</t>
  </si>
  <si>
    <t xml:space="preserve">Parados - Parados_Sin_LgD </t>
  </si>
  <si>
    <t>Parados * (Tasa Parados sin Larga Duración [EPA])</t>
  </si>
  <si>
    <t>Pob_Activa</t>
  </si>
  <si>
    <t>Parados_De_LgD / Pob_Activa</t>
  </si>
  <si>
    <t>Parados_Sin_LgD / Pob_Activa</t>
  </si>
  <si>
    <t>INE - CNE - Base1986</t>
  </si>
  <si>
    <t>Enlace siguiendo evolución de Ocupados</t>
  </si>
  <si>
    <t>Enlace siguiendo evolución de Asalariados</t>
  </si>
  <si>
    <t>INE, CNTR, B1995</t>
  </si>
  <si>
    <t>INE - CNE - Base1995</t>
  </si>
  <si>
    <t>BDSICE M. de Economía.</t>
  </si>
  <si>
    <t>INE - CNTR - Base1995</t>
  </si>
  <si>
    <t>BDSICE. M. Economía.</t>
  </si>
  <si>
    <t xml:space="preserve">BDSICE. M. de Economía. </t>
  </si>
  <si>
    <t>COFOG. Ministerio de Hacienda.</t>
  </si>
  <si>
    <t>Millones de Euros y %PIB</t>
  </si>
  <si>
    <t>Miles de Personas</t>
  </si>
  <si>
    <t>Período</t>
  </si>
  <si>
    <t>Tasa de ahorro de las familias</t>
  </si>
  <si>
    <t>Otros gastos corrientes (Rec. UE + Coop-. Inter. + Trans. Diversas) es así hasta el 1994. Del 95 en adelante se denomina "otras transferencias corrientes (D7)"</t>
  </si>
  <si>
    <t>Intereses efectivos + Otras Rentas. Desde 1995 es la suma de la D41 + (D42p + … D45p)</t>
  </si>
  <si>
    <t>Dejamos las series de la BDMACRO ANTERIOR necesarias para su cálculo. Dichas series son: 
(1) RECURSOS: producción de mercado (P.11) + Pagos por otra producción no de mercado (P.131); 
(2) RECURSOS:  Consumos intermedios (P.2) +  Remuneración de los asalariados (D.1) +  Otros impuestos sobre la producción (D.29) + Transferencias sociales en especie relacionadas con el gasto en productos suministrados a los hogares  por productores de mercado (D.63p) +  CCF.
El VAB = CCF + D.1 + D.29
Producción = CCF + P.2 +D.1 + D29
Consumo final AAPP = Producción + D.63p - P.11 - P.131</t>
  </si>
  <si>
    <t>Anuarios estadísticos de la IGAE</t>
  </si>
  <si>
    <t>CUADRO 22:    SALDO DE LA ECONOMÍA NACIONAL</t>
  </si>
  <si>
    <t>CUADRO 20:    CUENTA DE LOS HOGARES E ISFLSH</t>
  </si>
  <si>
    <t>CUADRO 21:    CUENTAS DEL RESTO DEL MUNDO</t>
  </si>
  <si>
    <t>CUADRO 25:    MERCADO DE TRABAJO</t>
  </si>
  <si>
    <t>CUADRO 26:    OCUPADOS POR RAMAS DE ACTIVIDAD</t>
  </si>
  <si>
    <t>CUADRO 27:    ASALARIADOS POR RAMAS</t>
  </si>
  <si>
    <t>CUADRO 28:    REMUNERACIÓN DE ASALARIADOS por Ramas de Actividad (PRECIOS CORRIENTES)</t>
  </si>
  <si>
    <t>CUADRO 29:    SALARIO MEDIO por Ramas de Actividad (Remuneración de Asalariados/Asalariados)</t>
  </si>
  <si>
    <t>Stock de Capital total (BDREMS)</t>
  </si>
  <si>
    <r>
      <t>K_</t>
    </r>
    <r>
      <rPr>
        <b/>
        <vertAlign val="subscript"/>
        <sz val="10"/>
        <rFont val="Arial"/>
        <family val="2"/>
      </rPr>
      <t>BDREMS</t>
    </r>
  </si>
  <si>
    <t>BDREMS</t>
  </si>
  <si>
    <t xml:space="preserve">CoNFn / PIB
</t>
  </si>
  <si>
    <t>BDMACRO</t>
  </si>
  <si>
    <t>Subdirección General de Análisis y Programación Económica</t>
  </si>
  <si>
    <t>Identificativo de la variable:</t>
  </si>
  <si>
    <t>VABpb Construcción</t>
  </si>
  <si>
    <t>VABpb Servicios</t>
  </si>
  <si>
    <r>
      <t>K_</t>
    </r>
    <r>
      <rPr>
        <b/>
        <vertAlign val="subscript"/>
        <sz val="10"/>
        <rFont val="Arial"/>
        <family val="2"/>
      </rPr>
      <t>AMECO</t>
    </r>
  </si>
  <si>
    <t>Stock de Capital total (AMECO)</t>
  </si>
  <si>
    <t>Porcentual</t>
  </si>
  <si>
    <t>CS</t>
  </si>
  <si>
    <t xml:space="preserve"> TRANSFERENCIAS CORRIENTES</t>
  </si>
  <si>
    <t>EMPLEO OCUPADOS (Puestos de trabajo equivalentes a tiempo completo)</t>
  </si>
  <si>
    <t>EMPLEO ASALARIADOS (Puestos de trabajo equivalentes a tiempo completo)</t>
  </si>
  <si>
    <t>Parados_excl-LgD</t>
  </si>
  <si>
    <t>Producto Interior Bruto a precios corrientes</t>
  </si>
  <si>
    <t>Producto Interior Bruto a precios constantes</t>
  </si>
  <si>
    <t>Gasto en consumo final de los hogares e ISFLSH</t>
  </si>
  <si>
    <t>Remuneración de los asalariados</t>
  </si>
  <si>
    <t>Producto Interior Bruto a coste de los factores</t>
  </si>
  <si>
    <t>Excedente de explotación bruto / Renta mixta bruta</t>
  </si>
  <si>
    <t>Excedente de explotación neto</t>
  </si>
  <si>
    <t>Impuestos menos subvenciones sobre la producción y las importaciones</t>
  </si>
  <si>
    <t>Valor Añadido Bruto a precios básicos (VABpb)</t>
  </si>
  <si>
    <t xml:space="preserve">VABpb Agricultura, ganadería, silvicultura y pesca </t>
  </si>
  <si>
    <t>VABpb Industria. Industria manufacturera</t>
  </si>
  <si>
    <t>VABpb Servicios. Administración pública, educación y sanidad</t>
  </si>
  <si>
    <t>VABpb Servicios. Servicios de mercado</t>
  </si>
  <si>
    <t>Impuestos menos subvenciones sobre los productos</t>
  </si>
  <si>
    <t>VABpb Industria. Industria energética</t>
  </si>
  <si>
    <t>Exportaciones de servicios. Servicios no turísticos</t>
  </si>
  <si>
    <t>Exportaciones de servicios. Gasto de los hogares no residentes en el territorio económico</t>
  </si>
  <si>
    <t>XS_GHNRETN</t>
  </si>
  <si>
    <t>Importaciones de servicios. Servicios no turísticos</t>
  </si>
  <si>
    <t>Importaciones de servicios. Gasto de los hogares residentes en el resto del mundo</t>
  </si>
  <si>
    <t>dMS_GHRERM</t>
  </si>
  <si>
    <t>MS_GHRERM</t>
  </si>
  <si>
    <t>MS_NTUR</t>
  </si>
  <si>
    <t>XS_NTUR</t>
  </si>
  <si>
    <t>dXS_NTUR</t>
  </si>
  <si>
    <t>dMS_NTUR</t>
  </si>
  <si>
    <t>dXS_GHNRETN</t>
  </si>
  <si>
    <t>Variación de exitencias</t>
  </si>
  <si>
    <t>Adquisiones menos cesiones de objetos valiosos</t>
  </si>
  <si>
    <t>FBCF. Activos fijos materiales. Maquinaria bienes de equipo y sistemas de armamento. Material de transporte</t>
  </si>
  <si>
    <t>FBCF. Activos fijos materiales. Maquinaria bienes de equipo y sistemas de armamento. Otros</t>
  </si>
  <si>
    <t>FBCF. Activos fijos materiales. Recursos biológicos cultivados</t>
  </si>
  <si>
    <t>FBCF. Activos fijos inmateriales. Productos de la propiedad intelectual</t>
  </si>
  <si>
    <t>FBCF. Activos fijos materiales. (Otros + Rec. Cultivados) + Activos fijos inmateriales</t>
  </si>
  <si>
    <t>FBCF.VIV</t>
  </si>
  <si>
    <t>FBCF.OCONS</t>
  </si>
  <si>
    <t>FBCF.TRANS</t>
  </si>
  <si>
    <t>FBCF.OTRANS</t>
  </si>
  <si>
    <t>FBCF.RBIO</t>
  </si>
  <si>
    <t>FBCF.AINMAT</t>
  </si>
  <si>
    <t>FBCF.OTRANS-BIO-INMAT</t>
  </si>
  <si>
    <t>FBCF.Privada</t>
  </si>
  <si>
    <t>FBCF. Administraciones públicas</t>
  </si>
  <si>
    <t>FBCF. No administraciones públicas</t>
  </si>
  <si>
    <t>FBCF.Pública</t>
  </si>
  <si>
    <t>Rentas de la propiedad netas</t>
  </si>
  <si>
    <t>EBE/RMX.HG_ISFLSH</t>
  </si>
  <si>
    <t>RA.HG_ISFLSH</t>
  </si>
  <si>
    <t>RNPE.HG_ISFLSH</t>
  </si>
  <si>
    <t>TCDN.HG_ISFLSH</t>
  </si>
  <si>
    <t>RBD.HG_ISFLSH</t>
  </si>
  <si>
    <t>S.HG_ISFLSH</t>
  </si>
  <si>
    <t>TaS.HG_ISFLSH</t>
  </si>
  <si>
    <t>Capacidad o Necesidad de Financiación de la Nación</t>
  </si>
  <si>
    <t>Renta disponible nacional neta</t>
  </si>
  <si>
    <t>Renta disponible nacional bruta</t>
  </si>
  <si>
    <t>AJVPHRFP.HG_ISFLSH</t>
  </si>
  <si>
    <t>Transferencias corrientes (D.7)</t>
  </si>
  <si>
    <t>RNF.AAPP</t>
  </si>
  <si>
    <t>RC.AAPP</t>
  </si>
  <si>
    <t>VR.AAPP</t>
  </si>
  <si>
    <t>POPNM.AAPP</t>
  </si>
  <si>
    <t>PP.AAPP</t>
  </si>
  <si>
    <t>IPIMP.AAPP</t>
  </si>
  <si>
    <t>RP.AAPP</t>
  </si>
  <si>
    <t>IRP.AAPP</t>
  </si>
  <si>
    <t>TrC.AAPP</t>
  </si>
  <si>
    <t>RCAP.AAPP</t>
  </si>
  <si>
    <t>ENF.AAPP</t>
  </si>
  <si>
    <t>EC.AAPP</t>
  </si>
  <si>
    <t>RA.AAPP</t>
  </si>
  <si>
    <t>CI.AAPP</t>
  </si>
  <si>
    <t>TrSESP.AAPP</t>
  </si>
  <si>
    <t>GD.AAPP</t>
  </si>
  <si>
    <t>SubvExpl.AAPP</t>
  </si>
  <si>
    <t>ECAP.AAPP</t>
  </si>
  <si>
    <t>FBC.AAPP</t>
  </si>
  <si>
    <t>FBCF.AAPP</t>
  </si>
  <si>
    <t>AI.AAPP</t>
  </si>
  <si>
    <t>OTrCAP.AAPP</t>
  </si>
  <si>
    <t>Adq-Cs ANFNP.AAPP</t>
  </si>
  <si>
    <t>CoNF.AAPP</t>
  </si>
  <si>
    <t>CoNF.AAPP (Sin ayudas a IIFF)</t>
  </si>
  <si>
    <t>SalPrim.AAPP</t>
  </si>
  <si>
    <t>CAPACIDAD (+) O NECESIDAD(-) DE FINANCIACIÓN (RNF-ENF) de las AAPP</t>
  </si>
  <si>
    <t>CAPACIDAD (+) O NECESIDAD(-) DE FINANCIACIÓN (RNF-ENF) de las AAPP sin ayudas IIFF</t>
  </si>
  <si>
    <t>CoNF.AAPP
/PIB</t>
  </si>
  <si>
    <t>CoNF.AAPP
(Sin ayudas a II.FF)
/PIB</t>
  </si>
  <si>
    <t>SalPr.AAPP
/PIB</t>
  </si>
  <si>
    <t>S.AAPP
/PIB</t>
  </si>
  <si>
    <t>SNAIIF.AAPP
/PIB</t>
  </si>
  <si>
    <t>SALDO PÚBLICO SOBRE EL PIB</t>
  </si>
  <si>
    <t>ÍNDICE: Contenido por Hojas, Cuadros y Variables</t>
  </si>
  <si>
    <t>SALDO PRIMARIO (CoNF.AAPP + Intereses pagados [D.41])</t>
  </si>
  <si>
    <t>Intr+Orp.AAPP</t>
  </si>
  <si>
    <t>Ogc.AAPP</t>
  </si>
  <si>
    <t>Formacion bruta de capital fijo</t>
  </si>
  <si>
    <t>Gasto en prestaciones por desempleo (A modo informativo. Incluida en Prestaciones Sociales).</t>
  </si>
  <si>
    <t>Impuestos corrientes sobre la renta a pagar</t>
  </si>
  <si>
    <t>Otros gastos corrientes + Otras transferencias corrientes (= Otros impuestos sobre la producción + Impuestos sobre la renta a pagar + Otras transferencias corrientes [D.29p+D.51p+D7])</t>
  </si>
  <si>
    <t>Intereses + Otras rentas de la propiedad [D.41+D.42p+…+D.45p]</t>
  </si>
  <si>
    <t>Subvenciones de explotación = (subvenciones a los productos + Otras subvenciones a la producción) [D.3]</t>
  </si>
  <si>
    <t>Producción de mercado y producción para uso final propio [P.11, P.12]</t>
  </si>
  <si>
    <t>CAPACIDAD (+) O NECESIDAD(-) DE FINANCIACIÓN (RNF-ENF) de las AAPP sin ayudas a Instituciones Financieras</t>
  </si>
  <si>
    <t>Población mayor de 65 años</t>
  </si>
  <si>
    <t>Población mayor de 16 años</t>
  </si>
  <si>
    <t>Población Activa</t>
  </si>
  <si>
    <t>U</t>
  </si>
  <si>
    <t>U_LgD</t>
  </si>
  <si>
    <t xml:space="preserve">Parodos excluidos los parados larga de larga duración </t>
  </si>
  <si>
    <t>Parodos de larga duración (LgD)</t>
  </si>
  <si>
    <t>Tasa de paro de desempleados excluidos los desempleados de larga duración</t>
  </si>
  <si>
    <t>Tasa de paro de desempleados de larga duración</t>
  </si>
  <si>
    <t>U_excl_LgD</t>
  </si>
  <si>
    <t>Ocup.AGR</t>
  </si>
  <si>
    <t>Ocup.ENE</t>
  </si>
  <si>
    <t>Ocup.IND</t>
  </si>
  <si>
    <t>Ocup.CONS</t>
  </si>
  <si>
    <t>Ocup.SER</t>
  </si>
  <si>
    <t>Ocup.SERDV</t>
  </si>
  <si>
    <t>Ocup.SERNDV</t>
  </si>
  <si>
    <t>Ocupados en industria</t>
  </si>
  <si>
    <t>Ocupados en agricultura, ganadería, selvicultura y pesca</t>
  </si>
  <si>
    <t>Ocupados en industria manufacturera</t>
  </si>
  <si>
    <t>Ocupados en industria energética</t>
  </si>
  <si>
    <t>Ocupados en servicios</t>
  </si>
  <si>
    <t>Asal.AGR</t>
  </si>
  <si>
    <t>Asal.ENE</t>
  </si>
  <si>
    <t>Asal.IND</t>
  </si>
  <si>
    <t>Asal.CONS</t>
  </si>
  <si>
    <t>Asal.SER</t>
  </si>
  <si>
    <t>Asal.SERDV</t>
  </si>
  <si>
    <t>Asal.SERNDV</t>
  </si>
  <si>
    <t>Asalariados en agricultura, ganadería, selvicultura y pesca</t>
  </si>
  <si>
    <t>Asalariados en industria</t>
  </si>
  <si>
    <t>Asalariados en industria energética</t>
  </si>
  <si>
    <t>Asalariados en industria manufacturera</t>
  </si>
  <si>
    <t>Asalariados en servicios</t>
  </si>
  <si>
    <t>Remuneración de asalariados</t>
  </si>
  <si>
    <t xml:space="preserve">Remuneración de asalariados en Agricultura, ganadería, selvicultura y pesca </t>
  </si>
  <si>
    <t xml:space="preserve">Remuneración de asalariados en industria </t>
  </si>
  <si>
    <t xml:space="preserve">Remuneración de asalariados en industria energética </t>
  </si>
  <si>
    <t xml:space="preserve">Remuneración de asalariados en construcción </t>
  </si>
  <si>
    <t xml:space="preserve">Remuneración de asalariados en servicios </t>
  </si>
  <si>
    <t>RA.AGR</t>
  </si>
  <si>
    <t>RA.ENE</t>
  </si>
  <si>
    <t>RA.IND</t>
  </si>
  <si>
    <t>RA.CONS</t>
  </si>
  <si>
    <t>RA.SV</t>
  </si>
  <si>
    <t>RA.SVDV</t>
  </si>
  <si>
    <t>RA.SVNDV</t>
  </si>
  <si>
    <t>SM = Renumeración de asalariados / Asalariados</t>
  </si>
  <si>
    <t>Remuneración de asalariados en industria manufacturera</t>
  </si>
  <si>
    <t>RA.MANUFACT</t>
  </si>
  <si>
    <t>SM.AGR</t>
  </si>
  <si>
    <t>SM.ENE</t>
  </si>
  <si>
    <t>SM.IND</t>
  </si>
  <si>
    <t>SM.CONS</t>
  </si>
  <si>
    <t>SM.SV</t>
  </si>
  <si>
    <t>SM.SVDV</t>
  </si>
  <si>
    <t>SM.SVNDV</t>
  </si>
  <si>
    <t xml:space="preserve">SM en Agricultura, ganadería, selvicultura y pesca </t>
  </si>
  <si>
    <t xml:space="preserve">SM en industria </t>
  </si>
  <si>
    <t xml:space="preserve">SM en industria energética </t>
  </si>
  <si>
    <t>SM en industria manufacturera</t>
  </si>
  <si>
    <t xml:space="preserve">SM en construcción </t>
  </si>
  <si>
    <t xml:space="preserve">SM en servicios </t>
  </si>
  <si>
    <t>Ocup.MANUFACT</t>
  </si>
  <si>
    <t>Ocupados en servicios destinados a la venta</t>
  </si>
  <si>
    <t>Ocupados en construcción</t>
  </si>
  <si>
    <t>Ocupados en servicios no destinados a la venta. Administración pública, educación y sanidad</t>
  </si>
  <si>
    <t>Asalariados en construcción</t>
  </si>
  <si>
    <t>Asalariados en servicios destinados a la venta</t>
  </si>
  <si>
    <t>Asalariados en Servicios no destinados a la venta. Administración pública, educación y sanidad</t>
  </si>
  <si>
    <t>Remuneración de asalariados en servicios no destinados a la venta. Administración pública, educación y sanidad</t>
  </si>
  <si>
    <t>Remuneración de asalariados en servicios destinados a la venta</t>
  </si>
  <si>
    <t>SM en servicios destinados a la venta</t>
  </si>
  <si>
    <t>SM en servicios no destinados a la venta Administración pública, educación y sanidad</t>
  </si>
  <si>
    <t>Prestaciones sociales distintas de las transferencias sociales en especie[D.62p]. 10.Protección social. 10.5 Desempleo</t>
  </si>
  <si>
    <t>CLU.AGR</t>
  </si>
  <si>
    <t>CLU.ENE</t>
  </si>
  <si>
    <t>CLU.IND</t>
  </si>
  <si>
    <t>CLU.CONS</t>
  </si>
  <si>
    <t>CLU.SER</t>
  </si>
  <si>
    <t>CLU.SERDV</t>
  </si>
  <si>
    <t>CLU.SERNDV</t>
  </si>
  <si>
    <t>SM.MANUFACT</t>
  </si>
  <si>
    <t>Población total</t>
  </si>
  <si>
    <t>AHORRO PÚBLICO BRUTO (Recursos Corrientes - Empleos Corrientes)</t>
  </si>
  <si>
    <t>Parados beneficiarios de prestaciones por desempleo</t>
  </si>
  <si>
    <t>E-mail de contacto: jlfernandez@sepg.hacienda.gob.es</t>
  </si>
  <si>
    <t>CUADRO 21':    CUENTAS DEL RESTO DEL MUNDO (sobre el PIB)</t>
  </si>
  <si>
    <t>Asal.MANUFACT</t>
  </si>
  <si>
    <t>CUADRO 34:    GRADO DE UTILIZACIÓN DE LA CAPACIDAD PRODUCTIVA</t>
  </si>
  <si>
    <t>Grado de Utilizción de la Capacidad Productiva (GUCP)</t>
  </si>
  <si>
    <t>Población: total de 16 y más años</t>
  </si>
  <si>
    <t>Población: hombres de 16 y más años</t>
  </si>
  <si>
    <t>Activos: Total</t>
  </si>
  <si>
    <t>Activos: hombres</t>
  </si>
  <si>
    <t>Activos: mujeres</t>
  </si>
  <si>
    <t>Parados: total</t>
  </si>
  <si>
    <t>Parados: hombres</t>
  </si>
  <si>
    <t>Parados: mujeres</t>
  </si>
  <si>
    <t>Tasa de paro: total</t>
  </si>
  <si>
    <t>Tasa de paro: hombres</t>
  </si>
  <si>
    <t>Tasa de paro: mujeres</t>
  </si>
  <si>
    <t>Tasa de actividad: total</t>
  </si>
  <si>
    <t>Tasa de actividad: hombres</t>
  </si>
  <si>
    <t>Tasa de acticidad: mujeres</t>
  </si>
  <si>
    <t>u_Hombres</t>
  </si>
  <si>
    <t>u_Mujeres</t>
  </si>
  <si>
    <t>Lu_Hombres</t>
  </si>
  <si>
    <t>Lu_Mujeres</t>
  </si>
  <si>
    <t>Lu_Total</t>
  </si>
  <si>
    <t>Población: mujeres de 16 y más años</t>
  </si>
  <si>
    <t>Tasa de cupación: mujeres</t>
  </si>
  <si>
    <t>Tasa de cupación (empleo): hombres</t>
  </si>
  <si>
    <t>Tasa de cupación (empleo): total</t>
  </si>
  <si>
    <t>e</t>
  </si>
  <si>
    <t>e_Hombres</t>
  </si>
  <si>
    <t>e_Mujeres</t>
  </si>
  <si>
    <t>Ocupados (empleo): total</t>
  </si>
  <si>
    <t>Le_Total</t>
  </si>
  <si>
    <t>Le_Hombres</t>
  </si>
  <si>
    <t>Le_Mujeres</t>
  </si>
  <si>
    <t>Pob_16ymás_Total</t>
  </si>
  <si>
    <t>Pob_16ymás_Hombres</t>
  </si>
  <si>
    <t>Pob_16ymás_Mujeres</t>
  </si>
  <si>
    <t>Ocupados (empleo): hombres</t>
  </si>
  <si>
    <t>Ocupados (empleo): mujeres</t>
  </si>
  <si>
    <t>La_Total</t>
  </si>
  <si>
    <t>La_Hombres</t>
  </si>
  <si>
    <t>La_Mujeres</t>
  </si>
  <si>
    <t>a</t>
  </si>
  <si>
    <t>a_Hombres</t>
  </si>
  <si>
    <t>a_Mujeres</t>
  </si>
  <si>
    <t>CUADRO 35:    MERCADO DE TRABAJO (EPA)</t>
  </si>
  <si>
    <t>BdE. PDE2010.AAPP.DEUDA SEGUN PDE.TOTAL.</t>
  </si>
  <si>
    <t>EPA</t>
  </si>
  <si>
    <t>A. Carreas y X. Tafunell. "Estadísticas históricas de España." FBBV 2005</t>
  </si>
  <si>
    <t>Mercado de Trabajo (CNE)</t>
  </si>
  <si>
    <t>Mercado de Trabajo (EPA)</t>
  </si>
  <si>
    <t>Gasto en Prestaciones por Desempleo (GPRD)</t>
  </si>
  <si>
    <t>Cálculos a partir de datos EPA</t>
  </si>
  <si>
    <t>SALDOS PÚBLICOS:</t>
  </si>
  <si>
    <t>EMPL_ASAL (PTA_ETC)</t>
  </si>
  <si>
    <t>EMPL_OCUP (PTO_ETC)</t>
  </si>
  <si>
    <t>Primas Netas Seguro No Vida</t>
  </si>
  <si>
    <t>D.71</t>
  </si>
  <si>
    <t>P.1</t>
  </si>
  <si>
    <t>D.72</t>
  </si>
  <si>
    <t>Transferencias corrientes diversas</t>
  </si>
  <si>
    <t xml:space="preserve">Intereses Pagados por las APP </t>
  </si>
  <si>
    <t>Población entre 15 y 64 años (AMECO)</t>
  </si>
  <si>
    <t>[15 - 64]
(AMECO)</t>
  </si>
  <si>
    <t>CNF AAPP</t>
  </si>
  <si>
    <t>Gastos AAPP</t>
  </si>
  <si>
    <t>Ingresos  AAPP</t>
  </si>
  <si>
    <t>Y/K (Escala derecha)</t>
  </si>
  <si>
    <t>Y/L (Escala izquierda)</t>
  </si>
  <si>
    <t>Lo</t>
  </si>
  <si>
    <t>(K)</t>
  </si>
  <si>
    <r>
      <t>Ln(Y</t>
    </r>
    <r>
      <rPr>
        <b/>
        <vertAlign val="subscript"/>
        <sz val="10"/>
        <color theme="1"/>
        <rFont val="Arial"/>
        <family val="2"/>
      </rPr>
      <t>t</t>
    </r>
    <r>
      <rPr>
        <b/>
        <sz val="10"/>
        <color theme="1"/>
        <rFont val="Arial"/>
        <family val="2"/>
      </rPr>
      <t>) - Ln(Y</t>
    </r>
    <r>
      <rPr>
        <b/>
        <vertAlign val="subscript"/>
        <sz val="10"/>
        <color theme="1"/>
        <rFont val="Arial"/>
        <family val="2"/>
      </rPr>
      <t>t-1</t>
    </r>
    <r>
      <rPr>
        <b/>
        <sz val="10"/>
        <color theme="1"/>
        <rFont val="Arial"/>
        <family val="2"/>
      </rPr>
      <t>)</t>
    </r>
  </si>
  <si>
    <t>Ln(Y)</t>
  </si>
  <si>
    <t>Año</t>
  </si>
  <si>
    <t>Formación bruta de capital + Transferencias de capital netas con el resto del mundo</t>
  </si>
  <si>
    <t>K_AMECO</t>
  </si>
  <si>
    <t>Ln(PIBpctes15)</t>
  </si>
  <si>
    <t>Tasa Cto PIB real</t>
  </si>
  <si>
    <t>Ind. PIBpctes15 (1954=100)</t>
  </si>
  <si>
    <t>Pob [15 - 64]
(AMECO)</t>
  </si>
  <si>
    <t>DP/PIB</t>
  </si>
  <si>
    <t>Ingresos provenientes del Resto de Mundo</t>
  </si>
  <si>
    <t>Ingresos del RM</t>
  </si>
  <si>
    <t>Pagos realizados al Resto de Mundo</t>
  </si>
  <si>
    <t>Pagos al RM</t>
  </si>
  <si>
    <t>CAPACIDAD (+) O NECESIDAD(-) DE FINANCIACIÓN (Ingresos-Pagos) de la Nación</t>
  </si>
  <si>
    <t>CNF Nacional</t>
  </si>
  <si>
    <t>Ind. PIBpctes15 /Pob[15 - 64]</t>
  </si>
  <si>
    <t>Índice PIB real
1954 =100</t>
  </si>
  <si>
    <t xml:space="preserve">Recursos </t>
  </si>
  <si>
    <t xml:space="preserve">CNF </t>
  </si>
  <si>
    <t>CNF</t>
  </si>
  <si>
    <t>CUADRO 24:    POBLACIÓN TOTAL Y POR GRUPOS DE EDAD (Datos INE, salvo Población [15 - 64])</t>
  </si>
  <si>
    <r>
      <t xml:space="preserve">Desde el 95: </t>
    </r>
    <r>
      <rPr>
        <sz val="10"/>
        <color theme="5" tint="-0.249977111117893"/>
        <rFont val="Arial"/>
        <family val="2"/>
      </rPr>
      <t xml:space="preserve">IGAE.
</t>
    </r>
    <r>
      <rPr>
        <b/>
        <sz val="10"/>
        <color theme="5" tint="-0.249977111117893"/>
        <rFont val="Arial"/>
        <family val="2"/>
      </rPr>
      <t xml:space="preserve">1. </t>
    </r>
    <r>
      <rPr>
        <sz val="10"/>
        <color theme="5" tint="-0.249977111117893"/>
        <rFont val="Arial"/>
        <family val="2"/>
      </rPr>
      <t xml:space="preserve">Contabilidad nacional. Serie anual. Operaciones no financieras. Total sector Administraciones Públicas y sus subsectores
</t>
    </r>
    <r>
      <rPr>
        <sz val="10"/>
        <rFont val="Arial"/>
        <family val="2"/>
      </rPr>
      <t xml:space="preserve"> https://www.igae.pap.hacienda.gob.es/sitios/igae/es-ES/Contabilidad/ContabilidadNacional/Publicaciones/Paginas/ianofinancierasTotal.aspx</t>
    </r>
    <r>
      <rPr>
        <sz val="10"/>
        <color theme="5" tint="-0.249977111117893"/>
        <rFont val="Arial"/>
        <family val="2"/>
      </rPr>
      <t xml:space="preserve">
</t>
    </r>
    <r>
      <rPr>
        <b/>
        <sz val="10"/>
        <color theme="5" tint="-0.249977111117893"/>
        <rFont val="Arial"/>
        <family val="2"/>
      </rPr>
      <t>2.</t>
    </r>
    <r>
      <rPr>
        <sz val="10"/>
        <color theme="5" tint="-0.249977111117893"/>
        <rFont val="Arial"/>
        <family val="2"/>
      </rPr>
      <t xml:space="preserve"> (Septiembre) </t>
    </r>
    <r>
      <rPr>
        <b/>
        <sz val="10"/>
        <color theme="5" tint="-0.249977111117893"/>
        <rFont val="Arial"/>
        <family val="2"/>
      </rPr>
      <t xml:space="preserve">Para actualizar impuestos: Series: (1) Anual y (2) Impuestos y cotizaciones sociales </t>
    </r>
    <r>
      <rPr>
        <sz val="10"/>
        <color theme="1"/>
        <rFont val="Arial"/>
        <family val="2"/>
      </rPr>
      <t xml:space="preserve">
https://www.igae.pap.hacienda.gob.es/sitios/igae/es-ES/Contabilidad/ContabilidadNacional/Publicaciones/Paginas/Publicaciones.aspx</t>
    </r>
  </si>
  <si>
    <t>INE, CNE, CNTR  B2015</t>
  </si>
  <si>
    <t>INE. CNE, CNTR. B2015</t>
  </si>
  <si>
    <t>DEUDA PÚBLICA [DP]
(PDE)</t>
  </si>
  <si>
    <t>POSICIÓN DE INVERSIONS INTERNACIONAL NETA DE ESPAÑA [PIIN]</t>
  </si>
  <si>
    <t>PIIN</t>
  </si>
  <si>
    <t>PIIN
/PIB</t>
  </si>
  <si>
    <t>Posición de Inversión Internacional Neta de España (Banco de España)</t>
  </si>
  <si>
    <t>Posición de Inversión Internacional Neta de España / PIB</t>
  </si>
  <si>
    <t>PINN/PIB</t>
  </si>
  <si>
    <t>Miles de Horas</t>
  </si>
  <si>
    <t>Miles de Puestos</t>
  </si>
  <si>
    <t>Miles de horas trabajadas - Ocupados</t>
  </si>
  <si>
    <t>Miles de  horas trabajadas - Asalariados</t>
  </si>
  <si>
    <t>Impuesto sobre Transacciones Financieras</t>
  </si>
  <si>
    <t>Impuesto sobre Determinados Servicios Digitales</t>
  </si>
  <si>
    <r>
      <t>Desde el 95:</t>
    </r>
    <r>
      <rPr>
        <b/>
        <sz val="10"/>
        <color theme="5" tint="-0.249977111117893"/>
        <rFont val="Arial"/>
        <family val="2"/>
      </rPr>
      <t xml:space="preserve"> IGAE. Series: (1) Anual y (2) Impuestos y cotizaciones sociales</t>
    </r>
    <r>
      <rPr>
        <b/>
        <sz val="10"/>
        <color theme="1"/>
        <rFont val="Arial"/>
        <family val="2"/>
      </rPr>
      <t xml:space="preserve">
</t>
    </r>
    <r>
      <rPr>
        <sz val="10"/>
        <color theme="1"/>
        <rFont val="Arial"/>
        <family val="2"/>
      </rPr>
      <t>https://www.igae.pap.hacienda.gob.es/sitios/igae/es-ES/Contabilidad/ContabilidadNacional/Publicaciones/Paginas/Publicaciones.aspx</t>
    </r>
  </si>
  <si>
    <t>Empleos (Ingresos de Balanza de Pagos)</t>
  </si>
  <si>
    <t>Recursos (Pagos de Balanza de Pagos)</t>
  </si>
  <si>
    <t>CAPACIDAD (+) O NECESIDAD (-) DE FINANCIACIÓN (RNF-ENF) de las AAPP</t>
  </si>
  <si>
    <t>FBCF.PrivNR</t>
  </si>
  <si>
    <t>FBCF. Privada No Residencial</t>
  </si>
  <si>
    <t>CUADRO 21: CUENTAS DE LAS AA.PP (Operaciones no fiancieras). (% del PIB).</t>
  </si>
  <si>
    <t>(% PIB)</t>
  </si>
  <si>
    <t>CUADRO 16:    FBCF POR SECTORES INSTITUCIONALES EN PORCENTAJE DEL PIB</t>
  </si>
  <si>
    <t>D.73</t>
  </si>
  <si>
    <t>Transferencias corrientes entre administraciones públicas</t>
  </si>
  <si>
    <t>PRODUCCIÓN
P.1</t>
  </si>
  <si>
    <t>GASTO EN CONSUMO FINAL
P.3</t>
  </si>
  <si>
    <t>CONSUMO DE CAPITAL FIJO
P.51c</t>
  </si>
  <si>
    <t>VALOR AÑADIDO BRUTO
B.1g</t>
  </si>
  <si>
    <t>EXCEDENTE DE EXPLOTACIÓN BRUTO
B.2g</t>
  </si>
  <si>
    <t>SALDO DE RENTAS PRIMARIAS BRUTO
B.5g</t>
  </si>
  <si>
    <t>RENTA DISPONIBLE BRUTA
B.6g</t>
  </si>
  <si>
    <r>
      <t xml:space="preserve">SALDO NETO DE LAS AYUDAS A LAS II.FF.
</t>
    </r>
    <r>
      <rPr>
        <b/>
        <sz val="8"/>
        <color rgb="FFFF0000"/>
        <rFont val="Arial"/>
        <family val="2"/>
      </rPr>
      <t>(pro-memoria)</t>
    </r>
  </si>
  <si>
    <t>VALOR AÑADIDO NETO
B.1n</t>
  </si>
  <si>
    <t>EXCEDENTE DE EXPLOTACIÓN NETO
B.2n</t>
  </si>
  <si>
    <t>SALDO DE RENTAS PRIMARIAS NETO
B.5n</t>
  </si>
  <si>
    <t>RENTA DISPONIBLE NETA
B.6n</t>
  </si>
  <si>
    <t>AHORRO PÚBLICO NETO
B.8n</t>
  </si>
  <si>
    <t>Transferencias de capital entre administraciones públicas</t>
  </si>
  <si>
    <t>TrCapEntreAAPP</t>
  </si>
  <si>
    <t>Otros impuestos sobre la renta</t>
  </si>
  <si>
    <t>'Transferencias de capital entre administraciones públicas</t>
  </si>
  <si>
    <t>D.9_S.13</t>
  </si>
  <si>
    <t>Vicepresidencia Primera del Gobierno
Ministerio de Hacienda</t>
  </si>
  <si>
    <t>EBEaapp</t>
  </si>
  <si>
    <t>SRPBaapp</t>
  </si>
  <si>
    <t>RDBaapp</t>
  </si>
  <si>
    <t>SB.AAPP</t>
  </si>
  <si>
    <t>VANBaapp</t>
  </si>
  <si>
    <t>ENEaapp</t>
  </si>
  <si>
    <t>SRPNaapp</t>
  </si>
  <si>
    <t>SN.AAPP</t>
  </si>
  <si>
    <t>SN.AY.II.FF</t>
  </si>
  <si>
    <t>RNNaapp</t>
  </si>
  <si>
    <t>Rentas primarias recibidas del resto del mundo-Recursos NUESTROS</t>
  </si>
  <si>
    <t>Rentas primarias pagadas al resto del mundo- Empleos NUESTROS</t>
  </si>
  <si>
    <t>Ministerio de Industria y Turismo</t>
  </si>
  <si>
    <t>Enlace siguiendo evolución de Leandro Parados</t>
  </si>
  <si>
    <t>MOISES B 80</t>
  </si>
  <si>
    <t>CNE, B70 y B59</t>
  </si>
  <si>
    <t>INE, CNE B87</t>
  </si>
  <si>
    <t>Apremios e intereses de demora</t>
  </si>
  <si>
    <t>AÑO 2020=100</t>
  </si>
  <si>
    <t xml:space="preserve">Impuesto sobre bebidas azucaradas </t>
  </si>
  <si>
    <t>Impuesto Especial sobre los envases de plástico no reutilizables</t>
  </si>
  <si>
    <t>mpuesto sobre el depósito de residuos en vertederos, la incineración y la coincineración de residuos.</t>
  </si>
  <si>
    <t>Gravamen Temporal Energético</t>
  </si>
  <si>
    <t>Gravamen Temporal Entidades de Crédito y Establecimientos Financieros</t>
  </si>
  <si>
    <t>Impuesto Temporal Solidaridad Grandes Fortunas</t>
  </si>
  <si>
    <t>INE, CNE, CNTR B2020</t>
  </si>
  <si>
    <t>NE, CNE, CNTR B2020</t>
  </si>
  <si>
    <t>INE, CNTR B2020</t>
  </si>
  <si>
    <t>INE, CNE,  CNTR B2020</t>
  </si>
  <si>
    <t>2024(A)</t>
  </si>
  <si>
    <t>BASE DE DATOS MACROECONÓMICOS DE ESPAÑA 1954 - 2024</t>
  </si>
  <si>
    <r>
      <t xml:space="preserve">Fecha de actualización: </t>
    </r>
    <r>
      <rPr>
        <b/>
        <i/>
        <sz val="18"/>
        <color rgb="FFFF0000"/>
        <rFont val="Times New Roman"/>
        <family val="1"/>
      </rPr>
      <t>Abril de 2025</t>
    </r>
  </si>
  <si>
    <t>PDE (SEC2010). Deuda total de las AAPP
(Sin consolidar o Bruta)</t>
  </si>
  <si>
    <t>PDE (SEC2010). AAPP Activos financieros entre AAPP.</t>
  </si>
  <si>
    <t>A</t>
  </si>
  <si>
    <t>B</t>
  </si>
  <si>
    <t>A - B</t>
  </si>
  <si>
    <t>CUADRO 21: CUENTAS DE LA ADMON. CENTRAL (Operaciones no fiancieras). (% del PIB).</t>
  </si>
  <si>
    <t>Impuesto sobre el depósito de residuos en vertederos, la incineración y la coincineración de residuos.</t>
  </si>
  <si>
    <t xml:space="preserve">EMPLEOS
</t>
  </si>
  <si>
    <t>CONSUMO DE CAPITAL FIJO
P.51c</t>
  </si>
  <si>
    <t>VALOR AÑADIDO BRUTO
B.1g</t>
  </si>
  <si>
    <r>
      <t xml:space="preserve">SALDO NETO DE LAS AYUDAS A LAS II.FF.
</t>
    </r>
    <r>
      <rPr>
        <b/>
        <sz val="10"/>
        <color rgb="FFFF0000"/>
        <rFont val="Arial"/>
        <family val="2"/>
      </rPr>
      <t>(pro-memoria)</t>
    </r>
  </si>
  <si>
    <r>
      <t xml:space="preserve">Impacto de la DANA en la C(+) o N(-) de financiación
</t>
    </r>
    <r>
      <rPr>
        <b/>
        <sz val="12"/>
        <color rgb="FFFF0000"/>
        <rFont val="Arial"/>
        <family val="2"/>
      </rPr>
      <t>(pro-memoria)</t>
    </r>
  </si>
  <si>
    <t xml:space="preserve"> Deuda Bruta PDE (SEC2010). TotalPDE (SEC2010). Administración Central.</t>
  </si>
  <si>
    <r>
      <rPr>
        <b/>
        <sz val="10"/>
        <color rgb="FF144EF0"/>
        <rFont val="Arial"/>
        <family val="2"/>
      </rPr>
      <t>Cotizaciones ficticias</t>
    </r>
    <r>
      <rPr>
        <b/>
        <sz val="10"/>
        <rFont val="Arial"/>
        <family val="2"/>
      </rPr>
      <t xml:space="preserve"> = Cotizaciones sociales imputadas a cargo de los empleadores</t>
    </r>
  </si>
  <si>
    <t>Banco de España. https://www.bde.es/webbde/es/estadis/infoest/temas/sb_deuaapp.html
Estadísticas de las AAPP. Información trimestral. 
AAPP. Deuda PDE por instrumento. PDE2010.CCAA.DEUDA SEGUN PDE.TOTAL. Seleccionamos el dato del último trimestre.
https://www.bde.es/webbde/es/estadis/infoest/temas/sb_deuaapp.html
Millones de Euros.</t>
  </si>
  <si>
    <r>
      <t>Desde el 95:</t>
    </r>
    <r>
      <rPr>
        <sz val="10"/>
        <color theme="5" tint="-0.249977111117893"/>
        <rFont val="Arial"/>
        <family val="2"/>
      </rPr>
      <t xml:space="preserve"> IGAE. Series: (1) Anual y (2) Impuestos y cotizaciones sociales</t>
    </r>
    <r>
      <rPr>
        <sz val="10"/>
        <color theme="1"/>
        <rFont val="Arial"/>
        <family val="2"/>
      </rPr>
      <t xml:space="preserve">
https://www.igae.pap.hacienda.gob.es/sitios/igae/es-ES/Contabilidad/ContabilidadNacional/Publicaciones/Paginas/Publicaciones.aspx</t>
    </r>
  </si>
  <si>
    <r>
      <t xml:space="preserve">Desde el 95: </t>
    </r>
    <r>
      <rPr>
        <sz val="10"/>
        <color theme="5" tint="-0.249977111117893"/>
        <rFont val="Arial"/>
        <family val="2"/>
      </rPr>
      <t xml:space="preserve">IGAE.
1. Contabilidad nacional. Serie anual. Operaciones no financieras. Total sector Administraciones Públicas y sus subsectores
</t>
    </r>
    <r>
      <rPr>
        <sz val="10"/>
        <rFont val="Arial"/>
        <family val="2"/>
      </rPr>
      <t xml:space="preserve"> https://www.igae.pap.hacienda.gob.es/sitios/igae/es-ES/Contabilidad/ContabilidadNacional/Publicaciones/Paginas/ianofinancierasTotal.aspx</t>
    </r>
    <r>
      <rPr>
        <sz val="10"/>
        <color theme="5" tint="-0.249977111117893"/>
        <rFont val="Arial"/>
        <family val="2"/>
      </rPr>
      <t xml:space="preserve">
2. (Septiembre) Para actualizar impuestos: Series: (1) Anual y (2) Impuestos y cotizaciones sociales </t>
    </r>
    <r>
      <rPr>
        <sz val="10"/>
        <color theme="1"/>
        <rFont val="Arial"/>
        <family val="2"/>
      </rPr>
      <t xml:space="preserve">
https://www.igae.pap.hacienda.gob.es/sitios/igae/es-ES/Contabilidad/ContabilidadNacional/Publicaciones/Paginas/Publicaciones.aspx</t>
    </r>
  </si>
  <si>
    <t>CUADRO 21: CUENTAS DE LA ADMON. REGIONAL (Operaciones no fiancieras). (% del PIB).</t>
  </si>
  <si>
    <t>CAPACIDAD (+) O NECESIDAD (-) DE FINANCIACIÓN (RNF-ENF) de las CCAA</t>
  </si>
  <si>
    <t>CAPACIDAD (+) O NECESIDAD(-) DE FINANCIACIÓN (RNF-ENF) de las CCAA sin ayudas a Instituciones Financieras</t>
  </si>
  <si>
    <t>SALDO PRIMARIO (CoNF.CCAA + Intereses pagados [D.41])</t>
  </si>
  <si>
    <t>CAPACIDAD (+) O NECESIDAD(-) DE FINANCIACIÓN (RNF-ENF) de las CCAA sin ayudas IIFF</t>
  </si>
  <si>
    <t>SALDO PRIMARIO (CoNFCCAA+Interesesppagados)</t>
  </si>
  <si>
    <t>Transferencias sociales en especie. producción adquirida en el mercado por CCAA</t>
  </si>
  <si>
    <t>RNF.CCAA</t>
  </si>
  <si>
    <t>RC.CCAA</t>
  </si>
  <si>
    <t>VR.CCAA</t>
  </si>
  <si>
    <t>POPNM.CCAA</t>
  </si>
  <si>
    <t>PP.CCAA</t>
  </si>
  <si>
    <t>IPIMP.CCAA</t>
  </si>
  <si>
    <t>RP.CCAA</t>
  </si>
  <si>
    <t>IRP.CCAA</t>
  </si>
  <si>
    <t>TrC.CCAA</t>
  </si>
  <si>
    <t>RCAP.CCAA</t>
  </si>
  <si>
    <t>ENF.CCAA</t>
  </si>
  <si>
    <t>EC.CCAA</t>
  </si>
  <si>
    <t>RA.CCAA</t>
  </si>
  <si>
    <t>CI.CCAA</t>
  </si>
  <si>
    <t>TrSESP.CCAA</t>
  </si>
  <si>
    <t>SubvExpl.CCAA</t>
  </si>
  <si>
    <t>Intr+Orp.CCAA</t>
  </si>
  <si>
    <t>Ogc.CCAA</t>
  </si>
  <si>
    <t>ECAP.CCAA</t>
  </si>
  <si>
    <t>FBC.CCAA</t>
  </si>
  <si>
    <t>FBCF.CCAA</t>
  </si>
  <si>
    <t>AI.CCAA</t>
  </si>
  <si>
    <t>OTrCAP.CCAA</t>
  </si>
  <si>
    <t>Adq-Cs ANFNP.CCAA</t>
  </si>
  <si>
    <t>CoNF.CCAA</t>
  </si>
  <si>
    <t>CoNF.CCAA (Sin ayudas a IIFF)</t>
  </si>
  <si>
    <t>SalPrim.CCAA</t>
  </si>
  <si>
    <t>CoNF.CCAA
/PIB</t>
  </si>
  <si>
    <t>CoNF.CCAA
(Sin ayudas a II.FF)
/PIB</t>
  </si>
  <si>
    <t>SalPr.CCAA
/PIB</t>
  </si>
  <si>
    <t>S.CCAA
/PIB</t>
  </si>
  <si>
    <t>SNAIIF.CCAA
/PIB</t>
  </si>
  <si>
    <t>Trccaa
/PIB</t>
  </si>
  <si>
    <t>RECCORccaa
/PIB</t>
  </si>
  <si>
    <t>Vrccaa
/PIB</t>
  </si>
  <si>
    <t>POPNDccaa/PIB</t>
  </si>
  <si>
    <t>Ppccaa
/PIB</t>
  </si>
  <si>
    <t>IPMRccaa
/PIB</t>
  </si>
  <si>
    <t>D4Rccaa
/PIB</t>
  </si>
  <si>
    <t>ImPCRPccaa
/PIB</t>
  </si>
  <si>
    <t>CSRccaa
/PIB</t>
  </si>
  <si>
    <t>TrCRccaa
/PIB</t>
  </si>
  <si>
    <t>RECCAPccaa
/PIB</t>
  </si>
  <si>
    <t>TEccaa</t>
  </si>
  <si>
    <t>EmpCRccaa</t>
  </si>
  <si>
    <t>RAccaa</t>
  </si>
  <si>
    <t>CIccaa</t>
  </si>
  <si>
    <t>PRSccaa</t>
  </si>
  <si>
    <t>SvEP+OSPccaa</t>
  </si>
  <si>
    <t>INT+Orccaa</t>
  </si>
  <si>
    <t>OGCccaa</t>
  </si>
  <si>
    <t>EmpCPccaa</t>
  </si>
  <si>
    <t>FBCccaa</t>
  </si>
  <si>
    <t>FBCFccaa</t>
  </si>
  <si>
    <t>AIccaa</t>
  </si>
  <si>
    <t>OTKccaa</t>
  </si>
  <si>
    <t>AD-CE_AFccaa</t>
  </si>
  <si>
    <t>CCFccaa
/PIB</t>
  </si>
  <si>
    <t>Prodccaa
/PIB</t>
  </si>
  <si>
    <t>GCFccaa
/PIB</t>
  </si>
  <si>
    <t>VABccaa
/PIB</t>
  </si>
  <si>
    <t>CUADRO 21: CUENTAS DE LA ADMON LOCAL (Operaciones no fiancieras). (% del PIB).</t>
  </si>
  <si>
    <t>VALOR AÑADIDO NETO
B.1n</t>
  </si>
  <si>
    <t>EXCEDENTE DE EXPLOTACIÓN NETO
B.2n</t>
  </si>
  <si>
    <t>SALDO DE RENTAS PRIMARIAS NETO
B.5n</t>
  </si>
  <si>
    <t>RENTA DISPONIBLE NETA
B.6n</t>
  </si>
  <si>
    <t>AHORRO PÚBLICO NETO
B.8n</t>
  </si>
  <si>
    <r>
      <rPr>
        <b/>
        <sz val="10"/>
        <color rgb="FF144EF0"/>
        <rFont val="Arial"/>
        <family val="2"/>
      </rPr>
      <t>Cotizaciones ficticias =</t>
    </r>
    <r>
      <rPr>
        <b/>
        <sz val="10"/>
        <rFont val="Arial"/>
        <family val="2"/>
      </rPr>
      <t xml:space="preserve"> Cotizaciones sociales imputadas a cargo de los empleadores</t>
    </r>
  </si>
  <si>
    <t>CUADRO 21: CUENTAS DE LA SEGURIDAD SOCIAL (Operaciones no fiancieras). (% del PIB).</t>
  </si>
  <si>
    <t>RNF.AACC</t>
  </si>
  <si>
    <t>RC.AACC</t>
  </si>
  <si>
    <t>VR.AACC</t>
  </si>
  <si>
    <t>POPNM.AACC</t>
  </si>
  <si>
    <t>PP.AACC</t>
  </si>
  <si>
    <t>IPIMP.AACC</t>
  </si>
  <si>
    <t>RP.AACC</t>
  </si>
  <si>
    <t>IRP.AACC</t>
  </si>
  <si>
    <t>TrC.AACC</t>
  </si>
  <si>
    <t>RCAP.AACC</t>
  </si>
  <si>
    <t>ENF.AACC</t>
  </si>
  <si>
    <t>EC.AACC</t>
  </si>
  <si>
    <t>RA.AACC</t>
  </si>
  <si>
    <t>CI.AACC</t>
  </si>
  <si>
    <t>TrSESP.AACC</t>
  </si>
  <si>
    <t>SubvExpl.AACC</t>
  </si>
  <si>
    <t>Intr+Orp.AACC</t>
  </si>
  <si>
    <t>Ogc.AACC</t>
  </si>
  <si>
    <t>ECAP.AACC</t>
  </si>
  <si>
    <t>FBC.AACC</t>
  </si>
  <si>
    <t>FBCF.AACC</t>
  </si>
  <si>
    <t>AI.AACC</t>
  </si>
  <si>
    <t>OTrCAP.AACC</t>
  </si>
  <si>
    <t>Adq-Cs ANFNP.AACC</t>
  </si>
  <si>
    <t>CoNF.AACC</t>
  </si>
  <si>
    <t>CoNF.AACC (Sin ayudas a IIFF)</t>
  </si>
  <si>
    <t>SalPrim.AACC</t>
  </si>
  <si>
    <t>CoNF.AACC
/PIB</t>
  </si>
  <si>
    <t>CoNF.AACC
(Sin ayudas a II.FF)
/PIB</t>
  </si>
  <si>
    <t>SalPr.AACC
/PIB</t>
  </si>
  <si>
    <t>S.AACC
/PIB</t>
  </si>
  <si>
    <t>SNAIIF.AACC
/PIB</t>
  </si>
  <si>
    <t>SALDO PRIMARIO (CoNF.AACC + Intereses pagados [D.41])</t>
  </si>
  <si>
    <t>CAPACIDAD (+) O NECESIDAD (-) DE FINANCIACIÓN (RNF-ENF) de las AACC</t>
  </si>
  <si>
    <t>CAPACIDAD (+) O NECESIDAD(-) DE FINANCIACIÓN (RNF-ENF) de las AACC sin ayudas a Instituciones Financieras</t>
  </si>
  <si>
    <t>CAPACIDAD (+) O NECESIDAD(-) DE FINANCIACIÓN (RNF-ENF) de las AACC sin ayudas IIFF</t>
  </si>
  <si>
    <t>SALDO PRIMARIO (CoNFaacc+Interesesppagados)</t>
  </si>
  <si>
    <t xml:space="preserve">Activos financieros frente a aacc
PDE (SEC2010). Administración Central. </t>
  </si>
  <si>
    <t>Transferencias sociales en especie. producción adquirida en el mercado por aacc</t>
  </si>
  <si>
    <t>Traacc
/PIB</t>
  </si>
  <si>
    <t>RECCORaacc
/PIB</t>
  </si>
  <si>
    <t>Vraacc
/PIB</t>
  </si>
  <si>
    <t>POPNDaacc/PIB</t>
  </si>
  <si>
    <t>Ppaacc
/PIB</t>
  </si>
  <si>
    <t>IPMRaacc
/PIB</t>
  </si>
  <si>
    <t>D4Raacc
/PIB</t>
  </si>
  <si>
    <t>ImPCRPaacc
/PIB</t>
  </si>
  <si>
    <t>CSRaacc
/PIB</t>
  </si>
  <si>
    <t>TrCRaacc
/PIB</t>
  </si>
  <si>
    <t>RECCAPaacc
/PIB</t>
  </si>
  <si>
    <t>TEaacc</t>
  </si>
  <si>
    <t>EmpCRaacc</t>
  </si>
  <si>
    <t>RAaacc</t>
  </si>
  <si>
    <t>CIaacc</t>
  </si>
  <si>
    <t>PRSaacc</t>
  </si>
  <si>
    <t>GPDaacc</t>
  </si>
  <si>
    <t>SvEP+OSPaacc</t>
  </si>
  <si>
    <t>INT+Oraacc</t>
  </si>
  <si>
    <t>OGCaacc</t>
  </si>
  <si>
    <t>EmpCPaacc</t>
  </si>
  <si>
    <t>FBCaacc</t>
  </si>
  <si>
    <t>FBCFaacc</t>
  </si>
  <si>
    <t>AIaacc</t>
  </si>
  <si>
    <t>OTKaacc</t>
  </si>
  <si>
    <t>AD-CE_AFaacc</t>
  </si>
  <si>
    <t>CCFaacc
/PIB</t>
  </si>
  <si>
    <t>Prodaacc
/PIB</t>
  </si>
  <si>
    <t>GCFaacc
/PIB</t>
  </si>
  <si>
    <t>VABaacc
/PIB</t>
  </si>
  <si>
    <t>Banco de España. https://www.bde.es/webbde/es/estadis/infoest/temas/sb_deuaacc.html
Estadísticas de las aacc. Información trimestral. 
aacc. Deuda PDE por instrumento. PDE2010.AACC.DEUDA SEGUN PDE.TOTAL. Seleccionamos el dato del último trimestre.
https://www.bde.es/webbde/es/estadis/infoest/temas/sb_deuaacc.html
Millones de Euros.</t>
  </si>
  <si>
    <t>RNF.AALL</t>
  </si>
  <si>
    <t>RC.AALL</t>
  </si>
  <si>
    <t>VR.AALL</t>
  </si>
  <si>
    <t>POPNM.AALL</t>
  </si>
  <si>
    <t>PP.AALL</t>
  </si>
  <si>
    <t>IPIMP.AALL</t>
  </si>
  <si>
    <t>RP.AALL</t>
  </si>
  <si>
    <t>IRP.AALL</t>
  </si>
  <si>
    <t>TrC.AALL</t>
  </si>
  <si>
    <t>RCAP.AALL</t>
  </si>
  <si>
    <t>ENF.AALL</t>
  </si>
  <si>
    <t>EC.AALL</t>
  </si>
  <si>
    <t>RA.AALL</t>
  </si>
  <si>
    <t>CI.AALL</t>
  </si>
  <si>
    <t>TrSESP.AALL</t>
  </si>
  <si>
    <t>SubvExpl.AALL</t>
  </si>
  <si>
    <t>Intr+Orp.AALL</t>
  </si>
  <si>
    <t>Ogc.AALL</t>
  </si>
  <si>
    <t>ECAP.AALL</t>
  </si>
  <si>
    <t>FBC.AALL</t>
  </si>
  <si>
    <t>FBCF.AALL</t>
  </si>
  <si>
    <t>AI.AALL</t>
  </si>
  <si>
    <t>OTrCAP.AALL</t>
  </si>
  <si>
    <t>Adq-Cs ANFNP.AALL</t>
  </si>
  <si>
    <t>CoNF.AALL</t>
  </si>
  <si>
    <t>CoNF.AALL (Sin ayudas a IIFF)</t>
  </si>
  <si>
    <t>SalPrim.AALL</t>
  </si>
  <si>
    <t>CoNF.AALL
/PIB</t>
  </si>
  <si>
    <t>CoNF.AALL
(Sin ayudas a II.FF)
/PIB</t>
  </si>
  <si>
    <t>SalPr.AALL
/PIB</t>
  </si>
  <si>
    <t>S.AALL
/PIB</t>
  </si>
  <si>
    <t>SNAIIF.AALL
/PIB</t>
  </si>
  <si>
    <t>SALDO PRIMARIO (CoNF.AALL + Intereses pagados [D.41])</t>
  </si>
  <si>
    <t>Traall
/PIB</t>
  </si>
  <si>
    <t>RECCORaall
/PIB</t>
  </si>
  <si>
    <t>Vraall
/PIB</t>
  </si>
  <si>
    <t>POPNDaall/PIB</t>
  </si>
  <si>
    <t>Ppaall
/PIB</t>
  </si>
  <si>
    <t>IPMRaall
/PIB</t>
  </si>
  <si>
    <t>D4Raall
/PIB</t>
  </si>
  <si>
    <t>ImPCRPaall
/PIB</t>
  </si>
  <si>
    <t>CSRaall
/PIB</t>
  </si>
  <si>
    <t>TrCRaall
/PIB</t>
  </si>
  <si>
    <t>RECCAPaall
/PIB</t>
  </si>
  <si>
    <t>TEaall</t>
  </si>
  <si>
    <t>EmpCRaall</t>
  </si>
  <si>
    <t>RAaall</t>
  </si>
  <si>
    <t>CIaall</t>
  </si>
  <si>
    <t>PRSaall</t>
  </si>
  <si>
    <t>SvEP+OSPaall</t>
  </si>
  <si>
    <t>INT+Oraall</t>
  </si>
  <si>
    <t>OGCaall</t>
  </si>
  <si>
    <t>EmpCPaall</t>
  </si>
  <si>
    <t>FBCaall</t>
  </si>
  <si>
    <t>FBCFaall</t>
  </si>
  <si>
    <t>AIaall</t>
  </si>
  <si>
    <t>OTKaall</t>
  </si>
  <si>
    <t>AD-CE_AFaall</t>
  </si>
  <si>
    <t>CCFaall
/PIB</t>
  </si>
  <si>
    <t>Prodaall
/PIB</t>
  </si>
  <si>
    <t>GCFaall
/PIB</t>
  </si>
  <si>
    <t>VABaall
/PIB</t>
  </si>
  <si>
    <t>Banco de España. https://www.bde.es/webbde/es/estadis/infoest/temas/sb_deuaall.html
Estadísticas de las aall. Información trimestral. 
aall. Deuda PDE por instrumento. PDE2010.AALL.DEUDA SEGUN PDE.TOTAL. Seleccionamos el dato del último trimestre.
https://www.bde.es/webbde/es/estadis/infoest/temas/sb_deuaall.html
Millones de Euros.</t>
  </si>
  <si>
    <t>CAPACIDAD (+) O NECESIDAD (-) DE FINANCIACIÓN (RNF-ENF) de las AALL</t>
  </si>
  <si>
    <t>CAPACIDAD (+) O NECESIDAD(-) DE FINANCIACIÓN (RNF-ENF) de las AALL sin ayudas a Instituciones Financieras</t>
  </si>
  <si>
    <t>CAPACIDAD (+) O NECESIDAD(-) DE FINANCIACIÓN (RNF-ENF) de las AALL sin ayudas IIFF</t>
  </si>
  <si>
    <t>SALDO PRIMARIO (CoNFaall+Interesesppagados)</t>
  </si>
  <si>
    <t>Transferencias sociales en especie. producción adquirida en el mercado por aall</t>
  </si>
  <si>
    <t>RNF.SGSC</t>
  </si>
  <si>
    <t>RC.SGSC</t>
  </si>
  <si>
    <t>VR.SGSC</t>
  </si>
  <si>
    <t>POPNM.SGSC</t>
  </si>
  <si>
    <t>PP.SGSC</t>
  </si>
  <si>
    <t>IPIMP.SGSC</t>
  </si>
  <si>
    <t>RP.SGSC</t>
  </si>
  <si>
    <t>IRP.SGSC</t>
  </si>
  <si>
    <t>TrC.SGSC</t>
  </si>
  <si>
    <t>RCAP.SGSC</t>
  </si>
  <si>
    <t>ENF.SGSC</t>
  </si>
  <si>
    <t>EC.SGSC</t>
  </si>
  <si>
    <t>RA.SGSC</t>
  </si>
  <si>
    <t>CI.SGSC</t>
  </si>
  <si>
    <t>TrSESP.SGSC</t>
  </si>
  <si>
    <t>SubvExpl.SGSC</t>
  </si>
  <si>
    <t>Intr+Orp.SGSC</t>
  </si>
  <si>
    <t>Ogc.SGSC</t>
  </si>
  <si>
    <t>ECAP.SGSC</t>
  </si>
  <si>
    <t>FBC.SGSC</t>
  </si>
  <si>
    <t>FBCF.SGSC</t>
  </si>
  <si>
    <t>AI.SGSC</t>
  </si>
  <si>
    <t>Adq-Cs ANFNP.SGSC</t>
  </si>
  <si>
    <t>CoNF.SGSC</t>
  </si>
  <si>
    <t>CoNF.SGSC (Sin ayudas a IIFF)</t>
  </si>
  <si>
    <t>SalPrim.SGSC</t>
  </si>
  <si>
    <t>CoNF.SGSC
/PIB</t>
  </si>
  <si>
    <t>CoNF.SGSC
(Sin ayudas a II.FF)
/PIB</t>
  </si>
  <si>
    <t>SalPr.SGSC
/PIB</t>
  </si>
  <si>
    <t>S.SGSC
/PIB</t>
  </si>
  <si>
    <t>SNAIIF.SGSC
/PIB</t>
  </si>
  <si>
    <t>SALDO PRIMARIO (CoNF.SGSC + Intereses pagados [D.41])</t>
  </si>
  <si>
    <t>OTrCAP.SGSC</t>
  </si>
  <si>
    <t>Trsgsc
/PIB</t>
  </si>
  <si>
    <t>RECCORsgsc
/PIB</t>
  </si>
  <si>
    <t>Vrsgsc
/PIB</t>
  </si>
  <si>
    <t>POPNDsgsc/PIB</t>
  </si>
  <si>
    <t>Ppsgsc
/PIB</t>
  </si>
  <si>
    <t>IPMRsgsc
/PIB</t>
  </si>
  <si>
    <t>D4Rsgsc
/PIB</t>
  </si>
  <si>
    <t>ImPCRPsgsc
/PIB</t>
  </si>
  <si>
    <t>CSRsgsc
/PIB</t>
  </si>
  <si>
    <t>TrCRsgsc
/PIB</t>
  </si>
  <si>
    <t>RECCAPsgsc
/PIB</t>
  </si>
  <si>
    <t>TEsgsc</t>
  </si>
  <si>
    <t>EmpCRsgsc</t>
  </si>
  <si>
    <t>RAsgsc</t>
  </si>
  <si>
    <t>CIsgsc</t>
  </si>
  <si>
    <t>PRSsgsc</t>
  </si>
  <si>
    <t>SvEP+OSPsgsc</t>
  </si>
  <si>
    <t>INT+Orsgsc</t>
  </si>
  <si>
    <t>OGCsgsc</t>
  </si>
  <si>
    <t>EmpCPsgsc</t>
  </si>
  <si>
    <t>FBCsgsc</t>
  </si>
  <si>
    <t>FBCFsgsc</t>
  </si>
  <si>
    <t>AIsgsc</t>
  </si>
  <si>
    <t>OTKsgsc</t>
  </si>
  <si>
    <t>AD-CE_AFsgsc</t>
  </si>
  <si>
    <t>CCFsgsc
/PIB</t>
  </si>
  <si>
    <t>Prodsgsc
/PIB</t>
  </si>
  <si>
    <t>GCFsgsc
/PIB</t>
  </si>
  <si>
    <t>VABsgsc
/PIB</t>
  </si>
  <si>
    <t>Banco de España. https://www.bde.es/webbde/es/estadis/infoest/temas/sb_deusgsc.html
Estadísticas de las sgsc. Información trimestral. 
sgsc. Deuda PDE por instrumento. PDE2010.SGSC.DEUDA SEGUN PDE.TOTAL. Seleccionamos el dato del último trimestre.
https://www.bde.es/webbde/es/estadis/infoest/temas/sb_deusgsc.html
Millones de Euros.</t>
  </si>
  <si>
    <t>CAPACIDAD (+) O NECESIDAD (-) DE FINANCIACIÓN (RNF-ENF) de las sgsc</t>
  </si>
  <si>
    <t>CAPACIDAD (+) O NECESIDAD(-) DE FINANCIACIÓN (RNF-ENF) de las sgsc sin ayudas a Instituciones Financieras</t>
  </si>
  <si>
    <t>CAPACIDAD (+) O NECESIDAD(-) DE FINANCIACIÓN (RNF-ENF) de las sgsc sin ayudas IIFF</t>
  </si>
  <si>
    <t>SALDO PRIMARIO (CoNFsgsc+Interesesppagados)</t>
  </si>
  <si>
    <t xml:space="preserve"> Deuda Bruta PDE (SEC2010). TotalPDE (SEC2010). Seguridad Social.</t>
  </si>
  <si>
    <t xml:space="preserve">Activos financieros frente a AAPP
PDE (SEC2010). Seguridad Social. </t>
  </si>
  <si>
    <t xml:space="preserve"> Deuda Bruta PDE (SEC2010). TotalPDE (SEC2010). Administración Local.</t>
  </si>
  <si>
    <t xml:space="preserve">Activos financieros frente a AAPP
PDE (SEC2010). Administración Local. </t>
  </si>
  <si>
    <t xml:space="preserve"> Deuda Bruta PDE (SEC2010). TotalPDE (SEC2010). Administración Regional.</t>
  </si>
  <si>
    <t xml:space="preserve">Activos financieros frente a AAPP
PDE (SEC2010). Administración Regional. </t>
  </si>
  <si>
    <t>DEUDA PDE</t>
  </si>
  <si>
    <r>
      <t xml:space="preserve">Gasto de la DANA
</t>
    </r>
    <r>
      <rPr>
        <b/>
        <sz val="8"/>
        <color rgb="FFFF0000"/>
        <rFont val="Arial"/>
        <family val="2"/>
      </rPr>
      <t>(Pro memoria)</t>
    </r>
  </si>
  <si>
    <t xml:space="preserve">DEUDA AACC NETA de activos financieros frente a aacc
PDE (SEC2010) Administración Central. </t>
  </si>
  <si>
    <t>Deuda Pública AACC (PDE)
/PIB</t>
  </si>
  <si>
    <t>Deuda Pública CCAA (PDE)
/PIB</t>
  </si>
  <si>
    <t>Deuda Pública AALL (PDE)
/PIB</t>
  </si>
  <si>
    <t xml:space="preserve">DEUDA CCAA NETA de activos financieros frente a AAPP
PDE (SEC2010) Administración Regional. </t>
  </si>
  <si>
    <t>DEUDA SGSC NETA de activos financieros frente a AAPP
PDE (SEC2010) Seguridad Social.</t>
  </si>
  <si>
    <t>CUADRO 23-A:    CUENTAS DE LAS AAPP AGREGADAS (Operaciones no fiancieras)</t>
  </si>
  <si>
    <t>CUADRO 23-B:    CUENTAS DE LAS AACC (Operaciones no fiancieras)</t>
  </si>
  <si>
    <t>CUADRO 23-C:    CUENTAS DE LAS CCAA (Operaciones no fiancieras)</t>
  </si>
  <si>
    <t>CUADRO 23-D:    CUENTAS DE LAS AALL (Operaciones no fiancieras)</t>
  </si>
  <si>
    <t>CUADRO 23-E:    CUENTAS DE LA SEGURIDAD SOCIAL  (Operaciones no fiancieras)</t>
  </si>
  <si>
    <t>Cuentas Públicas Agregadas</t>
  </si>
  <si>
    <t>Cuentas Admon. Central</t>
  </si>
  <si>
    <t>Cuentas Admon. Regional</t>
  </si>
  <si>
    <t>Cuentas ADmon. Local</t>
  </si>
  <si>
    <t>Cuentas Seg. Social</t>
  </si>
  <si>
    <t>IMPACTO.DANA.AACC</t>
  </si>
  <si>
    <t>SB.AACC</t>
  </si>
  <si>
    <t>DP.AACC</t>
  </si>
  <si>
    <t>SB.CCAA</t>
  </si>
  <si>
    <t xml:space="preserve">DEUDA CCLL NETA de activos financieros frente a AAPP
PDE (SEC2010) Administración Local. </t>
  </si>
  <si>
    <t>DP.CCLL</t>
  </si>
  <si>
    <t>DP.SGSC</t>
  </si>
  <si>
    <t>SB.SGSC</t>
  </si>
  <si>
    <t>SB.AALL</t>
  </si>
  <si>
    <t>Gasto.DANA.CCAA</t>
  </si>
  <si>
    <t>Gasto.DANA.CCLL</t>
  </si>
  <si>
    <t>Gasto.DANA.SGSC</t>
  </si>
  <si>
    <t>Deuda sgsc (PDE)
/PIB</t>
  </si>
  <si>
    <t>AHORRO SGSC BRUTO (Recursos Corrientes - Empleos Corrientes)
B.8g</t>
  </si>
  <si>
    <t>AHORRO CCLL BRUTO 
(Recursos Corrientes - Empleos Corrientes)
B.8g</t>
  </si>
  <si>
    <t>AHORRO CCAA BRUTO (Recursos Corrientes - Empleos Corrientes)
B.8g</t>
  </si>
  <si>
    <t>AHORRO AACC AACC (Recursos Corrientes - Empleos Corrientes)
B.8g</t>
  </si>
  <si>
    <t>Deflactor del Gasto en consumo final de los hogares e ISFLSH</t>
  </si>
  <si>
    <t>Deflactor del Gasto en consumo final de las AAPP</t>
  </si>
  <si>
    <t>Deflactor de la Formación bruta de capital</t>
  </si>
  <si>
    <t>Deflactor de la Formación bruta de capital fijo</t>
  </si>
  <si>
    <t>Deflactor del Variación de exitencias</t>
  </si>
  <si>
    <t>Deflactor del Valor Añadido Bruto a precios básicos (VABpb)</t>
  </si>
  <si>
    <t xml:space="preserve">Deflactor de VABpb Agricultura, ganadería, silvicultura y pesca </t>
  </si>
  <si>
    <t>Deflactor del VABpb Industria. Industria energética</t>
  </si>
  <si>
    <t>Deflactor del VABpb Industria. Industria manufacturera</t>
  </si>
  <si>
    <t>Deflactor del VABpb Construcción</t>
  </si>
  <si>
    <t>Deflactor del VABpb Servicios</t>
  </si>
  <si>
    <t>Deflactor del VABpb Servicios. Servicios de mercado</t>
  </si>
  <si>
    <t>Deflactor del Rentas inmobiliarias imputadas</t>
  </si>
  <si>
    <t>Deflactor del VABpb Servicios. Administración pública, educación y sanidad</t>
  </si>
  <si>
    <t>Deflactor de los Impuestos menos subvenciones sobre los productos</t>
  </si>
  <si>
    <t>Deflactor de las Exportaciones de bienes y servicios</t>
  </si>
  <si>
    <t>Deflactor de las Exportaciones de bienes</t>
  </si>
  <si>
    <t>Deflactor de las Exportaciones de servicios</t>
  </si>
  <si>
    <t>Deflactor de las Exportaciones de servicios. Servicios no turísticos</t>
  </si>
  <si>
    <t>Deflactor de las Exportaciones de servicios. Gasto de los hogares no residentes en el territorio económico</t>
  </si>
  <si>
    <t>Deflactor de las Importaciones de bienes y servicios</t>
  </si>
  <si>
    <t>Deflactor de las Importaciones de bienes</t>
  </si>
  <si>
    <t>Deflactor de las Importaciones de Servicios</t>
  </si>
  <si>
    <t>Deflactor de las Importaciones de servicios. Servicios no turísticos</t>
  </si>
  <si>
    <t>Deflactor de las Importaciones de servicios. Gasto de los hogares residentes en el resto del mundo</t>
  </si>
  <si>
    <t>Deflactor de la FBCF. Activos fijos materiales. Construcción. Viviendas</t>
  </si>
  <si>
    <t>Deflactor de la FBCF. Activos fijos materiales. Construcción. Otros edificios y construcciones</t>
  </si>
  <si>
    <t>Deflactor de la FBCF. Activos fijos materiales. Maquinaria bienes de equipo y sistemas de armamento. Material de transporte</t>
  </si>
  <si>
    <t>Deflactor de la FBCF. Activos fijos materiales. Maquinaria bienes de equipo y sistemas de armamento. Otros</t>
  </si>
  <si>
    <t>Deflactor de la FBCF. Activos fijos materiales. Recursos biológicos cultivados</t>
  </si>
  <si>
    <t>Deflactor de la FBCF. Activos fijos inmateriales. Productos de la propiedad intelectual</t>
  </si>
  <si>
    <t>Deflactor de la FBCF. Activos fijos materiales. (Otros + Rec. Cultivados) + Activos fijos inmateriales</t>
  </si>
  <si>
    <t>Deflactor de la FBCF. No administraciones públicas</t>
  </si>
  <si>
    <t>Deflactor de la FBCF. Administraciones públicas</t>
  </si>
  <si>
    <t>Deflactor de la FBCF. Privada No Residencial</t>
  </si>
  <si>
    <t>Impacto de la DANA en la C(+) o N(-) de financiación
(pro-memoria)</t>
  </si>
  <si>
    <t>Gasto de la DANA
(Pro memoria)</t>
  </si>
  <si>
    <t>PIBpctes20</t>
  </si>
  <si>
    <t>Cpr20</t>
  </si>
  <si>
    <t>Cpu20</t>
  </si>
  <si>
    <t>FBC20</t>
  </si>
  <si>
    <t>X20</t>
  </si>
  <si>
    <t>M20</t>
  </si>
  <si>
    <t>VABpb20</t>
  </si>
  <si>
    <t>VABAGR20</t>
  </si>
  <si>
    <t>VABENE20</t>
  </si>
  <si>
    <t>VABIND20</t>
  </si>
  <si>
    <t>VABCONS20</t>
  </si>
  <si>
    <t>VABS20</t>
  </si>
  <si>
    <t>VABSDV20</t>
  </si>
  <si>
    <t>VABrii20</t>
  </si>
  <si>
    <t>VABSNDV20</t>
  </si>
  <si>
    <t>INSP20</t>
  </si>
  <si>
    <t>XB20</t>
  </si>
  <si>
    <t>XS20</t>
  </si>
  <si>
    <t>XS_NTUR20</t>
  </si>
  <si>
    <t>XS_GHNRETN20</t>
  </si>
  <si>
    <t>MB20</t>
  </si>
  <si>
    <t>MS20</t>
  </si>
  <si>
    <t>MS_NTUR20</t>
  </si>
  <si>
    <t>MS_GHRERM20</t>
  </si>
  <si>
    <t>FBCF20</t>
  </si>
  <si>
    <t>VEX20</t>
  </si>
  <si>
    <t>Adq-Ces
ObjVal20</t>
  </si>
  <si>
    <t>FBCF.VIV20</t>
  </si>
  <si>
    <t>FBCF.OCONS20</t>
  </si>
  <si>
    <t>FBCF.TRANS20</t>
  </si>
  <si>
    <t>FBCF.OTRANS20</t>
  </si>
  <si>
    <t>FBCF.RBIO20</t>
  </si>
  <si>
    <t>FBCF.AINMAT20</t>
  </si>
  <si>
    <t>FBCF.FBCF.OTRANS-BIO-INMAT20</t>
  </si>
  <si>
    <t>dFBCF</t>
  </si>
  <si>
    <t>dFBCF.VIV</t>
  </si>
  <si>
    <t>dFBCF.OCONS</t>
  </si>
  <si>
    <t>dFBCF.TRANS</t>
  </si>
  <si>
    <t>dFBCF.OTRANS</t>
  </si>
  <si>
    <t>dFBCF.RBIO</t>
  </si>
  <si>
    <t>dFBCF.AINMAT</t>
  </si>
  <si>
    <t>dFBCF.OTRANS-BIO-INMAT</t>
  </si>
  <si>
    <t>FBCF.Privada20</t>
  </si>
  <si>
    <t>FBCF.Pública20</t>
  </si>
  <si>
    <t>FBCF.PrivNR20</t>
  </si>
  <si>
    <t>dFBCF.Privada</t>
  </si>
  <si>
    <t>dFBCF.Pública</t>
  </si>
  <si>
    <t>dFBCF.PrivNR</t>
  </si>
  <si>
    <t>K_BDREMS</t>
  </si>
  <si>
    <t>Adq-Ces_ObjVal20</t>
  </si>
  <si>
    <t>SXM20</t>
  </si>
  <si>
    <t>Deuda pública Total de las AAPP (Procedimiento de déficit excesivo_Banco de España)</t>
  </si>
  <si>
    <t>DP.Total AAPP</t>
  </si>
  <si>
    <r>
      <rPr>
        <b/>
        <sz val="10"/>
        <color theme="5"/>
        <rFont val="Arial"/>
        <family val="2"/>
      </rPr>
      <t xml:space="preserve">Banco de España. https://www.bde.es/webbde/es/estadis/infoest/temas/sb_deuaapp.html
</t>
    </r>
    <r>
      <rPr>
        <b/>
        <sz val="10"/>
        <rFont val="Arial"/>
        <family val="2"/>
      </rPr>
      <t xml:space="preserve">Estadísticas de las AAPP. Información trimestral. </t>
    </r>
    <r>
      <rPr>
        <sz val="10"/>
        <rFont val="Arial"/>
        <family val="2"/>
      </rPr>
      <t xml:space="preserve">
AAPP. Deuda PDE por instrumento. PDE.AAPP.DEUDA SEGUN PDE.TOTAL. Seleccionamos el dato del último trimestre.
https://www.bde.es/webbde/es/estadis/infoest/temas/sb_deuaapp.html
Millones de Euros.</t>
    </r>
  </si>
  <si>
    <t>SERIES DE BDMACRO INICIAL</t>
  </si>
  <si>
    <t>SECRETARÍA DE ESTADO DE PRESUPUESTOS Y GASTOS</t>
  </si>
  <si>
    <t>07 Abril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</si>
</sst>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_-;\-* #,##0.00\ _€_-;_-* &quot;-&quot;??\ _€_-;_-@_-"/>
    <numFmt numFmtId="165" formatCode="#,##0.0"/>
    <numFmt numFmtId="166" formatCode="_([$€]* #,##0.00_);_([$€]* \(#,##0.00\);_([$€]* &quot;-&quot;??_);_(@_)"/>
    <numFmt numFmtId="167" formatCode="0.0_)"/>
    <numFmt numFmtId="168" formatCode="0.0"/>
    <numFmt numFmtId="169" formatCode="#,##0.0\ \ "/>
    <numFmt numFmtId="170" formatCode="#,##0.00\ \ "/>
    <numFmt numFmtId="171" formatCode="#,##0.0\ "/>
    <numFmt numFmtId="172" formatCode="#,##0\ \ "/>
    <numFmt numFmtId="173" formatCode="#,##0\ "/>
    <numFmt numFmtId="174" formatCode="#,##0.00\ "/>
    <numFmt numFmtId="175" formatCode="#,##0.0_);\(#,##0.0\)"/>
    <numFmt numFmtId="176" formatCode="#,##0.000\ \ "/>
    <numFmt numFmtId="177" formatCode="#,##0.000"/>
    <numFmt numFmtId="178" formatCode="0.0000000000"/>
    <numFmt numFmtId="179" formatCode="0.00000000000"/>
    <numFmt numFmtId="180" formatCode="#,##0;\-#,##0;0"/>
    <numFmt numFmtId="181" formatCode="#.##0.00\ \ "/>
  </numFmts>
  <fonts count="139">
    <font>
      <sz val="10"/>
      <color theme="1"/>
      <name val="Arial"/>
      <family val="2"/>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b/>
      <sz val="10"/>
      <name val="Arial"/>
      <family val="2"/>
    </font>
    <font>
      <sz val="10"/>
      <name val="Times New Roman"/>
      <family val="1"/>
    </font>
    <font>
      <sz val="10"/>
      <name val="Courier"/>
      <family val="3"/>
    </font>
    <font>
      <sz val="8"/>
      <name val="Times New Roman"/>
      <family val="1"/>
    </font>
    <font>
      <sz val="10"/>
      <name val="MS Sans Serif"/>
      <family val="2"/>
    </font>
    <font>
      <sz val="10"/>
      <color indexed="18"/>
      <name val="Arial"/>
      <family val="2"/>
    </font>
    <font>
      <sz val="10"/>
      <color indexed="16"/>
      <name val="Arial"/>
      <family val="2"/>
    </font>
    <font>
      <b/>
      <sz val="10"/>
      <color indexed="18"/>
      <name val="Arial"/>
      <family val="2"/>
    </font>
    <font>
      <b/>
      <sz val="20"/>
      <color indexed="16"/>
      <name val="Arial"/>
      <family val="2"/>
    </font>
    <font>
      <b/>
      <sz val="24"/>
      <color indexed="18"/>
      <name val="Times New Roman"/>
      <family val="1"/>
    </font>
    <font>
      <b/>
      <sz val="26"/>
      <color indexed="18"/>
      <name val="Times New Roman"/>
      <family val="1"/>
    </font>
    <font>
      <b/>
      <sz val="20"/>
      <color indexed="18"/>
      <name val="Times New Roman"/>
      <family val="1"/>
    </font>
    <font>
      <i/>
      <sz val="18"/>
      <color indexed="18"/>
      <name val="Times New Roman"/>
      <family val="1"/>
    </font>
    <font>
      <sz val="14"/>
      <color indexed="18"/>
      <name val="Times New Roman"/>
      <family val="1"/>
    </font>
    <font>
      <b/>
      <i/>
      <sz val="11"/>
      <name val="Arial"/>
      <family val="2"/>
    </font>
    <font>
      <sz val="8"/>
      <name val="Arial"/>
      <family val="2"/>
    </font>
    <font>
      <sz val="7"/>
      <name val="Arial"/>
      <family val="2"/>
    </font>
    <font>
      <sz val="6"/>
      <name val="Arial"/>
      <family val="2"/>
    </font>
    <font>
      <b/>
      <sz val="16"/>
      <name val="Arial"/>
      <family val="2"/>
    </font>
    <font>
      <b/>
      <sz val="8"/>
      <name val="Arial"/>
      <family val="2"/>
    </font>
    <font>
      <b/>
      <i/>
      <sz val="12"/>
      <name val="Arial"/>
      <family val="2"/>
    </font>
    <font>
      <b/>
      <i/>
      <sz val="10"/>
      <name val="Arial"/>
      <family val="2"/>
    </font>
    <font>
      <sz val="11"/>
      <name val="Arial"/>
      <family val="2"/>
    </font>
    <font>
      <b/>
      <i/>
      <sz val="7"/>
      <name val="Arial"/>
      <family val="2"/>
    </font>
    <font>
      <u/>
      <sz val="10"/>
      <color indexed="12"/>
      <name val="Arial"/>
      <family val="2"/>
    </font>
    <font>
      <b/>
      <u/>
      <sz val="11"/>
      <name val="Arial"/>
      <family val="2"/>
    </font>
    <font>
      <b/>
      <sz val="11"/>
      <name val="Arial"/>
      <family val="2"/>
    </font>
    <font>
      <sz val="9"/>
      <name val="Arial"/>
      <family val="2"/>
    </font>
    <font>
      <sz val="8"/>
      <name val="Terminal"/>
      <family val="3"/>
      <charset val="255"/>
    </font>
    <font>
      <b/>
      <sz val="14"/>
      <name val="Arial"/>
      <family val="2"/>
    </font>
    <font>
      <b/>
      <sz val="10"/>
      <name val="Courier"/>
      <family val="3"/>
    </font>
    <font>
      <sz val="10"/>
      <color indexed="62"/>
      <name val="Arial"/>
      <family val="2"/>
    </font>
    <font>
      <sz val="8"/>
      <color indexed="23"/>
      <name val="Arial"/>
      <family val="2"/>
    </font>
    <font>
      <i/>
      <sz val="10"/>
      <name val="Arial"/>
      <family val="2"/>
    </font>
    <font>
      <b/>
      <sz val="9"/>
      <color indexed="81"/>
      <name val="Tahoma"/>
      <family val="2"/>
    </font>
    <font>
      <sz val="9"/>
      <color indexed="81"/>
      <name val="Tahoma"/>
      <family val="2"/>
    </font>
    <font>
      <b/>
      <sz val="9"/>
      <name val="Arial"/>
      <family val="2"/>
    </font>
    <font>
      <b/>
      <sz val="8"/>
      <color indexed="23"/>
      <name val="Arial"/>
      <family val="2"/>
    </font>
    <font>
      <sz val="10"/>
      <color rgb="FFFF0000"/>
      <name val="Arial"/>
      <family val="2"/>
    </font>
    <font>
      <b/>
      <sz val="10"/>
      <color rgb="FFFF0000"/>
      <name val="Arial"/>
      <family val="2"/>
    </font>
    <font>
      <sz val="12"/>
      <color rgb="FFED3A09"/>
      <name val="Arial"/>
      <family val="2"/>
    </font>
    <font>
      <sz val="12"/>
      <name val="Arial"/>
      <family val="2"/>
    </font>
    <font>
      <sz val="10"/>
      <name val="MS Sans Serif"/>
      <family val="2"/>
    </font>
    <font>
      <u/>
      <sz val="10"/>
      <color indexed="12"/>
      <name val="MS Sans Serif"/>
      <family val="2"/>
    </font>
    <font>
      <b/>
      <sz val="12"/>
      <name val="Arial"/>
      <family val="2"/>
    </font>
    <font>
      <i/>
      <sz val="8"/>
      <color indexed="23"/>
      <name val="Arial"/>
      <family val="2"/>
    </font>
    <font>
      <sz val="11"/>
      <color indexed="8"/>
      <name val="Calibri"/>
      <family val="2"/>
      <scheme val="minor"/>
    </font>
    <font>
      <sz val="10"/>
      <name val="Arial"/>
      <family val="2"/>
      <charset val="1"/>
    </font>
    <font>
      <u/>
      <sz val="11"/>
      <color indexed="12"/>
      <name val="Arial"/>
      <family val="2"/>
    </font>
    <font>
      <sz val="11"/>
      <color indexed="23"/>
      <name val="Arial"/>
      <family val="2"/>
    </font>
    <font>
      <b/>
      <sz val="10"/>
      <color theme="5"/>
      <name val="Arial"/>
      <family val="2"/>
    </font>
    <font>
      <sz val="10"/>
      <color theme="5"/>
      <name val="Arial"/>
      <family val="2"/>
    </font>
    <font>
      <b/>
      <sz val="11"/>
      <color theme="5"/>
      <name val="Arial"/>
      <family val="2"/>
    </font>
    <font>
      <sz val="10"/>
      <color theme="1"/>
      <name val="Arial"/>
      <family val="2"/>
    </font>
    <font>
      <b/>
      <sz val="14"/>
      <color theme="1"/>
      <name val="Arial"/>
      <family val="2"/>
    </font>
    <font>
      <sz val="7"/>
      <name val="Arial"/>
      <family val="2"/>
    </font>
    <font>
      <sz val="10"/>
      <name val="Courier"/>
    </font>
    <font>
      <sz val="10"/>
      <name val="Arial"/>
      <family val="2"/>
    </font>
    <font>
      <u/>
      <sz val="10"/>
      <color indexed="12"/>
      <name val="Arial"/>
      <family val="2"/>
    </font>
    <font>
      <sz val="12"/>
      <color theme="1"/>
      <name val="Calibri"/>
      <family val="2"/>
      <scheme val="minor"/>
    </font>
    <font>
      <b/>
      <sz val="10"/>
      <color theme="1"/>
      <name val="Arial"/>
      <family val="2"/>
    </font>
    <font>
      <sz val="10"/>
      <color indexed="23"/>
      <name val="Arial"/>
      <family val="2"/>
    </font>
    <font>
      <sz val="11"/>
      <color theme="5" tint="-0.249977111117893"/>
      <name val="Arial"/>
      <family val="2"/>
    </font>
    <font>
      <b/>
      <sz val="11"/>
      <color theme="5" tint="-0.249977111117893"/>
      <name val="Arial"/>
      <family val="2"/>
    </font>
    <font>
      <b/>
      <sz val="10"/>
      <color theme="5" tint="-0.249977111117893"/>
      <name val="Arial"/>
      <family val="2"/>
    </font>
    <font>
      <sz val="10"/>
      <color theme="5" tint="-0.249977111117893"/>
      <name val="Arial"/>
      <family val="2"/>
    </font>
    <font>
      <sz val="10"/>
      <color theme="0" tint="-0.249977111117893"/>
      <name val="Arial"/>
      <family val="2"/>
    </font>
    <font>
      <b/>
      <sz val="14"/>
      <color theme="5" tint="-0.249977111117893"/>
      <name val="Arial"/>
      <family val="2"/>
    </font>
    <font>
      <b/>
      <i/>
      <sz val="11"/>
      <color rgb="FFFF0000"/>
      <name val="Arial"/>
      <family val="2"/>
    </font>
    <font>
      <sz val="14"/>
      <name val="Arial"/>
      <family val="2"/>
    </font>
    <font>
      <sz val="9"/>
      <color theme="1"/>
      <name val="Arial"/>
      <family val="2"/>
    </font>
    <font>
      <b/>
      <u val="double"/>
      <sz val="10"/>
      <name val="Arial"/>
      <family val="2"/>
    </font>
    <font>
      <b/>
      <u/>
      <sz val="8"/>
      <name val="Arial"/>
      <family val="2"/>
    </font>
    <font>
      <b/>
      <u/>
      <sz val="10"/>
      <name val="Arial"/>
      <family val="2"/>
    </font>
    <font>
      <b/>
      <u val="double"/>
      <sz val="8"/>
      <name val="Arial"/>
      <family val="2"/>
    </font>
    <font>
      <b/>
      <u val="double"/>
      <sz val="10"/>
      <color rgb="FF0070C0"/>
      <name val="Arial"/>
      <family val="2"/>
    </font>
    <font>
      <b/>
      <u/>
      <sz val="8"/>
      <color rgb="FF0070C0"/>
      <name val="Arial"/>
      <family val="2"/>
    </font>
    <font>
      <b/>
      <sz val="8"/>
      <color rgb="FF0070C0"/>
      <name val="Arial"/>
      <family val="2"/>
    </font>
    <font>
      <b/>
      <sz val="10"/>
      <color rgb="FF0070C0"/>
      <name val="Arial"/>
      <family val="2"/>
    </font>
    <font>
      <sz val="8"/>
      <color rgb="FF0070C0"/>
      <name val="Arial"/>
      <family val="2"/>
    </font>
    <font>
      <sz val="10"/>
      <color rgb="FF0070C0"/>
      <name val="Arial"/>
      <family val="2"/>
    </font>
    <font>
      <b/>
      <u/>
      <sz val="10"/>
      <color rgb="FF0070C0"/>
      <name val="Arial"/>
      <family val="2"/>
    </font>
    <font>
      <b/>
      <u val="double"/>
      <sz val="8"/>
      <color rgb="FF0070C0"/>
      <name val="Arial"/>
      <family val="2"/>
    </font>
    <font>
      <i/>
      <u/>
      <sz val="8"/>
      <name val="Arial"/>
      <family val="2"/>
    </font>
    <font>
      <b/>
      <u/>
      <sz val="10"/>
      <color rgb="FF144EF0"/>
      <name val="Arial"/>
      <family val="2"/>
    </font>
    <font>
      <u/>
      <sz val="8"/>
      <name val="Arial"/>
      <family val="2"/>
    </font>
    <font>
      <b/>
      <sz val="24"/>
      <name val="Arial"/>
      <family val="2"/>
    </font>
    <font>
      <b/>
      <sz val="18"/>
      <name val="Arial"/>
      <family val="2"/>
    </font>
    <font>
      <b/>
      <sz val="18"/>
      <color theme="1"/>
      <name val="Arial"/>
      <family val="2"/>
    </font>
    <font>
      <b/>
      <vertAlign val="subscript"/>
      <sz val="10"/>
      <name val="Arial"/>
      <family val="2"/>
    </font>
    <font>
      <b/>
      <u/>
      <sz val="10"/>
      <color indexed="12"/>
      <name val="Arial"/>
      <family val="2"/>
    </font>
    <font>
      <b/>
      <i/>
      <sz val="18"/>
      <color indexed="18"/>
      <name val="Times New Roman"/>
      <family val="1"/>
    </font>
    <font>
      <u/>
      <sz val="11"/>
      <name val="Arial"/>
      <family val="2"/>
    </font>
    <font>
      <u/>
      <sz val="10"/>
      <name val="Arial"/>
      <family val="2"/>
    </font>
    <font>
      <sz val="8"/>
      <color theme="5"/>
      <name val="Terminal"/>
      <family val="3"/>
      <charset val="255"/>
    </font>
    <font>
      <b/>
      <vertAlign val="subscript"/>
      <sz val="10"/>
      <color theme="1"/>
      <name val="Arial"/>
      <family val="2"/>
    </font>
    <font>
      <sz val="20"/>
      <color rgb="FFFFFF00"/>
      <name val="Arial"/>
      <family val="2"/>
    </font>
    <font>
      <sz val="10"/>
      <color rgb="FFFFFF00"/>
      <name val="Arial"/>
      <family val="2"/>
    </font>
    <font>
      <sz val="11"/>
      <color theme="5"/>
      <name val="Arial"/>
      <family val="2"/>
    </font>
    <font>
      <b/>
      <sz val="9"/>
      <color rgb="FFFF0000"/>
      <name val="Arial"/>
      <family val="2"/>
    </font>
    <font>
      <sz val="10"/>
      <color theme="9" tint="-0.249977111117893"/>
      <name val="Arial"/>
      <family val="2"/>
    </font>
    <font>
      <sz val="8"/>
      <color rgb="FFFF0000"/>
      <name val="Arial"/>
      <family val="2"/>
    </font>
    <font>
      <sz val="12"/>
      <name val="Univers (W1)"/>
      <family val="2"/>
    </font>
    <font>
      <b/>
      <i/>
      <sz val="18"/>
      <color rgb="FFFF0000"/>
      <name val="Times New Roman"/>
      <family val="1"/>
    </font>
    <font>
      <sz val="10"/>
      <color rgb="FF2F65FD"/>
      <name val="Arial"/>
      <family val="2"/>
    </font>
    <font>
      <b/>
      <u/>
      <sz val="10"/>
      <color rgb="FFFF0000"/>
      <name val="Arial"/>
      <family val="2"/>
    </font>
    <font>
      <b/>
      <sz val="8"/>
      <color rgb="FFFF0000"/>
      <name val="Arial"/>
      <family val="2"/>
    </font>
    <font>
      <b/>
      <sz val="10"/>
      <color rgb="FF2F65FD"/>
      <name val="Arial"/>
      <family val="2"/>
    </font>
    <font>
      <b/>
      <sz val="8"/>
      <color rgb="FF2F65FD"/>
      <name val="Arial"/>
      <family val="2"/>
    </font>
    <font>
      <b/>
      <sz val="14"/>
      <color rgb="FFFF0000"/>
      <name val="Arial"/>
      <family val="2"/>
    </font>
    <font>
      <u/>
      <sz val="10"/>
      <color rgb="FFFF0000"/>
      <name val="Arial"/>
      <family val="2"/>
    </font>
    <font>
      <sz val="10"/>
      <name val="MS Sans Serif"/>
    </font>
    <font>
      <sz val="9"/>
      <color theme="0" tint="-0.249977111117893"/>
      <name val="Arial"/>
      <family val="2"/>
    </font>
    <font>
      <b/>
      <sz val="18"/>
      <color rgb="FFFF5C01"/>
      <name val="Arial"/>
      <family val="2"/>
    </font>
    <font>
      <sz val="10"/>
      <color rgb="FFFF5C01"/>
      <name val="Arial"/>
      <family val="2"/>
    </font>
    <font>
      <b/>
      <sz val="14"/>
      <color rgb="FFFF5C01"/>
      <name val="Arial"/>
      <family val="2"/>
    </font>
    <font>
      <b/>
      <u/>
      <sz val="10"/>
      <color rgb="FFFF5C01"/>
      <name val="Arial"/>
      <family val="2"/>
    </font>
    <font>
      <b/>
      <sz val="10"/>
      <color rgb="FFFF5C01"/>
      <name val="Arial"/>
      <family val="2"/>
    </font>
    <font>
      <u/>
      <sz val="10"/>
      <color rgb="FFFF5C01"/>
      <name val="Arial"/>
      <family val="2"/>
    </font>
    <font>
      <sz val="11"/>
      <color rgb="FFC00000"/>
      <name val="Arial"/>
      <family val="2"/>
    </font>
    <font>
      <b/>
      <sz val="10"/>
      <color rgb="FFC00000"/>
      <name val="Arial"/>
      <family val="2"/>
    </font>
    <font>
      <sz val="10"/>
      <color rgb="FFC00000"/>
      <name val="Arial"/>
      <family val="2"/>
    </font>
    <font>
      <b/>
      <sz val="11"/>
      <color rgb="FFC00000"/>
      <name val="Arial"/>
      <family val="2"/>
    </font>
    <font>
      <i/>
      <sz val="10"/>
      <color rgb="FFC00000"/>
      <name val="Arial"/>
      <family val="2"/>
    </font>
    <font>
      <b/>
      <sz val="11"/>
      <color theme="9" tint="-0.249977111117893"/>
      <name val="Arial"/>
      <family val="2"/>
    </font>
    <font>
      <sz val="10"/>
      <color theme="0"/>
      <name val="Arial"/>
      <family val="2"/>
    </font>
    <font>
      <b/>
      <sz val="12"/>
      <color rgb="FFFF0000"/>
      <name val="Arial"/>
      <family val="2"/>
    </font>
    <font>
      <b/>
      <sz val="10"/>
      <color rgb="FF144EF0"/>
      <name val="Arial"/>
      <family val="2"/>
    </font>
    <font>
      <sz val="8"/>
      <color theme="1"/>
      <name val="Arial"/>
      <family val="2"/>
    </font>
    <font>
      <b/>
      <sz val="10"/>
      <name val="Calibri"/>
      <family val="2"/>
      <scheme val="minor"/>
    </font>
    <font>
      <sz val="12"/>
      <name val="Calibri"/>
      <family val="2"/>
      <scheme val="minor"/>
    </font>
    <font>
      <b/>
      <sz val="9"/>
      <color theme="5"/>
      <name val="Arial"/>
      <family val="2"/>
    </font>
  </fonts>
  <fills count="32">
    <fill>
      <patternFill patternType="none"/>
    </fill>
    <fill>
      <patternFill patternType="gray125"/>
    </fill>
    <fill>
      <patternFill patternType="solid">
        <fgColor indexed="9"/>
        <bgColor indexed="64"/>
      </patternFill>
    </fill>
    <fill>
      <patternFill patternType="solid">
        <fgColor indexed="9"/>
        <bgColor indexed="48"/>
      </patternFill>
    </fill>
    <fill>
      <patternFill patternType="solid">
        <fgColor indexed="9"/>
        <bgColor indexed="9"/>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bgColor indexed="9"/>
      </patternFill>
    </fill>
    <fill>
      <patternFill patternType="solid">
        <fgColor theme="2"/>
        <bgColor indexed="64"/>
      </patternFill>
    </fill>
    <fill>
      <patternFill patternType="solid">
        <fgColor theme="0" tint="-4.9989318521683403E-2"/>
        <bgColor indexed="64"/>
      </patternFill>
    </fill>
    <fill>
      <patternFill patternType="solid">
        <fgColor rgb="FFFFFFD9"/>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E1FFCD"/>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AEAEA"/>
        <bgColor indexed="64"/>
      </patternFill>
    </fill>
    <fill>
      <patternFill patternType="solid">
        <fgColor theme="7" tint="0.79998168889431442"/>
        <bgColor indexed="64"/>
      </patternFill>
    </fill>
    <fill>
      <patternFill patternType="solid">
        <fgColor rgb="FFF9FDD3"/>
        <bgColor indexed="64"/>
      </patternFill>
    </fill>
    <fill>
      <patternFill patternType="solid">
        <fgColor theme="0"/>
        <bgColor indexed="16"/>
      </patternFill>
    </fill>
    <fill>
      <patternFill patternType="solid">
        <fgColor theme="7" tint="0.79998168889431442"/>
        <bgColor indexed="9"/>
      </patternFill>
    </fill>
    <fill>
      <patternFill patternType="solid">
        <fgColor theme="0" tint="-0.249977111117893"/>
        <bgColor indexed="64"/>
      </patternFill>
    </fill>
    <fill>
      <patternFill patternType="solid">
        <fgColor rgb="FF00B0F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s>
  <borders count="106">
    <border>
      <left/>
      <right/>
      <top/>
      <bottom/>
      <diagonal/>
    </border>
    <border>
      <left style="thick">
        <color indexed="55"/>
      </left>
      <right/>
      <top style="thick">
        <color indexed="55"/>
      </top>
      <bottom/>
      <diagonal/>
    </border>
    <border>
      <left/>
      <right/>
      <top style="thick">
        <color indexed="55"/>
      </top>
      <bottom/>
      <diagonal/>
    </border>
    <border>
      <left/>
      <right style="thick">
        <color indexed="55"/>
      </right>
      <top style="thick">
        <color indexed="55"/>
      </top>
      <bottom/>
      <diagonal/>
    </border>
    <border>
      <left style="thick">
        <color indexed="55"/>
      </left>
      <right/>
      <top/>
      <bottom/>
      <diagonal/>
    </border>
    <border>
      <left/>
      <right style="thick">
        <color indexed="55"/>
      </right>
      <top/>
      <bottom/>
      <diagonal/>
    </border>
    <border>
      <left style="thick">
        <color indexed="55"/>
      </left>
      <right/>
      <top/>
      <bottom style="thick">
        <color indexed="55"/>
      </bottom>
      <diagonal/>
    </border>
    <border>
      <left/>
      <right/>
      <top/>
      <bottom style="thick">
        <color indexed="55"/>
      </bottom>
      <diagonal/>
    </border>
    <border>
      <left/>
      <right style="thick">
        <color indexed="55"/>
      </right>
      <top/>
      <bottom style="thick">
        <color indexed="55"/>
      </bottom>
      <diagonal/>
    </border>
    <border>
      <left style="thick">
        <color indexed="55"/>
      </left>
      <right/>
      <top style="thick">
        <color indexed="55"/>
      </top>
      <bottom style="thick">
        <color indexed="55"/>
      </bottom>
      <diagonal/>
    </border>
    <border>
      <left/>
      <right/>
      <top style="thick">
        <color indexed="55"/>
      </top>
      <bottom style="thick">
        <color indexed="55"/>
      </bottom>
      <diagonal/>
    </border>
    <border>
      <left/>
      <right style="thick">
        <color indexed="55"/>
      </right>
      <top style="thick">
        <color indexed="55"/>
      </top>
      <bottom style="thick">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ck">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thick">
        <color indexed="55"/>
      </right>
      <top style="thick">
        <color indexed="55"/>
      </top>
      <bottom style="thick">
        <color indexed="55"/>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23"/>
      </top>
      <bottom style="thick">
        <color indexed="23"/>
      </bottom>
      <diagonal/>
    </border>
    <border>
      <left/>
      <right style="thick">
        <color indexed="23"/>
      </right>
      <top style="thick">
        <color indexed="23"/>
      </top>
      <bottom style="thick">
        <color indexed="23"/>
      </bottom>
      <diagonal/>
    </border>
    <border>
      <left style="thick">
        <color indexed="23"/>
      </left>
      <right/>
      <top style="thick">
        <color indexed="23"/>
      </top>
      <bottom style="thick">
        <color indexed="23"/>
      </bottom>
      <diagonal/>
    </border>
    <border>
      <left style="thick">
        <color indexed="55"/>
      </left>
      <right/>
      <top style="thick">
        <color indexed="23"/>
      </top>
      <bottom/>
      <diagonal/>
    </border>
    <border>
      <left/>
      <right/>
      <top style="thick">
        <color indexed="23"/>
      </top>
      <bottom/>
      <diagonal/>
    </border>
    <border>
      <left/>
      <right style="thick">
        <color indexed="55"/>
      </right>
      <top style="thick">
        <color indexed="23"/>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bottom/>
      <diagonal/>
    </border>
    <border>
      <left style="thick">
        <color indexed="55"/>
      </left>
      <right/>
      <top/>
      <bottom style="mediumDashed">
        <color indexed="64"/>
      </bottom>
      <diagonal/>
    </border>
    <border>
      <left/>
      <right/>
      <top/>
      <bottom style="mediumDashed">
        <color indexed="64"/>
      </bottom>
      <diagonal/>
    </border>
    <border>
      <left/>
      <right style="thick">
        <color indexed="55"/>
      </right>
      <top/>
      <bottom style="mediumDashed">
        <color indexed="64"/>
      </bottom>
      <diagonal/>
    </border>
    <border>
      <left/>
      <right/>
      <top/>
      <bottom style="thick">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mediumDashed">
        <color indexed="64"/>
      </bottom>
      <diagonal/>
    </border>
    <border>
      <left/>
      <right style="thick">
        <color indexed="64"/>
      </right>
      <top/>
      <bottom style="mediumDashed">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style="mediumDashed">
        <color indexed="64"/>
      </bottom>
      <diagonal/>
    </border>
    <border>
      <left style="thick">
        <color indexed="64"/>
      </left>
      <right/>
      <top style="thick">
        <color indexed="55"/>
      </top>
      <bottom/>
      <diagonal/>
    </border>
    <border>
      <left/>
      <right style="thick">
        <color indexed="64"/>
      </right>
      <top style="thick">
        <color indexed="55"/>
      </top>
      <bottom/>
      <diagonal/>
    </border>
    <border>
      <left/>
      <right style="thick">
        <color indexed="64"/>
      </right>
      <top style="thick">
        <color indexed="23"/>
      </top>
      <bottom style="thick">
        <color indexed="23"/>
      </bottom>
      <diagonal/>
    </border>
    <border>
      <left/>
      <right style="thin">
        <color theme="0" tint="-4.9989318521683403E-2"/>
      </right>
      <top/>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style="thick">
        <color theme="2" tint="-0.499984740745262"/>
      </top>
      <bottom style="thick">
        <color indexed="55"/>
      </bottom>
      <diagonal/>
    </border>
    <border>
      <left style="thick">
        <color indexed="55"/>
      </left>
      <right style="thick">
        <color indexed="55"/>
      </right>
      <top/>
      <bottom style="mediumDashed">
        <color indexed="64"/>
      </bottom>
      <diagonal/>
    </border>
    <border>
      <left style="thick">
        <color indexed="64"/>
      </left>
      <right style="thick">
        <color indexed="64"/>
      </right>
      <top style="thick">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ck">
        <color indexed="64"/>
      </left>
      <right/>
      <top style="medium">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thick">
        <color indexed="55"/>
      </top>
      <bottom style="thick">
        <color indexed="55"/>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ck">
        <color indexed="55"/>
      </right>
      <top style="thick">
        <color indexed="64"/>
      </top>
      <bottom style="thick">
        <color indexed="64"/>
      </bottom>
      <diagonal/>
    </border>
    <border>
      <left/>
      <right style="thick">
        <color indexed="64"/>
      </right>
      <top/>
      <bottom style="thick">
        <color indexed="55"/>
      </bottom>
      <diagonal/>
    </border>
    <border>
      <left style="thick">
        <color indexed="55"/>
      </left>
      <right style="thick">
        <color indexed="64"/>
      </right>
      <top/>
      <bottom/>
      <diagonal/>
    </border>
    <border>
      <left style="thick">
        <color indexed="55"/>
      </left>
      <right style="thick">
        <color indexed="55"/>
      </right>
      <top style="thick">
        <color indexed="64"/>
      </top>
      <bottom style="thick">
        <color indexed="64"/>
      </bottom>
      <diagonal/>
    </border>
    <border>
      <left style="thin">
        <color indexed="55"/>
      </left>
      <right style="thin">
        <color indexed="55"/>
      </right>
      <top style="thin">
        <color indexed="64"/>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top style="thin">
        <color indexed="64"/>
      </top>
      <bottom style="thin">
        <color indexed="64"/>
      </bottom>
      <diagonal/>
    </border>
    <border>
      <left/>
      <right style="thick">
        <color theme="2" tint="-0.499984740745262"/>
      </right>
      <top style="thick">
        <color theme="2" tint="-0.499984740745262"/>
      </top>
      <bottom style="thick">
        <color theme="2" tint="-0.499984740745262"/>
      </bottom>
      <diagonal/>
    </border>
    <border>
      <left style="thick">
        <color indexed="23"/>
      </left>
      <right/>
      <top/>
      <bottom style="thick">
        <color indexed="23"/>
      </bottom>
      <diagonal/>
    </border>
    <border>
      <left/>
      <right/>
      <top/>
      <bottom style="thick">
        <color indexed="23"/>
      </bottom>
      <diagonal/>
    </border>
    <border>
      <left/>
      <right style="thick">
        <color indexed="23"/>
      </right>
      <top/>
      <bottom style="thick">
        <color indexed="23"/>
      </bottom>
      <diagonal/>
    </border>
    <border>
      <left style="medium">
        <color indexed="64"/>
      </left>
      <right style="medium">
        <color indexed="64"/>
      </right>
      <top style="medium">
        <color indexed="64"/>
      </top>
      <bottom style="medium">
        <color indexed="64"/>
      </bottom>
      <diagonal/>
    </border>
    <border>
      <left style="thick">
        <color indexed="55"/>
      </left>
      <right style="thick">
        <color indexed="55"/>
      </right>
      <top/>
      <bottom style="thick">
        <color indexed="55"/>
      </bottom>
      <diagonal/>
    </border>
    <border>
      <left/>
      <right style="thin">
        <color indexed="64"/>
      </right>
      <top style="thick">
        <color indexed="55"/>
      </top>
      <bottom style="thick">
        <color indexed="55"/>
      </bottom>
      <diagonal/>
    </border>
    <border>
      <left style="thick">
        <color indexed="64"/>
      </left>
      <right/>
      <top style="thick">
        <color indexed="64"/>
      </top>
      <bottom style="thick">
        <color indexed="55"/>
      </bottom>
      <diagonal/>
    </border>
    <border>
      <left style="thick">
        <color indexed="64"/>
      </left>
      <right style="thick">
        <color indexed="55"/>
      </right>
      <top/>
      <bottom/>
      <diagonal/>
    </border>
    <border>
      <left style="thin">
        <color indexed="64"/>
      </left>
      <right/>
      <top/>
      <bottom/>
      <diagonal/>
    </border>
    <border>
      <left style="thick">
        <color theme="0" tint="-0.499984740745262"/>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right/>
      <top style="thick">
        <color indexed="64"/>
      </top>
      <bottom style="thick">
        <color theme="0" tint="-0.499984740745262"/>
      </bottom>
      <diagonal/>
    </border>
    <border>
      <left style="thick">
        <color theme="0" tint="-0.499984740745262"/>
      </left>
      <right style="thick">
        <color indexed="23"/>
      </right>
      <top/>
      <bottom/>
      <diagonal/>
    </border>
    <border>
      <left/>
      <right style="thick">
        <color theme="0" tint="-0.499984740745262"/>
      </right>
      <top style="thick">
        <color theme="0" tint="-0.499984740745262"/>
      </top>
      <bottom/>
      <diagonal/>
    </border>
    <border>
      <left/>
      <right style="thick">
        <color theme="0" tint="-0.499984740745262"/>
      </right>
      <top/>
      <bottom/>
      <diagonal/>
    </border>
    <border>
      <left style="thick">
        <color theme="0" tint="-0.499984740745262"/>
      </left>
      <right style="thick">
        <color indexed="55"/>
      </right>
      <top/>
      <bottom/>
      <diagonal/>
    </border>
    <border>
      <left/>
      <right style="thick">
        <color theme="0" tint="-0.499984740745262"/>
      </right>
      <top style="thick">
        <color indexed="64"/>
      </top>
      <bottom style="thick">
        <color theme="0" tint="-0.499984740745262"/>
      </bottom>
      <diagonal/>
    </border>
    <border>
      <left/>
      <right/>
      <top/>
      <bottom style="thick">
        <color theme="0" tint="-0.499984740745262"/>
      </bottom>
      <diagonal/>
    </border>
    <border>
      <left/>
      <right/>
      <top style="thick">
        <color theme="0" tint="-0.499984740745262"/>
      </top>
      <bottom style="thick">
        <color theme="0" tint="-0.499984740745262"/>
      </bottom>
      <diagonal/>
    </border>
    <border>
      <left/>
      <right style="thick">
        <color indexed="55"/>
      </right>
      <top style="mediumDashed">
        <color theme="0" tint="-0.499984740745262"/>
      </top>
      <bottom/>
      <diagonal/>
    </border>
    <border>
      <left/>
      <right style="thick">
        <color indexed="55"/>
      </right>
      <top/>
      <bottom style="mediumDashed">
        <color theme="0" tint="-0.499984740745262"/>
      </bottom>
      <diagonal/>
    </border>
    <border>
      <left style="thick">
        <color theme="0" tint="-0.499984740745262"/>
      </left>
      <right/>
      <top/>
      <bottom/>
      <diagonal/>
    </border>
    <border>
      <left/>
      <right style="thick">
        <color theme="0" tint="-0.499984740745262"/>
      </right>
      <top/>
      <bottom style="thick">
        <color theme="0" tint="-0.499984740745262"/>
      </bottom>
      <diagonal/>
    </border>
    <border>
      <left style="thick">
        <color theme="0" tint="-0.499984740745262"/>
      </left>
      <right/>
      <top style="thick">
        <color indexed="64"/>
      </top>
      <bottom style="thick">
        <color theme="0" tint="-0.499984740745262"/>
      </bottom>
      <diagonal/>
    </border>
    <border>
      <left style="thick">
        <color indexed="55"/>
      </left>
      <right/>
      <top style="thick">
        <color indexed="64"/>
      </top>
      <bottom style="thick">
        <color theme="0" tint="-0.499984740745262"/>
      </bottom>
      <diagonal/>
    </border>
    <border>
      <left style="thin">
        <color indexed="64"/>
      </left>
      <right/>
      <top style="thin">
        <color indexed="64"/>
      </top>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mediumDashed">
        <color indexed="64"/>
      </bottom>
      <diagonal/>
    </border>
    <border>
      <left/>
      <right/>
      <top style="thin">
        <color indexed="55"/>
      </top>
      <bottom/>
      <diagonal/>
    </border>
    <border>
      <left/>
      <right/>
      <top/>
      <bottom style="mediumDashed">
        <color theme="1"/>
      </bottom>
      <diagonal/>
    </border>
    <border>
      <left style="thick">
        <color indexed="55"/>
      </left>
      <right style="thick">
        <color indexed="55"/>
      </right>
      <top/>
      <bottom style="mediumDashed">
        <color theme="1"/>
      </bottom>
      <diagonal/>
    </border>
  </borders>
  <cellStyleXfs count="26">
    <xf numFmtId="0" fontId="0" fillId="0" borderId="0"/>
    <xf numFmtId="0" fontId="6" fillId="0" borderId="0"/>
    <xf numFmtId="166" fontId="6" fillId="0" borderId="0" applyFont="0" applyFill="0" applyBorder="0" applyAlignment="0" applyProtection="0"/>
    <xf numFmtId="0" fontId="8" fillId="0" borderId="0"/>
    <xf numFmtId="167" fontId="9" fillId="0" borderId="0"/>
    <xf numFmtId="0" fontId="31"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4" fillId="0" borderId="0"/>
    <xf numFmtId="0" fontId="49" fillId="0" borderId="0"/>
    <xf numFmtId="0" fontId="50" fillId="0" borderId="0" applyNumberFormat="0" applyFill="0" applyBorder="0" applyAlignment="0" applyProtection="0">
      <alignment vertical="top"/>
      <protection locked="0"/>
    </xf>
    <xf numFmtId="0" fontId="11" fillId="0" borderId="0"/>
    <xf numFmtId="3" fontId="10" fillId="0" borderId="0"/>
    <xf numFmtId="0" fontId="53" fillId="0" borderId="0"/>
    <xf numFmtId="0" fontId="54" fillId="0" borderId="0"/>
    <xf numFmtId="0" fontId="3" fillId="0" borderId="0"/>
    <xf numFmtId="175" fontId="62" fillId="0" borderId="0"/>
    <xf numFmtId="0" fontId="63" fillId="0" borderId="0"/>
    <xf numFmtId="0" fontId="64" fillId="0" borderId="0"/>
    <xf numFmtId="0" fontId="65" fillId="0" borderId="0" applyNumberFormat="0" applyFill="0" applyBorder="0" applyAlignment="0" applyProtection="0">
      <alignment vertical="top"/>
      <protection locked="0"/>
    </xf>
    <xf numFmtId="0" fontId="66" fillId="0" borderId="0"/>
    <xf numFmtId="0" fontId="2" fillId="0" borderId="0"/>
    <xf numFmtId="0" fontId="1" fillId="0" borderId="0"/>
    <xf numFmtId="9" fontId="60" fillId="0" borderId="0" applyFont="0" applyFill="0" applyBorder="0" applyAlignment="0" applyProtection="0"/>
    <xf numFmtId="0" fontId="118" fillId="0" borderId="0"/>
    <xf numFmtId="0" fontId="11" fillId="0" borderId="0"/>
  </cellStyleXfs>
  <cellXfs count="1524">
    <xf numFmtId="0" fontId="0" fillId="0" borderId="0" xfId="0"/>
    <xf numFmtId="0" fontId="6" fillId="0" borderId="0" xfId="1"/>
    <xf numFmtId="0" fontId="29" fillId="0" borderId="0" xfId="1" applyFont="1"/>
    <xf numFmtId="0" fontId="6" fillId="2" borderId="0" xfId="1" applyFill="1"/>
    <xf numFmtId="0" fontId="7" fillId="2" borderId="0" xfId="1" applyFont="1" applyFill="1" applyAlignment="1">
      <alignment horizontal="center" vertical="center" wrapText="1"/>
    </xf>
    <xf numFmtId="0" fontId="33" fillId="3" borderId="9" xfId="1" applyFont="1" applyFill="1" applyBorder="1" applyAlignment="1">
      <alignment horizontal="centerContinuous" vertical="center" wrapText="1"/>
    </xf>
    <xf numFmtId="0" fontId="33" fillId="3" borderId="10" xfId="1" applyFont="1" applyFill="1" applyBorder="1" applyAlignment="1">
      <alignment horizontal="centerContinuous" vertical="center" wrapText="1"/>
    </xf>
    <xf numFmtId="0" fontId="7" fillId="2" borderId="9" xfId="1" applyFont="1" applyFill="1" applyBorder="1" applyAlignment="1">
      <alignment horizontal="centerContinuous" vertical="center" wrapText="1"/>
    </xf>
    <xf numFmtId="0" fontId="7" fillId="2" borderId="10" xfId="1" applyFont="1" applyFill="1" applyBorder="1" applyAlignment="1">
      <alignment horizontal="centerContinuous" vertical="center" wrapText="1"/>
    </xf>
    <xf numFmtId="169" fontId="6" fillId="0" borderId="0" xfId="1" applyNumberFormat="1"/>
    <xf numFmtId="165" fontId="6" fillId="0" borderId="0" xfId="1" applyNumberFormat="1"/>
    <xf numFmtId="0" fontId="7" fillId="2" borderId="16" xfId="1" applyFont="1" applyFill="1" applyBorder="1" applyAlignment="1">
      <alignment horizontal="centerContinuous" vertical="center" wrapText="1"/>
    </xf>
    <xf numFmtId="0" fontId="33" fillId="0" borderId="0" xfId="1" applyFont="1"/>
    <xf numFmtId="0" fontId="33" fillId="0" borderId="9" xfId="1" applyFont="1" applyBorder="1" applyAlignment="1">
      <alignment horizontal="centerContinuous" vertical="center" wrapText="1"/>
    </xf>
    <xf numFmtId="0" fontId="33" fillId="0" borderId="9" xfId="1" applyFont="1" applyBorder="1" applyAlignment="1">
      <alignment horizontal="centerContinuous" vertical="center"/>
    </xf>
    <xf numFmtId="0" fontId="56" fillId="0" borderId="0" xfId="1" applyFont="1" applyAlignment="1">
      <alignment horizontal="right" wrapText="1"/>
    </xf>
    <xf numFmtId="0" fontId="3" fillId="2" borderId="0" xfId="1" applyFont="1" applyFill="1"/>
    <xf numFmtId="0" fontId="0" fillId="5" borderId="0" xfId="0" applyFill="1"/>
    <xf numFmtId="0" fontId="6" fillId="5" borderId="0" xfId="1" applyFill="1"/>
    <xf numFmtId="0" fontId="7" fillId="2" borderId="32" xfId="1" applyFont="1" applyFill="1" applyBorder="1" applyAlignment="1">
      <alignment horizontal="centerContinuous" vertical="center" wrapText="1"/>
    </xf>
    <xf numFmtId="0" fontId="7" fillId="2" borderId="33" xfId="1" applyFont="1" applyFill="1" applyBorder="1" applyAlignment="1">
      <alignment horizontal="centerContinuous" vertical="center" wrapText="1"/>
    </xf>
    <xf numFmtId="0" fontId="7" fillId="2" borderId="34" xfId="1" applyFont="1" applyFill="1" applyBorder="1" applyAlignment="1">
      <alignment horizontal="centerContinuous" vertical="center" wrapText="1"/>
    </xf>
    <xf numFmtId="0" fontId="3" fillId="5" borderId="0" xfId="1" applyFont="1" applyFill="1"/>
    <xf numFmtId="169" fontId="6" fillId="0" borderId="38" xfId="1" applyNumberFormat="1" applyBorder="1"/>
    <xf numFmtId="169" fontId="6" fillId="0" borderId="31" xfId="1" applyNumberFormat="1" applyBorder="1"/>
    <xf numFmtId="0" fontId="6" fillId="0" borderId="31" xfId="1" applyBorder="1"/>
    <xf numFmtId="0" fontId="6" fillId="0" borderId="38" xfId="1" applyBorder="1"/>
    <xf numFmtId="0" fontId="7" fillId="0" borderId="0" xfId="1" applyFont="1" applyAlignment="1">
      <alignment horizontal="right"/>
    </xf>
    <xf numFmtId="0" fontId="7" fillId="0" borderId="0" xfId="1" applyFont="1" applyAlignment="1">
      <alignment horizontal="center"/>
    </xf>
    <xf numFmtId="167" fontId="6" fillId="0" borderId="0" xfId="1" applyNumberFormat="1"/>
    <xf numFmtId="3" fontId="3" fillId="0" borderId="0" xfId="1" applyNumberFormat="1" applyFont="1"/>
    <xf numFmtId="167" fontId="6" fillId="0" borderId="31" xfId="1" applyNumberFormat="1" applyBorder="1"/>
    <xf numFmtId="167" fontId="6" fillId="0" borderId="38" xfId="1" applyNumberFormat="1" applyBorder="1"/>
    <xf numFmtId="0" fontId="33" fillId="8" borderId="0" xfId="1" applyFont="1" applyFill="1" applyAlignment="1">
      <alignment horizontal="right"/>
    </xf>
    <xf numFmtId="0" fontId="7" fillId="5" borderId="34" xfId="1" applyFont="1" applyFill="1" applyBorder="1" applyAlignment="1">
      <alignment horizontal="center" vertical="center" wrapText="1"/>
    </xf>
    <xf numFmtId="0" fontId="7" fillId="5" borderId="32" xfId="1" applyFont="1" applyFill="1" applyBorder="1" applyAlignment="1">
      <alignment horizontal="center" vertical="center" wrapText="1"/>
    </xf>
    <xf numFmtId="3" fontId="3" fillId="6" borderId="39" xfId="1" applyNumberFormat="1" applyFont="1" applyFill="1" applyBorder="1"/>
    <xf numFmtId="0" fontId="33" fillId="0" borderId="0" xfId="1" applyFont="1" applyAlignment="1">
      <alignment horizontal="right"/>
    </xf>
    <xf numFmtId="0" fontId="33" fillId="5" borderId="0" xfId="1" applyFont="1" applyFill="1" applyAlignment="1">
      <alignment horizontal="right"/>
    </xf>
    <xf numFmtId="169" fontId="40" fillId="0" borderId="0" xfId="1" applyNumberFormat="1" applyFont="1"/>
    <xf numFmtId="169" fontId="3" fillId="0" borderId="0" xfId="1" applyNumberFormat="1" applyFont="1"/>
    <xf numFmtId="169" fontId="6" fillId="0" borderId="5" xfId="1" applyNumberFormat="1" applyBorder="1"/>
    <xf numFmtId="169" fontId="6" fillId="0" borderId="4" xfId="1" applyNumberFormat="1" applyBorder="1"/>
    <xf numFmtId="169" fontId="3" fillId="2" borderId="0" xfId="1" applyNumberFormat="1" applyFont="1" applyFill="1"/>
    <xf numFmtId="169" fontId="3" fillId="2" borderId="5" xfId="1" applyNumberFormat="1" applyFont="1" applyFill="1" applyBorder="1"/>
    <xf numFmtId="169" fontId="3" fillId="2" borderId="4" xfId="1" applyNumberFormat="1" applyFont="1" applyFill="1" applyBorder="1"/>
    <xf numFmtId="0" fontId="40" fillId="0" borderId="10" xfId="1" applyFont="1" applyBorder="1" applyAlignment="1">
      <alignment horizontal="centerContinuous" vertical="center" wrapText="1"/>
    </xf>
    <xf numFmtId="0" fontId="7" fillId="5" borderId="0" xfId="1" applyFont="1" applyFill="1" applyAlignment="1">
      <alignment horizontal="centerContinuous" vertical="center" wrapText="1"/>
    </xf>
    <xf numFmtId="0" fontId="26" fillId="2" borderId="9" xfId="1" applyFont="1" applyFill="1" applyBorder="1" applyAlignment="1">
      <alignment horizontal="right" wrapText="1"/>
    </xf>
    <xf numFmtId="0" fontId="26" fillId="2" borderId="10" xfId="1" applyFont="1" applyFill="1" applyBorder="1" applyAlignment="1">
      <alignment horizontal="right" wrapText="1"/>
    </xf>
    <xf numFmtId="0" fontId="22" fillId="10" borderId="0" xfId="1" applyFont="1" applyFill="1" applyAlignment="1">
      <alignment horizontal="right" wrapText="1"/>
    </xf>
    <xf numFmtId="0" fontId="7" fillId="2" borderId="11" xfId="1" applyFont="1" applyFill="1" applyBorder="1" applyAlignment="1">
      <alignment horizontal="center" vertical="center"/>
    </xf>
    <xf numFmtId="0" fontId="33" fillId="8" borderId="0" xfId="1" applyFont="1" applyFill="1" applyAlignment="1">
      <alignment horizontal="centerContinuous" vertical="center"/>
    </xf>
    <xf numFmtId="0" fontId="33" fillId="8" borderId="0" xfId="1" applyFont="1" applyFill="1" applyAlignment="1">
      <alignment horizontal="center" vertical="center"/>
    </xf>
    <xf numFmtId="0" fontId="33" fillId="0" borderId="16" xfId="1" applyFont="1" applyBorder="1" applyAlignment="1">
      <alignment horizontal="centerContinuous" vertical="center" wrapText="1"/>
    </xf>
    <xf numFmtId="0" fontId="3" fillId="0" borderId="0" xfId="1" applyFont="1"/>
    <xf numFmtId="0" fontId="3" fillId="0" borderId="0" xfId="1" applyFont="1" applyAlignment="1">
      <alignment wrapText="1"/>
    </xf>
    <xf numFmtId="0" fontId="14" fillId="0" borderId="9" xfId="1" applyFont="1" applyBorder="1" applyAlignment="1">
      <alignment horizontal="centerContinuous" vertical="center"/>
    </xf>
    <xf numFmtId="0" fontId="7" fillId="0" borderId="16" xfId="1" applyFont="1" applyBorder="1" applyAlignment="1">
      <alignment horizontal="centerContinuous" vertical="center" wrapText="1"/>
    </xf>
    <xf numFmtId="0" fontId="7" fillId="0" borderId="9" xfId="1" applyFont="1" applyBorder="1" applyAlignment="1">
      <alignment horizontal="centerContinuous" vertical="center"/>
    </xf>
    <xf numFmtId="0" fontId="3" fillId="0" borderId="0" xfId="0" applyFont="1"/>
    <xf numFmtId="0" fontId="21" fillId="5" borderId="0" xfId="1" applyFont="1" applyFill="1"/>
    <xf numFmtId="0" fontId="6" fillId="5" borderId="0" xfId="1" applyFill="1" applyAlignment="1">
      <alignment horizontal="left"/>
    </xf>
    <xf numFmtId="0" fontId="7" fillId="0" borderId="0" xfId="1" applyFont="1" applyAlignment="1">
      <alignment horizontal="left" vertical="center" wrapText="1"/>
    </xf>
    <xf numFmtId="169" fontId="3" fillId="0" borderId="4" xfId="1" applyNumberFormat="1" applyFont="1" applyBorder="1"/>
    <xf numFmtId="169" fontId="3" fillId="0" borderId="5" xfId="1" applyNumberFormat="1" applyFont="1" applyBorder="1"/>
    <xf numFmtId="0" fontId="7" fillId="0" borderId="0" xfId="1" applyFont="1" applyAlignment="1">
      <alignment wrapText="1"/>
    </xf>
    <xf numFmtId="0" fontId="3" fillId="5" borderId="30" xfId="1" applyFont="1" applyFill="1" applyBorder="1" applyAlignment="1">
      <alignment horizontal="center"/>
    </xf>
    <xf numFmtId="0" fontId="7" fillId="0" borderId="32" xfId="1" applyFont="1" applyBorder="1" applyAlignment="1">
      <alignment horizontal="centerContinuous" vertical="center" wrapText="1"/>
    </xf>
    <xf numFmtId="0" fontId="7" fillId="0" borderId="34" xfId="1" applyFont="1" applyBorder="1" applyAlignment="1">
      <alignment horizontal="centerContinuous" vertical="center" wrapText="1"/>
    </xf>
    <xf numFmtId="171" fontId="3" fillId="5" borderId="0" xfId="4" applyNumberFormat="1" applyFont="1" applyFill="1"/>
    <xf numFmtId="0" fontId="3" fillId="5" borderId="0" xfId="3" applyFont="1" applyFill="1"/>
    <xf numFmtId="173" fontId="3" fillId="7" borderId="0" xfId="4" applyNumberFormat="1" applyFont="1" applyFill="1"/>
    <xf numFmtId="171" fontId="3" fillId="7" borderId="0" xfId="4" applyNumberFormat="1" applyFont="1" applyFill="1"/>
    <xf numFmtId="173" fontId="3" fillId="6" borderId="28" xfId="4" applyNumberFormat="1" applyFont="1" applyFill="1" applyBorder="1"/>
    <xf numFmtId="173" fontId="3" fillId="6" borderId="28" xfId="3" applyNumberFormat="1" applyFont="1" applyFill="1" applyBorder="1"/>
    <xf numFmtId="0" fontId="7" fillId="5" borderId="33" xfId="1" applyFont="1" applyFill="1" applyBorder="1" applyAlignment="1">
      <alignment horizontal="center" vertical="center" wrapText="1"/>
    </xf>
    <xf numFmtId="0" fontId="33" fillId="0" borderId="38" xfId="1" applyFont="1" applyBorder="1" applyAlignment="1">
      <alignment horizontal="right"/>
    </xf>
    <xf numFmtId="0" fontId="3" fillId="2" borderId="0" xfId="1" applyFont="1" applyFill="1" applyAlignment="1">
      <alignment wrapText="1"/>
    </xf>
    <xf numFmtId="0" fontId="22" fillId="2" borderId="0" xfId="1" applyFont="1" applyFill="1" applyAlignment="1">
      <alignment horizontal="right" wrapText="1"/>
    </xf>
    <xf numFmtId="169" fontId="3" fillId="2" borderId="1" xfId="1" applyNumberFormat="1" applyFont="1" applyFill="1" applyBorder="1"/>
    <xf numFmtId="169" fontId="3" fillId="2" borderId="2" xfId="1" applyNumberFormat="1" applyFont="1" applyFill="1" applyBorder="1"/>
    <xf numFmtId="169" fontId="3" fillId="2" borderId="3" xfId="1" applyNumberFormat="1" applyFont="1" applyFill="1" applyBorder="1"/>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7" fillId="2" borderId="16" xfId="1" applyFont="1" applyFill="1" applyBorder="1" applyAlignment="1">
      <alignment horizontal="center" vertical="center"/>
    </xf>
    <xf numFmtId="0" fontId="75" fillId="5" borderId="0" xfId="1" applyFont="1" applyFill="1"/>
    <xf numFmtId="173" fontId="3" fillId="5" borderId="0" xfId="3" applyNumberFormat="1" applyFont="1" applyFill="1"/>
    <xf numFmtId="0" fontId="33" fillId="0" borderId="32" xfId="1" applyFont="1" applyBorder="1" applyAlignment="1">
      <alignment horizontal="left" vertical="center"/>
    </xf>
    <xf numFmtId="0" fontId="7" fillId="4" borderId="51" xfId="1" applyFont="1" applyFill="1" applyBorder="1" applyAlignment="1">
      <alignment vertical="center"/>
    </xf>
    <xf numFmtId="0" fontId="7" fillId="4" borderId="10" xfId="1" applyFont="1" applyFill="1" applyBorder="1" applyAlignment="1">
      <alignment vertical="center"/>
    </xf>
    <xf numFmtId="0" fontId="7" fillId="4" borderId="2" xfId="1" applyFont="1" applyFill="1" applyBorder="1" applyAlignment="1">
      <alignment vertical="center"/>
    </xf>
    <xf numFmtId="0" fontId="7" fillId="5" borderId="30" xfId="1" applyFont="1" applyFill="1" applyBorder="1" applyAlignment="1">
      <alignment horizontal="center"/>
    </xf>
    <xf numFmtId="173" fontId="3" fillId="5" borderId="0" xfId="4" applyNumberFormat="1" applyFont="1" applyFill="1"/>
    <xf numFmtId="3" fontId="3" fillId="7" borderId="0" xfId="3" applyNumberFormat="1" applyFont="1" applyFill="1"/>
    <xf numFmtId="3" fontId="3" fillId="5" borderId="0" xfId="3" applyNumberFormat="1" applyFont="1" applyFill="1"/>
    <xf numFmtId="3" fontId="3" fillId="6" borderId="39" xfId="3" applyNumberFormat="1" applyFont="1" applyFill="1" applyBorder="1"/>
    <xf numFmtId="3" fontId="3" fillId="6" borderId="28" xfId="3" applyNumberFormat="1" applyFont="1" applyFill="1" applyBorder="1"/>
    <xf numFmtId="3" fontId="3" fillId="6" borderId="40" xfId="3" applyNumberFormat="1" applyFont="1" applyFill="1" applyBorder="1"/>
    <xf numFmtId="3" fontId="3" fillId="5" borderId="31" xfId="3" applyNumberFormat="1" applyFont="1" applyFill="1" applyBorder="1"/>
    <xf numFmtId="0" fontId="3" fillId="5" borderId="38" xfId="3" applyFont="1" applyFill="1" applyBorder="1"/>
    <xf numFmtId="0" fontId="3" fillId="5" borderId="31" xfId="3" applyFont="1" applyFill="1" applyBorder="1"/>
    <xf numFmtId="0" fontId="72" fillId="5" borderId="38" xfId="3" applyFont="1" applyFill="1" applyBorder="1"/>
    <xf numFmtId="3" fontId="3" fillId="14" borderId="0" xfId="3" applyNumberFormat="1" applyFont="1" applyFill="1"/>
    <xf numFmtId="0" fontId="26" fillId="16" borderId="0" xfId="1" applyFont="1" applyFill="1" applyAlignment="1">
      <alignment wrapText="1"/>
    </xf>
    <xf numFmtId="0" fontId="7" fillId="5" borderId="0" xfId="1" applyFont="1" applyFill="1" applyAlignment="1">
      <alignment wrapText="1"/>
    </xf>
    <xf numFmtId="0" fontId="22" fillId="5" borderId="0" xfId="1" applyFont="1" applyFill="1" applyAlignment="1">
      <alignment wrapText="1"/>
    </xf>
    <xf numFmtId="0" fontId="78" fillId="13" borderId="31" xfId="1" applyFont="1" applyFill="1" applyBorder="1" applyAlignment="1">
      <alignment wrapText="1"/>
    </xf>
    <xf numFmtId="0" fontId="79" fillId="15" borderId="0" xfId="1" applyFont="1" applyFill="1" applyAlignment="1">
      <alignment wrapText="1"/>
    </xf>
    <xf numFmtId="0" fontId="43" fillId="16" borderId="30" xfId="1" applyFont="1" applyFill="1" applyBorder="1" applyAlignment="1">
      <alignment horizontal="center"/>
    </xf>
    <xf numFmtId="0" fontId="80" fillId="5" borderId="0" xfId="1" applyFont="1" applyFill="1" applyAlignment="1">
      <alignment wrapText="1"/>
    </xf>
    <xf numFmtId="0" fontId="3" fillId="5" borderId="30" xfId="1" applyFont="1" applyFill="1" applyBorder="1" applyAlignment="1">
      <alignment horizontal="center" vertical="center"/>
    </xf>
    <xf numFmtId="0" fontId="7" fillId="5" borderId="30" xfId="1" applyFont="1" applyFill="1" applyBorder="1" applyAlignment="1">
      <alignment horizontal="center" wrapText="1"/>
    </xf>
    <xf numFmtId="0" fontId="79" fillId="15" borderId="36" xfId="1" applyFont="1" applyFill="1" applyBorder="1" applyAlignment="1">
      <alignment wrapText="1"/>
    </xf>
    <xf numFmtId="0" fontId="81" fillId="13" borderId="35" xfId="1" applyFont="1" applyFill="1" applyBorder="1" applyAlignment="1">
      <alignment wrapText="1"/>
    </xf>
    <xf numFmtId="0" fontId="79" fillId="5" borderId="0" xfId="1" applyFont="1" applyFill="1" applyAlignment="1">
      <alignment wrapText="1"/>
    </xf>
    <xf numFmtId="0" fontId="74" fillId="5" borderId="56" xfId="3" applyFont="1" applyFill="1" applyBorder="1" applyAlignment="1">
      <alignment horizontal="left" vertical="center"/>
    </xf>
    <xf numFmtId="0" fontId="80" fillId="5" borderId="38" xfId="1" applyFont="1" applyFill="1" applyBorder="1" applyAlignment="1">
      <alignment wrapText="1"/>
    </xf>
    <xf numFmtId="0" fontId="7" fillId="5" borderId="42" xfId="1" applyFont="1" applyFill="1" applyBorder="1" applyAlignment="1">
      <alignment horizontal="center" wrapText="1"/>
    </xf>
    <xf numFmtId="173" fontId="3" fillId="6" borderId="40" xfId="3" applyNumberFormat="1" applyFont="1" applyFill="1" applyBorder="1"/>
    <xf numFmtId="173" fontId="3" fillId="7" borderId="38" xfId="4" applyNumberFormat="1" applyFont="1" applyFill="1" applyBorder="1"/>
    <xf numFmtId="0" fontId="44" fillId="2" borderId="35" xfId="1" applyFont="1" applyFill="1" applyBorder="1" applyAlignment="1">
      <alignment horizontal="center" wrapText="1"/>
    </xf>
    <xf numFmtId="0" fontId="7" fillId="2" borderId="35" xfId="1" applyFont="1" applyFill="1" applyBorder="1" applyAlignment="1">
      <alignment horizontal="centerContinuous" vertical="center" wrapText="1"/>
    </xf>
    <xf numFmtId="0" fontId="7" fillId="2" borderId="36" xfId="1" applyFont="1" applyFill="1" applyBorder="1" applyAlignment="1">
      <alignment horizontal="centerContinuous" vertical="center" wrapText="1"/>
    </xf>
    <xf numFmtId="0" fontId="60" fillId="5" borderId="0" xfId="0" applyFont="1" applyFill="1"/>
    <xf numFmtId="0" fontId="36" fillId="5" borderId="33" xfId="3" applyFont="1" applyFill="1" applyBorder="1" applyAlignment="1">
      <alignment vertical="center"/>
    </xf>
    <xf numFmtId="0" fontId="36" fillId="5" borderId="34" xfId="3" applyFont="1" applyFill="1" applyBorder="1" applyAlignment="1">
      <alignment vertical="center"/>
    </xf>
    <xf numFmtId="0" fontId="6" fillId="0" borderId="0" xfId="1" applyAlignment="1">
      <alignment horizontal="left"/>
    </xf>
    <xf numFmtId="0" fontId="24" fillId="0" borderId="0" xfId="1" applyFont="1" applyAlignment="1">
      <alignment textRotation="255"/>
    </xf>
    <xf numFmtId="0" fontId="24" fillId="0" borderId="0" xfId="1" applyFont="1"/>
    <xf numFmtId="0" fontId="31" fillId="0" borderId="0" xfId="5" applyFill="1" applyAlignment="1" applyProtection="1"/>
    <xf numFmtId="0" fontId="34" fillId="0" borderId="0" xfId="1" applyFont="1"/>
    <xf numFmtId="0" fontId="23" fillId="0" borderId="0" xfId="1" applyFont="1"/>
    <xf numFmtId="0" fontId="32" fillId="0" borderId="0" xfId="5" applyFont="1" applyFill="1" applyAlignment="1" applyProtection="1"/>
    <xf numFmtId="0" fontId="6" fillId="0" borderId="0" xfId="1" applyAlignment="1">
      <alignment horizontal="left" vertical="center" wrapText="1"/>
    </xf>
    <xf numFmtId="0" fontId="34" fillId="0" borderId="0" xfId="1" applyFont="1" applyAlignment="1">
      <alignment horizontal="centerContinuous" vertical="center"/>
    </xf>
    <xf numFmtId="0" fontId="34" fillId="0" borderId="0" xfId="1" applyFont="1" applyAlignment="1">
      <alignment horizontal="centerContinuous" vertical="center" wrapText="1"/>
    </xf>
    <xf numFmtId="0" fontId="34" fillId="0" borderId="0" xfId="1" applyFont="1" applyAlignment="1">
      <alignment horizontal="centerContinuous"/>
    </xf>
    <xf numFmtId="0" fontId="22" fillId="0" borderId="0" xfId="1" applyFont="1"/>
    <xf numFmtId="0" fontId="6" fillId="0" borderId="0" xfId="1" applyAlignment="1">
      <alignment horizontal="left" vertical="top"/>
    </xf>
    <xf numFmtId="0" fontId="6" fillId="0" borderId="0" xfId="1" applyAlignment="1">
      <alignment horizontal="left" wrapText="1"/>
    </xf>
    <xf numFmtId="0" fontId="22" fillId="0" borderId="0" xfId="1" applyFont="1" applyAlignment="1">
      <alignment horizontal="centerContinuous"/>
    </xf>
    <xf numFmtId="0" fontId="22" fillId="0" borderId="0" xfId="1" applyFont="1" applyAlignment="1">
      <alignment horizontal="centerContinuous" vertical="center"/>
    </xf>
    <xf numFmtId="0" fontId="40" fillId="0" borderId="0" xfId="1" applyFont="1" applyAlignment="1">
      <alignment horizontal="left" vertical="center" wrapText="1"/>
    </xf>
    <xf numFmtId="0" fontId="34" fillId="0" borderId="0" xfId="1" applyFont="1" applyAlignment="1">
      <alignment vertical="center"/>
    </xf>
    <xf numFmtId="0" fontId="33" fillId="0" borderId="0" xfId="1" applyFont="1" applyAlignment="1">
      <alignment horizontal="left" vertical="center"/>
    </xf>
    <xf numFmtId="0" fontId="33" fillId="0" borderId="0" xfId="1" applyFont="1" applyAlignment="1">
      <alignment horizontal="left" vertical="top"/>
    </xf>
    <xf numFmtId="0" fontId="7" fillId="0" borderId="0" xfId="1" applyFont="1" applyAlignment="1">
      <alignment horizontal="left" vertical="top"/>
    </xf>
    <xf numFmtId="0" fontId="7" fillId="0" borderId="0" xfId="1" applyFont="1" applyAlignment="1">
      <alignment horizontal="center" vertical="center" wrapText="1"/>
    </xf>
    <xf numFmtId="0" fontId="26" fillId="0" borderId="0" xfId="1" applyFont="1" applyAlignment="1">
      <alignment vertical="center"/>
    </xf>
    <xf numFmtId="0" fontId="7" fillId="0" borderId="0" xfId="1" applyFont="1" applyAlignment="1">
      <alignment vertical="center"/>
    </xf>
    <xf numFmtId="0" fontId="7" fillId="0" borderId="0" xfId="1" applyFont="1" applyAlignment="1">
      <alignment horizontal="center" vertical="center"/>
    </xf>
    <xf numFmtId="0" fontId="7"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9" fillId="0" borderId="0" xfId="1" applyFont="1" applyAlignment="1">
      <alignment horizontal="center"/>
    </xf>
    <xf numFmtId="0" fontId="26" fillId="0" borderId="0" xfId="1" applyFont="1" applyAlignment="1">
      <alignment horizontal="center" wrapText="1"/>
    </xf>
    <xf numFmtId="3" fontId="22" fillId="0" borderId="0" xfId="1" applyNumberFormat="1" applyFont="1"/>
    <xf numFmtId="165" fontId="29" fillId="0" borderId="0" xfId="1" applyNumberFormat="1" applyFont="1"/>
    <xf numFmtId="0" fontId="6" fillId="0" borderId="0" xfId="1" applyAlignment="1">
      <alignment horizontal="center"/>
    </xf>
    <xf numFmtId="0" fontId="7" fillId="0" borderId="0" xfId="1" applyFont="1"/>
    <xf numFmtId="168" fontId="6" fillId="0" borderId="0" xfId="1" applyNumberFormat="1"/>
    <xf numFmtId="0" fontId="33" fillId="0" borderId="28" xfId="1" applyFont="1" applyBorder="1" applyAlignment="1">
      <alignment horizontal="right"/>
    </xf>
    <xf numFmtId="0" fontId="60" fillId="0" borderId="0" xfId="0" applyFont="1"/>
    <xf numFmtId="165" fontId="3" fillId="0" borderId="0" xfId="1" applyNumberFormat="1" applyFont="1"/>
    <xf numFmtId="0" fontId="6" fillId="0" borderId="0" xfId="1" applyAlignment="1">
      <alignment horizontal="right"/>
    </xf>
    <xf numFmtId="0" fontId="34" fillId="0" borderId="0" xfId="1" applyFont="1" applyAlignment="1">
      <alignment horizontal="left"/>
    </xf>
    <xf numFmtId="1" fontId="3" fillId="0" borderId="0" xfId="1" applyNumberFormat="1" applyFont="1"/>
    <xf numFmtId="0" fontId="72" fillId="0" borderId="0" xfId="1" applyFont="1"/>
    <xf numFmtId="0" fontId="6" fillId="0" borderId="0" xfId="1" applyAlignment="1">
      <alignment wrapText="1"/>
    </xf>
    <xf numFmtId="0" fontId="70" fillId="0" borderId="0" xfId="1" applyFont="1"/>
    <xf numFmtId="0" fontId="57" fillId="0" borderId="0" xfId="1" applyFont="1"/>
    <xf numFmtId="0" fontId="45" fillId="0" borderId="0" xfId="1" applyFont="1"/>
    <xf numFmtId="0" fontId="58" fillId="0" borderId="0" xfId="1" applyFont="1"/>
    <xf numFmtId="0" fontId="6" fillId="0" borderId="0" xfId="1" applyAlignment="1">
      <alignment horizontal="center" wrapText="1"/>
    </xf>
    <xf numFmtId="0" fontId="59" fillId="0" borderId="0" xfId="1" applyFont="1" applyAlignment="1">
      <alignment horizontal="right"/>
    </xf>
    <xf numFmtId="0" fontId="3" fillId="0" borderId="0" xfId="3" applyFont="1"/>
    <xf numFmtId="173" fontId="3" fillId="0" borderId="0" xfId="4" applyNumberFormat="1" applyFont="1"/>
    <xf numFmtId="173" fontId="3" fillId="0" borderId="0" xfId="3" applyNumberFormat="1" applyFont="1"/>
    <xf numFmtId="3" fontId="3" fillId="0" borderId="0" xfId="3" applyNumberFormat="1" applyFont="1"/>
    <xf numFmtId="167" fontId="3" fillId="0" borderId="0" xfId="1" applyNumberFormat="1" applyFont="1"/>
    <xf numFmtId="168" fontId="3" fillId="0" borderId="0" xfId="1" applyNumberFormat="1" applyFont="1"/>
    <xf numFmtId="0" fontId="22" fillId="0" borderId="0" xfId="1" applyFont="1" applyAlignment="1">
      <alignment wrapText="1"/>
    </xf>
    <xf numFmtId="168" fontId="72" fillId="0" borderId="0" xfId="1" applyNumberFormat="1" applyFont="1"/>
    <xf numFmtId="0" fontId="82" fillId="13" borderId="31" xfId="1" applyFont="1" applyFill="1" applyBorder="1" applyAlignment="1">
      <alignment wrapText="1"/>
    </xf>
    <xf numFmtId="0" fontId="83" fillId="15" borderId="0" xfId="1" applyFont="1" applyFill="1" applyAlignment="1">
      <alignment wrapText="1"/>
    </xf>
    <xf numFmtId="0" fontId="84" fillId="16" borderId="0" xfId="1" applyFont="1" applyFill="1" applyAlignment="1">
      <alignment wrapText="1"/>
    </xf>
    <xf numFmtId="0" fontId="85" fillId="5" borderId="0" xfId="1" applyFont="1" applyFill="1" applyAlignment="1">
      <alignment wrapText="1"/>
    </xf>
    <xf numFmtId="0" fontId="86" fillId="5" borderId="0" xfId="1" applyFont="1" applyFill="1" applyAlignment="1">
      <alignment wrapText="1"/>
    </xf>
    <xf numFmtId="3" fontId="7" fillId="6" borderId="28" xfId="3" applyNumberFormat="1" applyFont="1" applyFill="1" applyBorder="1"/>
    <xf numFmtId="3" fontId="87" fillId="6" borderId="28" xfId="3" applyNumberFormat="1" applyFont="1" applyFill="1" applyBorder="1"/>
    <xf numFmtId="0" fontId="88" fillId="5" borderId="0" xfId="1" applyFont="1" applyFill="1" applyAlignment="1">
      <alignment wrapText="1"/>
    </xf>
    <xf numFmtId="173" fontId="87" fillId="6" borderId="28" xfId="3" applyNumberFormat="1" applyFont="1" applyFill="1" applyBorder="1"/>
    <xf numFmtId="0" fontId="89" fillId="13" borderId="35" xfId="1" applyFont="1" applyFill="1" applyBorder="1" applyAlignment="1">
      <alignment wrapText="1"/>
    </xf>
    <xf numFmtId="0" fontId="83" fillId="15" borderId="36" xfId="1" applyFont="1" applyFill="1" applyBorder="1" applyAlignment="1">
      <alignment wrapText="1"/>
    </xf>
    <xf numFmtId="3" fontId="3" fillId="0" borderId="31" xfId="3" applyNumberFormat="1" applyFont="1" applyBorder="1"/>
    <xf numFmtId="171" fontId="3" fillId="0" borderId="0" xfId="4" applyNumberFormat="1" applyFont="1"/>
    <xf numFmtId="0" fontId="90" fillId="5" borderId="0" xfId="1" applyFont="1" applyFill="1" applyAlignment="1">
      <alignment wrapText="1"/>
    </xf>
    <xf numFmtId="1" fontId="87" fillId="6" borderId="28" xfId="3" applyNumberFormat="1" applyFont="1" applyFill="1" applyBorder="1"/>
    <xf numFmtId="3" fontId="3" fillId="11" borderId="0" xfId="3" applyNumberFormat="1" applyFont="1" applyFill="1"/>
    <xf numFmtId="0" fontId="3" fillId="5" borderId="0" xfId="3" applyFont="1" applyFill="1" applyAlignment="1">
      <alignment vertical="center"/>
    </xf>
    <xf numFmtId="0" fontId="3" fillId="2" borderId="0" xfId="3" applyFont="1" applyFill="1"/>
    <xf numFmtId="0" fontId="3" fillId="5" borderId="17" xfId="3" applyFont="1" applyFill="1" applyBorder="1" applyAlignment="1">
      <alignment horizontal="center" vertical="center"/>
    </xf>
    <xf numFmtId="0" fontId="3" fillId="5" borderId="18" xfId="3" applyFont="1" applyFill="1" applyBorder="1" applyAlignment="1">
      <alignment horizontal="center" vertical="center"/>
    </xf>
    <xf numFmtId="0" fontId="7" fillId="5" borderId="0" xfId="3" applyFont="1" applyFill="1" applyAlignment="1">
      <alignment horizontal="center"/>
    </xf>
    <xf numFmtId="0" fontId="31" fillId="2" borderId="0" xfId="5" quotePrefix="1" applyFill="1" applyAlignment="1" applyProtection="1">
      <alignment vertical="justify"/>
    </xf>
    <xf numFmtId="0" fontId="22" fillId="5" borderId="0" xfId="3" applyFont="1" applyFill="1"/>
    <xf numFmtId="0" fontId="3" fillId="2" borderId="0" xfId="3" applyFont="1" applyFill="1" applyAlignment="1">
      <alignment vertical="center"/>
    </xf>
    <xf numFmtId="0" fontId="3" fillId="0" borderId="0" xfId="3" applyFont="1" applyAlignment="1">
      <alignment vertical="center"/>
    </xf>
    <xf numFmtId="0" fontId="39" fillId="5" borderId="0" xfId="3" applyFont="1" applyFill="1" applyAlignment="1">
      <alignment horizontal="right"/>
    </xf>
    <xf numFmtId="0" fontId="22" fillId="2" borderId="0" xfId="3" applyFont="1" applyFill="1"/>
    <xf numFmtId="0" fontId="22" fillId="0" borderId="0" xfId="3" applyFont="1"/>
    <xf numFmtId="0" fontId="3" fillId="13" borderId="41" xfId="3" applyFont="1" applyFill="1" applyBorder="1"/>
    <xf numFmtId="0" fontId="3" fillId="15" borderId="30" xfId="3" applyFont="1" applyFill="1" applyBorder="1"/>
    <xf numFmtId="0" fontId="60" fillId="5" borderId="35" xfId="0" applyFont="1" applyFill="1" applyBorder="1"/>
    <xf numFmtId="0" fontId="3" fillId="5" borderId="35" xfId="3" applyFont="1" applyFill="1" applyBorder="1"/>
    <xf numFmtId="0" fontId="3" fillId="5" borderId="37" xfId="3" applyFont="1" applyFill="1" applyBorder="1"/>
    <xf numFmtId="0" fontId="60" fillId="5" borderId="31" xfId="0" applyFont="1" applyFill="1" applyBorder="1"/>
    <xf numFmtId="3" fontId="60" fillId="5" borderId="31" xfId="0" applyNumberFormat="1" applyFont="1" applyFill="1" applyBorder="1"/>
    <xf numFmtId="3" fontId="60" fillId="5" borderId="0" xfId="0" applyNumberFormat="1" applyFont="1" applyFill="1"/>
    <xf numFmtId="3" fontId="7" fillId="5" borderId="0" xfId="3" applyNumberFormat="1" applyFont="1" applyFill="1"/>
    <xf numFmtId="1" fontId="3" fillId="7" borderId="0" xfId="3" applyNumberFormat="1" applyFont="1" applyFill="1"/>
    <xf numFmtId="1" fontId="3" fillId="11" borderId="0" xfId="3" applyNumberFormat="1" applyFont="1" applyFill="1"/>
    <xf numFmtId="0" fontId="3" fillId="7" borderId="0" xfId="3" applyFont="1" applyFill="1"/>
    <xf numFmtId="0" fontId="3" fillId="11" borderId="0" xfId="3" applyFont="1" applyFill="1"/>
    <xf numFmtId="3" fontId="60" fillId="11" borderId="0" xfId="0" applyNumberFormat="1" applyFont="1" applyFill="1"/>
    <xf numFmtId="0" fontId="60" fillId="11" borderId="0" xfId="0" applyFont="1" applyFill="1"/>
    <xf numFmtId="1" fontId="3" fillId="6" borderId="28" xfId="3" applyNumberFormat="1" applyFont="1" applyFill="1" applyBorder="1"/>
    <xf numFmtId="174" fontId="3" fillId="5" borderId="0" xfId="4" applyNumberFormat="1" applyFont="1" applyFill="1"/>
    <xf numFmtId="174" fontId="3" fillId="5" borderId="38" xfId="4" applyNumberFormat="1" applyFont="1" applyFill="1" applyBorder="1"/>
    <xf numFmtId="3" fontId="3" fillId="7" borderId="31" xfId="3" applyNumberFormat="1" applyFont="1" applyFill="1" applyBorder="1"/>
    <xf numFmtId="3" fontId="3" fillId="7" borderId="38" xfId="3" applyNumberFormat="1" applyFont="1" applyFill="1" applyBorder="1"/>
    <xf numFmtId="174" fontId="3" fillId="11" borderId="0" xfId="4" applyNumberFormat="1" applyFont="1" applyFill="1"/>
    <xf numFmtId="3" fontId="3" fillId="7" borderId="0" xfId="4" applyNumberFormat="1" applyFont="1" applyFill="1"/>
    <xf numFmtId="0" fontId="3" fillId="7" borderId="38" xfId="3" applyFont="1" applyFill="1" applyBorder="1"/>
    <xf numFmtId="174" fontId="3" fillId="7" borderId="0" xfId="4" applyNumberFormat="1" applyFont="1" applyFill="1"/>
    <xf numFmtId="174" fontId="3" fillId="7" borderId="38" xfId="4" applyNumberFormat="1" applyFont="1" applyFill="1" applyBorder="1"/>
    <xf numFmtId="0" fontId="3" fillId="7" borderId="0" xfId="1" applyFont="1" applyFill="1"/>
    <xf numFmtId="0" fontId="67" fillId="0" borderId="0" xfId="0" applyFont="1"/>
    <xf numFmtId="0" fontId="84" fillId="0" borderId="0" xfId="1" applyFont="1" applyAlignment="1">
      <alignment wrapText="1"/>
    </xf>
    <xf numFmtId="0" fontId="43" fillId="0" borderId="30" xfId="1" applyFont="1" applyBorder="1" applyAlignment="1">
      <alignment horizontal="center"/>
    </xf>
    <xf numFmtId="165" fontId="60" fillId="5" borderId="31" xfId="0" applyNumberFormat="1" applyFont="1" applyFill="1" applyBorder="1"/>
    <xf numFmtId="0" fontId="26" fillId="2" borderId="9" xfId="1" applyFont="1" applyFill="1" applyBorder="1" applyAlignment="1">
      <alignment horizontal="center" wrapText="1"/>
    </xf>
    <xf numFmtId="172" fontId="7" fillId="4" borderId="51" xfId="1" applyNumberFormat="1" applyFont="1" applyFill="1" applyBorder="1" applyAlignment="1">
      <alignment vertical="center"/>
    </xf>
    <xf numFmtId="4" fontId="3" fillId="6" borderId="28" xfId="3" applyNumberFormat="1" applyFont="1" applyFill="1" applyBorder="1"/>
    <xf numFmtId="4" fontId="3" fillId="7" borderId="0" xfId="3" applyNumberFormat="1" applyFont="1" applyFill="1"/>
    <xf numFmtId="0" fontId="7" fillId="2" borderId="11" xfId="1" applyFont="1" applyFill="1" applyBorder="1" applyAlignment="1">
      <alignment horizontal="center" vertical="center" wrapText="1"/>
    </xf>
    <xf numFmtId="169" fontId="3" fillId="0" borderId="31" xfId="1" applyNumberFormat="1" applyFont="1" applyBorder="1"/>
    <xf numFmtId="169" fontId="3" fillId="0" borderId="38" xfId="1" applyNumberFormat="1" applyFont="1" applyBorder="1"/>
    <xf numFmtId="0" fontId="91" fillId="5" borderId="0" xfId="1" applyFont="1" applyFill="1" applyAlignment="1">
      <alignment wrapText="1"/>
    </xf>
    <xf numFmtId="0" fontId="92" fillId="5" borderId="0" xfId="1" applyFont="1" applyFill="1" applyAlignment="1">
      <alignment wrapText="1"/>
    </xf>
    <xf numFmtId="0" fontId="44" fillId="2" borderId="36" xfId="1" applyFont="1" applyFill="1" applyBorder="1" applyAlignment="1">
      <alignment horizontal="center" wrapText="1"/>
    </xf>
    <xf numFmtId="0" fontId="33" fillId="3" borderId="0" xfId="1" applyFont="1" applyFill="1" applyAlignment="1">
      <alignment vertical="center" wrapText="1"/>
    </xf>
    <xf numFmtId="0" fontId="26" fillId="2" borderId="11" xfId="1" applyFont="1" applyFill="1" applyBorder="1" applyAlignment="1">
      <alignment horizontal="right" wrapText="1"/>
    </xf>
    <xf numFmtId="0" fontId="22" fillId="2" borderId="10" xfId="1" applyFont="1" applyFill="1" applyBorder="1" applyAlignment="1">
      <alignment horizontal="right" wrapText="1"/>
    </xf>
    <xf numFmtId="0" fontId="7" fillId="5" borderId="0" xfId="1" applyFont="1" applyFill="1" applyAlignment="1">
      <alignment vertical="center"/>
    </xf>
    <xf numFmtId="0" fontId="44" fillId="5" borderId="0" xfId="1" applyFont="1" applyFill="1" applyAlignment="1">
      <alignment horizontal="right" wrapText="1"/>
    </xf>
    <xf numFmtId="0" fontId="7" fillId="4" borderId="60" xfId="1" applyFont="1" applyFill="1" applyBorder="1" applyAlignment="1">
      <alignment vertical="center"/>
    </xf>
    <xf numFmtId="0" fontId="22" fillId="2" borderId="60" xfId="1" applyFont="1" applyFill="1" applyBorder="1" applyAlignment="1">
      <alignment horizontal="right" wrapText="1"/>
    </xf>
    <xf numFmtId="0" fontId="7" fillId="2" borderId="60" xfId="1" applyFont="1" applyFill="1" applyBorder="1" applyAlignment="1">
      <alignment horizontal="center" vertical="center" wrapText="1"/>
    </xf>
    <xf numFmtId="0" fontId="3" fillId="0" borderId="38" xfId="1" applyFont="1" applyBorder="1"/>
    <xf numFmtId="0" fontId="26" fillId="2" borderId="0" xfId="1" applyFont="1" applyFill="1" applyAlignment="1">
      <alignment horizontal="right" wrapText="1"/>
    </xf>
    <xf numFmtId="0" fontId="7" fillId="4" borderId="0" xfId="1" applyFont="1" applyFill="1" applyAlignment="1">
      <alignment vertical="center"/>
    </xf>
    <xf numFmtId="0" fontId="7" fillId="4" borderId="32" xfId="1" applyFont="1" applyFill="1" applyBorder="1" applyAlignment="1">
      <alignment vertical="center"/>
    </xf>
    <xf numFmtId="0" fontId="7" fillId="4" borderId="33" xfId="1" applyFont="1" applyFill="1" applyBorder="1" applyAlignment="1">
      <alignment vertical="center"/>
    </xf>
    <xf numFmtId="0" fontId="7" fillId="4" borderId="34" xfId="1" applyFont="1" applyFill="1" applyBorder="1" applyAlignment="1">
      <alignment vertical="center"/>
    </xf>
    <xf numFmtId="0" fontId="33" fillId="4" borderId="37" xfId="1" applyFont="1" applyFill="1" applyBorder="1" applyAlignment="1">
      <alignment horizontal="centerContinuous" vertical="center"/>
    </xf>
    <xf numFmtId="0" fontId="44" fillId="2" borderId="37" xfId="1" applyFont="1" applyFill="1" applyBorder="1" applyAlignment="1">
      <alignment horizontal="center" wrapText="1"/>
    </xf>
    <xf numFmtId="170" fontId="3" fillId="2" borderId="4" xfId="1" applyNumberFormat="1" applyFont="1" applyFill="1" applyBorder="1"/>
    <xf numFmtId="170" fontId="3" fillId="2" borderId="0" xfId="1" applyNumberFormat="1" applyFont="1" applyFill="1"/>
    <xf numFmtId="0" fontId="26" fillId="2" borderId="60" xfId="1" applyFont="1" applyFill="1" applyBorder="1" applyAlignment="1">
      <alignment horizontal="right" wrapText="1"/>
    </xf>
    <xf numFmtId="0" fontId="36" fillId="2" borderId="0" xfId="3" applyFont="1" applyFill="1" applyAlignment="1">
      <alignment horizontal="center" vertical="center" wrapText="1"/>
    </xf>
    <xf numFmtId="169" fontId="72" fillId="0" borderId="38" xfId="1" applyNumberFormat="1" applyFont="1" applyBorder="1"/>
    <xf numFmtId="0" fontId="26" fillId="5" borderId="32" xfId="1" applyFont="1" applyFill="1" applyBorder="1" applyAlignment="1">
      <alignment horizontal="left" wrapText="1"/>
    </xf>
    <xf numFmtId="0" fontId="26" fillId="5" borderId="33" xfId="1" applyFont="1" applyFill="1" applyBorder="1" applyAlignment="1">
      <alignment horizontal="left" wrapText="1"/>
    </xf>
    <xf numFmtId="0" fontId="26" fillId="5" borderId="34" xfId="1" applyFont="1" applyFill="1" applyBorder="1" applyAlignment="1">
      <alignment horizontal="left" wrapText="1"/>
    </xf>
    <xf numFmtId="0" fontId="7" fillId="0" borderId="34" xfId="1" applyFont="1" applyBorder="1" applyAlignment="1">
      <alignment horizontal="center" vertical="center" wrapText="1"/>
    </xf>
    <xf numFmtId="0" fontId="73" fillId="0" borderId="0" xfId="1" applyFont="1"/>
    <xf numFmtId="0" fontId="7" fillId="2" borderId="35" xfId="1" applyFont="1" applyFill="1" applyBorder="1" applyAlignment="1">
      <alignment horizontal="center" vertical="center" wrapText="1"/>
    </xf>
    <xf numFmtId="0" fontId="7" fillId="2" borderId="36" xfId="1" applyFont="1" applyFill="1" applyBorder="1" applyAlignment="1">
      <alignment horizontal="center" vertical="center" wrapText="1"/>
    </xf>
    <xf numFmtId="0" fontId="33" fillId="0" borderId="10" xfId="1" applyFont="1" applyBorder="1" applyAlignment="1">
      <alignment vertical="center" wrapText="1"/>
    </xf>
    <xf numFmtId="0" fontId="33" fillId="0" borderId="11" xfId="1" applyFont="1" applyBorder="1" applyAlignment="1">
      <alignment vertical="center" wrapText="1"/>
    </xf>
    <xf numFmtId="0" fontId="33" fillId="0" borderId="9" xfId="1" applyFont="1" applyBorder="1" applyAlignment="1">
      <alignment vertical="center"/>
    </xf>
    <xf numFmtId="0" fontId="33" fillId="3" borderId="9" xfId="1" applyFont="1" applyFill="1" applyBorder="1" applyAlignment="1">
      <alignment vertical="center"/>
    </xf>
    <xf numFmtId="0" fontId="33" fillId="3" borderId="10" xfId="1" applyFont="1" applyFill="1" applyBorder="1" applyAlignment="1">
      <alignment vertical="center"/>
    </xf>
    <xf numFmtId="0" fontId="33" fillId="3" borderId="11" xfId="1" applyFont="1" applyFill="1" applyBorder="1" applyAlignment="1">
      <alignment vertical="center"/>
    </xf>
    <xf numFmtId="0" fontId="3" fillId="0" borderId="0" xfId="1" applyFont="1" applyAlignment="1">
      <alignment horizontal="left" wrapText="1"/>
    </xf>
    <xf numFmtId="169" fontId="12" fillId="0" borderId="38" xfId="1" applyNumberFormat="1" applyFont="1" applyBorder="1"/>
    <xf numFmtId="0" fontId="33" fillId="3" borderId="9" xfId="1" applyFont="1" applyFill="1" applyBorder="1" applyAlignment="1">
      <alignment horizontal="left" vertical="center"/>
    </xf>
    <xf numFmtId="0" fontId="33" fillId="3" borderId="10" xfId="1" applyFont="1" applyFill="1" applyBorder="1" applyAlignment="1">
      <alignment horizontal="left" vertical="center"/>
    </xf>
    <xf numFmtId="0" fontId="33" fillId="3" borderId="11" xfId="1" applyFont="1" applyFill="1" applyBorder="1" applyAlignment="1">
      <alignment horizontal="left" vertical="center"/>
    </xf>
    <xf numFmtId="0" fontId="33" fillId="0" borderId="16" xfId="1" applyFont="1" applyBorder="1" applyAlignment="1">
      <alignment horizontal="left" vertical="center" wrapText="1"/>
    </xf>
    <xf numFmtId="0" fontId="33" fillId="0" borderId="10" xfId="1" applyFont="1" applyBorder="1" applyAlignment="1">
      <alignment vertical="center"/>
    </xf>
    <xf numFmtId="0" fontId="33" fillId="0" borderId="11" xfId="1" applyFont="1" applyBorder="1" applyAlignment="1">
      <alignment vertical="center"/>
    </xf>
    <xf numFmtId="0" fontId="7" fillId="0" borderId="0" xfId="1" applyFont="1" applyAlignment="1">
      <alignment horizontal="right" vertical="center" wrapText="1"/>
    </xf>
    <xf numFmtId="0" fontId="5" fillId="0" borderId="0" xfId="1" applyFont="1"/>
    <xf numFmtId="0" fontId="34" fillId="0" borderId="0" xfId="1" applyFont="1" applyAlignment="1">
      <alignment horizontal="center" vertical="center"/>
    </xf>
    <xf numFmtId="0" fontId="34" fillId="0" borderId="0" xfId="1" applyFont="1" applyAlignment="1">
      <alignment horizontal="center"/>
    </xf>
    <xf numFmtId="0" fontId="33" fillId="0" borderId="0" xfId="1" applyFont="1" applyAlignment="1">
      <alignment horizontal="centerContinuous" vertical="center" wrapText="1"/>
    </xf>
    <xf numFmtId="0" fontId="7" fillId="0" borderId="0" xfId="1" applyFont="1" applyAlignment="1">
      <alignment horizontal="centerContinuous" vertical="center"/>
    </xf>
    <xf numFmtId="169" fontId="72" fillId="0" borderId="0" xfId="1" applyNumberFormat="1" applyFont="1"/>
    <xf numFmtId="165" fontId="72" fillId="0" borderId="0" xfId="1" applyNumberFormat="1" applyFont="1"/>
    <xf numFmtId="0" fontId="39" fillId="2" borderId="65" xfId="1" applyFont="1" applyFill="1" applyBorder="1" applyAlignment="1">
      <alignment horizontal="right" wrapText="1"/>
    </xf>
    <xf numFmtId="0" fontId="7" fillId="0" borderId="0" xfId="1" applyFont="1" applyAlignment="1">
      <alignment horizontal="left" wrapText="1"/>
    </xf>
    <xf numFmtId="0" fontId="7" fillId="0" borderId="0" xfId="1" applyFont="1" applyAlignment="1">
      <alignment horizontal="left"/>
    </xf>
    <xf numFmtId="4" fontId="35" fillId="0" borderId="0" xfId="1" applyNumberFormat="1" applyFont="1"/>
    <xf numFmtId="0" fontId="7" fillId="12" borderId="10" xfId="1" applyFont="1" applyFill="1" applyBorder="1" applyAlignment="1">
      <alignment vertical="center" wrapText="1"/>
    </xf>
    <xf numFmtId="0" fontId="7" fillId="15" borderId="10" xfId="1" applyFont="1" applyFill="1" applyBorder="1" applyAlignment="1">
      <alignment vertical="center" wrapText="1"/>
    </xf>
    <xf numFmtId="0" fontId="7" fillId="15" borderId="60" xfId="1" applyFont="1" applyFill="1" applyBorder="1" applyAlignment="1">
      <alignment vertical="center" wrapText="1"/>
    </xf>
    <xf numFmtId="0" fontId="36" fillId="18" borderId="32" xfId="3" applyFont="1" applyFill="1" applyBorder="1" applyAlignment="1">
      <alignment vertical="center"/>
    </xf>
    <xf numFmtId="0" fontId="7" fillId="0" borderId="8" xfId="1" applyFont="1" applyBorder="1" applyAlignment="1">
      <alignment horizontal="centerContinuous" vertical="center" wrapText="1"/>
    </xf>
    <xf numFmtId="1" fontId="72" fillId="0" borderId="0" xfId="1" applyNumberFormat="1" applyFont="1"/>
    <xf numFmtId="0" fontId="75" fillId="0" borderId="0" xfId="1" applyFont="1"/>
    <xf numFmtId="0" fontId="75" fillId="5" borderId="0" xfId="1" applyFont="1" applyFill="1" applyAlignment="1">
      <alignment horizontal="left"/>
    </xf>
    <xf numFmtId="0" fontId="0" fillId="0" borderId="0" xfId="0" applyAlignment="1">
      <alignment horizontal="left"/>
    </xf>
    <xf numFmtId="0" fontId="33" fillId="20" borderId="12" xfId="1" applyFont="1" applyFill="1" applyBorder="1" applyAlignment="1">
      <alignment horizontal="left" vertical="center"/>
    </xf>
    <xf numFmtId="0" fontId="33" fillId="20" borderId="13" xfId="1" applyFont="1" applyFill="1" applyBorder="1" applyAlignment="1">
      <alignment horizontal="left" vertical="center"/>
    </xf>
    <xf numFmtId="0" fontId="33" fillId="20" borderId="13" xfId="1" applyFont="1" applyFill="1" applyBorder="1" applyAlignment="1">
      <alignment horizontal="left" vertical="top"/>
    </xf>
    <xf numFmtId="0" fontId="6" fillId="20" borderId="13" xfId="1" applyFill="1" applyBorder="1" applyAlignment="1">
      <alignment horizontal="left" wrapText="1"/>
    </xf>
    <xf numFmtId="0" fontId="6" fillId="20" borderId="13" xfId="1" applyFill="1" applyBorder="1" applyAlignment="1">
      <alignment horizontal="left"/>
    </xf>
    <xf numFmtId="0" fontId="27" fillId="19" borderId="69" xfId="1" applyFont="1" applyFill="1" applyBorder="1" applyAlignment="1">
      <alignment horizontal="left" vertical="center" wrapText="1"/>
    </xf>
    <xf numFmtId="0" fontId="27" fillId="19" borderId="68" xfId="1" applyFont="1" applyFill="1" applyBorder="1" applyAlignment="1">
      <alignment horizontal="left" vertical="center" wrapText="1"/>
    </xf>
    <xf numFmtId="0" fontId="27" fillId="19" borderId="70" xfId="1" applyFont="1" applyFill="1" applyBorder="1" applyAlignment="1">
      <alignment horizontal="left" vertical="center" wrapText="1"/>
    </xf>
    <xf numFmtId="0" fontId="28" fillId="10" borderId="71" xfId="1" applyFont="1" applyFill="1" applyBorder="1" applyAlignment="1">
      <alignment textRotation="90"/>
    </xf>
    <xf numFmtId="0" fontId="33" fillId="17" borderId="25" xfId="1" applyFont="1" applyFill="1" applyBorder="1" applyAlignment="1">
      <alignment horizontal="left" vertical="center"/>
    </xf>
    <xf numFmtId="0" fontId="7" fillId="17" borderId="25" xfId="1" applyFont="1" applyFill="1" applyBorder="1" applyAlignment="1">
      <alignment horizontal="center" vertical="center"/>
    </xf>
    <xf numFmtId="0" fontId="34" fillId="0" borderId="0" xfId="1" applyFont="1" applyAlignment="1">
      <alignment vertical="center" wrapText="1"/>
    </xf>
    <xf numFmtId="0" fontId="3" fillId="0" borderId="0" xfId="15"/>
    <xf numFmtId="0" fontId="3" fillId="0" borderId="0" xfId="1" applyFont="1" applyAlignment="1">
      <alignment horizontal="left"/>
    </xf>
    <xf numFmtId="0" fontId="7" fillId="0" borderId="43" xfId="1" applyFont="1" applyBorder="1" applyAlignment="1">
      <alignment horizontal="center" vertical="center" wrapText="1"/>
    </xf>
    <xf numFmtId="169" fontId="3" fillId="0" borderId="26" xfId="1" applyNumberFormat="1" applyFont="1" applyBorder="1"/>
    <xf numFmtId="0" fontId="93" fillId="5" borderId="32" xfId="3" applyFont="1" applyFill="1" applyBorder="1" applyAlignment="1">
      <alignment vertical="center"/>
    </xf>
    <xf numFmtId="0" fontId="93" fillId="12" borderId="9" xfId="1" applyFont="1" applyFill="1" applyBorder="1" applyAlignment="1">
      <alignment vertical="center"/>
    </xf>
    <xf numFmtId="0" fontId="36" fillId="2" borderId="0" xfId="1" applyFont="1" applyFill="1" applyAlignment="1">
      <alignment horizontal="left" vertical="center"/>
    </xf>
    <xf numFmtId="0" fontId="36" fillId="0" borderId="0" xfId="1" applyFont="1" applyAlignment="1">
      <alignment horizontal="left" vertical="center"/>
    </xf>
    <xf numFmtId="0" fontId="0" fillId="0" borderId="0" xfId="0" applyAlignment="1">
      <alignment horizontal="left" vertical="top"/>
    </xf>
    <xf numFmtId="0" fontId="0" fillId="0" borderId="0" xfId="0" applyAlignment="1">
      <alignment vertical="top"/>
    </xf>
    <xf numFmtId="0" fontId="94" fillId="5" borderId="32" xfId="3" applyFont="1" applyFill="1" applyBorder="1" applyAlignment="1">
      <alignment vertical="center"/>
    </xf>
    <xf numFmtId="0" fontId="22" fillId="10" borderId="0" xfId="1" applyFont="1" applyFill="1" applyAlignment="1">
      <alignment horizontal="center"/>
    </xf>
    <xf numFmtId="0" fontId="22" fillId="10" borderId="0" xfId="1" applyFont="1" applyFill="1" applyAlignment="1">
      <alignment horizontal="center" wrapText="1"/>
    </xf>
    <xf numFmtId="0" fontId="22" fillId="22" borderId="0" xfId="1" applyFont="1" applyFill="1" applyAlignment="1">
      <alignment horizontal="right" wrapText="1"/>
    </xf>
    <xf numFmtId="0" fontId="61" fillId="16" borderId="43" xfId="0" applyFont="1" applyFill="1" applyBorder="1" applyAlignment="1">
      <alignment horizontal="left" vertical="center"/>
    </xf>
    <xf numFmtId="0" fontId="22" fillId="16" borderId="0" xfId="1" applyFont="1" applyFill="1" applyAlignment="1">
      <alignment horizontal="right" wrapText="1"/>
    </xf>
    <xf numFmtId="0" fontId="61" fillId="22" borderId="43" xfId="0" applyFont="1" applyFill="1" applyBorder="1" applyAlignment="1">
      <alignment horizontal="left" vertical="center"/>
    </xf>
    <xf numFmtId="0" fontId="36" fillId="16" borderId="43" xfId="1" applyFont="1" applyFill="1" applyBorder="1" applyAlignment="1">
      <alignment horizontal="left"/>
    </xf>
    <xf numFmtId="0" fontId="36" fillId="10" borderId="32" xfId="1" applyFont="1" applyFill="1" applyBorder="1" applyAlignment="1">
      <alignment vertical="center"/>
    </xf>
    <xf numFmtId="0" fontId="36" fillId="10" borderId="33" xfId="1" applyFont="1" applyFill="1" applyBorder="1" applyAlignment="1">
      <alignment vertical="center"/>
    </xf>
    <xf numFmtId="0" fontId="36" fillId="10" borderId="34" xfId="1" applyFont="1" applyFill="1" applyBorder="1" applyAlignment="1">
      <alignment vertical="center"/>
    </xf>
    <xf numFmtId="0" fontId="36" fillId="16" borderId="32" xfId="1" applyFont="1" applyFill="1" applyBorder="1" applyAlignment="1">
      <alignment vertical="center"/>
    </xf>
    <xf numFmtId="0" fontId="36" fillId="16" borderId="33" xfId="1" applyFont="1" applyFill="1" applyBorder="1" applyAlignment="1">
      <alignment vertical="center"/>
    </xf>
    <xf numFmtId="0" fontId="36" fillId="16" borderId="34" xfId="1" applyFont="1" applyFill="1" applyBorder="1" applyAlignment="1">
      <alignment vertical="center"/>
    </xf>
    <xf numFmtId="0" fontId="61" fillId="16" borderId="32" xfId="0" applyFont="1" applyFill="1" applyBorder="1" applyAlignment="1">
      <alignment vertical="center"/>
    </xf>
    <xf numFmtId="0" fontId="61" fillId="16" borderId="33" xfId="0" applyFont="1" applyFill="1" applyBorder="1" applyAlignment="1">
      <alignment vertical="center"/>
    </xf>
    <xf numFmtId="0" fontId="61" fillId="16" borderId="34" xfId="0" applyFont="1" applyFill="1" applyBorder="1" applyAlignment="1">
      <alignment vertical="center"/>
    </xf>
    <xf numFmtId="0" fontId="7" fillId="2" borderId="0" xfId="1" applyFont="1" applyFill="1" applyAlignment="1">
      <alignment horizontal="right" vertical="center" wrapText="1"/>
    </xf>
    <xf numFmtId="0" fontId="7" fillId="10" borderId="0" xfId="1" applyFont="1" applyFill="1" applyAlignment="1">
      <alignment horizontal="right" vertical="center" wrapText="1"/>
    </xf>
    <xf numFmtId="0" fontId="7" fillId="16" borderId="0" xfId="1" applyFont="1" applyFill="1" applyAlignment="1">
      <alignment horizontal="right" vertical="center" wrapText="1"/>
    </xf>
    <xf numFmtId="0" fontId="40" fillId="10" borderId="0" xfId="1" applyFont="1" applyFill="1" applyAlignment="1">
      <alignment horizontal="right" vertical="center" wrapText="1"/>
    </xf>
    <xf numFmtId="0" fontId="7" fillId="16" borderId="0" xfId="1" applyFont="1" applyFill="1" applyAlignment="1">
      <alignment horizontal="right" vertical="center"/>
    </xf>
    <xf numFmtId="0" fontId="40" fillId="16" borderId="0" xfId="1" applyFont="1" applyFill="1" applyAlignment="1">
      <alignment horizontal="right" vertical="center"/>
    </xf>
    <xf numFmtId="0" fontId="7" fillId="10" borderId="0" xfId="1" applyFont="1" applyFill="1" applyAlignment="1">
      <alignment horizontal="right" vertical="center"/>
    </xf>
    <xf numFmtId="0" fontId="7" fillId="22" borderId="0" xfId="1" applyFont="1" applyFill="1" applyAlignment="1">
      <alignment horizontal="right" vertical="center" wrapText="1"/>
    </xf>
    <xf numFmtId="0" fontId="3" fillId="0" borderId="0" xfId="1" applyFont="1" applyAlignment="1">
      <alignment horizontal="center"/>
    </xf>
    <xf numFmtId="0" fontId="7" fillId="2" borderId="32" xfId="1" applyFont="1" applyFill="1" applyBorder="1" applyAlignment="1">
      <alignment horizontal="center" vertical="center" wrapText="1"/>
    </xf>
    <xf numFmtId="0" fontId="7" fillId="2" borderId="33" xfId="1" applyFont="1" applyFill="1" applyBorder="1" applyAlignment="1">
      <alignment horizontal="center" vertical="center" wrapText="1"/>
    </xf>
    <xf numFmtId="170" fontId="3" fillId="0" borderId="0" xfId="1" applyNumberFormat="1" applyFont="1"/>
    <xf numFmtId="0" fontId="33" fillId="0" borderId="0" xfId="1" applyFont="1" applyAlignment="1">
      <alignment horizontal="centerContinuous" vertical="center"/>
    </xf>
    <xf numFmtId="0" fontId="26" fillId="2" borderId="31" xfId="1" applyFont="1" applyFill="1" applyBorder="1" applyAlignment="1">
      <alignment horizontal="right" vertical="center" wrapText="1"/>
    </xf>
    <xf numFmtId="0" fontId="26" fillId="2" borderId="0" xfId="1" applyFont="1" applyFill="1" applyAlignment="1">
      <alignment horizontal="right" vertical="center" wrapText="1"/>
    </xf>
    <xf numFmtId="0" fontId="26" fillId="2" borderId="38" xfId="1" applyFont="1" applyFill="1" applyBorder="1" applyAlignment="1">
      <alignment horizontal="right" vertical="center" wrapText="1"/>
    </xf>
    <xf numFmtId="0" fontId="26" fillId="2" borderId="35" xfId="1" applyFont="1" applyFill="1" applyBorder="1" applyAlignment="1">
      <alignment horizontal="right" vertical="center" wrapText="1"/>
    </xf>
    <xf numFmtId="0" fontId="26" fillId="2" borderId="36" xfId="1" applyFont="1" applyFill="1" applyBorder="1" applyAlignment="1">
      <alignment horizontal="right" vertical="center" wrapText="1"/>
    </xf>
    <xf numFmtId="0" fontId="39" fillId="0" borderId="56" xfId="1" applyFont="1" applyBorder="1" applyAlignment="1">
      <alignment wrapText="1"/>
    </xf>
    <xf numFmtId="0" fontId="39" fillId="0" borderId="17" xfId="1" applyFont="1" applyBorder="1" applyAlignment="1">
      <alignment wrapText="1"/>
    </xf>
    <xf numFmtId="0" fontId="39" fillId="0" borderId="18" xfId="1" applyFont="1" applyBorder="1" applyAlignment="1">
      <alignment wrapText="1"/>
    </xf>
    <xf numFmtId="0" fontId="39" fillId="0" borderId="56" xfId="1" applyFont="1" applyBorder="1" applyAlignment="1">
      <alignment horizontal="center" vertical="center" wrapText="1"/>
    </xf>
    <xf numFmtId="0" fontId="39" fillId="0" borderId="17" xfId="1" applyFont="1" applyBorder="1" applyAlignment="1">
      <alignment horizontal="center" vertical="center" wrapText="1"/>
    </xf>
    <xf numFmtId="0" fontId="39" fillId="0" borderId="18" xfId="1" applyFont="1" applyBorder="1" applyAlignment="1">
      <alignment horizontal="center" vertical="center" wrapText="1"/>
    </xf>
    <xf numFmtId="0" fontId="7" fillId="0" borderId="77" xfId="1" applyFont="1" applyBorder="1" applyAlignment="1">
      <alignment horizontal="centerContinuous" vertical="center" wrapText="1"/>
    </xf>
    <xf numFmtId="0" fontId="7" fillId="0" borderId="15" xfId="1" applyFont="1" applyBorder="1" applyAlignment="1">
      <alignment horizontal="centerContinuous" vertical="center" wrapText="1"/>
    </xf>
    <xf numFmtId="0" fontId="39" fillId="0" borderId="76" xfId="1" applyFont="1" applyBorder="1" applyAlignment="1">
      <alignment horizontal="right" wrapText="1"/>
    </xf>
    <xf numFmtId="0" fontId="7" fillId="0" borderId="6" xfId="1" applyFont="1" applyBorder="1" applyAlignment="1">
      <alignment horizontal="centerContinuous" vertical="center" wrapText="1"/>
    </xf>
    <xf numFmtId="0" fontId="7" fillId="0" borderId="7" xfId="1" applyFont="1" applyBorder="1" applyAlignment="1">
      <alignment horizontal="centerContinuous" vertical="center" wrapText="1"/>
    </xf>
    <xf numFmtId="4" fontId="35" fillId="16" borderId="0" xfId="1" applyNumberFormat="1" applyFont="1" applyFill="1"/>
    <xf numFmtId="0" fontId="22" fillId="5" borderId="0" xfId="1" applyFont="1" applyFill="1" applyAlignment="1">
      <alignment horizontal="right" wrapText="1"/>
    </xf>
    <xf numFmtId="0" fontId="7" fillId="5" borderId="0" xfId="1" applyFont="1" applyFill="1" applyAlignment="1">
      <alignment horizontal="right" vertical="center" wrapText="1"/>
    </xf>
    <xf numFmtId="169" fontId="6" fillId="0" borderId="45" xfId="1" applyNumberFormat="1" applyBorder="1"/>
    <xf numFmtId="169" fontId="6" fillId="0" borderId="2" xfId="1" applyNumberFormat="1" applyBorder="1"/>
    <xf numFmtId="169" fontId="6" fillId="0" borderId="46" xfId="1" applyNumberFormat="1" applyBorder="1"/>
    <xf numFmtId="4" fontId="6" fillId="0" borderId="0" xfId="1" applyNumberFormat="1"/>
    <xf numFmtId="4" fontId="6" fillId="0" borderId="0" xfId="1" applyNumberFormat="1" applyAlignment="1">
      <alignment wrapText="1"/>
    </xf>
    <xf numFmtId="0" fontId="22" fillId="16" borderId="0" xfId="1" applyFont="1" applyFill="1" applyAlignment="1">
      <alignment wrapText="1"/>
    </xf>
    <xf numFmtId="0" fontId="100" fillId="5" borderId="0" xfId="1" applyFont="1" applyFill="1" applyAlignment="1">
      <alignment wrapText="1"/>
    </xf>
    <xf numFmtId="0" fontId="100" fillId="5" borderId="0" xfId="1" quotePrefix="1" applyFont="1" applyFill="1" applyAlignment="1">
      <alignment wrapText="1"/>
    </xf>
    <xf numFmtId="0" fontId="100" fillId="5" borderId="38" xfId="1" applyFont="1" applyFill="1" applyBorder="1" applyAlignment="1">
      <alignment wrapText="1"/>
    </xf>
    <xf numFmtId="0" fontId="3" fillId="0" borderId="28" xfId="3" applyFont="1" applyBorder="1"/>
    <xf numFmtId="0" fontId="31" fillId="2" borderId="0" xfId="5" applyFill="1" applyAlignment="1" applyProtection="1"/>
    <xf numFmtId="0" fontId="7" fillId="0" borderId="38" xfId="1" applyFont="1" applyBorder="1" applyAlignment="1">
      <alignment horizontal="right"/>
    </xf>
    <xf numFmtId="172" fontId="3" fillId="0" borderId="0" xfId="1" applyNumberFormat="1" applyFont="1"/>
    <xf numFmtId="0" fontId="60" fillId="0" borderId="0" xfId="1" applyFont="1"/>
    <xf numFmtId="170" fontId="3" fillId="2" borderId="2" xfId="1" applyNumberFormat="1" applyFont="1" applyFill="1" applyBorder="1"/>
    <xf numFmtId="170" fontId="3" fillId="2" borderId="3" xfId="1" applyNumberFormat="1" applyFont="1" applyFill="1" applyBorder="1"/>
    <xf numFmtId="170" fontId="3" fillId="2" borderId="5" xfId="1" applyNumberFormat="1" applyFont="1" applyFill="1" applyBorder="1"/>
    <xf numFmtId="169" fontId="6" fillId="0" borderId="26" xfId="1" applyNumberFormat="1" applyBorder="1"/>
    <xf numFmtId="0" fontId="33" fillId="0" borderId="4" xfId="1" applyFont="1" applyBorder="1" applyAlignment="1">
      <alignment horizontal="right"/>
    </xf>
    <xf numFmtId="172" fontId="6" fillId="0" borderId="38" xfId="1" applyNumberFormat="1" applyBorder="1"/>
    <xf numFmtId="1" fontId="7" fillId="0" borderId="0" xfId="1" applyNumberFormat="1" applyFont="1" applyAlignment="1">
      <alignment horizontal="right"/>
    </xf>
    <xf numFmtId="165" fontId="3" fillId="0" borderId="4" xfId="1" applyNumberFormat="1" applyFont="1" applyBorder="1"/>
    <xf numFmtId="165" fontId="3" fillId="0" borderId="5" xfId="1" applyNumberFormat="1" applyFont="1" applyBorder="1"/>
    <xf numFmtId="0" fontId="26" fillId="0" borderId="16" xfId="1" applyFont="1" applyBorder="1" applyAlignment="1">
      <alignment horizontal="centerContinuous" vertical="center" wrapText="1"/>
    </xf>
    <xf numFmtId="4" fontId="101" fillId="0" borderId="0" xfId="1" applyNumberFormat="1" applyFont="1"/>
    <xf numFmtId="4" fontId="101" fillId="16" borderId="0" xfId="1" applyNumberFormat="1" applyFont="1" applyFill="1"/>
    <xf numFmtId="0" fontId="33" fillId="8" borderId="0" xfId="15" applyFont="1" applyFill="1" applyAlignment="1">
      <alignment horizontal="right"/>
    </xf>
    <xf numFmtId="0" fontId="6" fillId="16" borderId="0" xfId="1" applyFill="1" applyAlignment="1">
      <alignment wrapText="1"/>
    </xf>
    <xf numFmtId="0" fontId="7" fillId="16" borderId="0" xfId="1" applyFont="1" applyFill="1" applyAlignment="1">
      <alignment horizontal="center" vertical="center" wrapText="1"/>
    </xf>
    <xf numFmtId="172" fontId="7" fillId="0" borderId="4" xfId="1" applyNumberFormat="1" applyFont="1" applyBorder="1"/>
    <xf numFmtId="0" fontId="7" fillId="0" borderId="0" xfId="15" applyFont="1" applyAlignment="1">
      <alignment horizontal="left" vertical="center"/>
    </xf>
    <xf numFmtId="0" fontId="22" fillId="0" borderId="0" xfId="15" applyFont="1" applyAlignment="1">
      <alignment horizontal="left" vertical="center"/>
    </xf>
    <xf numFmtId="4" fontId="0" fillId="0" borderId="0" xfId="0" applyNumberFormat="1"/>
    <xf numFmtId="4" fontId="0" fillId="5" borderId="0" xfId="0" applyNumberFormat="1" applyFill="1"/>
    <xf numFmtId="9" fontId="0" fillId="5" borderId="0" xfId="23" applyFont="1" applyFill="1" applyBorder="1"/>
    <xf numFmtId="4" fontId="0" fillId="6" borderId="0" xfId="0" applyNumberFormat="1" applyFill="1"/>
    <xf numFmtId="169" fontId="3" fillId="5" borderId="0" xfId="15" applyNumberFormat="1" applyFill="1"/>
    <xf numFmtId="0" fontId="33" fillId="0" borderId="0" xfId="15" applyFont="1" applyAlignment="1">
      <alignment horizontal="right"/>
    </xf>
    <xf numFmtId="0" fontId="7" fillId="24" borderId="0" xfId="15" applyFont="1" applyFill="1" applyAlignment="1">
      <alignment horizontal="right" vertical="center" wrapText="1"/>
    </xf>
    <xf numFmtId="0" fontId="7" fillId="10" borderId="0" xfId="15" applyFont="1" applyFill="1" applyAlignment="1">
      <alignment horizontal="right" vertical="center" wrapText="1"/>
    </xf>
    <xf numFmtId="4" fontId="67" fillId="23" borderId="0" xfId="0" applyNumberFormat="1" applyFont="1" applyFill="1" applyAlignment="1">
      <alignment horizontal="center" vertical="center" wrapText="1"/>
    </xf>
    <xf numFmtId="0" fontId="22" fillId="24" borderId="0" xfId="15" applyFont="1" applyFill="1" applyAlignment="1">
      <alignment horizontal="right" wrapText="1"/>
    </xf>
    <xf numFmtId="0" fontId="22" fillId="10" borderId="0" xfId="15" applyFont="1" applyFill="1" applyAlignment="1">
      <alignment horizontal="right" wrapText="1"/>
    </xf>
    <xf numFmtId="0" fontId="67" fillId="23" borderId="0" xfId="0" applyFont="1" applyFill="1" applyAlignment="1">
      <alignment horizontal="center" vertical="center" wrapText="1"/>
    </xf>
    <xf numFmtId="0" fontId="103" fillId="6" borderId="0" xfId="0" applyFont="1" applyFill="1" applyAlignment="1">
      <alignment horizontal="center" vertical="center"/>
    </xf>
    <xf numFmtId="0" fontId="104" fillId="6" borderId="0" xfId="0" applyFont="1" applyFill="1" applyAlignment="1">
      <alignment horizontal="center"/>
    </xf>
    <xf numFmtId="4" fontId="35" fillId="5" borderId="0" xfId="15" applyNumberFormat="1" applyFont="1" applyFill="1"/>
    <xf numFmtId="4" fontId="22" fillId="10" borderId="0" xfId="15" applyNumberFormat="1" applyFont="1" applyFill="1" applyAlignment="1">
      <alignment horizontal="right" wrapText="1"/>
    </xf>
    <xf numFmtId="10" fontId="0" fillId="5" borderId="0" xfId="23" applyNumberFormat="1" applyFont="1" applyFill="1" applyBorder="1"/>
    <xf numFmtId="4" fontId="3" fillId="5" borderId="0" xfId="15" applyNumberFormat="1" applyFill="1"/>
    <xf numFmtId="10" fontId="60" fillId="5" borderId="0" xfId="23" applyNumberFormat="1" applyFont="1" applyFill="1" applyBorder="1"/>
    <xf numFmtId="177" fontId="0" fillId="5" borderId="0" xfId="0" applyNumberFormat="1" applyFill="1"/>
    <xf numFmtId="1" fontId="0" fillId="5" borderId="0" xfId="0" applyNumberFormat="1" applyFill="1"/>
    <xf numFmtId="0" fontId="104" fillId="0" borderId="0" xfId="0" applyFont="1" applyAlignment="1">
      <alignment horizontal="center"/>
    </xf>
    <xf numFmtId="2" fontId="0" fillId="0" borderId="0" xfId="0" applyNumberFormat="1"/>
    <xf numFmtId="2" fontId="0" fillId="5" borderId="0" xfId="0" applyNumberFormat="1" applyFill="1"/>
    <xf numFmtId="178" fontId="0" fillId="0" borderId="0" xfId="0" applyNumberFormat="1"/>
    <xf numFmtId="179" fontId="0" fillId="0" borderId="0" xfId="0" applyNumberFormat="1"/>
    <xf numFmtId="168" fontId="0" fillId="0" borderId="0" xfId="0" applyNumberFormat="1"/>
    <xf numFmtId="2" fontId="67" fillId="0" borderId="0" xfId="0" applyNumberFormat="1" applyFont="1"/>
    <xf numFmtId="0" fontId="33" fillId="0" borderId="10" xfId="1" applyFont="1" applyBorder="1" applyAlignment="1">
      <alignment horizontal="left" vertical="center"/>
    </xf>
    <xf numFmtId="0" fontId="12" fillId="0" borderId="0" xfId="1" applyFont="1"/>
    <xf numFmtId="0" fontId="13" fillId="0" borderId="0" xfId="1" applyFont="1"/>
    <xf numFmtId="49" fontId="14" fillId="0" borderId="0" xfId="1" applyNumberFormat="1" applyFont="1"/>
    <xf numFmtId="0" fontId="15" fillId="0" borderId="0" xfId="1" applyFont="1"/>
    <xf numFmtId="15" fontId="47" fillId="0" borderId="0" xfId="1" applyNumberFormat="1" applyFont="1"/>
    <xf numFmtId="0" fontId="48" fillId="0" borderId="0" xfId="1" applyFont="1"/>
    <xf numFmtId="15" fontId="48" fillId="0" borderId="0" xfId="1" applyNumberFormat="1" applyFont="1"/>
    <xf numFmtId="0" fontId="14" fillId="0" borderId="0" xfId="1" applyFont="1" applyAlignment="1">
      <alignment horizontal="center" vertical="center"/>
    </xf>
    <xf numFmtId="0" fontId="16" fillId="0" borderId="1" xfId="1" applyFont="1" applyBorder="1" applyAlignment="1">
      <alignment horizontal="centerContinuous" vertical="center" wrapText="1"/>
    </xf>
    <xf numFmtId="0" fontId="16" fillId="0" borderId="2" xfId="1" applyFont="1" applyBorder="1" applyAlignment="1">
      <alignment horizontal="centerContinuous" vertical="center"/>
    </xf>
    <xf numFmtId="0" fontId="16" fillId="0" borderId="3" xfId="1" applyFont="1" applyBorder="1" applyAlignment="1">
      <alignment horizontal="centerContinuous" vertical="center"/>
    </xf>
    <xf numFmtId="0" fontId="17" fillId="0" borderId="4" xfId="1" applyFont="1" applyBorder="1" applyAlignment="1">
      <alignment horizontal="centerContinuous" vertical="center"/>
    </xf>
    <xf numFmtId="0" fontId="16" fillId="0" borderId="0" xfId="1" applyFont="1" applyAlignment="1">
      <alignment horizontal="centerContinuous" vertical="center"/>
    </xf>
    <xf numFmtId="0" fontId="16" fillId="0" borderId="5" xfId="1" applyFont="1" applyBorder="1" applyAlignment="1">
      <alignment horizontal="centerContinuous" vertical="center"/>
    </xf>
    <xf numFmtId="49" fontId="98" fillId="0" borderId="4" xfId="1" applyNumberFormat="1" applyFont="1" applyBorder="1" applyAlignment="1">
      <alignment horizontal="centerContinuous" vertical="center"/>
    </xf>
    <xf numFmtId="0" fontId="18" fillId="0" borderId="4" xfId="1" applyFont="1" applyBorder="1" applyAlignment="1">
      <alignment horizontal="centerContinuous" vertical="center"/>
    </xf>
    <xf numFmtId="0" fontId="19" fillId="0" borderId="4" xfId="1" applyFont="1" applyBorder="1" applyAlignment="1">
      <alignment horizontal="centerContinuous"/>
    </xf>
    <xf numFmtId="0" fontId="20" fillId="0" borderId="4" xfId="1" applyFont="1" applyBorder="1" applyAlignment="1">
      <alignment horizontal="centerContinuous" vertical="top"/>
    </xf>
    <xf numFmtId="0" fontId="20" fillId="0" borderId="4" xfId="1" applyFont="1" applyBorder="1" applyAlignment="1">
      <alignment horizontal="left" vertical="top"/>
    </xf>
    <xf numFmtId="0" fontId="16" fillId="0" borderId="6" xfId="1" applyFont="1" applyBorder="1" applyAlignment="1">
      <alignment horizontal="centerContinuous" vertical="center"/>
    </xf>
    <xf numFmtId="0" fontId="16" fillId="0" borderId="7" xfId="1" applyFont="1" applyBorder="1" applyAlignment="1">
      <alignment horizontal="centerContinuous" vertical="center"/>
    </xf>
    <xf numFmtId="0" fontId="16" fillId="0" borderId="8" xfId="1" applyFont="1" applyBorder="1" applyAlignment="1">
      <alignment horizontal="centerContinuous" vertical="center"/>
    </xf>
    <xf numFmtId="0" fontId="12" fillId="0" borderId="0" xfId="15" applyFont="1"/>
    <xf numFmtId="0" fontId="97" fillId="0" borderId="0" xfId="5" applyFont="1" applyFill="1" applyAlignment="1" applyProtection="1"/>
    <xf numFmtId="2" fontId="7" fillId="0" borderId="0" xfId="1" quotePrefix="1" applyNumberFormat="1" applyFont="1"/>
    <xf numFmtId="0" fontId="67" fillId="0" borderId="0" xfId="0" applyFont="1" applyAlignment="1">
      <alignment horizontal="center" vertical="center"/>
    </xf>
    <xf numFmtId="0" fontId="33" fillId="0" borderId="26" xfId="1" applyFont="1" applyBorder="1" applyAlignment="1">
      <alignment horizontal="center" vertical="center"/>
    </xf>
    <xf numFmtId="169" fontId="29" fillId="0" borderId="0" xfId="1" applyNumberFormat="1" applyFont="1"/>
    <xf numFmtId="169" fontId="29" fillId="0" borderId="28" xfId="1" applyNumberFormat="1" applyFont="1" applyBorder="1"/>
    <xf numFmtId="0" fontId="33" fillId="0" borderId="21" xfId="1" applyFont="1" applyBorder="1" applyAlignment="1">
      <alignment vertical="center"/>
    </xf>
    <xf numFmtId="0" fontId="33" fillId="0" borderId="19" xfId="1" applyFont="1" applyBorder="1" applyAlignment="1">
      <alignment vertical="center" wrapText="1"/>
    </xf>
    <xf numFmtId="0" fontId="33" fillId="0" borderId="20" xfId="1" applyFont="1" applyBorder="1" applyAlignment="1">
      <alignment vertical="center" wrapText="1"/>
    </xf>
    <xf numFmtId="0" fontId="39" fillId="0" borderId="32"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34" xfId="1" applyFont="1" applyBorder="1" applyAlignment="1">
      <alignment horizontal="center" vertical="center" wrapText="1"/>
    </xf>
    <xf numFmtId="0" fontId="33" fillId="0" borderId="32" xfId="1" applyFont="1" applyBorder="1" applyAlignment="1">
      <alignment vertical="center"/>
    </xf>
    <xf numFmtId="0" fontId="33" fillId="0" borderId="33" xfId="1" applyFont="1" applyBorder="1" applyAlignment="1">
      <alignment vertical="center"/>
    </xf>
    <xf numFmtId="0" fontId="33" fillId="0" borderId="33" xfId="1" applyFont="1" applyBorder="1" applyAlignment="1">
      <alignment horizontal="center" vertical="center"/>
    </xf>
    <xf numFmtId="0" fontId="33" fillId="0" borderId="34" xfId="1" applyFont="1" applyBorder="1" applyAlignment="1">
      <alignment horizontal="center" vertical="center"/>
    </xf>
    <xf numFmtId="0" fontId="99" fillId="0" borderId="0" xfId="5" applyFont="1" applyFill="1" applyAlignment="1" applyProtection="1">
      <alignment horizontal="center"/>
    </xf>
    <xf numFmtId="0" fontId="56" fillId="0" borderId="32" xfId="1" applyFont="1" applyBorder="1" applyAlignment="1">
      <alignment horizontal="center" vertical="center" wrapText="1"/>
    </xf>
    <xf numFmtId="0" fontId="56" fillId="0" borderId="33" xfId="1" applyFont="1" applyBorder="1" applyAlignment="1">
      <alignment horizontal="center" vertical="center" wrapText="1"/>
    </xf>
    <xf numFmtId="0" fontId="56" fillId="0" borderId="34" xfId="1" applyFont="1" applyBorder="1" applyAlignment="1">
      <alignment horizontal="center" vertical="center" wrapText="1"/>
    </xf>
    <xf numFmtId="0" fontId="56" fillId="0" borderId="0" xfId="1" applyFont="1" applyAlignment="1">
      <alignment horizontal="center" vertical="center" wrapText="1"/>
    </xf>
    <xf numFmtId="0" fontId="33" fillId="0" borderId="33" xfId="1" applyFont="1" applyBorder="1" applyAlignment="1">
      <alignment horizontal="centerContinuous" vertical="center"/>
    </xf>
    <xf numFmtId="0" fontId="33" fillId="0" borderId="34" xfId="1" applyFont="1" applyBorder="1" applyAlignment="1">
      <alignment horizontal="centerContinuous" vertical="center"/>
    </xf>
    <xf numFmtId="0" fontId="33" fillId="0" borderId="32" xfId="1" applyFont="1" applyBorder="1" applyAlignment="1">
      <alignment horizontal="centerContinuous" vertical="center"/>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0" xfId="1" applyFont="1" applyAlignment="1">
      <alignment horizontal="center" vertical="center" wrapText="1"/>
    </xf>
    <xf numFmtId="0" fontId="33" fillId="0" borderId="66" xfId="1" applyFont="1" applyBorder="1" applyAlignment="1">
      <alignment horizontal="right"/>
    </xf>
    <xf numFmtId="172" fontId="29" fillId="0" borderId="36" xfId="1" applyNumberFormat="1" applyFont="1" applyBorder="1"/>
    <xf numFmtId="169" fontId="29" fillId="0" borderId="36" xfId="1" applyNumberFormat="1" applyFont="1" applyBorder="1"/>
    <xf numFmtId="169" fontId="29" fillId="0" borderId="37" xfId="1" applyNumberFormat="1" applyFont="1" applyBorder="1"/>
    <xf numFmtId="169" fontId="29" fillId="0" borderId="35" xfId="1" applyNumberFormat="1" applyFont="1" applyBorder="1"/>
    <xf numFmtId="2" fontId="29" fillId="0" borderId="37" xfId="1" applyNumberFormat="1" applyFont="1" applyBorder="1" applyAlignment="1">
      <alignment horizontal="right" indent="1"/>
    </xf>
    <xf numFmtId="2" fontId="29" fillId="0" borderId="0" xfId="1" applyNumberFormat="1" applyFont="1" applyAlignment="1">
      <alignment horizontal="right" indent="1"/>
    </xf>
    <xf numFmtId="169" fontId="29" fillId="0" borderId="31" xfId="1" applyNumberFormat="1" applyFont="1" applyBorder="1"/>
    <xf numFmtId="169" fontId="29" fillId="0" borderId="38" xfId="1" applyNumberFormat="1" applyFont="1" applyBorder="1"/>
    <xf numFmtId="172" fontId="29" fillId="0" borderId="0" xfId="1" applyNumberFormat="1" applyFont="1"/>
    <xf numFmtId="2" fontId="29" fillId="0" borderId="38" xfId="1" applyNumberFormat="1" applyFont="1" applyBorder="1" applyAlignment="1">
      <alignment horizontal="right" indent="1"/>
    </xf>
    <xf numFmtId="0" fontId="33" fillId="0" borderId="40" xfId="1" applyFont="1" applyBorder="1" applyAlignment="1">
      <alignment horizontal="right"/>
    </xf>
    <xf numFmtId="172" fontId="29" fillId="0" borderId="28" xfId="1" applyNumberFormat="1" applyFont="1" applyBorder="1"/>
    <xf numFmtId="169" fontId="29" fillId="0" borderId="40" xfId="1" applyNumberFormat="1" applyFont="1" applyBorder="1"/>
    <xf numFmtId="169" fontId="29" fillId="0" borderId="39" xfId="1" applyNumberFormat="1" applyFont="1" applyBorder="1"/>
    <xf numFmtId="170" fontId="29" fillId="0" borderId="40" xfId="1" applyNumberFormat="1" applyFont="1" applyBorder="1"/>
    <xf numFmtId="170" fontId="29" fillId="0" borderId="28" xfId="1" applyNumberFormat="1" applyFont="1" applyBorder="1"/>
    <xf numFmtId="2" fontId="29" fillId="0" borderId="40" xfId="1" applyNumberFormat="1" applyFont="1" applyBorder="1" applyAlignment="1">
      <alignment horizontal="right" indent="1"/>
    </xf>
    <xf numFmtId="2" fontId="29" fillId="0" borderId="28" xfId="1" applyNumberFormat="1" applyFont="1" applyBorder="1" applyAlignment="1">
      <alignment horizontal="right" indent="1"/>
    </xf>
    <xf numFmtId="172" fontId="105" fillId="0" borderId="0" xfId="1" applyNumberFormat="1" applyFont="1"/>
    <xf numFmtId="169" fontId="105" fillId="0" borderId="0" xfId="1" applyNumberFormat="1" applyFont="1"/>
    <xf numFmtId="169" fontId="105" fillId="0" borderId="38" xfId="1" applyNumberFormat="1" applyFont="1" applyBorder="1"/>
    <xf numFmtId="169" fontId="105" fillId="0" borderId="31" xfId="1" applyNumberFormat="1" applyFont="1" applyBorder="1"/>
    <xf numFmtId="2" fontId="105" fillId="0" borderId="38" xfId="1" applyNumberFormat="1" applyFont="1" applyBorder="1" applyAlignment="1">
      <alignment horizontal="right" indent="1"/>
    </xf>
    <xf numFmtId="0" fontId="33" fillId="0" borderId="10" xfId="1" applyFont="1" applyBorder="1" applyAlignment="1">
      <alignment horizontal="centerContinuous" vertical="center" wrapText="1"/>
    </xf>
    <xf numFmtId="0" fontId="33" fillId="0" borderId="11" xfId="1" applyFont="1" applyBorder="1" applyAlignment="1">
      <alignment horizontal="centerContinuous" vertical="center" wrapText="1"/>
    </xf>
    <xf numFmtId="0" fontId="33" fillId="0" borderId="10" xfId="1" applyFont="1" applyBorder="1" applyAlignment="1">
      <alignment horizontal="centerContinuous" vertical="center"/>
    </xf>
    <xf numFmtId="0" fontId="33" fillId="0" borderId="11" xfId="1" applyFont="1" applyBorder="1" applyAlignment="1">
      <alignment horizontal="centerContinuous" vertical="center"/>
    </xf>
    <xf numFmtId="0" fontId="55" fillId="0" borderId="0" xfId="5" applyFont="1" applyFill="1" applyAlignment="1" applyProtection="1">
      <alignment horizontal="center"/>
    </xf>
    <xf numFmtId="0" fontId="33" fillId="0" borderId="0" xfId="1" applyFont="1" applyAlignment="1">
      <alignment vertical="center"/>
    </xf>
    <xf numFmtId="0" fontId="56" fillId="0" borderId="43" xfId="1" applyFont="1" applyBorder="1" applyAlignment="1">
      <alignment horizontal="center" vertical="center" wrapText="1"/>
    </xf>
    <xf numFmtId="0" fontId="33" fillId="0" borderId="43" xfId="1" applyFont="1" applyBorder="1" applyAlignment="1">
      <alignment horizontal="center" vertical="center"/>
    </xf>
    <xf numFmtId="0" fontId="33" fillId="0" borderId="79" xfId="1" applyFont="1" applyBorder="1" applyAlignment="1">
      <alignment horizontal="centerContinuous" vertical="center"/>
    </xf>
    <xf numFmtId="0" fontId="33" fillId="0" borderId="33" xfId="1" applyFont="1" applyBorder="1" applyAlignment="1">
      <alignment horizontal="centerContinuous" vertical="center" wrapText="1"/>
    </xf>
    <xf numFmtId="169" fontId="29" fillId="0" borderId="45" xfId="1" applyNumberFormat="1" applyFont="1" applyBorder="1"/>
    <xf numFmtId="169" fontId="29" fillId="0" borderId="2" xfId="1" applyNumberFormat="1" applyFont="1" applyBorder="1"/>
    <xf numFmtId="169" fontId="29" fillId="0" borderId="46" xfId="1" applyNumberFormat="1" applyFont="1" applyBorder="1"/>
    <xf numFmtId="0" fontId="7" fillId="0" borderId="33" xfId="1" applyFont="1" applyBorder="1" applyAlignment="1">
      <alignment horizontal="centerContinuous" vertical="center" wrapText="1"/>
    </xf>
    <xf numFmtId="0" fontId="7" fillId="0" borderId="32" xfId="1" applyFont="1" applyBorder="1" applyAlignment="1">
      <alignment horizontal="centerContinuous" vertical="center"/>
    </xf>
    <xf numFmtId="0" fontId="5" fillId="0" borderId="0" xfId="1" applyFont="1" applyAlignment="1">
      <alignment horizontal="right"/>
    </xf>
    <xf numFmtId="0" fontId="39" fillId="0" borderId="0" xfId="1" applyFont="1" applyAlignment="1">
      <alignment horizontal="right" wrapText="1"/>
    </xf>
    <xf numFmtId="0" fontId="7" fillId="0" borderId="9" xfId="1" applyFont="1" applyBorder="1" applyAlignment="1">
      <alignment horizontal="right" vertical="center"/>
    </xf>
    <xf numFmtId="0" fontId="7" fillId="0" borderId="34" xfId="1" applyFont="1" applyBorder="1" applyAlignment="1">
      <alignment horizontal="center" vertical="center"/>
    </xf>
    <xf numFmtId="0" fontId="7" fillId="0" borderId="34" xfId="1" applyFont="1" applyBorder="1" applyAlignment="1">
      <alignment horizontal="centerContinuous" vertical="center"/>
    </xf>
    <xf numFmtId="167" fontId="37" fillId="0" borderId="0" xfId="4" applyFont="1" applyAlignment="1">
      <alignment horizontal="center" vertical="center"/>
    </xf>
    <xf numFmtId="0" fontId="7" fillId="0" borderId="33" xfId="1" applyFont="1" applyBorder="1" applyAlignment="1">
      <alignment horizontal="center" vertical="center"/>
    </xf>
    <xf numFmtId="169" fontId="6" fillId="0" borderId="35" xfId="1" applyNumberFormat="1" applyBorder="1"/>
    <xf numFmtId="169" fontId="6" fillId="0" borderId="36" xfId="1" applyNumberFormat="1" applyBorder="1"/>
    <xf numFmtId="169" fontId="6" fillId="0" borderId="37" xfId="1" applyNumberFormat="1" applyBorder="1"/>
    <xf numFmtId="167" fontId="6" fillId="0" borderId="35" xfId="1" applyNumberFormat="1" applyBorder="1"/>
    <xf numFmtId="167" fontId="6" fillId="0" borderId="36" xfId="1" applyNumberFormat="1" applyBorder="1"/>
    <xf numFmtId="167" fontId="6" fillId="0" borderId="37" xfId="1" applyNumberFormat="1" applyBorder="1"/>
    <xf numFmtId="169" fontId="6" fillId="0" borderId="39" xfId="1" applyNumberFormat="1" applyBorder="1"/>
    <xf numFmtId="169" fontId="6" fillId="0" borderId="28" xfId="1" applyNumberFormat="1" applyBorder="1"/>
    <xf numFmtId="169" fontId="6" fillId="0" borderId="40" xfId="1" applyNumberFormat="1" applyBorder="1"/>
    <xf numFmtId="0" fontId="6" fillId="0" borderId="28" xfId="1" applyBorder="1"/>
    <xf numFmtId="167" fontId="6" fillId="0" borderId="39" xfId="1" applyNumberFormat="1" applyBorder="1"/>
    <xf numFmtId="167" fontId="6" fillId="0" borderId="28" xfId="1" applyNumberFormat="1" applyBorder="1"/>
    <xf numFmtId="167" fontId="6" fillId="0" borderId="40" xfId="1" applyNumberFormat="1" applyBorder="1"/>
    <xf numFmtId="3" fontId="3" fillId="0" borderId="28" xfId="1" applyNumberFormat="1" applyFont="1" applyBorder="1"/>
    <xf numFmtId="167" fontId="3" fillId="0" borderId="31" xfId="1" applyNumberFormat="1" applyFont="1" applyBorder="1"/>
    <xf numFmtId="167" fontId="3" fillId="0" borderId="38" xfId="1" applyNumberFormat="1" applyFont="1" applyBorder="1"/>
    <xf numFmtId="169" fontId="58" fillId="0" borderId="0" xfId="1" applyNumberFormat="1" applyFont="1"/>
    <xf numFmtId="0" fontId="67" fillId="0" borderId="0" xfId="1" applyFont="1" applyAlignment="1">
      <alignment horizontal="right"/>
    </xf>
    <xf numFmtId="169" fontId="60" fillId="0" borderId="31" xfId="1" applyNumberFormat="1" applyFont="1" applyBorder="1"/>
    <xf numFmtId="169" fontId="60" fillId="0" borderId="0" xfId="1" applyNumberFormat="1" applyFont="1"/>
    <xf numFmtId="169" fontId="60" fillId="0" borderId="38" xfId="1" applyNumberFormat="1" applyFont="1" applyBorder="1"/>
    <xf numFmtId="167" fontId="60" fillId="0" borderId="31" xfId="1" applyNumberFormat="1" applyFont="1" applyBorder="1"/>
    <xf numFmtId="167" fontId="60" fillId="0" borderId="0" xfId="1" applyNumberFormat="1" applyFont="1"/>
    <xf numFmtId="167" fontId="60" fillId="0" borderId="38" xfId="1" applyNumberFormat="1" applyFont="1" applyBorder="1"/>
    <xf numFmtId="0" fontId="38" fillId="0" borderId="0" xfId="1" applyFont="1"/>
    <xf numFmtId="0" fontId="6" fillId="0" borderId="34" xfId="1" applyBorder="1"/>
    <xf numFmtId="0" fontId="52" fillId="0" borderId="33" xfId="1" applyFont="1" applyBorder="1" applyAlignment="1">
      <alignment horizontal="center" vertical="center" wrapText="1"/>
    </xf>
    <xf numFmtId="0" fontId="7" fillId="0" borderId="9" xfId="1" applyFont="1" applyBorder="1" applyAlignment="1">
      <alignment horizontal="centerContinuous" vertical="center" wrapText="1"/>
    </xf>
    <xf numFmtId="0" fontId="7" fillId="0" borderId="10" xfId="1" applyFont="1" applyBorder="1" applyAlignment="1">
      <alignment horizontal="centerContinuous" vertical="center" wrapText="1"/>
    </xf>
    <xf numFmtId="0" fontId="7" fillId="0" borderId="11" xfId="1" applyFont="1" applyBorder="1" applyAlignment="1">
      <alignment horizontal="center" vertical="center"/>
    </xf>
    <xf numFmtId="0" fontId="7" fillId="0" borderId="10" xfId="1" applyFont="1" applyBorder="1" applyAlignment="1">
      <alignment horizontal="center" vertical="center" wrapText="1"/>
    </xf>
    <xf numFmtId="0" fontId="7" fillId="0" borderId="11" xfId="1" applyFont="1" applyBorder="1" applyAlignment="1">
      <alignment horizontal="centerContinuous" vertical="center"/>
    </xf>
    <xf numFmtId="169" fontId="6" fillId="0" borderId="3" xfId="1" applyNumberFormat="1" applyBorder="1"/>
    <xf numFmtId="169" fontId="6" fillId="0" borderId="1" xfId="1" applyNumberFormat="1" applyBorder="1"/>
    <xf numFmtId="169" fontId="6" fillId="0" borderId="27" xfId="1" applyNumberFormat="1" applyBorder="1"/>
    <xf numFmtId="169" fontId="6" fillId="0" borderId="29" xfId="1" applyNumberFormat="1" applyBorder="1"/>
    <xf numFmtId="1" fontId="3" fillId="0" borderId="28" xfId="1" applyNumberFormat="1" applyFont="1" applyBorder="1"/>
    <xf numFmtId="0" fontId="3" fillId="0" borderId="28" xfId="1" applyFont="1" applyBorder="1"/>
    <xf numFmtId="169" fontId="40" fillId="0" borderId="28" xfId="1" applyNumberFormat="1" applyFont="1" applyBorder="1"/>
    <xf numFmtId="169" fontId="72" fillId="0" borderId="4" xfId="1" applyNumberFormat="1" applyFont="1" applyBorder="1"/>
    <xf numFmtId="169" fontId="72" fillId="0" borderId="5" xfId="1" applyNumberFormat="1" applyFont="1" applyBorder="1"/>
    <xf numFmtId="0" fontId="7" fillId="0" borderId="10" xfId="1" applyFont="1" applyBorder="1" applyAlignment="1">
      <alignment horizontal="center" vertical="center"/>
    </xf>
    <xf numFmtId="0" fontId="7" fillId="0" borderId="32" xfId="1" applyFont="1" applyBorder="1" applyAlignment="1">
      <alignment horizontal="center" vertical="center" wrapText="1"/>
    </xf>
    <xf numFmtId="0" fontId="3" fillId="0" borderId="33" xfId="1" applyFont="1" applyBorder="1" applyAlignment="1">
      <alignment vertical="center" wrapText="1"/>
    </xf>
    <xf numFmtId="0" fontId="3" fillId="0" borderId="36" xfId="1" applyFont="1" applyBorder="1"/>
    <xf numFmtId="0" fontId="70" fillId="0" borderId="0" xfId="1" applyFont="1" applyAlignment="1">
      <alignment horizontal="right"/>
    </xf>
    <xf numFmtId="0" fontId="3" fillId="0" borderId="37" xfId="1" applyFont="1" applyBorder="1"/>
    <xf numFmtId="0" fontId="6" fillId="0" borderId="30" xfId="1" applyBorder="1"/>
    <xf numFmtId="0" fontId="3" fillId="0" borderId="10" xfId="1" applyFont="1" applyBorder="1" applyAlignment="1">
      <alignment horizontal="center" vertical="center" wrapText="1"/>
    </xf>
    <xf numFmtId="169" fontId="58" fillId="0" borderId="4" xfId="1" applyNumberFormat="1" applyFont="1" applyBorder="1"/>
    <xf numFmtId="169" fontId="58" fillId="0" borderId="5" xfId="1" applyNumberFormat="1" applyFont="1" applyBorder="1"/>
    <xf numFmtId="0" fontId="33" fillId="0" borderId="19" xfId="1" applyFont="1" applyBorder="1" applyAlignment="1">
      <alignment vertical="center"/>
    </xf>
    <xf numFmtId="0" fontId="33" fillId="0" borderId="47" xfId="1" applyFont="1" applyBorder="1" applyAlignment="1">
      <alignment vertical="center"/>
    </xf>
    <xf numFmtId="0" fontId="33" fillId="0" borderId="20" xfId="1" applyFont="1" applyBorder="1" applyAlignment="1">
      <alignment vertical="center"/>
    </xf>
    <xf numFmtId="0" fontId="7" fillId="0" borderId="11" xfId="1" applyFont="1" applyBorder="1" applyAlignment="1">
      <alignment horizontal="center" vertical="center" wrapText="1"/>
    </xf>
    <xf numFmtId="0" fontId="7" fillId="0" borderId="11" xfId="1" applyFont="1" applyBorder="1" applyAlignment="1">
      <alignment horizontal="centerContinuous" vertical="center" wrapText="1"/>
    </xf>
    <xf numFmtId="169" fontId="72" fillId="0" borderId="31" xfId="1" applyNumberFormat="1" applyFont="1" applyBorder="1"/>
    <xf numFmtId="169" fontId="45" fillId="0" borderId="0" xfId="1" applyNumberFormat="1" applyFont="1"/>
    <xf numFmtId="165" fontId="6" fillId="0" borderId="40" xfId="1" applyNumberFormat="1" applyBorder="1"/>
    <xf numFmtId="0" fontId="7" fillId="0" borderId="35" xfId="1" applyFont="1" applyBorder="1" applyAlignment="1">
      <alignment horizontal="centerContinuous" vertical="center" wrapText="1"/>
    </xf>
    <xf numFmtId="0" fontId="7" fillId="0" borderId="33" xfId="1" applyFont="1" applyBorder="1" applyAlignment="1">
      <alignment horizontal="center" vertical="center" wrapText="1"/>
    </xf>
    <xf numFmtId="0" fontId="7" fillId="0" borderId="33" xfId="1" applyFont="1" applyBorder="1" applyAlignment="1">
      <alignment horizontal="left" vertical="center" wrapText="1"/>
    </xf>
    <xf numFmtId="0" fontId="33" fillId="0" borderId="34" xfId="1" applyFont="1" applyBorder="1" applyAlignment="1">
      <alignment vertical="center"/>
    </xf>
    <xf numFmtId="0" fontId="33" fillId="0" borderId="41" xfId="1" applyFont="1" applyBorder="1" applyAlignment="1">
      <alignment vertical="center"/>
    </xf>
    <xf numFmtId="0" fontId="33" fillId="0" borderId="30" xfId="1" applyFont="1" applyBorder="1" applyAlignment="1">
      <alignment vertical="center"/>
    </xf>
    <xf numFmtId="0" fontId="33" fillId="0" borderId="42" xfId="1" applyFont="1" applyBorder="1" applyAlignment="1">
      <alignment vertical="center"/>
    </xf>
    <xf numFmtId="0" fontId="7" fillId="0" borderId="4" xfId="1" applyFont="1" applyBorder="1" applyAlignment="1">
      <alignment horizontal="centerContinuous" vertical="center"/>
    </xf>
    <xf numFmtId="0" fontId="7" fillId="0" borderId="33" xfId="1" applyFont="1" applyBorder="1" applyAlignment="1">
      <alignment horizontal="centerContinuous" vertical="center"/>
    </xf>
    <xf numFmtId="172" fontId="6" fillId="0" borderId="0" xfId="1" applyNumberFormat="1"/>
    <xf numFmtId="172" fontId="6" fillId="0" borderId="37" xfId="1" applyNumberFormat="1" applyBorder="1"/>
    <xf numFmtId="172" fontId="6" fillId="0" borderId="4" xfId="1" applyNumberFormat="1" applyBorder="1"/>
    <xf numFmtId="172" fontId="6" fillId="0" borderId="27" xfId="1" applyNumberFormat="1" applyBorder="1"/>
    <xf numFmtId="172" fontId="6" fillId="0" borderId="28" xfId="1" applyNumberFormat="1" applyBorder="1"/>
    <xf numFmtId="172" fontId="6" fillId="0" borderId="40" xfId="1" applyNumberFormat="1" applyBorder="1"/>
    <xf numFmtId="172" fontId="3" fillId="0" borderId="4" xfId="1" applyNumberFormat="1" applyFont="1" applyBorder="1"/>
    <xf numFmtId="0" fontId="7" fillId="0" borderId="9" xfId="1" applyFont="1" applyBorder="1" applyAlignment="1">
      <alignment horizontal="center" vertical="center"/>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33" fillId="0" borderId="21" xfId="1" applyFont="1" applyBorder="1" applyAlignment="1">
      <alignment horizontal="left" vertical="center"/>
    </xf>
    <xf numFmtId="0" fontId="33" fillId="0" borderId="19" xfId="1" applyFont="1" applyBorder="1" applyAlignment="1">
      <alignment horizontal="centerContinuous" vertical="center" wrapText="1"/>
    </xf>
    <xf numFmtId="0" fontId="33" fillId="0" borderId="20" xfId="1" applyFont="1" applyBorder="1" applyAlignment="1">
      <alignment horizontal="centerContinuous" vertical="center"/>
    </xf>
    <xf numFmtId="0" fontId="6" fillId="0" borderId="0" xfId="1" applyAlignment="1">
      <alignment horizontal="center" vertical="center"/>
    </xf>
    <xf numFmtId="170" fontId="6" fillId="0" borderId="0" xfId="1" applyNumberFormat="1"/>
    <xf numFmtId="0" fontId="39" fillId="0" borderId="32" xfId="1" applyFont="1" applyBorder="1" applyAlignment="1">
      <alignment horizontal="right" wrapText="1"/>
    </xf>
    <xf numFmtId="0" fontId="39" fillId="0" borderId="33" xfId="1" applyFont="1" applyBorder="1" applyAlignment="1">
      <alignment horizontal="right" wrapText="1"/>
    </xf>
    <xf numFmtId="0" fontId="39" fillId="0" borderId="34" xfId="1" applyFont="1" applyBorder="1" applyAlignment="1">
      <alignment horizontal="right" wrapText="1"/>
    </xf>
    <xf numFmtId="0" fontId="7" fillId="0" borderId="73" xfId="1" applyFont="1" applyBorder="1" applyAlignment="1">
      <alignment horizontal="centerContinuous" vertical="center" wrapText="1"/>
    </xf>
    <xf numFmtId="0" fontId="7" fillId="0" borderId="74" xfId="1" applyFont="1" applyBorder="1" applyAlignment="1">
      <alignment horizontal="centerContinuous" vertical="center" wrapText="1"/>
    </xf>
    <xf numFmtId="0" fontId="7" fillId="0" borderId="75" xfId="1" applyFont="1" applyBorder="1" applyAlignment="1">
      <alignment horizontal="centerContinuous" vertical="center" wrapText="1"/>
    </xf>
    <xf numFmtId="169" fontId="6" fillId="0" borderId="23" xfId="1" applyNumberFormat="1" applyBorder="1"/>
    <xf numFmtId="169" fontId="6" fillId="0" borderId="24" xfId="1" applyNumberFormat="1" applyBorder="1"/>
    <xf numFmtId="169" fontId="6" fillId="0" borderId="22" xfId="1" applyNumberFormat="1" applyBorder="1"/>
    <xf numFmtId="0" fontId="33" fillId="0" borderId="33" xfId="1" applyFont="1" applyBorder="1" applyAlignment="1">
      <alignment horizontal="left" vertical="center"/>
    </xf>
    <xf numFmtId="0" fontId="33" fillId="0" borderId="34" xfId="1" applyFont="1" applyBorder="1" applyAlignment="1">
      <alignment vertical="center" wrapText="1"/>
    </xf>
    <xf numFmtId="0" fontId="39" fillId="0" borderId="32" xfId="1" applyFont="1" applyBorder="1" applyAlignment="1">
      <alignment horizontal="center" wrapText="1"/>
    </xf>
    <xf numFmtId="0" fontId="39" fillId="0" borderId="33" xfId="1" applyFont="1" applyBorder="1" applyAlignment="1">
      <alignment horizont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169" fontId="12" fillId="0" borderId="40" xfId="1" applyNumberFormat="1" applyFont="1" applyBorder="1"/>
    <xf numFmtId="0" fontId="39" fillId="0" borderId="0" xfId="1" applyFont="1" applyAlignment="1">
      <alignment horizontal="center" wrapText="1"/>
    </xf>
    <xf numFmtId="0" fontId="26" fillId="0" borderId="32" xfId="1" applyFont="1" applyBorder="1" applyAlignment="1">
      <alignment horizontal="right" wrapText="1"/>
    </xf>
    <xf numFmtId="0" fontId="26" fillId="0" borderId="33" xfId="1" applyFont="1" applyBorder="1" applyAlignment="1">
      <alignment horizontal="right" wrapText="1"/>
    </xf>
    <xf numFmtId="0" fontId="26" fillId="0" borderId="34" xfId="1" applyFont="1" applyBorder="1" applyAlignment="1">
      <alignment horizontal="right" wrapText="1"/>
    </xf>
    <xf numFmtId="0" fontId="6" fillId="0" borderId="26" xfId="1" applyBorder="1"/>
    <xf numFmtId="0" fontId="33" fillId="0" borderId="9" xfId="1" applyFont="1" applyBorder="1" applyAlignment="1">
      <alignment horizontal="left" vertical="center"/>
    </xf>
    <xf numFmtId="0" fontId="33" fillId="0" borderId="11" xfId="1" applyFont="1" applyBorder="1" applyAlignment="1">
      <alignment horizontal="left" vertical="center"/>
    </xf>
    <xf numFmtId="0" fontId="6" fillId="0" borderId="0" xfId="1" applyAlignment="1">
      <alignment horizontal="right" vertical="center"/>
    </xf>
    <xf numFmtId="0" fontId="39" fillId="0" borderId="32" xfId="1" applyFont="1" applyBorder="1" applyAlignment="1">
      <alignment horizontal="left" wrapText="1"/>
    </xf>
    <xf numFmtId="0" fontId="39" fillId="0" borderId="33" xfId="1" applyFont="1" applyBorder="1" applyAlignment="1">
      <alignment horizontal="left" wrapText="1"/>
    </xf>
    <xf numFmtId="0" fontId="68" fillId="0" borderId="33" xfId="1" applyFont="1" applyBorder="1" applyAlignment="1">
      <alignment horizontal="left" wrapText="1"/>
    </xf>
    <xf numFmtId="0" fontId="68" fillId="0" borderId="34" xfId="1" applyFont="1" applyBorder="1" applyAlignment="1">
      <alignment horizontal="left" wrapText="1"/>
    </xf>
    <xf numFmtId="0" fontId="39" fillId="0" borderId="0" xfId="1" applyFont="1" applyAlignment="1">
      <alignment horizontal="left" wrapText="1"/>
    </xf>
    <xf numFmtId="165" fontId="7" fillId="0" borderId="16" xfId="1" applyNumberFormat="1" applyFont="1" applyBorder="1" applyAlignment="1">
      <alignment horizontal="centerContinuous" vertical="center"/>
    </xf>
    <xf numFmtId="0" fontId="36" fillId="0" borderId="6" xfId="1" applyFont="1" applyBorder="1" applyAlignment="1">
      <alignment horizontal="centerContinuous" vertical="center" wrapText="1"/>
    </xf>
    <xf numFmtId="0" fontId="36" fillId="0" borderId="7" xfId="1" applyFont="1" applyBorder="1" applyAlignment="1">
      <alignment horizontal="centerContinuous" vertical="center" wrapText="1"/>
    </xf>
    <xf numFmtId="0" fontId="36" fillId="0" borderId="8" xfId="1" applyFont="1" applyBorder="1" applyAlignment="1">
      <alignment horizontal="center" vertical="center"/>
    </xf>
    <xf numFmtId="0" fontId="7" fillId="0" borderId="8" xfId="1" applyFont="1" applyBorder="1" applyAlignment="1">
      <alignment horizontal="center" vertical="center"/>
    </xf>
    <xf numFmtId="169" fontId="6" fillId="0" borderId="53" xfId="1" applyNumberFormat="1" applyBorder="1"/>
    <xf numFmtId="169" fontId="6" fillId="0" borderId="44" xfId="1" applyNumberFormat="1" applyBorder="1"/>
    <xf numFmtId="169" fontId="3" fillId="0" borderId="28" xfId="1" applyNumberFormat="1" applyFont="1" applyBorder="1"/>
    <xf numFmtId="169" fontId="7" fillId="0" borderId="0" xfId="1" applyNumberFormat="1" applyFont="1"/>
    <xf numFmtId="0" fontId="39" fillId="0" borderId="0" xfId="15" applyFont="1" applyAlignment="1">
      <alignment horizontal="right" wrapText="1"/>
    </xf>
    <xf numFmtId="0" fontId="7" fillId="0" borderId="10" xfId="15" applyFont="1" applyBorder="1" applyAlignment="1">
      <alignment horizontal="centerContinuous" vertical="center" wrapText="1"/>
    </xf>
    <xf numFmtId="0" fontId="7" fillId="0" borderId="36" xfId="1" applyFont="1" applyBorder="1" applyAlignment="1">
      <alignment horizontal="centerContinuous" vertical="center"/>
    </xf>
    <xf numFmtId="0" fontId="7" fillId="0" borderId="64" xfId="1" applyFont="1" applyBorder="1" applyAlignment="1">
      <alignment horizontal="left" vertical="center"/>
    </xf>
    <xf numFmtId="0" fontId="7" fillId="0" borderId="67" xfId="1" applyFont="1" applyBorder="1" applyAlignment="1">
      <alignment horizontal="centerContinuous" vertical="center"/>
    </xf>
    <xf numFmtId="0" fontId="0" fillId="0" borderId="33" xfId="0" applyBorder="1"/>
    <xf numFmtId="0" fontId="7" fillId="0" borderId="34" xfId="1" applyFont="1" applyBorder="1" applyAlignment="1">
      <alignment horizontal="left" vertical="center"/>
    </xf>
    <xf numFmtId="0" fontId="7" fillId="0" borderId="41"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30" xfId="1" applyFont="1" applyBorder="1" applyAlignment="1">
      <alignment horizontal="center" vertical="center"/>
    </xf>
    <xf numFmtId="0" fontId="7" fillId="0" borderId="42" xfId="1" applyFont="1" applyBorder="1" applyAlignment="1">
      <alignment horizontal="center" vertical="center"/>
    </xf>
    <xf numFmtId="0" fontId="7" fillId="0" borderId="41" xfId="1" applyFont="1" applyBorder="1" applyAlignment="1">
      <alignment horizontal="centerContinuous" vertical="center" wrapText="1"/>
    </xf>
    <xf numFmtId="0" fontId="7" fillId="0" borderId="30" xfId="1" applyFont="1" applyBorder="1" applyAlignment="1">
      <alignment horizontal="left" vertical="center" wrapText="1"/>
    </xf>
    <xf numFmtId="0" fontId="7" fillId="0" borderId="30" xfId="1" applyFont="1" applyBorder="1" applyAlignment="1">
      <alignment horizontal="centerContinuous" vertical="center" wrapText="1"/>
    </xf>
    <xf numFmtId="0" fontId="7" fillId="0" borderId="42" xfId="1" applyFont="1" applyBorder="1" applyAlignment="1">
      <alignment horizontal="center" vertical="center" wrapText="1"/>
    </xf>
    <xf numFmtId="169" fontId="3" fillId="0" borderId="45" xfId="1" applyNumberFormat="1" applyFont="1" applyBorder="1"/>
    <xf numFmtId="169" fontId="3" fillId="0" borderId="2" xfId="1" applyNumberFormat="1" applyFont="1" applyBorder="1"/>
    <xf numFmtId="0" fontId="3" fillId="0" borderId="37" xfId="15" applyBorder="1"/>
    <xf numFmtId="0" fontId="3" fillId="0" borderId="38" xfId="15" applyBorder="1"/>
    <xf numFmtId="165" fontId="3" fillId="0" borderId="28" xfId="1" applyNumberFormat="1" applyFont="1" applyBorder="1"/>
    <xf numFmtId="169" fontId="3" fillId="0" borderId="27" xfId="1" applyNumberFormat="1" applyFont="1" applyBorder="1"/>
    <xf numFmtId="168" fontId="3" fillId="0" borderId="28" xfId="1" applyNumberFormat="1" applyFont="1" applyBorder="1"/>
    <xf numFmtId="169" fontId="3" fillId="0" borderId="40" xfId="1" applyNumberFormat="1" applyFont="1" applyBorder="1"/>
    <xf numFmtId="169" fontId="3" fillId="0" borderId="39" xfId="1" applyNumberFormat="1" applyFont="1" applyBorder="1"/>
    <xf numFmtId="2" fontId="3" fillId="0" borderId="0" xfId="1" applyNumberFormat="1" applyFont="1"/>
    <xf numFmtId="0" fontId="7" fillId="0" borderId="9"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0" xfId="1" applyFont="1" applyAlignment="1">
      <alignment horizontal="centerContinuous" vertical="center" wrapText="1"/>
    </xf>
    <xf numFmtId="0" fontId="68" fillId="0" borderId="56"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18" xfId="1" applyFont="1" applyBorder="1" applyAlignment="1">
      <alignment horizontal="center" vertical="center" wrapText="1"/>
    </xf>
    <xf numFmtId="0" fontId="68" fillId="0" borderId="0" xfId="1" applyFont="1" applyAlignment="1">
      <alignment horizontal="left" wrapText="1"/>
    </xf>
    <xf numFmtId="0" fontId="68" fillId="0" borderId="56" xfId="1" applyFont="1" applyBorder="1" applyAlignment="1">
      <alignment horizontal="right" wrapText="1"/>
    </xf>
    <xf numFmtId="0" fontId="68" fillId="0" borderId="17" xfId="1" applyFont="1" applyBorder="1" applyAlignment="1">
      <alignment horizontal="right" wrapText="1"/>
    </xf>
    <xf numFmtId="0" fontId="68" fillId="0" borderId="18" xfId="1" applyFont="1" applyBorder="1" applyAlignment="1">
      <alignment horizontal="right" wrapText="1"/>
    </xf>
    <xf numFmtId="0" fontId="7" fillId="0" borderId="16" xfId="1" applyFont="1" applyBorder="1" applyAlignment="1">
      <alignment horizontal="centerContinuous" vertical="center"/>
    </xf>
    <xf numFmtId="0" fontId="7" fillId="0" borderId="8" xfId="1" applyFont="1" applyBorder="1" applyAlignment="1">
      <alignment horizontal="centerContinuous" vertical="center"/>
    </xf>
    <xf numFmtId="165" fontId="3" fillId="0" borderId="1" xfId="1" applyNumberFormat="1" applyFont="1" applyBorder="1"/>
    <xf numFmtId="165" fontId="3" fillId="0" borderId="2" xfId="1" applyNumberFormat="1" applyFont="1" applyBorder="1"/>
    <xf numFmtId="165" fontId="3" fillId="0" borderId="3" xfId="1" applyNumberFormat="1" applyFont="1" applyBorder="1"/>
    <xf numFmtId="168" fontId="3" fillId="0" borderId="1" xfId="1" applyNumberFormat="1" applyFont="1" applyBorder="1"/>
    <xf numFmtId="168" fontId="3" fillId="0" borderId="2" xfId="1" applyNumberFormat="1" applyFont="1" applyBorder="1"/>
    <xf numFmtId="168" fontId="3" fillId="0" borderId="3" xfId="1" applyNumberFormat="1" applyFont="1" applyBorder="1"/>
    <xf numFmtId="168" fontId="3" fillId="0" borderId="4" xfId="1" applyNumberFormat="1" applyFont="1" applyBorder="1"/>
    <xf numFmtId="168" fontId="3" fillId="0" borderId="5" xfId="1" applyNumberFormat="1" applyFont="1" applyBorder="1"/>
    <xf numFmtId="165" fontId="3" fillId="0" borderId="27" xfId="1" applyNumberFormat="1" applyFont="1" applyBorder="1"/>
    <xf numFmtId="165" fontId="3" fillId="0" borderId="29" xfId="1" applyNumberFormat="1" applyFont="1" applyBorder="1"/>
    <xf numFmtId="168" fontId="3" fillId="0" borderId="27" xfId="1" applyNumberFormat="1" applyFont="1" applyBorder="1"/>
    <xf numFmtId="168" fontId="3" fillId="0" borderId="29" xfId="1" applyNumberFormat="1" applyFont="1" applyBorder="1"/>
    <xf numFmtId="165" fontId="72" fillId="0" borderId="4" xfId="1" applyNumberFormat="1" applyFont="1" applyBorder="1"/>
    <xf numFmtId="165" fontId="72" fillId="0" borderId="5" xfId="1" applyNumberFormat="1" applyFont="1" applyBorder="1"/>
    <xf numFmtId="168" fontId="72" fillId="0" borderId="4" xfId="1" applyNumberFormat="1" applyFont="1" applyBorder="1"/>
    <xf numFmtId="168" fontId="72" fillId="0" borderId="5" xfId="1" applyNumberFormat="1" applyFont="1" applyBorder="1"/>
    <xf numFmtId="0" fontId="68" fillId="0" borderId="17" xfId="1" applyFont="1" applyBorder="1" applyAlignment="1">
      <alignment horizontal="left" wrapText="1"/>
    </xf>
    <xf numFmtId="0" fontId="68" fillId="0" borderId="18" xfId="1" applyFont="1" applyBorder="1" applyAlignment="1">
      <alignment horizontal="left" wrapText="1"/>
    </xf>
    <xf numFmtId="0" fontId="7" fillId="0" borderId="16" xfId="1" applyFont="1" applyBorder="1" applyAlignment="1">
      <alignment horizontal="center"/>
    </xf>
    <xf numFmtId="0" fontId="7" fillId="0" borderId="9" xfId="1" applyFont="1" applyBorder="1" applyAlignment="1">
      <alignment horizontal="center" vertical="center" wrapText="1"/>
    </xf>
    <xf numFmtId="0" fontId="7" fillId="0" borderId="10" xfId="1" applyFont="1" applyBorder="1" applyAlignment="1">
      <alignment horizontal="left" vertical="center" wrapText="1"/>
    </xf>
    <xf numFmtId="0" fontId="7" fillId="0" borderId="6" xfId="1" applyFont="1" applyBorder="1" applyAlignment="1">
      <alignment horizontal="center" wrapText="1"/>
    </xf>
    <xf numFmtId="0" fontId="7" fillId="0" borderId="7" xfId="1" applyFont="1" applyBorder="1" applyAlignment="1">
      <alignment horizontal="center" wrapText="1"/>
    </xf>
    <xf numFmtId="0" fontId="7" fillId="0" borderId="8" xfId="1" applyFont="1" applyBorder="1" applyAlignment="1">
      <alignment horizontal="center"/>
    </xf>
    <xf numFmtId="2" fontId="6" fillId="0" borderId="0" xfId="1" applyNumberFormat="1"/>
    <xf numFmtId="0" fontId="39" fillId="0" borderId="0" xfId="1" applyFont="1" applyAlignment="1">
      <alignment horizontal="right" vertical="center" wrapText="1"/>
    </xf>
    <xf numFmtId="0" fontId="3" fillId="0" borderId="0" xfId="1" applyFont="1" applyAlignment="1">
      <alignment vertical="center" wrapText="1"/>
    </xf>
    <xf numFmtId="0" fontId="7" fillId="0" borderId="7" xfId="1" applyFont="1" applyBorder="1" applyAlignment="1">
      <alignment horizontal="left" vertical="center" wrapText="1"/>
    </xf>
    <xf numFmtId="0" fontId="14" fillId="0" borderId="14" xfId="1" applyFont="1" applyBorder="1" applyAlignment="1">
      <alignment horizontal="centerContinuous" vertical="center" wrapText="1"/>
    </xf>
    <xf numFmtId="0" fontId="14" fillId="0" borderId="15" xfId="1" applyFont="1" applyBorder="1" applyAlignment="1">
      <alignment horizontal="centerContinuous" vertical="center" wrapText="1"/>
    </xf>
    <xf numFmtId="169" fontId="12" fillId="0" borderId="15" xfId="1" applyNumberFormat="1" applyFont="1" applyBorder="1"/>
    <xf numFmtId="169" fontId="3" fillId="0" borderId="52" xfId="1" applyNumberFormat="1" applyFont="1" applyBorder="1"/>
    <xf numFmtId="169" fontId="3" fillId="0" borderId="15" xfId="1" applyNumberFormat="1" applyFont="1" applyBorder="1"/>
    <xf numFmtId="0" fontId="7" fillId="0" borderId="36" xfId="1" applyFont="1" applyBorder="1" applyAlignment="1">
      <alignment horizontal="center" vertical="center"/>
    </xf>
    <xf numFmtId="0" fontId="3" fillId="0" borderId="32" xfId="1" applyFont="1" applyBorder="1" applyAlignment="1">
      <alignment vertical="center" wrapText="1"/>
    </xf>
    <xf numFmtId="0" fontId="3" fillId="0" borderId="34" xfId="1" applyFont="1" applyBorder="1" applyAlignment="1">
      <alignment vertical="center" wrapText="1"/>
    </xf>
    <xf numFmtId="170" fontId="3" fillId="0" borderId="4" xfId="1" applyNumberFormat="1" applyFont="1" applyBorder="1"/>
    <xf numFmtId="176" fontId="3" fillId="0" borderId="0" xfId="1" applyNumberFormat="1" applyFont="1"/>
    <xf numFmtId="169" fontId="3" fillId="0" borderId="80" xfId="1" applyNumberFormat="1" applyFont="1" applyBorder="1"/>
    <xf numFmtId="170" fontId="3" fillId="0" borderId="38" xfId="1" applyNumberFormat="1" applyFont="1" applyBorder="1"/>
    <xf numFmtId="169" fontId="3" fillId="0" borderId="14" xfId="1" applyNumberFormat="1" applyFont="1" applyBorder="1"/>
    <xf numFmtId="169" fontId="7" fillId="0" borderId="1" xfId="1" applyNumberFormat="1" applyFont="1" applyBorder="1"/>
    <xf numFmtId="169" fontId="7" fillId="0" borderId="2" xfId="1" applyNumberFormat="1" applyFont="1" applyBorder="1"/>
    <xf numFmtId="169" fontId="3" fillId="0" borderId="1" xfId="1" applyNumberFormat="1" applyFont="1" applyBorder="1"/>
    <xf numFmtId="169" fontId="3" fillId="0" borderId="46" xfId="1" applyNumberFormat="1" applyFont="1" applyBorder="1"/>
    <xf numFmtId="170" fontId="3" fillId="0" borderId="31" xfId="1" applyNumberFormat="1" applyFont="1" applyBorder="1"/>
    <xf numFmtId="169" fontId="7" fillId="0" borderId="4" xfId="1" applyNumberFormat="1" applyFont="1" applyBorder="1"/>
    <xf numFmtId="172" fontId="7" fillId="0" borderId="0" xfId="1" applyNumberFormat="1" applyFont="1"/>
    <xf numFmtId="172" fontId="3" fillId="0" borderId="38" xfId="1" applyNumberFormat="1" applyFont="1" applyBorder="1"/>
    <xf numFmtId="172" fontId="3" fillId="0" borderId="31" xfId="1" applyNumberFormat="1" applyFont="1" applyBorder="1"/>
    <xf numFmtId="176" fontId="3" fillId="0" borderId="38" xfId="1" applyNumberFormat="1" applyFont="1" applyBorder="1"/>
    <xf numFmtId="172" fontId="7" fillId="0" borderId="27" xfId="1" applyNumberFormat="1" applyFont="1" applyBorder="1"/>
    <xf numFmtId="172" fontId="7" fillId="0" borderId="28" xfId="1" applyNumberFormat="1" applyFont="1" applyBorder="1"/>
    <xf numFmtId="169" fontId="7" fillId="0" borderId="29" xfId="1" applyNumberFormat="1" applyFont="1" applyBorder="1"/>
    <xf numFmtId="172" fontId="3" fillId="0" borderId="28" xfId="1" applyNumberFormat="1" applyFont="1" applyBorder="1"/>
    <xf numFmtId="172" fontId="3" fillId="0" borderId="40" xfId="1" applyNumberFormat="1" applyFont="1" applyBorder="1"/>
    <xf numFmtId="176" fontId="3" fillId="0" borderId="40" xfId="1" applyNumberFormat="1" applyFont="1" applyBorder="1"/>
    <xf numFmtId="170" fontId="3" fillId="0" borderId="28" xfId="1" applyNumberFormat="1" applyFont="1" applyBorder="1"/>
    <xf numFmtId="170" fontId="3" fillId="0" borderId="39" xfId="1" applyNumberFormat="1" applyFont="1" applyBorder="1"/>
    <xf numFmtId="170" fontId="3" fillId="0" borderId="40" xfId="1" applyNumberFormat="1" applyFont="1" applyBorder="1"/>
    <xf numFmtId="170" fontId="3" fillId="0" borderId="27" xfId="1" applyNumberFormat="1" applyFont="1" applyBorder="1"/>
    <xf numFmtId="170" fontId="3" fillId="0" borderId="29" xfId="1" applyNumberFormat="1" applyFont="1" applyBorder="1"/>
    <xf numFmtId="169" fontId="7" fillId="0" borderId="5" xfId="1" applyNumberFormat="1" applyFont="1" applyBorder="1"/>
    <xf numFmtId="172" fontId="3" fillId="0" borderId="39" xfId="1" applyNumberFormat="1" applyFont="1" applyBorder="1"/>
    <xf numFmtId="0" fontId="3" fillId="0" borderId="0" xfId="1" applyFont="1" applyAlignment="1">
      <alignment horizontal="right"/>
    </xf>
    <xf numFmtId="0" fontId="33" fillId="20" borderId="13" xfId="1" applyFont="1" applyFill="1" applyBorder="1" applyAlignment="1">
      <alignment vertical="center"/>
    </xf>
    <xf numFmtId="0" fontId="7" fillId="2" borderId="34" xfId="1" applyFont="1" applyFill="1" applyBorder="1" applyAlignment="1">
      <alignment horizontal="right" wrapText="1"/>
    </xf>
    <xf numFmtId="170" fontId="3" fillId="7" borderId="0" xfId="1" applyNumberFormat="1" applyFont="1" applyFill="1"/>
    <xf numFmtId="3" fontId="109" fillId="25" borderId="0" xfId="0" quotePrefix="1" applyNumberFormat="1" applyFont="1" applyFill="1" applyAlignment="1">
      <alignment vertical="center" wrapText="1"/>
    </xf>
    <xf numFmtId="0" fontId="7" fillId="0" borderId="36" xfId="1" applyFont="1" applyBorder="1" applyAlignment="1">
      <alignment horizontal="center" vertical="center" wrapText="1"/>
    </xf>
    <xf numFmtId="0" fontId="100" fillId="0" borderId="0" xfId="5" applyFont="1" applyFill="1" applyAlignment="1" applyProtection="1"/>
    <xf numFmtId="0" fontId="33" fillId="0" borderId="32" xfId="1" applyFont="1" applyBorder="1" applyAlignment="1">
      <alignment horizontal="centerContinuous" vertical="center" wrapText="1"/>
    </xf>
    <xf numFmtId="0" fontId="33" fillId="0" borderId="34" xfId="1" applyFont="1" applyBorder="1" applyAlignment="1">
      <alignment horizontal="centerContinuous" vertical="center" wrapText="1"/>
    </xf>
    <xf numFmtId="0" fontId="33" fillId="0" borderId="11" xfId="1" applyFont="1" applyBorder="1" applyAlignment="1">
      <alignment horizontal="left" vertical="center" wrapText="1"/>
    </xf>
    <xf numFmtId="0" fontId="7" fillId="0" borderId="78" xfId="1" applyFont="1" applyBorder="1" applyAlignment="1">
      <alignment horizontal="center" vertical="center" wrapText="1"/>
    </xf>
    <xf numFmtId="0" fontId="7" fillId="0" borderId="4" xfId="1" applyFont="1" applyBorder="1" applyAlignment="1">
      <alignment horizontal="centerContinuous" vertical="center" wrapText="1"/>
    </xf>
    <xf numFmtId="0" fontId="7" fillId="0" borderId="36" xfId="1" applyFont="1" applyBorder="1" applyAlignment="1">
      <alignment horizontal="centerContinuous" vertical="center" wrapText="1"/>
    </xf>
    <xf numFmtId="0" fontId="7" fillId="0" borderId="37" xfId="1" applyFont="1" applyBorder="1" applyAlignment="1">
      <alignment horizontal="centerContinuous" vertical="center" wrapText="1"/>
    </xf>
    <xf numFmtId="0" fontId="7" fillId="0" borderId="1" xfId="1" applyFont="1" applyBorder="1" applyAlignment="1">
      <alignment horizontal="centerContinuous" vertical="center" wrapText="1"/>
    </xf>
    <xf numFmtId="0" fontId="7" fillId="0" borderId="2" xfId="1" applyFont="1" applyBorder="1" applyAlignment="1">
      <alignment horizontal="centerContinuous" vertical="center" wrapText="1"/>
    </xf>
    <xf numFmtId="0" fontId="7" fillId="0" borderId="3" xfId="1" applyFont="1" applyBorder="1" applyAlignment="1">
      <alignment horizontal="centerContinuous" vertical="center"/>
    </xf>
    <xf numFmtId="0" fontId="7" fillId="0" borderId="38" xfId="1" applyFont="1" applyBorder="1" applyAlignment="1">
      <alignment horizontal="centerContinuous" vertical="center" wrapText="1"/>
    </xf>
    <xf numFmtId="0" fontId="7" fillId="0" borderId="5" xfId="1" applyFont="1" applyBorder="1" applyAlignment="1">
      <alignment horizontal="centerContinuous" vertical="center"/>
    </xf>
    <xf numFmtId="0" fontId="100" fillId="2" borderId="0" xfId="5" applyFont="1" applyFill="1" applyAlignment="1" applyProtection="1"/>
    <xf numFmtId="0" fontId="22" fillId="5" borderId="56" xfId="1" applyFont="1" applyFill="1" applyBorder="1" applyAlignment="1">
      <alignment horizontal="right" wrapText="1"/>
    </xf>
    <xf numFmtId="0" fontId="22" fillId="5" borderId="17" xfId="1" applyFont="1" applyFill="1" applyBorder="1" applyAlignment="1">
      <alignment horizontal="right" wrapText="1"/>
    </xf>
    <xf numFmtId="0" fontId="22" fillId="5" borderId="18" xfId="1" applyFont="1" applyFill="1" applyBorder="1" applyAlignment="1">
      <alignment horizontal="right" wrapText="1"/>
    </xf>
    <xf numFmtId="0" fontId="3" fillId="2" borderId="56" xfId="1" applyFont="1" applyFill="1" applyBorder="1" applyAlignment="1">
      <alignment wrapText="1"/>
    </xf>
    <xf numFmtId="0" fontId="3" fillId="2" borderId="17" xfId="1" applyFont="1" applyFill="1" applyBorder="1" applyAlignment="1">
      <alignment wrapText="1"/>
    </xf>
    <xf numFmtId="0" fontId="3" fillId="2" borderId="18" xfId="1" applyFont="1" applyFill="1" applyBorder="1" applyAlignment="1">
      <alignment wrapText="1"/>
    </xf>
    <xf numFmtId="169" fontId="3" fillId="5" borderId="1" xfId="1" applyNumberFormat="1" applyFont="1" applyFill="1" applyBorder="1"/>
    <xf numFmtId="169" fontId="3" fillId="5" borderId="5" xfId="1" applyNumberFormat="1" applyFont="1" applyFill="1" applyBorder="1"/>
    <xf numFmtId="169" fontId="3" fillId="5" borderId="4" xfId="1" applyNumberFormat="1" applyFont="1" applyFill="1" applyBorder="1"/>
    <xf numFmtId="2" fontId="3" fillId="5" borderId="0" xfId="1" applyNumberFormat="1" applyFont="1" applyFill="1" applyAlignment="1">
      <alignment horizontal="centerContinuous" vertical="center" wrapText="1"/>
    </xf>
    <xf numFmtId="168" fontId="3" fillId="5" borderId="0" xfId="1" applyNumberFormat="1" applyFont="1" applyFill="1" applyAlignment="1">
      <alignment horizontal="right" vertical="center" wrapText="1"/>
    </xf>
    <xf numFmtId="4" fontId="67" fillId="6" borderId="0" xfId="0" applyNumberFormat="1" applyFont="1" applyFill="1" applyAlignment="1">
      <alignment horizontal="center" vertical="center" wrapText="1"/>
    </xf>
    <xf numFmtId="0" fontId="33" fillId="26" borderId="0" xfId="1" applyFont="1" applyFill="1" applyAlignment="1">
      <alignment horizontal="right"/>
    </xf>
    <xf numFmtId="169" fontId="3" fillId="23" borderId="4" xfId="1" applyNumberFormat="1" applyFont="1" applyFill="1" applyBorder="1"/>
    <xf numFmtId="169" fontId="3" fillId="23" borderId="0" xfId="1" applyNumberFormat="1" applyFont="1" applyFill="1"/>
    <xf numFmtId="169" fontId="3" fillId="23" borderId="5" xfId="1" applyNumberFormat="1" applyFont="1" applyFill="1" applyBorder="1"/>
    <xf numFmtId="0" fontId="3" fillId="23" borderId="0" xfId="1" applyFont="1" applyFill="1"/>
    <xf numFmtId="170" fontId="3" fillId="23" borderId="4" xfId="1" applyNumberFormat="1" applyFont="1" applyFill="1" applyBorder="1"/>
    <xf numFmtId="170" fontId="3" fillId="23" borderId="0" xfId="1" applyNumberFormat="1" applyFont="1" applyFill="1"/>
    <xf numFmtId="170" fontId="3" fillId="23" borderId="5" xfId="1" applyNumberFormat="1" applyFont="1" applyFill="1" applyBorder="1"/>
    <xf numFmtId="0" fontId="0" fillId="0" borderId="0" xfId="0" applyAlignment="1">
      <alignment horizontal="right"/>
    </xf>
    <xf numFmtId="0" fontId="3" fillId="0" borderId="0" xfId="3" applyFont="1" applyAlignment="1">
      <alignment horizontal="right"/>
    </xf>
    <xf numFmtId="0" fontId="60" fillId="0" borderId="0" xfId="0" applyFont="1" applyAlignment="1">
      <alignment horizontal="right"/>
    </xf>
    <xf numFmtId="0" fontId="3" fillId="0" borderId="0" xfId="1" applyFont="1" applyAlignment="1">
      <alignment vertical="center"/>
    </xf>
    <xf numFmtId="0" fontId="7" fillId="0" borderId="30" xfId="1" applyFont="1" applyBorder="1" applyAlignment="1">
      <alignment wrapText="1"/>
    </xf>
    <xf numFmtId="0" fontId="7" fillId="0" borderId="84" xfId="1" applyFont="1" applyBorder="1" applyAlignment="1">
      <alignment horizontal="center" vertical="center" wrapText="1"/>
    </xf>
    <xf numFmtId="0" fontId="6" fillId="0" borderId="85" xfId="1" applyBorder="1" applyAlignment="1">
      <alignment wrapText="1"/>
    </xf>
    <xf numFmtId="169" fontId="6" fillId="0" borderId="86" xfId="1" applyNumberFormat="1" applyBorder="1"/>
    <xf numFmtId="169" fontId="6" fillId="0" borderId="87" xfId="1" applyNumberFormat="1" applyBorder="1"/>
    <xf numFmtId="0" fontId="39" fillId="0" borderId="30" xfId="1" applyFont="1" applyBorder="1" applyAlignment="1">
      <alignment horizontal="right" wrapText="1"/>
    </xf>
    <xf numFmtId="0" fontId="6" fillId="0" borderId="88" xfId="1" applyBorder="1"/>
    <xf numFmtId="0" fontId="7" fillId="0" borderId="84" xfId="1" applyFont="1" applyBorder="1" applyAlignment="1">
      <alignment horizontal="center" vertical="center"/>
    </xf>
    <xf numFmtId="0" fontId="7" fillId="0" borderId="89" xfId="1" applyFont="1" applyBorder="1" applyAlignment="1">
      <alignment horizontal="center" vertical="center"/>
    </xf>
    <xf numFmtId="0" fontId="33" fillId="0" borderId="82" xfId="1" applyFont="1" applyBorder="1" applyAlignment="1">
      <alignment vertical="center"/>
    </xf>
    <xf numFmtId="0" fontId="33" fillId="0" borderId="91" xfId="1" applyFont="1" applyBorder="1" applyAlignment="1">
      <alignment vertical="center"/>
    </xf>
    <xf numFmtId="0" fontId="33" fillId="0" borderId="83" xfId="1" applyFont="1" applyBorder="1" applyAlignment="1">
      <alignment vertical="center"/>
    </xf>
    <xf numFmtId="169" fontId="6" fillId="0" borderId="92" xfId="1" applyNumberFormat="1" applyBorder="1"/>
    <xf numFmtId="169" fontId="6" fillId="0" borderId="93" xfId="1" applyNumberFormat="1" applyBorder="1"/>
    <xf numFmtId="2" fontId="6" fillId="0" borderId="22" xfId="1" applyNumberFormat="1" applyBorder="1"/>
    <xf numFmtId="2" fontId="6" fillId="0" borderId="22" xfId="1" applyNumberFormat="1" applyBorder="1" applyAlignment="1">
      <alignment horizontal="right"/>
    </xf>
    <xf numFmtId="2" fontId="6" fillId="0" borderId="4" xfId="1" applyNumberFormat="1" applyBorder="1"/>
    <xf numFmtId="2" fontId="6" fillId="0" borderId="5" xfId="1" applyNumberFormat="1" applyBorder="1"/>
    <xf numFmtId="2" fontId="6" fillId="0" borderId="94" xfId="1" applyNumberFormat="1" applyBorder="1"/>
    <xf numFmtId="2" fontId="6" fillId="0" borderId="87" xfId="1" applyNumberFormat="1" applyBorder="1"/>
    <xf numFmtId="2" fontId="6" fillId="0" borderId="23" xfId="1" applyNumberFormat="1" applyBorder="1"/>
    <xf numFmtId="2" fontId="6" fillId="0" borderId="24" xfId="1" applyNumberFormat="1" applyBorder="1"/>
    <xf numFmtId="2" fontId="6" fillId="0" borderId="1" xfId="1" applyNumberFormat="1" applyBorder="1"/>
    <xf numFmtId="2" fontId="6" fillId="0" borderId="2" xfId="1" applyNumberFormat="1" applyBorder="1"/>
    <xf numFmtId="2" fontId="6" fillId="0" borderId="86" xfId="1" applyNumberFormat="1" applyBorder="1"/>
    <xf numFmtId="2" fontId="6" fillId="0" borderId="27" xfId="1" applyNumberFormat="1" applyBorder="1"/>
    <xf numFmtId="2" fontId="6" fillId="0" borderId="28" xfId="1" applyNumberFormat="1" applyBorder="1"/>
    <xf numFmtId="2" fontId="6" fillId="0" borderId="29" xfId="1" applyNumberFormat="1" applyBorder="1"/>
    <xf numFmtId="0" fontId="39" fillId="0" borderId="32" xfId="1" applyFont="1" applyBorder="1" applyAlignment="1">
      <alignment horizontal="right" vertical="center" wrapText="1"/>
    </xf>
    <xf numFmtId="0" fontId="39" fillId="0" borderId="34" xfId="1" applyFont="1" applyBorder="1" applyAlignment="1">
      <alignment horizontal="right" vertical="center" wrapText="1"/>
    </xf>
    <xf numFmtId="0" fontId="7" fillId="0" borderId="90" xfId="1" applyFont="1" applyBorder="1" applyAlignment="1">
      <alignment horizontal="centerContinuous" vertical="center" wrapText="1"/>
    </xf>
    <xf numFmtId="0" fontId="39" fillId="0" borderId="33" xfId="1" applyFont="1" applyBorder="1" applyAlignment="1">
      <alignment horizontal="right" vertical="center" wrapText="1"/>
    </xf>
    <xf numFmtId="0" fontId="6" fillId="0" borderId="94" xfId="1" applyBorder="1"/>
    <xf numFmtId="0" fontId="7" fillId="0" borderId="96" xfId="1" applyFont="1" applyBorder="1" applyAlignment="1">
      <alignment horizontal="right" vertical="center" wrapText="1"/>
    </xf>
    <xf numFmtId="0" fontId="7" fillId="0" borderId="84" xfId="1" applyFont="1" applyBorder="1" applyAlignment="1">
      <alignment horizontal="right" vertical="center" wrapText="1"/>
    </xf>
    <xf numFmtId="0" fontId="7" fillId="0" borderId="89" xfId="1" applyFont="1" applyBorder="1" applyAlignment="1">
      <alignment horizontal="right" vertical="center" wrapText="1"/>
    </xf>
    <xf numFmtId="0" fontId="7" fillId="0" borderId="97" xfId="1" applyFont="1" applyBorder="1" applyAlignment="1">
      <alignment horizontal="right" vertical="center" wrapText="1"/>
    </xf>
    <xf numFmtId="0" fontId="7" fillId="0" borderId="95" xfId="1" applyFont="1" applyBorder="1" applyAlignment="1">
      <alignment horizontal="center" vertical="center"/>
    </xf>
    <xf numFmtId="10" fontId="6" fillId="0" borderId="0" xfId="23" applyNumberFormat="1" applyFont="1" applyFill="1" applyBorder="1"/>
    <xf numFmtId="0" fontId="34" fillId="10" borderId="0" xfId="1" applyFont="1" applyFill="1" applyAlignment="1">
      <alignment horizontal="center" vertical="center"/>
    </xf>
    <xf numFmtId="0" fontId="34" fillId="21" borderId="0" xfId="1" applyFont="1" applyFill="1" applyAlignment="1">
      <alignment horizontal="center"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0" fontId="31" fillId="2" borderId="0" xfId="5" applyFill="1" applyAlignment="1" applyProtection="1">
      <alignment vertical="top"/>
    </xf>
    <xf numFmtId="3" fontId="45" fillId="6" borderId="28" xfId="3" applyNumberFormat="1" applyFont="1" applyFill="1" applyBorder="1"/>
    <xf numFmtId="3" fontId="45" fillId="7" borderId="0" xfId="3" applyNumberFormat="1" applyFont="1" applyFill="1"/>
    <xf numFmtId="0" fontId="112" fillId="5" borderId="0" xfId="1" applyFont="1" applyFill="1" applyAlignment="1">
      <alignment wrapText="1"/>
    </xf>
    <xf numFmtId="0" fontId="46" fillId="5" borderId="30" xfId="1" applyFont="1" applyFill="1" applyBorder="1" applyAlignment="1">
      <alignment horizontal="center" wrapText="1"/>
    </xf>
    <xf numFmtId="0" fontId="45" fillId="5" borderId="0" xfId="3" applyFont="1" applyFill="1"/>
    <xf numFmtId="172" fontId="7" fillId="0" borderId="0" xfId="15" applyNumberFormat="1" applyFont="1" applyAlignment="1">
      <alignment horizontal="right"/>
    </xf>
    <xf numFmtId="0" fontId="46" fillId="4" borderId="51" xfId="1" applyFont="1" applyFill="1" applyBorder="1" applyAlignment="1">
      <alignment vertical="center"/>
    </xf>
    <xf numFmtId="0" fontId="46" fillId="15" borderId="10" xfId="1" applyFont="1" applyFill="1" applyBorder="1" applyAlignment="1">
      <alignment vertical="center" wrapText="1"/>
    </xf>
    <xf numFmtId="0" fontId="113" fillId="2" borderId="10" xfId="1" applyFont="1" applyFill="1" applyBorder="1" applyAlignment="1">
      <alignment horizontal="right" wrapText="1"/>
    </xf>
    <xf numFmtId="0" fontId="46" fillId="2" borderId="10" xfId="1" applyFont="1" applyFill="1" applyBorder="1" applyAlignment="1">
      <alignment horizontal="center" vertical="center" wrapText="1"/>
    </xf>
    <xf numFmtId="169" fontId="45" fillId="0" borderId="2" xfId="1" applyNumberFormat="1" applyFont="1" applyBorder="1"/>
    <xf numFmtId="172" fontId="45" fillId="0" borderId="0" xfId="1" applyNumberFormat="1" applyFont="1"/>
    <xf numFmtId="172" fontId="45" fillId="0" borderId="28" xfId="1" applyNumberFormat="1" applyFont="1" applyBorder="1"/>
    <xf numFmtId="0" fontId="45" fillId="0" borderId="0" xfId="1" applyFont="1" applyAlignment="1">
      <alignment horizontal="right"/>
    </xf>
    <xf numFmtId="0" fontId="114" fillId="4" borderId="51" xfId="1" applyFont="1" applyFill="1" applyBorder="1" applyAlignment="1">
      <alignment vertical="center"/>
    </xf>
    <xf numFmtId="0" fontId="114" fillId="15" borderId="10" xfId="1" applyFont="1" applyFill="1" applyBorder="1" applyAlignment="1">
      <alignment vertical="center" wrapText="1"/>
    </xf>
    <xf numFmtId="0" fontId="115" fillId="2" borderId="10" xfId="1" applyFont="1" applyFill="1" applyBorder="1" applyAlignment="1">
      <alignment horizontal="right" wrapText="1"/>
    </xf>
    <xf numFmtId="0" fontId="114" fillId="2" borderId="10" xfId="1" applyFont="1" applyFill="1" applyBorder="1" applyAlignment="1">
      <alignment horizontal="center" vertical="center" wrapText="1"/>
    </xf>
    <xf numFmtId="169" fontId="111" fillId="0" borderId="2" xfId="1" applyNumberFormat="1" applyFont="1" applyBorder="1"/>
    <xf numFmtId="169" fontId="111" fillId="0" borderId="0" xfId="1" applyNumberFormat="1" applyFont="1"/>
    <xf numFmtId="172" fontId="111" fillId="0" borderId="0" xfId="1" applyNumberFormat="1" applyFont="1"/>
    <xf numFmtId="172" fontId="111" fillId="0" borderId="28" xfId="1" applyNumberFormat="1" applyFont="1" applyBorder="1"/>
    <xf numFmtId="0" fontId="111" fillId="0" borderId="0" xfId="1" applyFont="1" applyAlignment="1">
      <alignment horizontal="right"/>
    </xf>
    <xf numFmtId="0" fontId="111" fillId="0" borderId="0" xfId="1" applyFont="1"/>
    <xf numFmtId="0" fontId="36" fillId="18" borderId="33" xfId="3" applyFont="1" applyFill="1" applyBorder="1" applyAlignment="1">
      <alignment horizontal="center" vertical="center" wrapText="1"/>
    </xf>
    <xf numFmtId="0" fontId="33" fillId="0" borderId="0" xfId="15" applyFont="1" applyAlignment="1">
      <alignment horizontal="centerContinuous" vertical="center"/>
    </xf>
    <xf numFmtId="0" fontId="26" fillId="21" borderId="36" xfId="15" applyFont="1" applyFill="1" applyBorder="1" applyAlignment="1">
      <alignment horizontal="right" vertical="center" wrapText="1"/>
    </xf>
    <xf numFmtId="169" fontId="3" fillId="0" borderId="0" xfId="15" applyNumberFormat="1"/>
    <xf numFmtId="172" fontId="3" fillId="0" borderId="0" xfId="15" applyNumberFormat="1"/>
    <xf numFmtId="172" fontId="3" fillId="7" borderId="28" xfId="15" applyNumberFormat="1" applyFill="1" applyBorder="1"/>
    <xf numFmtId="172" fontId="3" fillId="7" borderId="0" xfId="15" applyNumberFormat="1" applyFill="1"/>
    <xf numFmtId="0" fontId="3" fillId="0" borderId="0" xfId="15" applyAlignment="1">
      <alignment horizontal="right"/>
    </xf>
    <xf numFmtId="0" fontId="26" fillId="10" borderId="36" xfId="15" applyFont="1" applyFill="1" applyBorder="1" applyAlignment="1">
      <alignment horizontal="right" vertical="center" wrapText="1"/>
    </xf>
    <xf numFmtId="0" fontId="67" fillId="0" borderId="32" xfId="0" applyFont="1" applyBorder="1" applyAlignment="1">
      <alignment vertical="top" wrapText="1"/>
    </xf>
    <xf numFmtId="0" fontId="67" fillId="0" borderId="33" xfId="0" applyFont="1" applyBorder="1" applyAlignment="1">
      <alignment vertical="top" wrapText="1"/>
    </xf>
    <xf numFmtId="0" fontId="67" fillId="0" borderId="58" xfId="0" applyFont="1" applyBorder="1" applyAlignment="1">
      <alignment vertical="top" wrapText="1"/>
    </xf>
    <xf numFmtId="169" fontId="3" fillId="0" borderId="38" xfId="15" applyNumberFormat="1" applyBorder="1"/>
    <xf numFmtId="172" fontId="3" fillId="0" borderId="38" xfId="15" applyNumberFormat="1" applyBorder="1"/>
    <xf numFmtId="172" fontId="3" fillId="7" borderId="40" xfId="15" applyNumberFormat="1" applyFill="1" applyBorder="1"/>
    <xf numFmtId="172" fontId="3" fillId="7" borderId="38" xfId="15" applyNumberFormat="1" applyFill="1" applyBorder="1"/>
    <xf numFmtId="0" fontId="26" fillId="18" borderId="37" xfId="15" applyFont="1" applyFill="1" applyBorder="1" applyAlignment="1">
      <alignment horizontal="right" vertical="center" wrapText="1"/>
    </xf>
    <xf numFmtId="0" fontId="36" fillId="20" borderId="17" xfId="3" applyFont="1" applyFill="1" applyBorder="1" applyAlignment="1">
      <alignment vertical="center" wrapText="1"/>
    </xf>
    <xf numFmtId="0" fontId="36" fillId="20" borderId="18" xfId="3" applyFont="1" applyFill="1" applyBorder="1" applyAlignment="1">
      <alignment vertical="center" wrapText="1"/>
    </xf>
    <xf numFmtId="0" fontId="36" fillId="20" borderId="56" xfId="3" applyFont="1" applyFill="1" applyBorder="1" applyAlignment="1">
      <alignment vertical="center"/>
    </xf>
    <xf numFmtId="0" fontId="26" fillId="2" borderId="34" xfId="1" applyFont="1" applyFill="1" applyBorder="1" applyAlignment="1">
      <alignment horizontal="right" vertical="center" wrapText="1"/>
    </xf>
    <xf numFmtId="0" fontId="26" fillId="2" borderId="10" xfId="15" applyFont="1" applyFill="1" applyBorder="1" applyAlignment="1">
      <alignment horizontal="right" wrapText="1"/>
    </xf>
    <xf numFmtId="0" fontId="7" fillId="2" borderId="10" xfId="15" applyFont="1" applyFill="1" applyBorder="1" applyAlignment="1">
      <alignment horizontal="center" vertical="center" wrapText="1"/>
    </xf>
    <xf numFmtId="169" fontId="3" fillId="0" borderId="2" xfId="15" applyNumberFormat="1" applyBorder="1"/>
    <xf numFmtId="172" fontId="3" fillId="0" borderId="28" xfId="15" applyNumberFormat="1" applyBorder="1"/>
    <xf numFmtId="0" fontId="22" fillId="5" borderId="0" xfId="15" applyFont="1" applyFill="1" applyAlignment="1">
      <alignment wrapText="1"/>
    </xf>
    <xf numFmtId="0" fontId="3" fillId="5" borderId="30" xfId="15" applyFill="1" applyBorder="1" applyAlignment="1">
      <alignment horizontal="center"/>
    </xf>
    <xf numFmtId="0" fontId="46" fillId="0" borderId="33" xfId="0" applyFont="1" applyBorder="1" applyAlignment="1">
      <alignment vertical="top" wrapText="1"/>
    </xf>
    <xf numFmtId="0" fontId="45" fillId="5" borderId="0" xfId="0" applyFont="1" applyFill="1"/>
    <xf numFmtId="0" fontId="116" fillId="5" borderId="33" xfId="3" applyFont="1" applyFill="1" applyBorder="1" applyAlignment="1">
      <alignment vertical="center"/>
    </xf>
    <xf numFmtId="0" fontId="45" fillId="0" borderId="0" xfId="3" applyFont="1"/>
    <xf numFmtId="0" fontId="45" fillId="0" borderId="0" xfId="3" applyFont="1" applyAlignment="1">
      <alignment horizontal="right"/>
    </xf>
    <xf numFmtId="0" fontId="112" fillId="7" borderId="0" xfId="15" applyFont="1" applyFill="1" applyAlignment="1">
      <alignment wrapText="1"/>
    </xf>
    <xf numFmtId="0" fontId="46" fillId="7" borderId="30" xfId="15" applyFont="1" applyFill="1" applyBorder="1" applyAlignment="1">
      <alignment horizontal="center" wrapText="1"/>
    </xf>
    <xf numFmtId="3" fontId="45" fillId="7" borderId="28" xfId="3" applyNumberFormat="1" applyFont="1" applyFill="1" applyBorder="1"/>
    <xf numFmtId="0" fontId="18" fillId="0" borderId="4" xfId="1" applyFont="1" applyBorder="1" applyAlignment="1">
      <alignment horizontal="centerContinuous" vertical="center" wrapText="1"/>
    </xf>
    <xf numFmtId="0" fontId="117" fillId="7" borderId="0" xfId="15" applyFont="1" applyFill="1" applyAlignment="1">
      <alignment wrapText="1"/>
    </xf>
    <xf numFmtId="173" fontId="45" fillId="7" borderId="28" xfId="3" applyNumberFormat="1" applyFont="1" applyFill="1" applyBorder="1"/>
    <xf numFmtId="173" fontId="45" fillId="7" borderId="0" xfId="4" applyNumberFormat="1" applyFont="1" applyFill="1"/>
    <xf numFmtId="0" fontId="45" fillId="0" borderId="0" xfId="0" applyFont="1"/>
    <xf numFmtId="0" fontId="45" fillId="0" borderId="0" xfId="0" applyFont="1" applyAlignment="1">
      <alignment horizontal="right"/>
    </xf>
    <xf numFmtId="173" fontId="60" fillId="0" borderId="0" xfId="0" applyNumberFormat="1" applyFont="1"/>
    <xf numFmtId="0" fontId="106" fillId="7" borderId="30" xfId="15" applyFont="1" applyFill="1" applyBorder="1" applyAlignment="1">
      <alignment horizontal="center"/>
    </xf>
    <xf numFmtId="174" fontId="45" fillId="5" borderId="0" xfId="4" applyNumberFormat="1" applyFont="1" applyFill="1"/>
    <xf numFmtId="170" fontId="3" fillId="0" borderId="31" xfId="15" applyNumberFormat="1" applyBorder="1"/>
    <xf numFmtId="170" fontId="3" fillId="0" borderId="0" xfId="15" applyNumberFormat="1"/>
    <xf numFmtId="170" fontId="3" fillId="0" borderId="38" xfId="15" applyNumberFormat="1" applyBorder="1"/>
    <xf numFmtId="170" fontId="3" fillId="0" borderId="27" xfId="15" applyNumberFormat="1" applyBorder="1"/>
    <xf numFmtId="170" fontId="3" fillId="0" borderId="28" xfId="15" applyNumberFormat="1" applyBorder="1"/>
    <xf numFmtId="170" fontId="3" fillId="0" borderId="40" xfId="15" applyNumberFormat="1" applyBorder="1"/>
    <xf numFmtId="3" fontId="3" fillId="0" borderId="0" xfId="3" applyNumberFormat="1" applyFont="1" applyAlignment="1">
      <alignment horizontal="right"/>
    </xf>
    <xf numFmtId="3" fontId="3" fillId="0" borderId="28" xfId="3" applyNumberFormat="1" applyFont="1" applyBorder="1"/>
    <xf numFmtId="49" fontId="0" fillId="0" borderId="0" xfId="0" applyNumberFormat="1" applyAlignment="1">
      <alignment wrapText="1"/>
    </xf>
    <xf numFmtId="169" fontId="6" fillId="0" borderId="28" xfId="1" applyNumberFormat="1" applyBorder="1" applyAlignment="1">
      <alignment horizontal="right"/>
    </xf>
    <xf numFmtId="170" fontId="3" fillId="5" borderId="4" xfId="1" applyNumberFormat="1" applyFont="1" applyFill="1" applyBorder="1"/>
    <xf numFmtId="170" fontId="3" fillId="5" borderId="5" xfId="1" applyNumberFormat="1" applyFont="1" applyFill="1" applyBorder="1"/>
    <xf numFmtId="0" fontId="34" fillId="0" borderId="54" xfId="1" applyFont="1" applyBorder="1"/>
    <xf numFmtId="0" fontId="34" fillId="0" borderId="71" xfId="1" applyFont="1" applyBorder="1"/>
    <xf numFmtId="0" fontId="34" fillId="0" borderId="55" xfId="1" applyFont="1" applyBorder="1"/>
    <xf numFmtId="4" fontId="3" fillId="5" borderId="0" xfId="3" applyNumberFormat="1" applyFont="1" applyFill="1"/>
    <xf numFmtId="0" fontId="72" fillId="5" borderId="0" xfId="3" applyFont="1" applyFill="1"/>
    <xf numFmtId="0" fontId="117" fillId="5" borderId="0" xfId="1" applyFont="1" applyFill="1" applyAlignment="1">
      <alignment wrapText="1"/>
    </xf>
    <xf numFmtId="173" fontId="45" fillId="6" borderId="28" xfId="3" applyNumberFormat="1" applyFont="1" applyFill="1" applyBorder="1"/>
    <xf numFmtId="0" fontId="93" fillId="5" borderId="33" xfId="3" applyFont="1" applyFill="1" applyBorder="1" applyAlignment="1">
      <alignment vertical="center"/>
    </xf>
    <xf numFmtId="0" fontId="93" fillId="5" borderId="34" xfId="3" applyFont="1" applyFill="1" applyBorder="1" applyAlignment="1">
      <alignment vertical="center"/>
    </xf>
    <xf numFmtId="0" fontId="0" fillId="5" borderId="56" xfId="0" applyFill="1" applyBorder="1" applyAlignment="1">
      <alignment vertical="top" wrapText="1"/>
    </xf>
    <xf numFmtId="0" fontId="0" fillId="5" borderId="17" xfId="0" applyFill="1" applyBorder="1" applyAlignment="1">
      <alignment vertical="top" wrapText="1"/>
    </xf>
    <xf numFmtId="0" fontId="0" fillId="5" borderId="59" xfId="0" applyFill="1" applyBorder="1" applyAlignment="1">
      <alignment vertical="top" wrapText="1"/>
    </xf>
    <xf numFmtId="0" fontId="7" fillId="0" borderId="0" xfId="3" applyFont="1"/>
    <xf numFmtId="0" fontId="95" fillId="0" borderId="32" xfId="0" applyFont="1" applyBorder="1" applyAlignment="1">
      <alignment vertical="top" wrapText="1"/>
    </xf>
    <xf numFmtId="0" fontId="95" fillId="0" borderId="33" xfId="0" applyFont="1" applyBorder="1" applyAlignment="1">
      <alignment vertical="top" wrapText="1"/>
    </xf>
    <xf numFmtId="0" fontId="95" fillId="0" borderId="58" xfId="0" applyFont="1" applyBorder="1" applyAlignment="1">
      <alignment vertical="top" wrapText="1"/>
    </xf>
    <xf numFmtId="0" fontId="80" fillId="5" borderId="0" xfId="15" applyFont="1" applyFill="1" applyAlignment="1">
      <alignment wrapText="1"/>
    </xf>
    <xf numFmtId="0" fontId="7" fillId="5" borderId="30" xfId="15" applyFont="1" applyFill="1" applyBorder="1" applyAlignment="1">
      <alignment horizontal="center" wrapText="1"/>
    </xf>
    <xf numFmtId="3" fontId="3" fillId="27" borderId="0" xfId="3" applyNumberFormat="1" applyFont="1" applyFill="1"/>
    <xf numFmtId="3" fontId="87" fillId="0" borderId="0" xfId="3" applyNumberFormat="1" applyFont="1"/>
    <xf numFmtId="0" fontId="120" fillId="0" borderId="33" xfId="0" applyFont="1" applyBorder="1" applyAlignment="1">
      <alignment vertical="top" wrapText="1"/>
    </xf>
    <xf numFmtId="0" fontId="121" fillId="5" borderId="0" xfId="0" applyFont="1" applyFill="1"/>
    <xf numFmtId="0" fontId="122" fillId="5" borderId="33" xfId="3" applyFont="1" applyFill="1" applyBorder="1" applyAlignment="1">
      <alignment vertical="center"/>
    </xf>
    <xf numFmtId="0" fontId="123" fillId="5" borderId="0" xfId="15" applyFont="1" applyFill="1" applyAlignment="1">
      <alignment wrapText="1"/>
    </xf>
    <xf numFmtId="0" fontId="124" fillId="5" borderId="30" xfId="15" applyFont="1" applyFill="1" applyBorder="1" applyAlignment="1">
      <alignment horizontal="center" wrapText="1"/>
    </xf>
    <xf numFmtId="0" fontId="121" fillId="5" borderId="0" xfId="3" applyFont="1" applyFill="1"/>
    <xf numFmtId="0" fontId="121" fillId="7" borderId="0" xfId="3" applyFont="1" applyFill="1"/>
    <xf numFmtId="0" fontId="121" fillId="27" borderId="0" xfId="3" applyFont="1" applyFill="1"/>
    <xf numFmtId="3" fontId="121" fillId="6" borderId="28" xfId="3" applyNumberFormat="1" applyFont="1" applyFill="1" applyBorder="1"/>
    <xf numFmtId="3" fontId="121" fillId="0" borderId="0" xfId="3" applyNumberFormat="1" applyFont="1"/>
    <xf numFmtId="3" fontId="121" fillId="7" borderId="0" xfId="3" applyNumberFormat="1" applyFont="1" applyFill="1"/>
    <xf numFmtId="0" fontId="121" fillId="0" borderId="0" xfId="3" applyFont="1"/>
    <xf numFmtId="0" fontId="125" fillId="5" borderId="0" xfId="15" applyFont="1" applyFill="1" applyAlignment="1">
      <alignment wrapText="1"/>
    </xf>
    <xf numFmtId="173" fontId="121" fillId="6" borderId="28" xfId="3" applyNumberFormat="1" applyFont="1" applyFill="1" applyBorder="1"/>
    <xf numFmtId="173" fontId="121" fillId="0" borderId="0" xfId="3" applyNumberFormat="1" applyFont="1"/>
    <xf numFmtId="0" fontId="117" fillId="5" borderId="0" xfId="15" applyFont="1" applyFill="1" applyAlignment="1">
      <alignment wrapText="1"/>
    </xf>
    <xf numFmtId="0" fontId="106" fillId="0" borderId="30" xfId="15" applyFont="1" applyBorder="1" applyAlignment="1">
      <alignment horizontal="center"/>
    </xf>
    <xf numFmtId="0" fontId="3" fillId="27" borderId="0" xfId="3" applyFont="1" applyFill="1"/>
    <xf numFmtId="0" fontId="59" fillId="0" borderId="66" xfId="1" applyFont="1" applyBorder="1" applyAlignment="1">
      <alignment horizontal="right"/>
    </xf>
    <xf numFmtId="0" fontId="105" fillId="0" borderId="0" xfId="1" applyFont="1"/>
    <xf numFmtId="169" fontId="126" fillId="0" borderId="31" xfId="1" applyNumberFormat="1" applyFont="1" applyBorder="1"/>
    <xf numFmtId="169" fontId="126" fillId="0" borderId="0" xfId="1" applyNumberFormat="1" applyFont="1"/>
    <xf numFmtId="169" fontId="126" fillId="0" borderId="38" xfId="1" applyNumberFormat="1" applyFont="1" applyBorder="1"/>
    <xf numFmtId="176" fontId="69" fillId="0" borderId="0" xfId="1" applyNumberFormat="1" applyFont="1"/>
    <xf numFmtId="0" fontId="127" fillId="0" borderId="0" xfId="1" applyFont="1" applyAlignment="1">
      <alignment horizontal="right"/>
    </xf>
    <xf numFmtId="169" fontId="128" fillId="0" borderId="31" xfId="1" applyNumberFormat="1" applyFont="1" applyBorder="1"/>
    <xf numFmtId="169" fontId="128" fillId="0" borderId="0" xfId="1" applyNumberFormat="1" applyFont="1"/>
    <xf numFmtId="169" fontId="128" fillId="0" borderId="38" xfId="1" applyNumberFormat="1" applyFont="1" applyBorder="1"/>
    <xf numFmtId="0" fontId="128" fillId="0" borderId="0" xfId="1" applyFont="1"/>
    <xf numFmtId="167" fontId="128" fillId="0" borderId="31" xfId="1" applyNumberFormat="1" applyFont="1" applyBorder="1"/>
    <xf numFmtId="167" fontId="128" fillId="0" borderId="0" xfId="1" applyNumberFormat="1" applyFont="1"/>
    <xf numFmtId="167" fontId="128" fillId="0" borderId="38" xfId="1" applyNumberFormat="1" applyFont="1" applyBorder="1"/>
    <xf numFmtId="0" fontId="129" fillId="0" borderId="0" xfId="1" applyFont="1" applyAlignment="1">
      <alignment horizontal="right"/>
    </xf>
    <xf numFmtId="169" fontId="128" fillId="0" borderId="4" xfId="1" applyNumberFormat="1" applyFont="1" applyBorder="1"/>
    <xf numFmtId="169" fontId="130" fillId="0" borderId="0" xfId="1" applyNumberFormat="1" applyFont="1"/>
    <xf numFmtId="169" fontId="128" fillId="0" borderId="5" xfId="1" applyNumberFormat="1" applyFont="1" applyBorder="1"/>
    <xf numFmtId="0" fontId="127" fillId="0" borderId="38" xfId="1" applyFont="1" applyBorder="1" applyAlignment="1">
      <alignment horizontal="right"/>
    </xf>
    <xf numFmtId="0" fontId="29" fillId="0" borderId="38" xfId="1" applyFont="1" applyBorder="1" applyAlignment="1">
      <alignment horizontal="right"/>
    </xf>
    <xf numFmtId="0" fontId="129" fillId="0" borderId="38" xfId="1" applyFont="1" applyBorder="1" applyAlignment="1">
      <alignment horizontal="right"/>
    </xf>
    <xf numFmtId="172" fontId="128" fillId="0" borderId="4" xfId="1" applyNumberFormat="1" applyFont="1" applyBorder="1"/>
    <xf numFmtId="172" fontId="128" fillId="0" borderId="0" xfId="1" applyNumberFormat="1" applyFont="1"/>
    <xf numFmtId="172" fontId="128" fillId="0" borderId="38" xfId="1" applyNumberFormat="1" applyFont="1" applyBorder="1"/>
    <xf numFmtId="0" fontId="127" fillId="0" borderId="0" xfId="1" applyFont="1"/>
    <xf numFmtId="170" fontId="128" fillId="0" borderId="0" xfId="1" applyNumberFormat="1" applyFont="1"/>
    <xf numFmtId="2" fontId="3" fillId="0" borderId="94" xfId="1" applyNumberFormat="1" applyFont="1" applyBorder="1"/>
    <xf numFmtId="2" fontId="3" fillId="0" borderId="87" xfId="1" applyNumberFormat="1" applyFont="1" applyBorder="1"/>
    <xf numFmtId="169" fontId="128" fillId="0" borderId="87" xfId="1" applyNumberFormat="1" applyFont="1" applyBorder="1"/>
    <xf numFmtId="2" fontId="128" fillId="0" borderId="94" xfId="1" applyNumberFormat="1" applyFont="1" applyBorder="1"/>
    <xf numFmtId="2" fontId="128" fillId="0" borderId="0" xfId="1" applyNumberFormat="1" applyFont="1"/>
    <xf numFmtId="2" fontId="128" fillId="0" borderId="87" xfId="1" applyNumberFormat="1" applyFont="1" applyBorder="1"/>
    <xf numFmtId="2" fontId="3" fillId="0" borderId="4" xfId="1" applyNumberFormat="1" applyFont="1" applyBorder="1"/>
    <xf numFmtId="10" fontId="3" fillId="0" borderId="0" xfId="23" applyNumberFormat="1" applyFont="1" applyFill="1" applyBorder="1"/>
    <xf numFmtId="2" fontId="128" fillId="0" borderId="4" xfId="1" applyNumberFormat="1" applyFont="1" applyBorder="1"/>
    <xf numFmtId="0" fontId="128" fillId="0" borderId="0" xfId="0" applyFont="1"/>
    <xf numFmtId="10" fontId="128" fillId="0" borderId="0" xfId="23" applyNumberFormat="1" applyFont="1" applyFill="1" applyBorder="1"/>
    <xf numFmtId="0" fontId="129" fillId="8" borderId="0" xfId="1" applyFont="1" applyFill="1" applyAlignment="1">
      <alignment horizontal="right"/>
    </xf>
    <xf numFmtId="169" fontId="128" fillId="2" borderId="4" xfId="1" applyNumberFormat="1" applyFont="1" applyFill="1" applyBorder="1"/>
    <xf numFmtId="169" fontId="128" fillId="2" borderId="0" xfId="1" applyNumberFormat="1" applyFont="1" applyFill="1"/>
    <xf numFmtId="169" fontId="128" fillId="2" borderId="5" xfId="1" applyNumberFormat="1" applyFont="1" applyFill="1" applyBorder="1"/>
    <xf numFmtId="0" fontId="128" fillId="5" borderId="0" xfId="1" applyFont="1" applyFill="1"/>
    <xf numFmtId="170" fontId="128" fillId="2" borderId="4" xfId="1" applyNumberFormat="1" applyFont="1" applyFill="1" applyBorder="1"/>
    <xf numFmtId="170" fontId="128" fillId="2" borderId="0" xfId="1" applyNumberFormat="1" applyFont="1" applyFill="1"/>
    <xf numFmtId="170" fontId="128" fillId="2" borderId="5" xfId="1" applyNumberFormat="1" applyFont="1" applyFill="1" applyBorder="1"/>
    <xf numFmtId="0" fontId="131" fillId="0" borderId="0" xfId="1" applyFont="1" applyAlignment="1">
      <alignment horizontal="right"/>
    </xf>
    <xf numFmtId="169" fontId="107" fillId="0" borderId="4" xfId="1" applyNumberFormat="1" applyFont="1" applyBorder="1"/>
    <xf numFmtId="169" fontId="107" fillId="0" borderId="0" xfId="1" applyNumberFormat="1" applyFont="1"/>
    <xf numFmtId="169" fontId="107" fillId="0" borderId="5" xfId="1" applyNumberFormat="1" applyFont="1" applyBorder="1"/>
    <xf numFmtId="169" fontId="107" fillId="0" borderId="26" xfId="1" applyNumberFormat="1" applyFont="1" applyBorder="1"/>
    <xf numFmtId="0" fontId="107" fillId="0" borderId="0" xfId="1" applyFont="1"/>
    <xf numFmtId="165" fontId="58" fillId="0" borderId="0" xfId="1" applyNumberFormat="1" applyFont="1"/>
    <xf numFmtId="168" fontId="128" fillId="0" borderId="0" xfId="1" applyNumberFormat="1" applyFont="1"/>
    <xf numFmtId="0" fontId="126" fillId="0" borderId="0" xfId="1" applyFont="1"/>
    <xf numFmtId="4" fontId="3" fillId="0" borderId="0" xfId="3" applyNumberFormat="1" applyFont="1"/>
    <xf numFmtId="169" fontId="128" fillId="0" borderId="15" xfId="1" applyNumberFormat="1" applyFont="1" applyBorder="1"/>
    <xf numFmtId="172" fontId="127" fillId="0" borderId="4" xfId="1" applyNumberFormat="1" applyFont="1" applyBorder="1"/>
    <xf numFmtId="172" fontId="127" fillId="0" borderId="0" xfId="1" applyNumberFormat="1" applyFont="1"/>
    <xf numFmtId="169" fontId="127" fillId="0" borderId="5" xfId="1" applyNumberFormat="1" applyFont="1" applyBorder="1"/>
    <xf numFmtId="172" fontId="128" fillId="0" borderId="0" xfId="15" applyNumberFormat="1" applyFont="1"/>
    <xf numFmtId="172" fontId="128" fillId="0" borderId="31" xfId="1" applyNumberFormat="1" applyFont="1" applyBorder="1"/>
    <xf numFmtId="172" fontId="128" fillId="7" borderId="0" xfId="15" applyNumberFormat="1" applyFont="1" applyFill="1"/>
    <xf numFmtId="172" fontId="128" fillId="7" borderId="38" xfId="15" applyNumberFormat="1" applyFont="1" applyFill="1" applyBorder="1"/>
    <xf numFmtId="170" fontId="128" fillId="0" borderId="31" xfId="1" applyNumberFormat="1" applyFont="1" applyBorder="1"/>
    <xf numFmtId="176" fontId="128" fillId="0" borderId="38" xfId="1" applyNumberFormat="1" applyFont="1" applyBorder="1"/>
    <xf numFmtId="170" fontId="128" fillId="0" borderId="38" xfId="1" applyNumberFormat="1" applyFont="1" applyBorder="1"/>
    <xf numFmtId="0" fontId="128" fillId="5" borderId="38" xfId="3" applyFont="1" applyFill="1" applyBorder="1"/>
    <xf numFmtId="170" fontId="128" fillId="7" borderId="0" xfId="1" applyNumberFormat="1" applyFont="1" applyFill="1"/>
    <xf numFmtId="0" fontId="128" fillId="0" borderId="0" xfId="3" applyFont="1"/>
    <xf numFmtId="170" fontId="128" fillId="0" borderId="4" xfId="1" applyNumberFormat="1" applyFont="1" applyBorder="1"/>
    <xf numFmtId="170" fontId="128" fillId="0" borderId="31" xfId="15" applyNumberFormat="1" applyFont="1" applyBorder="1"/>
    <xf numFmtId="170" fontId="128" fillId="0" borderId="0" xfId="15" applyNumberFormat="1" applyFont="1"/>
    <xf numFmtId="170" fontId="128" fillId="0" borderId="38" xfId="15" applyNumberFormat="1" applyFont="1" applyBorder="1"/>
    <xf numFmtId="3" fontId="128" fillId="5" borderId="31" xfId="3" applyNumberFormat="1" applyFont="1" applyFill="1" applyBorder="1"/>
    <xf numFmtId="173" fontId="128" fillId="5" borderId="0" xfId="3" applyNumberFormat="1" applyFont="1" applyFill="1"/>
    <xf numFmtId="3" fontId="128" fillId="7" borderId="0" xfId="3" applyNumberFormat="1" applyFont="1" applyFill="1"/>
    <xf numFmtId="3" fontId="128" fillId="5" borderId="0" xfId="3" applyNumberFormat="1" applyFont="1" applyFill="1"/>
    <xf numFmtId="3" fontId="128" fillId="14" borderId="0" xfId="3" applyNumberFormat="1" applyFont="1" applyFill="1"/>
    <xf numFmtId="173" fontId="128" fillId="7" borderId="0" xfId="4" applyNumberFormat="1" applyFont="1" applyFill="1"/>
    <xf numFmtId="173" fontId="128" fillId="5" borderId="0" xfId="4" applyNumberFormat="1" applyFont="1" applyFill="1"/>
    <xf numFmtId="173" fontId="128" fillId="7" borderId="38" xfId="4" applyNumberFormat="1" applyFont="1" applyFill="1" applyBorder="1"/>
    <xf numFmtId="3" fontId="128" fillId="0" borderId="0" xfId="3" applyNumberFormat="1" applyFont="1"/>
    <xf numFmtId="173" fontId="128" fillId="0" borderId="0" xfId="3" applyNumberFormat="1" applyFont="1"/>
    <xf numFmtId="173" fontId="128" fillId="0" borderId="0" xfId="4" applyNumberFormat="1" applyFont="1"/>
    <xf numFmtId="3" fontId="128" fillId="0" borderId="31" xfId="3" applyNumberFormat="1" applyFont="1" applyBorder="1"/>
    <xf numFmtId="171" fontId="128" fillId="0" borderId="0" xfId="4" applyNumberFormat="1" applyFont="1"/>
    <xf numFmtId="0" fontId="128" fillId="5" borderId="0" xfId="3" applyFont="1" applyFill="1"/>
    <xf numFmtId="0" fontId="129" fillId="0" borderId="4" xfId="1" applyFont="1" applyBorder="1" applyAlignment="1">
      <alignment horizontal="right"/>
    </xf>
    <xf numFmtId="0" fontId="108" fillId="0" borderId="0" xfId="1" applyFont="1" applyAlignment="1">
      <alignment horizontal="center" wrapText="1"/>
    </xf>
    <xf numFmtId="3" fontId="72" fillId="5" borderId="0" xfId="3" applyNumberFormat="1" applyFont="1" applyFill="1"/>
    <xf numFmtId="0" fontId="72" fillId="0" borderId="0" xfId="3" applyFont="1"/>
    <xf numFmtId="3" fontId="45" fillId="0" borderId="0" xfId="3" applyNumberFormat="1" applyFont="1"/>
    <xf numFmtId="173" fontId="45" fillId="0" borderId="0" xfId="4" applyNumberFormat="1" applyFont="1"/>
    <xf numFmtId="169" fontId="3" fillId="0" borderId="29" xfId="1" applyNumberFormat="1" applyFont="1" applyBorder="1"/>
    <xf numFmtId="173" fontId="3" fillId="14" borderId="0" xfId="3" applyNumberFormat="1" applyFont="1" applyFill="1"/>
    <xf numFmtId="1" fontId="3" fillId="0" borderId="0" xfId="3" applyNumberFormat="1" applyFont="1"/>
    <xf numFmtId="1" fontId="0" fillId="0" borderId="0" xfId="0" applyNumberFormat="1" applyAlignment="1">
      <alignment wrapText="1"/>
    </xf>
    <xf numFmtId="1" fontId="72" fillId="0" borderId="0" xfId="3" applyNumberFormat="1" applyFont="1"/>
    <xf numFmtId="0" fontId="132" fillId="0" borderId="0" xfId="0" applyFont="1" applyAlignment="1">
      <alignment horizontal="center"/>
    </xf>
    <xf numFmtId="0" fontId="27" fillId="19" borderId="98" xfId="1" applyFont="1" applyFill="1" applyBorder="1" applyAlignment="1">
      <alignment horizontal="center" vertical="center" wrapText="1"/>
    </xf>
    <xf numFmtId="0" fontId="30" fillId="0" borderId="0" xfId="1" applyFont="1" applyAlignment="1">
      <alignment wrapText="1"/>
    </xf>
    <xf numFmtId="0" fontId="23" fillId="0" borderId="0" xfId="1" applyFont="1" applyAlignment="1">
      <alignment horizontal="left"/>
    </xf>
    <xf numFmtId="164" fontId="7" fillId="0" borderId="0" xfId="1" applyNumberFormat="1" applyFont="1" applyAlignment="1">
      <alignment horizontal="left" vertical="center" wrapText="1"/>
    </xf>
    <xf numFmtId="0" fontId="22" fillId="0" borderId="0" xfId="1" applyFont="1" applyAlignment="1">
      <alignment horizontal="left"/>
    </xf>
    <xf numFmtId="0" fontId="22" fillId="0" borderId="0" xfId="1" applyFont="1" applyAlignment="1">
      <alignment horizontal="center" wrapText="1"/>
    </xf>
    <xf numFmtId="0" fontId="22" fillId="0" borderId="0" xfId="1" applyFont="1" applyAlignment="1">
      <alignment horizontal="left" wrapText="1"/>
    </xf>
    <xf numFmtId="0" fontId="22" fillId="0" borderId="0" xfId="1" applyFont="1" applyAlignment="1">
      <alignment horizontal="center"/>
    </xf>
    <xf numFmtId="0" fontId="119" fillId="0" borderId="0" xfId="1" applyFont="1" applyAlignment="1">
      <alignment vertical="center"/>
    </xf>
    <xf numFmtId="0" fontId="7" fillId="2" borderId="37" xfId="15" applyFont="1" applyFill="1" applyBorder="1" applyAlignment="1">
      <alignment horizontal="center" vertical="center" wrapText="1"/>
    </xf>
    <xf numFmtId="0" fontId="7" fillId="2" borderId="33" xfId="1" applyFont="1" applyFill="1" applyBorder="1" applyAlignment="1">
      <alignment horizontal="right" wrapText="1"/>
    </xf>
    <xf numFmtId="0" fontId="26" fillId="2" borderId="36" xfId="1" applyFont="1" applyFill="1" applyBorder="1" applyAlignment="1">
      <alignment horizontal="right" wrapText="1"/>
    </xf>
    <xf numFmtId="170" fontId="3" fillId="7" borderId="28" xfId="1" applyNumberFormat="1" applyFont="1" applyFill="1" applyBorder="1"/>
    <xf numFmtId="3" fontId="3" fillId="5" borderId="0" xfId="15" applyNumberFormat="1" applyFill="1"/>
    <xf numFmtId="3" fontId="3" fillId="5" borderId="0" xfId="1" applyNumberFormat="1" applyFont="1" applyFill="1"/>
    <xf numFmtId="170" fontId="3" fillId="7" borderId="0" xfId="15" applyNumberFormat="1" applyFill="1"/>
    <xf numFmtId="0" fontId="7" fillId="2" borderId="41" xfId="1" applyFont="1" applyFill="1" applyBorder="1" applyAlignment="1">
      <alignment horizontal="center" vertical="center" wrapText="1"/>
    </xf>
    <xf numFmtId="0" fontId="26" fillId="2" borderId="32" xfId="1" applyFont="1" applyFill="1" applyBorder="1" applyAlignment="1">
      <alignment horizontal="right" wrapText="1"/>
    </xf>
    <xf numFmtId="0" fontId="67" fillId="5" borderId="33" xfId="0" applyFont="1" applyFill="1" applyBorder="1" applyAlignment="1">
      <alignment vertical="center" wrapText="1"/>
    </xf>
    <xf numFmtId="0" fontId="7" fillId="5" borderId="33" xfId="15" applyFont="1" applyFill="1" applyBorder="1" applyAlignment="1">
      <alignment horizontal="center" vertical="center" wrapText="1"/>
    </xf>
    <xf numFmtId="0" fontId="67" fillId="5" borderId="33" xfId="0" applyFont="1" applyFill="1" applyBorder="1" applyAlignment="1">
      <alignment wrapText="1"/>
    </xf>
    <xf numFmtId="0" fontId="7" fillId="2" borderId="30" xfId="1" applyFont="1" applyFill="1" applyBorder="1" applyAlignment="1">
      <alignment horizontal="center" vertical="center" wrapText="1"/>
    </xf>
    <xf numFmtId="0" fontId="7" fillId="2" borderId="34" xfId="1" applyFont="1" applyFill="1" applyBorder="1" applyAlignment="1">
      <alignment horizontal="center" vertical="center" wrapText="1"/>
    </xf>
    <xf numFmtId="3" fontId="3" fillId="7" borderId="28" xfId="3" applyNumberFormat="1" applyFont="1" applyFill="1" applyBorder="1"/>
    <xf numFmtId="170" fontId="3" fillId="7" borderId="28" xfId="15" applyNumberFormat="1" applyFill="1" applyBorder="1"/>
    <xf numFmtId="0" fontId="33" fillId="8" borderId="0" xfId="15" applyFont="1" applyFill="1" applyAlignment="1">
      <alignment horizontal="center" vertical="center"/>
    </xf>
    <xf numFmtId="0" fontId="7" fillId="4" borderId="10" xfId="15" applyFont="1" applyFill="1" applyBorder="1" applyAlignment="1">
      <alignment vertical="center"/>
    </xf>
    <xf numFmtId="0" fontId="7" fillId="4" borderId="60" xfId="15" applyFont="1" applyFill="1" applyBorder="1" applyAlignment="1">
      <alignment vertical="center"/>
    </xf>
    <xf numFmtId="0" fontId="7" fillId="5" borderId="0" xfId="15" applyFont="1" applyFill="1" applyAlignment="1">
      <alignment vertical="center"/>
    </xf>
    <xf numFmtId="0" fontId="7" fillId="4" borderId="32" xfId="15" applyFont="1" applyFill="1" applyBorder="1" applyAlignment="1">
      <alignment vertical="center"/>
    </xf>
    <xf numFmtId="0" fontId="7" fillId="4" borderId="33" xfId="15" applyFont="1" applyFill="1" applyBorder="1" applyAlignment="1">
      <alignment vertical="center"/>
    </xf>
    <xf numFmtId="0" fontId="7" fillId="4" borderId="34" xfId="15" applyFont="1" applyFill="1" applyBorder="1" applyAlignment="1">
      <alignment vertical="center"/>
    </xf>
    <xf numFmtId="0" fontId="0" fillId="5" borderId="56" xfId="0" applyFill="1" applyBorder="1" applyAlignment="1">
      <alignment horizontal="left" vertical="top" wrapText="1"/>
    </xf>
    <xf numFmtId="0" fontId="3" fillId="2" borderId="0" xfId="15" applyFill="1"/>
    <xf numFmtId="0" fontId="33" fillId="8" borderId="0" xfId="15" applyFont="1" applyFill="1" applyAlignment="1">
      <alignment horizontal="centerContinuous" vertical="center"/>
    </xf>
    <xf numFmtId="0" fontId="7" fillId="4" borderId="51" xfId="15" applyFont="1" applyFill="1" applyBorder="1" applyAlignment="1">
      <alignment vertical="center"/>
    </xf>
    <xf numFmtId="172" fontId="7" fillId="4" borderId="51" xfId="15" applyNumberFormat="1" applyFont="1" applyFill="1" applyBorder="1" applyAlignment="1">
      <alignment vertical="center"/>
    </xf>
    <xf numFmtId="0" fontId="33" fillId="6" borderId="0" xfId="15" applyFont="1" applyFill="1" applyAlignment="1">
      <alignment horizontal="centerContinuous" vertical="center"/>
    </xf>
    <xf numFmtId="0" fontId="33" fillId="28" borderId="0" xfId="15" applyFont="1" applyFill="1" applyAlignment="1">
      <alignment horizontal="centerContinuous" vertical="center"/>
    </xf>
    <xf numFmtId="0" fontId="33" fillId="14" borderId="0" xfId="15" applyFont="1" applyFill="1" applyAlignment="1">
      <alignment horizontal="centerContinuous" vertical="center"/>
    </xf>
    <xf numFmtId="0" fontId="7" fillId="4" borderId="2" xfId="15" applyFont="1" applyFill="1" applyBorder="1" applyAlignment="1">
      <alignment vertical="center"/>
    </xf>
    <xf numFmtId="0" fontId="7" fillId="4" borderId="0" xfId="15" applyFont="1" applyFill="1" applyAlignment="1">
      <alignment vertical="center"/>
    </xf>
    <xf numFmtId="0" fontId="78" fillId="13" borderId="31" xfId="15" applyFont="1" applyFill="1" applyBorder="1" applyAlignment="1">
      <alignment wrapText="1"/>
    </xf>
    <xf numFmtId="0" fontId="79" fillId="15" borderId="0" xfId="15" applyFont="1" applyFill="1" applyAlignment="1">
      <alignment wrapText="1"/>
    </xf>
    <xf numFmtId="0" fontId="26" fillId="16" borderId="0" xfId="15" applyFont="1" applyFill="1" applyAlignment="1">
      <alignment wrapText="1"/>
    </xf>
    <xf numFmtId="0" fontId="7" fillId="5" borderId="0" xfId="15" applyFont="1" applyFill="1" applyAlignment="1">
      <alignment wrapText="1"/>
    </xf>
    <xf numFmtId="0" fontId="108" fillId="5" borderId="0" xfId="15" applyFont="1" applyFill="1" applyAlignment="1">
      <alignment horizontal="center" wrapText="1"/>
    </xf>
    <xf numFmtId="0" fontId="90" fillId="5" borderId="0" xfId="15" applyFont="1" applyFill="1" applyAlignment="1">
      <alignment wrapText="1"/>
    </xf>
    <xf numFmtId="0" fontId="92" fillId="5" borderId="0" xfId="15" applyFont="1" applyFill="1" applyAlignment="1">
      <alignment wrapText="1"/>
    </xf>
    <xf numFmtId="0" fontId="22" fillId="0" borderId="0" xfId="15" applyFont="1" applyAlignment="1">
      <alignment wrapText="1"/>
    </xf>
    <xf numFmtId="0" fontId="108" fillId="5" borderId="0" xfId="15" applyFont="1" applyFill="1" applyAlignment="1">
      <alignment wrapText="1"/>
    </xf>
    <xf numFmtId="0" fontId="112" fillId="5" borderId="0" xfId="15" applyFont="1" applyFill="1" applyAlignment="1">
      <alignment wrapText="1"/>
    </xf>
    <xf numFmtId="0" fontId="85" fillId="5" borderId="0" xfId="15" applyFont="1" applyFill="1" applyAlignment="1">
      <alignment wrapText="1"/>
    </xf>
    <xf numFmtId="0" fontId="79" fillId="5" borderId="0" xfId="15" applyFont="1" applyFill="1" applyAlignment="1">
      <alignment wrapText="1"/>
    </xf>
    <xf numFmtId="0" fontId="81" fillId="13" borderId="35" xfId="15" applyFont="1" applyFill="1" applyBorder="1" applyAlignment="1">
      <alignment wrapText="1"/>
    </xf>
    <xf numFmtId="0" fontId="79" fillId="15" borderId="36" xfId="15" applyFont="1" applyFill="1" applyBorder="1" applyAlignment="1">
      <alignment wrapText="1"/>
    </xf>
    <xf numFmtId="0" fontId="22" fillId="16" borderId="0" xfId="15" applyFont="1" applyFill="1" applyAlignment="1">
      <alignment wrapText="1"/>
    </xf>
    <xf numFmtId="0" fontId="100" fillId="5" borderId="0" xfId="15" applyFont="1" applyFill="1" applyAlignment="1">
      <alignment wrapText="1"/>
    </xf>
    <xf numFmtId="0" fontId="100" fillId="5" borderId="0" xfId="15" quotePrefix="1" applyFont="1" applyFill="1" applyAlignment="1">
      <alignment wrapText="1"/>
    </xf>
    <xf numFmtId="0" fontId="108" fillId="0" borderId="0" xfId="15" applyFont="1" applyAlignment="1">
      <alignment wrapText="1"/>
    </xf>
    <xf numFmtId="0" fontId="100" fillId="5" borderId="38" xfId="15" applyFont="1" applyFill="1" applyBorder="1" applyAlignment="1">
      <alignment wrapText="1"/>
    </xf>
    <xf numFmtId="0" fontId="3" fillId="5" borderId="0" xfId="15" applyFill="1"/>
    <xf numFmtId="0" fontId="93" fillId="12" borderId="9" xfId="15" applyFont="1" applyFill="1" applyBorder="1" applyAlignment="1">
      <alignment vertical="center"/>
    </xf>
    <xf numFmtId="0" fontId="7" fillId="12" borderId="10" xfId="15" applyFont="1" applyFill="1" applyBorder="1" applyAlignment="1">
      <alignment vertical="center" wrapText="1"/>
    </xf>
    <xf numFmtId="0" fontId="93" fillId="15" borderId="9" xfId="15" applyFont="1" applyFill="1" applyBorder="1" applyAlignment="1">
      <alignment vertical="center" wrapText="1"/>
    </xf>
    <xf numFmtId="0" fontId="7" fillId="15" borderId="10" xfId="15" applyFont="1" applyFill="1" applyBorder="1" applyAlignment="1">
      <alignment vertical="center" wrapText="1"/>
    </xf>
    <xf numFmtId="0" fontId="7" fillId="15" borderId="60" xfId="15" applyFont="1" applyFill="1" applyBorder="1" applyAlignment="1">
      <alignment vertical="center" wrapText="1"/>
    </xf>
    <xf numFmtId="0" fontId="36" fillId="18" borderId="34" xfId="3" applyFont="1" applyFill="1" applyBorder="1" applyAlignment="1">
      <alignment horizontal="center" vertical="center" wrapText="1"/>
    </xf>
    <xf numFmtId="0" fontId="7" fillId="5" borderId="0" xfId="15" applyFont="1" applyFill="1" applyAlignment="1">
      <alignment horizontal="centerContinuous" vertical="center" wrapText="1"/>
    </xf>
    <xf numFmtId="0" fontId="7" fillId="2" borderId="35" xfId="15" applyFont="1" applyFill="1" applyBorder="1" applyAlignment="1">
      <alignment horizontal="centerContinuous" vertical="center" wrapText="1"/>
    </xf>
    <xf numFmtId="0" fontId="7" fillId="2" borderId="36" xfId="15" applyFont="1" applyFill="1" applyBorder="1" applyAlignment="1">
      <alignment horizontal="centerContinuous" vertical="center" wrapText="1"/>
    </xf>
    <xf numFmtId="0" fontId="33" fillId="4" borderId="37" xfId="15" applyFont="1" applyFill="1" applyBorder="1" applyAlignment="1">
      <alignment horizontal="centerContinuous" vertical="center"/>
    </xf>
    <xf numFmtId="0" fontId="22" fillId="5" borderId="33" xfId="3" applyFont="1" applyFill="1" applyBorder="1" applyAlignment="1">
      <alignment vertical="center" wrapText="1"/>
    </xf>
    <xf numFmtId="0" fontId="7" fillId="2" borderId="9" xfId="15" applyFont="1" applyFill="1" applyBorder="1" applyAlignment="1">
      <alignment horizontal="centerContinuous" vertical="center" wrapText="1"/>
    </xf>
    <xf numFmtId="0" fontId="39" fillId="2" borderId="65" xfId="15" applyFont="1" applyFill="1" applyBorder="1" applyAlignment="1">
      <alignment horizontal="right" wrapText="1"/>
    </xf>
    <xf numFmtId="0" fontId="26" fillId="2" borderId="9" xfId="15" applyFont="1" applyFill="1" applyBorder="1" applyAlignment="1">
      <alignment horizontal="center" wrapText="1"/>
    </xf>
    <xf numFmtId="0" fontId="26" fillId="2" borderId="60" xfId="15" applyFont="1" applyFill="1" applyBorder="1" applyAlignment="1">
      <alignment horizontal="right" wrapText="1"/>
    </xf>
    <xf numFmtId="0" fontId="7" fillId="2" borderId="35" xfId="15" applyFont="1" applyFill="1" applyBorder="1" applyAlignment="1">
      <alignment horizontal="right" vertical="center" wrapText="1"/>
    </xf>
    <xf numFmtId="0" fontId="7" fillId="2" borderId="36" xfId="15" applyFont="1" applyFill="1" applyBorder="1" applyAlignment="1">
      <alignment horizontal="right" vertical="center" wrapText="1"/>
    </xf>
    <xf numFmtId="0" fontId="7" fillId="21" borderId="36" xfId="15" applyFont="1" applyFill="1" applyBorder="1" applyAlignment="1">
      <alignment horizontal="right" vertical="center" wrapText="1"/>
    </xf>
    <xf numFmtId="0" fontId="7" fillId="10" borderId="36" xfId="15" applyFont="1" applyFill="1" applyBorder="1" applyAlignment="1">
      <alignment horizontal="right" vertical="center" wrapText="1"/>
    </xf>
    <xf numFmtId="0" fontId="7" fillId="2" borderId="0" xfId="15" applyFont="1" applyFill="1" applyAlignment="1">
      <alignment horizontal="right" vertical="center" wrapText="1"/>
    </xf>
    <xf numFmtId="0" fontId="51" fillId="2" borderId="34" xfId="15" applyFont="1" applyFill="1" applyBorder="1" applyAlignment="1">
      <alignment horizontal="right" vertical="center" wrapText="1"/>
    </xf>
    <xf numFmtId="0" fontId="7" fillId="2" borderId="38" xfId="15" applyFont="1" applyFill="1" applyBorder="1" applyAlignment="1">
      <alignment horizontal="right" vertical="center" wrapText="1"/>
    </xf>
    <xf numFmtId="0" fontId="26" fillId="2" borderId="0" xfId="15" applyFont="1" applyFill="1" applyAlignment="1">
      <alignment horizontal="right" wrapText="1"/>
    </xf>
    <xf numFmtId="0" fontId="67" fillId="5" borderId="35" xfId="0" applyFont="1" applyFill="1" applyBorder="1" applyAlignment="1">
      <alignment horizontal="center" wrapText="1"/>
    </xf>
    <xf numFmtId="0" fontId="67" fillId="5" borderId="36" xfId="0" applyFont="1" applyFill="1" applyBorder="1" applyAlignment="1">
      <alignment horizontal="center" wrapText="1"/>
    </xf>
    <xf numFmtId="0" fontId="7" fillId="5" borderId="36" xfId="15" applyFont="1" applyFill="1" applyBorder="1" applyAlignment="1">
      <alignment horizontal="center" wrapText="1"/>
    </xf>
    <xf numFmtId="0" fontId="7" fillId="2" borderId="37" xfId="15" applyFont="1" applyFill="1" applyBorder="1" applyAlignment="1">
      <alignment horizontal="center" wrapText="1"/>
    </xf>
    <xf numFmtId="0" fontId="26" fillId="2" borderId="9" xfId="15" applyFont="1" applyFill="1" applyBorder="1" applyAlignment="1">
      <alignment horizontal="right" wrapText="1"/>
    </xf>
    <xf numFmtId="0" fontId="22" fillId="2" borderId="10" xfId="15" applyFont="1" applyFill="1" applyBorder="1" applyAlignment="1">
      <alignment horizontal="right" wrapText="1"/>
    </xf>
    <xf numFmtId="0" fontId="26" fillId="2" borderId="11" xfId="15" applyFont="1" applyFill="1" applyBorder="1" applyAlignment="1">
      <alignment horizontal="right" wrapText="1"/>
    </xf>
    <xf numFmtId="0" fontId="22" fillId="2" borderId="60" xfId="15" applyFont="1" applyFill="1" applyBorder="1" applyAlignment="1">
      <alignment horizontal="right" wrapText="1"/>
    </xf>
    <xf numFmtId="0" fontId="44" fillId="5" borderId="0" xfId="15" applyFont="1" applyFill="1" applyAlignment="1">
      <alignment horizontal="right" wrapText="1"/>
    </xf>
    <xf numFmtId="0" fontId="44" fillId="2" borderId="35" xfId="15" applyFont="1" applyFill="1" applyBorder="1" applyAlignment="1">
      <alignment horizontal="center" wrapText="1"/>
    </xf>
    <xf numFmtId="0" fontId="44" fillId="2" borderId="36" xfId="15" applyFont="1" applyFill="1" applyBorder="1" applyAlignment="1">
      <alignment horizontal="center" wrapText="1"/>
    </xf>
    <xf numFmtId="0" fontId="44" fillId="2" borderId="37" xfId="15" applyFont="1" applyFill="1" applyBorder="1" applyAlignment="1">
      <alignment horizontal="center" wrapText="1"/>
    </xf>
    <xf numFmtId="0" fontId="80" fillId="0" borderId="0" xfId="15" applyFont="1" applyAlignment="1">
      <alignment wrapText="1"/>
    </xf>
    <xf numFmtId="0" fontId="80" fillId="29" borderId="0" xfId="15" applyFont="1" applyFill="1" applyAlignment="1">
      <alignment wrapText="1"/>
    </xf>
    <xf numFmtId="0" fontId="7" fillId="0" borderId="0" xfId="15" applyFont="1" applyAlignment="1">
      <alignment wrapText="1"/>
    </xf>
    <xf numFmtId="0" fontId="84" fillId="0" borderId="0" xfId="15" applyFont="1" applyAlignment="1">
      <alignment wrapText="1"/>
    </xf>
    <xf numFmtId="0" fontId="7" fillId="2" borderId="16" xfId="15" applyFont="1" applyFill="1" applyBorder="1" applyAlignment="1">
      <alignment horizontal="centerContinuous" vertical="center" wrapText="1"/>
    </xf>
    <xf numFmtId="0" fontId="7" fillId="2" borderId="11" xfId="15" applyFont="1" applyFill="1" applyBorder="1" applyAlignment="1">
      <alignment horizontal="center" vertical="center"/>
    </xf>
    <xf numFmtId="0" fontId="7" fillId="2" borderId="10" xfId="15" applyFont="1" applyFill="1" applyBorder="1" applyAlignment="1">
      <alignment horizontal="centerContinuous" vertical="center" wrapText="1"/>
    </xf>
    <xf numFmtId="0" fontId="7" fillId="2" borderId="60" xfId="15" applyFont="1" applyFill="1" applyBorder="1" applyAlignment="1">
      <alignment horizontal="center" vertical="center" wrapText="1"/>
    </xf>
    <xf numFmtId="0" fontId="7" fillId="2" borderId="32" xfId="15" applyFont="1" applyFill="1" applyBorder="1" applyAlignment="1">
      <alignment horizontal="center" vertical="center" wrapText="1"/>
    </xf>
    <xf numFmtId="0" fontId="7" fillId="2" borderId="33" xfId="15" applyFont="1" applyFill="1" applyBorder="1" applyAlignment="1">
      <alignment horizontal="center" vertical="center" wrapText="1"/>
    </xf>
    <xf numFmtId="0" fontId="7" fillId="2" borderId="34" xfId="15" applyFont="1" applyFill="1" applyBorder="1" applyAlignment="1">
      <alignment horizontal="center" vertical="center" wrapText="1"/>
    </xf>
    <xf numFmtId="0" fontId="7" fillId="2" borderId="34" xfId="15" applyFont="1" applyFill="1" applyBorder="1" applyAlignment="1">
      <alignment horizontal="centerContinuous" vertical="center" wrapText="1"/>
    </xf>
    <xf numFmtId="0" fontId="7" fillId="2" borderId="0" xfId="15" applyFont="1" applyFill="1" applyAlignment="1">
      <alignment horizontal="center" vertical="center" wrapText="1"/>
    </xf>
    <xf numFmtId="0" fontId="7" fillId="2" borderId="56" xfId="15" applyFont="1" applyFill="1" applyBorder="1" applyAlignment="1">
      <alignment horizontal="center" vertical="center" wrapText="1"/>
    </xf>
    <xf numFmtId="0" fontId="7" fillId="2" borderId="17" xfId="15" applyFont="1" applyFill="1" applyBorder="1" applyAlignment="1">
      <alignment horizontal="center" vertical="center" wrapText="1"/>
    </xf>
    <xf numFmtId="0" fontId="7" fillId="2" borderId="9" xfId="15" applyFont="1" applyFill="1" applyBorder="1" applyAlignment="1">
      <alignment horizontal="center" vertical="center" wrapText="1"/>
    </xf>
    <xf numFmtId="0" fontId="7" fillId="2" borderId="11" xfId="15" applyFont="1" applyFill="1" applyBorder="1" applyAlignment="1">
      <alignment horizontal="center" vertical="center" wrapText="1"/>
    </xf>
    <xf numFmtId="0" fontId="7" fillId="2" borderId="32" xfId="15" applyFont="1" applyFill="1" applyBorder="1" applyAlignment="1">
      <alignment horizontal="centerContinuous" vertical="center" wrapText="1"/>
    </xf>
    <xf numFmtId="0" fontId="7" fillId="2" borderId="33" xfId="15" applyFont="1" applyFill="1" applyBorder="1" applyAlignment="1">
      <alignment horizontal="centerContinuous" vertical="center" wrapText="1"/>
    </xf>
    <xf numFmtId="0" fontId="43" fillId="16" borderId="30" xfId="15" applyFont="1" applyFill="1" applyBorder="1" applyAlignment="1">
      <alignment horizontal="center"/>
    </xf>
    <xf numFmtId="0" fontId="7" fillId="5" borderId="30" xfId="15" applyFont="1" applyFill="1" applyBorder="1" applyAlignment="1">
      <alignment horizontal="center"/>
    </xf>
    <xf numFmtId="0" fontId="46" fillId="5" borderId="30" xfId="15" applyFont="1" applyFill="1" applyBorder="1" applyAlignment="1">
      <alignment horizontal="center" wrapText="1"/>
    </xf>
    <xf numFmtId="0" fontId="7" fillId="0" borderId="30" xfId="15" applyFont="1" applyBorder="1" applyAlignment="1">
      <alignment horizontal="center"/>
    </xf>
    <xf numFmtId="0" fontId="7" fillId="29" borderId="30" xfId="15" applyFont="1" applyFill="1" applyBorder="1" applyAlignment="1">
      <alignment horizontal="center"/>
    </xf>
    <xf numFmtId="0" fontId="3" fillId="5" borderId="30" xfId="15" applyFill="1" applyBorder="1" applyAlignment="1">
      <alignment horizontal="center" vertical="center"/>
    </xf>
    <xf numFmtId="0" fontId="43" fillId="0" borderId="30" xfId="15" applyFont="1" applyBorder="1" applyAlignment="1">
      <alignment horizontal="center"/>
    </xf>
    <xf numFmtId="0" fontId="7" fillId="5" borderId="42" xfId="15" applyFont="1" applyFill="1" applyBorder="1" applyAlignment="1">
      <alignment horizontal="center" wrapText="1"/>
    </xf>
    <xf numFmtId="169" fontId="7" fillId="0" borderId="1" xfId="15" applyNumberFormat="1" applyFont="1" applyBorder="1"/>
    <xf numFmtId="169" fontId="7" fillId="0" borderId="2" xfId="15" applyNumberFormat="1" applyFont="1" applyBorder="1"/>
    <xf numFmtId="169" fontId="3" fillId="0" borderId="1" xfId="15" applyNumberFormat="1" applyBorder="1"/>
    <xf numFmtId="169" fontId="3" fillId="0" borderId="46" xfId="15" applyNumberFormat="1" applyBorder="1"/>
    <xf numFmtId="169" fontId="3" fillId="0" borderId="31" xfId="15" applyNumberFormat="1" applyBorder="1"/>
    <xf numFmtId="169" fontId="3" fillId="0" borderId="4" xfId="15" applyNumberFormat="1" applyBorder="1"/>
    <xf numFmtId="169" fontId="3" fillId="0" borderId="15" xfId="15" applyNumberFormat="1" applyBorder="1"/>
    <xf numFmtId="169" fontId="7" fillId="0" borderId="4" xfId="15" applyNumberFormat="1" applyFont="1" applyBorder="1"/>
    <xf numFmtId="169" fontId="7" fillId="0" borderId="0" xfId="15" applyNumberFormat="1" applyFont="1"/>
    <xf numFmtId="3" fontId="3" fillId="5" borderId="31" xfId="15" applyNumberFormat="1" applyFill="1" applyBorder="1"/>
    <xf numFmtId="172" fontId="7" fillId="0" borderId="4" xfId="15" applyNumberFormat="1" applyFont="1" applyBorder="1"/>
    <xf numFmtId="172" fontId="7" fillId="0" borderId="0" xfId="15" applyNumberFormat="1" applyFont="1"/>
    <xf numFmtId="172" fontId="3" fillId="0" borderId="31" xfId="15" applyNumberFormat="1" applyBorder="1"/>
    <xf numFmtId="176" fontId="3" fillId="0" borderId="38" xfId="15" applyNumberFormat="1" applyBorder="1"/>
    <xf numFmtId="176" fontId="3" fillId="0" borderId="0" xfId="15" applyNumberFormat="1"/>
    <xf numFmtId="170" fontId="3" fillId="0" borderId="4" xfId="15" applyNumberFormat="1" applyBorder="1"/>
    <xf numFmtId="172" fontId="7" fillId="0" borderId="27" xfId="15" applyNumberFormat="1" applyFont="1" applyBorder="1"/>
    <xf numFmtId="172" fontId="7" fillId="0" borderId="28" xfId="15" applyNumberFormat="1" applyFont="1" applyBorder="1"/>
    <xf numFmtId="169" fontId="3" fillId="0" borderId="28" xfId="15" applyNumberFormat="1" applyBorder="1"/>
    <xf numFmtId="169" fontId="7" fillId="0" borderId="29" xfId="15" applyNumberFormat="1" applyFont="1" applyBorder="1"/>
    <xf numFmtId="172" fontId="3" fillId="0" borderId="40" xfId="15" applyNumberFormat="1" applyBorder="1"/>
    <xf numFmtId="172" fontId="3" fillId="0" borderId="39" xfId="15" applyNumberFormat="1" applyBorder="1"/>
    <xf numFmtId="176" fontId="3" fillId="0" borderId="40" xfId="15" applyNumberFormat="1" applyBorder="1"/>
    <xf numFmtId="3" fontId="3" fillId="7" borderId="39" xfId="15" applyNumberFormat="1" applyFill="1" applyBorder="1"/>
    <xf numFmtId="3" fontId="3" fillId="7" borderId="28" xfId="15" applyNumberFormat="1" applyFill="1" applyBorder="1"/>
    <xf numFmtId="170" fontId="3" fillId="0" borderId="29" xfId="15" applyNumberFormat="1" applyBorder="1"/>
    <xf numFmtId="3" fontId="3" fillId="0" borderId="39" xfId="3" applyNumberFormat="1" applyFont="1" applyBorder="1"/>
    <xf numFmtId="173" fontId="3" fillId="0" borderId="28" xfId="3" applyNumberFormat="1" applyFont="1" applyBorder="1"/>
    <xf numFmtId="169" fontId="7" fillId="0" borderId="5" xfId="15" applyNumberFormat="1" applyFont="1" applyBorder="1"/>
    <xf numFmtId="3" fontId="3" fillId="7" borderId="31" xfId="15" applyNumberFormat="1" applyFill="1" applyBorder="1"/>
    <xf numFmtId="3" fontId="3" fillId="7" borderId="0" xfId="15" applyNumberFormat="1" applyFill="1"/>
    <xf numFmtId="3" fontId="45" fillId="5" borderId="0" xfId="3" applyNumberFormat="1" applyFont="1" applyFill="1"/>
    <xf numFmtId="3" fontId="3" fillId="0" borderId="0" xfId="15" applyNumberFormat="1"/>
    <xf numFmtId="172" fontId="71" fillId="0" borderId="4" xfId="15" applyNumberFormat="1" applyFont="1" applyBorder="1"/>
    <xf numFmtId="172" fontId="71" fillId="0" borderId="0" xfId="15" applyNumberFormat="1" applyFont="1"/>
    <xf numFmtId="169" fontId="72" fillId="0" borderId="0" xfId="15" applyNumberFormat="1" applyFont="1"/>
    <xf numFmtId="0" fontId="72" fillId="0" borderId="0" xfId="15" applyFont="1"/>
    <xf numFmtId="169" fontId="71" fillId="0" borderId="5" xfId="15" applyNumberFormat="1" applyFont="1" applyBorder="1"/>
    <xf numFmtId="172" fontId="72" fillId="0" borderId="0" xfId="15" applyNumberFormat="1" applyFont="1"/>
    <xf numFmtId="172" fontId="72" fillId="0" borderId="38" xfId="15" applyNumberFormat="1" applyFont="1" applyBorder="1"/>
    <xf numFmtId="172" fontId="72" fillId="0" borderId="31" xfId="15" applyNumberFormat="1" applyFont="1" applyBorder="1"/>
    <xf numFmtId="172" fontId="72" fillId="7" borderId="0" xfId="15" applyNumberFormat="1" applyFont="1" applyFill="1"/>
    <xf numFmtId="170" fontId="72" fillId="0" borderId="0" xfId="15" applyNumberFormat="1" applyFont="1"/>
    <xf numFmtId="176" fontId="72" fillId="0" borderId="38" xfId="15" applyNumberFormat="1" applyFont="1" applyBorder="1"/>
    <xf numFmtId="3" fontId="72" fillId="7" borderId="31" xfId="15" applyNumberFormat="1" applyFont="1" applyFill="1" applyBorder="1"/>
    <xf numFmtId="3" fontId="72" fillId="7" borderId="0" xfId="15" applyNumberFormat="1" applyFont="1" applyFill="1"/>
    <xf numFmtId="170" fontId="72" fillId="0" borderId="4" xfId="15" applyNumberFormat="1" applyFont="1" applyBorder="1"/>
    <xf numFmtId="170" fontId="72" fillId="0" borderId="38" xfId="15" applyNumberFormat="1" applyFont="1" applyBorder="1"/>
    <xf numFmtId="0" fontId="70" fillId="8" borderId="0" xfId="15" applyFont="1" applyFill="1" applyAlignment="1">
      <alignment horizontal="right"/>
    </xf>
    <xf numFmtId="3" fontId="72" fillId="5" borderId="31" xfId="3" applyNumberFormat="1" applyFont="1" applyFill="1" applyBorder="1"/>
    <xf numFmtId="173" fontId="72" fillId="5" borderId="0" xfId="3" applyNumberFormat="1" applyFont="1" applyFill="1"/>
    <xf numFmtId="3" fontId="72" fillId="7" borderId="0" xfId="3" applyNumberFormat="1" applyFont="1" applyFill="1"/>
    <xf numFmtId="173" fontId="72" fillId="7" borderId="0" xfId="4" applyNumberFormat="1" applyFont="1" applyFill="1"/>
    <xf numFmtId="173" fontId="72" fillId="5" borderId="0" xfId="4" applyNumberFormat="1" applyFont="1" applyFill="1"/>
    <xf numFmtId="173" fontId="72" fillId="7" borderId="38" xfId="4" applyNumberFormat="1" applyFont="1" applyFill="1" applyBorder="1"/>
    <xf numFmtId="0" fontId="7" fillId="0" borderId="0" xfId="15" applyFont="1" applyAlignment="1">
      <alignment horizontal="right"/>
    </xf>
    <xf numFmtId="172" fontId="3" fillId="0" borderId="0" xfId="15" applyNumberFormat="1" applyAlignment="1">
      <alignment horizontal="right"/>
    </xf>
    <xf numFmtId="0" fontId="7" fillId="0" borderId="0" xfId="15" applyFont="1"/>
    <xf numFmtId="0" fontId="45" fillId="0" borderId="0" xfId="15" applyFont="1"/>
    <xf numFmtId="0" fontId="29" fillId="0" borderId="0" xfId="15" applyFont="1" applyAlignment="1">
      <alignment horizontal="centerContinuous" vertical="center"/>
    </xf>
    <xf numFmtId="0" fontId="3" fillId="4" borderId="10" xfId="15" applyFill="1" applyBorder="1" applyAlignment="1">
      <alignment vertical="center"/>
    </xf>
    <xf numFmtId="0" fontId="3" fillId="4" borderId="60" xfId="15" applyFill="1" applyBorder="1" applyAlignment="1">
      <alignment vertical="center"/>
    </xf>
    <xf numFmtId="0" fontId="3" fillId="5" borderId="0" xfId="15" applyFill="1" applyAlignment="1">
      <alignment vertical="center"/>
    </xf>
    <xf numFmtId="0" fontId="3" fillId="4" borderId="32" xfId="15" applyFill="1" applyBorder="1" applyAlignment="1">
      <alignment vertical="center"/>
    </xf>
    <xf numFmtId="0" fontId="3" fillId="4" borderId="33" xfId="15" applyFill="1" applyBorder="1" applyAlignment="1">
      <alignment vertical="center"/>
    </xf>
    <xf numFmtId="0" fontId="3" fillId="4" borderId="34" xfId="15" applyFill="1" applyBorder="1" applyAlignment="1">
      <alignment vertical="center"/>
    </xf>
    <xf numFmtId="0" fontId="0" fillId="0" borderId="32" xfId="0" applyBorder="1" applyAlignment="1">
      <alignment vertical="top" wrapText="1"/>
    </xf>
    <xf numFmtId="0" fontId="0" fillId="0" borderId="33" xfId="0" applyBorder="1" applyAlignment="1">
      <alignment vertical="top" wrapText="1"/>
    </xf>
    <xf numFmtId="0" fontId="77" fillId="0" borderId="33" xfId="0" applyFont="1" applyBorder="1" applyAlignment="1">
      <alignment vertical="top" wrapText="1"/>
    </xf>
    <xf numFmtId="0" fontId="135" fillId="0" borderId="33" xfId="0" applyFont="1" applyBorder="1" applyAlignment="1">
      <alignment vertical="top" wrapText="1"/>
    </xf>
    <xf numFmtId="0" fontId="108" fillId="0" borderId="33" xfId="0" applyFont="1" applyBorder="1" applyAlignment="1">
      <alignment vertical="top" wrapText="1"/>
    </xf>
    <xf numFmtId="0" fontId="45" fillId="0" borderId="33" xfId="0" applyFont="1" applyBorder="1" applyAlignment="1">
      <alignment vertical="top" wrapText="1"/>
    </xf>
    <xf numFmtId="0" fontId="79" fillId="0" borderId="36" xfId="15" applyFont="1" applyBorder="1" applyAlignment="1">
      <alignment wrapText="1"/>
    </xf>
    <xf numFmtId="0" fontId="88" fillId="0" borderId="0" xfId="15" applyFont="1" applyAlignment="1">
      <alignment wrapText="1"/>
    </xf>
    <xf numFmtId="0" fontId="117" fillId="0" borderId="0" xfId="15" applyFont="1" applyAlignment="1">
      <alignment wrapText="1"/>
    </xf>
    <xf numFmtId="0" fontId="26" fillId="0" borderId="0" xfId="15" applyFont="1" applyAlignment="1">
      <alignment wrapText="1"/>
    </xf>
    <xf numFmtId="0" fontId="22" fillId="0" borderId="36" xfId="15" applyFont="1" applyBorder="1" applyAlignment="1">
      <alignment wrapText="1"/>
    </xf>
    <xf numFmtId="0" fontId="3" fillId="2" borderId="0" xfId="3" applyFont="1" applyFill="1" applyAlignment="1">
      <alignment horizontal="center" vertical="center"/>
    </xf>
    <xf numFmtId="0" fontId="26" fillId="2" borderId="35" xfId="15" applyFont="1" applyFill="1" applyBorder="1" applyAlignment="1">
      <alignment horizontal="right" vertical="center" wrapText="1"/>
    </xf>
    <xf numFmtId="0" fontId="26" fillId="2" borderId="36" xfId="15" applyFont="1" applyFill="1" applyBorder="1" applyAlignment="1">
      <alignment horizontal="right" vertical="center" wrapText="1"/>
    </xf>
    <xf numFmtId="0" fontId="26" fillId="2" borderId="34" xfId="15" applyFont="1" applyFill="1" applyBorder="1" applyAlignment="1">
      <alignment horizontal="right" vertical="center" wrapText="1"/>
    </xf>
    <xf numFmtId="0" fontId="26" fillId="2" borderId="31" xfId="15" applyFont="1" applyFill="1" applyBorder="1" applyAlignment="1">
      <alignment horizontal="right" vertical="center" wrapText="1"/>
    </xf>
    <xf numFmtId="0" fontId="26" fillId="2" borderId="0" xfId="15" applyFont="1" applyFill="1" applyAlignment="1">
      <alignment horizontal="right" vertical="center" wrapText="1"/>
    </xf>
    <xf numFmtId="0" fontId="26" fillId="2" borderId="38" xfId="15" applyFont="1" applyFill="1" applyBorder="1" applyAlignment="1">
      <alignment horizontal="right" vertical="center" wrapText="1"/>
    </xf>
    <xf numFmtId="0" fontId="44" fillId="2" borderId="0" xfId="15" applyFont="1" applyFill="1" applyAlignment="1">
      <alignment horizontal="right" wrapText="1"/>
    </xf>
    <xf numFmtId="0" fontId="7" fillId="16" borderId="0" xfId="15" applyFont="1" applyFill="1" applyAlignment="1">
      <alignment wrapText="1"/>
    </xf>
    <xf numFmtId="0" fontId="7" fillId="2" borderId="0" xfId="15" applyFont="1" applyFill="1" applyAlignment="1">
      <alignment horizontal="left" vertical="center" wrapText="1"/>
    </xf>
    <xf numFmtId="0" fontId="45" fillId="5" borderId="30" xfId="15" applyFont="1" applyFill="1" applyBorder="1" applyAlignment="1">
      <alignment horizontal="center"/>
    </xf>
    <xf numFmtId="0" fontId="46" fillId="14" borderId="30" xfId="15" applyFont="1" applyFill="1" applyBorder="1" applyAlignment="1">
      <alignment horizontal="center" wrapText="1"/>
    </xf>
    <xf numFmtId="170" fontId="3" fillId="0" borderId="39" xfId="15" applyNumberFormat="1" applyBorder="1"/>
    <xf numFmtId="0" fontId="3" fillId="0" borderId="28" xfId="15" applyBorder="1"/>
    <xf numFmtId="3" fontId="3" fillId="30" borderId="28" xfId="3" applyNumberFormat="1" applyFont="1" applyFill="1" applyBorder="1"/>
    <xf numFmtId="173" fontId="45" fillId="0" borderId="28" xfId="3" applyNumberFormat="1" applyFont="1" applyBorder="1"/>
    <xf numFmtId="3" fontId="45" fillId="0" borderId="28" xfId="3" applyNumberFormat="1" applyFont="1" applyBorder="1"/>
    <xf numFmtId="3" fontId="45" fillId="30" borderId="28" xfId="3" applyNumberFormat="1" applyFont="1" applyFill="1" applyBorder="1"/>
    <xf numFmtId="173" fontId="45" fillId="6" borderId="28" xfId="4" applyNumberFormat="1" applyFont="1" applyFill="1" applyBorder="1"/>
    <xf numFmtId="173" fontId="45" fillId="30" borderId="28" xfId="3" applyNumberFormat="1" applyFont="1" applyFill="1" applyBorder="1"/>
    <xf numFmtId="173" fontId="3" fillId="30" borderId="28" xfId="3" applyNumberFormat="1" applyFont="1" applyFill="1" applyBorder="1"/>
    <xf numFmtId="173" fontId="3" fillId="30" borderId="40" xfId="3" applyNumberFormat="1" applyFont="1" applyFill="1" applyBorder="1"/>
    <xf numFmtId="3" fontId="3" fillId="30" borderId="0" xfId="3" applyNumberFormat="1" applyFont="1" applyFill="1"/>
    <xf numFmtId="173" fontId="45" fillId="5" borderId="0" xfId="3" applyNumberFormat="1" applyFont="1" applyFill="1"/>
    <xf numFmtId="3" fontId="45" fillId="30" borderId="0" xfId="3" applyNumberFormat="1" applyFont="1" applyFill="1"/>
    <xf numFmtId="173" fontId="45" fillId="30" borderId="0" xfId="4" applyNumberFormat="1" applyFont="1" applyFill="1"/>
    <xf numFmtId="173" fontId="3" fillId="30" borderId="0" xfId="4" applyNumberFormat="1" applyFont="1" applyFill="1"/>
    <xf numFmtId="173" fontId="3" fillId="30" borderId="38" xfId="4" applyNumberFormat="1" applyFont="1" applyFill="1" applyBorder="1"/>
    <xf numFmtId="3" fontId="3" fillId="6" borderId="0" xfId="3" applyNumberFormat="1" applyFont="1" applyFill="1"/>
    <xf numFmtId="170" fontId="72" fillId="0" borderId="31" xfId="15" applyNumberFormat="1" applyFont="1" applyBorder="1"/>
    <xf numFmtId="3" fontId="45" fillId="14" borderId="0" xfId="3" applyNumberFormat="1" applyFont="1" applyFill="1"/>
    <xf numFmtId="180" fontId="136" fillId="0" borderId="0" xfId="0" applyNumberFormat="1" applyFont="1" applyAlignment="1">
      <alignment vertical="center"/>
    </xf>
    <xf numFmtId="3" fontId="137" fillId="0" borderId="0" xfId="0" quotePrefix="1" applyNumberFormat="1" applyFont="1" applyAlignment="1">
      <alignment vertical="center" wrapText="1"/>
    </xf>
    <xf numFmtId="181" fontId="3" fillId="0" borderId="0" xfId="15" applyNumberFormat="1"/>
    <xf numFmtId="3" fontId="137" fillId="25" borderId="0" xfId="0" quotePrefix="1" applyNumberFormat="1" applyFont="1" applyFill="1" applyAlignment="1">
      <alignment vertical="center" wrapText="1"/>
    </xf>
    <xf numFmtId="3" fontId="60" fillId="0" borderId="0" xfId="0" applyNumberFormat="1" applyFont="1"/>
    <xf numFmtId="0" fontId="3" fillId="2" borderId="38" xfId="3" applyFont="1" applyFill="1" applyBorder="1" applyAlignment="1">
      <alignment horizontal="center" vertical="center"/>
    </xf>
    <xf numFmtId="0" fontId="108" fillId="5" borderId="33" xfId="3" applyFont="1" applyFill="1" applyBorder="1" applyAlignment="1">
      <alignment vertical="center" wrapText="1"/>
    </xf>
    <xf numFmtId="0" fontId="26" fillId="2" borderId="100" xfId="15" applyFont="1" applyFill="1" applyBorder="1" applyAlignment="1">
      <alignment horizontal="right" vertical="center" wrapText="1"/>
    </xf>
    <xf numFmtId="0" fontId="44" fillId="2" borderId="38" xfId="15" applyFont="1" applyFill="1" applyBorder="1" applyAlignment="1">
      <alignment horizontal="right" wrapText="1"/>
    </xf>
    <xf numFmtId="0" fontId="7" fillId="29" borderId="0" xfId="15" applyFont="1" applyFill="1" applyAlignment="1">
      <alignment wrapText="1"/>
    </xf>
    <xf numFmtId="0" fontId="7" fillId="2" borderId="99" xfId="15" applyFont="1" applyFill="1" applyBorder="1" applyAlignment="1">
      <alignment horizontal="center" vertical="center" wrapText="1"/>
    </xf>
    <xf numFmtId="0" fontId="7" fillId="2" borderId="38" xfId="15" applyFont="1" applyFill="1" applyBorder="1" applyAlignment="1">
      <alignment horizontal="left" vertical="center" wrapText="1"/>
    </xf>
    <xf numFmtId="0" fontId="3" fillId="0" borderId="30" xfId="15" applyBorder="1" applyAlignment="1">
      <alignment horizontal="center"/>
    </xf>
    <xf numFmtId="0" fontId="3" fillId="0" borderId="101" xfId="15" applyBorder="1"/>
    <xf numFmtId="0" fontId="3" fillId="0" borderId="38" xfId="3" applyFont="1" applyBorder="1"/>
    <xf numFmtId="169" fontId="3" fillId="0" borderId="101" xfId="15" applyNumberFormat="1" applyBorder="1"/>
    <xf numFmtId="172" fontId="3" fillId="0" borderId="101" xfId="15" applyNumberFormat="1" applyBorder="1"/>
    <xf numFmtId="172" fontId="3" fillId="0" borderId="102" xfId="15" applyNumberFormat="1" applyBorder="1"/>
    <xf numFmtId="172" fontId="72" fillId="0" borderId="101" xfId="15" applyNumberFormat="1" applyFont="1" applyBorder="1"/>
    <xf numFmtId="3" fontId="109" fillId="0" borderId="0" xfId="0" quotePrefix="1" applyNumberFormat="1" applyFont="1" applyAlignment="1">
      <alignment vertical="center" wrapText="1"/>
    </xf>
    <xf numFmtId="0" fontId="93" fillId="15" borderId="9" xfId="1" applyFont="1" applyFill="1" applyBorder="1" applyAlignment="1">
      <alignment vertical="center" wrapText="1"/>
    </xf>
    <xf numFmtId="0" fontId="22" fillId="31" borderId="0" xfId="1" applyFont="1" applyFill="1" applyAlignment="1">
      <alignment horizontal="right" wrapText="1"/>
    </xf>
    <xf numFmtId="0" fontId="7" fillId="31" borderId="0" xfId="1" applyFont="1" applyFill="1" applyAlignment="1">
      <alignment horizontal="right" vertical="center" wrapText="1"/>
    </xf>
    <xf numFmtId="0" fontId="36" fillId="0" borderId="49" xfId="15" applyFont="1" applyBorder="1" applyAlignment="1">
      <alignment vertical="center"/>
    </xf>
    <xf numFmtId="0" fontId="36" fillId="0" borderId="50" xfId="15" applyFont="1" applyBorder="1" applyAlignment="1">
      <alignment vertical="center"/>
    </xf>
    <xf numFmtId="0" fontId="36" fillId="0" borderId="72" xfId="15" applyFont="1" applyBorder="1" applyAlignment="1">
      <alignment vertical="center"/>
    </xf>
    <xf numFmtId="0" fontId="36" fillId="15" borderId="33" xfId="1" applyFont="1" applyFill="1" applyBorder="1" applyAlignment="1">
      <alignment horizontal="left" vertical="center"/>
    </xf>
    <xf numFmtId="0" fontId="22" fillId="15" borderId="0" xfId="1" applyFont="1" applyFill="1" applyAlignment="1">
      <alignment horizontal="right" wrapText="1"/>
    </xf>
    <xf numFmtId="0" fontId="22" fillId="15" borderId="0" xfId="1" applyFont="1" applyFill="1" applyAlignment="1">
      <alignment horizontal="center" vertical="center" wrapText="1"/>
    </xf>
    <xf numFmtId="0" fontId="36" fillId="31" borderId="33" xfId="1" applyFont="1" applyFill="1" applyBorder="1" applyAlignment="1">
      <alignment horizontal="left" vertical="center"/>
    </xf>
    <xf numFmtId="0" fontId="22" fillId="31" borderId="0" xfId="1" applyFont="1" applyFill="1" applyAlignment="1">
      <alignment horizontal="center" vertical="center" wrapText="1"/>
    </xf>
    <xf numFmtId="0" fontId="22" fillId="0" borderId="0" xfId="1" applyFont="1" applyAlignment="1">
      <alignment horizontal="center" vertical="center" wrapText="1"/>
    </xf>
    <xf numFmtId="0" fontId="22" fillId="0" borderId="0" xfId="1" applyFont="1" applyAlignment="1">
      <alignment horizontal="right" wrapText="1"/>
    </xf>
    <xf numFmtId="0" fontId="93" fillId="15" borderId="10" xfId="15" applyFont="1" applyFill="1" applyBorder="1" applyAlignment="1">
      <alignment vertical="center" wrapText="1"/>
    </xf>
    <xf numFmtId="0" fontId="93" fillId="15" borderId="60" xfId="15" applyFont="1" applyFill="1" applyBorder="1" applyAlignment="1">
      <alignment vertical="center" wrapText="1"/>
    </xf>
    <xf numFmtId="0" fontId="93" fillId="15" borderId="9" xfId="15" applyFont="1" applyFill="1" applyBorder="1" applyAlignment="1">
      <alignment vertical="center"/>
    </xf>
    <xf numFmtId="0" fontId="43" fillId="0" borderId="0" xfId="1" applyFont="1" applyAlignment="1">
      <alignment horizontal="right"/>
    </xf>
    <xf numFmtId="0" fontId="138" fillId="0" borderId="0" xfId="1" applyFont="1" applyAlignment="1">
      <alignment horizontal="right"/>
    </xf>
    <xf numFmtId="0" fontId="7" fillId="0" borderId="15" xfId="1" applyFont="1" applyBorder="1" applyAlignment="1">
      <alignment horizontal="center" vertical="center" wrapText="1"/>
    </xf>
    <xf numFmtId="0" fontId="78" fillId="0" borderId="31" xfId="15" applyFont="1" applyBorder="1" applyAlignment="1">
      <alignment wrapText="1"/>
    </xf>
    <xf numFmtId="0" fontId="79" fillId="0" borderId="0" xfId="15" applyFont="1" applyAlignment="1">
      <alignment wrapText="1"/>
    </xf>
    <xf numFmtId="0" fontId="108" fillId="0" borderId="0" xfId="15" applyFont="1" applyAlignment="1">
      <alignment horizontal="center" wrapText="1"/>
    </xf>
    <xf numFmtId="0" fontId="90" fillId="0" borderId="0" xfId="15" applyFont="1" applyAlignment="1">
      <alignment wrapText="1"/>
    </xf>
    <xf numFmtId="0" fontId="92" fillId="0" borderId="0" xfId="15" applyFont="1" applyAlignment="1">
      <alignment wrapText="1"/>
    </xf>
    <xf numFmtId="0" fontId="112" fillId="0" borderId="0" xfId="15" applyFont="1" applyAlignment="1">
      <alignment wrapText="1"/>
    </xf>
    <xf numFmtId="0" fontId="85" fillId="0" borderId="0" xfId="15" applyFont="1" applyAlignment="1">
      <alignment wrapText="1"/>
    </xf>
    <xf numFmtId="0" fontId="81" fillId="0" borderId="35" xfId="15" applyFont="1" applyBorder="1" applyAlignment="1">
      <alignment wrapText="1"/>
    </xf>
    <xf numFmtId="0" fontId="100" fillId="0" borderId="0" xfId="15" applyFont="1" applyAlignment="1">
      <alignment wrapText="1"/>
    </xf>
    <xf numFmtId="0" fontId="100" fillId="0" borderId="0" xfId="15" quotePrefix="1" applyFont="1" applyAlignment="1">
      <alignment wrapText="1"/>
    </xf>
    <xf numFmtId="0" fontId="100" fillId="0" borderId="38" xfId="15" applyFont="1" applyBorder="1" applyAlignment="1">
      <alignment wrapText="1"/>
    </xf>
    <xf numFmtId="0" fontId="81" fillId="0" borderId="56" xfId="15" applyFont="1" applyBorder="1" applyAlignment="1">
      <alignment wrapText="1"/>
    </xf>
    <xf numFmtId="0" fontId="79" fillId="0" borderId="17" xfId="15" applyFont="1" applyBorder="1" applyAlignment="1">
      <alignment wrapText="1"/>
    </xf>
    <xf numFmtId="0" fontId="22" fillId="0" borderId="17" xfId="15" applyFont="1" applyBorder="1" applyAlignment="1">
      <alignment wrapText="1"/>
    </xf>
    <xf numFmtId="0" fontId="26" fillId="0" borderId="17" xfId="15" applyFont="1" applyBorder="1" applyAlignment="1">
      <alignment wrapText="1"/>
    </xf>
    <xf numFmtId="0" fontId="100" fillId="0" borderId="17" xfId="15" applyFont="1" applyBorder="1" applyAlignment="1">
      <alignment wrapText="1"/>
    </xf>
    <xf numFmtId="0" fontId="117" fillId="0" borderId="17" xfId="15" applyFont="1" applyBorder="1" applyAlignment="1">
      <alignment wrapText="1"/>
    </xf>
    <xf numFmtId="0" fontId="100" fillId="0" borderId="17" xfId="15" quotePrefix="1" applyFont="1" applyBorder="1" applyAlignment="1">
      <alignment wrapText="1"/>
    </xf>
    <xf numFmtId="0" fontId="108" fillId="0" borderId="17" xfId="15" applyFont="1" applyBorder="1" applyAlignment="1">
      <alignment wrapText="1"/>
    </xf>
    <xf numFmtId="0" fontId="100" fillId="0" borderId="18" xfId="15" applyFont="1" applyBorder="1" applyAlignment="1">
      <alignment wrapText="1"/>
    </xf>
    <xf numFmtId="0" fontId="22" fillId="0" borderId="103" xfId="1" applyFont="1" applyBorder="1"/>
    <xf numFmtId="0" fontId="33" fillId="0" borderId="104" xfId="1" applyFont="1" applyBorder="1" applyAlignment="1">
      <alignment horizontal="right"/>
    </xf>
    <xf numFmtId="169" fontId="3" fillId="0" borderId="105" xfId="1" applyNumberFormat="1" applyFont="1" applyBorder="1"/>
    <xf numFmtId="0" fontId="3" fillId="0" borderId="104" xfId="1" applyFont="1" applyBorder="1"/>
    <xf numFmtId="0" fontId="22" fillId="0" borderId="76" xfId="1" applyFont="1" applyBorder="1" applyAlignment="1">
      <alignment horizontal="right" wrapText="1"/>
    </xf>
    <xf numFmtId="0" fontId="3" fillId="0" borderId="76" xfId="1" applyFont="1" applyBorder="1" applyAlignment="1">
      <alignment wrapText="1"/>
    </xf>
    <xf numFmtId="0" fontId="7" fillId="0" borderId="14" xfId="1" applyFont="1" applyBorder="1" applyAlignment="1">
      <alignment horizontal="centerContinuous" vertical="center" wrapText="1"/>
    </xf>
    <xf numFmtId="165" fontId="3" fillId="0" borderId="15" xfId="1" applyNumberFormat="1" applyFont="1" applyBorder="1"/>
    <xf numFmtId="165" fontId="3" fillId="0" borderId="52" xfId="1" applyNumberFormat="1" applyFont="1" applyBorder="1"/>
    <xf numFmtId="0" fontId="33" fillId="5" borderId="28" xfId="1" applyFont="1" applyFill="1" applyBorder="1" applyAlignment="1">
      <alignment horizontal="right"/>
    </xf>
    <xf numFmtId="169" fontId="3" fillId="5" borderId="27" xfId="1" applyNumberFormat="1" applyFont="1" applyFill="1" applyBorder="1"/>
    <xf numFmtId="2" fontId="3" fillId="5" borderId="28" xfId="1" applyNumberFormat="1" applyFont="1" applyFill="1" applyBorder="1" applyAlignment="1">
      <alignment horizontal="centerContinuous" vertical="center" wrapText="1"/>
    </xf>
    <xf numFmtId="169" fontId="3" fillId="5" borderId="29" xfId="1" applyNumberFormat="1" applyFont="1" applyFill="1" applyBorder="1"/>
    <xf numFmtId="0" fontId="3" fillId="5" borderId="28" xfId="1" applyFont="1" applyFill="1" applyBorder="1"/>
    <xf numFmtId="168" fontId="3" fillId="5" borderId="28" xfId="1" applyNumberFormat="1" applyFont="1" applyFill="1" applyBorder="1" applyAlignment="1">
      <alignment horizontal="right" vertical="center" wrapText="1"/>
    </xf>
    <xf numFmtId="0" fontId="3" fillId="0" borderId="48" xfId="1" applyFont="1" applyBorder="1"/>
    <xf numFmtId="0" fontId="34" fillId="21" borderId="0" xfId="1" applyFont="1" applyFill="1" applyAlignment="1">
      <alignment horizontal="center" vertical="center"/>
    </xf>
    <xf numFmtId="0" fontId="34" fillId="21" borderId="0" xfId="1" applyFont="1" applyFill="1" applyAlignment="1">
      <alignment horizontal="center"/>
    </xf>
    <xf numFmtId="0" fontId="34" fillId="10" borderId="0" xfId="1" applyFont="1" applyFill="1" applyAlignment="1">
      <alignment horizontal="center"/>
    </xf>
    <xf numFmtId="0" fontId="34" fillId="10" borderId="0" xfId="1" applyFont="1" applyFill="1" applyAlignment="1">
      <alignment horizontal="center" vertical="center"/>
    </xf>
    <xf numFmtId="0" fontId="0" fillId="10" borderId="0" xfId="0" applyFill="1" applyAlignment="1">
      <alignment horizontal="center"/>
    </xf>
    <xf numFmtId="0" fontId="34" fillId="21" borderId="0" xfId="1" applyFont="1" applyFill="1" applyAlignment="1">
      <alignment horizontal="center" vertical="center" wrapText="1"/>
    </xf>
    <xf numFmtId="0" fontId="34" fillId="21" borderId="81" xfId="1" applyFont="1" applyFill="1" applyBorder="1" applyAlignment="1">
      <alignment horizontal="center" vertical="center"/>
    </xf>
    <xf numFmtId="0" fontId="0" fillId="0" borderId="0" xfId="0" applyAlignment="1">
      <alignment horizontal="center"/>
    </xf>
    <xf numFmtId="0" fontId="22" fillId="10" borderId="0" xfId="1" applyFont="1" applyFill="1" applyAlignment="1">
      <alignment horizontal="center"/>
    </xf>
    <xf numFmtId="0" fontId="25" fillId="9" borderId="32" xfId="1" applyFont="1" applyFill="1" applyBorder="1" applyAlignment="1">
      <alignment horizontal="left" vertical="center"/>
    </xf>
    <xf numFmtId="0" fontId="6" fillId="9" borderId="33" xfId="1" applyFill="1" applyBorder="1" applyAlignment="1">
      <alignment horizontal="left" vertical="center"/>
    </xf>
    <xf numFmtId="0" fontId="6" fillId="9" borderId="34" xfId="1" applyFill="1" applyBorder="1" applyAlignment="1">
      <alignment horizontal="left" vertical="center"/>
    </xf>
    <xf numFmtId="0" fontId="34" fillId="0" borderId="0" xfId="1" applyFont="1" applyAlignment="1">
      <alignment horizontal="center" vertical="center"/>
    </xf>
    <xf numFmtId="0" fontId="34" fillId="21" borderId="0" xfId="15" applyFont="1" applyFill="1" applyAlignment="1">
      <alignment horizontal="center" vertical="center"/>
    </xf>
    <xf numFmtId="0" fontId="22" fillId="21" borderId="0" xfId="1" applyFont="1" applyFill="1" applyAlignment="1">
      <alignment horizontal="center"/>
    </xf>
    <xf numFmtId="0" fontId="34" fillId="10" borderId="0" xfId="1" applyFont="1" applyFill="1" applyAlignment="1">
      <alignment horizontal="center" vertical="center" wrapText="1"/>
    </xf>
    <xf numFmtId="0" fontId="36" fillId="16" borderId="32" xfId="1" applyFont="1" applyFill="1" applyBorder="1" applyAlignment="1">
      <alignment horizontal="left" vertical="center"/>
    </xf>
    <xf numFmtId="0" fontId="36" fillId="16" borderId="33" xfId="1" applyFont="1" applyFill="1" applyBorder="1" applyAlignment="1">
      <alignment horizontal="left" vertical="center"/>
    </xf>
    <xf numFmtId="0" fontId="36" fillId="16" borderId="34" xfId="1" applyFont="1" applyFill="1" applyBorder="1" applyAlignment="1">
      <alignment horizontal="left" vertical="center"/>
    </xf>
    <xf numFmtId="0" fontId="36" fillId="5" borderId="32" xfId="1" applyFont="1" applyFill="1" applyBorder="1" applyAlignment="1">
      <alignment horizontal="left" vertical="center"/>
    </xf>
    <xf numFmtId="0" fontId="36" fillId="5" borderId="33" xfId="1" applyFont="1" applyFill="1" applyBorder="1" applyAlignment="1">
      <alignment horizontal="left" vertical="center"/>
    </xf>
    <xf numFmtId="0" fontId="36" fillId="5" borderId="34" xfId="1" applyFont="1" applyFill="1" applyBorder="1" applyAlignment="1">
      <alignment horizontal="left"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0" fontId="36" fillId="16" borderId="32" xfId="0" applyFont="1" applyFill="1" applyBorder="1" applyAlignment="1">
      <alignment horizontal="left" vertical="center"/>
    </xf>
    <xf numFmtId="0" fontId="36" fillId="16" borderId="33" xfId="0" applyFont="1" applyFill="1" applyBorder="1" applyAlignment="1">
      <alignment horizontal="left" vertical="center"/>
    </xf>
    <xf numFmtId="0" fontId="36" fillId="16" borderId="34" xfId="0" applyFont="1" applyFill="1" applyBorder="1" applyAlignment="1">
      <alignment horizontal="left" vertical="center"/>
    </xf>
    <xf numFmtId="0" fontId="36" fillId="16" borderId="31" xfId="1" applyFont="1" applyFill="1" applyBorder="1" applyAlignment="1">
      <alignment horizontal="left"/>
    </xf>
    <xf numFmtId="0" fontId="36" fillId="16" borderId="0" xfId="1" applyFont="1" applyFill="1" applyAlignment="1">
      <alignment horizontal="left"/>
    </xf>
    <xf numFmtId="0" fontId="61" fillId="10" borderId="32" xfId="0" applyFont="1" applyFill="1" applyBorder="1" applyAlignment="1">
      <alignment horizontal="left" vertical="center"/>
    </xf>
    <xf numFmtId="0" fontId="61" fillId="10" borderId="33" xfId="0" applyFont="1" applyFill="1" applyBorder="1" applyAlignment="1">
      <alignment horizontal="left" vertical="center"/>
    </xf>
    <xf numFmtId="0" fontId="61" fillId="10" borderId="34" xfId="0" applyFont="1" applyFill="1" applyBorder="1" applyAlignment="1">
      <alignment horizontal="left" vertical="center"/>
    </xf>
    <xf numFmtId="0" fontId="61" fillId="16" borderId="32" xfId="0" applyFont="1" applyFill="1" applyBorder="1" applyAlignment="1">
      <alignment horizontal="left" vertical="center"/>
    </xf>
    <xf numFmtId="0" fontId="61" fillId="16" borderId="33" xfId="0" applyFont="1" applyFill="1" applyBorder="1" applyAlignment="1">
      <alignment horizontal="left" vertical="center"/>
    </xf>
    <xf numFmtId="0" fontId="61" fillId="16" borderId="34" xfId="0" applyFont="1" applyFill="1" applyBorder="1" applyAlignment="1">
      <alignment horizontal="left" vertical="center"/>
    </xf>
    <xf numFmtId="0" fontId="36" fillId="22" borderId="32" xfId="0" applyFont="1" applyFill="1" applyBorder="1" applyAlignment="1">
      <alignment horizontal="left" vertical="center"/>
    </xf>
    <xf numFmtId="0" fontId="36" fillId="22" borderId="33" xfId="0" applyFont="1" applyFill="1" applyBorder="1" applyAlignment="1">
      <alignment horizontal="left" vertical="center"/>
    </xf>
    <xf numFmtId="0" fontId="36" fillId="22" borderId="34" xfId="0" applyFont="1" applyFill="1" applyBorder="1" applyAlignment="1">
      <alignment horizontal="left" vertical="center"/>
    </xf>
    <xf numFmtId="0" fontId="33" fillId="0" borderId="9" xfId="1" applyFont="1" applyBorder="1" applyAlignment="1">
      <alignment horizontal="left" vertical="center" wrapText="1"/>
    </xf>
    <xf numFmtId="0" fontId="33" fillId="0" borderId="10" xfId="1" applyFont="1" applyBorder="1" applyAlignment="1">
      <alignment horizontal="left" vertical="center" wrapText="1"/>
    </xf>
    <xf numFmtId="0" fontId="33" fillId="0" borderId="11" xfId="1" applyFont="1" applyBorder="1" applyAlignment="1">
      <alignment horizontal="left" vertical="center" wrapText="1"/>
    </xf>
    <xf numFmtId="0" fontId="33" fillId="0" borderId="9"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21"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6" xfId="1" applyFont="1" applyBorder="1" applyAlignment="1">
      <alignment horizontal="center" vertical="center" wrapText="1"/>
    </xf>
    <xf numFmtId="0" fontId="33" fillId="0" borderId="7"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21" xfId="1" applyFont="1" applyBorder="1" applyAlignment="1">
      <alignment horizontal="left" vertical="center" wrapText="1"/>
    </xf>
    <xf numFmtId="0" fontId="33" fillId="0" borderId="19" xfId="1" applyFont="1" applyBorder="1" applyAlignment="1">
      <alignment horizontal="left" vertical="center" wrapText="1"/>
    </xf>
    <xf numFmtId="0" fontId="33" fillId="0" borderId="20" xfId="1" applyFont="1" applyBorder="1" applyAlignment="1">
      <alignment horizontal="left" vertical="center" wrapText="1"/>
    </xf>
    <xf numFmtId="0" fontId="33" fillId="0" borderId="82" xfId="1" applyFont="1" applyBorder="1" applyAlignment="1">
      <alignment horizontal="center" vertical="center" wrapText="1"/>
    </xf>
    <xf numFmtId="0" fontId="33" fillId="0" borderId="91" xfId="1" applyFont="1" applyBorder="1" applyAlignment="1">
      <alignment horizontal="center" vertical="center" wrapText="1"/>
    </xf>
    <xf numFmtId="0" fontId="33" fillId="0" borderId="83" xfId="1" applyFont="1" applyBorder="1" applyAlignment="1">
      <alignment horizontal="center" vertical="center" wrapText="1"/>
    </xf>
    <xf numFmtId="0" fontId="33" fillId="3" borderId="9" xfId="1" applyFont="1" applyFill="1" applyBorder="1" applyAlignment="1">
      <alignment horizontal="center" vertical="center" wrapText="1"/>
    </xf>
    <xf numFmtId="0" fontId="33" fillId="3" borderId="10" xfId="1" applyFont="1" applyFill="1" applyBorder="1" applyAlignment="1">
      <alignment horizontal="center" vertical="center" wrapText="1"/>
    </xf>
    <xf numFmtId="0" fontId="33" fillId="3" borderId="11" xfId="1" applyFont="1" applyFill="1" applyBorder="1" applyAlignment="1">
      <alignment horizontal="center" vertical="center" wrapText="1"/>
    </xf>
    <xf numFmtId="0" fontId="33" fillId="3" borderId="10" xfId="1" applyFont="1" applyFill="1" applyBorder="1" applyAlignment="1">
      <alignment horizontal="left" vertical="center" wrapText="1"/>
    </xf>
    <xf numFmtId="0" fontId="33" fillId="3" borderId="11" xfId="1" applyFont="1" applyFill="1" applyBorder="1" applyAlignment="1">
      <alignment horizontal="left" vertical="center" wrapText="1"/>
    </xf>
    <xf numFmtId="0" fontId="7" fillId="9" borderId="57" xfId="3" applyFont="1" applyFill="1" applyBorder="1" applyAlignment="1">
      <alignment horizontal="center" vertical="center"/>
    </xf>
    <xf numFmtId="0" fontId="7" fillId="9" borderId="62" xfId="3" applyFont="1" applyFill="1" applyBorder="1" applyAlignment="1">
      <alignment horizontal="center" vertical="center"/>
    </xf>
    <xf numFmtId="0" fontId="7" fillId="9" borderId="63" xfId="3" applyFont="1" applyFill="1" applyBorder="1" applyAlignment="1">
      <alignment horizontal="center" vertical="center"/>
    </xf>
    <xf numFmtId="0" fontId="36" fillId="4" borderId="9" xfId="1" applyFont="1" applyFill="1" applyBorder="1" applyAlignment="1">
      <alignment horizontal="left" vertical="center"/>
    </xf>
    <xf numFmtId="0" fontId="36" fillId="4" borderId="10" xfId="1" applyFont="1" applyFill="1" applyBorder="1" applyAlignment="1">
      <alignment horizontal="left" vertical="center"/>
    </xf>
    <xf numFmtId="0" fontId="93" fillId="2" borderId="9" xfId="1" applyFont="1" applyFill="1" applyBorder="1" applyAlignment="1">
      <alignment horizontal="center" vertical="center" wrapText="1"/>
    </xf>
    <xf numFmtId="0" fontId="93" fillId="2" borderId="10" xfId="1" applyFont="1" applyFill="1" applyBorder="1" applyAlignment="1">
      <alignment horizontal="center" vertical="center" wrapText="1"/>
    </xf>
    <xf numFmtId="0" fontId="93" fillId="2" borderId="60" xfId="1" applyFont="1" applyFill="1" applyBorder="1" applyAlignment="1">
      <alignment horizontal="center" vertical="center" wrapText="1"/>
    </xf>
    <xf numFmtId="0" fontId="94" fillId="5" borderId="32" xfId="3" applyFont="1" applyFill="1" applyBorder="1" applyAlignment="1">
      <alignment horizontal="left" vertical="center"/>
    </xf>
    <xf numFmtId="0" fontId="7" fillId="5" borderId="33" xfId="3" applyFont="1" applyFill="1" applyBorder="1" applyAlignment="1">
      <alignment horizontal="left" vertical="center"/>
    </xf>
    <xf numFmtId="0" fontId="7" fillId="5" borderId="34" xfId="3" applyFont="1" applyFill="1" applyBorder="1" applyAlignment="1">
      <alignment horizontal="left" vertical="center"/>
    </xf>
    <xf numFmtId="0" fontId="95" fillId="5" borderId="56" xfId="0" applyFont="1" applyFill="1" applyBorder="1" applyAlignment="1">
      <alignment horizontal="left" vertical="top" wrapText="1"/>
    </xf>
    <xf numFmtId="0" fontId="95" fillId="5" borderId="17" xfId="0" applyFont="1" applyFill="1" applyBorder="1" applyAlignment="1">
      <alignment horizontal="left" vertical="top" wrapText="1"/>
    </xf>
    <xf numFmtId="0" fontId="95" fillId="5" borderId="59" xfId="0" applyFont="1" applyFill="1" applyBorder="1" applyAlignment="1">
      <alignment horizontal="left" vertical="top" wrapText="1"/>
    </xf>
    <xf numFmtId="0" fontId="93" fillId="2" borderId="11" xfId="1"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76" fillId="20" borderId="34" xfId="3" applyFont="1" applyFill="1" applyBorder="1" applyAlignment="1">
      <alignment horizontal="center" vertical="center"/>
    </xf>
    <xf numFmtId="0" fontId="36" fillId="0" borderId="49" xfId="1" applyFont="1" applyBorder="1" applyAlignment="1">
      <alignment horizontal="left" vertical="center"/>
    </xf>
    <xf numFmtId="0" fontId="36" fillId="0" borderId="50" xfId="1" applyFont="1" applyBorder="1" applyAlignment="1">
      <alignment horizontal="left" vertical="center"/>
    </xf>
    <xf numFmtId="0" fontId="36" fillId="0" borderId="72" xfId="1" applyFont="1" applyBorder="1" applyAlignment="1">
      <alignment horizontal="left" vertical="center"/>
    </xf>
    <xf numFmtId="0" fontId="36" fillId="18" borderId="33" xfId="3" applyFont="1" applyFill="1" applyBorder="1" applyAlignment="1">
      <alignment horizontal="center" vertical="center" wrapText="1"/>
    </xf>
    <xf numFmtId="0" fontId="7" fillId="9" borderId="61" xfId="3" applyFont="1" applyFill="1" applyBorder="1" applyAlignment="1">
      <alignment horizontal="center" vertical="center"/>
    </xf>
    <xf numFmtId="0" fontId="36" fillId="20" borderId="35" xfId="3" applyFont="1" applyFill="1" applyBorder="1" applyAlignment="1">
      <alignment horizontal="center" vertical="center" wrapText="1"/>
    </xf>
    <xf numFmtId="0" fontId="36" fillId="20" borderId="36" xfId="3" applyFont="1" applyFill="1" applyBorder="1" applyAlignment="1">
      <alignment horizontal="center" vertical="center" wrapText="1"/>
    </xf>
    <xf numFmtId="0" fontId="36" fillId="20" borderId="37" xfId="3" applyFont="1" applyFill="1" applyBorder="1" applyAlignment="1">
      <alignment horizontal="center" vertical="center" wrapText="1"/>
    </xf>
    <xf numFmtId="0" fontId="3" fillId="5" borderId="32" xfId="1" applyFont="1" applyFill="1" applyBorder="1" applyAlignment="1">
      <alignment horizontal="left" vertical="top" wrapText="1"/>
    </xf>
    <xf numFmtId="0" fontId="3" fillId="5" borderId="33" xfId="1" applyFont="1" applyFill="1" applyBorder="1" applyAlignment="1">
      <alignment horizontal="left" vertical="top" wrapText="1"/>
    </xf>
    <xf numFmtId="0" fontId="3" fillId="5" borderId="34" xfId="1" applyFont="1" applyFill="1" applyBorder="1" applyAlignment="1">
      <alignment horizontal="left" vertical="top" wrapText="1"/>
    </xf>
    <xf numFmtId="0" fontId="36" fillId="20" borderId="32" xfId="3" applyFont="1" applyFill="1" applyBorder="1" applyAlignment="1">
      <alignment horizontal="center" vertical="center"/>
    </xf>
    <xf numFmtId="0" fontId="76" fillId="20" borderId="33" xfId="3" applyFont="1" applyFill="1" applyBorder="1" applyAlignment="1">
      <alignment horizontal="center" vertical="center"/>
    </xf>
    <xf numFmtId="0" fontId="3" fillId="5" borderId="32" xfId="15" applyFill="1" applyBorder="1" applyAlignment="1">
      <alignment horizontal="left" vertical="top" wrapText="1"/>
    </xf>
    <xf numFmtId="0" fontId="3" fillId="5" borderId="33" xfId="15" applyFill="1" applyBorder="1" applyAlignment="1">
      <alignment horizontal="left" vertical="top" wrapText="1"/>
    </xf>
    <xf numFmtId="0" fontId="3" fillId="5" borderId="34" xfId="15" applyFill="1" applyBorder="1" applyAlignment="1">
      <alignment horizontal="left" vertical="top" wrapText="1"/>
    </xf>
    <xf numFmtId="0" fontId="36" fillId="4" borderId="9" xfId="15" applyFont="1" applyFill="1" applyBorder="1" applyAlignment="1">
      <alignment horizontal="left" vertical="center"/>
    </xf>
    <xf numFmtId="0" fontId="36" fillId="4" borderId="10" xfId="15" applyFont="1" applyFill="1" applyBorder="1" applyAlignment="1">
      <alignment horizontal="left" vertical="center"/>
    </xf>
    <xf numFmtId="0" fontId="0" fillId="5" borderId="56" xfId="0" applyFill="1" applyBorder="1" applyAlignment="1">
      <alignment horizontal="left" vertical="top" wrapText="1"/>
    </xf>
    <xf numFmtId="0" fontId="0" fillId="5" borderId="17" xfId="0" applyFill="1" applyBorder="1" applyAlignment="1">
      <alignment horizontal="left" vertical="top" wrapText="1"/>
    </xf>
    <xf numFmtId="0" fontId="0" fillId="5" borderId="59" xfId="0" applyFill="1" applyBorder="1" applyAlignment="1">
      <alignment horizontal="left" vertical="top" wrapText="1"/>
    </xf>
    <xf numFmtId="0" fontId="36" fillId="20" borderId="17" xfId="3" applyFont="1" applyFill="1" applyBorder="1" applyAlignment="1">
      <alignment horizontal="left" vertical="center" wrapText="1"/>
    </xf>
    <xf numFmtId="0" fontId="36" fillId="20" borderId="18" xfId="3" applyFont="1" applyFill="1" applyBorder="1" applyAlignment="1">
      <alignment horizontal="left" vertical="center" wrapText="1"/>
    </xf>
    <xf numFmtId="0" fontId="93" fillId="2" borderId="9" xfId="15" applyFont="1" applyFill="1" applyBorder="1" applyAlignment="1">
      <alignment horizontal="center" vertical="center" wrapText="1"/>
    </xf>
    <xf numFmtId="0" fontId="93" fillId="2" borderId="10" xfId="15" applyFont="1" applyFill="1" applyBorder="1" applyAlignment="1">
      <alignment horizontal="center" vertical="center" wrapText="1"/>
    </xf>
    <xf numFmtId="0" fontId="93" fillId="2" borderId="11" xfId="15" applyFont="1" applyFill="1" applyBorder="1" applyAlignment="1">
      <alignment horizontal="center" vertical="center" wrapText="1"/>
    </xf>
    <xf numFmtId="0" fontId="93" fillId="2" borderId="60" xfId="15" applyFont="1" applyFill="1" applyBorder="1" applyAlignment="1">
      <alignment horizontal="center" vertical="center" wrapText="1"/>
    </xf>
    <xf numFmtId="0" fontId="93" fillId="5" borderId="32" xfId="3" applyFont="1" applyFill="1" applyBorder="1" applyAlignment="1">
      <alignment horizontal="left" vertical="center"/>
    </xf>
    <xf numFmtId="0" fontId="93" fillId="5" borderId="33" xfId="3" applyFont="1" applyFill="1" applyBorder="1" applyAlignment="1">
      <alignment horizontal="left" vertical="center"/>
    </xf>
    <xf numFmtId="0" fontId="93" fillId="5" borderId="34" xfId="3" applyFont="1" applyFill="1" applyBorder="1" applyAlignment="1">
      <alignment horizontal="left" vertical="center"/>
    </xf>
    <xf numFmtId="0" fontId="93" fillId="5" borderId="41" xfId="3" applyFont="1" applyFill="1" applyBorder="1" applyAlignment="1">
      <alignment horizontal="left" vertical="center"/>
    </xf>
    <xf numFmtId="0" fontId="93" fillId="5" borderId="30" xfId="3" applyFont="1" applyFill="1" applyBorder="1" applyAlignment="1">
      <alignment horizontal="left" vertical="center"/>
    </xf>
    <xf numFmtId="0" fontId="93" fillId="5" borderId="42" xfId="3" applyFont="1" applyFill="1" applyBorder="1" applyAlignment="1">
      <alignment horizontal="left" vertical="center"/>
    </xf>
    <xf numFmtId="0" fontId="76" fillId="4" borderId="9" xfId="15" applyFont="1" applyFill="1" applyBorder="1" applyAlignment="1">
      <alignment horizontal="left" vertical="center"/>
    </xf>
    <xf numFmtId="0" fontId="76" fillId="4" borderId="10" xfId="15" applyFont="1" applyFill="1" applyBorder="1" applyAlignment="1">
      <alignment horizontal="left" vertical="center"/>
    </xf>
    <xf numFmtId="0" fontId="36" fillId="20" borderId="56" xfId="3" applyFont="1" applyFill="1" applyBorder="1" applyAlignment="1">
      <alignment horizontal="left" vertical="center" wrapText="1"/>
    </xf>
    <xf numFmtId="0" fontId="36" fillId="2" borderId="9" xfId="15" applyFont="1" applyFill="1" applyBorder="1" applyAlignment="1">
      <alignment horizontal="left" vertical="center" wrapText="1"/>
    </xf>
    <xf numFmtId="0" fontId="36" fillId="2" borderId="10" xfId="15" applyFont="1" applyFill="1" applyBorder="1" applyAlignment="1">
      <alignment horizontal="left" vertical="center" wrapText="1"/>
    </xf>
    <xf numFmtId="0" fontId="36" fillId="2" borderId="11" xfId="15" applyFont="1" applyFill="1" applyBorder="1" applyAlignment="1">
      <alignment horizontal="left" vertical="center" wrapText="1"/>
    </xf>
    <xf numFmtId="0" fontId="36" fillId="18" borderId="32" xfId="3" applyFont="1" applyFill="1" applyBorder="1" applyAlignment="1">
      <alignment horizontal="center" vertical="center" wrapText="1"/>
    </xf>
    <xf numFmtId="0" fontId="36" fillId="18" borderId="33" xfId="3" applyFont="1" applyFill="1" applyBorder="1" applyAlignment="1">
      <alignment horizontal="center" vertical="center"/>
    </xf>
    <xf numFmtId="0" fontId="36" fillId="18" borderId="99" xfId="3" applyFont="1" applyFill="1" applyBorder="1" applyAlignment="1">
      <alignment horizontal="center" vertical="center"/>
    </xf>
    <xf numFmtId="0" fontId="93" fillId="15" borderId="9" xfId="15" applyFont="1" applyFill="1" applyBorder="1" applyAlignment="1">
      <alignment horizontal="center" vertical="center" wrapText="1"/>
    </xf>
    <xf numFmtId="0" fontId="93" fillId="15" borderId="10" xfId="15" applyFont="1" applyFill="1" applyBorder="1" applyAlignment="1">
      <alignment horizontal="center" vertical="center" wrapText="1"/>
    </xf>
    <xf numFmtId="0" fontId="93" fillId="15" borderId="60" xfId="15"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xf>
    <xf numFmtId="0" fontId="7" fillId="0" borderId="41" xfId="1" applyFont="1" applyBorder="1" applyAlignment="1">
      <alignment horizontal="center" vertical="center"/>
    </xf>
    <xf numFmtId="0" fontId="7" fillId="0" borderId="30" xfId="1" applyFont="1" applyBorder="1" applyAlignment="1">
      <alignment horizontal="center" vertical="center"/>
    </xf>
    <xf numFmtId="0" fontId="7" fillId="0" borderId="32" xfId="1" applyFont="1" applyBorder="1" applyAlignment="1">
      <alignment horizontal="center" vertical="center" wrapText="1"/>
    </xf>
    <xf numFmtId="0" fontId="7" fillId="0" borderId="33" xfId="1" applyFont="1" applyBorder="1" applyAlignment="1">
      <alignment horizontal="center" vertical="center" wrapText="1"/>
    </xf>
    <xf numFmtId="0" fontId="7" fillId="0" borderId="34"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33" fillId="0" borderId="9" xfId="1" applyFont="1" applyBorder="1" applyAlignment="1">
      <alignment horizontal="center" vertical="center"/>
    </xf>
    <xf numFmtId="0" fontId="33" fillId="0" borderId="10" xfId="1" applyFont="1" applyBorder="1" applyAlignment="1">
      <alignment horizontal="center" vertical="center"/>
    </xf>
    <xf numFmtId="0" fontId="33" fillId="0" borderId="11" xfId="1" applyFont="1" applyBorder="1" applyAlignment="1">
      <alignment horizontal="center" vertical="center"/>
    </xf>
    <xf numFmtId="0" fontId="33" fillId="0" borderId="9" xfId="1" applyFont="1" applyBorder="1" applyAlignment="1">
      <alignment horizontal="left" vertical="center"/>
    </xf>
    <xf numFmtId="0" fontId="33" fillId="0" borderId="10" xfId="1" applyFont="1" applyBorder="1" applyAlignment="1">
      <alignment horizontal="left" vertical="center"/>
    </xf>
    <xf numFmtId="0" fontId="33" fillId="0" borderId="11" xfId="1" applyFont="1" applyBorder="1" applyAlignment="1">
      <alignment horizontal="left" vertical="center"/>
    </xf>
  </cellXfs>
  <cellStyles count="26">
    <cellStyle name="Euro" xfId="2" xr:uid="{00000000-0005-0000-0000-000000000000}"/>
    <cellStyle name="Hipervínculo" xfId="5" builtinId="8"/>
    <cellStyle name="Hipervínculo 2" xfId="10" xr:uid="{00000000-0005-0000-0000-000002000000}"/>
    <cellStyle name="Hipervínculo 3" xfId="19" xr:uid="{00000000-0005-0000-0000-000003000000}"/>
    <cellStyle name="Millares 2" xfId="6" xr:uid="{00000000-0005-0000-0000-000004000000}"/>
    <cellStyle name="No-definido" xfId="17" xr:uid="{00000000-0005-0000-0000-000005000000}"/>
    <cellStyle name="Normal" xfId="0" builtinId="0"/>
    <cellStyle name="Normal 10" xfId="22" xr:uid="{00000000-0005-0000-0000-000007000000}"/>
    <cellStyle name="Normal 11" xfId="24" xr:uid="{00000000-0005-0000-0000-000008000000}"/>
    <cellStyle name="Normal 2" xfId="1" xr:uid="{00000000-0005-0000-0000-000009000000}"/>
    <cellStyle name="Normal 2 2" xfId="12" xr:uid="{00000000-0005-0000-0000-00000A000000}"/>
    <cellStyle name="Normal 2 3" xfId="15" xr:uid="{00000000-0005-0000-0000-00000B000000}"/>
    <cellStyle name="Normal 2 4" xfId="20" xr:uid="{00000000-0005-0000-0000-00000C000000}"/>
    <cellStyle name="Normal 2 5" xfId="25" xr:uid="{00000000-0005-0000-0000-00000D000000}"/>
    <cellStyle name="Normal 3" xfId="8" xr:uid="{00000000-0005-0000-0000-00000E000000}"/>
    <cellStyle name="Normal 4" xfId="9" xr:uid="{00000000-0005-0000-0000-00000F000000}"/>
    <cellStyle name="Normal 5" xfId="11" xr:uid="{00000000-0005-0000-0000-000010000000}"/>
    <cellStyle name="Normal 6" xfId="13" xr:uid="{00000000-0005-0000-0000-000011000000}"/>
    <cellStyle name="Normal 7" xfId="16" xr:uid="{00000000-0005-0000-0000-000012000000}"/>
    <cellStyle name="Normal 8" xfId="18" xr:uid="{00000000-0005-0000-0000-000013000000}"/>
    <cellStyle name="Normal 9" xfId="21" xr:uid="{00000000-0005-0000-0000-000014000000}"/>
    <cellStyle name="Normal_BDMOISES" xfId="3" xr:uid="{00000000-0005-0000-0000-000015000000}"/>
    <cellStyle name="Normal_BLBASE58" xfId="4" xr:uid="{00000000-0005-0000-0000-000017000000}"/>
    <cellStyle name="Porcentaje" xfId="23" builtinId="5"/>
    <cellStyle name="Porcentaje 2" xfId="7" xr:uid="{00000000-0005-0000-0000-00001E000000}"/>
    <cellStyle name="Texto explicativo 2" xfId="14" xr:uid="{00000000-0005-0000-0000-00001F000000}"/>
  </cellStyles>
  <dxfs count="0"/>
  <tableStyles count="0" defaultTableStyle="TableStyleMedium2" defaultPivotStyle="PivotStyleLight16"/>
  <colors>
    <mruColors>
      <color rgb="FFB99A4B"/>
      <color rgb="FFF000F0"/>
      <color rgb="FF2F65FD"/>
      <color rgb="FF144EF0"/>
      <color rgb="FFFF5C01"/>
      <color rgb="FFFFFFCC"/>
      <color rgb="FFFFFF99"/>
      <color rgb="FFFFFFFF"/>
      <color rgb="FFBAFF8B"/>
      <color rgb="FFE1FF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Recursos y Empleos no financieros y Capacidad(+) o Necesidad(-) de financiación de las AAPP</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1792399691358024"/>
          <c:y val="3.4112813456385435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300252736745582E-2"/>
          <c:y val="0.17573620526680928"/>
          <c:w val="0.90987870011083161"/>
          <c:h val="0.74280733727057624"/>
        </c:manualLayout>
      </c:layout>
      <c:lineChart>
        <c:grouping val="standard"/>
        <c:varyColors val="0"/>
        <c:ser>
          <c:idx val="0"/>
          <c:order val="0"/>
          <c:tx>
            <c:strRef>
              <c:f>Gráficos!$BJ$2</c:f>
              <c:strCache>
                <c:ptCount val="1"/>
                <c:pt idx="0">
                  <c:v>Recursos </c:v>
                </c:pt>
              </c:strCache>
            </c:strRef>
          </c:tx>
          <c:spPr>
            <a:ln w="57150" cap="rnd">
              <a:solidFill>
                <a:schemeClr val="tx1"/>
              </a:solidFill>
              <a:prstDash val="sysDash"/>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Gráficos!$BJ$7:$BJ$73</c:f>
              <c:numCache>
                <c:formatCode>0.00%</c:formatCode>
                <c:ptCount val="67"/>
                <c:pt idx="0">
                  <c:v>0.13636593636893099</c:v>
                </c:pt>
                <c:pt idx="1">
                  <c:v>0.14608244357181827</c:v>
                </c:pt>
                <c:pt idx="2">
                  <c:v>0.15497679249123347</c:v>
                </c:pt>
                <c:pt idx="3">
                  <c:v>0.16120530060693644</c:v>
                </c:pt>
                <c:pt idx="4">
                  <c:v>0.15916152088621721</c:v>
                </c:pt>
                <c:pt idx="5">
                  <c:v>0.15319532041603226</c:v>
                </c:pt>
                <c:pt idx="6">
                  <c:v>0.16072730768472246</c:v>
                </c:pt>
                <c:pt idx="7">
                  <c:v>0.16544607729799568</c:v>
                </c:pt>
                <c:pt idx="8">
                  <c:v>0.16430941312228528</c:v>
                </c:pt>
                <c:pt idx="9">
                  <c:v>0.19552638428710944</c:v>
                </c:pt>
                <c:pt idx="10">
                  <c:v>0.19125817320834709</c:v>
                </c:pt>
                <c:pt idx="11">
                  <c:v>0.19429541703902256</c:v>
                </c:pt>
                <c:pt idx="12">
                  <c:v>0.20320416230934046</c:v>
                </c:pt>
                <c:pt idx="13">
                  <c:v>0.2044875903255288</c:v>
                </c:pt>
                <c:pt idx="14">
                  <c:v>0.21356135129793599</c:v>
                </c:pt>
                <c:pt idx="15">
                  <c:v>0.22014845793269389</c:v>
                </c:pt>
                <c:pt idx="16">
                  <c:v>0.2156638327033594</c:v>
                </c:pt>
                <c:pt idx="17">
                  <c:v>0.22658586102815842</c:v>
                </c:pt>
                <c:pt idx="18">
                  <c:v>0.22412174784376224</c:v>
                </c:pt>
                <c:pt idx="19">
                  <c:v>0.24554437582940902</c:v>
                </c:pt>
                <c:pt idx="20">
                  <c:v>0.25264571880662601</c:v>
                </c:pt>
                <c:pt idx="21">
                  <c:v>0.28285157684433854</c:v>
                </c:pt>
                <c:pt idx="22">
                  <c:v>0.30169889908458047</c:v>
                </c:pt>
                <c:pt idx="23">
                  <c:v>0.31668768947181325</c:v>
                </c:pt>
                <c:pt idx="24">
                  <c:v>0.3238549777858763</c:v>
                </c:pt>
                <c:pt idx="25">
                  <c:v>0.34471911890310525</c:v>
                </c:pt>
                <c:pt idx="26">
                  <c:v>0.34984822077669286</c:v>
                </c:pt>
                <c:pt idx="27">
                  <c:v>0.36387090389468002</c:v>
                </c:pt>
                <c:pt idx="28">
                  <c:v>0.34633895410052035</c:v>
                </c:pt>
                <c:pt idx="29">
                  <c:v>0.3529527745633132</c:v>
                </c:pt>
                <c:pt idx="30">
                  <c:v>0.35364051476287989</c:v>
                </c:pt>
                <c:pt idx="31">
                  <c:v>0.37146396861470315</c:v>
                </c:pt>
                <c:pt idx="32">
                  <c:v>0.36934833170748038</c:v>
                </c:pt>
                <c:pt idx="33">
                  <c:v>0.37643026260873153</c:v>
                </c:pt>
                <c:pt idx="34">
                  <c:v>0.39298951277115962</c:v>
                </c:pt>
                <c:pt idx="35">
                  <c:v>0.39114928932233195</c:v>
                </c:pt>
                <c:pt idx="36">
                  <c:v>0.38618265153553516</c:v>
                </c:pt>
                <c:pt idx="37">
                  <c:v>0.37325723125457622</c:v>
                </c:pt>
                <c:pt idx="38">
                  <c:v>0.36997337129253538</c:v>
                </c:pt>
                <c:pt idx="39">
                  <c:v>0.37626572583053775</c:v>
                </c:pt>
                <c:pt idx="40">
                  <c:v>0.38340302290125799</c:v>
                </c:pt>
                <c:pt idx="41">
                  <c:v>0.38706442085739917</c:v>
                </c:pt>
                <c:pt idx="42">
                  <c:v>0.37949160629986922</c:v>
                </c:pt>
                <c:pt idx="43">
                  <c:v>0.3794892133337518</c:v>
                </c:pt>
                <c:pt idx="44">
                  <c:v>0.38302540600524981</c:v>
                </c:pt>
                <c:pt idx="45">
                  <c:v>0.37971029659280187</c:v>
                </c:pt>
                <c:pt idx="46">
                  <c:v>0.38686299428295035</c:v>
                </c:pt>
                <c:pt idx="47">
                  <c:v>0.39672155169255768</c:v>
                </c:pt>
                <c:pt idx="48">
                  <c:v>0.40506340449921191</c:v>
                </c:pt>
                <c:pt idx="49">
                  <c:v>0.41061175398430316</c:v>
                </c:pt>
                <c:pt idx="50">
                  <c:v>0.36773663468868212</c:v>
                </c:pt>
                <c:pt idx="51">
                  <c:v>0.34835086999878845</c:v>
                </c:pt>
                <c:pt idx="52">
                  <c:v>0.36357593453063425</c:v>
                </c:pt>
                <c:pt idx="53">
                  <c:v>0.3624371894562502</c:v>
                </c:pt>
                <c:pt idx="54">
                  <c:v>0.37727372765849004</c:v>
                </c:pt>
                <c:pt idx="55">
                  <c:v>0.38667403758779784</c:v>
                </c:pt>
                <c:pt idx="56">
                  <c:v>0.38993733089882177</c:v>
                </c:pt>
                <c:pt idx="57">
                  <c:v>0.38417844711492466</c:v>
                </c:pt>
                <c:pt idx="58">
                  <c:v>0.3787430975264634</c:v>
                </c:pt>
                <c:pt idx="59">
                  <c:v>0.3794836687110692</c:v>
                </c:pt>
                <c:pt idx="60">
                  <c:v>0.38955650363448585</c:v>
                </c:pt>
                <c:pt idx="61">
                  <c:v>0.38952150018744369</c:v>
                </c:pt>
                <c:pt idx="62">
                  <c:v>0.41468401914960318</c:v>
                </c:pt>
                <c:pt idx="63">
                  <c:v>0.42813527439670929</c:v>
                </c:pt>
                <c:pt idx="64">
                  <c:v>0.41787993701356041</c:v>
                </c:pt>
                <c:pt idx="65">
                  <c:v>0.41932385785717907</c:v>
                </c:pt>
                <c:pt idx="66">
                  <c:v>0.42262351669078246</c:v>
                </c:pt>
              </c:numCache>
            </c:numRef>
          </c:val>
          <c:smooth val="0"/>
          <c:extLst>
            <c:ext xmlns:c16="http://schemas.microsoft.com/office/drawing/2014/chart" uri="{C3380CC4-5D6E-409C-BE32-E72D297353CC}">
              <c16:uniqueId val="{00000000-5D3C-4EE6-AD56-1B9C75DE1302}"/>
            </c:ext>
          </c:extLst>
        </c:ser>
        <c:ser>
          <c:idx val="1"/>
          <c:order val="1"/>
          <c:tx>
            <c:strRef>
              <c:f>Gráficos!$BK$2</c:f>
              <c:strCache>
                <c:ptCount val="1"/>
                <c:pt idx="0">
                  <c:v>Empleos</c:v>
                </c:pt>
              </c:strCache>
            </c:strRef>
          </c:tx>
          <c:spPr>
            <a:ln w="38100" cap="rnd">
              <a:solidFill>
                <a:srgbClr val="7030A0"/>
              </a:solidFill>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Gráficos!$BK$7:$BK$73</c:f>
              <c:numCache>
                <c:formatCode>0.00%</c:formatCode>
                <c:ptCount val="67"/>
                <c:pt idx="0">
                  <c:v>0.11672859965077162</c:v>
                </c:pt>
                <c:pt idx="1">
                  <c:v>0.12532214506763356</c:v>
                </c:pt>
                <c:pt idx="2">
                  <c:v>0.13344988855850948</c:v>
                </c:pt>
                <c:pt idx="3">
                  <c:v>0.12616192937999918</c:v>
                </c:pt>
                <c:pt idx="4">
                  <c:v>0.13372611288683622</c:v>
                </c:pt>
                <c:pt idx="5">
                  <c:v>0.13950832501252886</c:v>
                </c:pt>
                <c:pt idx="6">
                  <c:v>0.14341459453229385</c:v>
                </c:pt>
                <c:pt idx="7">
                  <c:v>0.14747633475748576</c:v>
                </c:pt>
                <c:pt idx="8">
                  <c:v>0.14821981743246385</c:v>
                </c:pt>
                <c:pt idx="9">
                  <c:v>0.17261255095297909</c:v>
                </c:pt>
                <c:pt idx="10">
                  <c:v>0.17096937540310922</c:v>
                </c:pt>
                <c:pt idx="11">
                  <c:v>0.17442762832149863</c:v>
                </c:pt>
                <c:pt idx="12">
                  <c:v>0.18385596819969491</c:v>
                </c:pt>
                <c:pt idx="13">
                  <c:v>0.19533257575289251</c:v>
                </c:pt>
                <c:pt idx="14">
                  <c:v>0.19236570643497375</c:v>
                </c:pt>
                <c:pt idx="15">
                  <c:v>0.19406588948563622</c:v>
                </c:pt>
                <c:pt idx="16">
                  <c:v>0.19667789145005612</c:v>
                </c:pt>
                <c:pt idx="17">
                  <c:v>0.21031118350368194</c:v>
                </c:pt>
                <c:pt idx="18">
                  <c:v>0.21220262051905733</c:v>
                </c:pt>
                <c:pt idx="19">
                  <c:v>0.23494426929639492</c:v>
                </c:pt>
                <c:pt idx="20">
                  <c:v>0.25256497819134083</c:v>
                </c:pt>
                <c:pt idx="21">
                  <c:v>0.28373676843390477</c:v>
                </c:pt>
                <c:pt idx="22">
                  <c:v>0.30831044271320596</c:v>
                </c:pt>
                <c:pt idx="23">
                  <c:v>0.33149894153465714</c:v>
                </c:pt>
                <c:pt idx="24">
                  <c:v>0.34884426861134615</c:v>
                </c:pt>
                <c:pt idx="25">
                  <c:v>0.36123267341522963</c:v>
                </c:pt>
                <c:pt idx="26">
                  <c:v>0.36439396608956864</c:v>
                </c:pt>
                <c:pt idx="27">
                  <c:v>0.39372522889528444</c:v>
                </c:pt>
                <c:pt idx="28">
                  <c:v>0.39127005173201024</c:v>
                </c:pt>
                <c:pt idx="29">
                  <c:v>0.37961866393687349</c:v>
                </c:pt>
                <c:pt idx="30">
                  <c:v>0.38239280160430633</c:v>
                </c:pt>
                <c:pt idx="31">
                  <c:v>0.39618823461004127</c:v>
                </c:pt>
                <c:pt idx="32">
                  <c:v>0.40450304214489402</c:v>
                </c:pt>
                <c:pt idx="33">
                  <c:v>0.42098430828152694</c:v>
                </c:pt>
                <c:pt idx="34">
                  <c:v>0.43031517109427714</c:v>
                </c:pt>
                <c:pt idx="35">
                  <c:v>0.4589641759178667</c:v>
                </c:pt>
                <c:pt idx="36">
                  <c:v>0.44380184718314214</c:v>
                </c:pt>
                <c:pt idx="37">
                  <c:v>0.44119072087672379</c:v>
                </c:pt>
                <c:pt idx="38">
                  <c:v>0.42863220069291907</c:v>
                </c:pt>
                <c:pt idx="39">
                  <c:v>0.41485747758545277</c:v>
                </c:pt>
                <c:pt idx="40">
                  <c:v>0.40967206003322781</c:v>
                </c:pt>
                <c:pt idx="41">
                  <c:v>0.39946609950238726</c:v>
                </c:pt>
                <c:pt idx="42">
                  <c:v>0.39110426842544965</c:v>
                </c:pt>
                <c:pt idx="43">
                  <c:v>0.38403870132019324</c:v>
                </c:pt>
                <c:pt idx="44">
                  <c:v>0.38616781194647776</c:v>
                </c:pt>
                <c:pt idx="45">
                  <c:v>0.38345897446439003</c:v>
                </c:pt>
                <c:pt idx="46">
                  <c:v>0.38795710526835947</c:v>
                </c:pt>
                <c:pt idx="47">
                  <c:v>0.38441605737176793</c:v>
                </c:pt>
                <c:pt idx="48">
                  <c:v>0.38384697744025725</c:v>
                </c:pt>
                <c:pt idx="49">
                  <c:v>0.39178462814872012</c:v>
                </c:pt>
                <c:pt idx="50">
                  <c:v>0.41334032102636387</c:v>
                </c:pt>
                <c:pt idx="51">
                  <c:v>0.46072470386490089</c:v>
                </c:pt>
                <c:pt idx="52">
                  <c:v>0.45844988372039047</c:v>
                </c:pt>
                <c:pt idx="53">
                  <c:v>0.45935491115290683</c:v>
                </c:pt>
                <c:pt idx="54">
                  <c:v>0.49223332084898702</c:v>
                </c:pt>
                <c:pt idx="55">
                  <c:v>0.46155811132820879</c:v>
                </c:pt>
                <c:pt idx="56">
                  <c:v>0.45030218037651509</c:v>
                </c:pt>
                <c:pt idx="57">
                  <c:v>0.43683907453877796</c:v>
                </c:pt>
                <c:pt idx="58">
                  <c:v>0.4209535988145689</c:v>
                </c:pt>
                <c:pt idx="59">
                  <c:v>0.4101693640472332</c:v>
                </c:pt>
                <c:pt idx="60">
                  <c:v>0.4150812191283173</c:v>
                </c:pt>
                <c:pt idx="61">
                  <c:v>0.42016814095763771</c:v>
                </c:pt>
                <c:pt idx="62">
                  <c:v>0.51377683946532726</c:v>
                </c:pt>
                <c:pt idx="63">
                  <c:v>0.49464739848835348</c:v>
                </c:pt>
                <c:pt idx="64">
                  <c:v>0.46382028917560708</c:v>
                </c:pt>
                <c:pt idx="65">
                  <c:v>0.45447580096160778</c:v>
                </c:pt>
                <c:pt idx="66">
                  <c:v>0.45415540198802862</c:v>
                </c:pt>
              </c:numCache>
            </c:numRef>
          </c:val>
          <c:smooth val="0"/>
          <c:extLst>
            <c:ext xmlns:c16="http://schemas.microsoft.com/office/drawing/2014/chart" uri="{C3380CC4-5D6E-409C-BE32-E72D297353CC}">
              <c16:uniqueId val="{00000001-5D3C-4EE6-AD56-1B9C75DE1302}"/>
            </c:ext>
          </c:extLst>
        </c:ser>
        <c:ser>
          <c:idx val="2"/>
          <c:order val="2"/>
          <c:tx>
            <c:strRef>
              <c:f>Gráficos!$BL$2</c:f>
              <c:strCache>
                <c:ptCount val="1"/>
                <c:pt idx="0">
                  <c:v>CNF </c:v>
                </c:pt>
              </c:strCache>
            </c:strRef>
          </c:tx>
          <c:spPr>
            <a:ln w="38100" cap="rnd">
              <a:solidFill>
                <a:schemeClr val="accent3">
                  <a:lumMod val="50000"/>
                </a:schemeClr>
              </a:solidFill>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Gráficos!$BL$7:$BL$73</c:f>
              <c:numCache>
                <c:formatCode>0.00%</c:formatCode>
                <c:ptCount val="67"/>
                <c:pt idx="0">
                  <c:v>1.9637336718159384E-2</c:v>
                </c:pt>
                <c:pt idx="1">
                  <c:v>2.0760298504184729E-2</c:v>
                </c:pt>
                <c:pt idx="2">
                  <c:v>2.1526903932723988E-2</c:v>
                </c:pt>
                <c:pt idx="3">
                  <c:v>3.5043371226937264E-2</c:v>
                </c:pt>
                <c:pt idx="4">
                  <c:v>2.5435407999380967E-2</c:v>
                </c:pt>
                <c:pt idx="5">
                  <c:v>1.368699540350341E-2</c:v>
                </c:pt>
                <c:pt idx="6">
                  <c:v>1.7312713152428601E-2</c:v>
                </c:pt>
                <c:pt idx="7">
                  <c:v>1.7969742540509908E-2</c:v>
                </c:pt>
                <c:pt idx="8">
                  <c:v>1.6089595689821417E-2</c:v>
                </c:pt>
                <c:pt idx="9">
                  <c:v>2.2913833334130371E-2</c:v>
                </c:pt>
                <c:pt idx="10">
                  <c:v>2.0288797805237874E-2</c:v>
                </c:pt>
                <c:pt idx="11">
                  <c:v>1.9867788717523947E-2</c:v>
                </c:pt>
                <c:pt idx="12">
                  <c:v>1.9348194109645556E-2</c:v>
                </c:pt>
                <c:pt idx="13">
                  <c:v>9.1550145726362903E-3</c:v>
                </c:pt>
                <c:pt idx="14">
                  <c:v>2.119564486296226E-2</c:v>
                </c:pt>
                <c:pt idx="15">
                  <c:v>2.6082568447057666E-2</c:v>
                </c:pt>
                <c:pt idx="16">
                  <c:v>1.8985941253303273E-2</c:v>
                </c:pt>
                <c:pt idx="17">
                  <c:v>1.627467752447645E-2</c:v>
                </c:pt>
                <c:pt idx="18">
                  <c:v>1.1919127324704903E-2</c:v>
                </c:pt>
                <c:pt idx="19">
                  <c:v>1.060010653301411E-2</c:v>
                </c:pt>
                <c:pt idx="20">
                  <c:v>8.0740615285186708E-5</c:v>
                </c:pt>
                <c:pt idx="21">
                  <c:v>-8.8519158956626019E-4</c:v>
                </c:pt>
                <c:pt idx="22">
                  <c:v>-6.611543628625479E-3</c:v>
                </c:pt>
                <c:pt idx="23">
                  <c:v>-1.4811252062843911E-2</c:v>
                </c:pt>
                <c:pt idx="24">
                  <c:v>-2.4989290825469843E-2</c:v>
                </c:pt>
                <c:pt idx="25">
                  <c:v>-1.6513554512124395E-2</c:v>
                </c:pt>
                <c:pt idx="26">
                  <c:v>-1.4545745312875743E-2</c:v>
                </c:pt>
                <c:pt idx="27">
                  <c:v>-2.985432500060441E-2</c:v>
                </c:pt>
                <c:pt idx="28">
                  <c:v>-4.4931097631489905E-2</c:v>
                </c:pt>
                <c:pt idx="29">
                  <c:v>-2.6665889373560316E-2</c:v>
                </c:pt>
                <c:pt idx="30">
                  <c:v>-2.8752286841426476E-2</c:v>
                </c:pt>
                <c:pt idx="31">
                  <c:v>-2.4724265995338082E-2</c:v>
                </c:pt>
                <c:pt idx="32">
                  <c:v>-3.5154710437413632E-2</c:v>
                </c:pt>
                <c:pt idx="33">
                  <c:v>-4.4554045672795424E-2</c:v>
                </c:pt>
                <c:pt idx="34">
                  <c:v>-3.7325658323117523E-2</c:v>
                </c:pt>
                <c:pt idx="35">
                  <c:v>-6.7814886595534724E-2</c:v>
                </c:pt>
                <c:pt idx="36">
                  <c:v>-5.7619195647607015E-2</c:v>
                </c:pt>
                <c:pt idx="37">
                  <c:v>-6.7933489622147528E-2</c:v>
                </c:pt>
                <c:pt idx="38">
                  <c:v>-5.865882940038368E-2</c:v>
                </c:pt>
                <c:pt idx="39">
                  <c:v>-3.8591751754915013E-2</c:v>
                </c:pt>
                <c:pt idx="40">
                  <c:v>-2.6269037131969781E-2</c:v>
                </c:pt>
                <c:pt idx="41">
                  <c:v>-1.2401678644988088E-2</c:v>
                </c:pt>
                <c:pt idx="42">
                  <c:v>-1.1612662125580439E-2</c:v>
                </c:pt>
                <c:pt idx="43">
                  <c:v>-4.5494879864414134E-3</c:v>
                </c:pt>
                <c:pt idx="44">
                  <c:v>-3.1424059412279389E-3</c:v>
                </c:pt>
                <c:pt idx="45">
                  <c:v>-3.7486778715881612E-3</c:v>
                </c:pt>
                <c:pt idx="46">
                  <c:v>-1.0941109854091405E-3</c:v>
                </c:pt>
                <c:pt idx="47">
                  <c:v>1.2305494320789723E-2</c:v>
                </c:pt>
                <c:pt idx="48">
                  <c:v>2.1216427058954643E-2</c:v>
                </c:pt>
                <c:pt idx="49">
                  <c:v>1.8827125835583054E-2</c:v>
                </c:pt>
                <c:pt idx="50">
                  <c:v>-4.5603686337681762E-2</c:v>
                </c:pt>
                <c:pt idx="51">
                  <c:v>-0.11237383386611245</c:v>
                </c:pt>
                <c:pt idx="52">
                  <c:v>-9.4873949189756251E-2</c:v>
                </c:pt>
                <c:pt idx="53">
                  <c:v>-9.6917721696656661E-2</c:v>
                </c:pt>
                <c:pt idx="54">
                  <c:v>-0.11495959319049696</c:v>
                </c:pt>
                <c:pt idx="55">
                  <c:v>-7.4884073740410978E-2</c:v>
                </c:pt>
                <c:pt idx="56">
                  <c:v>-6.0364849477693321E-2</c:v>
                </c:pt>
                <c:pt idx="57">
                  <c:v>-5.2660627423853294E-2</c:v>
                </c:pt>
                <c:pt idx="58">
                  <c:v>-4.221050128810553E-2</c:v>
                </c:pt>
                <c:pt idx="59">
                  <c:v>-3.0685695336164043E-2</c:v>
                </c:pt>
                <c:pt idx="60">
                  <c:v>-2.5524715493831437E-2</c:v>
                </c:pt>
                <c:pt idx="61">
                  <c:v>-3.0646640770194064E-2</c:v>
                </c:pt>
                <c:pt idx="62">
                  <c:v>-9.9092820315724028E-2</c:v>
                </c:pt>
                <c:pt idx="63">
                  <c:v>-6.6512124091644184E-2</c:v>
                </c:pt>
                <c:pt idx="64">
                  <c:v>-4.5940352162046665E-2</c:v>
                </c:pt>
                <c:pt idx="65">
                  <c:v>-3.5151943104428679E-2</c:v>
                </c:pt>
                <c:pt idx="66">
                  <c:v>-3.1531885297246154E-2</c:v>
                </c:pt>
              </c:numCache>
            </c:numRef>
          </c:val>
          <c:smooth val="0"/>
          <c:extLst>
            <c:ext xmlns:c16="http://schemas.microsoft.com/office/drawing/2014/chart" uri="{C3380CC4-5D6E-409C-BE32-E72D297353CC}">
              <c16:uniqueId val="{00000002-5D3C-4EE6-AD56-1B9C75DE1302}"/>
            </c:ext>
          </c:extLst>
        </c:ser>
        <c:ser>
          <c:idx val="3"/>
          <c:order val="3"/>
          <c:spPr>
            <a:ln w="41275" cap="rnd">
              <a:solidFill>
                <a:srgbClr val="FF0000"/>
              </a:solidFill>
              <a:prstDash val="lgDash"/>
              <a:round/>
            </a:ln>
            <a:effectLst/>
          </c:spPr>
          <c:marker>
            <c:symbol val="none"/>
          </c:marker>
          <c:cat>
            <c:numRef>
              <c:f>Gráficos!$AN$7:$AN$73</c:f>
              <c:numCache>
                <c:formatCode>General</c:formatCode>
                <c:ptCount val="67"/>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numCache>
            </c:numRef>
          </c:cat>
          <c:val>
            <c:numRef>
              <c:f>Gráficos!$BF$7:$BF$73</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mooth val="0"/>
          <c:extLst>
            <c:ext xmlns:c16="http://schemas.microsoft.com/office/drawing/2014/chart" uri="{C3380CC4-5D6E-409C-BE32-E72D297353CC}">
              <c16:uniqueId val="{00000003-5D3C-4EE6-AD56-1B9C75DE1302}"/>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55000000000000004"/>
          <c:min val="-0.150000000000000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0.10066438842233535"/>
          <c:y val="0.10549456209933045"/>
          <c:w val="0.81463207322069309"/>
          <c:h val="5.011949361789756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Balanza de Pagos</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Ingresos y Pagos (Cuentas Corriente y de Capital) y Capacidad(+) o Necesidad(-) de Financiación de la Nación </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4042258498175536"/>
          <c:y val="1.710001387988139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951697530864201E-2"/>
          <c:y val="0.19285946969696971"/>
          <c:w val="0.90392546296296294"/>
          <c:h val="0.71567954545454548"/>
        </c:manualLayout>
      </c:layout>
      <c:lineChart>
        <c:grouping val="standard"/>
        <c:varyColors val="0"/>
        <c:ser>
          <c:idx val="0"/>
          <c:order val="0"/>
          <c:tx>
            <c:strRef>
              <c:f>Gráficos!$BQ$2</c:f>
              <c:strCache>
                <c:ptCount val="1"/>
                <c:pt idx="0">
                  <c:v>Empleos (Ingresos de Balanza de Pagos)</c:v>
                </c:pt>
              </c:strCache>
            </c:strRef>
          </c:tx>
          <c:spPr>
            <a:ln w="57150" cap="rnd">
              <a:solidFill>
                <a:schemeClr val="tx1"/>
              </a:solidFill>
              <a:prstDash val="sysDash"/>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Gráficos!$BQ$13:$BQ$73</c:f>
              <c:numCache>
                <c:formatCode>0.00%</c:formatCode>
                <c:ptCount val="61"/>
                <c:pt idx="0">
                  <c:v>0.10183682831244652</c:v>
                </c:pt>
                <c:pt idx="1">
                  <c:v>9.5251553782928072E-2</c:v>
                </c:pt>
                <c:pt idx="2">
                  <c:v>0.10132238280166257</c:v>
                </c:pt>
                <c:pt idx="3">
                  <c:v>9.7770889895807039E-2</c:v>
                </c:pt>
                <c:pt idx="4">
                  <c:v>0.11850392611954849</c:v>
                </c:pt>
                <c:pt idx="5">
                  <c:v>0.12612692264215833</c:v>
                </c:pt>
                <c:pt idx="6">
                  <c:v>0.13926178893709346</c:v>
                </c:pt>
                <c:pt idx="7">
                  <c:v>0.15045232699927982</c:v>
                </c:pt>
                <c:pt idx="8">
                  <c:v>0.15345653895533237</c:v>
                </c:pt>
                <c:pt idx="9">
                  <c:v>0.15648846645937006</c:v>
                </c:pt>
                <c:pt idx="10">
                  <c:v>0.15214456856236463</c:v>
                </c:pt>
                <c:pt idx="11">
                  <c:v>0.14084533738529589</c:v>
                </c:pt>
                <c:pt idx="12">
                  <c:v>0.14117328191239242</c:v>
                </c:pt>
                <c:pt idx="13">
                  <c:v>0.14728432483429768</c:v>
                </c:pt>
                <c:pt idx="14">
                  <c:v>0.1551328328750757</c:v>
                </c:pt>
                <c:pt idx="15">
                  <c:v>0.15331198113222133</c:v>
                </c:pt>
                <c:pt idx="16">
                  <c:v>0.15988011675546276</c:v>
                </c:pt>
                <c:pt idx="17">
                  <c:v>0.18316155943457954</c:v>
                </c:pt>
                <c:pt idx="18">
                  <c:v>0.1897987411280439</c:v>
                </c:pt>
                <c:pt idx="19">
                  <c:v>0.20904973814967578</c:v>
                </c:pt>
                <c:pt idx="20">
                  <c:v>0.23177663403060628</c:v>
                </c:pt>
                <c:pt idx="21">
                  <c:v>0.23635862327994012</c:v>
                </c:pt>
                <c:pt idx="22">
                  <c:v>0.20488126643371823</c:v>
                </c:pt>
                <c:pt idx="23">
                  <c:v>0.20234797434308738</c:v>
                </c:pt>
                <c:pt idx="24">
                  <c:v>0.2040175903986762</c:v>
                </c:pt>
                <c:pt idx="25">
                  <c:v>0.20207238606741612</c:v>
                </c:pt>
                <c:pt idx="26">
                  <c:v>0.19123370697095779</c:v>
                </c:pt>
                <c:pt idx="27">
                  <c:v>0.20122913909022905</c:v>
                </c:pt>
                <c:pt idx="28">
                  <c:v>0.21015863786938807</c:v>
                </c:pt>
                <c:pt idx="29">
                  <c:v>0.22662327551709988</c:v>
                </c:pt>
                <c:pt idx="30">
                  <c:v>0.24585667368297009</c:v>
                </c:pt>
                <c:pt idx="31">
                  <c:v>0.27664640995613338</c:v>
                </c:pt>
                <c:pt idx="32">
                  <c:v>0.28760026669611777</c:v>
                </c:pt>
                <c:pt idx="33">
                  <c:v>0.31370539008923426</c:v>
                </c:pt>
                <c:pt idx="34">
                  <c:v>0.3196729510277036</c:v>
                </c:pt>
                <c:pt idx="35">
                  <c:v>0.32084765523938164</c:v>
                </c:pt>
                <c:pt idx="36">
                  <c:v>0.3445532445191169</c:v>
                </c:pt>
                <c:pt idx="37">
                  <c:v>0.33818716670613647</c:v>
                </c:pt>
                <c:pt idx="38">
                  <c:v>0.32661815232932839</c:v>
                </c:pt>
                <c:pt idx="39">
                  <c:v>0.31605129297618112</c:v>
                </c:pt>
                <c:pt idx="40">
                  <c:v>0.31361104296333159</c:v>
                </c:pt>
                <c:pt idx="41">
                  <c:v>0.30979009225080323</c:v>
                </c:pt>
                <c:pt idx="42">
                  <c:v>0.32008625081593989</c:v>
                </c:pt>
                <c:pt idx="43">
                  <c:v>0.33542853589793797</c:v>
                </c:pt>
                <c:pt idx="44">
                  <c:v>0.32500952867231436</c:v>
                </c:pt>
                <c:pt idx="45">
                  <c:v>0.29589371755561561</c:v>
                </c:pt>
                <c:pt idx="46">
                  <c:v>0.32582242873522133</c:v>
                </c:pt>
                <c:pt idx="47">
                  <c:v>0.36185142557710842</c:v>
                </c:pt>
                <c:pt idx="48">
                  <c:v>0.38011455996540422</c:v>
                </c:pt>
                <c:pt idx="49">
                  <c:v>0.39979544718871507</c:v>
                </c:pt>
                <c:pt idx="50">
                  <c:v>0.40081659446228834</c:v>
                </c:pt>
                <c:pt idx="51">
                  <c:v>0.40312681674013351</c:v>
                </c:pt>
                <c:pt idx="52">
                  <c:v>0.40189872008705507</c:v>
                </c:pt>
                <c:pt idx="53">
                  <c:v>0.41648120038563313</c:v>
                </c:pt>
                <c:pt idx="54">
                  <c:v>0.42160118652848033</c:v>
                </c:pt>
                <c:pt idx="55">
                  <c:v>0.41798980625503507</c:v>
                </c:pt>
                <c:pt idx="56">
                  <c:v>0.37170987961537849</c:v>
                </c:pt>
                <c:pt idx="57">
                  <c:v>0.41635679909087525</c:v>
                </c:pt>
                <c:pt idx="58">
                  <c:v>0.48016895391696013</c:v>
                </c:pt>
                <c:pt idx="59">
                  <c:v>0.47900988037300346</c:v>
                </c:pt>
                <c:pt idx="60">
                  <c:v>0.47660789870993642</c:v>
                </c:pt>
              </c:numCache>
            </c:numRef>
          </c:val>
          <c:smooth val="0"/>
          <c:extLst>
            <c:ext xmlns:c16="http://schemas.microsoft.com/office/drawing/2014/chart" uri="{C3380CC4-5D6E-409C-BE32-E72D297353CC}">
              <c16:uniqueId val="{00000000-0B45-4662-B9A4-C7886B381845}"/>
            </c:ext>
          </c:extLst>
        </c:ser>
        <c:ser>
          <c:idx val="1"/>
          <c:order val="1"/>
          <c:tx>
            <c:strRef>
              <c:f>Gráficos!$BR$2</c:f>
              <c:strCache>
                <c:ptCount val="1"/>
                <c:pt idx="0">
                  <c:v>Recursos (Pagos de Balanza de Pagos)</c:v>
                </c:pt>
              </c:strCache>
            </c:strRef>
          </c:tx>
          <c:spPr>
            <a:ln w="38100" cap="rnd">
              <a:solidFill>
                <a:srgbClr val="7030A0"/>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Gráficos!$BR$13:$BR$73</c:f>
              <c:numCache>
                <c:formatCode>0.00%</c:formatCode>
                <c:ptCount val="61"/>
                <c:pt idx="0">
                  <c:v>0.11912120226657917</c:v>
                </c:pt>
                <c:pt idx="1">
                  <c:v>0.13748816908749381</c:v>
                </c:pt>
                <c:pt idx="2">
                  <c:v>0.14182756480949632</c:v>
                </c:pt>
                <c:pt idx="3">
                  <c:v>0.12630650813841712</c:v>
                </c:pt>
                <c:pt idx="4">
                  <c:v>0.134941102338626</c:v>
                </c:pt>
                <c:pt idx="5">
                  <c:v>0.14094022219632793</c:v>
                </c:pt>
                <c:pt idx="6">
                  <c:v>0.14411785176889003</c:v>
                </c:pt>
                <c:pt idx="7">
                  <c:v>0.13673085386808298</c:v>
                </c:pt>
                <c:pt idx="8">
                  <c:v>0.14677553924157069</c:v>
                </c:pt>
                <c:pt idx="9">
                  <c:v>0.15596311089686096</c:v>
                </c:pt>
                <c:pt idx="10">
                  <c:v>0.19241376078571867</c:v>
                </c:pt>
                <c:pt idx="11">
                  <c:v>0.17533342477680833</c:v>
                </c:pt>
                <c:pt idx="12">
                  <c:v>0.18488721770196054</c:v>
                </c:pt>
                <c:pt idx="13">
                  <c:v>0.17078971440590121</c:v>
                </c:pt>
                <c:pt idx="14">
                  <c:v>0.15262647572515517</c:v>
                </c:pt>
                <c:pt idx="15">
                  <c:v>0.15581286630540581</c:v>
                </c:pt>
                <c:pt idx="16">
                  <c:v>0.18960334869366735</c:v>
                </c:pt>
                <c:pt idx="17">
                  <c:v>0.21598751948318567</c:v>
                </c:pt>
                <c:pt idx="18">
                  <c:v>0.22090498505232997</c:v>
                </c:pt>
                <c:pt idx="19">
                  <c:v>0.23151427400134197</c:v>
                </c:pt>
                <c:pt idx="20">
                  <c:v>0.22765237731329102</c:v>
                </c:pt>
                <c:pt idx="21">
                  <c:v>0.2325370680344192</c:v>
                </c:pt>
                <c:pt idx="22">
                  <c:v>0.19785891301080011</c:v>
                </c:pt>
                <c:pt idx="23">
                  <c:v>0.21036487811095231</c:v>
                </c:pt>
                <c:pt idx="24">
                  <c:v>0.22296138171810428</c:v>
                </c:pt>
                <c:pt idx="25">
                  <c:v>0.24151418600293725</c:v>
                </c:pt>
                <c:pt idx="26">
                  <c:v>0.23393663025431755</c:v>
                </c:pt>
                <c:pt idx="27">
                  <c:v>0.24025446634332467</c:v>
                </c:pt>
                <c:pt idx="28">
                  <c:v>0.24824317278789634</c:v>
                </c:pt>
                <c:pt idx="29">
                  <c:v>0.2408297100027734</c:v>
                </c:pt>
                <c:pt idx="30">
                  <c:v>0.26560709717518399</c:v>
                </c:pt>
                <c:pt idx="31">
                  <c:v>0.27885820809587647</c:v>
                </c:pt>
                <c:pt idx="32">
                  <c:v>0.28607658105394052</c:v>
                </c:pt>
                <c:pt idx="33">
                  <c:v>0.31270533420942598</c:v>
                </c:pt>
                <c:pt idx="34">
                  <c:v>0.32686930641030026</c:v>
                </c:pt>
                <c:pt idx="35">
                  <c:v>0.34288743065845489</c:v>
                </c:pt>
                <c:pt idx="36">
                  <c:v>0.38042278120169432</c:v>
                </c:pt>
                <c:pt idx="37">
                  <c:v>0.37495541815629468</c:v>
                </c:pt>
                <c:pt idx="38">
                  <c:v>0.35397415651208947</c:v>
                </c:pt>
                <c:pt idx="39">
                  <c:v>0.34405612178157502</c:v>
                </c:pt>
                <c:pt idx="40">
                  <c:v>0.35944394512469491</c:v>
                </c:pt>
                <c:pt idx="41">
                  <c:v>0.37540107873749357</c:v>
                </c:pt>
                <c:pt idx="42">
                  <c:v>0.40414994984954866</c:v>
                </c:pt>
                <c:pt idx="43">
                  <c:v>0.42530725048977253</c:v>
                </c:pt>
                <c:pt idx="44">
                  <c:v>0.40943536324018009</c:v>
                </c:pt>
                <c:pt idx="45">
                  <c:v>0.33178128407534085</c:v>
                </c:pt>
                <c:pt idx="46">
                  <c:v>0.35767607889374226</c:v>
                </c:pt>
                <c:pt idx="47">
                  <c:v>0.38468311671298505</c:v>
                </c:pt>
                <c:pt idx="48">
                  <c:v>0.37334984613364941</c:v>
                </c:pt>
                <c:pt idx="49">
                  <c:v>0.37295300940279941</c:v>
                </c:pt>
                <c:pt idx="50">
                  <c:v>0.37864611256182928</c:v>
                </c:pt>
                <c:pt idx="51">
                  <c:v>0.37631449197506789</c:v>
                </c:pt>
                <c:pt idx="52">
                  <c:v>0.36827618264828799</c:v>
                </c:pt>
                <c:pt idx="53">
                  <c:v>0.38616045482827704</c:v>
                </c:pt>
                <c:pt idx="54">
                  <c:v>0.39805044395830652</c:v>
                </c:pt>
                <c:pt idx="55">
                  <c:v>0.3933533273245009</c:v>
                </c:pt>
                <c:pt idx="56">
                  <c:v>0.35935792507000447</c:v>
                </c:pt>
                <c:pt idx="57">
                  <c:v>0.39993880891058814</c:v>
                </c:pt>
                <c:pt idx="58">
                  <c:v>0.46743917025630649</c:v>
                </c:pt>
                <c:pt idx="59">
                  <c:v>0.44152199390785973</c:v>
                </c:pt>
                <c:pt idx="60">
                  <c:v>0.43475135820138766</c:v>
                </c:pt>
              </c:numCache>
            </c:numRef>
          </c:val>
          <c:smooth val="0"/>
          <c:extLst>
            <c:ext xmlns:c16="http://schemas.microsoft.com/office/drawing/2014/chart" uri="{C3380CC4-5D6E-409C-BE32-E72D297353CC}">
              <c16:uniqueId val="{00000001-0B45-4662-B9A4-C7886B381845}"/>
            </c:ext>
          </c:extLst>
        </c:ser>
        <c:ser>
          <c:idx val="2"/>
          <c:order val="2"/>
          <c:tx>
            <c:strRef>
              <c:f>Gráficos!$BS$2</c:f>
              <c:strCache>
                <c:ptCount val="1"/>
                <c:pt idx="0">
                  <c:v>CNF</c:v>
                </c:pt>
              </c:strCache>
            </c:strRef>
          </c:tx>
          <c:spPr>
            <a:ln w="38100" cap="rnd">
              <a:solidFill>
                <a:schemeClr val="accent3">
                  <a:lumMod val="50000"/>
                </a:schemeClr>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Gráficos!$BS$13:$BS$73</c:f>
              <c:numCache>
                <c:formatCode>0.00%</c:formatCode>
                <c:ptCount val="61"/>
                <c:pt idx="0">
                  <c:v>-1.7284373954132654E-2</c:v>
                </c:pt>
                <c:pt idx="1">
                  <c:v>-4.2236615304565732E-2</c:v>
                </c:pt>
                <c:pt idx="2">
                  <c:v>-4.0505182007833734E-2</c:v>
                </c:pt>
                <c:pt idx="3">
                  <c:v>-2.853561824261009E-2</c:v>
                </c:pt>
                <c:pt idx="4">
                  <c:v>-1.64371762190775E-2</c:v>
                </c:pt>
                <c:pt idx="5">
                  <c:v>-1.4813299554169601E-2</c:v>
                </c:pt>
                <c:pt idx="6">
                  <c:v>-4.8560628317965704E-3</c:v>
                </c:pt>
                <c:pt idx="7">
                  <c:v>1.372147313119684E-2</c:v>
                </c:pt>
                <c:pt idx="8">
                  <c:v>6.6809997137616851E-3</c:v>
                </c:pt>
                <c:pt idx="9">
                  <c:v>5.2535556250909966E-4</c:v>
                </c:pt>
                <c:pt idx="10">
                  <c:v>-4.0269192223354046E-2</c:v>
                </c:pt>
                <c:pt idx="11">
                  <c:v>-3.4488087391512455E-2</c:v>
                </c:pt>
                <c:pt idx="12">
                  <c:v>-4.3713935789568108E-2</c:v>
                </c:pt>
                <c:pt idx="13">
                  <c:v>-2.3505389571603537E-2</c:v>
                </c:pt>
                <c:pt idx="14">
                  <c:v>2.5063571499205181E-3</c:v>
                </c:pt>
                <c:pt idx="15">
                  <c:v>-2.5008851731844681E-3</c:v>
                </c:pt>
                <c:pt idx="16">
                  <c:v>-2.9723231938204586E-2</c:v>
                </c:pt>
                <c:pt idx="17">
                  <c:v>-3.2825960048606155E-2</c:v>
                </c:pt>
                <c:pt idx="18">
                  <c:v>-3.1106243924286056E-2</c:v>
                </c:pt>
                <c:pt idx="19">
                  <c:v>-2.24645358516662E-2</c:v>
                </c:pt>
                <c:pt idx="20">
                  <c:v>4.1242567173152703E-3</c:v>
                </c:pt>
                <c:pt idx="21">
                  <c:v>3.8215552455209234E-3</c:v>
                </c:pt>
                <c:pt idx="22">
                  <c:v>7.0223534229181088E-3</c:v>
                </c:pt>
                <c:pt idx="23">
                  <c:v>-8.0169037678649389E-3</c:v>
                </c:pt>
                <c:pt idx="24">
                  <c:v>-1.8943791319428072E-2</c:v>
                </c:pt>
                <c:pt idx="25">
                  <c:v>-3.9441799935521125E-2</c:v>
                </c:pt>
                <c:pt idx="26">
                  <c:v>-4.2702923283359763E-2</c:v>
                </c:pt>
                <c:pt idx="27">
                  <c:v>-3.9025327253095619E-2</c:v>
                </c:pt>
                <c:pt idx="28">
                  <c:v>-3.8084534918508273E-2</c:v>
                </c:pt>
                <c:pt idx="29">
                  <c:v>-1.4206434485673526E-2</c:v>
                </c:pt>
                <c:pt idx="30">
                  <c:v>-1.9750423492213922E-2</c:v>
                </c:pt>
                <c:pt idx="31">
                  <c:v>-2.2117981397430579E-3</c:v>
                </c:pt>
                <c:pt idx="32">
                  <c:v>1.5236856421772548E-3</c:v>
                </c:pt>
                <c:pt idx="33">
                  <c:v>1.0000558798083129E-3</c:v>
                </c:pt>
                <c:pt idx="34">
                  <c:v>-7.1963553825966278E-3</c:v>
                </c:pt>
                <c:pt idx="35">
                  <c:v>-2.2039775419073249E-2</c:v>
                </c:pt>
                <c:pt idx="36">
                  <c:v>-3.5869536682577453E-2</c:v>
                </c:pt>
                <c:pt idx="37">
                  <c:v>-3.6768251450158211E-2</c:v>
                </c:pt>
                <c:pt idx="38">
                  <c:v>-2.7356004182761049E-2</c:v>
                </c:pt>
                <c:pt idx="39">
                  <c:v>-2.800482880539391E-2</c:v>
                </c:pt>
                <c:pt idx="40">
                  <c:v>-4.5832902161363348E-2</c:v>
                </c:pt>
                <c:pt idx="41">
                  <c:v>-6.5610986486690323E-2</c:v>
                </c:pt>
                <c:pt idx="42">
                  <c:v>-8.406369903360876E-2</c:v>
                </c:pt>
                <c:pt idx="43">
                  <c:v>-8.9878714591834552E-2</c:v>
                </c:pt>
                <c:pt idx="44">
                  <c:v>-8.4425834567865718E-2</c:v>
                </c:pt>
                <c:pt idx="45">
                  <c:v>-3.5887566519725252E-2</c:v>
                </c:pt>
                <c:pt idx="46">
                  <c:v>-3.1853650158520902E-2</c:v>
                </c:pt>
                <c:pt idx="47">
                  <c:v>-2.2831691135876634E-2</c:v>
                </c:pt>
                <c:pt idx="48">
                  <c:v>6.7647138317547713E-3</c:v>
                </c:pt>
                <c:pt idx="49">
                  <c:v>2.684243778591569E-2</c:v>
                </c:pt>
                <c:pt idx="50">
                  <c:v>2.2170481900459022E-2</c:v>
                </c:pt>
                <c:pt idx="51">
                  <c:v>2.6812324765065607E-2</c:v>
                </c:pt>
                <c:pt idx="52">
                  <c:v>3.3622537438767121E-2</c:v>
                </c:pt>
                <c:pt idx="53">
                  <c:v>3.0320745557356088E-2</c:v>
                </c:pt>
                <c:pt idx="54">
                  <c:v>2.355074257017379E-2</c:v>
                </c:pt>
                <c:pt idx="55">
                  <c:v>2.4636478930534174E-2</c:v>
                </c:pt>
                <c:pt idx="56">
                  <c:v>1.2351954545374039E-2</c:v>
                </c:pt>
                <c:pt idx="57">
                  <c:v>1.6417990180287081E-2</c:v>
                </c:pt>
                <c:pt idx="58">
                  <c:v>1.2729783660653641E-2</c:v>
                </c:pt>
                <c:pt idx="59">
                  <c:v>3.748788646514372E-2</c:v>
                </c:pt>
                <c:pt idx="60">
                  <c:v>4.1856540508548798E-2</c:v>
                </c:pt>
              </c:numCache>
            </c:numRef>
          </c:val>
          <c:smooth val="0"/>
          <c:extLst>
            <c:ext xmlns:c16="http://schemas.microsoft.com/office/drawing/2014/chart" uri="{C3380CC4-5D6E-409C-BE32-E72D297353CC}">
              <c16:uniqueId val="{00000002-0B45-4662-B9A4-C7886B381845}"/>
            </c:ext>
          </c:extLst>
        </c:ser>
        <c:ser>
          <c:idx val="3"/>
          <c:order val="3"/>
          <c:spPr>
            <a:ln w="44450" cap="rnd">
              <a:solidFill>
                <a:srgbClr val="FF0000"/>
              </a:solidFill>
              <a:prstDash val="lgDash"/>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Gráficos!$BF$13:$BF$73</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0B45-4662-B9A4-C7886B381845}"/>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5"/>
          <c:min val="-0.150000000000000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1"/>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2"/>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8.998526234567901E-2"/>
          <c:y val="0.11152112338411908"/>
          <c:w val="0.81463207322069309"/>
          <c:h val="6.095232220156023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Deuda Pública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45188425925925924"/>
          <c:y val="4.13344975773451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Gráficos!$BC$2</c:f>
              <c:strCache>
                <c:ptCount val="1"/>
                <c:pt idx="0">
                  <c:v>DP/PIB</c:v>
                </c:pt>
              </c:strCache>
            </c:strRef>
          </c:tx>
          <c:spPr>
            <a:ln w="44450"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Gráficos!$BC$13:$BC$70</c:f>
              <c:numCache>
                <c:formatCode>0%</c:formatCode>
                <c:ptCount val="58"/>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0.65441952894593669</c:v>
                </c:pt>
                <c:pt idx="33">
                  <c:v>0.64286299812513603</c:v>
                </c:pt>
                <c:pt idx="34">
                  <c:v>0.62354665661072906</c:v>
                </c:pt>
                <c:pt idx="35">
                  <c:v>0.60853144267373604</c:v>
                </c:pt>
                <c:pt idx="36">
                  <c:v>0.57840513829414308</c:v>
                </c:pt>
                <c:pt idx="37">
                  <c:v>0.5405222780822817</c:v>
                </c:pt>
                <c:pt idx="38">
                  <c:v>0.51236867650824813</c:v>
                </c:pt>
                <c:pt idx="39">
                  <c:v>0.47686948895142917</c:v>
                </c:pt>
                <c:pt idx="40">
                  <c:v>0.45332695780173221</c:v>
                </c:pt>
                <c:pt idx="41">
                  <c:v>0.42395189856505938</c:v>
                </c:pt>
                <c:pt idx="42">
                  <c:v>0.39019058166563186</c:v>
                </c:pt>
                <c:pt idx="43">
                  <c:v>0.35698127124629131</c:v>
                </c:pt>
                <c:pt idx="44">
                  <c:v>0.39608799908668579</c:v>
                </c:pt>
                <c:pt idx="45">
                  <c:v>0.5307927930362818</c:v>
                </c:pt>
                <c:pt idx="46">
                  <c:v>0.60266030107367163</c:v>
                </c:pt>
                <c:pt idx="47">
                  <c:v>0.69528409641710887</c:v>
                </c:pt>
                <c:pt idx="48">
                  <c:v>0.89560378932086426</c:v>
                </c:pt>
                <c:pt idx="49">
                  <c:v>1.0001493859515702</c:v>
                </c:pt>
                <c:pt idx="50">
                  <c:v>1.0444837850558595</c:v>
                </c:pt>
                <c:pt idx="51">
                  <c:v>1.024852085157739</c:v>
                </c:pt>
                <c:pt idx="52">
                  <c:v>1.0202036328761219</c:v>
                </c:pt>
                <c:pt idx="53">
                  <c:v>1.0120717745960766</c:v>
                </c:pt>
                <c:pt idx="54">
                  <c:v>0.99790955030042661</c:v>
                </c:pt>
                <c:pt idx="55">
                  <c:v>0.97659248709829227</c:v>
                </c:pt>
                <c:pt idx="56">
                  <c:v>1.1927910652896618</c:v>
                </c:pt>
                <c:pt idx="57">
                  <c:v>1.1569677629800383</c:v>
                </c:pt>
              </c:numCache>
            </c:numRef>
          </c:val>
          <c:smooth val="0"/>
          <c:extLst>
            <c:ext xmlns:c16="http://schemas.microsoft.com/office/drawing/2014/chart" uri="{C3380CC4-5D6E-409C-BE32-E72D297353CC}">
              <c16:uniqueId val="{00000004-04EA-4BDF-8A42-CA620B9FD9A6}"/>
            </c:ext>
          </c:extLst>
        </c:ser>
        <c:ser>
          <c:idx val="3"/>
          <c:order val="1"/>
          <c:spPr>
            <a:ln w="15875"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5-04EA-4BDF-8A42-CA620B9FD9A6}"/>
            </c:ext>
          </c:extLst>
        </c:ser>
        <c:ser>
          <c:idx val="0"/>
          <c:order val="2"/>
          <c:tx>
            <c:strRef>
              <c:f>Gráficos!$BC$2</c:f>
              <c:strCache>
                <c:ptCount val="1"/>
                <c:pt idx="0">
                  <c:v>DP/PIB</c:v>
                </c:pt>
              </c:strCache>
            </c:strRef>
          </c:tx>
          <c:spPr>
            <a:ln w="44450"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Gráficos!$BC$13:$BC$73</c:f>
              <c:numCache>
                <c:formatCode>0%</c:formatCode>
                <c:ptCount val="61"/>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0.65441952894593669</c:v>
                </c:pt>
                <c:pt idx="33">
                  <c:v>0.64286299812513603</c:v>
                </c:pt>
                <c:pt idx="34">
                  <c:v>0.62354665661072906</c:v>
                </c:pt>
                <c:pt idx="35">
                  <c:v>0.60853144267373604</c:v>
                </c:pt>
                <c:pt idx="36">
                  <c:v>0.57840513829414308</c:v>
                </c:pt>
                <c:pt idx="37">
                  <c:v>0.5405222780822817</c:v>
                </c:pt>
                <c:pt idx="38">
                  <c:v>0.51236867650824813</c:v>
                </c:pt>
                <c:pt idx="39">
                  <c:v>0.47686948895142917</c:v>
                </c:pt>
                <c:pt idx="40">
                  <c:v>0.45332695780173221</c:v>
                </c:pt>
                <c:pt idx="41">
                  <c:v>0.42395189856505938</c:v>
                </c:pt>
                <c:pt idx="42">
                  <c:v>0.39019058166563186</c:v>
                </c:pt>
                <c:pt idx="43">
                  <c:v>0.35698127124629131</c:v>
                </c:pt>
                <c:pt idx="44">
                  <c:v>0.39608799908668579</c:v>
                </c:pt>
                <c:pt idx="45">
                  <c:v>0.5307927930362818</c:v>
                </c:pt>
                <c:pt idx="46">
                  <c:v>0.60266030107367163</c:v>
                </c:pt>
                <c:pt idx="47">
                  <c:v>0.69528409641710887</c:v>
                </c:pt>
                <c:pt idx="48">
                  <c:v>0.89560378932086426</c:v>
                </c:pt>
                <c:pt idx="49">
                  <c:v>1.0001493859515702</c:v>
                </c:pt>
                <c:pt idx="50">
                  <c:v>1.0444837850558595</c:v>
                </c:pt>
                <c:pt idx="51">
                  <c:v>1.024852085157739</c:v>
                </c:pt>
                <c:pt idx="52">
                  <c:v>1.0202036328761219</c:v>
                </c:pt>
                <c:pt idx="53">
                  <c:v>1.0120717745960766</c:v>
                </c:pt>
                <c:pt idx="54">
                  <c:v>0.99790955030042661</c:v>
                </c:pt>
                <c:pt idx="55">
                  <c:v>0.97659248709829227</c:v>
                </c:pt>
                <c:pt idx="56">
                  <c:v>1.1927910652896618</c:v>
                </c:pt>
                <c:pt idx="57">
                  <c:v>1.1569677629800383</c:v>
                </c:pt>
                <c:pt idx="58">
                  <c:v>1.0949864017139999</c:v>
                </c:pt>
                <c:pt idx="59">
                  <c:v>1.0514266206775036</c:v>
                </c:pt>
                <c:pt idx="60">
                  <c:v>1.0182043764022601</c:v>
                </c:pt>
              </c:numCache>
            </c:numRef>
          </c:val>
          <c:smooth val="0"/>
          <c:extLst>
            <c:ext xmlns:c16="http://schemas.microsoft.com/office/drawing/2014/chart" uri="{C3380CC4-5D6E-409C-BE32-E72D297353CC}">
              <c16:uniqueId val="{00000001-04EA-4BDF-8A42-CA620B9FD9A6}"/>
            </c:ext>
          </c:extLst>
        </c:ser>
        <c:ser>
          <c:idx val="1"/>
          <c:order val="3"/>
          <c:spPr>
            <a:ln w="15875" cap="rnd">
              <a:solidFill>
                <a:schemeClr val="tx1"/>
              </a:solidFill>
              <a:round/>
            </a:ln>
            <a:effectLst/>
          </c:spPr>
          <c:marker>
            <c:symbol val="none"/>
          </c:marker>
          <c:cat>
            <c:numRef>
              <c:f>Gráficos!$AN$13:$AN$73</c:f>
              <c:numCache>
                <c:formatCode>General</c:formatCode>
                <c:ptCount val="61"/>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numCache>
            </c:numRef>
          </c:cat>
          <c:val>
            <c:numRef>
              <c:f>Gráficos!$BF$13:$BF$70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3-04EA-4BDF-8A42-CA620B9FD9A6}"/>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0"/>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PIB real por población en dad de trabajar [15 - 64]</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(1960 = 100)</a:t>
            </a:r>
          </a:p>
        </c:rich>
      </c:tx>
      <c:layout>
        <c:manualLayout>
          <c:xMode val="edge"/>
          <c:yMode val="edge"/>
          <c:x val="0.31059620552052181"/>
          <c:y val="2.70966672230817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879805465493284E-2"/>
          <c:y val="0.1197259928877655"/>
          <c:w val="0.91378752919470374"/>
          <c:h val="0.787835000541242"/>
        </c:manualLayout>
      </c:layout>
      <c:lineChart>
        <c:grouping val="standard"/>
        <c:varyColors val="0"/>
        <c:ser>
          <c:idx val="0"/>
          <c:order val="0"/>
          <c:tx>
            <c:strRef>
              <c:f>Gráficos!$BA$2</c:f>
              <c:strCache>
                <c:ptCount val="1"/>
                <c:pt idx="0">
                  <c:v>Ind. PIBpctes15 /Pob[15 - 64]</c:v>
                </c:pt>
              </c:strCache>
            </c:strRef>
          </c:tx>
          <c:spPr>
            <a:ln w="44450" cap="rnd">
              <a:solidFill>
                <a:schemeClr val="tx1"/>
              </a:solidFill>
              <a:round/>
            </a:ln>
            <a:effectLst/>
          </c:spPr>
          <c:marker>
            <c:symbol val="none"/>
          </c:marker>
          <c:dPt>
            <c:idx val="42"/>
            <c:marker>
              <c:symbol val="none"/>
            </c:marker>
            <c:bubble3D val="0"/>
            <c:spPr>
              <a:ln w="44450" cap="rnd">
                <a:solidFill>
                  <a:schemeClr val="tx1"/>
                </a:solidFill>
                <a:round/>
              </a:ln>
              <a:effectLst/>
            </c:spPr>
            <c:extLst>
              <c:ext xmlns:c16="http://schemas.microsoft.com/office/drawing/2014/chart" uri="{C3380CC4-5D6E-409C-BE32-E72D297353CC}">
                <c16:uniqueId val="{00000000-84C4-49DE-BC3D-7DA08437A373}"/>
              </c:ext>
            </c:extLst>
          </c:dPt>
          <c:cat>
            <c:numRef>
              <c:f>Gráficos!$AN$9:$AN$73</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Gráficos!$BA$9:$BA$73</c:f>
              <c:numCache>
                <c:formatCode>0</c:formatCode>
                <c:ptCount val="65"/>
                <c:pt idx="0">
                  <c:v>100</c:v>
                </c:pt>
                <c:pt idx="1">
                  <c:v>110.26122570192192</c:v>
                </c:pt>
                <c:pt idx="2">
                  <c:v>119.80981952069291</c:v>
                </c:pt>
                <c:pt idx="3">
                  <c:v>129.45342961497252</c:v>
                </c:pt>
                <c:pt idx="4">
                  <c:v>136.39350667055928</c:v>
                </c:pt>
                <c:pt idx="5">
                  <c:v>143.6547917186237</c:v>
                </c:pt>
                <c:pt idx="6">
                  <c:v>152.75082903833521</c:v>
                </c:pt>
                <c:pt idx="7">
                  <c:v>158.02505457034428</c:v>
                </c:pt>
                <c:pt idx="8">
                  <c:v>167.08116958758131</c:v>
                </c:pt>
                <c:pt idx="9">
                  <c:v>180.84104758449541</c:v>
                </c:pt>
                <c:pt idx="10">
                  <c:v>187.45547880497102</c:v>
                </c:pt>
                <c:pt idx="11">
                  <c:v>194.08445664768658</c:v>
                </c:pt>
                <c:pt idx="12">
                  <c:v>207.82366423591321</c:v>
                </c:pt>
                <c:pt idx="13">
                  <c:v>221.65059999362489</c:v>
                </c:pt>
                <c:pt idx="14">
                  <c:v>231.64758813365083</c:v>
                </c:pt>
                <c:pt idx="15">
                  <c:v>230.48754935263483</c:v>
                </c:pt>
                <c:pt idx="16">
                  <c:v>235.64917687369001</c:v>
                </c:pt>
                <c:pt idx="17">
                  <c:v>239.81443733522065</c:v>
                </c:pt>
                <c:pt idx="18">
                  <c:v>240.65463874206804</c:v>
                </c:pt>
                <c:pt idx="19">
                  <c:v>237.88857402350351</c:v>
                </c:pt>
                <c:pt idx="20">
                  <c:v>238.05771649372409</c:v>
                </c:pt>
                <c:pt idx="21">
                  <c:v>234.88696172399005</c:v>
                </c:pt>
                <c:pt idx="22">
                  <c:v>234.9913093312849</c:v>
                </c:pt>
                <c:pt idx="23">
                  <c:v>236.55566019579521</c:v>
                </c:pt>
                <c:pt idx="24">
                  <c:v>238.32088923897246</c:v>
                </c:pt>
                <c:pt idx="25">
                  <c:v>241.57210436463532</c:v>
                </c:pt>
                <c:pt idx="26">
                  <c:v>247.38275010495539</c:v>
                </c:pt>
                <c:pt idx="27">
                  <c:v>259.10127849680885</c:v>
                </c:pt>
                <c:pt idx="28">
                  <c:v>270.3166598763442</c:v>
                </c:pt>
                <c:pt idx="29">
                  <c:v>281.33742879437665</c:v>
                </c:pt>
                <c:pt idx="30">
                  <c:v>289.89561312974791</c:v>
                </c:pt>
                <c:pt idx="31">
                  <c:v>294.63958023593807</c:v>
                </c:pt>
                <c:pt idx="32">
                  <c:v>294.19899594364438</c:v>
                </c:pt>
                <c:pt idx="33">
                  <c:v>288.1458974263744</c:v>
                </c:pt>
                <c:pt idx="34">
                  <c:v>292.26143117446202</c:v>
                </c:pt>
                <c:pt idx="35">
                  <c:v>297.9088967851954</c:v>
                </c:pt>
                <c:pt idx="36">
                  <c:v>303.55228847353487</c:v>
                </c:pt>
                <c:pt idx="37">
                  <c:v>312.54712490790524</c:v>
                </c:pt>
                <c:pt idx="38">
                  <c:v>324.41259426318243</c:v>
                </c:pt>
                <c:pt idx="39">
                  <c:v>337.23957410492653</c:v>
                </c:pt>
                <c:pt idx="40">
                  <c:v>353.31465195411573</c:v>
                </c:pt>
                <c:pt idx="41">
                  <c:v>365.10016562338353</c:v>
                </c:pt>
                <c:pt idx="42">
                  <c:v>369.95790984432631</c:v>
                </c:pt>
                <c:pt idx="43">
                  <c:v>373.36661079364967</c:v>
                </c:pt>
                <c:pt idx="44">
                  <c:v>377.28942852866533</c:v>
                </c:pt>
                <c:pt idx="45">
                  <c:v>383.7497844376901</c:v>
                </c:pt>
                <c:pt idx="46">
                  <c:v>392.82299048713065</c:v>
                </c:pt>
                <c:pt idx="47">
                  <c:v>399.03856013048591</c:v>
                </c:pt>
                <c:pt idx="48">
                  <c:v>396.41288160692915</c:v>
                </c:pt>
                <c:pt idx="49">
                  <c:v>379.90026709667893</c:v>
                </c:pt>
                <c:pt idx="50">
                  <c:v>380.71061236280713</c:v>
                </c:pt>
                <c:pt idx="51">
                  <c:v>379.04665357929497</c:v>
                </c:pt>
                <c:pt idx="52">
                  <c:v>369.88891311640339</c:v>
                </c:pt>
                <c:pt idx="53">
                  <c:v>368.06847947209616</c:v>
                </c:pt>
                <c:pt idx="54">
                  <c:v>376.96520650075445</c:v>
                </c:pt>
                <c:pt idx="55">
                  <c:v>393.95494907158593</c:v>
                </c:pt>
                <c:pt idx="56">
                  <c:v>406.03005012899683</c:v>
                </c:pt>
                <c:pt idx="57">
                  <c:v>417.59588905561111</c:v>
                </c:pt>
                <c:pt idx="58">
                  <c:v>425.99383804260401</c:v>
                </c:pt>
                <c:pt idx="59">
                  <c:v>430.93885254694737</c:v>
                </c:pt>
                <c:pt idx="60">
                  <c:v>381.34643372607866</c:v>
                </c:pt>
                <c:pt idx="61">
                  <c:v>405.90416297262914</c:v>
                </c:pt>
                <c:pt idx="62">
                  <c:v>427.67803481395987</c:v>
                </c:pt>
                <c:pt idx="63">
                  <c:v>432.46110473835591</c:v>
                </c:pt>
                <c:pt idx="64">
                  <c:v>440.35979161442685</c:v>
                </c:pt>
              </c:numCache>
            </c:numRef>
          </c:val>
          <c:smooth val="0"/>
          <c:extLst>
            <c:ext xmlns:c16="http://schemas.microsoft.com/office/drawing/2014/chart" uri="{C3380CC4-5D6E-409C-BE32-E72D297353CC}">
              <c16:uniqueId val="{00000000-FD5A-48E1-92D3-02FF5437DBC1}"/>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100"/>
        </c:scaling>
        <c:delete val="0"/>
        <c:axPos val="l"/>
        <c:majorGridlines>
          <c:spPr>
            <a:ln w="9525" cap="flat" cmpd="sng" algn="ctr">
              <a:solidFill>
                <a:schemeClr val="tx1"/>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PIB real  </a:t>
            </a:r>
          </a:p>
          <a:p>
            <a:pPr>
              <a:defRPr sz="2000" b="1">
                <a:latin typeface="Times New Roman" panose="02020603050405020304" pitchFamily="18" charset="0"/>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(1954=100)</a:t>
            </a:r>
          </a:p>
        </c:rich>
      </c:tx>
      <c:layout>
        <c:manualLayout>
          <c:xMode val="edge"/>
          <c:yMode val="edge"/>
          <c:x val="0.45202494745988314"/>
          <c:y val="3.08938184314096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567292029261455E-2"/>
          <c:y val="0.11576337072351538"/>
          <c:w val="0.92109485960230808"/>
          <c:h val="0.79179756956054814"/>
        </c:manualLayout>
      </c:layout>
      <c:lineChart>
        <c:grouping val="standard"/>
        <c:varyColors val="0"/>
        <c:ser>
          <c:idx val="0"/>
          <c:order val="0"/>
          <c:spPr>
            <a:ln w="44450" cap="rnd">
              <a:solidFill>
                <a:schemeClr val="tx1"/>
              </a:solidFill>
              <a:round/>
            </a:ln>
            <a:effectLst/>
          </c:spPr>
          <c:marker>
            <c:symbol val="none"/>
          </c:marker>
          <c:cat>
            <c:numRef>
              <c:f>Gráficos!$AN$3:$AN$73</c:f>
              <c:numCache>
                <c:formatCode>General</c:formatCode>
                <c:ptCount val="71"/>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pt idx="70">
                  <c:v>2024</c:v>
                </c:pt>
              </c:numCache>
            </c:numRef>
          </c:cat>
          <c:val>
            <c:numRef>
              <c:f>Gráficos!$AR$3:$AR$73</c:f>
              <c:numCache>
                <c:formatCode>#,##0.00</c:formatCode>
                <c:ptCount val="71"/>
                <c:pt idx="0">
                  <c:v>100</c:v>
                </c:pt>
                <c:pt idx="1">
                  <c:v>105.19065989470464</c:v>
                </c:pt>
                <c:pt idx="2">
                  <c:v>112.73085082484724</c:v>
                </c:pt>
                <c:pt idx="3">
                  <c:v>117.55103884982493</c:v>
                </c:pt>
                <c:pt idx="4">
                  <c:v>122.85174031203499</c:v>
                </c:pt>
                <c:pt idx="5">
                  <c:v>120.52080993296164</c:v>
                </c:pt>
                <c:pt idx="6">
                  <c:v>123.35497146351059</c:v>
                </c:pt>
                <c:pt idx="7">
                  <c:v>137.96056154135889</c:v>
                </c:pt>
                <c:pt idx="8">
                  <c:v>150.8050853898917</c:v>
                </c:pt>
                <c:pt idx="9">
                  <c:v>164.01117137263975</c:v>
                </c:pt>
                <c:pt idx="10">
                  <c:v>174.15394038331289</c:v>
                </c:pt>
                <c:pt idx="11">
                  <c:v>185.04446086481451</c:v>
                </c:pt>
                <c:pt idx="12">
                  <c:v>198.45266478076661</c:v>
                </c:pt>
                <c:pt idx="13">
                  <c:v>207.06612474637458</c:v>
                </c:pt>
                <c:pt idx="14">
                  <c:v>220.72604447335144</c:v>
                </c:pt>
                <c:pt idx="15">
                  <c:v>240.38737784445638</c:v>
                </c:pt>
                <c:pt idx="16">
                  <c:v>250.59333980552699</c:v>
                </c:pt>
                <c:pt idx="17">
                  <c:v>262.24371120424405</c:v>
                </c:pt>
                <c:pt idx="18">
                  <c:v>283.61435179645747</c:v>
                </c:pt>
                <c:pt idx="19">
                  <c:v>305.70424674016925</c:v>
                </c:pt>
                <c:pt idx="20">
                  <c:v>322.88046677739607</c:v>
                </c:pt>
                <c:pt idx="21">
                  <c:v>324.63077372000521</c:v>
                </c:pt>
                <c:pt idx="22">
                  <c:v>335.35584151131519</c:v>
                </c:pt>
                <c:pt idx="23">
                  <c:v>344.87670741091006</c:v>
                </c:pt>
                <c:pt idx="24">
                  <c:v>349.9206260691584</c:v>
                </c:pt>
                <c:pt idx="25">
                  <c:v>350.06764354488507</c:v>
                </c:pt>
                <c:pt idx="26">
                  <c:v>354.62055510932174</c:v>
                </c:pt>
                <c:pt idx="27">
                  <c:v>354.15196290567661</c:v>
                </c:pt>
                <c:pt idx="28">
                  <c:v>358.56045970713421</c:v>
                </c:pt>
                <c:pt idx="29">
                  <c:v>364.91093315354919</c:v>
                </c:pt>
                <c:pt idx="30">
                  <c:v>371.42110095792276</c:v>
                </c:pt>
                <c:pt idx="31">
                  <c:v>380.04109933094742</c:v>
                </c:pt>
                <c:pt idx="32">
                  <c:v>392.40633837638967</c:v>
                </c:pt>
                <c:pt idx="33">
                  <c:v>414.17489410542771</c:v>
                </c:pt>
                <c:pt idx="34">
                  <c:v>435.27086848744273</c:v>
                </c:pt>
                <c:pt idx="35">
                  <c:v>456.28408155985858</c:v>
                </c:pt>
                <c:pt idx="36">
                  <c:v>473.54855700311333</c:v>
                </c:pt>
                <c:pt idx="37">
                  <c:v>485.5944073326383</c:v>
                </c:pt>
                <c:pt idx="38">
                  <c:v>490.11480674989178</c:v>
                </c:pt>
                <c:pt idx="39">
                  <c:v>485.05354468962497</c:v>
                </c:pt>
                <c:pt idx="40">
                  <c:v>496.61215237953877</c:v>
                </c:pt>
                <c:pt idx="41">
                  <c:v>510.30506933530899</c:v>
                </c:pt>
                <c:pt idx="42">
                  <c:v>523.61092521373575</c:v>
                </c:pt>
                <c:pt idx="43">
                  <c:v>542.3946863698684</c:v>
                </c:pt>
                <c:pt idx="44">
                  <c:v>565.72799340460983</c:v>
                </c:pt>
                <c:pt idx="45">
                  <c:v>590.67031838588684</c:v>
                </c:pt>
                <c:pt idx="46">
                  <c:v>621.38880839085084</c:v>
                </c:pt>
                <c:pt idx="47">
                  <c:v>645.74178267861419</c:v>
                </c:pt>
                <c:pt idx="48">
                  <c:v>663.53511773329171</c:v>
                </c:pt>
                <c:pt idx="49">
                  <c:v>683.03839987055801</c:v>
                </c:pt>
                <c:pt idx="50">
                  <c:v>704.31218657204465</c:v>
                </c:pt>
                <c:pt idx="51">
                  <c:v>729.32318109635582</c:v>
                </c:pt>
                <c:pt idx="52">
                  <c:v>758.81278812515222</c:v>
                </c:pt>
                <c:pt idx="53">
                  <c:v>785.62541489115836</c:v>
                </c:pt>
                <c:pt idx="54">
                  <c:v>791.65305381831979</c:v>
                </c:pt>
                <c:pt idx="55">
                  <c:v>761.8223629054412</c:v>
                </c:pt>
                <c:pt idx="56">
                  <c:v>762.53943140289459</c:v>
                </c:pt>
                <c:pt idx="57">
                  <c:v>757.65993214305843</c:v>
                </c:pt>
                <c:pt idx="58">
                  <c:v>735.95205583024813</c:v>
                </c:pt>
                <c:pt idx="59">
                  <c:v>725.44731361932747</c:v>
                </c:pt>
                <c:pt idx="60">
                  <c:v>736.47764194808701</c:v>
                </c:pt>
                <c:pt idx="61">
                  <c:v>766.38492581281162</c:v>
                </c:pt>
                <c:pt idx="62">
                  <c:v>788.72629752537171</c:v>
                </c:pt>
                <c:pt idx="63">
                  <c:v>811.56835321379128</c:v>
                </c:pt>
                <c:pt idx="64">
                  <c:v>831.00881403833637</c:v>
                </c:pt>
                <c:pt idx="65">
                  <c:v>847.30651135352116</c:v>
                </c:pt>
                <c:pt idx="66">
                  <c:v>754.61036301352999</c:v>
                </c:pt>
                <c:pt idx="67">
                  <c:v>805.04210548926858</c:v>
                </c:pt>
                <c:pt idx="68">
                  <c:v>854.78828445020986</c:v>
                </c:pt>
                <c:pt idx="69">
                  <c:v>877.65901533242356</c:v>
                </c:pt>
                <c:pt idx="70">
                  <c:v>905.30699577028565</c:v>
                </c:pt>
              </c:numCache>
            </c:numRef>
          </c:val>
          <c:smooth val="0"/>
          <c:extLst>
            <c:ext xmlns:c16="http://schemas.microsoft.com/office/drawing/2014/chart" uri="{C3380CC4-5D6E-409C-BE32-E72D297353CC}">
              <c16:uniqueId val="{00000000-101C-4F34-B989-1CEC7F6A0CB1}"/>
            </c:ext>
          </c:extLst>
        </c:ser>
        <c:dLbls>
          <c:showLegendKey val="0"/>
          <c:showVal val="0"/>
          <c:showCatName val="0"/>
          <c:showSerName val="0"/>
          <c:showPercent val="0"/>
          <c:showBubbleSize val="0"/>
        </c:dLbls>
        <c:upDownBars>
          <c:gapWidth val="152"/>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818364800"/>
        <c:axId val="818359552"/>
      </c:lineChart>
      <c:catAx>
        <c:axId val="818364800"/>
        <c:scaling>
          <c:orientation val="minMax"/>
        </c:scaling>
        <c:delete val="0"/>
        <c:axPos val="b"/>
        <c:majorGridlines>
          <c:spPr>
            <a:ln w="9525" cap="flat" cmpd="sng" algn="ctr">
              <a:solidFill>
                <a:srgbClr val="D9D9D9"/>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in val="100"/>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noFill/>
        <a:ln>
          <a:solidFill>
            <a:schemeClr val="accent5">
              <a:lumMod val="20000"/>
              <a:lumOff val="80000"/>
            </a:schemeClr>
          </a:solid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Posición de Inversión Internacional Neta de España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27671603836486164"/>
          <c:y val="4.133449809688791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Gráficos!$BE$2</c:f>
              <c:strCache>
                <c:ptCount val="1"/>
                <c:pt idx="0">
                  <c:v>PINN/PIB</c:v>
                </c:pt>
              </c:strCache>
            </c:strRef>
          </c:tx>
          <c:spPr>
            <a:ln w="44450" cap="rnd">
              <a:solidFill>
                <a:schemeClr val="tx1"/>
              </a:solidFill>
              <a:round/>
            </a:ln>
            <a:effectLst/>
          </c:spPr>
          <c:marker>
            <c:symbol val="none"/>
          </c:marker>
          <c:cat>
            <c:numRef>
              <c:f>Gráficos!$AN$41:$AN$73</c:f>
              <c:numCache>
                <c:formatCode>General</c:formatCode>
                <c:ptCount val="3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numCache>
            </c:numRef>
          </c:cat>
          <c:val>
            <c:numRef>
              <c:f>Gráficos!$BE$41:$BE$73</c:f>
              <c:numCache>
                <c:formatCode>0%</c:formatCode>
                <c:ptCount val="33"/>
                <c:pt idx="0">
                  <c:v>-0.18069325229717939</c:v>
                </c:pt>
                <c:pt idx="1">
                  <c:v>-0.23275092319473745</c:v>
                </c:pt>
                <c:pt idx="2">
                  <c:v>-0.21427262959046212</c:v>
                </c:pt>
                <c:pt idx="3">
                  <c:v>-0.2095146428423996</c:v>
                </c:pt>
                <c:pt idx="4">
                  <c:v>-0.23867052803377059</c:v>
                </c:pt>
                <c:pt idx="5">
                  <c:v>-0.27651834110191126</c:v>
                </c:pt>
                <c:pt idx="6">
                  <c:v>-0.35942717155153636</c:v>
                </c:pt>
                <c:pt idx="7">
                  <c:v>-0.34778963849997147</c:v>
                </c:pt>
                <c:pt idx="8">
                  <c:v>-0.34920757479125775</c:v>
                </c:pt>
                <c:pt idx="9">
                  <c:v>-0.3854196685108095</c:v>
                </c:pt>
                <c:pt idx="10">
                  <c:v>-0.45674123434132186</c:v>
                </c:pt>
                <c:pt idx="11">
                  <c:v>-0.50565914564030878</c:v>
                </c:pt>
                <c:pt idx="12">
                  <c:v>-0.59470338662812672</c:v>
                </c:pt>
                <c:pt idx="13">
                  <c:v>-0.63731276707157036</c:v>
                </c:pt>
                <c:pt idx="14">
                  <c:v>-0.7297915572113165</c:v>
                </c:pt>
                <c:pt idx="15">
                  <c:v>-0.85034536968894914</c:v>
                </c:pt>
                <c:pt idx="16">
                  <c:v>-0.8508106562918003</c:v>
                </c:pt>
                <c:pt idx="17">
                  <c:v>-0.97205379360478661</c:v>
                </c:pt>
                <c:pt idx="18">
                  <c:v>-0.90526994972821673</c:v>
                </c:pt>
                <c:pt idx="19">
                  <c:v>-0.93299460086648134</c:v>
                </c:pt>
                <c:pt idx="20">
                  <c:v>-0.8847218629218776</c:v>
                </c:pt>
                <c:pt idx="21">
                  <c:v>-0.92385136479039676</c:v>
                </c:pt>
                <c:pt idx="22">
                  <c:v>-0.95177626620748468</c:v>
                </c:pt>
                <c:pt idx="23">
                  <c:v>-0.87733462605508905</c:v>
                </c:pt>
                <c:pt idx="24">
                  <c:v>-0.84295887590641572</c:v>
                </c:pt>
                <c:pt idx="25">
                  <c:v>-0.84373312000437595</c:v>
                </c:pt>
                <c:pt idx="26">
                  <c:v>-0.77981416773078083</c:v>
                </c:pt>
                <c:pt idx="27">
                  <c:v>-0.71960501232342411</c:v>
                </c:pt>
                <c:pt idx="28">
                  <c:v>-0.83705391537830742</c:v>
                </c:pt>
                <c:pt idx="29">
                  <c:v>-0.69417405789195075</c:v>
                </c:pt>
                <c:pt idx="30">
                  <c:v>-0.57728469623166079</c:v>
                </c:pt>
                <c:pt idx="31">
                  <c:v>-0.51300986969440521</c:v>
                </c:pt>
                <c:pt idx="32">
                  <c:v>-0.44011568036983539</c:v>
                </c:pt>
              </c:numCache>
            </c:numRef>
          </c:val>
          <c:smooth val="0"/>
          <c:extLst>
            <c:ext xmlns:c16="http://schemas.microsoft.com/office/drawing/2014/chart" uri="{C3380CC4-5D6E-409C-BE32-E72D297353CC}">
              <c16:uniqueId val="{00000000-1632-4D8E-91FD-EB9940BC5DA8}"/>
            </c:ext>
          </c:extLst>
        </c:ser>
        <c:ser>
          <c:idx val="3"/>
          <c:order val="1"/>
          <c:spPr>
            <a:ln w="15875" cap="rnd">
              <a:solidFill>
                <a:schemeClr val="tx1"/>
              </a:solidFill>
              <a:round/>
            </a:ln>
            <a:effectLst/>
          </c:spPr>
          <c:marker>
            <c:symbol val="none"/>
          </c:marker>
          <c:cat>
            <c:numRef>
              <c:f>Gráficos!$AN$41:$AN$73</c:f>
              <c:numCache>
                <c:formatCode>General</c:formatCode>
                <c:ptCount val="3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numCache>
            </c:numRef>
          </c:cat>
          <c:val>
            <c:numRef>
              <c:f>Gráficos!$BF$41:$BF$70</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632-4D8E-91FD-EB9940BC5DA8}"/>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ax val="-0.1"/>
          <c:min val="-1"/>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7326</xdr:colOff>
      <xdr:row>49</xdr:row>
      <xdr:rowOff>1229</xdr:rowOff>
    </xdr:from>
    <xdr:to>
      <xdr:col>18</xdr:col>
      <xdr:colOff>13326</xdr:colOff>
      <xdr:row>92</xdr:row>
      <xdr:rowOff>77729</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97</xdr:row>
      <xdr:rowOff>82152</xdr:rowOff>
    </xdr:from>
    <xdr:to>
      <xdr:col>18</xdr:col>
      <xdr:colOff>15525</xdr:colOff>
      <xdr:row>146</xdr:row>
      <xdr:rowOff>120214</xdr:rowOff>
    </xdr:to>
    <xdr:graphicFrame macro="">
      <xdr:nvGraphicFramePr>
        <xdr:cNvPr id="25" name="Gráfico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121535</xdr:colOff>
      <xdr:row>48</xdr:row>
      <xdr:rowOff>176644</xdr:rowOff>
    </xdr:from>
    <xdr:to>
      <xdr:col>36</xdr:col>
      <xdr:colOff>127535</xdr:colOff>
      <xdr:row>92</xdr:row>
      <xdr:rowOff>62644</xdr:rowOff>
    </xdr:to>
    <xdr:graphicFrame macro="">
      <xdr:nvGraphicFramePr>
        <xdr:cNvPr id="28" name="Gráfico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38099</xdr:colOff>
      <xdr:row>5</xdr:row>
      <xdr:rowOff>152400</xdr:rowOff>
    </xdr:from>
    <xdr:to>
      <xdr:col>36</xdr:col>
      <xdr:colOff>34650</xdr:colOff>
      <xdr:row>45</xdr:row>
      <xdr:rowOff>38400</xdr:rowOff>
    </xdr:to>
    <xdr:graphicFrame macro="">
      <xdr:nvGraphicFramePr>
        <xdr:cNvPr id="31" name="Gráfico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8283</xdr:colOff>
      <xdr:row>5</xdr:row>
      <xdr:rowOff>114301</xdr:rowOff>
    </xdr:from>
    <xdr:to>
      <xdr:col>18</xdr:col>
      <xdr:colOff>8283</xdr:colOff>
      <xdr:row>45</xdr:row>
      <xdr:rowOff>301</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123823</xdr:colOff>
      <xdr:row>97</xdr:row>
      <xdr:rowOff>100011</xdr:rowOff>
    </xdr:from>
    <xdr:to>
      <xdr:col>36</xdr:col>
      <xdr:colOff>129823</xdr:colOff>
      <xdr:row>146</xdr:row>
      <xdr:rowOff>138411</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1054894</xdr:colOff>
          <xdr:row>56</xdr:row>
          <xdr:rowOff>19050</xdr:rowOff>
        </xdr:from>
        <xdr:to>
          <xdr:col>35</xdr:col>
          <xdr:colOff>669131</xdr:colOff>
          <xdr:row>57</xdr:row>
          <xdr:rowOff>21431</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00000000-0008-0000-2A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1054894</xdr:colOff>
          <xdr:row>56</xdr:row>
          <xdr:rowOff>19050</xdr:rowOff>
        </xdr:from>
        <xdr:to>
          <xdr:col>35</xdr:col>
          <xdr:colOff>669131</xdr:colOff>
          <xdr:row>57</xdr:row>
          <xdr:rowOff>21431</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00000000-0008-0000-2A00-00000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20Antonio/bdatos/BASE80/BDMOISE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Ape\COMUN\BDMACRO\1.%20BDMACRO_WORK\Cuentas%20de%20las%20AAPP%20desagregadas_Base_2020_ACTUALIZADOR.xlsm" TargetMode="External"/><Relationship Id="rId1" Type="http://schemas.openxmlformats.org/officeDocument/2006/relationships/externalLinkPath" Target="Cuentas%20de%20las%20AAPP%20desagregadas_Base_2020_ACTUALIZAD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
      <sheetName val="Empleo"/>
      <sheetName val="CU"/>
      <sheetName val="C1 PIBpm"/>
      <sheetName val="C2 PIBpm80"/>
      <sheetName val="C3 XM"/>
      <sheetName val="C4 X80M80"/>
      <sheetName val="C5 FBC FBC80"/>
      <sheetName val="C6 I Prod"/>
      <sheetName val="C7 I80 Prod"/>
      <sheetName val="C8 I Sec"/>
      <sheetName val="C8bis Iaapp"/>
      <sheetName val="C9 I80 Sec"/>
      <sheetName val="C10 VABpm"/>
      <sheetName val="C11 VABpm80"/>
      <sheetName val="C VABcf"/>
      <sheetName val="C VABcf80"/>
      <sheetName val="C12 inlpm"/>
      <sheetName val="C13 inlpm80"/>
      <sheetName val="Def. inlpm"/>
      <sheetName val="C14 PIBcf"/>
      <sheetName val="C15 RA EBE"/>
      <sheetName val="C16 CCF"/>
      <sheetName val="C17 RAnac"/>
      <sheetName val="C 18"/>
      <sheetName val="C19 RNND"/>
      <sheetName val="C21 RNDfam"/>
      <sheetName val="C22 RNDemp"/>
      <sheetName val="C23 RNTPrm"/>
      <sheetName val="C24 CCSSaapp"/>
      <sheetName val="C24b IENaapp"/>
      <sheetName val="C25 TD"/>
      <sheetName val="C26 SNfam"/>
      <sheetName val="C27 SNemp"/>
      <sheetName val="C28 Saapp"/>
      <sheetName val="C29 SN"/>
      <sheetName val="C20 RNDap"/>
      <sheetName val="Cuentas Públicas"/>
      <sheetName val="C30 CNFap"/>
      <sheetName val="C31 CNFpr"/>
      <sheetName val="C32 CNFN"/>
      <sheetName val="C32 CNFNsec"/>
      <sheetName val="C33 Saldo Ext"/>
      <sheetName val="dp"/>
      <sheetName val="C34 K"/>
      <sheetName val="C35 Rffam"/>
      <sheetName val="C35 Kb"/>
      <sheetName val="C36 CP"/>
      <sheetName val="C37 CP80"/>
      <sheetName val="C38 VPap"/>
      <sheetName val="C39 VPap80"/>
      <sheetName val="C40 VP"/>
      <sheetName val="Def Ramas"/>
      <sheetName val="VABcf R17"/>
      <sheetName val="VABcf80 R17"/>
      <sheetName val="EXT"/>
      <sheetName val="EXPORT"/>
      <sheetName val="IMPORT"/>
      <sheetName val="MONEYN"/>
      <sheetName val="MONEY"/>
      <sheetName val="MT"/>
      <sheetName val="TC"/>
      <sheetName val="Resum1"/>
      <sheetName val="Resum2"/>
      <sheetName val="Resum3"/>
      <sheetName val="C 14 bis"/>
      <sheetName val="A-11"/>
      <sheetName val="C 15 bis"/>
      <sheetName val="C 19 bis"/>
      <sheetName val="C 23 bis"/>
      <sheetName val="C 29 bis"/>
      <sheetName val="Borrar"/>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18">
          <cell r="A118">
            <v>2003</v>
          </cell>
          <cell r="B118">
            <v>3.6985127117400006E-2</v>
          </cell>
        </row>
        <row r="119">
          <cell r="A119">
            <v>2004</v>
          </cell>
          <cell r="B119">
            <v>3.6985127117400006E-2</v>
          </cell>
        </row>
        <row r="120">
          <cell r="A120">
            <v>2005</v>
          </cell>
          <cell r="B120">
            <v>3.6985127117400006E-2</v>
          </cell>
        </row>
        <row r="121">
          <cell r="A121">
            <v>2006</v>
          </cell>
          <cell r="B121">
            <v>3.6985127117400006E-2</v>
          </cell>
        </row>
        <row r="122">
          <cell r="A122">
            <v>2007</v>
          </cell>
          <cell r="B122">
            <v>3.6985127117400006E-2</v>
          </cell>
        </row>
        <row r="123">
          <cell r="A123">
            <v>2008</v>
          </cell>
          <cell r="B123">
            <v>3.6985127117400006E-2</v>
          </cell>
        </row>
        <row r="124">
          <cell r="A124">
            <v>2009</v>
          </cell>
          <cell r="B124">
            <v>3.6985127117400006E-2</v>
          </cell>
        </row>
        <row r="125">
          <cell r="A125">
            <v>2010</v>
          </cell>
          <cell r="B125">
            <v>3.6985127117400006E-2</v>
          </cell>
        </row>
        <row r="131">
          <cell r="B131" t="str">
            <v>CU</v>
          </cell>
        </row>
        <row r="132">
          <cell r="A132">
            <v>1954</v>
          </cell>
        </row>
        <row r="133">
          <cell r="A133">
            <v>1955</v>
          </cell>
        </row>
        <row r="134">
          <cell r="A134">
            <v>1956</v>
          </cell>
        </row>
        <row r="135">
          <cell r="A135">
            <v>1957</v>
          </cell>
        </row>
        <row r="136">
          <cell r="A136">
            <v>1958</v>
          </cell>
        </row>
        <row r="137">
          <cell r="A137">
            <v>1959</v>
          </cell>
        </row>
        <row r="138">
          <cell r="A138">
            <v>1960</v>
          </cell>
        </row>
        <row r="139">
          <cell r="A139">
            <v>1961</v>
          </cell>
        </row>
        <row r="140">
          <cell r="A140">
            <v>1962</v>
          </cell>
        </row>
        <row r="141">
          <cell r="A141">
            <v>1963</v>
          </cell>
        </row>
        <row r="142">
          <cell r="A142">
            <v>1964</v>
          </cell>
          <cell r="B142">
            <v>0.83250000000000002</v>
          </cell>
        </row>
        <row r="143">
          <cell r="A143">
            <v>1965</v>
          </cell>
          <cell r="B143">
            <v>0.83250000000000002</v>
          </cell>
        </row>
        <row r="144">
          <cell r="A144">
            <v>1966</v>
          </cell>
          <cell r="B144">
            <v>0.83</v>
          </cell>
        </row>
        <row r="145">
          <cell r="A145">
            <v>1967</v>
          </cell>
          <cell r="B145">
            <v>0.8</v>
          </cell>
        </row>
        <row r="146">
          <cell r="A146">
            <v>1968</v>
          </cell>
          <cell r="B146">
            <v>0.80500000000000005</v>
          </cell>
        </row>
        <row r="147">
          <cell r="A147">
            <v>1969</v>
          </cell>
          <cell r="B147">
            <v>0.83750000000000002</v>
          </cell>
        </row>
        <row r="148">
          <cell r="A148">
            <v>1970</v>
          </cell>
          <cell r="B148">
            <v>0.83750000000000002</v>
          </cell>
        </row>
        <row r="149">
          <cell r="A149">
            <v>1971</v>
          </cell>
          <cell r="B149">
            <v>0.82250000000000001</v>
          </cell>
        </row>
        <row r="150">
          <cell r="A150">
            <v>1972</v>
          </cell>
          <cell r="B150">
            <v>0.86750000000000005</v>
          </cell>
        </row>
        <row r="151">
          <cell r="A151">
            <v>1973</v>
          </cell>
          <cell r="B151">
            <v>0.88749999999999996</v>
          </cell>
        </row>
        <row r="152">
          <cell r="A152">
            <v>1974</v>
          </cell>
          <cell r="B152">
            <v>0.84</v>
          </cell>
        </row>
        <row r="153">
          <cell r="A153">
            <v>1975</v>
          </cell>
          <cell r="B153">
            <v>0.79500000000000004</v>
          </cell>
        </row>
        <row r="154">
          <cell r="A154">
            <v>1976</v>
          </cell>
          <cell r="B154">
            <v>0.81499999999999995</v>
          </cell>
        </row>
        <row r="155">
          <cell r="A155">
            <v>1977</v>
          </cell>
          <cell r="B155">
            <v>0.82750000000000001</v>
          </cell>
        </row>
        <row r="156">
          <cell r="A156">
            <v>1978</v>
          </cell>
          <cell r="B156">
            <v>0.8</v>
          </cell>
        </row>
        <row r="157">
          <cell r="A157">
            <v>1979</v>
          </cell>
          <cell r="B157">
            <v>0.79749999999999999</v>
          </cell>
        </row>
        <row r="158">
          <cell r="A158">
            <v>1980</v>
          </cell>
          <cell r="B158">
            <v>0.78749999999999998</v>
          </cell>
        </row>
        <row r="159">
          <cell r="A159">
            <v>1981</v>
          </cell>
          <cell r="B159">
            <v>0.78700000000000003</v>
          </cell>
        </row>
        <row r="160">
          <cell r="A160">
            <v>1982</v>
          </cell>
          <cell r="B160">
            <v>0.79900000000000004</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DICE DE CUADROS"/>
      <sheetName val="SERIES INDIVIDUALES"/>
      <sheetName val="Notas Ctas. Públicas "/>
      <sheetName val="CUENTA DE LAS AAPP AGREGADAS"/>
      <sheetName val="CTAS. ADMON. CENTRAL"/>
      <sheetName val="CTAS. ADMON. REGIONAL"/>
      <sheetName val="CTAS. ADMON. LOCAL"/>
      <sheetName val="CTAS. DE LA SEGURIDAD SOCIAL"/>
      <sheetName val="CTAS. ADMON. ANDALUCÍA"/>
      <sheetName val="CTAS. ADMON. ARAGÓN"/>
      <sheetName val="CTAS. ADMON. ASTURIAS"/>
      <sheetName val="CTAS. ADMON. BALEARES"/>
      <sheetName val="CTAS. ADMON. CANARIAS"/>
      <sheetName val="CTAS. ADMON. CANTABRIA"/>
      <sheetName val="CTAS. ADMON. CLM"/>
      <sheetName val="CTAS. ADMON. CyL"/>
      <sheetName val="CTAS. ADMON. CATALUÑA"/>
      <sheetName val="CTAS. ADMON. EXTREMADURA"/>
      <sheetName val="CTAS. ADMON. GALICIA"/>
      <sheetName val="CTAS. ADMON. MADRID"/>
      <sheetName val="CTAS. ADMON. MURCIA"/>
      <sheetName val="CTAS. ADMON. NAVARRA"/>
      <sheetName val="CTAS. ADMON. LA RIOJA"/>
      <sheetName val="CTAS. ADMON. VALENCIA"/>
      <sheetName val="CTAS. ADMON. PAIS VASCO"/>
      <sheetName val="Hoja19"/>
      <sheetName val="Hoja1"/>
    </sheetNames>
    <sheetDataSet>
      <sheetData sheetId="0"/>
      <sheetData sheetId="1"/>
      <sheetData sheetId="2"/>
      <sheetData sheetId="3"/>
      <sheetData sheetId="4"/>
      <sheetData sheetId="5"/>
      <sheetData sheetId="6"/>
      <sheetData sheetId="7"/>
      <sheetData sheetId="8"/>
      <sheetData sheetId="9">
        <row r="52">
          <cell r="CX52"/>
        </row>
      </sheetData>
      <sheetData sheetId="10">
        <row r="52">
          <cell r="CX52"/>
        </row>
      </sheetData>
      <sheetData sheetId="11">
        <row r="52">
          <cell r="CX52"/>
        </row>
      </sheetData>
      <sheetData sheetId="12">
        <row r="52">
          <cell r="CX52"/>
        </row>
      </sheetData>
      <sheetData sheetId="13">
        <row r="52">
          <cell r="CX52"/>
        </row>
      </sheetData>
      <sheetData sheetId="14">
        <row r="52">
          <cell r="CX52"/>
        </row>
      </sheetData>
      <sheetData sheetId="15">
        <row r="52">
          <cell r="CX52"/>
        </row>
      </sheetData>
      <sheetData sheetId="16">
        <row r="52">
          <cell r="CX52"/>
        </row>
      </sheetData>
      <sheetData sheetId="17">
        <row r="52">
          <cell r="CX52"/>
        </row>
      </sheetData>
      <sheetData sheetId="18">
        <row r="52">
          <cell r="CX52"/>
        </row>
      </sheetData>
      <sheetData sheetId="19">
        <row r="52">
          <cell r="CX52"/>
        </row>
      </sheetData>
      <sheetData sheetId="20">
        <row r="52">
          <cell r="CX52"/>
        </row>
      </sheetData>
      <sheetData sheetId="21">
        <row r="52">
          <cell r="CX52"/>
        </row>
      </sheetData>
      <sheetData sheetId="22">
        <row r="52">
          <cell r="CX52"/>
        </row>
      </sheetData>
      <sheetData sheetId="23">
        <row r="52">
          <cell r="CX52"/>
        </row>
      </sheetData>
      <sheetData sheetId="24">
        <row r="52">
          <cell r="CX52"/>
        </row>
      </sheetData>
      <sheetData sheetId="25">
        <row r="52">
          <cell r="CX52"/>
        </row>
      </sheetData>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2F65FD"/>
    <pageSetUpPr fitToPage="1"/>
  </sheetPr>
  <dimension ref="A1:N34"/>
  <sheetViews>
    <sheetView showGridLines="0" tabSelected="1" zoomScale="70" zoomScaleNormal="70" workbookViewId="0">
      <selection activeCell="P10" sqref="P10"/>
    </sheetView>
  </sheetViews>
  <sheetFormatPr baseColWidth="10" defaultRowHeight="12.75"/>
  <cols>
    <col min="1" max="1" width="8.7109375" style="1" customWidth="1"/>
    <col min="2" max="2" width="15.5703125" style="1" customWidth="1"/>
    <col min="3" max="3" width="4.28515625" style="1" customWidth="1"/>
    <col min="4" max="11" width="11.42578125" style="1"/>
    <col min="12" max="12" width="0.7109375" style="1" customWidth="1"/>
    <col min="13" max="13" width="11.28515625" style="1" customWidth="1"/>
    <col min="14" max="256" width="11.42578125" style="1"/>
    <col min="257" max="257" width="8.7109375" style="1" customWidth="1"/>
    <col min="258" max="258" width="15.5703125" style="1" customWidth="1"/>
    <col min="259" max="259" width="0.7109375" style="1" customWidth="1"/>
    <col min="260" max="267" width="11.42578125" style="1"/>
    <col min="268" max="268" width="0.7109375" style="1" customWidth="1"/>
    <col min="269" max="269" width="11.28515625" style="1" customWidth="1"/>
    <col min="270" max="512" width="11.42578125" style="1"/>
    <col min="513" max="513" width="8.7109375" style="1" customWidth="1"/>
    <col min="514" max="514" width="15.5703125" style="1" customWidth="1"/>
    <col min="515" max="515" width="0.7109375" style="1" customWidth="1"/>
    <col min="516" max="523" width="11.42578125" style="1"/>
    <col min="524" max="524" width="0.7109375" style="1" customWidth="1"/>
    <col min="525" max="525" width="11.28515625" style="1" customWidth="1"/>
    <col min="526" max="768" width="11.42578125" style="1"/>
    <col min="769" max="769" width="8.7109375" style="1" customWidth="1"/>
    <col min="770" max="770" width="15.5703125" style="1" customWidth="1"/>
    <col min="771" max="771" width="0.7109375" style="1" customWidth="1"/>
    <col min="772" max="779" width="11.42578125" style="1"/>
    <col min="780" max="780" width="0.7109375" style="1" customWidth="1"/>
    <col min="781" max="781" width="11.28515625" style="1" customWidth="1"/>
    <col min="782" max="1024" width="11.42578125" style="1"/>
    <col min="1025" max="1025" width="8.7109375" style="1" customWidth="1"/>
    <col min="1026" max="1026" width="15.5703125" style="1" customWidth="1"/>
    <col min="1027" max="1027" width="0.7109375" style="1" customWidth="1"/>
    <col min="1028" max="1035" width="11.42578125" style="1"/>
    <col min="1036" max="1036" width="0.7109375" style="1" customWidth="1"/>
    <col min="1037" max="1037" width="11.28515625" style="1" customWidth="1"/>
    <col min="1038" max="1280" width="11.42578125" style="1"/>
    <col min="1281" max="1281" width="8.7109375" style="1" customWidth="1"/>
    <col min="1282" max="1282" width="15.5703125" style="1" customWidth="1"/>
    <col min="1283" max="1283" width="0.7109375" style="1" customWidth="1"/>
    <col min="1284" max="1291" width="11.42578125" style="1"/>
    <col min="1292" max="1292" width="0.7109375" style="1" customWidth="1"/>
    <col min="1293" max="1293" width="11.28515625" style="1" customWidth="1"/>
    <col min="1294" max="1536" width="11.42578125" style="1"/>
    <col min="1537" max="1537" width="8.7109375" style="1" customWidth="1"/>
    <col min="1538" max="1538" width="15.5703125" style="1" customWidth="1"/>
    <col min="1539" max="1539" width="0.7109375" style="1" customWidth="1"/>
    <col min="1540" max="1547" width="11.42578125" style="1"/>
    <col min="1548" max="1548" width="0.7109375" style="1" customWidth="1"/>
    <col min="1549" max="1549" width="11.28515625" style="1" customWidth="1"/>
    <col min="1550" max="1792" width="11.42578125" style="1"/>
    <col min="1793" max="1793" width="8.7109375" style="1" customWidth="1"/>
    <col min="1794" max="1794" width="15.5703125" style="1" customWidth="1"/>
    <col min="1795" max="1795" width="0.7109375" style="1" customWidth="1"/>
    <col min="1796" max="1803" width="11.42578125" style="1"/>
    <col min="1804" max="1804" width="0.7109375" style="1" customWidth="1"/>
    <col min="1805" max="1805" width="11.28515625" style="1" customWidth="1"/>
    <col min="1806" max="2048" width="11.42578125" style="1"/>
    <col min="2049" max="2049" width="8.7109375" style="1" customWidth="1"/>
    <col min="2050" max="2050" width="15.5703125" style="1" customWidth="1"/>
    <col min="2051" max="2051" width="0.7109375" style="1" customWidth="1"/>
    <col min="2052" max="2059" width="11.42578125" style="1"/>
    <col min="2060" max="2060" width="0.7109375" style="1" customWidth="1"/>
    <col min="2061" max="2061" width="11.28515625" style="1" customWidth="1"/>
    <col min="2062" max="2304" width="11.42578125" style="1"/>
    <col min="2305" max="2305" width="8.7109375" style="1" customWidth="1"/>
    <col min="2306" max="2306" width="15.5703125" style="1" customWidth="1"/>
    <col min="2307" max="2307" width="0.7109375" style="1" customWidth="1"/>
    <col min="2308" max="2315" width="11.42578125" style="1"/>
    <col min="2316" max="2316" width="0.7109375" style="1" customWidth="1"/>
    <col min="2317" max="2317" width="11.28515625" style="1" customWidth="1"/>
    <col min="2318" max="2560" width="11.42578125" style="1"/>
    <col min="2561" max="2561" width="8.7109375" style="1" customWidth="1"/>
    <col min="2562" max="2562" width="15.5703125" style="1" customWidth="1"/>
    <col min="2563" max="2563" width="0.7109375" style="1" customWidth="1"/>
    <col min="2564" max="2571" width="11.42578125" style="1"/>
    <col min="2572" max="2572" width="0.7109375" style="1" customWidth="1"/>
    <col min="2573" max="2573" width="11.28515625" style="1" customWidth="1"/>
    <col min="2574" max="2816" width="11.42578125" style="1"/>
    <col min="2817" max="2817" width="8.7109375" style="1" customWidth="1"/>
    <col min="2818" max="2818" width="15.5703125" style="1" customWidth="1"/>
    <col min="2819" max="2819" width="0.7109375" style="1" customWidth="1"/>
    <col min="2820" max="2827" width="11.42578125" style="1"/>
    <col min="2828" max="2828" width="0.7109375" style="1" customWidth="1"/>
    <col min="2829" max="2829" width="11.28515625" style="1" customWidth="1"/>
    <col min="2830" max="3072" width="11.42578125" style="1"/>
    <col min="3073" max="3073" width="8.7109375" style="1" customWidth="1"/>
    <col min="3074" max="3074" width="15.5703125" style="1" customWidth="1"/>
    <col min="3075" max="3075" width="0.7109375" style="1" customWidth="1"/>
    <col min="3076" max="3083" width="11.42578125" style="1"/>
    <col min="3084" max="3084" width="0.7109375" style="1" customWidth="1"/>
    <col min="3085" max="3085" width="11.28515625" style="1" customWidth="1"/>
    <col min="3086" max="3328" width="11.42578125" style="1"/>
    <col min="3329" max="3329" width="8.7109375" style="1" customWidth="1"/>
    <col min="3330" max="3330" width="15.5703125" style="1" customWidth="1"/>
    <col min="3331" max="3331" width="0.7109375" style="1" customWidth="1"/>
    <col min="3332" max="3339" width="11.42578125" style="1"/>
    <col min="3340" max="3340" width="0.7109375" style="1" customWidth="1"/>
    <col min="3341" max="3341" width="11.28515625" style="1" customWidth="1"/>
    <col min="3342" max="3584" width="11.42578125" style="1"/>
    <col min="3585" max="3585" width="8.7109375" style="1" customWidth="1"/>
    <col min="3586" max="3586" width="15.5703125" style="1" customWidth="1"/>
    <col min="3587" max="3587" width="0.7109375" style="1" customWidth="1"/>
    <col min="3588" max="3595" width="11.42578125" style="1"/>
    <col min="3596" max="3596" width="0.7109375" style="1" customWidth="1"/>
    <col min="3597" max="3597" width="11.28515625" style="1" customWidth="1"/>
    <col min="3598" max="3840" width="11.42578125" style="1"/>
    <col min="3841" max="3841" width="8.7109375" style="1" customWidth="1"/>
    <col min="3842" max="3842" width="15.5703125" style="1" customWidth="1"/>
    <col min="3843" max="3843" width="0.7109375" style="1" customWidth="1"/>
    <col min="3844" max="3851" width="11.42578125" style="1"/>
    <col min="3852" max="3852" width="0.7109375" style="1" customWidth="1"/>
    <col min="3853" max="3853" width="11.28515625" style="1" customWidth="1"/>
    <col min="3854" max="4096" width="11.42578125" style="1"/>
    <col min="4097" max="4097" width="8.7109375" style="1" customWidth="1"/>
    <col min="4098" max="4098" width="15.5703125" style="1" customWidth="1"/>
    <col min="4099" max="4099" width="0.7109375" style="1" customWidth="1"/>
    <col min="4100" max="4107" width="11.42578125" style="1"/>
    <col min="4108" max="4108" width="0.7109375" style="1" customWidth="1"/>
    <col min="4109" max="4109" width="11.28515625" style="1" customWidth="1"/>
    <col min="4110" max="4352" width="11.42578125" style="1"/>
    <col min="4353" max="4353" width="8.7109375" style="1" customWidth="1"/>
    <col min="4354" max="4354" width="15.5703125" style="1" customWidth="1"/>
    <col min="4355" max="4355" width="0.7109375" style="1" customWidth="1"/>
    <col min="4356" max="4363" width="11.42578125" style="1"/>
    <col min="4364" max="4364" width="0.7109375" style="1" customWidth="1"/>
    <col min="4365" max="4365" width="11.28515625" style="1" customWidth="1"/>
    <col min="4366" max="4608" width="11.42578125" style="1"/>
    <col min="4609" max="4609" width="8.7109375" style="1" customWidth="1"/>
    <col min="4610" max="4610" width="15.5703125" style="1" customWidth="1"/>
    <col min="4611" max="4611" width="0.7109375" style="1" customWidth="1"/>
    <col min="4612" max="4619" width="11.42578125" style="1"/>
    <col min="4620" max="4620" width="0.7109375" style="1" customWidth="1"/>
    <col min="4621" max="4621" width="11.28515625" style="1" customWidth="1"/>
    <col min="4622" max="4864" width="11.42578125" style="1"/>
    <col min="4865" max="4865" width="8.7109375" style="1" customWidth="1"/>
    <col min="4866" max="4866" width="15.5703125" style="1" customWidth="1"/>
    <col min="4867" max="4867" width="0.7109375" style="1" customWidth="1"/>
    <col min="4868" max="4875" width="11.42578125" style="1"/>
    <col min="4876" max="4876" width="0.7109375" style="1" customWidth="1"/>
    <col min="4877" max="4877" width="11.28515625" style="1" customWidth="1"/>
    <col min="4878" max="5120" width="11.42578125" style="1"/>
    <col min="5121" max="5121" width="8.7109375" style="1" customWidth="1"/>
    <col min="5122" max="5122" width="15.5703125" style="1" customWidth="1"/>
    <col min="5123" max="5123" width="0.7109375" style="1" customWidth="1"/>
    <col min="5124" max="5131" width="11.42578125" style="1"/>
    <col min="5132" max="5132" width="0.7109375" style="1" customWidth="1"/>
    <col min="5133" max="5133" width="11.28515625" style="1" customWidth="1"/>
    <col min="5134" max="5376" width="11.42578125" style="1"/>
    <col min="5377" max="5377" width="8.7109375" style="1" customWidth="1"/>
    <col min="5378" max="5378" width="15.5703125" style="1" customWidth="1"/>
    <col min="5379" max="5379" width="0.7109375" style="1" customWidth="1"/>
    <col min="5380" max="5387" width="11.42578125" style="1"/>
    <col min="5388" max="5388" width="0.7109375" style="1" customWidth="1"/>
    <col min="5389" max="5389" width="11.28515625" style="1" customWidth="1"/>
    <col min="5390" max="5632" width="11.42578125" style="1"/>
    <col min="5633" max="5633" width="8.7109375" style="1" customWidth="1"/>
    <col min="5634" max="5634" width="15.5703125" style="1" customWidth="1"/>
    <col min="5635" max="5635" width="0.7109375" style="1" customWidth="1"/>
    <col min="5636" max="5643" width="11.42578125" style="1"/>
    <col min="5644" max="5644" width="0.7109375" style="1" customWidth="1"/>
    <col min="5645" max="5645" width="11.28515625" style="1" customWidth="1"/>
    <col min="5646" max="5888" width="11.42578125" style="1"/>
    <col min="5889" max="5889" width="8.7109375" style="1" customWidth="1"/>
    <col min="5890" max="5890" width="15.5703125" style="1" customWidth="1"/>
    <col min="5891" max="5891" width="0.7109375" style="1" customWidth="1"/>
    <col min="5892" max="5899" width="11.42578125" style="1"/>
    <col min="5900" max="5900" width="0.7109375" style="1" customWidth="1"/>
    <col min="5901" max="5901" width="11.28515625" style="1" customWidth="1"/>
    <col min="5902" max="6144" width="11.42578125" style="1"/>
    <col min="6145" max="6145" width="8.7109375" style="1" customWidth="1"/>
    <col min="6146" max="6146" width="15.5703125" style="1" customWidth="1"/>
    <col min="6147" max="6147" width="0.7109375" style="1" customWidth="1"/>
    <col min="6148" max="6155" width="11.42578125" style="1"/>
    <col min="6156" max="6156" width="0.7109375" style="1" customWidth="1"/>
    <col min="6157" max="6157" width="11.28515625" style="1" customWidth="1"/>
    <col min="6158" max="6400" width="11.42578125" style="1"/>
    <col min="6401" max="6401" width="8.7109375" style="1" customWidth="1"/>
    <col min="6402" max="6402" width="15.5703125" style="1" customWidth="1"/>
    <col min="6403" max="6403" width="0.7109375" style="1" customWidth="1"/>
    <col min="6404" max="6411" width="11.42578125" style="1"/>
    <col min="6412" max="6412" width="0.7109375" style="1" customWidth="1"/>
    <col min="6413" max="6413" width="11.28515625" style="1" customWidth="1"/>
    <col min="6414" max="6656" width="11.42578125" style="1"/>
    <col min="6657" max="6657" width="8.7109375" style="1" customWidth="1"/>
    <col min="6658" max="6658" width="15.5703125" style="1" customWidth="1"/>
    <col min="6659" max="6659" width="0.7109375" style="1" customWidth="1"/>
    <col min="6660" max="6667" width="11.42578125" style="1"/>
    <col min="6668" max="6668" width="0.7109375" style="1" customWidth="1"/>
    <col min="6669" max="6669" width="11.28515625" style="1" customWidth="1"/>
    <col min="6670" max="6912" width="11.42578125" style="1"/>
    <col min="6913" max="6913" width="8.7109375" style="1" customWidth="1"/>
    <col min="6914" max="6914" width="15.5703125" style="1" customWidth="1"/>
    <col min="6915" max="6915" width="0.7109375" style="1" customWidth="1"/>
    <col min="6916" max="6923" width="11.42578125" style="1"/>
    <col min="6924" max="6924" width="0.7109375" style="1" customWidth="1"/>
    <col min="6925" max="6925" width="11.28515625" style="1" customWidth="1"/>
    <col min="6926" max="7168" width="11.42578125" style="1"/>
    <col min="7169" max="7169" width="8.7109375" style="1" customWidth="1"/>
    <col min="7170" max="7170" width="15.5703125" style="1" customWidth="1"/>
    <col min="7171" max="7171" width="0.7109375" style="1" customWidth="1"/>
    <col min="7172" max="7179" width="11.42578125" style="1"/>
    <col min="7180" max="7180" width="0.7109375" style="1" customWidth="1"/>
    <col min="7181" max="7181" width="11.28515625" style="1" customWidth="1"/>
    <col min="7182" max="7424" width="11.42578125" style="1"/>
    <col min="7425" max="7425" width="8.7109375" style="1" customWidth="1"/>
    <col min="7426" max="7426" width="15.5703125" style="1" customWidth="1"/>
    <col min="7427" max="7427" width="0.7109375" style="1" customWidth="1"/>
    <col min="7428" max="7435" width="11.42578125" style="1"/>
    <col min="7436" max="7436" width="0.7109375" style="1" customWidth="1"/>
    <col min="7437" max="7437" width="11.28515625" style="1" customWidth="1"/>
    <col min="7438" max="7680" width="11.42578125" style="1"/>
    <col min="7681" max="7681" width="8.7109375" style="1" customWidth="1"/>
    <col min="7682" max="7682" width="15.5703125" style="1" customWidth="1"/>
    <col min="7683" max="7683" width="0.7109375" style="1" customWidth="1"/>
    <col min="7684" max="7691" width="11.42578125" style="1"/>
    <col min="7692" max="7692" width="0.7109375" style="1" customWidth="1"/>
    <col min="7693" max="7693" width="11.28515625" style="1" customWidth="1"/>
    <col min="7694" max="7936" width="11.42578125" style="1"/>
    <col min="7937" max="7937" width="8.7109375" style="1" customWidth="1"/>
    <col min="7938" max="7938" width="15.5703125" style="1" customWidth="1"/>
    <col min="7939" max="7939" width="0.7109375" style="1" customWidth="1"/>
    <col min="7940" max="7947" width="11.42578125" style="1"/>
    <col min="7948" max="7948" width="0.7109375" style="1" customWidth="1"/>
    <col min="7949" max="7949" width="11.28515625" style="1" customWidth="1"/>
    <col min="7950" max="8192" width="11.42578125" style="1"/>
    <col min="8193" max="8193" width="8.7109375" style="1" customWidth="1"/>
    <col min="8194" max="8194" width="15.5703125" style="1" customWidth="1"/>
    <col min="8195" max="8195" width="0.7109375" style="1" customWidth="1"/>
    <col min="8196" max="8203" width="11.42578125" style="1"/>
    <col min="8204" max="8204" width="0.7109375" style="1" customWidth="1"/>
    <col min="8205" max="8205" width="11.28515625" style="1" customWidth="1"/>
    <col min="8206" max="8448" width="11.42578125" style="1"/>
    <col min="8449" max="8449" width="8.7109375" style="1" customWidth="1"/>
    <col min="8450" max="8450" width="15.5703125" style="1" customWidth="1"/>
    <col min="8451" max="8451" width="0.7109375" style="1" customWidth="1"/>
    <col min="8452" max="8459" width="11.42578125" style="1"/>
    <col min="8460" max="8460" width="0.7109375" style="1" customWidth="1"/>
    <col min="8461" max="8461" width="11.28515625" style="1" customWidth="1"/>
    <col min="8462" max="8704" width="11.42578125" style="1"/>
    <col min="8705" max="8705" width="8.7109375" style="1" customWidth="1"/>
    <col min="8706" max="8706" width="15.5703125" style="1" customWidth="1"/>
    <col min="8707" max="8707" width="0.7109375" style="1" customWidth="1"/>
    <col min="8708" max="8715" width="11.42578125" style="1"/>
    <col min="8716" max="8716" width="0.7109375" style="1" customWidth="1"/>
    <col min="8717" max="8717" width="11.28515625" style="1" customWidth="1"/>
    <col min="8718" max="8960" width="11.42578125" style="1"/>
    <col min="8961" max="8961" width="8.7109375" style="1" customWidth="1"/>
    <col min="8962" max="8962" width="15.5703125" style="1" customWidth="1"/>
    <col min="8963" max="8963" width="0.7109375" style="1" customWidth="1"/>
    <col min="8964" max="8971" width="11.42578125" style="1"/>
    <col min="8972" max="8972" width="0.7109375" style="1" customWidth="1"/>
    <col min="8973" max="8973" width="11.28515625" style="1" customWidth="1"/>
    <col min="8974" max="9216" width="11.42578125" style="1"/>
    <col min="9217" max="9217" width="8.7109375" style="1" customWidth="1"/>
    <col min="9218" max="9218" width="15.5703125" style="1" customWidth="1"/>
    <col min="9219" max="9219" width="0.7109375" style="1" customWidth="1"/>
    <col min="9220" max="9227" width="11.42578125" style="1"/>
    <col min="9228" max="9228" width="0.7109375" style="1" customWidth="1"/>
    <col min="9229" max="9229" width="11.28515625" style="1" customWidth="1"/>
    <col min="9230" max="9472" width="11.42578125" style="1"/>
    <col min="9473" max="9473" width="8.7109375" style="1" customWidth="1"/>
    <col min="9474" max="9474" width="15.5703125" style="1" customWidth="1"/>
    <col min="9475" max="9475" width="0.7109375" style="1" customWidth="1"/>
    <col min="9476" max="9483" width="11.42578125" style="1"/>
    <col min="9484" max="9484" width="0.7109375" style="1" customWidth="1"/>
    <col min="9485" max="9485" width="11.28515625" style="1" customWidth="1"/>
    <col min="9486" max="9728" width="11.42578125" style="1"/>
    <col min="9729" max="9729" width="8.7109375" style="1" customWidth="1"/>
    <col min="9730" max="9730" width="15.5703125" style="1" customWidth="1"/>
    <col min="9731" max="9731" width="0.7109375" style="1" customWidth="1"/>
    <col min="9732" max="9739" width="11.42578125" style="1"/>
    <col min="9740" max="9740" width="0.7109375" style="1" customWidth="1"/>
    <col min="9741" max="9741" width="11.28515625" style="1" customWidth="1"/>
    <col min="9742" max="9984" width="11.42578125" style="1"/>
    <col min="9985" max="9985" width="8.7109375" style="1" customWidth="1"/>
    <col min="9986" max="9986" width="15.5703125" style="1" customWidth="1"/>
    <col min="9987" max="9987" width="0.7109375" style="1" customWidth="1"/>
    <col min="9988" max="9995" width="11.42578125" style="1"/>
    <col min="9996" max="9996" width="0.7109375" style="1" customWidth="1"/>
    <col min="9997" max="9997" width="11.28515625" style="1" customWidth="1"/>
    <col min="9998" max="10240" width="11.42578125" style="1"/>
    <col min="10241" max="10241" width="8.7109375" style="1" customWidth="1"/>
    <col min="10242" max="10242" width="15.5703125" style="1" customWidth="1"/>
    <col min="10243" max="10243" width="0.7109375" style="1" customWidth="1"/>
    <col min="10244" max="10251" width="11.42578125" style="1"/>
    <col min="10252" max="10252" width="0.7109375" style="1" customWidth="1"/>
    <col min="10253" max="10253" width="11.28515625" style="1" customWidth="1"/>
    <col min="10254" max="10496" width="11.42578125" style="1"/>
    <col min="10497" max="10497" width="8.7109375" style="1" customWidth="1"/>
    <col min="10498" max="10498" width="15.5703125" style="1" customWidth="1"/>
    <col min="10499" max="10499" width="0.7109375" style="1" customWidth="1"/>
    <col min="10500" max="10507" width="11.42578125" style="1"/>
    <col min="10508" max="10508" width="0.7109375" style="1" customWidth="1"/>
    <col min="10509" max="10509" width="11.28515625" style="1" customWidth="1"/>
    <col min="10510" max="10752" width="11.42578125" style="1"/>
    <col min="10753" max="10753" width="8.7109375" style="1" customWidth="1"/>
    <col min="10754" max="10754" width="15.5703125" style="1" customWidth="1"/>
    <col min="10755" max="10755" width="0.7109375" style="1" customWidth="1"/>
    <col min="10756" max="10763" width="11.42578125" style="1"/>
    <col min="10764" max="10764" width="0.7109375" style="1" customWidth="1"/>
    <col min="10765" max="10765" width="11.28515625" style="1" customWidth="1"/>
    <col min="10766" max="11008" width="11.42578125" style="1"/>
    <col min="11009" max="11009" width="8.7109375" style="1" customWidth="1"/>
    <col min="11010" max="11010" width="15.5703125" style="1" customWidth="1"/>
    <col min="11011" max="11011" width="0.7109375" style="1" customWidth="1"/>
    <col min="11012" max="11019" width="11.42578125" style="1"/>
    <col min="11020" max="11020" width="0.7109375" style="1" customWidth="1"/>
    <col min="11021" max="11021" width="11.28515625" style="1" customWidth="1"/>
    <col min="11022" max="11264" width="11.42578125" style="1"/>
    <col min="11265" max="11265" width="8.7109375" style="1" customWidth="1"/>
    <col min="11266" max="11266" width="15.5703125" style="1" customWidth="1"/>
    <col min="11267" max="11267" width="0.7109375" style="1" customWidth="1"/>
    <col min="11268" max="11275" width="11.42578125" style="1"/>
    <col min="11276" max="11276" width="0.7109375" style="1" customWidth="1"/>
    <col min="11277" max="11277" width="11.28515625" style="1" customWidth="1"/>
    <col min="11278" max="11520" width="11.42578125" style="1"/>
    <col min="11521" max="11521" width="8.7109375" style="1" customWidth="1"/>
    <col min="11522" max="11522" width="15.5703125" style="1" customWidth="1"/>
    <col min="11523" max="11523" width="0.7109375" style="1" customWidth="1"/>
    <col min="11524" max="11531" width="11.42578125" style="1"/>
    <col min="11532" max="11532" width="0.7109375" style="1" customWidth="1"/>
    <col min="11533" max="11533" width="11.28515625" style="1" customWidth="1"/>
    <col min="11534" max="11776" width="11.42578125" style="1"/>
    <col min="11777" max="11777" width="8.7109375" style="1" customWidth="1"/>
    <col min="11778" max="11778" width="15.5703125" style="1" customWidth="1"/>
    <col min="11779" max="11779" width="0.7109375" style="1" customWidth="1"/>
    <col min="11780" max="11787" width="11.42578125" style="1"/>
    <col min="11788" max="11788" width="0.7109375" style="1" customWidth="1"/>
    <col min="11789" max="11789" width="11.28515625" style="1" customWidth="1"/>
    <col min="11790" max="12032" width="11.42578125" style="1"/>
    <col min="12033" max="12033" width="8.7109375" style="1" customWidth="1"/>
    <col min="12034" max="12034" width="15.5703125" style="1" customWidth="1"/>
    <col min="12035" max="12035" width="0.7109375" style="1" customWidth="1"/>
    <col min="12036" max="12043" width="11.42578125" style="1"/>
    <col min="12044" max="12044" width="0.7109375" style="1" customWidth="1"/>
    <col min="12045" max="12045" width="11.28515625" style="1" customWidth="1"/>
    <col min="12046" max="12288" width="11.42578125" style="1"/>
    <col min="12289" max="12289" width="8.7109375" style="1" customWidth="1"/>
    <col min="12290" max="12290" width="15.5703125" style="1" customWidth="1"/>
    <col min="12291" max="12291" width="0.7109375" style="1" customWidth="1"/>
    <col min="12292" max="12299" width="11.42578125" style="1"/>
    <col min="12300" max="12300" width="0.7109375" style="1" customWidth="1"/>
    <col min="12301" max="12301" width="11.28515625" style="1" customWidth="1"/>
    <col min="12302" max="12544" width="11.42578125" style="1"/>
    <col min="12545" max="12545" width="8.7109375" style="1" customWidth="1"/>
    <col min="12546" max="12546" width="15.5703125" style="1" customWidth="1"/>
    <col min="12547" max="12547" width="0.7109375" style="1" customWidth="1"/>
    <col min="12548" max="12555" width="11.42578125" style="1"/>
    <col min="12556" max="12556" width="0.7109375" style="1" customWidth="1"/>
    <col min="12557" max="12557" width="11.28515625" style="1" customWidth="1"/>
    <col min="12558" max="12800" width="11.42578125" style="1"/>
    <col min="12801" max="12801" width="8.7109375" style="1" customWidth="1"/>
    <col min="12802" max="12802" width="15.5703125" style="1" customWidth="1"/>
    <col min="12803" max="12803" width="0.7109375" style="1" customWidth="1"/>
    <col min="12804" max="12811" width="11.42578125" style="1"/>
    <col min="12812" max="12812" width="0.7109375" style="1" customWidth="1"/>
    <col min="12813" max="12813" width="11.28515625" style="1" customWidth="1"/>
    <col min="12814" max="13056" width="11.42578125" style="1"/>
    <col min="13057" max="13057" width="8.7109375" style="1" customWidth="1"/>
    <col min="13058" max="13058" width="15.5703125" style="1" customWidth="1"/>
    <col min="13059" max="13059" width="0.7109375" style="1" customWidth="1"/>
    <col min="13060" max="13067" width="11.42578125" style="1"/>
    <col min="13068" max="13068" width="0.7109375" style="1" customWidth="1"/>
    <col min="13069" max="13069" width="11.28515625" style="1" customWidth="1"/>
    <col min="13070" max="13312" width="11.42578125" style="1"/>
    <col min="13313" max="13313" width="8.7109375" style="1" customWidth="1"/>
    <col min="13314" max="13314" width="15.5703125" style="1" customWidth="1"/>
    <col min="13315" max="13315" width="0.7109375" style="1" customWidth="1"/>
    <col min="13316" max="13323" width="11.42578125" style="1"/>
    <col min="13324" max="13324" width="0.7109375" style="1" customWidth="1"/>
    <col min="13325" max="13325" width="11.28515625" style="1" customWidth="1"/>
    <col min="13326" max="13568" width="11.42578125" style="1"/>
    <col min="13569" max="13569" width="8.7109375" style="1" customWidth="1"/>
    <col min="13570" max="13570" width="15.5703125" style="1" customWidth="1"/>
    <col min="13571" max="13571" width="0.7109375" style="1" customWidth="1"/>
    <col min="13572" max="13579" width="11.42578125" style="1"/>
    <col min="13580" max="13580" width="0.7109375" style="1" customWidth="1"/>
    <col min="13581" max="13581" width="11.28515625" style="1" customWidth="1"/>
    <col min="13582" max="13824" width="11.42578125" style="1"/>
    <col min="13825" max="13825" width="8.7109375" style="1" customWidth="1"/>
    <col min="13826" max="13826" width="15.5703125" style="1" customWidth="1"/>
    <col min="13827" max="13827" width="0.7109375" style="1" customWidth="1"/>
    <col min="13828" max="13835" width="11.42578125" style="1"/>
    <col min="13836" max="13836" width="0.7109375" style="1" customWidth="1"/>
    <col min="13837" max="13837" width="11.28515625" style="1" customWidth="1"/>
    <col min="13838" max="14080" width="11.42578125" style="1"/>
    <col min="14081" max="14081" width="8.7109375" style="1" customWidth="1"/>
    <col min="14082" max="14082" width="15.5703125" style="1" customWidth="1"/>
    <col min="14083" max="14083" width="0.7109375" style="1" customWidth="1"/>
    <col min="14084" max="14091" width="11.42578125" style="1"/>
    <col min="14092" max="14092" width="0.7109375" style="1" customWidth="1"/>
    <col min="14093" max="14093" width="11.28515625" style="1" customWidth="1"/>
    <col min="14094" max="14336" width="11.42578125" style="1"/>
    <col min="14337" max="14337" width="8.7109375" style="1" customWidth="1"/>
    <col min="14338" max="14338" width="15.5703125" style="1" customWidth="1"/>
    <col min="14339" max="14339" width="0.7109375" style="1" customWidth="1"/>
    <col min="14340" max="14347" width="11.42578125" style="1"/>
    <col min="14348" max="14348" width="0.7109375" style="1" customWidth="1"/>
    <col min="14349" max="14349" width="11.28515625" style="1" customWidth="1"/>
    <col min="14350" max="14592" width="11.42578125" style="1"/>
    <col min="14593" max="14593" width="8.7109375" style="1" customWidth="1"/>
    <col min="14594" max="14594" width="15.5703125" style="1" customWidth="1"/>
    <col min="14595" max="14595" width="0.7109375" style="1" customWidth="1"/>
    <col min="14596" max="14603" width="11.42578125" style="1"/>
    <col min="14604" max="14604" width="0.7109375" style="1" customWidth="1"/>
    <col min="14605" max="14605" width="11.28515625" style="1" customWidth="1"/>
    <col min="14606" max="14848" width="11.42578125" style="1"/>
    <col min="14849" max="14849" width="8.7109375" style="1" customWidth="1"/>
    <col min="14850" max="14850" width="15.5703125" style="1" customWidth="1"/>
    <col min="14851" max="14851" width="0.7109375" style="1" customWidth="1"/>
    <col min="14852" max="14859" width="11.42578125" style="1"/>
    <col min="14860" max="14860" width="0.7109375" style="1" customWidth="1"/>
    <col min="14861" max="14861" width="11.28515625" style="1" customWidth="1"/>
    <col min="14862" max="15104" width="11.42578125" style="1"/>
    <col min="15105" max="15105" width="8.7109375" style="1" customWidth="1"/>
    <col min="15106" max="15106" width="15.5703125" style="1" customWidth="1"/>
    <col min="15107" max="15107" width="0.7109375" style="1" customWidth="1"/>
    <col min="15108" max="15115" width="11.42578125" style="1"/>
    <col min="15116" max="15116" width="0.7109375" style="1" customWidth="1"/>
    <col min="15117" max="15117" width="11.28515625" style="1" customWidth="1"/>
    <col min="15118" max="15360" width="11.42578125" style="1"/>
    <col min="15361" max="15361" width="8.7109375" style="1" customWidth="1"/>
    <col min="15362" max="15362" width="15.5703125" style="1" customWidth="1"/>
    <col min="15363" max="15363" width="0.7109375" style="1" customWidth="1"/>
    <col min="15364" max="15371" width="11.42578125" style="1"/>
    <col min="15372" max="15372" width="0.7109375" style="1" customWidth="1"/>
    <col min="15373" max="15373" width="11.28515625" style="1" customWidth="1"/>
    <col min="15374" max="15616" width="11.42578125" style="1"/>
    <col min="15617" max="15617" width="8.7109375" style="1" customWidth="1"/>
    <col min="15618" max="15618" width="15.5703125" style="1" customWidth="1"/>
    <col min="15619" max="15619" width="0.7109375" style="1" customWidth="1"/>
    <col min="15620" max="15627" width="11.42578125" style="1"/>
    <col min="15628" max="15628" width="0.7109375" style="1" customWidth="1"/>
    <col min="15629" max="15629" width="11.28515625" style="1" customWidth="1"/>
    <col min="15630" max="15872" width="11.42578125" style="1"/>
    <col min="15873" max="15873" width="8.7109375" style="1" customWidth="1"/>
    <col min="15874" max="15874" width="15.5703125" style="1" customWidth="1"/>
    <col min="15875" max="15875" width="0.7109375" style="1" customWidth="1"/>
    <col min="15876" max="15883" width="11.42578125" style="1"/>
    <col min="15884" max="15884" width="0.7109375" style="1" customWidth="1"/>
    <col min="15885" max="15885" width="11.28515625" style="1" customWidth="1"/>
    <col min="15886" max="16128" width="11.42578125" style="1"/>
    <col min="16129" max="16129" width="8.7109375" style="1" customWidth="1"/>
    <col min="16130" max="16130" width="15.5703125" style="1" customWidth="1"/>
    <col min="16131" max="16131" width="0.7109375" style="1" customWidth="1"/>
    <col min="16132" max="16139" width="11.42578125" style="1"/>
    <col min="16140" max="16140" width="0.7109375" style="1" customWidth="1"/>
    <col min="16141" max="16141" width="11.28515625" style="1" customWidth="1"/>
    <col min="16142" max="16384" width="11.42578125" style="1"/>
  </cols>
  <sheetData>
    <row r="1" spans="1:14">
      <c r="B1" s="447"/>
      <c r="C1" s="448"/>
      <c r="D1" s="448"/>
      <c r="N1" s="447"/>
    </row>
    <row r="2" spans="1:14">
      <c r="A2" s="471" t="s">
        <v>1414</v>
      </c>
      <c r="B2" s="449"/>
      <c r="C2" s="448"/>
      <c r="D2" s="448"/>
      <c r="N2" s="449"/>
    </row>
    <row r="3" spans="1:14" ht="26.25">
      <c r="B3" s="450"/>
      <c r="N3" s="447"/>
    </row>
    <row r="4" spans="1:14" ht="26.25">
      <c r="B4" s="450"/>
      <c r="D4" s="451"/>
      <c r="N4" s="447"/>
    </row>
    <row r="5" spans="1:14" ht="15">
      <c r="B5" s="452"/>
      <c r="D5" s="453"/>
      <c r="N5" s="447"/>
    </row>
    <row r="6" spans="1:14" ht="15">
      <c r="B6" s="452"/>
      <c r="D6" s="295"/>
      <c r="N6" s="447"/>
    </row>
    <row r="7" spans="1:14" ht="40.15" customHeight="1" thickBot="1">
      <c r="B7" s="447"/>
      <c r="N7" s="447"/>
    </row>
    <row r="8" spans="1:14" ht="80.099999999999994" customHeight="1" thickTop="1">
      <c r="B8" s="454"/>
      <c r="C8" s="455" t="s">
        <v>980</v>
      </c>
      <c r="D8" s="456"/>
      <c r="E8" s="456"/>
      <c r="F8" s="456"/>
      <c r="G8" s="456"/>
      <c r="H8" s="456"/>
      <c r="I8" s="456"/>
      <c r="J8" s="456"/>
      <c r="K8" s="456"/>
      <c r="L8" s="457"/>
      <c r="N8" s="454"/>
    </row>
    <row r="9" spans="1:14" ht="33">
      <c r="B9" s="454"/>
      <c r="C9" s="458" t="s">
        <v>607</v>
      </c>
      <c r="D9" s="459"/>
      <c r="E9" s="459"/>
      <c r="F9" s="459"/>
      <c r="G9" s="459"/>
      <c r="H9" s="459"/>
      <c r="I9" s="459"/>
      <c r="J9" s="459"/>
      <c r="K9" s="459"/>
      <c r="L9" s="460"/>
      <c r="N9" s="454"/>
    </row>
    <row r="10" spans="1:14" ht="33.75" customHeight="1">
      <c r="B10" s="454"/>
      <c r="C10" s="461" t="s">
        <v>981</v>
      </c>
      <c r="D10" s="459"/>
      <c r="E10" s="459"/>
      <c r="F10" s="459"/>
      <c r="G10" s="459"/>
      <c r="H10" s="459"/>
      <c r="I10" s="459"/>
      <c r="J10" s="459"/>
      <c r="K10" s="459"/>
      <c r="L10" s="460"/>
      <c r="N10" s="454"/>
    </row>
    <row r="11" spans="1:14" ht="33.75" customHeight="1">
      <c r="B11" s="454"/>
      <c r="C11" s="461"/>
      <c r="D11" s="459"/>
      <c r="E11" s="459"/>
      <c r="F11" s="459"/>
      <c r="G11" s="459"/>
      <c r="H11" s="459"/>
      <c r="I11" s="459"/>
      <c r="J11" s="459"/>
      <c r="K11" s="459"/>
      <c r="L11" s="460"/>
      <c r="N11" s="454"/>
    </row>
    <row r="12" spans="1:14" ht="55.5" customHeight="1">
      <c r="B12" s="454"/>
      <c r="C12" s="916" t="s">
        <v>949</v>
      </c>
      <c r="D12" s="459"/>
      <c r="E12" s="459"/>
      <c r="F12" s="459"/>
      <c r="G12" s="459"/>
      <c r="H12" s="459"/>
      <c r="I12" s="459"/>
      <c r="J12" s="459"/>
      <c r="K12" s="459"/>
      <c r="L12" s="460"/>
      <c r="N12" s="454"/>
    </row>
    <row r="13" spans="1:14" ht="24" customHeight="1">
      <c r="B13" s="454"/>
      <c r="C13" s="462"/>
      <c r="D13" s="459"/>
      <c r="E13" s="459"/>
      <c r="F13" s="459"/>
      <c r="G13" s="459"/>
      <c r="H13" s="459"/>
      <c r="I13" s="459"/>
      <c r="J13" s="459"/>
      <c r="K13" s="459"/>
      <c r="L13" s="460"/>
      <c r="N13" s="454"/>
    </row>
    <row r="14" spans="1:14" ht="11.25" customHeight="1">
      <c r="B14" s="454"/>
      <c r="C14" s="462"/>
      <c r="D14" s="459"/>
      <c r="E14" s="459"/>
      <c r="F14" s="459"/>
      <c r="G14" s="459"/>
      <c r="H14" s="459"/>
      <c r="I14" s="459"/>
      <c r="J14" s="459"/>
      <c r="K14" s="459"/>
      <c r="L14" s="460"/>
      <c r="N14" s="454"/>
    </row>
    <row r="15" spans="1:14" ht="30">
      <c r="B15" s="454"/>
      <c r="C15" s="463" t="s">
        <v>1413</v>
      </c>
      <c r="D15" s="459"/>
      <c r="E15" s="459"/>
      <c r="F15" s="459"/>
      <c r="G15" s="459"/>
      <c r="H15" s="459"/>
      <c r="I15" s="459"/>
      <c r="J15" s="459"/>
      <c r="K15" s="459"/>
      <c r="L15" s="460"/>
      <c r="N15" s="454"/>
    </row>
    <row r="16" spans="1:14" ht="25.5" customHeight="1">
      <c r="B16" s="454"/>
      <c r="C16" s="464" t="s">
        <v>608</v>
      </c>
      <c r="D16" s="459"/>
      <c r="E16" s="459"/>
      <c r="F16" s="459"/>
      <c r="G16" s="459"/>
      <c r="H16" s="459"/>
      <c r="I16" s="459"/>
      <c r="J16" s="459"/>
      <c r="K16" s="459"/>
      <c r="L16" s="460"/>
      <c r="N16" s="454"/>
    </row>
    <row r="17" spans="2:14" ht="22.5" customHeight="1">
      <c r="B17" s="454"/>
      <c r="C17" s="463"/>
      <c r="D17" s="459"/>
      <c r="E17" s="459"/>
      <c r="F17" s="459"/>
      <c r="G17" s="459"/>
      <c r="H17" s="459"/>
      <c r="I17" s="459"/>
      <c r="J17" s="459"/>
      <c r="K17" s="459"/>
      <c r="L17" s="460"/>
      <c r="N17" s="454"/>
    </row>
    <row r="18" spans="2:14" ht="23.25" customHeight="1">
      <c r="B18" s="454"/>
      <c r="C18" s="465" t="s">
        <v>810</v>
      </c>
      <c r="D18" s="459"/>
      <c r="E18" s="459"/>
      <c r="F18" s="459"/>
      <c r="G18" s="459"/>
      <c r="H18" s="459"/>
      <c r="I18" s="459"/>
      <c r="J18" s="459"/>
      <c r="K18" s="459"/>
      <c r="L18" s="460"/>
      <c r="N18" s="454"/>
    </row>
    <row r="19" spans="2:14" ht="6.75" customHeight="1" thickBot="1">
      <c r="B19" s="454"/>
      <c r="C19" s="466"/>
      <c r="D19" s="467"/>
      <c r="E19" s="467"/>
      <c r="F19" s="467"/>
      <c r="G19" s="467"/>
      <c r="H19" s="467"/>
      <c r="I19" s="467"/>
      <c r="J19" s="467"/>
      <c r="K19" s="467"/>
      <c r="L19" s="468"/>
      <c r="N19" s="454"/>
    </row>
    <row r="20" spans="2:14" ht="13.5" thickTop="1">
      <c r="B20" s="447"/>
      <c r="N20" s="447"/>
    </row>
    <row r="21" spans="2:14">
      <c r="B21" s="447"/>
      <c r="N21" s="447"/>
    </row>
    <row r="22" spans="2:14">
      <c r="B22" s="447"/>
      <c r="N22" s="447"/>
    </row>
    <row r="23" spans="2:14">
      <c r="B23" s="447"/>
      <c r="N23" s="447"/>
    </row>
    <row r="24" spans="2:14">
      <c r="B24" s="447"/>
      <c r="N24" s="447"/>
    </row>
    <row r="25" spans="2:14">
      <c r="B25" s="469"/>
      <c r="C25" s="470"/>
      <c r="D25" s="327"/>
      <c r="N25" s="447"/>
    </row>
    <row r="26" spans="2:14">
      <c r="B26" s="447"/>
      <c r="N26" s="447"/>
    </row>
    <row r="27" spans="2:14">
      <c r="B27" s="447"/>
      <c r="N27" s="447"/>
    </row>
    <row r="28" spans="2:14">
      <c r="B28" s="447"/>
      <c r="N28" s="447"/>
    </row>
    <row r="34" spans="2:2">
      <c r="B34" s="160"/>
    </row>
  </sheetData>
  <pageMargins left="0.75" right="0.75" top="1" bottom="1" header="0" footer="0"/>
  <pageSetup paperSize="9" scale="6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6">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RowHeight="12.75"/>
  <cols>
    <col min="1" max="1" width="13" style="1" customWidth="1"/>
    <col min="2" max="2" width="12.7109375" style="1" customWidth="1"/>
    <col min="3" max="4" width="13.7109375" style="1" customWidth="1"/>
    <col min="5" max="5" width="15.5703125" style="1" customWidth="1"/>
    <col min="6" max="6" width="14.5703125" style="1" customWidth="1"/>
    <col min="7" max="7" width="15.42578125" style="1" customWidth="1"/>
    <col min="8" max="12" width="11.7109375" style="1" customWidth="1"/>
    <col min="13" max="13" width="6" style="1" customWidth="1"/>
    <col min="14" max="14" width="12" style="1" customWidth="1"/>
    <col min="15" max="15" width="12.42578125" style="1" customWidth="1"/>
    <col min="16" max="16" width="13.5703125" style="1" customWidth="1"/>
    <col min="17" max="17" width="12.42578125" style="1" customWidth="1"/>
    <col min="18" max="18" width="14" style="1" customWidth="1"/>
    <col min="19" max="19" width="15.28515625" style="1" customWidth="1"/>
    <col min="20" max="20" width="9.7109375" style="1" customWidth="1"/>
    <col min="21" max="21" width="10.5703125" style="1" customWidth="1"/>
    <col min="22" max="22" width="9.7109375" style="1" customWidth="1"/>
    <col min="23" max="23" width="12.28515625" style="1" customWidth="1"/>
    <col min="24" max="24" width="9.7109375" style="1" customWidth="1"/>
    <col min="25" max="106" width="11.42578125" style="1"/>
    <col min="107" max="107" width="13" style="1" customWidth="1"/>
    <col min="108" max="117" width="9.7109375" style="1" customWidth="1"/>
    <col min="118" max="118" width="6.7109375" style="1" customWidth="1"/>
    <col min="119" max="119" width="12.7109375" style="1" customWidth="1"/>
    <col min="120" max="128" width="11.7109375" style="1" customWidth="1"/>
    <col min="129" max="129" width="6" style="1" customWidth="1"/>
    <col min="130" max="139" width="11.42578125" style="1"/>
    <col min="140" max="140" width="6.28515625" style="1" customWidth="1"/>
    <col min="141" max="143" width="12.28515625" style="1" customWidth="1"/>
    <col min="144" max="144" width="17.5703125" style="1" customWidth="1"/>
    <col min="145" max="145" width="11.42578125" style="1"/>
    <col min="146" max="147" width="12" style="1" customWidth="1"/>
    <col min="148" max="184" width="11.42578125" style="1"/>
    <col min="185" max="185" width="13.28515625" style="1" customWidth="1"/>
    <col min="186" max="190" width="9.28515625" style="1" customWidth="1"/>
    <col min="191" max="199" width="11.42578125" style="1"/>
    <col min="200" max="200" width="12.5703125" style="1" bestFit="1" customWidth="1"/>
    <col min="201" max="201" width="11.42578125" style="1"/>
    <col min="202" max="204" width="20" style="1" customWidth="1"/>
    <col min="205" max="205" width="11.42578125" style="1"/>
    <col min="206" max="208" width="21" style="1" customWidth="1"/>
    <col min="209" max="210" width="11.42578125" style="1"/>
    <col min="211" max="218" width="15.7109375" style="1" customWidth="1"/>
    <col min="219" max="362" width="11.42578125" style="1"/>
    <col min="363" max="363" width="13" style="1" customWidth="1"/>
    <col min="364" max="373" width="9.7109375" style="1" customWidth="1"/>
    <col min="374" max="374" width="6.7109375" style="1" customWidth="1"/>
    <col min="375" max="375" width="12.7109375" style="1" customWidth="1"/>
    <col min="376" max="384" width="11.7109375" style="1" customWidth="1"/>
    <col min="385" max="385" width="6" style="1" customWidth="1"/>
    <col min="386" max="395" width="11.42578125" style="1"/>
    <col min="396" max="396" width="6.28515625" style="1" customWidth="1"/>
    <col min="397" max="399" width="12.28515625" style="1" customWidth="1"/>
    <col min="400" max="400" width="17.5703125" style="1" customWidth="1"/>
    <col min="401" max="401" width="11.42578125" style="1"/>
    <col min="402" max="403" width="12" style="1" customWidth="1"/>
    <col min="404" max="440" width="11.42578125" style="1"/>
    <col min="441" max="441" width="13.28515625" style="1" customWidth="1"/>
    <col min="442" max="446" width="9.28515625" style="1" customWidth="1"/>
    <col min="447" max="455" width="11.42578125" style="1"/>
    <col min="456" max="456" width="12.5703125" style="1" bestFit="1" customWidth="1"/>
    <col min="457" max="457" width="11.42578125" style="1"/>
    <col min="458" max="460" width="20" style="1" customWidth="1"/>
    <col min="461" max="461" width="11.42578125" style="1"/>
    <col min="462" max="464" width="21" style="1" customWidth="1"/>
    <col min="465" max="466" width="11.42578125" style="1"/>
    <col min="467" max="474" width="15.7109375" style="1" customWidth="1"/>
    <col min="475" max="618" width="11.42578125" style="1"/>
    <col min="619" max="619" width="13" style="1" customWidth="1"/>
    <col min="620" max="629" width="9.7109375" style="1" customWidth="1"/>
    <col min="630" max="630" width="6.7109375" style="1" customWidth="1"/>
    <col min="631" max="631" width="12.7109375" style="1" customWidth="1"/>
    <col min="632" max="640" width="11.7109375" style="1" customWidth="1"/>
    <col min="641" max="641" width="6" style="1" customWidth="1"/>
    <col min="642" max="651" width="11.42578125" style="1"/>
    <col min="652" max="652" width="6.28515625" style="1" customWidth="1"/>
    <col min="653" max="655" width="12.28515625" style="1" customWidth="1"/>
    <col min="656" max="656" width="17.5703125" style="1" customWidth="1"/>
    <col min="657" max="657" width="11.42578125" style="1"/>
    <col min="658" max="659" width="12" style="1" customWidth="1"/>
    <col min="660" max="696" width="11.42578125" style="1"/>
    <col min="697" max="697" width="13.28515625" style="1" customWidth="1"/>
    <col min="698" max="702" width="9.28515625" style="1" customWidth="1"/>
    <col min="703" max="711" width="11.42578125" style="1"/>
    <col min="712" max="712" width="12.5703125" style="1" bestFit="1" customWidth="1"/>
    <col min="713" max="713" width="11.42578125" style="1"/>
    <col min="714" max="716" width="20" style="1" customWidth="1"/>
    <col min="717" max="717" width="11.42578125" style="1"/>
    <col min="718" max="720" width="21" style="1" customWidth="1"/>
    <col min="721" max="722" width="11.42578125" style="1"/>
    <col min="723" max="730" width="15.7109375" style="1" customWidth="1"/>
    <col min="731" max="874" width="11.42578125" style="1"/>
    <col min="875" max="875" width="13" style="1" customWidth="1"/>
    <col min="876" max="885" width="9.7109375" style="1" customWidth="1"/>
    <col min="886" max="886" width="6.7109375" style="1" customWidth="1"/>
    <col min="887" max="887" width="12.7109375" style="1" customWidth="1"/>
    <col min="888" max="896" width="11.7109375" style="1" customWidth="1"/>
    <col min="897" max="897" width="6" style="1" customWidth="1"/>
    <col min="898" max="907" width="11.42578125" style="1"/>
    <col min="908" max="908" width="6.28515625" style="1" customWidth="1"/>
    <col min="909" max="911" width="12.28515625" style="1" customWidth="1"/>
    <col min="912" max="912" width="17.5703125" style="1" customWidth="1"/>
    <col min="913" max="913" width="11.42578125" style="1"/>
    <col min="914" max="915" width="12" style="1" customWidth="1"/>
    <col min="916" max="952" width="11.42578125" style="1"/>
    <col min="953" max="953" width="13.28515625" style="1" customWidth="1"/>
    <col min="954" max="958" width="9.28515625" style="1" customWidth="1"/>
    <col min="959" max="967" width="11.42578125" style="1"/>
    <col min="968" max="968" width="12.5703125" style="1" bestFit="1" customWidth="1"/>
    <col min="969" max="969" width="11.42578125" style="1"/>
    <col min="970" max="972" width="20" style="1" customWidth="1"/>
    <col min="973" max="973" width="11.42578125" style="1"/>
    <col min="974" max="976" width="21" style="1" customWidth="1"/>
    <col min="977" max="978" width="11.42578125" style="1"/>
    <col min="979" max="986" width="15.7109375" style="1" customWidth="1"/>
    <col min="987" max="1130" width="11.42578125" style="1"/>
    <col min="1131" max="1131" width="13" style="1" customWidth="1"/>
    <col min="1132" max="1141" width="9.7109375" style="1" customWidth="1"/>
    <col min="1142" max="1142" width="6.7109375" style="1" customWidth="1"/>
    <col min="1143" max="1143" width="12.7109375" style="1" customWidth="1"/>
    <col min="1144" max="1152" width="11.7109375" style="1" customWidth="1"/>
    <col min="1153" max="1153" width="6" style="1" customWidth="1"/>
    <col min="1154" max="1163" width="11.42578125" style="1"/>
    <col min="1164" max="1164" width="6.28515625" style="1" customWidth="1"/>
    <col min="1165" max="1167" width="12.28515625" style="1" customWidth="1"/>
    <col min="1168" max="1168" width="17.5703125" style="1" customWidth="1"/>
    <col min="1169" max="1169" width="11.42578125" style="1"/>
    <col min="1170" max="1171" width="12" style="1" customWidth="1"/>
    <col min="1172" max="1208" width="11.42578125" style="1"/>
    <col min="1209" max="1209" width="13.28515625" style="1" customWidth="1"/>
    <col min="1210" max="1214" width="9.28515625" style="1" customWidth="1"/>
    <col min="1215" max="1223" width="11.42578125" style="1"/>
    <col min="1224" max="1224" width="12.5703125" style="1" bestFit="1" customWidth="1"/>
    <col min="1225" max="1225" width="11.42578125" style="1"/>
    <col min="1226" max="1228" width="20" style="1" customWidth="1"/>
    <col min="1229" max="1229" width="11.42578125" style="1"/>
    <col min="1230" max="1232" width="21" style="1" customWidth="1"/>
    <col min="1233" max="1234" width="11.42578125" style="1"/>
    <col min="1235" max="1242" width="15.7109375" style="1" customWidth="1"/>
    <col min="1243" max="1386" width="11.42578125" style="1"/>
    <col min="1387" max="1387" width="13" style="1" customWidth="1"/>
    <col min="1388" max="1397" width="9.7109375" style="1" customWidth="1"/>
    <col min="1398" max="1398" width="6.7109375" style="1" customWidth="1"/>
    <col min="1399" max="1399" width="12.7109375" style="1" customWidth="1"/>
    <col min="1400" max="1408" width="11.7109375" style="1" customWidth="1"/>
    <col min="1409" max="1409" width="6" style="1" customWidth="1"/>
    <col min="1410" max="1419" width="11.42578125" style="1"/>
    <col min="1420" max="1420" width="6.28515625" style="1" customWidth="1"/>
    <col min="1421" max="1423" width="12.28515625" style="1" customWidth="1"/>
    <col min="1424" max="1424" width="17.5703125" style="1" customWidth="1"/>
    <col min="1425" max="1425" width="11.42578125" style="1"/>
    <col min="1426" max="1427" width="12" style="1" customWidth="1"/>
    <col min="1428" max="1464" width="11.42578125" style="1"/>
    <col min="1465" max="1465" width="13.28515625" style="1" customWidth="1"/>
    <col min="1466" max="1470" width="9.28515625" style="1" customWidth="1"/>
    <col min="1471" max="1479" width="11.42578125" style="1"/>
    <col min="1480" max="1480" width="12.5703125" style="1" bestFit="1" customWidth="1"/>
    <col min="1481" max="1481" width="11.42578125" style="1"/>
    <col min="1482" max="1484" width="20" style="1" customWidth="1"/>
    <col min="1485" max="1485" width="11.42578125" style="1"/>
    <col min="1486" max="1488" width="21" style="1" customWidth="1"/>
    <col min="1489" max="1490" width="11.42578125" style="1"/>
    <col min="1491" max="1498" width="15.7109375" style="1" customWidth="1"/>
    <col min="1499" max="1642" width="11.42578125" style="1"/>
    <col min="1643" max="1643" width="13" style="1" customWidth="1"/>
    <col min="1644" max="1653" width="9.7109375" style="1" customWidth="1"/>
    <col min="1654" max="1654" width="6.7109375" style="1" customWidth="1"/>
    <col min="1655" max="1655" width="12.7109375" style="1" customWidth="1"/>
    <col min="1656" max="1664" width="11.7109375" style="1" customWidth="1"/>
    <col min="1665" max="1665" width="6" style="1" customWidth="1"/>
    <col min="1666" max="1675" width="11.42578125" style="1"/>
    <col min="1676" max="1676" width="6.28515625" style="1" customWidth="1"/>
    <col min="1677" max="1679" width="12.28515625" style="1" customWidth="1"/>
    <col min="1680" max="1680" width="17.5703125" style="1" customWidth="1"/>
    <col min="1681" max="1681" width="11.42578125" style="1"/>
    <col min="1682" max="1683" width="12" style="1" customWidth="1"/>
    <col min="1684" max="1720" width="11.42578125" style="1"/>
    <col min="1721" max="1721" width="13.28515625" style="1" customWidth="1"/>
    <col min="1722" max="1726" width="9.28515625" style="1" customWidth="1"/>
    <col min="1727" max="1735" width="11.42578125" style="1"/>
    <col min="1736" max="1736" width="12.5703125" style="1" bestFit="1" customWidth="1"/>
    <col min="1737" max="1737" width="11.42578125" style="1"/>
    <col min="1738" max="1740" width="20" style="1" customWidth="1"/>
    <col min="1741" max="1741" width="11.42578125" style="1"/>
    <col min="1742" max="1744" width="21" style="1" customWidth="1"/>
    <col min="1745" max="1746" width="11.42578125" style="1"/>
    <col min="1747" max="1754" width="15.7109375" style="1" customWidth="1"/>
    <col min="1755" max="1898" width="11.42578125" style="1"/>
    <col min="1899" max="1899" width="13" style="1" customWidth="1"/>
    <col min="1900" max="1909" width="9.7109375" style="1" customWidth="1"/>
    <col min="1910" max="1910" width="6.7109375" style="1" customWidth="1"/>
    <col min="1911" max="1911" width="12.7109375" style="1" customWidth="1"/>
    <col min="1912" max="1920" width="11.7109375" style="1" customWidth="1"/>
    <col min="1921" max="1921" width="6" style="1" customWidth="1"/>
    <col min="1922" max="1931" width="11.42578125" style="1"/>
    <col min="1932" max="1932" width="6.28515625" style="1" customWidth="1"/>
    <col min="1933" max="1935" width="12.28515625" style="1" customWidth="1"/>
    <col min="1936" max="1936" width="17.5703125" style="1" customWidth="1"/>
    <col min="1937" max="1937" width="11.42578125" style="1"/>
    <col min="1938" max="1939" width="12" style="1" customWidth="1"/>
    <col min="1940" max="1976" width="11.42578125" style="1"/>
    <col min="1977" max="1977" width="13.28515625" style="1" customWidth="1"/>
    <col min="1978" max="1982" width="9.28515625" style="1" customWidth="1"/>
    <col min="1983" max="1991" width="11.42578125" style="1"/>
    <col min="1992" max="1992" width="12.5703125" style="1" bestFit="1" customWidth="1"/>
    <col min="1993" max="1993" width="11.42578125" style="1"/>
    <col min="1994" max="1996" width="20" style="1" customWidth="1"/>
    <col min="1997" max="1997" width="11.42578125" style="1"/>
    <col min="1998" max="2000" width="21" style="1" customWidth="1"/>
    <col min="2001" max="2002" width="11.42578125" style="1"/>
    <col min="2003" max="2010" width="15.7109375" style="1" customWidth="1"/>
    <col min="2011" max="2154" width="11.42578125" style="1"/>
    <col min="2155" max="2155" width="13" style="1" customWidth="1"/>
    <col min="2156" max="2165" width="9.7109375" style="1" customWidth="1"/>
    <col min="2166" max="2166" width="6.7109375" style="1" customWidth="1"/>
    <col min="2167" max="2167" width="12.7109375" style="1" customWidth="1"/>
    <col min="2168" max="2176" width="11.7109375" style="1" customWidth="1"/>
    <col min="2177" max="2177" width="6" style="1" customWidth="1"/>
    <col min="2178" max="2187" width="11.42578125" style="1"/>
    <col min="2188" max="2188" width="6.28515625" style="1" customWidth="1"/>
    <col min="2189" max="2191" width="12.28515625" style="1" customWidth="1"/>
    <col min="2192" max="2192" width="17.5703125" style="1" customWidth="1"/>
    <col min="2193" max="2193" width="11.42578125" style="1"/>
    <col min="2194" max="2195" width="12" style="1" customWidth="1"/>
    <col min="2196" max="2232" width="11.42578125" style="1"/>
    <col min="2233" max="2233" width="13.28515625" style="1" customWidth="1"/>
    <col min="2234" max="2238" width="9.28515625" style="1" customWidth="1"/>
    <col min="2239" max="2247" width="11.42578125" style="1"/>
    <col min="2248" max="2248" width="12.5703125" style="1" bestFit="1" customWidth="1"/>
    <col min="2249" max="2249" width="11.42578125" style="1"/>
    <col min="2250" max="2252" width="20" style="1" customWidth="1"/>
    <col min="2253" max="2253" width="11.42578125" style="1"/>
    <col min="2254" max="2256" width="21" style="1" customWidth="1"/>
    <col min="2257" max="2258" width="11.42578125" style="1"/>
    <col min="2259" max="2266" width="15.7109375" style="1" customWidth="1"/>
    <col min="2267" max="2410" width="11.42578125" style="1"/>
    <col min="2411" max="2411" width="13" style="1" customWidth="1"/>
    <col min="2412" max="2421" width="9.7109375" style="1" customWidth="1"/>
    <col min="2422" max="2422" width="6.7109375" style="1" customWidth="1"/>
    <col min="2423" max="2423" width="12.7109375" style="1" customWidth="1"/>
    <col min="2424" max="2432" width="11.7109375" style="1" customWidth="1"/>
    <col min="2433" max="2433" width="6" style="1" customWidth="1"/>
    <col min="2434" max="2443" width="11.42578125" style="1"/>
    <col min="2444" max="2444" width="6.28515625" style="1" customWidth="1"/>
    <col min="2445" max="2447" width="12.28515625" style="1" customWidth="1"/>
    <col min="2448" max="2448" width="17.5703125" style="1" customWidth="1"/>
    <col min="2449" max="2449" width="11.42578125" style="1"/>
    <col min="2450" max="2451" width="12" style="1" customWidth="1"/>
    <col min="2452" max="2488" width="11.42578125" style="1"/>
    <col min="2489" max="2489" width="13.28515625" style="1" customWidth="1"/>
    <col min="2490" max="2494" width="9.28515625" style="1" customWidth="1"/>
    <col min="2495" max="2503" width="11.42578125" style="1"/>
    <col min="2504" max="2504" width="12.5703125" style="1" bestFit="1" customWidth="1"/>
    <col min="2505" max="2505" width="11.42578125" style="1"/>
    <col min="2506" max="2508" width="20" style="1" customWidth="1"/>
    <col min="2509" max="2509" width="11.42578125" style="1"/>
    <col min="2510" max="2512" width="21" style="1" customWidth="1"/>
    <col min="2513" max="2514" width="11.42578125" style="1"/>
    <col min="2515" max="2522" width="15.7109375" style="1" customWidth="1"/>
    <col min="2523" max="2666" width="11.42578125" style="1"/>
    <col min="2667" max="2667" width="13" style="1" customWidth="1"/>
    <col min="2668" max="2677" width="9.7109375" style="1" customWidth="1"/>
    <col min="2678" max="2678" width="6.7109375" style="1" customWidth="1"/>
    <col min="2679" max="2679" width="12.7109375" style="1" customWidth="1"/>
    <col min="2680" max="2688" width="11.7109375" style="1" customWidth="1"/>
    <col min="2689" max="2689" width="6" style="1" customWidth="1"/>
    <col min="2690" max="2699" width="11.42578125" style="1"/>
    <col min="2700" max="2700" width="6.28515625" style="1" customWidth="1"/>
    <col min="2701" max="2703" width="12.28515625" style="1" customWidth="1"/>
    <col min="2704" max="2704" width="17.5703125" style="1" customWidth="1"/>
    <col min="2705" max="2705" width="11.42578125" style="1"/>
    <col min="2706" max="2707" width="12" style="1" customWidth="1"/>
    <col min="2708" max="2744" width="11.42578125" style="1"/>
    <col min="2745" max="2745" width="13.28515625" style="1" customWidth="1"/>
    <col min="2746" max="2750" width="9.28515625" style="1" customWidth="1"/>
    <col min="2751" max="2759" width="11.42578125" style="1"/>
    <col min="2760" max="2760" width="12.5703125" style="1" bestFit="1" customWidth="1"/>
    <col min="2761" max="2761" width="11.42578125" style="1"/>
    <col min="2762" max="2764" width="20" style="1" customWidth="1"/>
    <col min="2765" max="2765" width="11.42578125" style="1"/>
    <col min="2766" max="2768" width="21" style="1" customWidth="1"/>
    <col min="2769" max="2770" width="11.42578125" style="1"/>
    <col min="2771" max="2778" width="15.7109375" style="1" customWidth="1"/>
    <col min="2779" max="2922" width="11.42578125" style="1"/>
    <col min="2923" max="2923" width="13" style="1" customWidth="1"/>
    <col min="2924" max="2933" width="9.7109375" style="1" customWidth="1"/>
    <col min="2934" max="2934" width="6.7109375" style="1" customWidth="1"/>
    <col min="2935" max="2935" width="12.7109375" style="1" customWidth="1"/>
    <col min="2936" max="2944" width="11.7109375" style="1" customWidth="1"/>
    <col min="2945" max="2945" width="6" style="1" customWidth="1"/>
    <col min="2946" max="2955" width="11.42578125" style="1"/>
    <col min="2956" max="2956" width="6.28515625" style="1" customWidth="1"/>
    <col min="2957" max="2959" width="12.28515625" style="1" customWidth="1"/>
    <col min="2960" max="2960" width="17.5703125" style="1" customWidth="1"/>
    <col min="2961" max="2961" width="11.42578125" style="1"/>
    <col min="2962" max="2963" width="12" style="1" customWidth="1"/>
    <col min="2964" max="3000" width="11.42578125" style="1"/>
    <col min="3001" max="3001" width="13.28515625" style="1" customWidth="1"/>
    <col min="3002" max="3006" width="9.28515625" style="1" customWidth="1"/>
    <col min="3007" max="3015" width="11.42578125" style="1"/>
    <col min="3016" max="3016" width="12.5703125" style="1" bestFit="1" customWidth="1"/>
    <col min="3017" max="3017" width="11.42578125" style="1"/>
    <col min="3018" max="3020" width="20" style="1" customWidth="1"/>
    <col min="3021" max="3021" width="11.42578125" style="1"/>
    <col min="3022" max="3024" width="21" style="1" customWidth="1"/>
    <col min="3025" max="3026" width="11.42578125" style="1"/>
    <col min="3027" max="3034" width="15.7109375" style="1" customWidth="1"/>
    <col min="3035" max="3178" width="11.42578125" style="1"/>
    <col min="3179" max="3179" width="13" style="1" customWidth="1"/>
    <col min="3180" max="3189" width="9.7109375" style="1" customWidth="1"/>
    <col min="3190" max="3190" width="6.7109375" style="1" customWidth="1"/>
    <col min="3191" max="3191" width="12.7109375" style="1" customWidth="1"/>
    <col min="3192" max="3200" width="11.7109375" style="1" customWidth="1"/>
    <col min="3201" max="3201" width="6" style="1" customWidth="1"/>
    <col min="3202" max="3211" width="11.42578125" style="1"/>
    <col min="3212" max="3212" width="6.28515625" style="1" customWidth="1"/>
    <col min="3213" max="3215" width="12.28515625" style="1" customWidth="1"/>
    <col min="3216" max="3216" width="17.5703125" style="1" customWidth="1"/>
    <col min="3217" max="3217" width="11.42578125" style="1"/>
    <col min="3218" max="3219" width="12" style="1" customWidth="1"/>
    <col min="3220" max="3256" width="11.42578125" style="1"/>
    <col min="3257" max="3257" width="13.28515625" style="1" customWidth="1"/>
    <col min="3258" max="3262" width="9.28515625" style="1" customWidth="1"/>
    <col min="3263" max="3271" width="11.42578125" style="1"/>
    <col min="3272" max="3272" width="12.5703125" style="1" bestFit="1" customWidth="1"/>
    <col min="3273" max="3273" width="11.42578125" style="1"/>
    <col min="3274" max="3276" width="20" style="1" customWidth="1"/>
    <col min="3277" max="3277" width="11.42578125" style="1"/>
    <col min="3278" max="3280" width="21" style="1" customWidth="1"/>
    <col min="3281" max="3282" width="11.42578125" style="1"/>
    <col min="3283" max="3290" width="15.7109375" style="1" customWidth="1"/>
    <col min="3291" max="3434" width="11.42578125" style="1"/>
    <col min="3435" max="3435" width="13" style="1" customWidth="1"/>
    <col min="3436" max="3445" width="9.7109375" style="1" customWidth="1"/>
    <col min="3446" max="3446" width="6.7109375" style="1" customWidth="1"/>
    <col min="3447" max="3447" width="12.7109375" style="1" customWidth="1"/>
    <col min="3448" max="3456" width="11.7109375" style="1" customWidth="1"/>
    <col min="3457" max="3457" width="6" style="1" customWidth="1"/>
    <col min="3458" max="3467" width="11.42578125" style="1"/>
    <col min="3468" max="3468" width="6.28515625" style="1" customWidth="1"/>
    <col min="3469" max="3471" width="12.28515625" style="1" customWidth="1"/>
    <col min="3472" max="3472" width="17.5703125" style="1" customWidth="1"/>
    <col min="3473" max="3473" width="11.42578125" style="1"/>
    <col min="3474" max="3475" width="12" style="1" customWidth="1"/>
    <col min="3476" max="3512" width="11.42578125" style="1"/>
    <col min="3513" max="3513" width="13.28515625" style="1" customWidth="1"/>
    <col min="3514" max="3518" width="9.28515625" style="1" customWidth="1"/>
    <col min="3519" max="3527" width="11.42578125" style="1"/>
    <col min="3528" max="3528" width="12.5703125" style="1" bestFit="1" customWidth="1"/>
    <col min="3529" max="3529" width="11.42578125" style="1"/>
    <col min="3530" max="3532" width="20" style="1" customWidth="1"/>
    <col min="3533" max="3533" width="11.42578125" style="1"/>
    <col min="3534" max="3536" width="21" style="1" customWidth="1"/>
    <col min="3537" max="3538" width="11.42578125" style="1"/>
    <col min="3539" max="3546" width="15.7109375" style="1" customWidth="1"/>
    <col min="3547" max="3690" width="11.42578125" style="1"/>
    <col min="3691" max="3691" width="13" style="1" customWidth="1"/>
    <col min="3692" max="3701" width="9.7109375" style="1" customWidth="1"/>
    <col min="3702" max="3702" width="6.7109375" style="1" customWidth="1"/>
    <col min="3703" max="3703" width="12.7109375" style="1" customWidth="1"/>
    <col min="3704" max="3712" width="11.7109375" style="1" customWidth="1"/>
    <col min="3713" max="3713" width="6" style="1" customWidth="1"/>
    <col min="3714" max="3723" width="11.42578125" style="1"/>
    <col min="3724" max="3724" width="6.28515625" style="1" customWidth="1"/>
    <col min="3725" max="3727" width="12.28515625" style="1" customWidth="1"/>
    <col min="3728" max="3728" width="17.5703125" style="1" customWidth="1"/>
    <col min="3729" max="3729" width="11.42578125" style="1"/>
    <col min="3730" max="3731" width="12" style="1" customWidth="1"/>
    <col min="3732" max="3768" width="11.42578125" style="1"/>
    <col min="3769" max="3769" width="13.28515625" style="1" customWidth="1"/>
    <col min="3770" max="3774" width="9.28515625" style="1" customWidth="1"/>
    <col min="3775" max="3783" width="11.42578125" style="1"/>
    <col min="3784" max="3784" width="12.5703125" style="1" bestFit="1" customWidth="1"/>
    <col min="3785" max="3785" width="11.42578125" style="1"/>
    <col min="3786" max="3788" width="20" style="1" customWidth="1"/>
    <col min="3789" max="3789" width="11.42578125" style="1"/>
    <col min="3790" max="3792" width="21" style="1" customWidth="1"/>
    <col min="3793" max="3794" width="11.42578125" style="1"/>
    <col min="3795" max="3802" width="15.7109375" style="1" customWidth="1"/>
    <col min="3803" max="3946" width="11.42578125" style="1"/>
    <col min="3947" max="3947" width="13" style="1" customWidth="1"/>
    <col min="3948" max="3957" width="9.7109375" style="1" customWidth="1"/>
    <col min="3958" max="3958" width="6.7109375" style="1" customWidth="1"/>
    <col min="3959" max="3959" width="12.7109375" style="1" customWidth="1"/>
    <col min="3960" max="3968" width="11.7109375" style="1" customWidth="1"/>
    <col min="3969" max="3969" width="6" style="1" customWidth="1"/>
    <col min="3970" max="3979" width="11.42578125" style="1"/>
    <col min="3980" max="3980" width="6.28515625" style="1" customWidth="1"/>
    <col min="3981" max="3983" width="12.28515625" style="1" customWidth="1"/>
    <col min="3984" max="3984" width="17.5703125" style="1" customWidth="1"/>
    <col min="3985" max="3985" width="11.42578125" style="1"/>
    <col min="3986" max="3987" width="12" style="1" customWidth="1"/>
    <col min="3988" max="4024" width="11.42578125" style="1"/>
    <col min="4025" max="4025" width="13.28515625" style="1" customWidth="1"/>
    <col min="4026" max="4030" width="9.28515625" style="1" customWidth="1"/>
    <col min="4031" max="4039" width="11.42578125" style="1"/>
    <col min="4040" max="4040" width="12.5703125" style="1" bestFit="1" customWidth="1"/>
    <col min="4041" max="4041" width="11.42578125" style="1"/>
    <col min="4042" max="4044" width="20" style="1" customWidth="1"/>
    <col min="4045" max="4045" width="11.42578125" style="1"/>
    <col min="4046" max="4048" width="21" style="1" customWidth="1"/>
    <col min="4049" max="4050" width="11.42578125" style="1"/>
    <col min="4051" max="4058" width="15.7109375" style="1" customWidth="1"/>
    <col min="4059" max="4202" width="11.42578125" style="1"/>
    <col min="4203" max="4203" width="13" style="1" customWidth="1"/>
    <col min="4204" max="4213" width="9.7109375" style="1" customWidth="1"/>
    <col min="4214" max="4214" width="6.7109375" style="1" customWidth="1"/>
    <col min="4215" max="4215" width="12.7109375" style="1" customWidth="1"/>
    <col min="4216" max="4224" width="11.7109375" style="1" customWidth="1"/>
    <col min="4225" max="4225" width="6" style="1" customWidth="1"/>
    <col min="4226" max="4235" width="11.42578125" style="1"/>
    <col min="4236" max="4236" width="6.28515625" style="1" customWidth="1"/>
    <col min="4237" max="4239" width="12.28515625" style="1" customWidth="1"/>
    <col min="4240" max="4240" width="17.5703125" style="1" customWidth="1"/>
    <col min="4241" max="4241" width="11.42578125" style="1"/>
    <col min="4242" max="4243" width="12" style="1" customWidth="1"/>
    <col min="4244" max="4280" width="11.42578125" style="1"/>
    <col min="4281" max="4281" width="13.28515625" style="1" customWidth="1"/>
    <col min="4282" max="4286" width="9.28515625" style="1" customWidth="1"/>
    <col min="4287" max="4295" width="11.42578125" style="1"/>
    <col min="4296" max="4296" width="12.5703125" style="1" bestFit="1" customWidth="1"/>
    <col min="4297" max="4297" width="11.42578125" style="1"/>
    <col min="4298" max="4300" width="20" style="1" customWidth="1"/>
    <col min="4301" max="4301" width="11.42578125" style="1"/>
    <col min="4302" max="4304" width="21" style="1" customWidth="1"/>
    <col min="4305" max="4306" width="11.42578125" style="1"/>
    <col min="4307" max="4314" width="15.7109375" style="1" customWidth="1"/>
    <col min="4315" max="4458" width="11.42578125" style="1"/>
    <col min="4459" max="4459" width="13" style="1" customWidth="1"/>
    <col min="4460" max="4469" width="9.7109375" style="1" customWidth="1"/>
    <col min="4470" max="4470" width="6.7109375" style="1" customWidth="1"/>
    <col min="4471" max="4471" width="12.7109375" style="1" customWidth="1"/>
    <col min="4472" max="4480" width="11.7109375" style="1" customWidth="1"/>
    <col min="4481" max="4481" width="6" style="1" customWidth="1"/>
    <col min="4482" max="4491" width="11.42578125" style="1"/>
    <col min="4492" max="4492" width="6.28515625" style="1" customWidth="1"/>
    <col min="4493" max="4495" width="12.28515625" style="1" customWidth="1"/>
    <col min="4496" max="4496" width="17.5703125" style="1" customWidth="1"/>
    <col min="4497" max="4497" width="11.42578125" style="1"/>
    <col min="4498" max="4499" width="12" style="1" customWidth="1"/>
    <col min="4500" max="4536" width="11.42578125" style="1"/>
    <col min="4537" max="4537" width="13.28515625" style="1" customWidth="1"/>
    <col min="4538" max="4542" width="9.28515625" style="1" customWidth="1"/>
    <col min="4543" max="4551" width="11.42578125" style="1"/>
    <col min="4552" max="4552" width="12.5703125" style="1" bestFit="1" customWidth="1"/>
    <col min="4553" max="4553" width="11.42578125" style="1"/>
    <col min="4554" max="4556" width="20" style="1" customWidth="1"/>
    <col min="4557" max="4557" width="11.42578125" style="1"/>
    <col min="4558" max="4560" width="21" style="1" customWidth="1"/>
    <col min="4561" max="4562" width="11.42578125" style="1"/>
    <col min="4563" max="4570" width="15.7109375" style="1" customWidth="1"/>
    <col min="4571" max="4714" width="11.42578125" style="1"/>
    <col min="4715" max="4715" width="13" style="1" customWidth="1"/>
    <col min="4716" max="4725" width="9.7109375" style="1" customWidth="1"/>
    <col min="4726" max="4726" width="6.7109375" style="1" customWidth="1"/>
    <col min="4727" max="4727" width="12.7109375" style="1" customWidth="1"/>
    <col min="4728" max="4736" width="11.7109375" style="1" customWidth="1"/>
    <col min="4737" max="4737" width="6" style="1" customWidth="1"/>
    <col min="4738" max="4747" width="11.42578125" style="1"/>
    <col min="4748" max="4748" width="6.28515625" style="1" customWidth="1"/>
    <col min="4749" max="4751" width="12.28515625" style="1" customWidth="1"/>
    <col min="4752" max="4752" width="17.5703125" style="1" customWidth="1"/>
    <col min="4753" max="4753" width="11.42578125" style="1"/>
    <col min="4754" max="4755" width="12" style="1" customWidth="1"/>
    <col min="4756" max="4792" width="11.42578125" style="1"/>
    <col min="4793" max="4793" width="13.28515625" style="1" customWidth="1"/>
    <col min="4794" max="4798" width="9.28515625" style="1" customWidth="1"/>
    <col min="4799" max="4807" width="11.42578125" style="1"/>
    <col min="4808" max="4808" width="12.5703125" style="1" bestFit="1" customWidth="1"/>
    <col min="4809" max="4809" width="11.42578125" style="1"/>
    <col min="4810" max="4812" width="20" style="1" customWidth="1"/>
    <col min="4813" max="4813" width="11.42578125" style="1"/>
    <col min="4814" max="4816" width="21" style="1" customWidth="1"/>
    <col min="4817" max="4818" width="11.42578125" style="1"/>
    <col min="4819" max="4826" width="15.7109375" style="1" customWidth="1"/>
    <col min="4827" max="4970" width="11.42578125" style="1"/>
    <col min="4971" max="4971" width="13" style="1" customWidth="1"/>
    <col min="4972" max="4981" width="9.7109375" style="1" customWidth="1"/>
    <col min="4982" max="4982" width="6.7109375" style="1" customWidth="1"/>
    <col min="4983" max="4983" width="12.7109375" style="1" customWidth="1"/>
    <col min="4984" max="4992" width="11.7109375" style="1" customWidth="1"/>
    <col min="4993" max="4993" width="6" style="1" customWidth="1"/>
    <col min="4994" max="5003" width="11.42578125" style="1"/>
    <col min="5004" max="5004" width="6.28515625" style="1" customWidth="1"/>
    <col min="5005" max="5007" width="12.28515625" style="1" customWidth="1"/>
    <col min="5008" max="5008" width="17.5703125" style="1" customWidth="1"/>
    <col min="5009" max="5009" width="11.42578125" style="1"/>
    <col min="5010" max="5011" width="12" style="1" customWidth="1"/>
    <col min="5012" max="5048" width="11.42578125" style="1"/>
    <col min="5049" max="5049" width="13.28515625" style="1" customWidth="1"/>
    <col min="5050" max="5054" width="9.28515625" style="1" customWidth="1"/>
    <col min="5055" max="5063" width="11.42578125" style="1"/>
    <col min="5064" max="5064" width="12.5703125" style="1" bestFit="1" customWidth="1"/>
    <col min="5065" max="5065" width="11.42578125" style="1"/>
    <col min="5066" max="5068" width="20" style="1" customWidth="1"/>
    <col min="5069" max="5069" width="11.42578125" style="1"/>
    <col min="5070" max="5072" width="21" style="1" customWidth="1"/>
    <col min="5073" max="5074" width="11.42578125" style="1"/>
    <col min="5075" max="5082" width="15.7109375" style="1" customWidth="1"/>
    <col min="5083" max="5226" width="11.42578125" style="1"/>
    <col min="5227" max="5227" width="13" style="1" customWidth="1"/>
    <col min="5228" max="5237" width="9.7109375" style="1" customWidth="1"/>
    <col min="5238" max="5238" width="6.7109375" style="1" customWidth="1"/>
    <col min="5239" max="5239" width="12.7109375" style="1" customWidth="1"/>
    <col min="5240" max="5248" width="11.7109375" style="1" customWidth="1"/>
    <col min="5249" max="5249" width="6" style="1" customWidth="1"/>
    <col min="5250" max="5259" width="11.42578125" style="1"/>
    <col min="5260" max="5260" width="6.28515625" style="1" customWidth="1"/>
    <col min="5261" max="5263" width="12.28515625" style="1" customWidth="1"/>
    <col min="5264" max="5264" width="17.5703125" style="1" customWidth="1"/>
    <col min="5265" max="5265" width="11.42578125" style="1"/>
    <col min="5266" max="5267" width="12" style="1" customWidth="1"/>
    <col min="5268" max="5304" width="11.42578125" style="1"/>
    <col min="5305" max="5305" width="13.28515625" style="1" customWidth="1"/>
    <col min="5306" max="5310" width="9.28515625" style="1" customWidth="1"/>
    <col min="5311" max="5319" width="11.42578125" style="1"/>
    <col min="5320" max="5320" width="12.5703125" style="1" bestFit="1" customWidth="1"/>
    <col min="5321" max="5321" width="11.42578125" style="1"/>
    <col min="5322" max="5324" width="20" style="1" customWidth="1"/>
    <col min="5325" max="5325" width="11.42578125" style="1"/>
    <col min="5326" max="5328" width="21" style="1" customWidth="1"/>
    <col min="5329" max="5330" width="11.42578125" style="1"/>
    <col min="5331" max="5338" width="15.7109375" style="1" customWidth="1"/>
    <col min="5339" max="5482" width="11.42578125" style="1"/>
    <col min="5483" max="5483" width="13" style="1" customWidth="1"/>
    <col min="5484" max="5493" width="9.7109375" style="1" customWidth="1"/>
    <col min="5494" max="5494" width="6.7109375" style="1" customWidth="1"/>
    <col min="5495" max="5495" width="12.7109375" style="1" customWidth="1"/>
    <col min="5496" max="5504" width="11.7109375" style="1" customWidth="1"/>
    <col min="5505" max="5505" width="6" style="1" customWidth="1"/>
    <col min="5506" max="5515" width="11.42578125" style="1"/>
    <col min="5516" max="5516" width="6.28515625" style="1" customWidth="1"/>
    <col min="5517" max="5519" width="12.28515625" style="1" customWidth="1"/>
    <col min="5520" max="5520" width="17.5703125" style="1" customWidth="1"/>
    <col min="5521" max="5521" width="11.42578125" style="1"/>
    <col min="5522" max="5523" width="12" style="1" customWidth="1"/>
    <col min="5524" max="5560" width="11.42578125" style="1"/>
    <col min="5561" max="5561" width="13.28515625" style="1" customWidth="1"/>
    <col min="5562" max="5566" width="9.28515625" style="1" customWidth="1"/>
    <col min="5567" max="5575" width="11.42578125" style="1"/>
    <col min="5576" max="5576" width="12.5703125" style="1" bestFit="1" customWidth="1"/>
    <col min="5577" max="5577" width="11.42578125" style="1"/>
    <col min="5578" max="5580" width="20" style="1" customWidth="1"/>
    <col min="5581" max="5581" width="11.42578125" style="1"/>
    <col min="5582" max="5584" width="21" style="1" customWidth="1"/>
    <col min="5585" max="5586" width="11.42578125" style="1"/>
    <col min="5587" max="5594" width="15.7109375" style="1" customWidth="1"/>
    <col min="5595" max="5738" width="11.42578125" style="1"/>
    <col min="5739" max="5739" width="13" style="1" customWidth="1"/>
    <col min="5740" max="5749" width="9.7109375" style="1" customWidth="1"/>
    <col min="5750" max="5750" width="6.7109375" style="1" customWidth="1"/>
    <col min="5751" max="5751" width="12.7109375" style="1" customWidth="1"/>
    <col min="5752" max="5760" width="11.7109375" style="1" customWidth="1"/>
    <col min="5761" max="5761" width="6" style="1" customWidth="1"/>
    <col min="5762" max="5771" width="11.42578125" style="1"/>
    <col min="5772" max="5772" width="6.28515625" style="1" customWidth="1"/>
    <col min="5773" max="5775" width="12.28515625" style="1" customWidth="1"/>
    <col min="5776" max="5776" width="17.5703125" style="1" customWidth="1"/>
    <col min="5777" max="5777" width="11.42578125" style="1"/>
    <col min="5778" max="5779" width="12" style="1" customWidth="1"/>
    <col min="5780" max="5816" width="11.42578125" style="1"/>
    <col min="5817" max="5817" width="13.28515625" style="1" customWidth="1"/>
    <col min="5818" max="5822" width="9.28515625" style="1" customWidth="1"/>
    <col min="5823" max="5831" width="11.42578125" style="1"/>
    <col min="5832" max="5832" width="12.5703125" style="1" bestFit="1" customWidth="1"/>
    <col min="5833" max="5833" width="11.42578125" style="1"/>
    <col min="5834" max="5836" width="20" style="1" customWidth="1"/>
    <col min="5837" max="5837" width="11.42578125" style="1"/>
    <col min="5838" max="5840" width="21" style="1" customWidth="1"/>
    <col min="5841" max="5842" width="11.42578125" style="1"/>
    <col min="5843" max="5850" width="15.7109375" style="1" customWidth="1"/>
    <col min="5851" max="5994" width="11.42578125" style="1"/>
    <col min="5995" max="5995" width="13" style="1" customWidth="1"/>
    <col min="5996" max="6005" width="9.7109375" style="1" customWidth="1"/>
    <col min="6006" max="6006" width="6.7109375" style="1" customWidth="1"/>
    <col min="6007" max="6007" width="12.7109375" style="1" customWidth="1"/>
    <col min="6008" max="6016" width="11.7109375" style="1" customWidth="1"/>
    <col min="6017" max="6017" width="6" style="1" customWidth="1"/>
    <col min="6018" max="6027" width="11.42578125" style="1"/>
    <col min="6028" max="6028" width="6.28515625" style="1" customWidth="1"/>
    <col min="6029" max="6031" width="12.28515625" style="1" customWidth="1"/>
    <col min="6032" max="6032" width="17.5703125" style="1" customWidth="1"/>
    <col min="6033" max="6033" width="11.42578125" style="1"/>
    <col min="6034" max="6035" width="12" style="1" customWidth="1"/>
    <col min="6036" max="6072" width="11.42578125" style="1"/>
    <col min="6073" max="6073" width="13.28515625" style="1" customWidth="1"/>
    <col min="6074" max="6078" width="9.28515625" style="1" customWidth="1"/>
    <col min="6079" max="6087" width="11.42578125" style="1"/>
    <col min="6088" max="6088" width="12.5703125" style="1" bestFit="1" customWidth="1"/>
    <col min="6089" max="6089" width="11.42578125" style="1"/>
    <col min="6090" max="6092" width="20" style="1" customWidth="1"/>
    <col min="6093" max="6093" width="11.42578125" style="1"/>
    <col min="6094" max="6096" width="21" style="1" customWidth="1"/>
    <col min="6097" max="6098" width="11.42578125" style="1"/>
    <col min="6099" max="6106" width="15.7109375" style="1" customWidth="1"/>
    <col min="6107" max="6250" width="11.42578125" style="1"/>
    <col min="6251" max="6251" width="13" style="1" customWidth="1"/>
    <col min="6252" max="6261" width="9.7109375" style="1" customWidth="1"/>
    <col min="6262" max="6262" width="6.7109375" style="1" customWidth="1"/>
    <col min="6263" max="6263" width="12.7109375" style="1" customWidth="1"/>
    <col min="6264" max="6272" width="11.7109375" style="1" customWidth="1"/>
    <col min="6273" max="6273" width="6" style="1" customWidth="1"/>
    <col min="6274" max="6283" width="11.42578125" style="1"/>
    <col min="6284" max="6284" width="6.28515625" style="1" customWidth="1"/>
    <col min="6285" max="6287" width="12.28515625" style="1" customWidth="1"/>
    <col min="6288" max="6288" width="17.5703125" style="1" customWidth="1"/>
    <col min="6289" max="6289" width="11.42578125" style="1"/>
    <col min="6290" max="6291" width="12" style="1" customWidth="1"/>
    <col min="6292" max="6328" width="11.42578125" style="1"/>
    <col min="6329" max="6329" width="13.28515625" style="1" customWidth="1"/>
    <col min="6330" max="6334" width="9.28515625" style="1" customWidth="1"/>
    <col min="6335" max="6343" width="11.42578125" style="1"/>
    <col min="6344" max="6344" width="12.5703125" style="1" bestFit="1" customWidth="1"/>
    <col min="6345" max="6345" width="11.42578125" style="1"/>
    <col min="6346" max="6348" width="20" style="1" customWidth="1"/>
    <col min="6349" max="6349" width="11.42578125" style="1"/>
    <col min="6350" max="6352" width="21" style="1" customWidth="1"/>
    <col min="6353" max="6354" width="11.42578125" style="1"/>
    <col min="6355" max="6362" width="15.7109375" style="1" customWidth="1"/>
    <col min="6363" max="6506" width="11.42578125" style="1"/>
    <col min="6507" max="6507" width="13" style="1" customWidth="1"/>
    <col min="6508" max="6517" width="9.7109375" style="1" customWidth="1"/>
    <col min="6518" max="6518" width="6.7109375" style="1" customWidth="1"/>
    <col min="6519" max="6519" width="12.7109375" style="1" customWidth="1"/>
    <col min="6520" max="6528" width="11.7109375" style="1" customWidth="1"/>
    <col min="6529" max="6529" width="6" style="1" customWidth="1"/>
    <col min="6530" max="6539" width="11.42578125" style="1"/>
    <col min="6540" max="6540" width="6.28515625" style="1" customWidth="1"/>
    <col min="6541" max="6543" width="12.28515625" style="1" customWidth="1"/>
    <col min="6544" max="6544" width="17.5703125" style="1" customWidth="1"/>
    <col min="6545" max="6545" width="11.42578125" style="1"/>
    <col min="6546" max="6547" width="12" style="1" customWidth="1"/>
    <col min="6548" max="6584" width="11.42578125" style="1"/>
    <col min="6585" max="6585" width="13.28515625" style="1" customWidth="1"/>
    <col min="6586" max="6590" width="9.28515625" style="1" customWidth="1"/>
    <col min="6591" max="6599" width="11.42578125" style="1"/>
    <col min="6600" max="6600" width="12.5703125" style="1" bestFit="1" customWidth="1"/>
    <col min="6601" max="6601" width="11.42578125" style="1"/>
    <col min="6602" max="6604" width="20" style="1" customWidth="1"/>
    <col min="6605" max="6605" width="11.42578125" style="1"/>
    <col min="6606" max="6608" width="21" style="1" customWidth="1"/>
    <col min="6609" max="6610" width="11.42578125" style="1"/>
    <col min="6611" max="6618" width="15.7109375" style="1" customWidth="1"/>
    <col min="6619" max="6762" width="11.42578125" style="1"/>
    <col min="6763" max="6763" width="13" style="1" customWidth="1"/>
    <col min="6764" max="6773" width="9.7109375" style="1" customWidth="1"/>
    <col min="6774" max="6774" width="6.7109375" style="1" customWidth="1"/>
    <col min="6775" max="6775" width="12.7109375" style="1" customWidth="1"/>
    <col min="6776" max="6784" width="11.7109375" style="1" customWidth="1"/>
    <col min="6785" max="6785" width="6" style="1" customWidth="1"/>
    <col min="6786" max="6795" width="11.42578125" style="1"/>
    <col min="6796" max="6796" width="6.28515625" style="1" customWidth="1"/>
    <col min="6797" max="6799" width="12.28515625" style="1" customWidth="1"/>
    <col min="6800" max="6800" width="17.5703125" style="1" customWidth="1"/>
    <col min="6801" max="6801" width="11.42578125" style="1"/>
    <col min="6802" max="6803" width="12" style="1" customWidth="1"/>
    <col min="6804" max="6840" width="11.42578125" style="1"/>
    <col min="6841" max="6841" width="13.28515625" style="1" customWidth="1"/>
    <col min="6842" max="6846" width="9.28515625" style="1" customWidth="1"/>
    <col min="6847" max="6855" width="11.42578125" style="1"/>
    <col min="6856" max="6856" width="12.5703125" style="1" bestFit="1" customWidth="1"/>
    <col min="6857" max="6857" width="11.42578125" style="1"/>
    <col min="6858" max="6860" width="20" style="1" customWidth="1"/>
    <col min="6861" max="6861" width="11.42578125" style="1"/>
    <col min="6862" max="6864" width="21" style="1" customWidth="1"/>
    <col min="6865" max="6866" width="11.42578125" style="1"/>
    <col min="6867" max="6874" width="15.7109375" style="1" customWidth="1"/>
    <col min="6875" max="7018" width="11.42578125" style="1"/>
    <col min="7019" max="7019" width="13" style="1" customWidth="1"/>
    <col min="7020" max="7029" width="9.7109375" style="1" customWidth="1"/>
    <col min="7030" max="7030" width="6.7109375" style="1" customWidth="1"/>
    <col min="7031" max="7031" width="12.7109375" style="1" customWidth="1"/>
    <col min="7032" max="7040" width="11.7109375" style="1" customWidth="1"/>
    <col min="7041" max="7041" width="6" style="1" customWidth="1"/>
    <col min="7042" max="7051" width="11.42578125" style="1"/>
    <col min="7052" max="7052" width="6.28515625" style="1" customWidth="1"/>
    <col min="7053" max="7055" width="12.28515625" style="1" customWidth="1"/>
    <col min="7056" max="7056" width="17.5703125" style="1" customWidth="1"/>
    <col min="7057" max="7057" width="11.42578125" style="1"/>
    <col min="7058" max="7059" width="12" style="1" customWidth="1"/>
    <col min="7060" max="7096" width="11.42578125" style="1"/>
    <col min="7097" max="7097" width="13.28515625" style="1" customWidth="1"/>
    <col min="7098" max="7102" width="9.28515625" style="1" customWidth="1"/>
    <col min="7103" max="7111" width="11.42578125" style="1"/>
    <col min="7112" max="7112" width="12.5703125" style="1" bestFit="1" customWidth="1"/>
    <col min="7113" max="7113" width="11.42578125" style="1"/>
    <col min="7114" max="7116" width="20" style="1" customWidth="1"/>
    <col min="7117" max="7117" width="11.42578125" style="1"/>
    <col min="7118" max="7120" width="21" style="1" customWidth="1"/>
    <col min="7121" max="7122" width="11.42578125" style="1"/>
    <col min="7123" max="7130" width="15.7109375" style="1" customWidth="1"/>
    <col min="7131" max="7274" width="11.42578125" style="1"/>
    <col min="7275" max="7275" width="13" style="1" customWidth="1"/>
    <col min="7276" max="7285" width="9.7109375" style="1" customWidth="1"/>
    <col min="7286" max="7286" width="6.7109375" style="1" customWidth="1"/>
    <col min="7287" max="7287" width="12.7109375" style="1" customWidth="1"/>
    <col min="7288" max="7296" width="11.7109375" style="1" customWidth="1"/>
    <col min="7297" max="7297" width="6" style="1" customWidth="1"/>
    <col min="7298" max="7307" width="11.42578125" style="1"/>
    <col min="7308" max="7308" width="6.28515625" style="1" customWidth="1"/>
    <col min="7309" max="7311" width="12.28515625" style="1" customWidth="1"/>
    <col min="7312" max="7312" width="17.5703125" style="1" customWidth="1"/>
    <col min="7313" max="7313" width="11.42578125" style="1"/>
    <col min="7314" max="7315" width="12" style="1" customWidth="1"/>
    <col min="7316" max="7352" width="11.42578125" style="1"/>
    <col min="7353" max="7353" width="13.28515625" style="1" customWidth="1"/>
    <col min="7354" max="7358" width="9.28515625" style="1" customWidth="1"/>
    <col min="7359" max="7367" width="11.42578125" style="1"/>
    <col min="7368" max="7368" width="12.5703125" style="1" bestFit="1" customWidth="1"/>
    <col min="7369" max="7369" width="11.42578125" style="1"/>
    <col min="7370" max="7372" width="20" style="1" customWidth="1"/>
    <col min="7373" max="7373" width="11.42578125" style="1"/>
    <col min="7374" max="7376" width="21" style="1" customWidth="1"/>
    <col min="7377" max="7378" width="11.42578125" style="1"/>
    <col min="7379" max="7386" width="15.7109375" style="1" customWidth="1"/>
    <col min="7387" max="7530" width="11.42578125" style="1"/>
    <col min="7531" max="7531" width="13" style="1" customWidth="1"/>
    <col min="7532" max="7541" width="9.7109375" style="1" customWidth="1"/>
    <col min="7542" max="7542" width="6.7109375" style="1" customWidth="1"/>
    <col min="7543" max="7543" width="12.7109375" style="1" customWidth="1"/>
    <col min="7544" max="7552" width="11.7109375" style="1" customWidth="1"/>
    <col min="7553" max="7553" width="6" style="1" customWidth="1"/>
    <col min="7554" max="7563" width="11.42578125" style="1"/>
    <col min="7564" max="7564" width="6.28515625" style="1" customWidth="1"/>
    <col min="7565" max="7567" width="12.28515625" style="1" customWidth="1"/>
    <col min="7568" max="7568" width="17.5703125" style="1" customWidth="1"/>
    <col min="7569" max="7569" width="11.42578125" style="1"/>
    <col min="7570" max="7571" width="12" style="1" customWidth="1"/>
    <col min="7572" max="7608" width="11.42578125" style="1"/>
    <col min="7609" max="7609" width="13.28515625" style="1" customWidth="1"/>
    <col min="7610" max="7614" width="9.28515625" style="1" customWidth="1"/>
    <col min="7615" max="7623" width="11.42578125" style="1"/>
    <col min="7624" max="7624" width="12.5703125" style="1" bestFit="1" customWidth="1"/>
    <col min="7625" max="7625" width="11.42578125" style="1"/>
    <col min="7626" max="7628" width="20" style="1" customWidth="1"/>
    <col min="7629" max="7629" width="11.42578125" style="1"/>
    <col min="7630" max="7632" width="21" style="1" customWidth="1"/>
    <col min="7633" max="7634" width="11.42578125" style="1"/>
    <col min="7635" max="7642" width="15.7109375" style="1" customWidth="1"/>
    <col min="7643" max="7786" width="11.42578125" style="1"/>
    <col min="7787" max="7787" width="13" style="1" customWidth="1"/>
    <col min="7788" max="7797" width="9.7109375" style="1" customWidth="1"/>
    <col min="7798" max="7798" width="6.7109375" style="1" customWidth="1"/>
    <col min="7799" max="7799" width="12.7109375" style="1" customWidth="1"/>
    <col min="7800" max="7808" width="11.7109375" style="1" customWidth="1"/>
    <col min="7809" max="7809" width="6" style="1" customWidth="1"/>
    <col min="7810" max="7819" width="11.42578125" style="1"/>
    <col min="7820" max="7820" width="6.28515625" style="1" customWidth="1"/>
    <col min="7821" max="7823" width="12.28515625" style="1" customWidth="1"/>
    <col min="7824" max="7824" width="17.5703125" style="1" customWidth="1"/>
    <col min="7825" max="7825" width="11.42578125" style="1"/>
    <col min="7826" max="7827" width="12" style="1" customWidth="1"/>
    <col min="7828" max="7864" width="11.42578125" style="1"/>
    <col min="7865" max="7865" width="13.28515625" style="1" customWidth="1"/>
    <col min="7866" max="7870" width="9.28515625" style="1" customWidth="1"/>
    <col min="7871" max="7879" width="11.42578125" style="1"/>
    <col min="7880" max="7880" width="12.5703125" style="1" bestFit="1" customWidth="1"/>
    <col min="7881" max="7881" width="11.42578125" style="1"/>
    <col min="7882" max="7884" width="20" style="1" customWidth="1"/>
    <col min="7885" max="7885" width="11.42578125" style="1"/>
    <col min="7886" max="7888" width="21" style="1" customWidth="1"/>
    <col min="7889" max="7890" width="11.42578125" style="1"/>
    <col min="7891" max="7898" width="15.7109375" style="1" customWidth="1"/>
    <col min="7899" max="8042" width="11.42578125" style="1"/>
    <col min="8043" max="8043" width="13" style="1" customWidth="1"/>
    <col min="8044" max="8053" width="9.7109375" style="1" customWidth="1"/>
    <col min="8054" max="8054" width="6.7109375" style="1" customWidth="1"/>
    <col min="8055" max="8055" width="12.7109375" style="1" customWidth="1"/>
    <col min="8056" max="8064" width="11.7109375" style="1" customWidth="1"/>
    <col min="8065" max="8065" width="6" style="1" customWidth="1"/>
    <col min="8066" max="8075" width="11.42578125" style="1"/>
    <col min="8076" max="8076" width="6.28515625" style="1" customWidth="1"/>
    <col min="8077" max="8079" width="12.28515625" style="1" customWidth="1"/>
    <col min="8080" max="8080" width="17.5703125" style="1" customWidth="1"/>
    <col min="8081" max="8081" width="11.42578125" style="1"/>
    <col min="8082" max="8083" width="12" style="1" customWidth="1"/>
    <col min="8084" max="8120" width="11.42578125" style="1"/>
    <col min="8121" max="8121" width="13.28515625" style="1" customWidth="1"/>
    <col min="8122" max="8126" width="9.28515625" style="1" customWidth="1"/>
    <col min="8127" max="8135" width="11.42578125" style="1"/>
    <col min="8136" max="8136" width="12.5703125" style="1" bestFit="1" customWidth="1"/>
    <col min="8137" max="8137" width="11.42578125" style="1"/>
    <col min="8138" max="8140" width="20" style="1" customWidth="1"/>
    <col min="8141" max="8141" width="11.42578125" style="1"/>
    <col min="8142" max="8144" width="21" style="1" customWidth="1"/>
    <col min="8145" max="8146" width="11.42578125" style="1"/>
    <col min="8147" max="8154" width="15.7109375" style="1" customWidth="1"/>
    <col min="8155" max="8298" width="11.42578125" style="1"/>
    <col min="8299" max="8299" width="13" style="1" customWidth="1"/>
    <col min="8300" max="8309" width="9.7109375" style="1" customWidth="1"/>
    <col min="8310" max="8310" width="6.7109375" style="1" customWidth="1"/>
    <col min="8311" max="8311" width="12.7109375" style="1" customWidth="1"/>
    <col min="8312" max="8320" width="11.7109375" style="1" customWidth="1"/>
    <col min="8321" max="8321" width="6" style="1" customWidth="1"/>
    <col min="8322" max="8331" width="11.42578125" style="1"/>
    <col min="8332" max="8332" width="6.28515625" style="1" customWidth="1"/>
    <col min="8333" max="8335" width="12.28515625" style="1" customWidth="1"/>
    <col min="8336" max="8336" width="17.5703125" style="1" customWidth="1"/>
    <col min="8337" max="8337" width="11.42578125" style="1"/>
    <col min="8338" max="8339" width="12" style="1" customWidth="1"/>
    <col min="8340" max="8376" width="11.42578125" style="1"/>
    <col min="8377" max="8377" width="13.28515625" style="1" customWidth="1"/>
    <col min="8378" max="8382" width="9.28515625" style="1" customWidth="1"/>
    <col min="8383" max="8391" width="11.42578125" style="1"/>
    <col min="8392" max="8392" width="12.5703125" style="1" bestFit="1" customWidth="1"/>
    <col min="8393" max="8393" width="11.42578125" style="1"/>
    <col min="8394" max="8396" width="20" style="1" customWidth="1"/>
    <col min="8397" max="8397" width="11.42578125" style="1"/>
    <col min="8398" max="8400" width="21" style="1" customWidth="1"/>
    <col min="8401" max="8402" width="11.42578125" style="1"/>
    <col min="8403" max="8410" width="15.7109375" style="1" customWidth="1"/>
    <col min="8411" max="8554" width="11.42578125" style="1"/>
    <col min="8555" max="8555" width="13" style="1" customWidth="1"/>
    <col min="8556" max="8565" width="9.7109375" style="1" customWidth="1"/>
    <col min="8566" max="8566" width="6.7109375" style="1" customWidth="1"/>
    <col min="8567" max="8567" width="12.7109375" style="1" customWidth="1"/>
    <col min="8568" max="8576" width="11.7109375" style="1" customWidth="1"/>
    <col min="8577" max="8577" width="6" style="1" customWidth="1"/>
    <col min="8578" max="8587" width="11.42578125" style="1"/>
    <col min="8588" max="8588" width="6.28515625" style="1" customWidth="1"/>
    <col min="8589" max="8591" width="12.28515625" style="1" customWidth="1"/>
    <col min="8592" max="8592" width="17.5703125" style="1" customWidth="1"/>
    <col min="8593" max="8593" width="11.42578125" style="1"/>
    <col min="8594" max="8595" width="12" style="1" customWidth="1"/>
    <col min="8596" max="8632" width="11.42578125" style="1"/>
    <col min="8633" max="8633" width="13.28515625" style="1" customWidth="1"/>
    <col min="8634" max="8638" width="9.28515625" style="1" customWidth="1"/>
    <col min="8639" max="8647" width="11.42578125" style="1"/>
    <col min="8648" max="8648" width="12.5703125" style="1" bestFit="1" customWidth="1"/>
    <col min="8649" max="8649" width="11.42578125" style="1"/>
    <col min="8650" max="8652" width="20" style="1" customWidth="1"/>
    <col min="8653" max="8653" width="11.42578125" style="1"/>
    <col min="8654" max="8656" width="21" style="1" customWidth="1"/>
    <col min="8657" max="8658" width="11.42578125" style="1"/>
    <col min="8659" max="8666" width="15.7109375" style="1" customWidth="1"/>
    <col min="8667" max="8810" width="11.42578125" style="1"/>
    <col min="8811" max="8811" width="13" style="1" customWidth="1"/>
    <col min="8812" max="8821" width="9.7109375" style="1" customWidth="1"/>
    <col min="8822" max="8822" width="6.7109375" style="1" customWidth="1"/>
    <col min="8823" max="8823" width="12.7109375" style="1" customWidth="1"/>
    <col min="8824" max="8832" width="11.7109375" style="1" customWidth="1"/>
    <col min="8833" max="8833" width="6" style="1" customWidth="1"/>
    <col min="8834" max="8843" width="11.42578125" style="1"/>
    <col min="8844" max="8844" width="6.28515625" style="1" customWidth="1"/>
    <col min="8845" max="8847" width="12.28515625" style="1" customWidth="1"/>
    <col min="8848" max="8848" width="17.5703125" style="1" customWidth="1"/>
    <col min="8849" max="8849" width="11.42578125" style="1"/>
    <col min="8850" max="8851" width="12" style="1" customWidth="1"/>
    <col min="8852" max="8888" width="11.42578125" style="1"/>
    <col min="8889" max="8889" width="13.28515625" style="1" customWidth="1"/>
    <col min="8890" max="8894" width="9.28515625" style="1" customWidth="1"/>
    <col min="8895" max="8903" width="11.42578125" style="1"/>
    <col min="8904" max="8904" width="12.5703125" style="1" bestFit="1" customWidth="1"/>
    <col min="8905" max="8905" width="11.42578125" style="1"/>
    <col min="8906" max="8908" width="20" style="1" customWidth="1"/>
    <col min="8909" max="8909" width="11.42578125" style="1"/>
    <col min="8910" max="8912" width="21" style="1" customWidth="1"/>
    <col min="8913" max="8914" width="11.42578125" style="1"/>
    <col min="8915" max="8922" width="15.7109375" style="1" customWidth="1"/>
    <col min="8923" max="9066" width="11.42578125" style="1"/>
    <col min="9067" max="9067" width="13" style="1" customWidth="1"/>
    <col min="9068" max="9077" width="9.7109375" style="1" customWidth="1"/>
    <col min="9078" max="9078" width="6.7109375" style="1" customWidth="1"/>
    <col min="9079" max="9079" width="12.7109375" style="1" customWidth="1"/>
    <col min="9080" max="9088" width="11.7109375" style="1" customWidth="1"/>
    <col min="9089" max="9089" width="6" style="1" customWidth="1"/>
    <col min="9090" max="9099" width="11.42578125" style="1"/>
    <col min="9100" max="9100" width="6.28515625" style="1" customWidth="1"/>
    <col min="9101" max="9103" width="12.28515625" style="1" customWidth="1"/>
    <col min="9104" max="9104" width="17.5703125" style="1" customWidth="1"/>
    <col min="9105" max="9105" width="11.42578125" style="1"/>
    <col min="9106" max="9107" width="12" style="1" customWidth="1"/>
    <col min="9108" max="9144" width="11.42578125" style="1"/>
    <col min="9145" max="9145" width="13.28515625" style="1" customWidth="1"/>
    <col min="9146" max="9150" width="9.28515625" style="1" customWidth="1"/>
    <col min="9151" max="9159" width="11.42578125" style="1"/>
    <col min="9160" max="9160" width="12.5703125" style="1" bestFit="1" customWidth="1"/>
    <col min="9161" max="9161" width="11.42578125" style="1"/>
    <col min="9162" max="9164" width="20" style="1" customWidth="1"/>
    <col min="9165" max="9165" width="11.42578125" style="1"/>
    <col min="9166" max="9168" width="21" style="1" customWidth="1"/>
    <col min="9169" max="9170" width="11.42578125" style="1"/>
    <col min="9171" max="9178" width="15.7109375" style="1" customWidth="1"/>
    <col min="9179" max="9322" width="11.42578125" style="1"/>
    <col min="9323" max="9323" width="13" style="1" customWidth="1"/>
    <col min="9324" max="9333" width="9.7109375" style="1" customWidth="1"/>
    <col min="9334" max="9334" width="6.7109375" style="1" customWidth="1"/>
    <col min="9335" max="9335" width="12.7109375" style="1" customWidth="1"/>
    <col min="9336" max="9344" width="11.7109375" style="1" customWidth="1"/>
    <col min="9345" max="9345" width="6" style="1" customWidth="1"/>
    <col min="9346" max="9355" width="11.42578125" style="1"/>
    <col min="9356" max="9356" width="6.28515625" style="1" customWidth="1"/>
    <col min="9357" max="9359" width="12.28515625" style="1" customWidth="1"/>
    <col min="9360" max="9360" width="17.5703125" style="1" customWidth="1"/>
    <col min="9361" max="9361" width="11.42578125" style="1"/>
    <col min="9362" max="9363" width="12" style="1" customWidth="1"/>
    <col min="9364" max="9400" width="11.42578125" style="1"/>
    <col min="9401" max="9401" width="13.28515625" style="1" customWidth="1"/>
    <col min="9402" max="9406" width="9.28515625" style="1" customWidth="1"/>
    <col min="9407" max="9415" width="11.42578125" style="1"/>
    <col min="9416" max="9416" width="12.5703125" style="1" bestFit="1" customWidth="1"/>
    <col min="9417" max="9417" width="11.42578125" style="1"/>
    <col min="9418" max="9420" width="20" style="1" customWidth="1"/>
    <col min="9421" max="9421" width="11.42578125" style="1"/>
    <col min="9422" max="9424" width="21" style="1" customWidth="1"/>
    <col min="9425" max="9426" width="11.42578125" style="1"/>
    <col min="9427" max="9434" width="15.7109375" style="1" customWidth="1"/>
    <col min="9435" max="9578" width="11.42578125" style="1"/>
    <col min="9579" max="9579" width="13" style="1" customWidth="1"/>
    <col min="9580" max="9589" width="9.7109375" style="1" customWidth="1"/>
    <col min="9590" max="9590" width="6.7109375" style="1" customWidth="1"/>
    <col min="9591" max="9591" width="12.7109375" style="1" customWidth="1"/>
    <col min="9592" max="9600" width="11.7109375" style="1" customWidth="1"/>
    <col min="9601" max="9601" width="6" style="1" customWidth="1"/>
    <col min="9602" max="9611" width="11.42578125" style="1"/>
    <col min="9612" max="9612" width="6.28515625" style="1" customWidth="1"/>
    <col min="9613" max="9615" width="12.28515625" style="1" customWidth="1"/>
    <col min="9616" max="9616" width="17.5703125" style="1" customWidth="1"/>
    <col min="9617" max="9617" width="11.42578125" style="1"/>
    <col min="9618" max="9619" width="12" style="1" customWidth="1"/>
    <col min="9620" max="9656" width="11.42578125" style="1"/>
    <col min="9657" max="9657" width="13.28515625" style="1" customWidth="1"/>
    <col min="9658" max="9662" width="9.28515625" style="1" customWidth="1"/>
    <col min="9663" max="9671" width="11.42578125" style="1"/>
    <col min="9672" max="9672" width="12.5703125" style="1" bestFit="1" customWidth="1"/>
    <col min="9673" max="9673" width="11.42578125" style="1"/>
    <col min="9674" max="9676" width="20" style="1" customWidth="1"/>
    <col min="9677" max="9677" width="11.42578125" style="1"/>
    <col min="9678" max="9680" width="21" style="1" customWidth="1"/>
    <col min="9681" max="9682" width="11.42578125" style="1"/>
    <col min="9683" max="9690" width="15.7109375" style="1" customWidth="1"/>
    <col min="9691" max="9834" width="11.42578125" style="1"/>
    <col min="9835" max="9835" width="13" style="1" customWidth="1"/>
    <col min="9836" max="9845" width="9.7109375" style="1" customWidth="1"/>
    <col min="9846" max="9846" width="6.7109375" style="1" customWidth="1"/>
    <col min="9847" max="9847" width="12.7109375" style="1" customWidth="1"/>
    <col min="9848" max="9856" width="11.7109375" style="1" customWidth="1"/>
    <col min="9857" max="9857" width="6" style="1" customWidth="1"/>
    <col min="9858" max="9867" width="11.42578125" style="1"/>
    <col min="9868" max="9868" width="6.28515625" style="1" customWidth="1"/>
    <col min="9869" max="9871" width="12.28515625" style="1" customWidth="1"/>
    <col min="9872" max="9872" width="17.5703125" style="1" customWidth="1"/>
    <col min="9873" max="9873" width="11.42578125" style="1"/>
    <col min="9874" max="9875" width="12" style="1" customWidth="1"/>
    <col min="9876" max="9912" width="11.42578125" style="1"/>
    <col min="9913" max="9913" width="13.28515625" style="1" customWidth="1"/>
    <col min="9914" max="9918" width="9.28515625" style="1" customWidth="1"/>
    <col min="9919" max="9927" width="11.42578125" style="1"/>
    <col min="9928" max="9928" width="12.5703125" style="1" bestFit="1" customWidth="1"/>
    <col min="9929" max="9929" width="11.42578125" style="1"/>
    <col min="9930" max="9932" width="20" style="1" customWidth="1"/>
    <col min="9933" max="9933" width="11.42578125" style="1"/>
    <col min="9934" max="9936" width="21" style="1" customWidth="1"/>
    <col min="9937" max="9938" width="11.42578125" style="1"/>
    <col min="9939" max="9946" width="15.7109375" style="1" customWidth="1"/>
    <col min="9947" max="10090" width="11.42578125" style="1"/>
    <col min="10091" max="10091" width="13" style="1" customWidth="1"/>
    <col min="10092" max="10101" width="9.7109375" style="1" customWidth="1"/>
    <col min="10102" max="10102" width="6.7109375" style="1" customWidth="1"/>
    <col min="10103" max="10103" width="12.7109375" style="1" customWidth="1"/>
    <col min="10104" max="10112" width="11.7109375" style="1" customWidth="1"/>
    <col min="10113" max="10113" width="6" style="1" customWidth="1"/>
    <col min="10114" max="10123" width="11.42578125" style="1"/>
    <col min="10124" max="10124" width="6.28515625" style="1" customWidth="1"/>
    <col min="10125" max="10127" width="12.28515625" style="1" customWidth="1"/>
    <col min="10128" max="10128" width="17.5703125" style="1" customWidth="1"/>
    <col min="10129" max="10129" width="11.42578125" style="1"/>
    <col min="10130" max="10131" width="12" style="1" customWidth="1"/>
    <col min="10132" max="10168" width="11.42578125" style="1"/>
    <col min="10169" max="10169" width="13.28515625" style="1" customWidth="1"/>
    <col min="10170" max="10174" width="9.28515625" style="1" customWidth="1"/>
    <col min="10175" max="10183" width="11.42578125" style="1"/>
    <col min="10184" max="10184" width="12.5703125" style="1" bestFit="1" customWidth="1"/>
    <col min="10185" max="10185" width="11.42578125" style="1"/>
    <col min="10186" max="10188" width="20" style="1" customWidth="1"/>
    <col min="10189" max="10189" width="11.42578125" style="1"/>
    <col min="10190" max="10192" width="21" style="1" customWidth="1"/>
    <col min="10193" max="10194" width="11.42578125" style="1"/>
    <col min="10195" max="10202" width="15.7109375" style="1" customWidth="1"/>
    <col min="10203" max="10346" width="11.42578125" style="1"/>
    <col min="10347" max="10347" width="13" style="1" customWidth="1"/>
    <col min="10348" max="10357" width="9.7109375" style="1" customWidth="1"/>
    <col min="10358" max="10358" width="6.7109375" style="1" customWidth="1"/>
    <col min="10359" max="10359" width="12.7109375" style="1" customWidth="1"/>
    <col min="10360" max="10368" width="11.7109375" style="1" customWidth="1"/>
    <col min="10369" max="10369" width="6" style="1" customWidth="1"/>
    <col min="10370" max="10379" width="11.42578125" style="1"/>
    <col min="10380" max="10380" width="6.28515625" style="1" customWidth="1"/>
    <col min="10381" max="10383" width="12.28515625" style="1" customWidth="1"/>
    <col min="10384" max="10384" width="17.5703125" style="1" customWidth="1"/>
    <col min="10385" max="10385" width="11.42578125" style="1"/>
    <col min="10386" max="10387" width="12" style="1" customWidth="1"/>
    <col min="10388" max="10424" width="11.42578125" style="1"/>
    <col min="10425" max="10425" width="13.28515625" style="1" customWidth="1"/>
    <col min="10426" max="10430" width="9.28515625" style="1" customWidth="1"/>
    <col min="10431" max="10439" width="11.42578125" style="1"/>
    <col min="10440" max="10440" width="12.5703125" style="1" bestFit="1" customWidth="1"/>
    <col min="10441" max="10441" width="11.42578125" style="1"/>
    <col min="10442" max="10444" width="20" style="1" customWidth="1"/>
    <col min="10445" max="10445" width="11.42578125" style="1"/>
    <col min="10446" max="10448" width="21" style="1" customWidth="1"/>
    <col min="10449" max="10450" width="11.42578125" style="1"/>
    <col min="10451" max="10458" width="15.7109375" style="1" customWidth="1"/>
    <col min="10459" max="10602" width="11.42578125" style="1"/>
    <col min="10603" max="10603" width="13" style="1" customWidth="1"/>
    <col min="10604" max="10613" width="9.7109375" style="1" customWidth="1"/>
    <col min="10614" max="10614" width="6.7109375" style="1" customWidth="1"/>
    <col min="10615" max="10615" width="12.7109375" style="1" customWidth="1"/>
    <col min="10616" max="10624" width="11.7109375" style="1" customWidth="1"/>
    <col min="10625" max="10625" width="6" style="1" customWidth="1"/>
    <col min="10626" max="10635" width="11.42578125" style="1"/>
    <col min="10636" max="10636" width="6.28515625" style="1" customWidth="1"/>
    <col min="10637" max="10639" width="12.28515625" style="1" customWidth="1"/>
    <col min="10640" max="10640" width="17.5703125" style="1" customWidth="1"/>
    <col min="10641" max="10641" width="11.42578125" style="1"/>
    <col min="10642" max="10643" width="12" style="1" customWidth="1"/>
    <col min="10644" max="10680" width="11.42578125" style="1"/>
    <col min="10681" max="10681" width="13.28515625" style="1" customWidth="1"/>
    <col min="10682" max="10686" width="9.28515625" style="1" customWidth="1"/>
    <col min="10687" max="10695" width="11.42578125" style="1"/>
    <col min="10696" max="10696" width="12.5703125" style="1" bestFit="1" customWidth="1"/>
    <col min="10697" max="10697" width="11.42578125" style="1"/>
    <col min="10698" max="10700" width="20" style="1" customWidth="1"/>
    <col min="10701" max="10701" width="11.42578125" style="1"/>
    <col min="10702" max="10704" width="21" style="1" customWidth="1"/>
    <col min="10705" max="10706" width="11.42578125" style="1"/>
    <col min="10707" max="10714" width="15.7109375" style="1" customWidth="1"/>
    <col min="10715" max="10858" width="11.42578125" style="1"/>
    <col min="10859" max="10859" width="13" style="1" customWidth="1"/>
    <col min="10860" max="10869" width="9.7109375" style="1" customWidth="1"/>
    <col min="10870" max="10870" width="6.7109375" style="1" customWidth="1"/>
    <col min="10871" max="10871" width="12.7109375" style="1" customWidth="1"/>
    <col min="10872" max="10880" width="11.7109375" style="1" customWidth="1"/>
    <col min="10881" max="10881" width="6" style="1" customWidth="1"/>
    <col min="10882" max="10891" width="11.42578125" style="1"/>
    <col min="10892" max="10892" width="6.28515625" style="1" customWidth="1"/>
    <col min="10893" max="10895" width="12.28515625" style="1" customWidth="1"/>
    <col min="10896" max="10896" width="17.5703125" style="1" customWidth="1"/>
    <col min="10897" max="10897" width="11.42578125" style="1"/>
    <col min="10898" max="10899" width="12" style="1" customWidth="1"/>
    <col min="10900" max="10936" width="11.42578125" style="1"/>
    <col min="10937" max="10937" width="13.28515625" style="1" customWidth="1"/>
    <col min="10938" max="10942" width="9.28515625" style="1" customWidth="1"/>
    <col min="10943" max="10951" width="11.42578125" style="1"/>
    <col min="10952" max="10952" width="12.5703125" style="1" bestFit="1" customWidth="1"/>
    <col min="10953" max="10953" width="11.42578125" style="1"/>
    <col min="10954" max="10956" width="20" style="1" customWidth="1"/>
    <col min="10957" max="10957" width="11.42578125" style="1"/>
    <col min="10958" max="10960" width="21" style="1" customWidth="1"/>
    <col min="10961" max="10962" width="11.42578125" style="1"/>
    <col min="10963" max="10970" width="15.7109375" style="1" customWidth="1"/>
    <col min="10971" max="11114" width="11.42578125" style="1"/>
    <col min="11115" max="11115" width="13" style="1" customWidth="1"/>
    <col min="11116" max="11125" width="9.7109375" style="1" customWidth="1"/>
    <col min="11126" max="11126" width="6.7109375" style="1" customWidth="1"/>
    <col min="11127" max="11127" width="12.7109375" style="1" customWidth="1"/>
    <col min="11128" max="11136" width="11.7109375" style="1" customWidth="1"/>
    <col min="11137" max="11137" width="6" style="1" customWidth="1"/>
    <col min="11138" max="11147" width="11.42578125" style="1"/>
    <col min="11148" max="11148" width="6.28515625" style="1" customWidth="1"/>
    <col min="11149" max="11151" width="12.28515625" style="1" customWidth="1"/>
    <col min="11152" max="11152" width="17.5703125" style="1" customWidth="1"/>
    <col min="11153" max="11153" width="11.42578125" style="1"/>
    <col min="11154" max="11155" width="12" style="1" customWidth="1"/>
    <col min="11156" max="11192" width="11.42578125" style="1"/>
    <col min="11193" max="11193" width="13.28515625" style="1" customWidth="1"/>
    <col min="11194" max="11198" width="9.28515625" style="1" customWidth="1"/>
    <col min="11199" max="11207" width="11.42578125" style="1"/>
    <col min="11208" max="11208" width="12.5703125" style="1" bestFit="1" customWidth="1"/>
    <col min="11209" max="11209" width="11.42578125" style="1"/>
    <col min="11210" max="11212" width="20" style="1" customWidth="1"/>
    <col min="11213" max="11213" width="11.42578125" style="1"/>
    <col min="11214" max="11216" width="21" style="1" customWidth="1"/>
    <col min="11217" max="11218" width="11.42578125" style="1"/>
    <col min="11219" max="11226" width="15.7109375" style="1" customWidth="1"/>
    <col min="11227" max="11370" width="11.42578125" style="1"/>
    <col min="11371" max="11371" width="13" style="1" customWidth="1"/>
    <col min="11372" max="11381" width="9.7109375" style="1" customWidth="1"/>
    <col min="11382" max="11382" width="6.7109375" style="1" customWidth="1"/>
    <col min="11383" max="11383" width="12.7109375" style="1" customWidth="1"/>
    <col min="11384" max="11392" width="11.7109375" style="1" customWidth="1"/>
    <col min="11393" max="11393" width="6" style="1" customWidth="1"/>
    <col min="11394" max="11403" width="11.42578125" style="1"/>
    <col min="11404" max="11404" width="6.28515625" style="1" customWidth="1"/>
    <col min="11405" max="11407" width="12.28515625" style="1" customWidth="1"/>
    <col min="11408" max="11408" width="17.5703125" style="1" customWidth="1"/>
    <col min="11409" max="11409" width="11.42578125" style="1"/>
    <col min="11410" max="11411" width="12" style="1" customWidth="1"/>
    <col min="11412" max="11448" width="11.42578125" style="1"/>
    <col min="11449" max="11449" width="13.28515625" style="1" customWidth="1"/>
    <col min="11450" max="11454" width="9.28515625" style="1" customWidth="1"/>
    <col min="11455" max="11463" width="11.42578125" style="1"/>
    <col min="11464" max="11464" width="12.5703125" style="1" bestFit="1" customWidth="1"/>
    <col min="11465" max="11465" width="11.42578125" style="1"/>
    <col min="11466" max="11468" width="20" style="1" customWidth="1"/>
    <col min="11469" max="11469" width="11.42578125" style="1"/>
    <col min="11470" max="11472" width="21" style="1" customWidth="1"/>
    <col min="11473" max="11474" width="11.42578125" style="1"/>
    <col min="11475" max="11482" width="15.7109375" style="1" customWidth="1"/>
    <col min="11483" max="11626" width="11.42578125" style="1"/>
    <col min="11627" max="11627" width="13" style="1" customWidth="1"/>
    <col min="11628" max="11637" width="9.7109375" style="1" customWidth="1"/>
    <col min="11638" max="11638" width="6.7109375" style="1" customWidth="1"/>
    <col min="11639" max="11639" width="12.7109375" style="1" customWidth="1"/>
    <col min="11640" max="11648" width="11.7109375" style="1" customWidth="1"/>
    <col min="11649" max="11649" width="6" style="1" customWidth="1"/>
    <col min="11650" max="11659" width="11.42578125" style="1"/>
    <col min="11660" max="11660" width="6.28515625" style="1" customWidth="1"/>
    <col min="11661" max="11663" width="12.28515625" style="1" customWidth="1"/>
    <col min="11664" max="11664" width="17.5703125" style="1" customWidth="1"/>
    <col min="11665" max="11665" width="11.42578125" style="1"/>
    <col min="11666" max="11667" width="12" style="1" customWidth="1"/>
    <col min="11668" max="11704" width="11.42578125" style="1"/>
    <col min="11705" max="11705" width="13.28515625" style="1" customWidth="1"/>
    <col min="11706" max="11710" width="9.28515625" style="1" customWidth="1"/>
    <col min="11711" max="11719" width="11.42578125" style="1"/>
    <col min="11720" max="11720" width="12.5703125" style="1" bestFit="1" customWidth="1"/>
    <col min="11721" max="11721" width="11.42578125" style="1"/>
    <col min="11722" max="11724" width="20" style="1" customWidth="1"/>
    <col min="11725" max="11725" width="11.42578125" style="1"/>
    <col min="11726" max="11728" width="21" style="1" customWidth="1"/>
    <col min="11729" max="11730" width="11.42578125" style="1"/>
    <col min="11731" max="11738" width="15.7109375" style="1" customWidth="1"/>
    <col min="11739" max="11882" width="11.42578125" style="1"/>
    <col min="11883" max="11883" width="13" style="1" customWidth="1"/>
    <col min="11884" max="11893" width="9.7109375" style="1" customWidth="1"/>
    <col min="11894" max="11894" width="6.7109375" style="1" customWidth="1"/>
    <col min="11895" max="11895" width="12.7109375" style="1" customWidth="1"/>
    <col min="11896" max="11904" width="11.7109375" style="1" customWidth="1"/>
    <col min="11905" max="11905" width="6" style="1" customWidth="1"/>
    <col min="11906" max="11915" width="11.42578125" style="1"/>
    <col min="11916" max="11916" width="6.28515625" style="1" customWidth="1"/>
    <col min="11917" max="11919" width="12.28515625" style="1" customWidth="1"/>
    <col min="11920" max="11920" width="17.5703125" style="1" customWidth="1"/>
    <col min="11921" max="11921" width="11.42578125" style="1"/>
    <col min="11922" max="11923" width="12" style="1" customWidth="1"/>
    <col min="11924" max="11960" width="11.42578125" style="1"/>
    <col min="11961" max="11961" width="13.28515625" style="1" customWidth="1"/>
    <col min="11962" max="11966" width="9.28515625" style="1" customWidth="1"/>
    <col min="11967" max="11975" width="11.42578125" style="1"/>
    <col min="11976" max="11976" width="12.5703125" style="1" bestFit="1" customWidth="1"/>
    <col min="11977" max="11977" width="11.42578125" style="1"/>
    <col min="11978" max="11980" width="20" style="1" customWidth="1"/>
    <col min="11981" max="11981" width="11.42578125" style="1"/>
    <col min="11982" max="11984" width="21" style="1" customWidth="1"/>
    <col min="11985" max="11986" width="11.42578125" style="1"/>
    <col min="11987" max="11994" width="15.7109375" style="1" customWidth="1"/>
    <col min="11995" max="12138" width="11.42578125" style="1"/>
    <col min="12139" max="12139" width="13" style="1" customWidth="1"/>
    <col min="12140" max="12149" width="9.7109375" style="1" customWidth="1"/>
    <col min="12150" max="12150" width="6.7109375" style="1" customWidth="1"/>
    <col min="12151" max="12151" width="12.7109375" style="1" customWidth="1"/>
    <col min="12152" max="12160" width="11.7109375" style="1" customWidth="1"/>
    <col min="12161" max="12161" width="6" style="1" customWidth="1"/>
    <col min="12162" max="12171" width="11.42578125" style="1"/>
    <col min="12172" max="12172" width="6.28515625" style="1" customWidth="1"/>
    <col min="12173" max="12175" width="12.28515625" style="1" customWidth="1"/>
    <col min="12176" max="12176" width="17.5703125" style="1" customWidth="1"/>
    <col min="12177" max="12177" width="11.42578125" style="1"/>
    <col min="12178" max="12179" width="12" style="1" customWidth="1"/>
    <col min="12180" max="12216" width="11.42578125" style="1"/>
    <col min="12217" max="12217" width="13.28515625" style="1" customWidth="1"/>
    <col min="12218" max="12222" width="9.28515625" style="1" customWidth="1"/>
    <col min="12223" max="12231" width="11.42578125" style="1"/>
    <col min="12232" max="12232" width="12.5703125" style="1" bestFit="1" customWidth="1"/>
    <col min="12233" max="12233" width="11.42578125" style="1"/>
    <col min="12234" max="12236" width="20" style="1" customWidth="1"/>
    <col min="12237" max="12237" width="11.42578125" style="1"/>
    <col min="12238" max="12240" width="21" style="1" customWidth="1"/>
    <col min="12241" max="12242" width="11.42578125" style="1"/>
    <col min="12243" max="12250" width="15.7109375" style="1" customWidth="1"/>
    <col min="12251" max="12394" width="11.42578125" style="1"/>
    <col min="12395" max="12395" width="13" style="1" customWidth="1"/>
    <col min="12396" max="12405" width="9.7109375" style="1" customWidth="1"/>
    <col min="12406" max="12406" width="6.7109375" style="1" customWidth="1"/>
    <col min="12407" max="12407" width="12.7109375" style="1" customWidth="1"/>
    <col min="12408" max="12416" width="11.7109375" style="1" customWidth="1"/>
    <col min="12417" max="12417" width="6" style="1" customWidth="1"/>
    <col min="12418" max="12427" width="11.42578125" style="1"/>
    <col min="12428" max="12428" width="6.28515625" style="1" customWidth="1"/>
    <col min="12429" max="12431" width="12.28515625" style="1" customWidth="1"/>
    <col min="12432" max="12432" width="17.5703125" style="1" customWidth="1"/>
    <col min="12433" max="12433" width="11.42578125" style="1"/>
    <col min="12434" max="12435" width="12" style="1" customWidth="1"/>
    <col min="12436" max="12472" width="11.42578125" style="1"/>
    <col min="12473" max="12473" width="13.28515625" style="1" customWidth="1"/>
    <col min="12474" max="12478" width="9.28515625" style="1" customWidth="1"/>
    <col min="12479" max="12487" width="11.42578125" style="1"/>
    <col min="12488" max="12488" width="12.5703125" style="1" bestFit="1" customWidth="1"/>
    <col min="12489" max="12489" width="11.42578125" style="1"/>
    <col min="12490" max="12492" width="20" style="1" customWidth="1"/>
    <col min="12493" max="12493" width="11.42578125" style="1"/>
    <col min="12494" max="12496" width="21" style="1" customWidth="1"/>
    <col min="12497" max="12498" width="11.42578125" style="1"/>
    <col min="12499" max="12506" width="15.7109375" style="1" customWidth="1"/>
    <col min="12507" max="12650" width="11.42578125" style="1"/>
    <col min="12651" max="12651" width="13" style="1" customWidth="1"/>
    <col min="12652" max="12661" width="9.7109375" style="1" customWidth="1"/>
    <col min="12662" max="12662" width="6.7109375" style="1" customWidth="1"/>
    <col min="12663" max="12663" width="12.7109375" style="1" customWidth="1"/>
    <col min="12664" max="12672" width="11.7109375" style="1" customWidth="1"/>
    <col min="12673" max="12673" width="6" style="1" customWidth="1"/>
    <col min="12674" max="12683" width="11.42578125" style="1"/>
    <col min="12684" max="12684" width="6.28515625" style="1" customWidth="1"/>
    <col min="12685" max="12687" width="12.28515625" style="1" customWidth="1"/>
    <col min="12688" max="12688" width="17.5703125" style="1" customWidth="1"/>
    <col min="12689" max="12689" width="11.42578125" style="1"/>
    <col min="12690" max="12691" width="12" style="1" customWidth="1"/>
    <col min="12692" max="12728" width="11.42578125" style="1"/>
    <col min="12729" max="12729" width="13.28515625" style="1" customWidth="1"/>
    <col min="12730" max="12734" width="9.28515625" style="1" customWidth="1"/>
    <col min="12735" max="12743" width="11.42578125" style="1"/>
    <col min="12744" max="12744" width="12.5703125" style="1" bestFit="1" customWidth="1"/>
    <col min="12745" max="12745" width="11.42578125" style="1"/>
    <col min="12746" max="12748" width="20" style="1" customWidth="1"/>
    <col min="12749" max="12749" width="11.42578125" style="1"/>
    <col min="12750" max="12752" width="21" style="1" customWidth="1"/>
    <col min="12753" max="12754" width="11.42578125" style="1"/>
    <col min="12755" max="12762" width="15.7109375" style="1" customWidth="1"/>
    <col min="12763" max="12906" width="11.42578125" style="1"/>
    <col min="12907" max="12907" width="13" style="1" customWidth="1"/>
    <col min="12908" max="12917" width="9.7109375" style="1" customWidth="1"/>
    <col min="12918" max="12918" width="6.7109375" style="1" customWidth="1"/>
    <col min="12919" max="12919" width="12.7109375" style="1" customWidth="1"/>
    <col min="12920" max="12928" width="11.7109375" style="1" customWidth="1"/>
    <col min="12929" max="12929" width="6" style="1" customWidth="1"/>
    <col min="12930" max="12939" width="11.42578125" style="1"/>
    <col min="12940" max="12940" width="6.28515625" style="1" customWidth="1"/>
    <col min="12941" max="12943" width="12.28515625" style="1" customWidth="1"/>
    <col min="12944" max="12944" width="17.5703125" style="1" customWidth="1"/>
    <col min="12945" max="12945" width="11.42578125" style="1"/>
    <col min="12946" max="12947" width="12" style="1" customWidth="1"/>
    <col min="12948" max="12984" width="11.42578125" style="1"/>
    <col min="12985" max="12985" width="13.28515625" style="1" customWidth="1"/>
    <col min="12986" max="12990" width="9.28515625" style="1" customWidth="1"/>
    <col min="12991" max="12999" width="11.42578125" style="1"/>
    <col min="13000" max="13000" width="12.5703125" style="1" bestFit="1" customWidth="1"/>
    <col min="13001" max="13001" width="11.42578125" style="1"/>
    <col min="13002" max="13004" width="20" style="1" customWidth="1"/>
    <col min="13005" max="13005" width="11.42578125" style="1"/>
    <col min="13006" max="13008" width="21" style="1" customWidth="1"/>
    <col min="13009" max="13010" width="11.42578125" style="1"/>
    <col min="13011" max="13018" width="15.7109375" style="1" customWidth="1"/>
    <col min="13019" max="13162" width="11.42578125" style="1"/>
    <col min="13163" max="13163" width="13" style="1" customWidth="1"/>
    <col min="13164" max="13173" width="9.7109375" style="1" customWidth="1"/>
    <col min="13174" max="13174" width="6.7109375" style="1" customWidth="1"/>
    <col min="13175" max="13175" width="12.7109375" style="1" customWidth="1"/>
    <col min="13176" max="13184" width="11.7109375" style="1" customWidth="1"/>
    <col min="13185" max="13185" width="6" style="1" customWidth="1"/>
    <col min="13186" max="13195" width="11.42578125" style="1"/>
    <col min="13196" max="13196" width="6.28515625" style="1" customWidth="1"/>
    <col min="13197" max="13199" width="12.28515625" style="1" customWidth="1"/>
    <col min="13200" max="13200" width="17.5703125" style="1" customWidth="1"/>
    <col min="13201" max="13201" width="11.42578125" style="1"/>
    <col min="13202" max="13203" width="12" style="1" customWidth="1"/>
    <col min="13204" max="13240" width="11.42578125" style="1"/>
    <col min="13241" max="13241" width="13.28515625" style="1" customWidth="1"/>
    <col min="13242" max="13246" width="9.28515625" style="1" customWidth="1"/>
    <col min="13247" max="13255" width="11.42578125" style="1"/>
    <col min="13256" max="13256" width="12.5703125" style="1" bestFit="1" customWidth="1"/>
    <col min="13257" max="13257" width="11.42578125" style="1"/>
    <col min="13258" max="13260" width="20" style="1" customWidth="1"/>
    <col min="13261" max="13261" width="11.42578125" style="1"/>
    <col min="13262" max="13264" width="21" style="1" customWidth="1"/>
    <col min="13265" max="13266" width="11.42578125" style="1"/>
    <col min="13267" max="13274" width="15.7109375" style="1" customWidth="1"/>
    <col min="13275" max="13418" width="11.42578125" style="1"/>
    <col min="13419" max="13419" width="13" style="1" customWidth="1"/>
    <col min="13420" max="13429" width="9.7109375" style="1" customWidth="1"/>
    <col min="13430" max="13430" width="6.7109375" style="1" customWidth="1"/>
    <col min="13431" max="13431" width="12.7109375" style="1" customWidth="1"/>
    <col min="13432" max="13440" width="11.7109375" style="1" customWidth="1"/>
    <col min="13441" max="13441" width="6" style="1" customWidth="1"/>
    <col min="13442" max="13451" width="11.42578125" style="1"/>
    <col min="13452" max="13452" width="6.28515625" style="1" customWidth="1"/>
    <col min="13453" max="13455" width="12.28515625" style="1" customWidth="1"/>
    <col min="13456" max="13456" width="17.5703125" style="1" customWidth="1"/>
    <col min="13457" max="13457" width="11.42578125" style="1"/>
    <col min="13458" max="13459" width="12" style="1" customWidth="1"/>
    <col min="13460" max="13496" width="11.42578125" style="1"/>
    <col min="13497" max="13497" width="13.28515625" style="1" customWidth="1"/>
    <col min="13498" max="13502" width="9.28515625" style="1" customWidth="1"/>
    <col min="13503" max="13511" width="11.42578125" style="1"/>
    <col min="13512" max="13512" width="12.5703125" style="1" bestFit="1" customWidth="1"/>
    <col min="13513" max="13513" width="11.42578125" style="1"/>
    <col min="13514" max="13516" width="20" style="1" customWidth="1"/>
    <col min="13517" max="13517" width="11.42578125" style="1"/>
    <col min="13518" max="13520" width="21" style="1" customWidth="1"/>
    <col min="13521" max="13522" width="11.42578125" style="1"/>
    <col min="13523" max="13530" width="15.7109375" style="1" customWidth="1"/>
    <col min="13531" max="13674" width="11.42578125" style="1"/>
    <col min="13675" max="13675" width="13" style="1" customWidth="1"/>
    <col min="13676" max="13685" width="9.7109375" style="1" customWidth="1"/>
    <col min="13686" max="13686" width="6.7109375" style="1" customWidth="1"/>
    <col min="13687" max="13687" width="12.7109375" style="1" customWidth="1"/>
    <col min="13688" max="13696" width="11.7109375" style="1" customWidth="1"/>
    <col min="13697" max="13697" width="6" style="1" customWidth="1"/>
    <col min="13698" max="13707" width="11.42578125" style="1"/>
    <col min="13708" max="13708" width="6.28515625" style="1" customWidth="1"/>
    <col min="13709" max="13711" width="12.28515625" style="1" customWidth="1"/>
    <col min="13712" max="13712" width="17.5703125" style="1" customWidth="1"/>
    <col min="13713" max="13713" width="11.42578125" style="1"/>
    <col min="13714" max="13715" width="12" style="1" customWidth="1"/>
    <col min="13716" max="13752" width="11.42578125" style="1"/>
    <col min="13753" max="13753" width="13.28515625" style="1" customWidth="1"/>
    <col min="13754" max="13758" width="9.28515625" style="1" customWidth="1"/>
    <col min="13759" max="13767" width="11.42578125" style="1"/>
    <col min="13768" max="13768" width="12.5703125" style="1" bestFit="1" customWidth="1"/>
    <col min="13769" max="13769" width="11.42578125" style="1"/>
    <col min="13770" max="13772" width="20" style="1" customWidth="1"/>
    <col min="13773" max="13773" width="11.42578125" style="1"/>
    <col min="13774" max="13776" width="21" style="1" customWidth="1"/>
    <col min="13777" max="13778" width="11.42578125" style="1"/>
    <col min="13779" max="13786" width="15.7109375" style="1" customWidth="1"/>
    <col min="13787" max="13930" width="11.42578125" style="1"/>
    <col min="13931" max="13931" width="13" style="1" customWidth="1"/>
    <col min="13932" max="13941" width="9.7109375" style="1" customWidth="1"/>
    <col min="13942" max="13942" width="6.7109375" style="1" customWidth="1"/>
    <col min="13943" max="13943" width="12.7109375" style="1" customWidth="1"/>
    <col min="13944" max="13952" width="11.7109375" style="1" customWidth="1"/>
    <col min="13953" max="13953" width="6" style="1" customWidth="1"/>
    <col min="13954" max="13963" width="11.42578125" style="1"/>
    <col min="13964" max="13964" width="6.28515625" style="1" customWidth="1"/>
    <col min="13965" max="13967" width="12.28515625" style="1" customWidth="1"/>
    <col min="13968" max="13968" width="17.5703125" style="1" customWidth="1"/>
    <col min="13969" max="13969" width="11.42578125" style="1"/>
    <col min="13970" max="13971" width="12" style="1" customWidth="1"/>
    <col min="13972" max="14008" width="11.42578125" style="1"/>
    <col min="14009" max="14009" width="13.28515625" style="1" customWidth="1"/>
    <col min="14010" max="14014" width="9.28515625" style="1" customWidth="1"/>
    <col min="14015" max="14023" width="11.42578125" style="1"/>
    <col min="14024" max="14024" width="12.5703125" style="1" bestFit="1" customWidth="1"/>
    <col min="14025" max="14025" width="11.42578125" style="1"/>
    <col min="14026" max="14028" width="20" style="1" customWidth="1"/>
    <col min="14029" max="14029" width="11.42578125" style="1"/>
    <col min="14030" max="14032" width="21" style="1" customWidth="1"/>
    <col min="14033" max="14034" width="11.42578125" style="1"/>
    <col min="14035" max="14042" width="15.7109375" style="1" customWidth="1"/>
    <col min="14043" max="14186" width="11.42578125" style="1"/>
    <col min="14187" max="14187" width="13" style="1" customWidth="1"/>
    <col min="14188" max="14197" width="9.7109375" style="1" customWidth="1"/>
    <col min="14198" max="14198" width="6.7109375" style="1" customWidth="1"/>
    <col min="14199" max="14199" width="12.7109375" style="1" customWidth="1"/>
    <col min="14200" max="14208" width="11.7109375" style="1" customWidth="1"/>
    <col min="14209" max="14209" width="6" style="1" customWidth="1"/>
    <col min="14210" max="14219" width="11.42578125" style="1"/>
    <col min="14220" max="14220" width="6.28515625" style="1" customWidth="1"/>
    <col min="14221" max="14223" width="12.28515625" style="1" customWidth="1"/>
    <col min="14224" max="14224" width="17.5703125" style="1" customWidth="1"/>
    <col min="14225" max="14225" width="11.42578125" style="1"/>
    <col min="14226" max="14227" width="12" style="1" customWidth="1"/>
    <col min="14228" max="14264" width="11.42578125" style="1"/>
    <col min="14265" max="14265" width="13.28515625" style="1" customWidth="1"/>
    <col min="14266" max="14270" width="9.28515625" style="1" customWidth="1"/>
    <col min="14271" max="14279" width="11.42578125" style="1"/>
    <col min="14280" max="14280" width="12.5703125" style="1" bestFit="1" customWidth="1"/>
    <col min="14281" max="14281" width="11.42578125" style="1"/>
    <col min="14282" max="14284" width="20" style="1" customWidth="1"/>
    <col min="14285" max="14285" width="11.42578125" style="1"/>
    <col min="14286" max="14288" width="21" style="1" customWidth="1"/>
    <col min="14289" max="14290" width="11.42578125" style="1"/>
    <col min="14291" max="14298" width="15.7109375" style="1" customWidth="1"/>
    <col min="14299" max="14442" width="11.42578125" style="1"/>
    <col min="14443" max="14443" width="13" style="1" customWidth="1"/>
    <col min="14444" max="14453" width="9.7109375" style="1" customWidth="1"/>
    <col min="14454" max="14454" width="6.7109375" style="1" customWidth="1"/>
    <col min="14455" max="14455" width="12.7109375" style="1" customWidth="1"/>
    <col min="14456" max="14464" width="11.7109375" style="1" customWidth="1"/>
    <col min="14465" max="14465" width="6" style="1" customWidth="1"/>
    <col min="14466" max="14475" width="11.42578125" style="1"/>
    <col min="14476" max="14476" width="6.28515625" style="1" customWidth="1"/>
    <col min="14477" max="14479" width="12.28515625" style="1" customWidth="1"/>
    <col min="14480" max="14480" width="17.5703125" style="1" customWidth="1"/>
    <col min="14481" max="14481" width="11.42578125" style="1"/>
    <col min="14482" max="14483" width="12" style="1" customWidth="1"/>
    <col min="14484" max="14520" width="11.42578125" style="1"/>
    <col min="14521" max="14521" width="13.28515625" style="1" customWidth="1"/>
    <col min="14522" max="14526" width="9.28515625" style="1" customWidth="1"/>
    <col min="14527" max="14535" width="11.42578125" style="1"/>
    <col min="14536" max="14536" width="12.5703125" style="1" bestFit="1" customWidth="1"/>
    <col min="14537" max="14537" width="11.42578125" style="1"/>
    <col min="14538" max="14540" width="20" style="1" customWidth="1"/>
    <col min="14541" max="14541" width="11.42578125" style="1"/>
    <col min="14542" max="14544" width="21" style="1" customWidth="1"/>
    <col min="14545" max="14546" width="11.42578125" style="1"/>
    <col min="14547" max="14554" width="15.7109375" style="1" customWidth="1"/>
    <col min="14555" max="14698" width="11.42578125" style="1"/>
    <col min="14699" max="14699" width="13" style="1" customWidth="1"/>
    <col min="14700" max="14709" width="9.7109375" style="1" customWidth="1"/>
    <col min="14710" max="14710" width="6.7109375" style="1" customWidth="1"/>
    <col min="14711" max="14711" width="12.7109375" style="1" customWidth="1"/>
    <col min="14712" max="14720" width="11.7109375" style="1" customWidth="1"/>
    <col min="14721" max="14721" width="6" style="1" customWidth="1"/>
    <col min="14722" max="14731" width="11.42578125" style="1"/>
    <col min="14732" max="14732" width="6.28515625" style="1" customWidth="1"/>
    <col min="14733" max="14735" width="12.28515625" style="1" customWidth="1"/>
    <col min="14736" max="14736" width="17.5703125" style="1" customWidth="1"/>
    <col min="14737" max="14737" width="11.42578125" style="1"/>
    <col min="14738" max="14739" width="12" style="1" customWidth="1"/>
    <col min="14740" max="14776" width="11.42578125" style="1"/>
    <col min="14777" max="14777" width="13.28515625" style="1" customWidth="1"/>
    <col min="14778" max="14782" width="9.28515625" style="1" customWidth="1"/>
    <col min="14783" max="14791" width="11.42578125" style="1"/>
    <col min="14792" max="14792" width="12.5703125" style="1" bestFit="1" customWidth="1"/>
    <col min="14793" max="14793" width="11.42578125" style="1"/>
    <col min="14794" max="14796" width="20" style="1" customWidth="1"/>
    <col min="14797" max="14797" width="11.42578125" style="1"/>
    <col min="14798" max="14800" width="21" style="1" customWidth="1"/>
    <col min="14801" max="14802" width="11.42578125" style="1"/>
    <col min="14803" max="14810" width="15.7109375" style="1" customWidth="1"/>
    <col min="14811" max="14954" width="11.42578125" style="1"/>
    <col min="14955" max="14955" width="13" style="1" customWidth="1"/>
    <col min="14956" max="14965" width="9.7109375" style="1" customWidth="1"/>
    <col min="14966" max="14966" width="6.7109375" style="1" customWidth="1"/>
    <col min="14967" max="14967" width="12.7109375" style="1" customWidth="1"/>
    <col min="14968" max="14976" width="11.7109375" style="1" customWidth="1"/>
    <col min="14977" max="14977" width="6" style="1" customWidth="1"/>
    <col min="14978" max="14987" width="11.42578125" style="1"/>
    <col min="14988" max="14988" width="6.28515625" style="1" customWidth="1"/>
    <col min="14989" max="14991" width="12.28515625" style="1" customWidth="1"/>
    <col min="14992" max="14992" width="17.5703125" style="1" customWidth="1"/>
    <col min="14993" max="14993" width="11.42578125" style="1"/>
    <col min="14994" max="14995" width="12" style="1" customWidth="1"/>
    <col min="14996" max="15032" width="11.42578125" style="1"/>
    <col min="15033" max="15033" width="13.28515625" style="1" customWidth="1"/>
    <col min="15034" max="15038" width="9.28515625" style="1" customWidth="1"/>
    <col min="15039" max="15047" width="11.42578125" style="1"/>
    <col min="15048" max="15048" width="12.5703125" style="1" bestFit="1" customWidth="1"/>
    <col min="15049" max="15049" width="11.42578125" style="1"/>
    <col min="15050" max="15052" width="20" style="1" customWidth="1"/>
    <col min="15053" max="15053" width="11.42578125" style="1"/>
    <col min="15054" max="15056" width="21" style="1" customWidth="1"/>
    <col min="15057" max="15058" width="11.42578125" style="1"/>
    <col min="15059" max="15066" width="15.7109375" style="1" customWidth="1"/>
    <col min="15067" max="15210" width="11.42578125" style="1"/>
    <col min="15211" max="15211" width="13" style="1" customWidth="1"/>
    <col min="15212" max="15221" width="9.7109375" style="1" customWidth="1"/>
    <col min="15222" max="15222" width="6.7109375" style="1" customWidth="1"/>
    <col min="15223" max="15223" width="12.7109375" style="1" customWidth="1"/>
    <col min="15224" max="15232" width="11.7109375" style="1" customWidth="1"/>
    <col min="15233" max="15233" width="6" style="1" customWidth="1"/>
    <col min="15234" max="15243" width="11.42578125" style="1"/>
    <col min="15244" max="15244" width="6.28515625" style="1" customWidth="1"/>
    <col min="15245" max="15247" width="12.28515625" style="1" customWidth="1"/>
    <col min="15248" max="15248" width="17.5703125" style="1" customWidth="1"/>
    <col min="15249" max="15249" width="11.42578125" style="1"/>
    <col min="15250" max="15251" width="12" style="1" customWidth="1"/>
    <col min="15252" max="15288" width="11.42578125" style="1"/>
    <col min="15289" max="15289" width="13.28515625" style="1" customWidth="1"/>
    <col min="15290" max="15294" width="9.28515625" style="1" customWidth="1"/>
    <col min="15295" max="15303" width="11.42578125" style="1"/>
    <col min="15304" max="15304" width="12.5703125" style="1" bestFit="1" customWidth="1"/>
    <col min="15305" max="15305" width="11.42578125" style="1"/>
    <col min="15306" max="15308" width="20" style="1" customWidth="1"/>
    <col min="15309" max="15309" width="11.42578125" style="1"/>
    <col min="15310" max="15312" width="21" style="1" customWidth="1"/>
    <col min="15313" max="15314" width="11.42578125" style="1"/>
    <col min="15315" max="15322" width="15.7109375" style="1" customWidth="1"/>
    <col min="15323" max="15466" width="11.42578125" style="1"/>
    <col min="15467" max="15467" width="13" style="1" customWidth="1"/>
    <col min="15468" max="15477" width="9.7109375" style="1" customWidth="1"/>
    <col min="15478" max="15478" width="6.7109375" style="1" customWidth="1"/>
    <col min="15479" max="15479" width="12.7109375" style="1" customWidth="1"/>
    <col min="15480" max="15488" width="11.7109375" style="1" customWidth="1"/>
    <col min="15489" max="15489" width="6" style="1" customWidth="1"/>
    <col min="15490" max="15499" width="11.42578125" style="1"/>
    <col min="15500" max="15500" width="6.28515625" style="1" customWidth="1"/>
    <col min="15501" max="15503" width="12.28515625" style="1" customWidth="1"/>
    <col min="15504" max="15504" width="17.5703125" style="1" customWidth="1"/>
    <col min="15505" max="15505" width="11.42578125" style="1"/>
    <col min="15506" max="15507" width="12" style="1" customWidth="1"/>
    <col min="15508" max="15544" width="11.42578125" style="1"/>
    <col min="15545" max="15545" width="13.28515625" style="1" customWidth="1"/>
    <col min="15546" max="15550" width="9.28515625" style="1" customWidth="1"/>
    <col min="15551" max="15559" width="11.42578125" style="1"/>
    <col min="15560" max="15560" width="12.5703125" style="1" bestFit="1" customWidth="1"/>
    <col min="15561" max="15561" width="11.42578125" style="1"/>
    <col min="15562" max="15564" width="20" style="1" customWidth="1"/>
    <col min="15565" max="15565" width="11.42578125" style="1"/>
    <col min="15566" max="15568" width="21" style="1" customWidth="1"/>
    <col min="15569" max="15570" width="11.42578125" style="1"/>
    <col min="15571" max="15578" width="15.7109375" style="1" customWidth="1"/>
    <col min="15579" max="15722" width="11.42578125" style="1"/>
    <col min="15723" max="15723" width="13" style="1" customWidth="1"/>
    <col min="15724" max="15733" width="9.7109375" style="1" customWidth="1"/>
    <col min="15734" max="15734" width="6.7109375" style="1" customWidth="1"/>
    <col min="15735" max="15735" width="12.7109375" style="1" customWidth="1"/>
    <col min="15736" max="15744" width="11.7109375" style="1" customWidth="1"/>
    <col min="15745" max="15745" width="6" style="1" customWidth="1"/>
    <col min="15746" max="15755" width="11.42578125" style="1"/>
    <col min="15756" max="15756" width="6.28515625" style="1" customWidth="1"/>
    <col min="15757" max="15759" width="12.28515625" style="1" customWidth="1"/>
    <col min="15760" max="15760" width="17.5703125" style="1" customWidth="1"/>
    <col min="15761" max="15761" width="11.42578125" style="1"/>
    <col min="15762" max="15763" width="12" style="1" customWidth="1"/>
    <col min="15764" max="15800" width="11.42578125" style="1"/>
    <col min="15801" max="15801" width="13.28515625" style="1" customWidth="1"/>
    <col min="15802" max="15806" width="9.28515625" style="1" customWidth="1"/>
    <col min="15807" max="15815" width="11.42578125" style="1"/>
    <col min="15816" max="15816" width="12.5703125" style="1" bestFit="1" customWidth="1"/>
    <col min="15817" max="15817" width="11.42578125" style="1"/>
    <col min="15818" max="15820" width="20" style="1" customWidth="1"/>
    <col min="15821" max="15821" width="11.42578125" style="1"/>
    <col min="15822" max="15824" width="21" style="1" customWidth="1"/>
    <col min="15825" max="15826" width="11.42578125" style="1"/>
    <col min="15827" max="15834" width="15.7109375" style="1" customWidth="1"/>
    <col min="15835" max="15978" width="11.42578125" style="1"/>
    <col min="15979" max="15979" width="13" style="1" customWidth="1"/>
    <col min="15980" max="15989" width="9.7109375" style="1" customWidth="1"/>
    <col min="15990" max="15990" width="6.7109375" style="1" customWidth="1"/>
    <col min="15991" max="15991" width="12.7109375" style="1" customWidth="1"/>
    <col min="15992" max="16000" width="11.7109375" style="1" customWidth="1"/>
    <col min="16001" max="16001" width="6" style="1" customWidth="1"/>
    <col min="16002" max="16011" width="11.42578125" style="1"/>
    <col min="16012" max="16012" width="6.28515625" style="1" customWidth="1"/>
    <col min="16013" max="16015" width="12.28515625" style="1" customWidth="1"/>
    <col min="16016" max="16016" width="17.5703125" style="1" customWidth="1"/>
    <col min="16017" max="16017" width="11.42578125" style="1"/>
    <col min="16018" max="16019" width="12" style="1" customWidth="1"/>
    <col min="16020" max="16056" width="11.42578125" style="1"/>
    <col min="16057" max="16057" width="13.28515625" style="1" customWidth="1"/>
    <col min="16058" max="16062" width="9.28515625" style="1" customWidth="1"/>
    <col min="16063" max="16071" width="11.42578125" style="1"/>
    <col min="16072" max="16072" width="12.5703125" style="1" bestFit="1" customWidth="1"/>
    <col min="16073" max="16073" width="11.42578125" style="1"/>
    <col min="16074" max="16076" width="20" style="1" customWidth="1"/>
    <col min="16077" max="16077" width="11.42578125" style="1"/>
    <col min="16078" max="16080" width="21" style="1" customWidth="1"/>
    <col min="16081" max="16082" width="11.42578125" style="1"/>
    <col min="16083" max="16090" width="15.7109375" style="1" customWidth="1"/>
    <col min="16091" max="16384" width="11.42578125" style="1"/>
  </cols>
  <sheetData>
    <row r="1" spans="1:24" ht="50.1" customHeight="1" thickTop="1" thickBot="1">
      <c r="A1" s="130" t="s">
        <v>132</v>
      </c>
      <c r="B1" s="282" t="s">
        <v>517</v>
      </c>
      <c r="C1" s="292"/>
      <c r="D1" s="292"/>
      <c r="E1" s="292"/>
      <c r="F1" s="292"/>
      <c r="G1" s="292"/>
      <c r="H1" s="292"/>
      <c r="I1" s="292"/>
      <c r="J1" s="292"/>
      <c r="K1" s="292"/>
      <c r="L1" s="293"/>
      <c r="N1" s="1423" t="s">
        <v>517</v>
      </c>
      <c r="O1" s="1424"/>
      <c r="P1" s="1424"/>
      <c r="Q1" s="1424"/>
      <c r="R1" s="1424"/>
      <c r="S1" s="1424"/>
      <c r="T1" s="1424"/>
      <c r="U1" s="1424"/>
      <c r="V1" s="1424"/>
      <c r="W1" s="1424"/>
      <c r="X1" s="1425"/>
    </row>
    <row r="2" spans="1:24" ht="28.5" customHeight="1" thickTop="1" thickBot="1">
      <c r="B2" s="282" t="s">
        <v>134</v>
      </c>
      <c r="C2" s="292"/>
      <c r="D2" s="292"/>
      <c r="E2" s="292"/>
      <c r="F2" s="292"/>
      <c r="G2" s="292"/>
      <c r="H2" s="292"/>
      <c r="I2" s="292"/>
      <c r="J2" s="292"/>
      <c r="K2" s="292"/>
      <c r="L2" s="293"/>
      <c r="N2" s="1423" t="s">
        <v>133</v>
      </c>
      <c r="O2" s="1424"/>
      <c r="P2" s="1424"/>
      <c r="Q2" s="1424"/>
      <c r="R2" s="1424"/>
      <c r="S2" s="1424"/>
      <c r="T2" s="1424"/>
      <c r="U2" s="1424"/>
      <c r="V2" s="1424"/>
      <c r="W2" s="1424"/>
      <c r="X2" s="1425"/>
    </row>
    <row r="3" spans="1:24" ht="51.75" customHeight="1" thickTop="1" thickBot="1">
      <c r="B3" s="169"/>
      <c r="C3" s="169"/>
      <c r="D3" s="169"/>
      <c r="E3" s="169"/>
      <c r="F3" s="169"/>
      <c r="G3" s="169"/>
      <c r="H3" s="169"/>
      <c r="I3" s="169"/>
      <c r="J3" s="169"/>
      <c r="K3" s="169"/>
      <c r="N3" s="169"/>
      <c r="O3" s="169"/>
      <c r="P3" s="169"/>
      <c r="Q3" s="169"/>
      <c r="R3" s="169"/>
      <c r="S3" s="169"/>
      <c r="T3" s="169"/>
      <c r="U3" s="169"/>
      <c r="V3" s="169"/>
      <c r="W3" s="169"/>
    </row>
    <row r="4" spans="1:24" ht="70.5" customHeight="1" thickTop="1" thickBot="1">
      <c r="B4" s="479" t="s">
        <v>621</v>
      </c>
      <c r="C4" s="480" t="s">
        <v>628</v>
      </c>
      <c r="D4" s="480" t="s">
        <v>629</v>
      </c>
      <c r="E4" s="480" t="s">
        <v>634</v>
      </c>
      <c r="F4" s="480" t="s">
        <v>630</v>
      </c>
      <c r="G4" s="480" t="s">
        <v>610</v>
      </c>
      <c r="H4" s="480" t="s">
        <v>611</v>
      </c>
      <c r="I4" s="480" t="s">
        <v>632</v>
      </c>
      <c r="J4" s="570" t="s">
        <v>219</v>
      </c>
      <c r="K4" s="480" t="s">
        <v>631</v>
      </c>
      <c r="L4" s="481" t="s">
        <v>633</v>
      </c>
      <c r="N4" s="479" t="s">
        <v>621</v>
      </c>
      <c r="O4" s="480" t="s">
        <v>628</v>
      </c>
      <c r="P4" s="480" t="s">
        <v>629</v>
      </c>
      <c r="Q4" s="480" t="s">
        <v>634</v>
      </c>
      <c r="R4" s="480" t="s">
        <v>630</v>
      </c>
      <c r="S4" s="480" t="s">
        <v>610</v>
      </c>
      <c r="T4" s="480" t="s">
        <v>611</v>
      </c>
      <c r="U4" s="480" t="s">
        <v>632</v>
      </c>
      <c r="V4" s="570" t="s">
        <v>219</v>
      </c>
      <c r="W4" s="480" t="s">
        <v>631</v>
      </c>
      <c r="X4" s="481" t="s">
        <v>633</v>
      </c>
    </row>
    <row r="5" spans="1:24" ht="78.75" customHeight="1" thickTop="1" thickBot="1">
      <c r="A5" s="59"/>
      <c r="B5" s="14" t="s">
        <v>1358</v>
      </c>
      <c r="C5" s="572" t="s">
        <v>1364</v>
      </c>
      <c r="D5" s="572" t="s">
        <v>1365</v>
      </c>
      <c r="E5" s="572" t="s">
        <v>1366</v>
      </c>
      <c r="F5" s="572" t="s">
        <v>1367</v>
      </c>
      <c r="G5" s="572" t="s">
        <v>1368</v>
      </c>
      <c r="H5" s="572" t="s">
        <v>1369</v>
      </c>
      <c r="I5" s="585" t="s">
        <v>1370</v>
      </c>
      <c r="J5" s="46" t="s">
        <v>1371</v>
      </c>
      <c r="K5" s="572" t="s">
        <v>1372</v>
      </c>
      <c r="L5" s="575" t="s">
        <v>1373</v>
      </c>
      <c r="N5" s="571" t="s">
        <v>1358</v>
      </c>
      <c r="O5" s="572" t="s">
        <v>1364</v>
      </c>
      <c r="P5" s="572" t="s">
        <v>1365</v>
      </c>
      <c r="Q5" s="572" t="s">
        <v>1366</v>
      </c>
      <c r="R5" s="572" t="s">
        <v>1367</v>
      </c>
      <c r="S5" s="572" t="s">
        <v>1368</v>
      </c>
      <c r="T5" s="572" t="s">
        <v>1369</v>
      </c>
      <c r="U5" s="585" t="s">
        <v>1370</v>
      </c>
      <c r="V5" s="585" t="s">
        <v>1371</v>
      </c>
      <c r="W5" s="572" t="s">
        <v>1372</v>
      </c>
      <c r="X5" s="575" t="s">
        <v>1373</v>
      </c>
    </row>
    <row r="6" spans="1:24" ht="14.25" customHeight="1" thickTop="1">
      <c r="A6" s="37">
        <v>1954</v>
      </c>
      <c r="B6" s="42">
        <v>149641.9947760184</v>
      </c>
      <c r="C6" s="387"/>
      <c r="D6" s="387"/>
      <c r="E6" s="387"/>
      <c r="F6" s="387"/>
      <c r="G6" s="387"/>
      <c r="H6" s="387"/>
      <c r="I6" s="387"/>
      <c r="J6" s="387"/>
      <c r="K6" s="387"/>
      <c r="L6" s="576"/>
      <c r="N6" s="577"/>
      <c r="O6" s="387"/>
      <c r="P6" s="387"/>
      <c r="Q6" s="387"/>
      <c r="R6" s="387"/>
      <c r="S6" s="387"/>
      <c r="T6" s="387"/>
      <c r="U6" s="387"/>
      <c r="V6" s="387"/>
      <c r="W6" s="387"/>
      <c r="X6" s="576"/>
    </row>
    <row r="7" spans="1:24" ht="14.25" customHeight="1">
      <c r="A7" s="37">
        <v>1955</v>
      </c>
      <c r="B7" s="42">
        <v>157409.40178449321</v>
      </c>
      <c r="C7" s="9"/>
      <c r="D7" s="9"/>
      <c r="E7" s="9"/>
      <c r="F7" s="9"/>
      <c r="G7" s="9"/>
      <c r="H7" s="9"/>
      <c r="I7" s="9"/>
      <c r="J7" s="9"/>
      <c r="K7" s="9"/>
      <c r="L7" s="41"/>
      <c r="N7" s="42"/>
      <c r="O7" s="9"/>
      <c r="P7" s="9"/>
      <c r="Q7" s="9"/>
      <c r="R7" s="9"/>
      <c r="S7" s="9"/>
      <c r="T7" s="9"/>
      <c r="U7" s="9"/>
      <c r="V7" s="9"/>
      <c r="W7" s="9"/>
      <c r="X7" s="41"/>
    </row>
    <row r="8" spans="1:24" ht="14.25" customHeight="1">
      <c r="A8" s="37">
        <v>1956</v>
      </c>
      <c r="B8" s="42">
        <v>168692.69390227902</v>
      </c>
      <c r="C8" s="9"/>
      <c r="D8" s="9"/>
      <c r="E8" s="9"/>
      <c r="F8" s="9"/>
      <c r="G8" s="9"/>
      <c r="H8" s="9"/>
      <c r="I8" s="9"/>
      <c r="J8" s="9"/>
      <c r="K8" s="9"/>
      <c r="L8" s="41"/>
      <c r="N8" s="42"/>
      <c r="O8" s="9"/>
      <c r="P8" s="9"/>
      <c r="Q8" s="9"/>
      <c r="R8" s="9"/>
      <c r="S8" s="9"/>
      <c r="T8" s="9"/>
      <c r="U8" s="9"/>
      <c r="V8" s="9"/>
      <c r="W8" s="9"/>
      <c r="X8" s="41"/>
    </row>
    <row r="9" spans="1:24" ht="14.25" customHeight="1">
      <c r="A9" s="37">
        <v>1957</v>
      </c>
      <c r="B9" s="42">
        <v>175905.71941481039</v>
      </c>
      <c r="C9" s="9"/>
      <c r="D9" s="9"/>
      <c r="E9" s="9"/>
      <c r="F9" s="9"/>
      <c r="G9" s="9"/>
      <c r="H9" s="9"/>
      <c r="I9" s="9"/>
      <c r="J9" s="9"/>
      <c r="K9" s="9"/>
      <c r="L9" s="41"/>
      <c r="N9" s="42"/>
      <c r="O9" s="9"/>
      <c r="P9" s="9"/>
      <c r="Q9" s="9"/>
      <c r="R9" s="9"/>
      <c r="S9" s="9"/>
      <c r="T9" s="9"/>
      <c r="U9" s="9"/>
      <c r="V9" s="9"/>
      <c r="W9" s="9"/>
      <c r="X9" s="41"/>
    </row>
    <row r="10" spans="1:24" ht="14.25" customHeight="1">
      <c r="A10" s="37">
        <v>1958</v>
      </c>
      <c r="B10" s="42">
        <v>183837.79481998307</v>
      </c>
      <c r="C10" s="9"/>
      <c r="D10" s="9"/>
      <c r="E10" s="9"/>
      <c r="F10" s="9"/>
      <c r="G10" s="9"/>
      <c r="H10" s="9"/>
      <c r="I10" s="9"/>
      <c r="J10" s="9"/>
      <c r="K10" s="9"/>
      <c r="L10" s="41"/>
      <c r="N10" s="42"/>
      <c r="O10" s="9"/>
      <c r="P10" s="9"/>
      <c r="Q10" s="9"/>
      <c r="R10" s="9"/>
      <c r="S10" s="9"/>
      <c r="T10" s="9"/>
      <c r="U10" s="9"/>
      <c r="V10" s="9"/>
      <c r="W10" s="9"/>
      <c r="X10" s="41"/>
    </row>
    <row r="11" spans="1:24" ht="14.25" customHeight="1">
      <c r="A11" s="37">
        <v>1959</v>
      </c>
      <c r="B11" s="42">
        <v>180349.74410389751</v>
      </c>
      <c r="C11" s="9"/>
      <c r="D11" s="9"/>
      <c r="E11" s="9"/>
      <c r="F11" s="9"/>
      <c r="G11" s="9"/>
      <c r="H11" s="9"/>
      <c r="I11" s="9"/>
      <c r="J11" s="9"/>
      <c r="K11" s="9"/>
      <c r="L11" s="41"/>
      <c r="N11" s="42"/>
      <c r="O11" s="9"/>
      <c r="P11" s="9"/>
      <c r="Q11" s="9"/>
      <c r="R11" s="9"/>
      <c r="S11" s="9"/>
      <c r="T11" s="9"/>
      <c r="U11" s="9"/>
      <c r="V11" s="9"/>
      <c r="W11" s="9"/>
      <c r="X11" s="41"/>
    </row>
    <row r="12" spans="1:24" ht="14.25" customHeight="1">
      <c r="A12" s="37">
        <v>1960</v>
      </c>
      <c r="B12" s="42">
        <v>184590.83995338553</v>
      </c>
      <c r="C12" s="9"/>
      <c r="D12" s="9"/>
      <c r="E12" s="9"/>
      <c r="F12" s="9"/>
      <c r="G12" s="9"/>
      <c r="H12" s="9"/>
      <c r="I12" s="9"/>
      <c r="J12" s="9"/>
      <c r="K12" s="9"/>
      <c r="L12" s="41"/>
      <c r="N12" s="42"/>
      <c r="O12" s="9"/>
      <c r="P12" s="9"/>
      <c r="Q12" s="9"/>
      <c r="R12" s="9"/>
      <c r="S12" s="9"/>
      <c r="T12" s="9"/>
      <c r="U12" s="9"/>
      <c r="V12" s="9"/>
      <c r="W12" s="9"/>
      <c r="X12" s="41"/>
    </row>
    <row r="13" spans="1:24" ht="14.25" customHeight="1">
      <c r="A13" s="37">
        <v>1961</v>
      </c>
      <c r="B13" s="42">
        <v>206446.93629468593</v>
      </c>
      <c r="C13" s="9"/>
      <c r="D13" s="9"/>
      <c r="E13" s="9"/>
      <c r="F13" s="9"/>
      <c r="G13" s="9"/>
      <c r="H13" s="9"/>
      <c r="I13" s="9"/>
      <c r="J13" s="9"/>
      <c r="K13" s="9"/>
      <c r="L13" s="41"/>
      <c r="N13" s="42"/>
      <c r="O13" s="9"/>
      <c r="P13" s="9"/>
      <c r="Q13" s="9"/>
      <c r="R13" s="9"/>
      <c r="S13" s="9"/>
      <c r="T13" s="9"/>
      <c r="U13" s="9"/>
      <c r="V13" s="9"/>
      <c r="W13" s="9"/>
      <c r="X13" s="41"/>
    </row>
    <row r="14" spans="1:24" ht="14.25" customHeight="1">
      <c r="A14" s="37">
        <v>1962</v>
      </c>
      <c r="B14" s="42">
        <v>225667.73800111184</v>
      </c>
      <c r="C14" s="9"/>
      <c r="D14" s="9"/>
      <c r="E14" s="9"/>
      <c r="F14" s="9"/>
      <c r="G14" s="9"/>
      <c r="H14" s="9"/>
      <c r="I14" s="9"/>
      <c r="J14" s="9"/>
      <c r="K14" s="9"/>
      <c r="L14" s="41"/>
      <c r="N14" s="42"/>
      <c r="O14" s="9"/>
      <c r="P14" s="9"/>
      <c r="Q14" s="9"/>
      <c r="R14" s="9"/>
      <c r="S14" s="9"/>
      <c r="T14" s="9"/>
      <c r="U14" s="9"/>
      <c r="V14" s="9"/>
      <c r="W14" s="9"/>
      <c r="X14" s="41"/>
    </row>
    <row r="15" spans="1:24" ht="14.25" customHeight="1">
      <c r="A15" s="37">
        <v>1963</v>
      </c>
      <c r="B15" s="42">
        <v>245429.58849753218</v>
      </c>
      <c r="C15" s="9"/>
      <c r="D15" s="9"/>
      <c r="E15" s="9"/>
      <c r="F15" s="9"/>
      <c r="G15" s="9"/>
      <c r="H15" s="9"/>
      <c r="I15" s="9"/>
      <c r="J15" s="9"/>
      <c r="K15" s="9"/>
      <c r="L15" s="41"/>
      <c r="N15" s="42"/>
      <c r="O15" s="9"/>
      <c r="P15" s="9"/>
      <c r="Q15" s="9"/>
      <c r="R15" s="9"/>
      <c r="S15" s="9"/>
      <c r="T15" s="9"/>
      <c r="U15" s="9"/>
      <c r="V15" s="9"/>
      <c r="W15" s="9"/>
      <c r="X15" s="41"/>
    </row>
    <row r="16" spans="1:24" ht="14.25" customHeight="1">
      <c r="A16" s="37">
        <v>1964</v>
      </c>
      <c r="B16" s="42">
        <v>260607.43037062726</v>
      </c>
      <c r="C16" s="9">
        <v>234192.38377489586</v>
      </c>
      <c r="D16" s="40">
        <v>12796.691100894583</v>
      </c>
      <c r="E16" s="40">
        <v>6930.0956157523733</v>
      </c>
      <c r="F16" s="40">
        <v>33582.825849410852</v>
      </c>
      <c r="G16" s="40">
        <v>37586.857106774558</v>
      </c>
      <c r="H16" s="40">
        <v>143295.91410206351</v>
      </c>
      <c r="I16" s="40">
        <v>102798.19455720745</v>
      </c>
      <c r="J16" s="9"/>
      <c r="K16" s="40">
        <v>40497.71954485606</v>
      </c>
      <c r="L16" s="41">
        <v>26415.046595731397</v>
      </c>
      <c r="N16" s="42"/>
      <c r="O16" s="9"/>
      <c r="P16" s="9"/>
      <c r="Q16" s="9"/>
      <c r="R16" s="9"/>
      <c r="S16" s="9"/>
      <c r="T16" s="9"/>
      <c r="U16" s="9"/>
      <c r="V16" s="9"/>
      <c r="W16" s="9"/>
      <c r="X16" s="41"/>
    </row>
    <row r="17" spans="1:24" ht="14.25" customHeight="1">
      <c r="A17" s="37">
        <v>1965</v>
      </c>
      <c r="B17" s="42">
        <v>276904.22246063716</v>
      </c>
      <c r="C17" s="9">
        <v>247354.8408899307</v>
      </c>
      <c r="D17" s="40">
        <v>11956.680691853771</v>
      </c>
      <c r="E17" s="40">
        <v>7652.3208807243373</v>
      </c>
      <c r="F17" s="40">
        <v>37059.841817509128</v>
      </c>
      <c r="G17" s="40">
        <v>41549.171679028303</v>
      </c>
      <c r="H17" s="40">
        <v>149136.82582081514</v>
      </c>
      <c r="I17" s="40">
        <v>108011.22374508929</v>
      </c>
      <c r="J17" s="9"/>
      <c r="K17" s="40">
        <v>41125.602075725845</v>
      </c>
      <c r="L17" s="41">
        <v>29549.381570706453</v>
      </c>
      <c r="N17" s="42">
        <v>6.2533873523226591</v>
      </c>
      <c r="O17" s="9">
        <v>5.6203608771865587</v>
      </c>
      <c r="P17" s="9">
        <v>-6.5642782373803499</v>
      </c>
      <c r="Q17" s="9">
        <v>10.421577204942434</v>
      </c>
      <c r="R17" s="9">
        <v>10.353553878073285</v>
      </c>
      <c r="S17" s="9">
        <v>10.541755489153637</v>
      </c>
      <c r="T17" s="9">
        <v>4.0761188170315821</v>
      </c>
      <c r="U17" s="9">
        <v>5.0711291286159366</v>
      </c>
      <c r="V17" s="9"/>
      <c r="W17" s="9">
        <v>1.5504145367354116</v>
      </c>
      <c r="X17" s="41">
        <v>11.865718137637348</v>
      </c>
    </row>
    <row r="18" spans="1:24" ht="14.25" customHeight="1">
      <c r="A18" s="37">
        <v>1966</v>
      </c>
      <c r="B18" s="42">
        <v>296968.52626410406</v>
      </c>
      <c r="C18" s="9">
        <v>266563.20390608156</v>
      </c>
      <c r="D18" s="40">
        <v>12670.157327214591</v>
      </c>
      <c r="E18" s="40">
        <v>8169.0141345128741</v>
      </c>
      <c r="F18" s="40">
        <v>41167.944713296441</v>
      </c>
      <c r="G18" s="40">
        <v>46622.234070199578</v>
      </c>
      <c r="H18" s="40">
        <v>157933.85366085806</v>
      </c>
      <c r="I18" s="40">
        <v>115910.41255970908</v>
      </c>
      <c r="J18" s="9"/>
      <c r="K18" s="40">
        <v>42023.441101148972</v>
      </c>
      <c r="L18" s="41">
        <v>30405.322358022473</v>
      </c>
      <c r="N18" s="42">
        <v>7.2459363837686253</v>
      </c>
      <c r="O18" s="9">
        <v>7.7655092364649958</v>
      </c>
      <c r="P18" s="9">
        <v>5.9671798030612289</v>
      </c>
      <c r="Q18" s="9">
        <v>6.7521117036538625</v>
      </c>
      <c r="R18" s="9">
        <v>11.08505242957194</v>
      </c>
      <c r="S18" s="9">
        <v>12.209779849189806</v>
      </c>
      <c r="T18" s="9">
        <v>5.8986288541586385</v>
      </c>
      <c r="U18" s="9">
        <v>7.3133036926441797</v>
      </c>
      <c r="V18" s="9"/>
      <c r="W18" s="9">
        <v>2.1831632367835141</v>
      </c>
      <c r="X18" s="41">
        <v>2.8966453503194378</v>
      </c>
    </row>
    <row r="19" spans="1:24" ht="14.25" customHeight="1">
      <c r="A19" s="37">
        <v>1967</v>
      </c>
      <c r="B19" s="42">
        <v>309857.87957587361</v>
      </c>
      <c r="C19" s="9">
        <v>280151.41121584055</v>
      </c>
      <c r="D19" s="40">
        <v>13210.9861453925</v>
      </c>
      <c r="E19" s="40">
        <v>8291.6554782686217</v>
      </c>
      <c r="F19" s="40">
        <v>43781.49523520135</v>
      </c>
      <c r="G19" s="40">
        <v>48320.124831724614</v>
      </c>
      <c r="H19" s="40">
        <v>166547.14952525348</v>
      </c>
      <c r="I19" s="40">
        <v>123681.53402168426</v>
      </c>
      <c r="J19" s="9"/>
      <c r="K19" s="40">
        <v>42865.615503569214</v>
      </c>
      <c r="L19" s="41">
        <v>29706.46836003309</v>
      </c>
      <c r="N19" s="42">
        <v>4.3403095519646495</v>
      </c>
      <c r="O19" s="9">
        <v>5.0975555180326149</v>
      </c>
      <c r="P19" s="9">
        <v>4.2685248826093813</v>
      </c>
      <c r="Q19" s="9">
        <v>1.5012991988544444</v>
      </c>
      <c r="R19" s="9">
        <v>6.3485086275409275</v>
      </c>
      <c r="S19" s="9">
        <v>3.6418048070551601</v>
      </c>
      <c r="T19" s="9">
        <v>5.4537362729661032</v>
      </c>
      <c r="U19" s="9">
        <v>6.7044205005931001</v>
      </c>
      <c r="V19" s="9"/>
      <c r="W19" s="9">
        <v>2.0040586404934224</v>
      </c>
      <c r="X19" s="41">
        <v>-2.2984594268081859</v>
      </c>
    </row>
    <row r="20" spans="1:24" ht="14.25" customHeight="1">
      <c r="A20" s="37">
        <v>1968</v>
      </c>
      <c r="B20" s="42">
        <v>330298.8559401246</v>
      </c>
      <c r="C20" s="9">
        <v>297078.58480280865</v>
      </c>
      <c r="D20" s="40">
        <v>13075.34995886358</v>
      </c>
      <c r="E20" s="40">
        <v>9024.5284963329887</v>
      </c>
      <c r="F20" s="40">
        <v>46617.41565804492</v>
      </c>
      <c r="G20" s="40">
        <v>54262.52356411401</v>
      </c>
      <c r="H20" s="40">
        <v>174098.76712545319</v>
      </c>
      <c r="I20" s="40">
        <v>130607.8339388381</v>
      </c>
      <c r="J20" s="9"/>
      <c r="K20" s="40">
        <v>43490.933186615111</v>
      </c>
      <c r="L20" s="41">
        <v>33220.271137315911</v>
      </c>
      <c r="N20" s="42">
        <v>6.59688770614133</v>
      </c>
      <c r="O20" s="9">
        <v>6.042151818370356</v>
      </c>
      <c r="P20" s="9">
        <v>-1.0266923682773266</v>
      </c>
      <c r="Q20" s="9">
        <v>8.8386814911103571</v>
      </c>
      <c r="R20" s="9">
        <v>6.4774407717428151</v>
      </c>
      <c r="S20" s="9">
        <v>12.297978850600799</v>
      </c>
      <c r="T20" s="9">
        <v>4.5342220636773289</v>
      </c>
      <c r="U20" s="9">
        <v>5.6001083524234829</v>
      </c>
      <c r="V20" s="9"/>
      <c r="W20" s="9">
        <v>1.4587861989146855</v>
      </c>
      <c r="X20" s="41">
        <v>11.82840967393577</v>
      </c>
    </row>
    <row r="21" spans="1:24" ht="14.25" customHeight="1">
      <c r="A21" s="37">
        <v>1969</v>
      </c>
      <c r="B21" s="42">
        <v>359720.46739620902</v>
      </c>
      <c r="C21" s="9">
        <v>323165.80646356079</v>
      </c>
      <c r="D21" s="40">
        <v>13307.025064590498</v>
      </c>
      <c r="E21" s="40">
        <v>10393.506265979655</v>
      </c>
      <c r="F21" s="40">
        <v>52892.101751779112</v>
      </c>
      <c r="G21" s="40">
        <v>57873.099803629353</v>
      </c>
      <c r="H21" s="40">
        <v>188700.0735775822</v>
      </c>
      <c r="I21" s="40">
        <v>142947.53356760088</v>
      </c>
      <c r="J21" s="9"/>
      <c r="K21" s="40">
        <v>45752.540009981298</v>
      </c>
      <c r="L21" s="41">
        <v>36554.660932648228</v>
      </c>
      <c r="N21" s="42">
        <v>8.9075729228132339</v>
      </c>
      <c r="O21" s="9">
        <v>8.7812528385605493</v>
      </c>
      <c r="P21" s="9">
        <v>1.7718463097033066</v>
      </c>
      <c r="Q21" s="9">
        <v>15.169521268650588</v>
      </c>
      <c r="R21" s="9">
        <v>13.459961272330535</v>
      </c>
      <c r="S21" s="9">
        <v>6.6539040250298331</v>
      </c>
      <c r="T21" s="9">
        <v>8.3867948597289743</v>
      </c>
      <c r="U21" s="9">
        <v>9.4479015971900218</v>
      </c>
      <c r="V21" s="9"/>
      <c r="W21" s="9">
        <v>5.2001800321503033</v>
      </c>
      <c r="X21" s="41">
        <v>10.037214270616946</v>
      </c>
    </row>
    <row r="22" spans="1:24" ht="14.25" customHeight="1">
      <c r="A22" s="37">
        <v>1970</v>
      </c>
      <c r="B22" s="42">
        <v>374992.87246083672</v>
      </c>
      <c r="C22" s="9">
        <v>340213.88966656307</v>
      </c>
      <c r="D22" s="40">
        <v>13282.834066566813</v>
      </c>
      <c r="E22" s="40">
        <v>11097.89840406206</v>
      </c>
      <c r="F22" s="40">
        <v>57709.421413758406</v>
      </c>
      <c r="G22" s="40">
        <v>58212.978268230858</v>
      </c>
      <c r="H22" s="40">
        <v>199910.75751394493</v>
      </c>
      <c r="I22" s="40">
        <v>152574.92803157662</v>
      </c>
      <c r="J22" s="9"/>
      <c r="K22" s="40">
        <v>47335.829482368317</v>
      </c>
      <c r="L22" s="41">
        <v>34778.982794273645</v>
      </c>
      <c r="N22" s="42">
        <v>4.2456313857187622</v>
      </c>
      <c r="O22" s="9">
        <v>5.2753363326279334</v>
      </c>
      <c r="P22" s="9">
        <v>-0.18179118102104042</v>
      </c>
      <c r="Q22" s="9">
        <v>6.7772330150802196</v>
      </c>
      <c r="R22" s="9">
        <v>9.1078242354346592</v>
      </c>
      <c r="S22" s="9">
        <v>0.58728228789326486</v>
      </c>
      <c r="T22" s="9">
        <v>5.9410066587777921</v>
      </c>
      <c r="U22" s="9">
        <v>6.7349147087052641</v>
      </c>
      <c r="V22" s="9"/>
      <c r="W22" s="9">
        <v>3.4605498886872921</v>
      </c>
      <c r="X22" s="41">
        <v>-4.857597069895581</v>
      </c>
    </row>
    <row r="23" spans="1:24" ht="14.25" customHeight="1">
      <c r="A23" s="37">
        <v>1971</v>
      </c>
      <c r="B23" s="42">
        <v>392426.72062069172</v>
      </c>
      <c r="C23" s="9">
        <v>358327.1984442728</v>
      </c>
      <c r="D23" s="40">
        <v>14807.004502573431</v>
      </c>
      <c r="E23" s="40">
        <v>11807.001248277487</v>
      </c>
      <c r="F23" s="40">
        <v>61804.092115458057</v>
      </c>
      <c r="G23" s="40">
        <v>58036.283818322379</v>
      </c>
      <c r="H23" s="40">
        <v>211872.81675964143</v>
      </c>
      <c r="I23" s="40">
        <v>162474.81797819849</v>
      </c>
      <c r="J23" s="9"/>
      <c r="K23" s="40">
        <v>49397.998781442911</v>
      </c>
      <c r="L23" s="41">
        <v>34099.522176418919</v>
      </c>
      <c r="N23" s="42">
        <v>4.6491145406172274</v>
      </c>
      <c r="O23" s="9">
        <v>5.3240944381965694</v>
      </c>
      <c r="P23" s="9">
        <v>11.474738209995316</v>
      </c>
      <c r="Q23" s="9">
        <v>6.3895236593252802</v>
      </c>
      <c r="R23" s="9">
        <v>7.0953244745639577</v>
      </c>
      <c r="S23" s="9">
        <v>-0.30353102549454114</v>
      </c>
      <c r="T23" s="9">
        <v>5.9836996239995166</v>
      </c>
      <c r="U23" s="9">
        <v>6.4885430878741879</v>
      </c>
      <c r="V23" s="9"/>
      <c r="W23" s="9">
        <v>4.3564659616722512</v>
      </c>
      <c r="X23" s="41">
        <v>-1.9536529342272679</v>
      </c>
    </row>
    <row r="24" spans="1:24" ht="14.25" customHeight="1">
      <c r="A24" s="37">
        <v>1972</v>
      </c>
      <c r="B24" s="42">
        <v>424406.17349929333</v>
      </c>
      <c r="C24" s="9">
        <v>389291.40859330294</v>
      </c>
      <c r="D24" s="40">
        <v>14872.15831872281</v>
      </c>
      <c r="E24" s="40">
        <v>13206.061435792464</v>
      </c>
      <c r="F24" s="40">
        <v>71297.699818301873</v>
      </c>
      <c r="G24" s="40">
        <v>63538.193550587515</v>
      </c>
      <c r="H24" s="40">
        <v>226377.29546989826</v>
      </c>
      <c r="I24" s="40">
        <v>174888.50652498129</v>
      </c>
      <c r="J24" s="9"/>
      <c r="K24" s="40">
        <v>51488.788944916996</v>
      </c>
      <c r="L24" s="41">
        <v>35114.764905990385</v>
      </c>
      <c r="N24" s="42">
        <v>8.1491527457713708</v>
      </c>
      <c r="O24" s="9">
        <v>8.6413228701213818</v>
      </c>
      <c r="P24" s="9">
        <v>0.44002023595020034</v>
      </c>
      <c r="Q24" s="9">
        <v>11.849411701545165</v>
      </c>
      <c r="R24" s="9">
        <v>15.36080763893195</v>
      </c>
      <c r="S24" s="9">
        <v>9.4801206594970822</v>
      </c>
      <c r="T24" s="9">
        <v>6.8458422048126133</v>
      </c>
      <c r="U24" s="9">
        <v>7.6403769527216836</v>
      </c>
      <c r="V24" s="9"/>
      <c r="W24" s="9">
        <v>4.2325402142799451</v>
      </c>
      <c r="X24" s="41">
        <v>2.9772931254548274</v>
      </c>
    </row>
    <row r="25" spans="1:24" ht="14.25" customHeight="1">
      <c r="A25" s="37">
        <v>1973</v>
      </c>
      <c r="B25" s="42">
        <v>457461.93293699046</v>
      </c>
      <c r="C25" s="9">
        <v>418603.71137748862</v>
      </c>
      <c r="D25" s="40">
        <v>15365.349204773345</v>
      </c>
      <c r="E25" s="40">
        <v>13763.456367654999</v>
      </c>
      <c r="F25" s="40">
        <v>79098.915218784023</v>
      </c>
      <c r="G25" s="40">
        <v>68683.103412149212</v>
      </c>
      <c r="H25" s="40">
        <v>241692.88717412701</v>
      </c>
      <c r="I25" s="40">
        <v>187417.30881546164</v>
      </c>
      <c r="J25" s="9"/>
      <c r="K25" s="40">
        <v>54275.578358665378</v>
      </c>
      <c r="L25" s="41">
        <v>38858.221559501901</v>
      </c>
      <c r="N25" s="42">
        <v>7.7887084358710723</v>
      </c>
      <c r="O25" s="9">
        <v>7.5296557121836027</v>
      </c>
      <c r="P25" s="9">
        <v>3.3162025005452511</v>
      </c>
      <c r="Q25" s="9">
        <v>4.2207507103656505</v>
      </c>
      <c r="R25" s="9">
        <v>10.941749061138161</v>
      </c>
      <c r="S25" s="9">
        <v>8.0973499151584249</v>
      </c>
      <c r="T25" s="9">
        <v>6.7655158051242337</v>
      </c>
      <c r="U25" s="9">
        <v>7.163879742257806</v>
      </c>
      <c r="V25" s="9"/>
      <c r="W25" s="9">
        <v>5.4124198118734368</v>
      </c>
      <c r="X25" s="41">
        <v>10.66063424754098</v>
      </c>
    </row>
    <row r="26" spans="1:24" ht="14.25" customHeight="1">
      <c r="A26" s="37">
        <v>1974</v>
      </c>
      <c r="B26" s="42">
        <v>483164.77122781484</v>
      </c>
      <c r="C26" s="9">
        <v>441224.4296717114</v>
      </c>
      <c r="D26" s="40">
        <v>16443.599822885826</v>
      </c>
      <c r="E26" s="40">
        <v>14430.221418939702</v>
      </c>
      <c r="F26" s="40">
        <v>83905.751803263614</v>
      </c>
      <c r="G26" s="40">
        <v>71607.815303778785</v>
      </c>
      <c r="H26" s="40">
        <v>254837.04132284349</v>
      </c>
      <c r="I26" s="40">
        <v>196702.78830443288</v>
      </c>
      <c r="J26" s="9"/>
      <c r="K26" s="40">
        <v>58134.253018410564</v>
      </c>
      <c r="L26" s="41">
        <v>41940.341556103442</v>
      </c>
      <c r="N26" s="42">
        <v>5.6185742332279798</v>
      </c>
      <c r="O26" s="9">
        <v>5.4038503910501356</v>
      </c>
      <c r="P26" s="9">
        <v>7.0174169408236731</v>
      </c>
      <c r="Q26" s="9">
        <v>4.8444593674278114</v>
      </c>
      <c r="R26" s="9">
        <v>6.0769943193077935</v>
      </c>
      <c r="S26" s="9">
        <v>4.2582698601709268</v>
      </c>
      <c r="T26" s="9">
        <v>5.4383702815576918</v>
      </c>
      <c r="U26" s="9">
        <v>4.9544407331737261</v>
      </c>
      <c r="V26" s="9"/>
      <c r="W26" s="9">
        <v>7.1094123295125211</v>
      </c>
      <c r="X26" s="41">
        <v>7.9317062719456377</v>
      </c>
    </row>
    <row r="27" spans="1:24" ht="14.25" customHeight="1">
      <c r="A27" s="37">
        <v>1975</v>
      </c>
      <c r="B27" s="42">
        <v>485783.96545143827</v>
      </c>
      <c r="C27" s="9">
        <v>441573.74114782852</v>
      </c>
      <c r="D27" s="40">
        <v>16189.859827298716</v>
      </c>
      <c r="E27" s="40">
        <v>14007.210270081076</v>
      </c>
      <c r="F27" s="40">
        <v>82352.321866348822</v>
      </c>
      <c r="G27" s="40">
        <v>67800.05135935756</v>
      </c>
      <c r="H27" s="40">
        <v>261224.2978247423</v>
      </c>
      <c r="I27" s="40">
        <v>201309.9096794372</v>
      </c>
      <c r="J27" s="9"/>
      <c r="K27" s="40">
        <v>59914.388145305064</v>
      </c>
      <c r="L27" s="41">
        <v>44210.224303609764</v>
      </c>
      <c r="N27" s="42">
        <v>0.54209130706437403</v>
      </c>
      <c r="O27" s="9">
        <v>7.9168661711914723E-2</v>
      </c>
      <c r="P27" s="9">
        <v>-1.5430927431958064</v>
      </c>
      <c r="Q27" s="9">
        <v>-2.9314252122522699</v>
      </c>
      <c r="R27" s="9">
        <v>-1.8513986270657146</v>
      </c>
      <c r="S27" s="9">
        <v>-5.3175256475396004</v>
      </c>
      <c r="T27" s="9">
        <v>2.5064082006065247</v>
      </c>
      <c r="U27" s="9">
        <v>2.3421739034395372</v>
      </c>
      <c r="V27" s="9"/>
      <c r="W27" s="9">
        <v>3.0621106051379909</v>
      </c>
      <c r="X27" s="41">
        <v>5.4121703908155183</v>
      </c>
    </row>
    <row r="28" spans="1:24" ht="14.25" customHeight="1">
      <c r="A28" s="37">
        <v>1976</v>
      </c>
      <c r="B28" s="42">
        <v>501833.17083543481</v>
      </c>
      <c r="C28" s="9">
        <v>456341.77431420697</v>
      </c>
      <c r="D28" s="40">
        <v>17003.134204034301</v>
      </c>
      <c r="E28" s="40">
        <v>14648.020102749262</v>
      </c>
      <c r="F28" s="40">
        <v>85680.898611458993</v>
      </c>
      <c r="G28" s="40">
        <v>65557.132748530508</v>
      </c>
      <c r="H28" s="40">
        <v>273452.58864743385</v>
      </c>
      <c r="I28" s="40">
        <v>209726.68636303622</v>
      </c>
      <c r="J28" s="9"/>
      <c r="K28" s="40">
        <v>63725.902284397635</v>
      </c>
      <c r="L28" s="41">
        <v>45491.396521227791</v>
      </c>
      <c r="N28" s="42">
        <v>3.3037742135193948</v>
      </c>
      <c r="O28" s="9">
        <v>3.3444092775966272</v>
      </c>
      <c r="P28" s="9">
        <v>5.0233565046948314</v>
      </c>
      <c r="Q28" s="9">
        <v>4.5748569509014514</v>
      </c>
      <c r="R28" s="9">
        <v>4.0418735861657673</v>
      </c>
      <c r="S28" s="9">
        <v>-3.3081370380370512</v>
      </c>
      <c r="T28" s="9">
        <v>4.68114602068741</v>
      </c>
      <c r="U28" s="9">
        <v>4.1810046494987541</v>
      </c>
      <c r="V28" s="9"/>
      <c r="W28" s="9">
        <v>6.3616007057417434</v>
      </c>
      <c r="X28" s="41">
        <v>2.8979093361293229</v>
      </c>
    </row>
    <row r="29" spans="1:24" ht="14.25" customHeight="1">
      <c r="A29" s="37">
        <v>1977</v>
      </c>
      <c r="B29" s="42">
        <v>516080.38448753825</v>
      </c>
      <c r="C29" s="9">
        <v>469175.28323988005</v>
      </c>
      <c r="D29" s="40">
        <v>16200.45445365163</v>
      </c>
      <c r="E29" s="40">
        <v>16168.579447400352</v>
      </c>
      <c r="F29" s="40">
        <v>88717.064742644361</v>
      </c>
      <c r="G29" s="40">
        <v>63961.975275870835</v>
      </c>
      <c r="H29" s="40">
        <v>284127.20932031289</v>
      </c>
      <c r="I29" s="40">
        <v>217746.94981879051</v>
      </c>
      <c r="J29" s="9"/>
      <c r="K29" s="40">
        <v>66380.259501522378</v>
      </c>
      <c r="L29" s="41">
        <v>46905.101247658225</v>
      </c>
      <c r="N29" s="42">
        <v>2.839033862266449</v>
      </c>
      <c r="O29" s="9">
        <v>2.8122581906860011</v>
      </c>
      <c r="P29" s="9">
        <v>-4.7207752450264202</v>
      </c>
      <c r="Q29" s="9">
        <v>10.380647582301572</v>
      </c>
      <c r="R29" s="9">
        <v>3.5435740992325604</v>
      </c>
      <c r="S29" s="9">
        <v>-2.4332325191501414</v>
      </c>
      <c r="T29" s="9">
        <v>3.9036458662462969</v>
      </c>
      <c r="U29" s="9">
        <v>3.8241501808078171</v>
      </c>
      <c r="V29" s="9"/>
      <c r="W29" s="9">
        <v>4.1652720824238987</v>
      </c>
      <c r="X29" s="41">
        <v>3.1076309687937398</v>
      </c>
    </row>
    <row r="30" spans="1:24" ht="14.25" customHeight="1">
      <c r="A30" s="37">
        <v>1978</v>
      </c>
      <c r="B30" s="42">
        <v>523628.2049826209</v>
      </c>
      <c r="C30" s="9">
        <v>476497.2949852848</v>
      </c>
      <c r="D30" s="40">
        <v>19552.240972720399</v>
      </c>
      <c r="E30" s="40">
        <v>16757.716525259664</v>
      </c>
      <c r="F30" s="40">
        <v>89503.324519591537</v>
      </c>
      <c r="G30" s="40">
        <v>60456.28771861743</v>
      </c>
      <c r="H30" s="40">
        <v>290227.72524909576</v>
      </c>
      <c r="I30" s="40">
        <v>221378.21471685523</v>
      </c>
      <c r="J30" s="9"/>
      <c r="K30" s="40">
        <v>68849.510532240514</v>
      </c>
      <c r="L30" s="41">
        <v>47130.90999733613</v>
      </c>
      <c r="N30" s="42">
        <v>1.4625280715866662</v>
      </c>
      <c r="O30" s="9">
        <v>1.5606132733256395</v>
      </c>
      <c r="P30" s="9">
        <v>20.689459846067891</v>
      </c>
      <c r="Q30" s="9">
        <v>3.643715762265276</v>
      </c>
      <c r="R30" s="9">
        <v>0.88625539993687497</v>
      </c>
      <c r="S30" s="9">
        <v>-5.4808932058980631</v>
      </c>
      <c r="T30" s="9">
        <v>2.147107256420977</v>
      </c>
      <c r="U30" s="9">
        <v>1.6676536232019146</v>
      </c>
      <c r="V30" s="9"/>
      <c r="W30" s="9">
        <v>3.7198574534971662</v>
      </c>
      <c r="X30" s="41">
        <v>0.48141618645194395</v>
      </c>
    </row>
    <row r="31" spans="1:24" ht="14.25" customHeight="1">
      <c r="A31" s="37">
        <v>1979</v>
      </c>
      <c r="B31" s="42">
        <v>523848.20486596762</v>
      </c>
      <c r="C31" s="9">
        <v>479062.27373191301</v>
      </c>
      <c r="D31" s="40">
        <v>16538.933131259284</v>
      </c>
      <c r="E31" s="40">
        <v>17780.497010644063</v>
      </c>
      <c r="F31" s="40">
        <v>89338.420086446553</v>
      </c>
      <c r="G31" s="40">
        <v>58613.185629065018</v>
      </c>
      <c r="H31" s="40">
        <v>296791.23787449807</v>
      </c>
      <c r="I31" s="40">
        <v>224714.3674761045</v>
      </c>
      <c r="J31" s="9"/>
      <c r="K31" s="40">
        <v>72076.870398393556</v>
      </c>
      <c r="L31" s="41">
        <v>44785.93113405467</v>
      </c>
      <c r="N31" s="42">
        <v>4.2014521229627455E-2</v>
      </c>
      <c r="O31" s="9">
        <v>0.53829870045902783</v>
      </c>
      <c r="P31" s="9">
        <v>-15.411572748440094</v>
      </c>
      <c r="Q31" s="9">
        <v>6.1033404154003712</v>
      </c>
      <c r="R31" s="9">
        <v>-0.18424391946344487</v>
      </c>
      <c r="S31" s="9">
        <v>-3.0486524381562963</v>
      </c>
      <c r="T31" s="9">
        <v>2.2615043479285113</v>
      </c>
      <c r="U31" s="9">
        <v>1.506992349502978</v>
      </c>
      <c r="V31" s="9"/>
      <c r="W31" s="9">
        <v>4.6875567323630518</v>
      </c>
      <c r="X31" s="41">
        <v>-4.9754584908587525</v>
      </c>
    </row>
    <row r="32" spans="1:24" ht="14.25" customHeight="1">
      <c r="A32" s="37">
        <v>1980</v>
      </c>
      <c r="B32" s="42">
        <v>530661.2725513787</v>
      </c>
      <c r="C32" s="9">
        <v>485298.05864307872</v>
      </c>
      <c r="D32" s="40">
        <v>18059.24104140425</v>
      </c>
      <c r="E32" s="40">
        <v>18906.744548452109</v>
      </c>
      <c r="F32" s="40">
        <v>89353.929862891979</v>
      </c>
      <c r="G32" s="40">
        <v>57798.391036018264</v>
      </c>
      <c r="H32" s="40">
        <v>301179.7521543121</v>
      </c>
      <c r="I32" s="40">
        <v>226572.71225433866</v>
      </c>
      <c r="J32" s="9"/>
      <c r="K32" s="40">
        <v>74607.039899973461</v>
      </c>
      <c r="L32" s="41">
        <v>45363.213908300037</v>
      </c>
      <c r="N32" s="42">
        <v>1.3005805159061801</v>
      </c>
      <c r="O32" s="9">
        <v>1.3016647841185058</v>
      </c>
      <c r="P32" s="9">
        <v>9.1922973391283627</v>
      </c>
      <c r="Q32" s="9">
        <v>6.3341735449455205</v>
      </c>
      <c r="R32" s="9">
        <v>1.7360701510527043E-2</v>
      </c>
      <c r="S32" s="9">
        <v>-1.390121666826305</v>
      </c>
      <c r="T32" s="9">
        <v>1.4786535853426264</v>
      </c>
      <c r="U32" s="9">
        <v>0.82698084644354797</v>
      </c>
      <c r="V32" s="9"/>
      <c r="W32" s="9">
        <v>3.5103764738879439</v>
      </c>
      <c r="X32" s="41">
        <v>1.2889824094924451</v>
      </c>
    </row>
    <row r="33" spans="1:24" ht="14.25" customHeight="1">
      <c r="A33" s="37">
        <v>1981</v>
      </c>
      <c r="B33" s="42">
        <v>529960.06183047919</v>
      </c>
      <c r="C33" s="9">
        <v>483609.35160746583</v>
      </c>
      <c r="D33" s="40">
        <v>16135.921506231522</v>
      </c>
      <c r="E33" s="40">
        <v>19819.887299941503</v>
      </c>
      <c r="F33" s="40">
        <v>86970.361568000139</v>
      </c>
      <c r="G33" s="40">
        <v>57721.592659464783</v>
      </c>
      <c r="H33" s="40">
        <v>302961.58857382787</v>
      </c>
      <c r="I33" s="40">
        <v>226493.2518251132</v>
      </c>
      <c r="J33" s="9"/>
      <c r="K33" s="40">
        <v>76468.336748714646</v>
      </c>
      <c r="L33" s="41">
        <v>46350.710223013382</v>
      </c>
      <c r="N33" s="42">
        <v>-0.13213904182759473</v>
      </c>
      <c r="O33" s="9">
        <v>-0.34797316938267597</v>
      </c>
      <c r="P33" s="9">
        <v>-10.650057390358503</v>
      </c>
      <c r="Q33" s="9">
        <v>4.8297196228006989</v>
      </c>
      <c r="R33" s="9">
        <v>-2.6675584370483452</v>
      </c>
      <c r="S33" s="9">
        <v>-0.13287286233559792</v>
      </c>
      <c r="T33" s="9">
        <v>0.59161892749113321</v>
      </c>
      <c r="U33" s="9">
        <v>-3.5070608651344148E-2</v>
      </c>
      <c r="V33" s="9"/>
      <c r="W33" s="9">
        <v>2.4948005593529166</v>
      </c>
      <c r="X33" s="41">
        <v>2.176865855910326</v>
      </c>
    </row>
    <row r="34" spans="1:24" ht="14.25" customHeight="1">
      <c r="A34" s="37">
        <v>1982</v>
      </c>
      <c r="B34" s="42">
        <v>536557.02438381733</v>
      </c>
      <c r="C34" s="9">
        <v>488606.47849095904</v>
      </c>
      <c r="D34" s="40">
        <v>16153.744349202851</v>
      </c>
      <c r="E34" s="40">
        <v>19300.528379740917</v>
      </c>
      <c r="F34" s="40">
        <v>86412.011294342781</v>
      </c>
      <c r="G34" s="40">
        <v>54056.810491180273</v>
      </c>
      <c r="H34" s="40">
        <v>312683.38397649227</v>
      </c>
      <c r="I34" s="40">
        <v>233156.59766872556</v>
      </c>
      <c r="J34" s="9"/>
      <c r="K34" s="40">
        <v>79526.786307766684</v>
      </c>
      <c r="L34" s="41">
        <v>47950.545892858267</v>
      </c>
      <c r="N34" s="42">
        <v>1.2448037179541904</v>
      </c>
      <c r="O34" s="9">
        <v>1.0332982327333706</v>
      </c>
      <c r="P34" s="9">
        <v>0.11045444763997381</v>
      </c>
      <c r="Q34" s="9">
        <v>-2.6203929030520712</v>
      </c>
      <c r="R34" s="9">
        <v>-0.64200063514833206</v>
      </c>
      <c r="S34" s="9">
        <v>-6.3490662669433151</v>
      </c>
      <c r="T34" s="9">
        <v>3.2089201302478942</v>
      </c>
      <c r="U34" s="9">
        <v>2.9419621953052477</v>
      </c>
      <c r="V34" s="9"/>
      <c r="W34" s="9">
        <v>3.9996287209731252</v>
      </c>
      <c r="X34" s="41">
        <v>3.4515882543058707</v>
      </c>
    </row>
    <row r="35" spans="1:24" ht="14.25" customHeight="1">
      <c r="A35" s="37">
        <v>1983</v>
      </c>
      <c r="B35" s="42">
        <v>546059.99952675402</v>
      </c>
      <c r="C35" s="9">
        <v>497172.15060993162</v>
      </c>
      <c r="D35" s="40">
        <v>17073.904051433969</v>
      </c>
      <c r="E35" s="40">
        <v>18719.994080438792</v>
      </c>
      <c r="F35" s="40">
        <v>88572.214012570854</v>
      </c>
      <c r="G35" s="40">
        <v>54735.360308274583</v>
      </c>
      <c r="H35" s="40">
        <v>318070.67815721338</v>
      </c>
      <c r="I35" s="40">
        <v>235897.78643703758</v>
      </c>
      <c r="J35" s="9"/>
      <c r="K35" s="40">
        <v>82172.891720175801</v>
      </c>
      <c r="L35" s="41">
        <v>48887.848916822506</v>
      </c>
      <c r="N35" s="42">
        <v>1.7711025503486688</v>
      </c>
      <c r="O35" s="9">
        <v>1.7530819782470619</v>
      </c>
      <c r="P35" s="9">
        <v>5.696262627039328</v>
      </c>
      <c r="Q35" s="9">
        <v>-3.0078673903637387</v>
      </c>
      <c r="R35" s="9">
        <v>2.4998870942487761</v>
      </c>
      <c r="S35" s="9">
        <v>1.2552531511362819</v>
      </c>
      <c r="T35" s="9">
        <v>1.7229230770785531</v>
      </c>
      <c r="U35" s="9">
        <v>1.175685696103157</v>
      </c>
      <c r="V35" s="9"/>
      <c r="W35" s="9">
        <v>3.3273133937146149</v>
      </c>
      <c r="X35" s="41">
        <v>1.9547285781867263</v>
      </c>
    </row>
    <row r="36" spans="1:24" ht="14.25" customHeight="1">
      <c r="A36" s="37">
        <v>1984</v>
      </c>
      <c r="B36" s="42">
        <v>555801.94449248479</v>
      </c>
      <c r="C36" s="9">
        <v>505948.48802045325</v>
      </c>
      <c r="D36" s="40">
        <v>18220.568707072289</v>
      </c>
      <c r="E36" s="40">
        <v>19512.481540039775</v>
      </c>
      <c r="F36" s="40">
        <v>89018.156204729035</v>
      </c>
      <c r="G36" s="40">
        <v>51763.713342261413</v>
      </c>
      <c r="H36" s="40">
        <v>327433.56822635076</v>
      </c>
      <c r="I36" s="40">
        <v>242585.38761443296</v>
      </c>
      <c r="J36" s="9"/>
      <c r="K36" s="40">
        <v>84848.180611917778</v>
      </c>
      <c r="L36" s="41">
        <v>49853.456472031619</v>
      </c>
      <c r="N36" s="42">
        <v>1.7840429575822547</v>
      </c>
      <c r="O36" s="9">
        <v>1.7652512112263041</v>
      </c>
      <c r="P36" s="9">
        <v>6.7158902391864839</v>
      </c>
      <c r="Q36" s="9">
        <v>4.2333745202894235</v>
      </c>
      <c r="R36" s="9">
        <v>0.50347865538835634</v>
      </c>
      <c r="S36" s="9">
        <v>-5.4291173918954438</v>
      </c>
      <c r="T36" s="9">
        <v>2.9436508021998709</v>
      </c>
      <c r="U36" s="9">
        <v>2.8349571559800779</v>
      </c>
      <c r="V36" s="9"/>
      <c r="W36" s="9">
        <v>3.2556830309101947</v>
      </c>
      <c r="X36" s="41">
        <v>1.9751483785919843</v>
      </c>
    </row>
    <row r="37" spans="1:24" ht="14.25" customHeight="1">
      <c r="A37" s="37">
        <v>1985</v>
      </c>
      <c r="B37" s="42">
        <v>568701.08200753923</v>
      </c>
      <c r="C37" s="9">
        <v>516680.42591819016</v>
      </c>
      <c r="D37" s="40">
        <v>18359.387241532069</v>
      </c>
      <c r="E37" s="40">
        <v>19666.040148504359</v>
      </c>
      <c r="F37" s="40">
        <v>90477.511901586346</v>
      </c>
      <c r="G37" s="40">
        <v>53472.208729440092</v>
      </c>
      <c r="H37" s="40">
        <v>334705.27789712732</v>
      </c>
      <c r="I37" s="40">
        <v>246663.80393070533</v>
      </c>
      <c r="J37" s="9"/>
      <c r="K37" s="40">
        <v>88041.473966421967</v>
      </c>
      <c r="L37" s="41">
        <v>52020.656089349017</v>
      </c>
      <c r="N37" s="42">
        <v>2.3208154708477924</v>
      </c>
      <c r="O37" s="9">
        <v>2.1211522816731998</v>
      </c>
      <c r="P37" s="9">
        <v>0.76187816468042957</v>
      </c>
      <c r="Q37" s="9">
        <v>0.78697631641306831</v>
      </c>
      <c r="R37" s="9">
        <v>1.6393910625389641</v>
      </c>
      <c r="S37" s="9">
        <v>3.3005657377825903</v>
      </c>
      <c r="T37" s="9">
        <v>2.2208198475697216</v>
      </c>
      <c r="U37" s="9">
        <v>1.6812291772308363</v>
      </c>
      <c r="V37" s="9"/>
      <c r="W37" s="9">
        <v>3.7635378053771262</v>
      </c>
      <c r="X37" s="41">
        <v>4.3471401396876441</v>
      </c>
    </row>
    <row r="38" spans="1:24" ht="14.25" customHeight="1">
      <c r="A38" s="37">
        <v>1986</v>
      </c>
      <c r="B38" s="42">
        <v>587204.67237396212</v>
      </c>
      <c r="C38" s="9">
        <v>534796.87141952803</v>
      </c>
      <c r="D38" s="40">
        <v>17688.963914411419</v>
      </c>
      <c r="E38" s="40">
        <v>20965.98325688389</v>
      </c>
      <c r="F38" s="40">
        <v>92456.586286066231</v>
      </c>
      <c r="G38" s="40">
        <v>56835.664520492879</v>
      </c>
      <c r="H38" s="40">
        <v>346849.67344167363</v>
      </c>
      <c r="I38" s="40">
        <v>255279.99222030278</v>
      </c>
      <c r="J38" s="9"/>
      <c r="K38" s="40">
        <v>91569.681221370862</v>
      </c>
      <c r="L38" s="41">
        <v>52407.800954434002</v>
      </c>
      <c r="N38" s="42">
        <v>3.2536583720052858</v>
      </c>
      <c r="O38" s="9">
        <v>3.5063154306926192</v>
      </c>
      <c r="P38" s="9">
        <v>-3.6516650490602376</v>
      </c>
      <c r="Q38" s="9">
        <v>6.6100907888078098</v>
      </c>
      <c r="R38" s="9">
        <v>2.1873660569187159</v>
      </c>
      <c r="S38" s="9">
        <v>6.290100728906256</v>
      </c>
      <c r="T38" s="9">
        <v>3.6283848348154679</v>
      </c>
      <c r="U38" s="9">
        <v>3.4930898462986359</v>
      </c>
      <c r="V38" s="9"/>
      <c r="W38" s="9">
        <v>4.0074377404159645</v>
      </c>
      <c r="X38" s="41">
        <v>0.74421373006146041</v>
      </c>
    </row>
    <row r="39" spans="1:24" ht="14.25" customHeight="1">
      <c r="A39" s="37">
        <v>1987</v>
      </c>
      <c r="B39" s="42">
        <v>619779.57340082387</v>
      </c>
      <c r="C39" s="9">
        <v>566282.63286813884</v>
      </c>
      <c r="D39" s="40">
        <v>20320.113097506604</v>
      </c>
      <c r="E39" s="40">
        <v>20742.463692567879</v>
      </c>
      <c r="F39" s="40">
        <v>99619.409979712349</v>
      </c>
      <c r="G39" s="40">
        <v>61340.627749996558</v>
      </c>
      <c r="H39" s="40">
        <v>364260.01834835537</v>
      </c>
      <c r="I39" s="40">
        <v>267413.24114052515</v>
      </c>
      <c r="J39" s="9"/>
      <c r="K39" s="40">
        <v>96846.777207830237</v>
      </c>
      <c r="L39" s="41">
        <v>53496.940532685061</v>
      </c>
      <c r="N39" s="42">
        <v>5.5474526275765657</v>
      </c>
      <c r="O39" s="9">
        <v>5.8874243906919643</v>
      </c>
      <c r="P39" s="9">
        <v>14.874524001666112</v>
      </c>
      <c r="Q39" s="9">
        <v>-1.066105803755335</v>
      </c>
      <c r="R39" s="9">
        <v>7.7472292471235216</v>
      </c>
      <c r="S39" s="9">
        <v>7.926296397712318</v>
      </c>
      <c r="T39" s="9">
        <v>5.0195650276745774</v>
      </c>
      <c r="U39" s="9">
        <v>4.7529180860173215</v>
      </c>
      <c r="V39" s="9"/>
      <c r="W39" s="9">
        <v>5.7629292972003698</v>
      </c>
      <c r="X39" s="41">
        <v>2.0782012570953246</v>
      </c>
    </row>
    <row r="40" spans="1:24" ht="14.25" customHeight="1">
      <c r="A40" s="37">
        <v>1988</v>
      </c>
      <c r="B40" s="42">
        <v>651348.01028350892</v>
      </c>
      <c r="C40" s="9">
        <v>596802.51733530103</v>
      </c>
      <c r="D40" s="40">
        <v>22091.070980133038</v>
      </c>
      <c r="E40" s="40">
        <v>22261.993378529445</v>
      </c>
      <c r="F40" s="40">
        <v>104225.86773737651</v>
      </c>
      <c r="G40" s="40">
        <v>67133.357292935587</v>
      </c>
      <c r="H40" s="40">
        <v>381090.22794632649</v>
      </c>
      <c r="I40" s="40">
        <v>279103.64763721864</v>
      </c>
      <c r="J40" s="9"/>
      <c r="K40" s="40">
        <v>101986.58030910786</v>
      </c>
      <c r="L40" s="41">
        <v>54545.492948207975</v>
      </c>
      <c r="N40" s="42">
        <v>5.0934942417453888</v>
      </c>
      <c r="O40" s="9">
        <v>5.389514474880408</v>
      </c>
      <c r="P40" s="9">
        <v>8.7152954027787324</v>
      </c>
      <c r="Q40" s="9">
        <v>7.3256952909890982</v>
      </c>
      <c r="R40" s="9">
        <v>4.6240564550646068</v>
      </c>
      <c r="S40" s="9">
        <v>9.443544605621268</v>
      </c>
      <c r="T40" s="9">
        <v>4.6203834486923556</v>
      </c>
      <c r="U40" s="9">
        <v>4.3716632904315267</v>
      </c>
      <c r="V40" s="9"/>
      <c r="W40" s="9">
        <v>5.3071493440073558</v>
      </c>
      <c r="X40" s="41">
        <v>1.9600231435333848</v>
      </c>
    </row>
    <row r="41" spans="1:24" ht="14.25" customHeight="1">
      <c r="A41" s="37">
        <v>1989</v>
      </c>
      <c r="B41" s="42">
        <v>682792.60149160714</v>
      </c>
      <c r="C41" s="9">
        <v>624553.86458804016</v>
      </c>
      <c r="D41" s="40">
        <v>20954.997791214042</v>
      </c>
      <c r="E41" s="40">
        <v>22255.659556320719</v>
      </c>
      <c r="F41" s="40">
        <v>108432.04181709679</v>
      </c>
      <c r="G41" s="40">
        <v>75388.597972289514</v>
      </c>
      <c r="H41" s="40">
        <v>397522.56745111913</v>
      </c>
      <c r="I41" s="40">
        <v>288918.98664067953</v>
      </c>
      <c r="J41" s="9"/>
      <c r="K41" s="40">
        <v>108603.58081043964</v>
      </c>
      <c r="L41" s="41">
        <v>58238.736903566998</v>
      </c>
      <c r="N41" s="42">
        <v>4.8276176040533914</v>
      </c>
      <c r="O41" s="9">
        <v>4.6500050597386489</v>
      </c>
      <c r="P41" s="9">
        <v>-5.1426804519377534</v>
      </c>
      <c r="Q41" s="9">
        <v>-2.8451280624464115E-2</v>
      </c>
      <c r="R41" s="9">
        <v>4.0356335437943258</v>
      </c>
      <c r="S41" s="9">
        <v>12.296779145622484</v>
      </c>
      <c r="T41" s="9">
        <v>4.3119288556270785</v>
      </c>
      <c r="U41" s="9">
        <v>3.5167361969482114</v>
      </c>
      <c r="V41" s="9"/>
      <c r="W41" s="9">
        <v>6.4881090053971135</v>
      </c>
      <c r="X41" s="41">
        <v>6.7709424844062394</v>
      </c>
    </row>
    <row r="42" spans="1:24" ht="14.25" customHeight="1">
      <c r="A42" s="37">
        <v>1990</v>
      </c>
      <c r="B42" s="42">
        <v>708627.50693250936</v>
      </c>
      <c r="C42" s="9">
        <v>648863.06984987925</v>
      </c>
      <c r="D42" s="40">
        <v>22046.806754614136</v>
      </c>
      <c r="E42" s="40">
        <v>22172.392242462451</v>
      </c>
      <c r="F42" s="40">
        <v>111207.46509564921</v>
      </c>
      <c r="G42" s="40">
        <v>81342.837984182086</v>
      </c>
      <c r="H42" s="40">
        <v>412093.56777297141</v>
      </c>
      <c r="I42" s="40">
        <v>295873.46005882259</v>
      </c>
      <c r="J42" s="9"/>
      <c r="K42" s="40">
        <v>116220.10771414878</v>
      </c>
      <c r="L42" s="41">
        <v>59764.437082630131</v>
      </c>
      <c r="N42" s="42">
        <v>3.78371197702847</v>
      </c>
      <c r="O42" s="9">
        <v>3.8922511956392514</v>
      </c>
      <c r="P42" s="9">
        <v>5.2102556835289304</v>
      </c>
      <c r="Q42" s="9">
        <v>-0.37413995144718326</v>
      </c>
      <c r="R42" s="9">
        <v>2.5595969900059634</v>
      </c>
      <c r="S42" s="9">
        <v>7.8980643917547999</v>
      </c>
      <c r="T42" s="9">
        <v>3.6654523579076947</v>
      </c>
      <c r="U42" s="9">
        <v>2.4070669425378277</v>
      </c>
      <c r="V42" s="9"/>
      <c r="W42" s="9">
        <v>7.0131452820172413</v>
      </c>
      <c r="X42" s="41">
        <v>2.6197343214867885</v>
      </c>
    </row>
    <row r="43" spans="1:24" ht="14.25" customHeight="1">
      <c r="A43" s="37">
        <v>1991</v>
      </c>
      <c r="B43" s="42">
        <v>726653.1576533441</v>
      </c>
      <c r="C43" s="9">
        <v>666497.23527536239</v>
      </c>
      <c r="D43" s="40">
        <v>22872.870081210971</v>
      </c>
      <c r="E43" s="40">
        <v>22689.674164012431</v>
      </c>
      <c r="F43" s="40">
        <v>113317.44744824686</v>
      </c>
      <c r="G43" s="40">
        <v>83028.44261070338</v>
      </c>
      <c r="H43" s="40">
        <v>424588.80097118876</v>
      </c>
      <c r="I43" s="40">
        <v>302346.17581833503</v>
      </c>
      <c r="J43" s="9"/>
      <c r="K43" s="40">
        <v>122242.62515285371</v>
      </c>
      <c r="L43" s="41">
        <v>60155.922377981777</v>
      </c>
      <c r="N43" s="42">
        <v>2.5437413231196304</v>
      </c>
      <c r="O43" s="9">
        <v>2.7177021231248322</v>
      </c>
      <c r="P43" s="9">
        <v>3.7468615559210106</v>
      </c>
      <c r="Q43" s="9">
        <v>2.3330000475065171</v>
      </c>
      <c r="R43" s="9">
        <v>1.8973387719815937</v>
      </c>
      <c r="S43" s="9">
        <v>2.0722225438569941</v>
      </c>
      <c r="T43" s="9">
        <v>3.03213497501158</v>
      </c>
      <c r="U43" s="9">
        <v>2.1876635228538666</v>
      </c>
      <c r="V43" s="9"/>
      <c r="W43" s="9">
        <v>5.1819926492562951</v>
      </c>
      <c r="X43" s="41">
        <v>0.65504723956553157</v>
      </c>
    </row>
    <row r="44" spans="1:24" ht="14.25" customHeight="1">
      <c r="A44" s="37">
        <v>1992</v>
      </c>
      <c r="B44" s="42">
        <v>733417.5735131657</v>
      </c>
      <c r="C44" s="9">
        <v>671798.53330939298</v>
      </c>
      <c r="D44" s="40">
        <v>23142.766897540547</v>
      </c>
      <c r="E44" s="40">
        <v>22602.347674011689</v>
      </c>
      <c r="F44" s="40">
        <v>113186.57206780063</v>
      </c>
      <c r="G44" s="40">
        <v>78075.644260883812</v>
      </c>
      <c r="H44" s="40">
        <v>434791.20240915625</v>
      </c>
      <c r="I44" s="40">
        <v>307764.49263132492</v>
      </c>
      <c r="J44" s="9"/>
      <c r="K44" s="40">
        <v>127026.70977783132</v>
      </c>
      <c r="L44" s="41">
        <v>61619.04020377266</v>
      </c>
      <c r="N44" s="42">
        <v>0.93090022228301539</v>
      </c>
      <c r="O44" s="9">
        <v>0.79539685289773399</v>
      </c>
      <c r="P44" s="9">
        <v>1.1799866626763356</v>
      </c>
      <c r="Q44" s="9">
        <v>-0.38487326600418204</v>
      </c>
      <c r="R44" s="9">
        <v>-0.11549446567440391</v>
      </c>
      <c r="S44" s="9">
        <v>-5.9651827663946726</v>
      </c>
      <c r="T44" s="9">
        <v>2.4028899053933905</v>
      </c>
      <c r="U44" s="9">
        <v>1.7920904070721555</v>
      </c>
      <c r="V44" s="9"/>
      <c r="W44" s="9">
        <v>3.9135977479177297</v>
      </c>
      <c r="X44" s="41">
        <v>2.4322091125086098</v>
      </c>
    </row>
    <row r="45" spans="1:24" ht="14.25" customHeight="1">
      <c r="A45" s="37">
        <v>1993</v>
      </c>
      <c r="B45" s="42">
        <v>725843.8000053406</v>
      </c>
      <c r="C45" s="9">
        <v>665868.27001986024</v>
      </c>
      <c r="D45" s="40">
        <v>23827.802333488766</v>
      </c>
      <c r="E45" s="40">
        <v>22220.60804755913</v>
      </c>
      <c r="F45" s="40">
        <v>108978.00328054487</v>
      </c>
      <c r="G45" s="40">
        <v>72918.22559283048</v>
      </c>
      <c r="H45" s="40">
        <v>437923.63076543697</v>
      </c>
      <c r="I45" s="40">
        <v>308993.31748773815</v>
      </c>
      <c r="J45" s="9"/>
      <c r="K45" s="40">
        <v>128930.31327769879</v>
      </c>
      <c r="L45" s="41">
        <v>59975.529985480418</v>
      </c>
      <c r="N45" s="42">
        <v>-1.032668670801784</v>
      </c>
      <c r="O45" s="9">
        <v>-0.88274430435554274</v>
      </c>
      <c r="P45" s="9">
        <v>2.9600412041527413</v>
      </c>
      <c r="Q45" s="9">
        <v>-1.6889379455545916</v>
      </c>
      <c r="R45" s="9">
        <v>-3.7182580145061372</v>
      </c>
      <c r="S45" s="9">
        <v>-6.6056690493903725</v>
      </c>
      <c r="T45" s="9">
        <v>0.72044428197353128</v>
      </c>
      <c r="U45" s="9">
        <v>0.39927440813818382</v>
      </c>
      <c r="V45" s="9"/>
      <c r="W45" s="9">
        <v>1.4985852213261763</v>
      </c>
      <c r="X45" s="41">
        <v>-2.6672116489597886</v>
      </c>
    </row>
    <row r="46" spans="1:24" ht="14.25" customHeight="1">
      <c r="A46" s="37">
        <v>1994</v>
      </c>
      <c r="B46" s="42">
        <v>743140.33112086193</v>
      </c>
      <c r="C46" s="9">
        <v>681273.8379988349</v>
      </c>
      <c r="D46" s="40">
        <v>22677.872301332645</v>
      </c>
      <c r="E46" s="40">
        <v>22807.083717064157</v>
      </c>
      <c r="F46" s="40">
        <v>110680.53127815251</v>
      </c>
      <c r="G46" s="40">
        <v>73603.904477112796</v>
      </c>
      <c r="H46" s="40">
        <v>451504.44622517272</v>
      </c>
      <c r="I46" s="40">
        <v>320724.89087317447</v>
      </c>
      <c r="J46" s="9"/>
      <c r="K46" s="40">
        <v>130779.55535199823</v>
      </c>
      <c r="L46" s="41">
        <v>61866.493122027059</v>
      </c>
      <c r="N46" s="42">
        <v>2.3829549987744114</v>
      </c>
      <c r="O46" s="9">
        <v>2.3136059597065994</v>
      </c>
      <c r="P46" s="9">
        <v>-4.826001223536891</v>
      </c>
      <c r="Q46" s="9">
        <v>2.6393322282170839</v>
      </c>
      <c r="R46" s="9">
        <v>1.562267564422859</v>
      </c>
      <c r="S46" s="9">
        <v>0.94033950868619431</v>
      </c>
      <c r="T46" s="9">
        <v>3.1011835182308323</v>
      </c>
      <c r="U46" s="9">
        <v>3.7967077996442056</v>
      </c>
      <c r="V46" s="9"/>
      <c r="W46" s="9">
        <v>1.4342958046773768</v>
      </c>
      <c r="X46" s="41">
        <v>3.1528910824204948</v>
      </c>
    </row>
    <row r="47" spans="1:24" ht="14.25" customHeight="1">
      <c r="A47" s="37">
        <v>1995</v>
      </c>
      <c r="B47" s="42">
        <v>763630.68519650016</v>
      </c>
      <c r="C47" s="9">
        <v>700873.17935231153</v>
      </c>
      <c r="D47" s="40">
        <v>21241.627467010308</v>
      </c>
      <c r="E47" s="40">
        <v>23160.679570121869</v>
      </c>
      <c r="F47" s="40">
        <v>114653.31557651974</v>
      </c>
      <c r="G47" s="40">
        <v>77989.466171825901</v>
      </c>
      <c r="H47" s="40">
        <v>463828.09056683368</v>
      </c>
      <c r="I47" s="40">
        <v>328927.40803263208</v>
      </c>
      <c r="J47" s="39">
        <v>43568.931020999997</v>
      </c>
      <c r="K47" s="40">
        <v>134900.68253420159</v>
      </c>
      <c r="L47" s="41">
        <v>62757.50584418857</v>
      </c>
      <c r="N47" s="42">
        <v>2.757265783803331</v>
      </c>
      <c r="O47" s="9">
        <v>2.8768668720712265</v>
      </c>
      <c r="P47" s="9">
        <v>-6.3332433274083559</v>
      </c>
      <c r="Q47" s="9">
        <v>1.5503773189254888</v>
      </c>
      <c r="R47" s="9">
        <v>3.5894156384045361</v>
      </c>
      <c r="S47" s="9">
        <v>5.9583275179060591</v>
      </c>
      <c r="T47" s="9">
        <v>2.7294624548425794</v>
      </c>
      <c r="U47" s="9">
        <v>2.5574931640404364</v>
      </c>
      <c r="V47" s="9"/>
      <c r="W47" s="9">
        <v>3.1512014023225454</v>
      </c>
      <c r="X47" s="41">
        <v>1.4402185693701108</v>
      </c>
    </row>
    <row r="48" spans="1:24" ht="14.25" customHeight="1">
      <c r="A48" s="37">
        <v>1996</v>
      </c>
      <c r="B48" s="42">
        <v>783541.83335500001</v>
      </c>
      <c r="C48" s="9">
        <v>718504.89301652613</v>
      </c>
      <c r="D48" s="40">
        <v>21960.57325082038</v>
      </c>
      <c r="E48" s="40">
        <v>24096.127535911139</v>
      </c>
      <c r="F48" s="40">
        <v>118768.80758425377</v>
      </c>
      <c r="G48" s="40">
        <v>78007.442515969669</v>
      </c>
      <c r="H48" s="40">
        <v>475671.94212957117</v>
      </c>
      <c r="I48" s="40">
        <v>338433.46246660093</v>
      </c>
      <c r="J48" s="39">
        <v>43836.902298000001</v>
      </c>
      <c r="K48" s="40">
        <v>137238.47966297029</v>
      </c>
      <c r="L48" s="41">
        <v>65036.940338473789</v>
      </c>
      <c r="N48" s="42">
        <v>2.6074316478490234</v>
      </c>
      <c r="O48" s="9">
        <v>2.5156781831070063</v>
      </c>
      <c r="P48" s="9">
        <v>3.3846078174878169</v>
      </c>
      <c r="Q48" s="9">
        <v>4.0389486973259281</v>
      </c>
      <c r="R48" s="9">
        <v>3.5895098079281818</v>
      </c>
      <c r="S48" s="9">
        <v>2.3049707897948579E-2</v>
      </c>
      <c r="T48" s="9">
        <v>2.5535002738327872</v>
      </c>
      <c r="U48" s="9">
        <v>2.890015912880628</v>
      </c>
      <c r="V48" s="39">
        <v>0.61505130082453174</v>
      </c>
      <c r="W48" s="9">
        <v>1.7329765015651422</v>
      </c>
      <c r="X48" s="41">
        <v>3.6321304736751214</v>
      </c>
    </row>
    <row r="49" spans="1:24" ht="14.25" customHeight="1">
      <c r="A49" s="37">
        <v>1997</v>
      </c>
      <c r="B49" s="42">
        <v>811650.22824299987</v>
      </c>
      <c r="C49" s="9">
        <v>742569.63468325138</v>
      </c>
      <c r="D49" s="40">
        <v>22791.227482107912</v>
      </c>
      <c r="E49" s="40">
        <v>24263.687477574083</v>
      </c>
      <c r="F49" s="40">
        <v>126392.17771625046</v>
      </c>
      <c r="G49" s="40">
        <v>79300.973620938064</v>
      </c>
      <c r="H49" s="40">
        <v>489821.56838638091</v>
      </c>
      <c r="I49" s="40">
        <v>349411.47478295816</v>
      </c>
      <c r="J49" s="39">
        <v>44226.473255999997</v>
      </c>
      <c r="K49" s="40">
        <v>140410.09360342278</v>
      </c>
      <c r="L49" s="41">
        <v>69080.593559748493</v>
      </c>
      <c r="N49" s="42">
        <v>3.5873508843355939</v>
      </c>
      <c r="O49" s="9">
        <v>3.3492801372156711</v>
      </c>
      <c r="P49" s="9">
        <v>3.782479727647825</v>
      </c>
      <c r="Q49" s="9">
        <v>0.69538120352834465</v>
      </c>
      <c r="R49" s="9">
        <v>6.4186635254283697</v>
      </c>
      <c r="S49" s="9">
        <v>1.6582149898114906</v>
      </c>
      <c r="T49" s="9">
        <v>2.9746606859892166</v>
      </c>
      <c r="U49" s="9">
        <v>3.2437727157197394</v>
      </c>
      <c r="V49" s="39">
        <v>0.88868267961026426</v>
      </c>
      <c r="W49" s="9">
        <v>2.3110238092416413</v>
      </c>
      <c r="X49" s="41">
        <v>6.2174714865585567</v>
      </c>
    </row>
    <row r="50" spans="1:24" ht="14.25" customHeight="1">
      <c r="A50" s="37">
        <v>1998</v>
      </c>
      <c r="B50" s="42">
        <v>846566.65433699999</v>
      </c>
      <c r="C50" s="9">
        <v>771031.9409320883</v>
      </c>
      <c r="D50" s="40">
        <v>23754.150864503717</v>
      </c>
      <c r="E50" s="40">
        <v>24375.428793744999</v>
      </c>
      <c r="F50" s="40">
        <v>133127.23786449453</v>
      </c>
      <c r="G50" s="40">
        <v>82891.955600529604</v>
      </c>
      <c r="H50" s="40">
        <v>506883.16780881549</v>
      </c>
      <c r="I50" s="40">
        <v>363737.13786054566</v>
      </c>
      <c r="J50" s="39">
        <v>44378.059992000002</v>
      </c>
      <c r="K50" s="40">
        <v>143146.02994826986</v>
      </c>
      <c r="L50" s="41">
        <v>75534.713404911701</v>
      </c>
      <c r="N50" s="42">
        <v>4.3019055350461244</v>
      </c>
      <c r="O50" s="9">
        <v>3.8329477694004632</v>
      </c>
      <c r="P50" s="9">
        <v>4.2249737674363574</v>
      </c>
      <c r="Q50" s="9">
        <v>0.46052899533177705</v>
      </c>
      <c r="R50" s="9">
        <v>5.3287001378868881</v>
      </c>
      <c r="S50" s="9">
        <v>4.5282949447210896</v>
      </c>
      <c r="T50" s="9">
        <v>3.4832274696764864</v>
      </c>
      <c r="U50" s="9">
        <v>4.099940646335698</v>
      </c>
      <c r="V50" s="39">
        <v>0.34275112809145636</v>
      </c>
      <c r="W50" s="9">
        <v>1.948532526852742</v>
      </c>
      <c r="X50" s="41">
        <v>9.3428841771328699</v>
      </c>
    </row>
    <row r="51" spans="1:24" ht="14.25" customHeight="1">
      <c r="A51" s="37">
        <v>1999</v>
      </c>
      <c r="B51" s="42">
        <v>883890.84698250005</v>
      </c>
      <c r="C51" s="9">
        <v>804581.07416558731</v>
      </c>
      <c r="D51" s="40">
        <v>24745.886667095812</v>
      </c>
      <c r="E51" s="40">
        <v>25121.593694901359</v>
      </c>
      <c r="F51" s="40">
        <v>139703.67315407415</v>
      </c>
      <c r="G51" s="40">
        <v>87759.734280098899</v>
      </c>
      <c r="H51" s="40">
        <v>527250.18636941712</v>
      </c>
      <c r="I51" s="40">
        <v>381001.95085911691</v>
      </c>
      <c r="J51" s="39">
        <v>45748.164189000003</v>
      </c>
      <c r="K51" s="40">
        <v>146248.23551030018</v>
      </c>
      <c r="L51" s="41">
        <v>79309.772816912649</v>
      </c>
      <c r="N51" s="42">
        <v>4.408890009343791</v>
      </c>
      <c r="O51" s="9">
        <v>4.3511988871618001</v>
      </c>
      <c r="P51" s="9">
        <v>4.1750000168352175</v>
      </c>
      <c r="Q51" s="9">
        <v>3.0611354879953367</v>
      </c>
      <c r="R51" s="9">
        <v>4.9399622459481485</v>
      </c>
      <c r="S51" s="9">
        <v>5.8724379758006373</v>
      </c>
      <c r="T51" s="9">
        <v>4.0180893456465361</v>
      </c>
      <c r="U51" s="9">
        <v>4.746508178988984</v>
      </c>
      <c r="V51" s="39">
        <v>3.0873458579464552</v>
      </c>
      <c r="W51" s="9">
        <v>2.167161438673082</v>
      </c>
      <c r="X51" s="41">
        <v>4.9977808107437349</v>
      </c>
    </row>
    <row r="52" spans="1:24" ht="14.25" customHeight="1">
      <c r="A52" s="37">
        <v>2000</v>
      </c>
      <c r="B52" s="42">
        <v>929858.60819099995</v>
      </c>
      <c r="C52" s="9">
        <v>847195.64277064626</v>
      </c>
      <c r="D52" s="40">
        <v>26054.872725123045</v>
      </c>
      <c r="E52" s="40">
        <v>26512.080211485296</v>
      </c>
      <c r="F52" s="40">
        <v>146723.40504290001</v>
      </c>
      <c r="G52" s="40">
        <v>92489.968849155892</v>
      </c>
      <c r="H52" s="40">
        <v>555415.31594198209</v>
      </c>
      <c r="I52" s="40">
        <v>404187.22178610222</v>
      </c>
      <c r="J52" s="39">
        <v>47400.146703000006</v>
      </c>
      <c r="K52" s="40">
        <v>151228.09415587987</v>
      </c>
      <c r="L52" s="41">
        <v>82662.96542035359</v>
      </c>
      <c r="N52" s="42">
        <v>5.2006151399155653</v>
      </c>
      <c r="O52" s="9">
        <v>5.2964915498731502</v>
      </c>
      <c r="P52" s="9">
        <v>5.2897116827410828</v>
      </c>
      <c r="Q52" s="9">
        <v>5.5350251002035167</v>
      </c>
      <c r="R52" s="9">
        <v>5.0247296512268891</v>
      </c>
      <c r="S52" s="9">
        <v>5.3899827840860448</v>
      </c>
      <c r="T52" s="9">
        <v>5.341890870917787</v>
      </c>
      <c r="U52" s="9">
        <v>6.0853417875433635</v>
      </c>
      <c r="V52" s="39">
        <v>3.6110356410699707</v>
      </c>
      <c r="W52" s="9">
        <v>3.4050726343491267</v>
      </c>
      <c r="X52" s="41">
        <v>4.2279689934074272</v>
      </c>
    </row>
    <row r="53" spans="1:24" ht="14.25" customHeight="1">
      <c r="A53" s="37">
        <v>2001</v>
      </c>
      <c r="B53" s="42">
        <v>966300.88470249996</v>
      </c>
      <c r="C53" s="9">
        <v>880994.49779389089</v>
      </c>
      <c r="D53" s="40">
        <v>27021.771679322403</v>
      </c>
      <c r="E53" s="40">
        <v>27588.91156497239</v>
      </c>
      <c r="F53" s="40">
        <v>151011.22144267426</v>
      </c>
      <c r="G53" s="40">
        <v>98846.220124710351</v>
      </c>
      <c r="H53" s="40">
        <v>576526.37298221141</v>
      </c>
      <c r="I53" s="40">
        <v>421868.4819623704</v>
      </c>
      <c r="J53" s="39">
        <v>49348.436087999995</v>
      </c>
      <c r="K53" s="40">
        <v>154657.89101984107</v>
      </c>
      <c r="L53" s="41">
        <v>85306.386908609071</v>
      </c>
      <c r="N53" s="42">
        <v>3.9191201963916678</v>
      </c>
      <c r="O53" s="9">
        <v>3.9894982123267031</v>
      </c>
      <c r="P53" s="9">
        <v>3.7110100839872429</v>
      </c>
      <c r="Q53" s="9">
        <v>4.0616630037977997</v>
      </c>
      <c r="R53" s="9">
        <v>2.9223806512127748</v>
      </c>
      <c r="S53" s="9">
        <v>6.8723682737108716</v>
      </c>
      <c r="T53" s="9">
        <v>3.800949745943738</v>
      </c>
      <c r="U53" s="9">
        <v>4.374522306305173</v>
      </c>
      <c r="V53" s="39">
        <v>4.110302436841784</v>
      </c>
      <c r="W53" s="9">
        <v>2.2679627638670929</v>
      </c>
      <c r="X53" s="41">
        <v>3.1978304610937647</v>
      </c>
    </row>
    <row r="54" spans="1:24" ht="14.25" customHeight="1">
      <c r="A54" s="37">
        <v>2002</v>
      </c>
      <c r="B54" s="42">
        <v>992927.18621549988</v>
      </c>
      <c r="C54" s="9">
        <v>904639.8157768097</v>
      </c>
      <c r="D54" s="40">
        <v>27746.926439508647</v>
      </c>
      <c r="E54" s="40">
        <v>28435.39870954294</v>
      </c>
      <c r="F54" s="40">
        <v>150700.17883383072</v>
      </c>
      <c r="G54" s="40">
        <v>102488.30937871405</v>
      </c>
      <c r="H54" s="40">
        <v>595269.00241521327</v>
      </c>
      <c r="I54" s="40">
        <v>437244.63446439616</v>
      </c>
      <c r="J54" s="39">
        <v>53501.078231999993</v>
      </c>
      <c r="K54" s="40">
        <v>158024.36795081716</v>
      </c>
      <c r="L54" s="41">
        <v>88287.370438690094</v>
      </c>
      <c r="N54" s="42">
        <v>2.7554876472246637</v>
      </c>
      <c r="O54" s="9">
        <v>2.6839348080072378</v>
      </c>
      <c r="P54" s="9">
        <v>2.6835944318970961</v>
      </c>
      <c r="Q54" s="9">
        <v>3.0682150782826545</v>
      </c>
      <c r="R54" s="9">
        <v>-0.20597317594812647</v>
      </c>
      <c r="S54" s="9">
        <v>3.6846014439486208</v>
      </c>
      <c r="T54" s="9">
        <v>3.2509578592305299</v>
      </c>
      <c r="U54" s="9">
        <v>3.6447739424622982</v>
      </c>
      <c r="V54" s="39">
        <v>8.414941735123783</v>
      </c>
      <c r="W54" s="9">
        <v>2.1767249693998458</v>
      </c>
      <c r="X54" s="41">
        <v>3.494443544156467</v>
      </c>
    </row>
    <row r="55" spans="1:24" ht="14.25" customHeight="1">
      <c r="A55" s="37">
        <v>2003</v>
      </c>
      <c r="B55" s="42">
        <v>1022112.2866525</v>
      </c>
      <c r="C55" s="9">
        <v>928820.01030206226</v>
      </c>
      <c r="D55" s="40">
        <v>28531.141469988652</v>
      </c>
      <c r="E55" s="40">
        <v>30132.59469034227</v>
      </c>
      <c r="F55" s="40">
        <v>152156.62276290398</v>
      </c>
      <c r="G55" s="40">
        <v>105030.51117366472</v>
      </c>
      <c r="H55" s="40">
        <v>612969.14020516258</v>
      </c>
      <c r="I55" s="40">
        <v>449772.50638261478</v>
      </c>
      <c r="J55" s="39">
        <v>56694.395372999992</v>
      </c>
      <c r="K55" s="40">
        <v>163196.63382254782</v>
      </c>
      <c r="L55" s="41">
        <v>93292.276350437824</v>
      </c>
      <c r="N55" s="42">
        <v>2.9392991593107487</v>
      </c>
      <c r="O55" s="9">
        <v>2.6729084994439711</v>
      </c>
      <c r="P55" s="9">
        <v>2.8263131492768379</v>
      </c>
      <c r="Q55" s="9">
        <v>5.9686027199251201</v>
      </c>
      <c r="R55" s="9">
        <v>0.96645136080375504</v>
      </c>
      <c r="S55" s="9">
        <v>2.4804797838519743</v>
      </c>
      <c r="T55" s="9">
        <v>2.9734687541487448</v>
      </c>
      <c r="U55" s="9">
        <v>2.8651859693063164</v>
      </c>
      <c r="V55" s="39">
        <v>5.9686967936470881</v>
      </c>
      <c r="W55" s="9">
        <v>3.2730811955156591</v>
      </c>
      <c r="X55" s="41">
        <v>5.6688809360601722</v>
      </c>
    </row>
    <row r="56" spans="1:24" ht="14.25" customHeight="1">
      <c r="A56" s="37">
        <v>2004</v>
      </c>
      <c r="B56" s="42">
        <v>1053946.805437</v>
      </c>
      <c r="C56" s="9">
        <v>955050.97741410974</v>
      </c>
      <c r="D56" s="40">
        <v>29375.082552868393</v>
      </c>
      <c r="E56" s="40">
        <v>31319.277493705835</v>
      </c>
      <c r="F56" s="40">
        <v>151995.52891175996</v>
      </c>
      <c r="G56" s="40">
        <v>106325.15871327561</v>
      </c>
      <c r="H56" s="40">
        <v>636035.92974249995</v>
      </c>
      <c r="I56" s="40">
        <v>468071.69557724945</v>
      </c>
      <c r="J56" s="39">
        <v>59746.38222</v>
      </c>
      <c r="K56" s="40">
        <v>167964.23416525047</v>
      </c>
      <c r="L56" s="41">
        <v>98895.828022890331</v>
      </c>
      <c r="N56" s="42">
        <v>3.1145813625585772</v>
      </c>
      <c r="O56" s="9">
        <v>2.8241173554730992</v>
      </c>
      <c r="P56" s="9">
        <v>2.9579646638655088</v>
      </c>
      <c r="Q56" s="9">
        <v>3.9382031834912068</v>
      </c>
      <c r="R56" s="9">
        <v>-0.10587370317428624</v>
      </c>
      <c r="S56" s="9">
        <v>1.2326394731814849</v>
      </c>
      <c r="T56" s="9">
        <v>3.7631241157779716</v>
      </c>
      <c r="U56" s="9">
        <v>4.0685433046607322</v>
      </c>
      <c r="V56" s="39">
        <v>5.3832249676896149</v>
      </c>
      <c r="W56" s="9">
        <v>2.9213839961225618</v>
      </c>
      <c r="X56" s="41">
        <v>6.0064475770787773</v>
      </c>
    </row>
    <row r="57" spans="1:24" ht="14.25" customHeight="1">
      <c r="A57" s="37">
        <v>2005</v>
      </c>
      <c r="B57" s="42">
        <v>1091373.7565565</v>
      </c>
      <c r="C57" s="9">
        <v>987495.34558280476</v>
      </c>
      <c r="D57" s="40">
        <v>30322.400091526124</v>
      </c>
      <c r="E57" s="40">
        <v>32320.054542558511</v>
      </c>
      <c r="F57" s="40">
        <v>152703.09568639155</v>
      </c>
      <c r="G57" s="40">
        <v>110535.92032960015</v>
      </c>
      <c r="H57" s="40">
        <v>661613.87493272847</v>
      </c>
      <c r="I57" s="40">
        <v>489395.78659508622</v>
      </c>
      <c r="J57" s="39">
        <v>62575.943346</v>
      </c>
      <c r="K57" s="40">
        <v>172218.08833764226</v>
      </c>
      <c r="L57" s="41">
        <v>103878.41097369515</v>
      </c>
      <c r="N57" s="42">
        <v>3.5511233514277318</v>
      </c>
      <c r="O57" s="9">
        <v>3.3971347012848652</v>
      </c>
      <c r="P57" s="9">
        <v>3.2249017069238217</v>
      </c>
      <c r="Q57" s="9">
        <v>3.1954027325624024</v>
      </c>
      <c r="R57" s="9">
        <v>0.46551815023609944</v>
      </c>
      <c r="S57" s="9">
        <v>3.9602683572564468</v>
      </c>
      <c r="T57" s="9">
        <v>4.0214623096188618</v>
      </c>
      <c r="U57" s="9">
        <v>4.5557317862467306</v>
      </c>
      <c r="V57" s="39">
        <v>4.7359539119555372</v>
      </c>
      <c r="W57" s="9">
        <v>2.5325952239371841</v>
      </c>
      <c r="X57" s="41">
        <v>5.0382134923341315</v>
      </c>
    </row>
    <row r="58" spans="1:24" ht="14.25" customHeight="1">
      <c r="A58" s="37">
        <v>2006</v>
      </c>
      <c r="B58" s="42">
        <v>1135502.592766</v>
      </c>
      <c r="C58" s="9">
        <v>1028638.0509006334</v>
      </c>
      <c r="D58" s="40">
        <v>31564.111137227173</v>
      </c>
      <c r="E58" s="40">
        <v>33100.323912113286</v>
      </c>
      <c r="F58" s="40">
        <v>155582.87859783633</v>
      </c>
      <c r="G58" s="40">
        <v>114481.6000563639</v>
      </c>
      <c r="H58" s="40">
        <v>693909.13719709276</v>
      </c>
      <c r="I58" s="40">
        <v>516617.1070578082</v>
      </c>
      <c r="J58" s="39">
        <v>66513.547884</v>
      </c>
      <c r="K58" s="40">
        <v>177292.03013928459</v>
      </c>
      <c r="L58" s="41">
        <v>106864.54186536657</v>
      </c>
      <c r="N58" s="42">
        <v>4.0434210502491075</v>
      </c>
      <c r="O58" s="9">
        <v>4.1663695430935732</v>
      </c>
      <c r="P58" s="9">
        <v>4.0950288959746839</v>
      </c>
      <c r="Q58" s="9">
        <v>2.4141957078919196</v>
      </c>
      <c r="R58" s="9">
        <v>1.8858706815996884</v>
      </c>
      <c r="S58" s="9">
        <v>3.5695905141047035</v>
      </c>
      <c r="T58" s="9">
        <v>4.8812855183316683</v>
      </c>
      <c r="U58" s="9">
        <v>5.5622302456077799</v>
      </c>
      <c r="V58" s="39">
        <v>6.2925212588931689</v>
      </c>
      <c r="W58" s="9">
        <v>2.9462304747539747</v>
      </c>
      <c r="X58" s="41">
        <v>2.8746405183533108</v>
      </c>
    </row>
    <row r="59" spans="1:24" ht="14.25" customHeight="1">
      <c r="A59" s="37">
        <v>2007</v>
      </c>
      <c r="B59" s="42">
        <v>1175625.5423105001</v>
      </c>
      <c r="C59" s="9">
        <v>1068880.9455512781</v>
      </c>
      <c r="D59" s="40">
        <v>32689.617948325555</v>
      </c>
      <c r="E59" s="40">
        <v>34188.350257341343</v>
      </c>
      <c r="F59" s="40">
        <v>156445.29085009341</v>
      </c>
      <c r="G59" s="40">
        <v>115881.38096624956</v>
      </c>
      <c r="H59" s="40">
        <v>729676.30552926834</v>
      </c>
      <c r="I59" s="40">
        <v>547200.17767029582</v>
      </c>
      <c r="J59" s="39">
        <v>70824.295688999991</v>
      </c>
      <c r="K59" s="40">
        <v>182476.12785897256</v>
      </c>
      <c r="L59" s="41">
        <v>106744.59675922197</v>
      </c>
      <c r="N59" s="42">
        <v>3.5334969554550844</v>
      </c>
      <c r="O59" s="9">
        <v>3.9122502434563389</v>
      </c>
      <c r="P59" s="9">
        <v>3.5657801552058999</v>
      </c>
      <c r="Q59" s="9">
        <v>3.2870564895888688</v>
      </c>
      <c r="R59" s="9">
        <v>0.55431051284653421</v>
      </c>
      <c r="S59" s="9">
        <v>1.2227125662084504</v>
      </c>
      <c r="T59" s="9">
        <v>5.154445505163685</v>
      </c>
      <c r="U59" s="9">
        <v>5.9198718344155576</v>
      </c>
      <c r="V59" s="39">
        <v>6.4810071664166191</v>
      </c>
      <c r="W59" s="9">
        <v>2.9240444229868823</v>
      </c>
      <c r="X59" s="41">
        <v>-0.11224032223495772</v>
      </c>
    </row>
    <row r="60" spans="1:24" ht="15">
      <c r="A60" s="37">
        <v>2008</v>
      </c>
      <c r="B60" s="42">
        <v>1184645.4214390002</v>
      </c>
      <c r="C60" s="9">
        <v>1080478.2192460087</v>
      </c>
      <c r="D60" s="40">
        <v>32901.014631236176</v>
      </c>
      <c r="E60" s="40">
        <v>36152.874783229003</v>
      </c>
      <c r="F60" s="40">
        <v>151806.50269820506</v>
      </c>
      <c r="G60" s="40">
        <v>113740.1777982457</v>
      </c>
      <c r="H60" s="40">
        <v>745877.64933509263</v>
      </c>
      <c r="I60" s="40">
        <v>557719.07647575345</v>
      </c>
      <c r="J60" s="39">
        <v>74140.690133999989</v>
      </c>
      <c r="K60" s="40">
        <v>188158.5728593393</v>
      </c>
      <c r="L60" s="41">
        <v>104167.20219299156</v>
      </c>
      <c r="N60" s="42">
        <v>0.76724082659629378</v>
      </c>
      <c r="O60" s="9">
        <v>1.0849920885014352</v>
      </c>
      <c r="P60" s="9">
        <v>0.64667835287886</v>
      </c>
      <c r="Q60" s="9">
        <v>5.7461811146205077</v>
      </c>
      <c r="R60" s="9">
        <v>-2.9651184300160671</v>
      </c>
      <c r="S60" s="9">
        <v>-1.8477542726449636</v>
      </c>
      <c r="T60" s="9">
        <v>2.2203467048409475</v>
      </c>
      <c r="U60" s="9">
        <v>1.9223127540348717</v>
      </c>
      <c r="V60" s="39">
        <v>4.6825660781192546</v>
      </c>
      <c r="W60" s="9">
        <v>3.1140758339405661</v>
      </c>
      <c r="X60" s="41">
        <v>-2.4145433534627503</v>
      </c>
    </row>
    <row r="61" spans="1:24" ht="15">
      <c r="A61" s="37">
        <v>2009</v>
      </c>
      <c r="B61" s="42">
        <v>1140006.1805015001</v>
      </c>
      <c r="C61" s="9">
        <v>1045855.7129122516</v>
      </c>
      <c r="D61" s="40">
        <v>31681.677652250368</v>
      </c>
      <c r="E61" s="40">
        <v>33753.85927004111</v>
      </c>
      <c r="F61" s="40">
        <v>134538.00599001432</v>
      </c>
      <c r="G61" s="40">
        <v>104084.06113203462</v>
      </c>
      <c r="H61" s="40">
        <v>741798.10886791127</v>
      </c>
      <c r="I61" s="40">
        <v>550121.67123642727</v>
      </c>
      <c r="J61" s="39">
        <v>76001.10441</v>
      </c>
      <c r="K61" s="40">
        <v>191676.43763148395</v>
      </c>
      <c r="L61" s="41">
        <v>94150.467589248481</v>
      </c>
      <c r="N61" s="42">
        <v>-3.7681520672469548</v>
      </c>
      <c r="O61" s="9">
        <v>-3.2043687431216994</v>
      </c>
      <c r="P61" s="9">
        <v>-3.7060771306066997</v>
      </c>
      <c r="Q61" s="9">
        <v>-6.635753111121268</v>
      </c>
      <c r="R61" s="9">
        <v>-11.37533399509303</v>
      </c>
      <c r="S61" s="9">
        <v>-8.4896268435057927</v>
      </c>
      <c r="T61" s="9">
        <v>-0.54694499437247801</v>
      </c>
      <c r="U61" s="9">
        <v>-1.3622279674086912</v>
      </c>
      <c r="V61" s="39">
        <v>2.5093026145798447</v>
      </c>
      <c r="W61" s="9">
        <v>1.8696276862040673</v>
      </c>
      <c r="X61" s="41">
        <v>-9.6160157831492672</v>
      </c>
    </row>
    <row r="62" spans="1:24" s="55" customFormat="1" ht="15">
      <c r="A62" s="37">
        <v>2010</v>
      </c>
      <c r="B62" s="64">
        <v>1141079.2161049999</v>
      </c>
      <c r="C62" s="40">
        <v>1043236.8769443881</v>
      </c>
      <c r="D62" s="40">
        <v>31653.124429578773</v>
      </c>
      <c r="E62" s="40">
        <v>40431.240635338625</v>
      </c>
      <c r="F62" s="40">
        <v>133282.75905946377</v>
      </c>
      <c r="G62" s="40">
        <v>88019.058541694423</v>
      </c>
      <c r="H62" s="40">
        <v>749850.6942783125</v>
      </c>
      <c r="I62" s="40">
        <v>555498.11349632416</v>
      </c>
      <c r="J62" s="39">
        <v>77671.079157</v>
      </c>
      <c r="K62" s="40">
        <v>194352.58078198833</v>
      </c>
      <c r="L62" s="65">
        <v>97842.339160611678</v>
      </c>
      <c r="N62" s="64">
        <v>9.4125419831292412E-2</v>
      </c>
      <c r="O62" s="40">
        <v>-0.25040126812245767</v>
      </c>
      <c r="P62" s="40">
        <v>-9.0125349373870733E-2</v>
      </c>
      <c r="Q62" s="40">
        <v>19.782571562784689</v>
      </c>
      <c r="R62" s="40">
        <v>-0.93300545174106464</v>
      </c>
      <c r="S62" s="40">
        <v>-15.434642360813655</v>
      </c>
      <c r="T62" s="40">
        <v>1.0855494661061726</v>
      </c>
      <c r="U62" s="40">
        <v>0.97731875347013553</v>
      </c>
      <c r="V62" s="39">
        <v>2.1973032628461064</v>
      </c>
      <c r="W62" s="40">
        <v>1.3961774246084024</v>
      </c>
      <c r="X62" s="65">
        <v>3.9212461349313443</v>
      </c>
    </row>
    <row r="63" spans="1:24" ht="15">
      <c r="A63" s="37">
        <v>2011</v>
      </c>
      <c r="B63" s="42">
        <v>1133777.4360775</v>
      </c>
      <c r="C63" s="9">
        <v>1040775.9866517098</v>
      </c>
      <c r="D63" s="40">
        <v>31481.022224561002</v>
      </c>
      <c r="E63" s="40">
        <v>41373.547007999892</v>
      </c>
      <c r="F63" s="40">
        <v>131821.53456232863</v>
      </c>
      <c r="G63" s="40">
        <v>76440.517754507397</v>
      </c>
      <c r="H63" s="40">
        <v>759659.36510231276</v>
      </c>
      <c r="I63" s="40">
        <v>561224.34491190629</v>
      </c>
      <c r="J63" s="39">
        <v>80006.505768000003</v>
      </c>
      <c r="K63" s="40">
        <v>198435.02019040647</v>
      </c>
      <c r="L63" s="65">
        <v>93001.449425790139</v>
      </c>
      <c r="N63" s="64">
        <v>-0.63990123774438912</v>
      </c>
      <c r="O63" s="40">
        <v>-0.23588988724078108</v>
      </c>
      <c r="P63" s="40">
        <v>-0.54371316613833764</v>
      </c>
      <c r="Q63" s="40">
        <v>2.3306392726362368</v>
      </c>
      <c r="R63" s="40">
        <v>-1.0963342201546267</v>
      </c>
      <c r="S63" s="40">
        <v>-13.154583767448836</v>
      </c>
      <c r="T63" s="40">
        <v>1.3080831822714467</v>
      </c>
      <c r="U63" s="40">
        <v>1.0308282380188549</v>
      </c>
      <c r="V63" s="39">
        <v>3.0068162259974551</v>
      </c>
      <c r="W63" s="40">
        <v>2.1005326463853669</v>
      </c>
      <c r="X63" s="65">
        <v>-4.9476430922967278</v>
      </c>
    </row>
    <row r="64" spans="1:24" ht="15">
      <c r="A64" s="37">
        <v>2012</v>
      </c>
      <c r="B64" s="42">
        <v>1101293.3369394999</v>
      </c>
      <c r="C64" s="9">
        <v>1011939.6912392797</v>
      </c>
      <c r="D64" s="40">
        <v>30533.987016325143</v>
      </c>
      <c r="E64" s="40">
        <v>39827.912269502296</v>
      </c>
      <c r="F64" s="40">
        <v>124091.91941379798</v>
      </c>
      <c r="G64" s="40">
        <v>68922.99644656571</v>
      </c>
      <c r="H64" s="40">
        <v>748562.87609308853</v>
      </c>
      <c r="I64" s="40">
        <v>554298.30717317166</v>
      </c>
      <c r="J64" s="39">
        <v>81660.313580999995</v>
      </c>
      <c r="K64" s="40">
        <v>194264.56891991687</v>
      </c>
      <c r="L64" s="65">
        <v>89353.645700220324</v>
      </c>
      <c r="N64" s="64">
        <v>-2.8651213284314858</v>
      </c>
      <c r="O64" s="40">
        <v>-2.7706534145930495</v>
      </c>
      <c r="P64" s="40">
        <v>-3.0082733701607633</v>
      </c>
      <c r="Q64" s="40">
        <v>-3.7358042765797572</v>
      </c>
      <c r="R64" s="40">
        <v>-5.8636968339007556</v>
      </c>
      <c r="S64" s="40">
        <v>-9.8344719904757678</v>
      </c>
      <c r="T64" s="40">
        <v>-1.460719043163472</v>
      </c>
      <c r="U64" s="40">
        <v>-1.2340943156736728</v>
      </c>
      <c r="V64" s="39">
        <v>2.0670916660148198</v>
      </c>
      <c r="W64" s="40">
        <v>-2.1016709986412141</v>
      </c>
      <c r="X64" s="65">
        <v>-3.9223084673326025</v>
      </c>
    </row>
    <row r="65" spans="1:24" ht="15">
      <c r="A65" s="37">
        <v>2013</v>
      </c>
      <c r="B65" s="42">
        <v>1085573.831149</v>
      </c>
      <c r="C65" s="9">
        <v>998702.87805494829</v>
      </c>
      <c r="D65" s="40">
        <v>30217.277523097844</v>
      </c>
      <c r="E65" s="40">
        <v>34543.72430197052</v>
      </c>
      <c r="F65" s="40">
        <v>123012.53257817637</v>
      </c>
      <c r="G65" s="40">
        <v>62226.455865712363</v>
      </c>
      <c r="H65" s="40">
        <v>748702.8877859913</v>
      </c>
      <c r="I65" s="40">
        <v>553357.62389576575</v>
      </c>
      <c r="J65" s="39">
        <v>83485.873338000005</v>
      </c>
      <c r="K65" s="40">
        <v>195345.26389022564</v>
      </c>
      <c r="L65" s="65">
        <v>86870.953094051816</v>
      </c>
      <c r="N65" s="64">
        <v>-1.4273677378439986</v>
      </c>
      <c r="O65" s="40">
        <v>-1.3080634447810713</v>
      </c>
      <c r="P65" s="40">
        <v>-1.037235959581595</v>
      </c>
      <c r="Q65" s="40">
        <v>-13.267549480814921</v>
      </c>
      <c r="R65" s="40">
        <v>-0.86982846322352092</v>
      </c>
      <c r="S65" s="40">
        <v>-9.7159742409705157</v>
      </c>
      <c r="T65" s="40">
        <v>1.8704065800534408E-2</v>
      </c>
      <c r="U65" s="40">
        <v>-0.16970704496703792</v>
      </c>
      <c r="V65" s="39">
        <v>2.2355532044206594</v>
      </c>
      <c r="W65" s="40">
        <v>0.55630060402536152</v>
      </c>
      <c r="X65" s="65">
        <v>-2.7785017463057837</v>
      </c>
    </row>
    <row r="66" spans="1:24" ht="15">
      <c r="A66" s="37">
        <v>2014</v>
      </c>
      <c r="B66" s="42">
        <v>1102079.8344904999</v>
      </c>
      <c r="C66" s="9">
        <v>1009854.7804166097</v>
      </c>
      <c r="D66" s="40">
        <v>30665.695415341492</v>
      </c>
      <c r="E66" s="40">
        <v>34099.445589297757</v>
      </c>
      <c r="F66" s="40">
        <v>125638.41212713013</v>
      </c>
      <c r="G66" s="40">
        <v>61992.375916627854</v>
      </c>
      <c r="H66" s="40">
        <v>757458.85136821249</v>
      </c>
      <c r="I66" s="40">
        <v>563993.8393484595</v>
      </c>
      <c r="J66" s="39">
        <v>83925.161963999999</v>
      </c>
      <c r="K66" s="40">
        <v>193465.01201975302</v>
      </c>
      <c r="L66" s="65">
        <v>92225.054073890205</v>
      </c>
      <c r="N66" s="64">
        <v>1.5204864807794483</v>
      </c>
      <c r="O66" s="40">
        <v>1.1166386526672012</v>
      </c>
      <c r="P66" s="40">
        <v>1.4839784686124791</v>
      </c>
      <c r="Q66" s="40">
        <v>-1.2861343750575793</v>
      </c>
      <c r="R66" s="40">
        <v>2.134643921167112</v>
      </c>
      <c r="S66" s="40">
        <v>-0.37617432300767195</v>
      </c>
      <c r="T66" s="40">
        <v>1.1694844143200323</v>
      </c>
      <c r="U66" s="40">
        <v>1.9221232334005522</v>
      </c>
      <c r="V66" s="39">
        <v>0.52618318337702696</v>
      </c>
      <c r="W66" s="40">
        <v>-0.96252749261903636</v>
      </c>
      <c r="X66" s="65">
        <v>6.1632810383025483</v>
      </c>
    </row>
    <row r="67" spans="1:24" ht="15">
      <c r="A67" s="37">
        <v>2015</v>
      </c>
      <c r="B67" s="42">
        <v>1146833.690649</v>
      </c>
      <c r="C67" s="9">
        <v>1045879.3311619163</v>
      </c>
      <c r="D67" s="40">
        <v>31923.963588631861</v>
      </c>
      <c r="E67" s="40">
        <v>33170.813240535295</v>
      </c>
      <c r="F67" s="40">
        <v>132076.35516644621</v>
      </c>
      <c r="G67" s="40">
        <v>65714.689925759623</v>
      </c>
      <c r="H67" s="40">
        <v>782993.50924054324</v>
      </c>
      <c r="I67" s="40">
        <v>587616.6718382776</v>
      </c>
      <c r="J67" s="39">
        <v>83966.187731999991</v>
      </c>
      <c r="K67" s="40">
        <v>195376.83740226566</v>
      </c>
      <c r="L67" s="65">
        <v>100954.35948708377</v>
      </c>
      <c r="N67" s="64">
        <v>4.0608542827743621</v>
      </c>
      <c r="O67" s="40">
        <v>3.5673001152150663</v>
      </c>
      <c r="P67" s="40">
        <v>4.1031783439056779</v>
      </c>
      <c r="Q67" s="40">
        <v>-2.7233062963754384</v>
      </c>
      <c r="R67" s="40">
        <v>5.1241837033101811</v>
      </c>
      <c r="S67" s="40">
        <v>6.0044706370632195</v>
      </c>
      <c r="T67" s="40">
        <v>3.3710950537058304</v>
      </c>
      <c r="U67" s="40">
        <v>4.1884912283984832</v>
      </c>
      <c r="V67" s="39">
        <v>4.8883751952244481E-2</v>
      </c>
      <c r="W67" s="40">
        <v>0.98820213668269208</v>
      </c>
      <c r="X67" s="65">
        <v>9.4652212469289445</v>
      </c>
    </row>
    <row r="68" spans="1:24" s="55" customFormat="1" ht="15">
      <c r="A68" s="37">
        <v>2016</v>
      </c>
      <c r="B68" s="64">
        <v>1180265.7649400001</v>
      </c>
      <c r="C68" s="40">
        <v>1073702.2906270167</v>
      </c>
      <c r="D68" s="40">
        <v>32870.720248677368</v>
      </c>
      <c r="E68" s="40">
        <v>36868.436742930287</v>
      </c>
      <c r="F68" s="40">
        <v>134337.39383193283</v>
      </c>
      <c r="G68" s="40">
        <v>68069.996534652877</v>
      </c>
      <c r="H68" s="40">
        <v>801555.74326882348</v>
      </c>
      <c r="I68" s="40">
        <v>603978.69955734559</v>
      </c>
      <c r="J68" s="39">
        <v>85004.956701000003</v>
      </c>
      <c r="K68" s="40">
        <v>197577.0437114778</v>
      </c>
      <c r="L68" s="65">
        <v>106563.47431298341</v>
      </c>
      <c r="N68" s="64">
        <v>2.9151632502251168</v>
      </c>
      <c r="O68" s="40">
        <v>2.6602456551264586</v>
      </c>
      <c r="P68" s="40">
        <v>2.9656613829200262</v>
      </c>
      <c r="Q68" s="40">
        <v>11.147219923678065</v>
      </c>
      <c r="R68" s="40">
        <v>1.7119178240777355</v>
      </c>
      <c r="S68" s="40">
        <v>3.5841401847199306</v>
      </c>
      <c r="T68" s="40">
        <v>2.3706753388395896</v>
      </c>
      <c r="U68" s="40">
        <v>2.7844730252260641</v>
      </c>
      <c r="V68" s="39">
        <v>1.2371277023026428</v>
      </c>
      <c r="W68" s="40">
        <v>1.1261346731097355</v>
      </c>
      <c r="X68" s="65">
        <v>5.5560897562004552</v>
      </c>
    </row>
    <row r="69" spans="1:24" ht="15">
      <c r="A69" s="37">
        <v>2017</v>
      </c>
      <c r="B69" s="42">
        <v>1214447.0727200001</v>
      </c>
      <c r="C69" s="9">
        <v>1106343.2277997553</v>
      </c>
      <c r="D69" s="40">
        <v>33762.923065889721</v>
      </c>
      <c r="E69" s="40">
        <v>35533.440195946532</v>
      </c>
      <c r="F69" s="40">
        <v>143220.22164386028</v>
      </c>
      <c r="G69" s="40">
        <v>69123.975547339738</v>
      </c>
      <c r="H69" s="40">
        <v>824702.66734671907</v>
      </c>
      <c r="I69" s="40">
        <v>623057.50683716487</v>
      </c>
      <c r="J69" s="39">
        <v>84906.651311999987</v>
      </c>
      <c r="K69" s="40">
        <v>201645.16050955417</v>
      </c>
      <c r="L69" s="65">
        <v>108103.84492024482</v>
      </c>
      <c r="N69" s="64">
        <v>2.8960687325991774</v>
      </c>
      <c r="O69" s="40">
        <v>3.0400360935876503</v>
      </c>
      <c r="P69" s="40">
        <v>2.7142782709431268</v>
      </c>
      <c r="Q69" s="40">
        <v>-3.6209741039257559</v>
      </c>
      <c r="R69" s="40">
        <v>6.6123270360898934</v>
      </c>
      <c r="S69" s="40">
        <v>1.5483752994615019</v>
      </c>
      <c r="T69" s="40">
        <v>2.8877497631668358</v>
      </c>
      <c r="U69" s="40">
        <v>3.1588543261214408</v>
      </c>
      <c r="V69" s="39">
        <v>-0.11564665498954296</v>
      </c>
      <c r="W69" s="40">
        <v>2.0590027675568612</v>
      </c>
      <c r="X69" s="65">
        <v>1.4454958579308785</v>
      </c>
    </row>
    <row r="70" spans="1:24" ht="15">
      <c r="A70" s="37">
        <v>2018</v>
      </c>
      <c r="B70" s="42">
        <v>1243538.1660914999</v>
      </c>
      <c r="C70" s="9">
        <v>1133399.7765361289</v>
      </c>
      <c r="D70" s="40">
        <v>34589.951155601011</v>
      </c>
      <c r="E70" s="40">
        <v>37337.315510084518</v>
      </c>
      <c r="F70" s="40">
        <v>141679.40052966701</v>
      </c>
      <c r="G70" s="40">
        <v>71266.565973510558</v>
      </c>
      <c r="H70" s="40">
        <v>848526.54336726584</v>
      </c>
      <c r="I70" s="40">
        <v>643955.0490447114</v>
      </c>
      <c r="J70" s="39">
        <v>85796.354196</v>
      </c>
      <c r="K70" s="40">
        <v>204571.49432255456</v>
      </c>
      <c r="L70" s="65">
        <v>110138.38955537084</v>
      </c>
      <c r="N70" s="64">
        <v>2.3954187897496704</v>
      </c>
      <c r="O70" s="40">
        <v>2.4455836178599366</v>
      </c>
      <c r="P70" s="40">
        <v>2.4495156657417194</v>
      </c>
      <c r="Q70" s="40">
        <v>5.076556911435115</v>
      </c>
      <c r="R70" s="40">
        <v>-1.0758404759523166</v>
      </c>
      <c r="S70" s="40">
        <v>3.0996342574414859</v>
      </c>
      <c r="T70" s="40">
        <v>2.8887836748721085</v>
      </c>
      <c r="U70" s="40">
        <v>3.3540310450040245</v>
      </c>
      <c r="V70" s="39">
        <v>1.0478600560169138</v>
      </c>
      <c r="W70" s="40">
        <v>1.4512293801674181</v>
      </c>
      <c r="X70" s="65">
        <v>1.8820280043018167</v>
      </c>
    </row>
    <row r="71" spans="1:24" ht="13.5" customHeight="1">
      <c r="A71" s="37">
        <v>2019</v>
      </c>
      <c r="B71" s="42">
        <v>1267926.3654564999</v>
      </c>
      <c r="C71" s="9">
        <v>1156952.8915763737</v>
      </c>
      <c r="D71" s="40">
        <v>35220.25363475077</v>
      </c>
      <c r="E71" s="40">
        <v>39722.713842224759</v>
      </c>
      <c r="F71" s="40">
        <v>142369.03431887893</v>
      </c>
      <c r="G71" s="40">
        <v>74497.671033599676</v>
      </c>
      <c r="H71" s="40">
        <v>865143.21874691953</v>
      </c>
      <c r="I71" s="40">
        <v>657929.28543861723</v>
      </c>
      <c r="J71" s="39">
        <v>85397.135229000007</v>
      </c>
      <c r="K71" s="40">
        <v>207213.93330830231</v>
      </c>
      <c r="L71" s="65">
        <v>110973.47388012614</v>
      </c>
      <c r="N71" s="64">
        <v>1.9611942785522363</v>
      </c>
      <c r="O71" s="40">
        <v>2.078094201873526</v>
      </c>
      <c r="P71" s="40">
        <v>1.8222126892124768</v>
      </c>
      <c r="Q71" s="40">
        <v>6.3887783563228107</v>
      </c>
      <c r="R71" s="40">
        <v>0.4867565691510034</v>
      </c>
      <c r="S71" s="40">
        <v>4.5338301571737016</v>
      </c>
      <c r="T71" s="40">
        <v>1.9582976525062579</v>
      </c>
      <c r="U71" s="40">
        <v>2.1700639531650801</v>
      </c>
      <c r="V71" s="39">
        <v>-0.46530994322671049</v>
      </c>
      <c r="W71" s="40">
        <v>1.2916946197701007</v>
      </c>
      <c r="X71" s="65">
        <v>0.75821366929962331</v>
      </c>
    </row>
    <row r="72" spans="1:24" ht="15">
      <c r="A72" s="37">
        <v>2020</v>
      </c>
      <c r="B72" s="42">
        <v>1129214</v>
      </c>
      <c r="C72" s="9">
        <v>1030964</v>
      </c>
      <c r="D72" s="40">
        <v>31445</v>
      </c>
      <c r="E72" s="40">
        <v>40935</v>
      </c>
      <c r="F72" s="40">
        <v>122556</v>
      </c>
      <c r="G72" s="40">
        <v>63700</v>
      </c>
      <c r="H72" s="40">
        <v>772328</v>
      </c>
      <c r="I72" s="40">
        <v>567696</v>
      </c>
      <c r="J72" s="39">
        <v>86919</v>
      </c>
      <c r="K72" s="40">
        <v>204632</v>
      </c>
      <c r="L72" s="65">
        <v>98250</v>
      </c>
      <c r="N72" s="64">
        <v>-10.94009630492685</v>
      </c>
      <c r="O72" s="40">
        <v>-10.889716642197167</v>
      </c>
      <c r="P72" s="40">
        <v>-10.718984803181087</v>
      </c>
      <c r="Q72" s="40">
        <v>3.0518714370582511</v>
      </c>
      <c r="R72" s="40">
        <v>-13.91667395488656</v>
      </c>
      <c r="S72" s="40">
        <v>-14.493971266202067</v>
      </c>
      <c r="T72" s="40">
        <v>-10.728306797729271</v>
      </c>
      <c r="U72" s="40">
        <v>-13.714739172685109</v>
      </c>
      <c r="V72" s="39">
        <v>1.7821028386010518</v>
      </c>
      <c r="W72" s="40">
        <v>-1.246023019340492</v>
      </c>
      <c r="X72" s="65">
        <v>-11.465328997333247</v>
      </c>
    </row>
    <row r="73" spans="1:24" ht="15">
      <c r="A73" s="37">
        <v>2021</v>
      </c>
      <c r="B73" s="42">
        <v>1204681.0654409998</v>
      </c>
      <c r="C73" s="9">
        <v>1095726.7944258277</v>
      </c>
      <c r="D73" s="40">
        <v>33549.672669739513</v>
      </c>
      <c r="E73" s="40">
        <v>33387.170378997405</v>
      </c>
      <c r="F73" s="40">
        <v>139617.13352860446</v>
      </c>
      <c r="G73" s="40">
        <v>63055.937124854543</v>
      </c>
      <c r="H73" s="40">
        <v>826116.88072363171</v>
      </c>
      <c r="I73" s="40">
        <v>617679.27321407525</v>
      </c>
      <c r="J73" s="39">
        <v>88519.613385000004</v>
      </c>
      <c r="K73" s="40">
        <v>208437.6075095564</v>
      </c>
      <c r="L73" s="65">
        <v>108954.27101517223</v>
      </c>
      <c r="N73" s="64">
        <v>6.6831499999999933</v>
      </c>
      <c r="O73" s="40">
        <v>6.2817706947893015</v>
      </c>
      <c r="P73" s="40">
        <v>6.6931870559373996</v>
      </c>
      <c r="Q73" s="40">
        <v>-18.438572422138989</v>
      </c>
      <c r="R73" s="40">
        <v>13.921092013940118</v>
      </c>
      <c r="S73" s="40">
        <v>-1.0110877160839249</v>
      </c>
      <c r="T73" s="40">
        <v>6.9645125806175212</v>
      </c>
      <c r="U73" s="40">
        <v>8.8045843574862772</v>
      </c>
      <c r="V73" s="39">
        <v>1.841500000000007</v>
      </c>
      <c r="W73" s="40">
        <v>1.859732353471788</v>
      </c>
      <c r="X73" s="65">
        <v>10.894932330964103</v>
      </c>
    </row>
    <row r="74" spans="1:24" ht="15">
      <c r="A74" s="37">
        <v>2022</v>
      </c>
      <c r="B74" s="42">
        <v>1279122.2399630002</v>
      </c>
      <c r="C74" s="9">
        <v>1169686.4629015352</v>
      </c>
      <c r="D74" s="40">
        <v>35356.143932815598</v>
      </c>
      <c r="E74" s="40">
        <v>28740.813053824688</v>
      </c>
      <c r="F74" s="40">
        <v>147320.75282278101</v>
      </c>
      <c r="G74" s="40">
        <v>68326.287110703153</v>
      </c>
      <c r="H74" s="40">
        <v>889942.46598141058</v>
      </c>
      <c r="I74" s="40">
        <v>680350.38208731986</v>
      </c>
      <c r="J74" s="39">
        <v>88393.406996999998</v>
      </c>
      <c r="K74" s="40">
        <v>209592.08389409073</v>
      </c>
      <c r="L74" s="65">
        <v>109435.77706146491</v>
      </c>
      <c r="N74" s="64">
        <v>6.1793263509748675</v>
      </c>
      <c r="O74" s="40">
        <v>6.7498274982372042</v>
      </c>
      <c r="P74" s="40">
        <v>5.3844676246437739</v>
      </c>
      <c r="Q74" s="40">
        <v>-13.916595124501963</v>
      </c>
      <c r="R74" s="40">
        <v>5.5176747290820449</v>
      </c>
      <c r="S74" s="40">
        <v>8.3582137165180814</v>
      </c>
      <c r="T74" s="40">
        <v>7.7259751915335739</v>
      </c>
      <c r="U74" s="40">
        <v>10.146221767671992</v>
      </c>
      <c r="V74" s="39">
        <v>-0.14257449075278927</v>
      </c>
      <c r="W74" s="40">
        <v>0.55387144303189473</v>
      </c>
      <c r="X74" s="65">
        <v>0.4419340717957132</v>
      </c>
    </row>
    <row r="75" spans="1:24" ht="15">
      <c r="A75" s="37">
        <v>2023</v>
      </c>
      <c r="B75" s="42">
        <v>1313346.4578749998</v>
      </c>
      <c r="C75" s="9">
        <v>1203309.3975776159</v>
      </c>
      <c r="D75" s="40">
        <v>36314.251402824935</v>
      </c>
      <c r="E75" s="40">
        <v>26896.29177520845</v>
      </c>
      <c r="F75" s="40">
        <v>150429.23085966145</v>
      </c>
      <c r="G75" s="40">
        <v>69811.676499522306</v>
      </c>
      <c r="H75" s="40">
        <v>919857.94704039872</v>
      </c>
      <c r="I75" s="40">
        <v>703993.10801986977</v>
      </c>
      <c r="J75" s="39">
        <v>91269.040531860941</v>
      </c>
      <c r="K75" s="40">
        <v>215864.83902052898</v>
      </c>
      <c r="L75" s="65">
        <v>110037.06029738394</v>
      </c>
      <c r="N75" s="64">
        <v>2.6756018183992758</v>
      </c>
      <c r="O75" s="40">
        <v>2.874525417065632</v>
      </c>
      <c r="P75" s="40">
        <v>2.709875465576661</v>
      </c>
      <c r="Q75" s="40">
        <v>-6.4177769611523878</v>
      </c>
      <c r="R75" s="40">
        <v>2.1100068913032066</v>
      </c>
      <c r="S75" s="40">
        <v>2.1739647383627103</v>
      </c>
      <c r="T75" s="40">
        <v>3.3615073111493698</v>
      </c>
      <c r="U75" s="40">
        <v>3.4750808634830044</v>
      </c>
      <c r="V75" s="39">
        <v>3.2532217419320997</v>
      </c>
      <c r="W75" s="40">
        <v>2.9928397150762454</v>
      </c>
      <c r="X75" s="65">
        <v>0.54943936257823012</v>
      </c>
    </row>
    <row r="76" spans="1:24" ht="15">
      <c r="A76" s="37" t="s">
        <v>979</v>
      </c>
      <c r="B76" s="42">
        <v>1354719.4473174999</v>
      </c>
      <c r="C76" s="9">
        <v>1245691.9652016424</v>
      </c>
      <c r="D76" s="40">
        <v>37494.751209140566</v>
      </c>
      <c r="E76" s="40">
        <v>26448.92214212161</v>
      </c>
      <c r="F76" s="40">
        <v>155898.90484285736</v>
      </c>
      <c r="G76" s="40">
        <v>71353.357391433296</v>
      </c>
      <c r="H76" s="40">
        <v>954496.02961608942</v>
      </c>
      <c r="I76" s="40">
        <v>731481.53030057962</v>
      </c>
      <c r="J76" s="39">
        <v>96658.476705399196</v>
      </c>
      <c r="K76" s="40">
        <v>223014.49931550981</v>
      </c>
      <c r="L76" s="65">
        <v>109027.48211585742</v>
      </c>
      <c r="N76" s="64">
        <v>3.1501961416518842</v>
      </c>
      <c r="O76" s="40">
        <v>3.5221670926319337</v>
      </c>
      <c r="P76" s="40">
        <v>3.2507893202055493</v>
      </c>
      <c r="Q76" s="40">
        <v>-1.6633134293226326</v>
      </c>
      <c r="R76" s="40">
        <v>3.6360446383580047</v>
      </c>
      <c r="S76" s="40">
        <v>2.2083424567544085</v>
      </c>
      <c r="T76" s="40">
        <v>3.7655904030766019</v>
      </c>
      <c r="U76" s="40">
        <v>3.9046436630646664</v>
      </c>
      <c r="V76" s="39">
        <v>5.9049992660510808</v>
      </c>
      <c r="W76" s="40">
        <v>3.3121004455481939</v>
      </c>
      <c r="X76" s="65">
        <v>-0.91748923389816106</v>
      </c>
    </row>
  </sheetData>
  <mergeCells count="2">
    <mergeCell ref="N1:X1"/>
    <mergeCell ref="N2:X2"/>
  </mergeCells>
  <hyperlinks>
    <hyperlink ref="A1" location="'INDICE DE CUADROS'!A1" display="Índice" xr:uid="{00000000-0004-0000-0A00-000000000000}"/>
  </hyperlinks>
  <pageMargins left="0.74803149606299213" right="0.74803149606299213" top="0.98425196850393704" bottom="0.98425196850393704" header="0" footer="0"/>
  <pageSetup paperSize="9" scale="99" orientation="portrait" horizontalDpi="1200" verticalDpi="1200" r:id="rId1"/>
  <headerFooter alignWithMargins="0">
    <oddHeader>&amp;L&amp;8
BDMACRO&amp;R
&amp;8
&amp;"Arial,Cursiva"Base de Datos Macroeconómicos de la Economía Española&amp;"Arial,Normal"
Ministerio de Economía y Administraciones Públicas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7">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2.7109375" style="1" customWidth="1"/>
    <col min="3" max="3" width="11.7109375" style="1" customWidth="1"/>
    <col min="4" max="4" width="16.42578125" style="1" customWidth="1"/>
    <col min="5" max="10" width="11.7109375" style="1" customWidth="1"/>
    <col min="11" max="11" width="13.5703125" style="1" customWidth="1"/>
    <col min="12" max="12" width="15.28515625" style="1" customWidth="1"/>
    <col min="13" max="13" width="6" style="1" customWidth="1"/>
    <col min="14" max="14" width="9.7109375" style="1" customWidth="1"/>
    <col min="15" max="15" width="11" style="1" customWidth="1"/>
    <col min="16" max="18" width="9.7109375" style="1" customWidth="1"/>
    <col min="19" max="19" width="12.7109375" style="1" customWidth="1"/>
    <col min="20" max="20" width="9.7109375" style="1" customWidth="1"/>
    <col min="21" max="21" width="11.28515625" style="1" customWidth="1"/>
    <col min="22" max="22" width="12.28515625" style="1" customWidth="1"/>
    <col min="23" max="23" width="13.28515625" style="1" customWidth="1"/>
    <col min="24" max="24" width="15.28515625" style="1" customWidth="1"/>
    <col min="25" max="16384" width="11.42578125" style="1"/>
  </cols>
  <sheetData>
    <row r="1" spans="1:24" ht="50.1" customHeight="1" thickTop="1" thickBot="1">
      <c r="A1" s="130" t="s">
        <v>132</v>
      </c>
      <c r="B1" s="282" t="s">
        <v>518</v>
      </c>
      <c r="C1" s="292"/>
      <c r="D1" s="292"/>
      <c r="E1" s="292"/>
      <c r="F1" s="292"/>
      <c r="G1" s="292"/>
      <c r="H1" s="292"/>
      <c r="I1" s="292"/>
      <c r="J1" s="292"/>
      <c r="K1" s="292"/>
      <c r="L1" s="293"/>
      <c r="N1" s="1423" t="s">
        <v>518</v>
      </c>
      <c r="O1" s="1424"/>
      <c r="P1" s="1424"/>
      <c r="Q1" s="1424"/>
      <c r="R1" s="1424"/>
      <c r="S1" s="1424"/>
      <c r="T1" s="1424"/>
      <c r="U1" s="1424"/>
      <c r="V1" s="1424"/>
      <c r="W1" s="1424"/>
      <c r="X1" s="1425"/>
    </row>
    <row r="2" spans="1:24" ht="16.5" customHeight="1" thickTop="1" thickBot="1">
      <c r="B2" s="282" t="s">
        <v>968</v>
      </c>
      <c r="C2" s="292"/>
      <c r="D2" s="292"/>
      <c r="E2" s="292"/>
      <c r="F2" s="292"/>
      <c r="G2" s="292"/>
      <c r="H2" s="292"/>
      <c r="I2" s="292"/>
      <c r="J2" s="292"/>
      <c r="K2" s="292"/>
      <c r="L2" s="293"/>
      <c r="N2" s="1423" t="s">
        <v>133</v>
      </c>
      <c r="O2" s="1424"/>
      <c r="P2" s="1424"/>
      <c r="Q2" s="1424"/>
      <c r="R2" s="1424"/>
      <c r="S2" s="1424"/>
      <c r="T2" s="1424"/>
      <c r="U2" s="1424"/>
      <c r="V2" s="1424"/>
      <c r="W2" s="1424"/>
      <c r="X2" s="1425"/>
    </row>
    <row r="3" spans="1:24" ht="14.25" thickTop="1" thickBot="1">
      <c r="B3" s="169"/>
      <c r="C3" s="169"/>
      <c r="D3" s="169"/>
      <c r="E3" s="169"/>
      <c r="F3" s="169"/>
      <c r="G3" s="169"/>
      <c r="H3" s="169"/>
      <c r="I3" s="169"/>
      <c r="J3" s="169"/>
      <c r="K3" s="169"/>
      <c r="N3" s="169"/>
      <c r="O3" s="169"/>
      <c r="P3" s="169"/>
      <c r="Q3" s="169"/>
      <c r="R3" s="169"/>
      <c r="S3" s="169"/>
      <c r="T3" s="169"/>
      <c r="U3" s="169"/>
      <c r="V3" s="169"/>
      <c r="W3" s="169"/>
    </row>
    <row r="4" spans="1:24" ht="76.5" customHeight="1" thickTop="1" thickBot="1">
      <c r="B4" s="479" t="s">
        <v>57</v>
      </c>
      <c r="C4" s="480" t="s">
        <v>1326</v>
      </c>
      <c r="D4" s="480" t="s">
        <v>1327</v>
      </c>
      <c r="E4" s="480" t="s">
        <v>1328</v>
      </c>
      <c r="F4" s="480" t="s">
        <v>1329</v>
      </c>
      <c r="G4" s="480" t="s">
        <v>1330</v>
      </c>
      <c r="H4" s="480" t="s">
        <v>1331</v>
      </c>
      <c r="I4" s="480" t="s">
        <v>1332</v>
      </c>
      <c r="J4" s="570" t="s">
        <v>1333</v>
      </c>
      <c r="K4" s="480" t="s">
        <v>1334</v>
      </c>
      <c r="L4" s="481" t="s">
        <v>1335</v>
      </c>
      <c r="N4" s="538" t="s">
        <v>57</v>
      </c>
      <c r="O4" s="538" t="s">
        <v>1326</v>
      </c>
      <c r="P4" s="538" t="s">
        <v>1327</v>
      </c>
      <c r="Q4" s="538" t="s">
        <v>1328</v>
      </c>
      <c r="R4" s="538" t="s">
        <v>1329</v>
      </c>
      <c r="S4" s="538" t="s">
        <v>1330</v>
      </c>
      <c r="T4" s="538" t="s">
        <v>1331</v>
      </c>
      <c r="U4" s="538" t="s">
        <v>1332</v>
      </c>
      <c r="V4" s="538" t="s">
        <v>220</v>
      </c>
      <c r="W4" s="538" t="s">
        <v>1334</v>
      </c>
      <c r="X4" s="538" t="s">
        <v>1335</v>
      </c>
    </row>
    <row r="5" spans="1:24" ht="40.15" customHeight="1" thickTop="1" thickBot="1">
      <c r="A5" s="59"/>
      <c r="B5" s="571" t="s">
        <v>178</v>
      </c>
      <c r="C5" s="572" t="s">
        <v>58</v>
      </c>
      <c r="D5" s="572" t="s">
        <v>59</v>
      </c>
      <c r="E5" s="572" t="s">
        <v>60</v>
      </c>
      <c r="F5" s="572" t="s">
        <v>61</v>
      </c>
      <c r="G5" s="572" t="s">
        <v>62</v>
      </c>
      <c r="H5" s="572" t="s">
        <v>63</v>
      </c>
      <c r="I5" s="574" t="s">
        <v>64</v>
      </c>
      <c r="J5" s="592" t="s">
        <v>236</v>
      </c>
      <c r="K5" s="574" t="s">
        <v>65</v>
      </c>
      <c r="L5" s="575" t="s">
        <v>66</v>
      </c>
      <c r="N5" s="571" t="s">
        <v>178</v>
      </c>
      <c r="O5" s="572" t="s">
        <v>58</v>
      </c>
      <c r="P5" s="572" t="s">
        <v>59</v>
      </c>
      <c r="Q5" s="572" t="s">
        <v>60</v>
      </c>
      <c r="R5" s="572" t="s">
        <v>61</v>
      </c>
      <c r="S5" s="572" t="s">
        <v>62</v>
      </c>
      <c r="T5" s="572" t="s">
        <v>63</v>
      </c>
      <c r="U5" s="574" t="s">
        <v>64</v>
      </c>
      <c r="V5" s="592" t="s">
        <v>229</v>
      </c>
      <c r="W5" s="574" t="s">
        <v>65</v>
      </c>
      <c r="X5" s="575" t="s">
        <v>66</v>
      </c>
    </row>
    <row r="6" spans="1:24" ht="14.25" customHeight="1" thickTop="1">
      <c r="A6" s="37">
        <v>1954</v>
      </c>
      <c r="B6" s="42">
        <v>1.6511678020121152</v>
      </c>
      <c r="C6" s="387"/>
      <c r="D6" s="387"/>
      <c r="E6" s="387"/>
      <c r="F6" s="387"/>
      <c r="G6" s="387"/>
      <c r="H6" s="387"/>
      <c r="I6" s="387"/>
      <c r="J6" s="387"/>
      <c r="K6" s="387"/>
      <c r="L6" s="576"/>
      <c r="N6" s="42"/>
      <c r="O6" s="387"/>
      <c r="P6" s="387"/>
      <c r="Q6" s="387"/>
      <c r="R6" s="387"/>
      <c r="S6" s="387"/>
      <c r="T6" s="387"/>
      <c r="U6" s="387"/>
      <c r="V6" s="387"/>
      <c r="W6" s="387"/>
      <c r="X6" s="576"/>
    </row>
    <row r="7" spans="1:24" ht="14.25" customHeight="1">
      <c r="A7" s="37">
        <v>1955</v>
      </c>
      <c r="B7" s="42">
        <v>1.7516905604649025</v>
      </c>
      <c r="C7" s="9"/>
      <c r="D7" s="9"/>
      <c r="E7" s="9"/>
      <c r="F7" s="9"/>
      <c r="G7" s="9"/>
      <c r="H7" s="9"/>
      <c r="I7" s="9"/>
      <c r="J7" s="9"/>
      <c r="K7" s="9"/>
      <c r="L7" s="41"/>
      <c r="N7" s="42">
        <v>6.0879795699922301</v>
      </c>
      <c r="O7" s="9"/>
      <c r="P7" s="9"/>
      <c r="Q7" s="9"/>
      <c r="R7" s="9"/>
      <c r="S7" s="9"/>
      <c r="T7" s="9"/>
      <c r="U7" s="9"/>
      <c r="V7" s="9"/>
      <c r="W7" s="9"/>
      <c r="X7" s="41"/>
    </row>
    <row r="8" spans="1:24" ht="14.25" customHeight="1">
      <c r="A8" s="37">
        <v>1956</v>
      </c>
      <c r="B8" s="42">
        <v>1.8777073523660277</v>
      </c>
      <c r="C8" s="9"/>
      <c r="D8" s="9"/>
      <c r="E8" s="9"/>
      <c r="F8" s="9"/>
      <c r="G8" s="9"/>
      <c r="H8" s="9"/>
      <c r="I8" s="9"/>
      <c r="J8" s="9"/>
      <c r="K8" s="9"/>
      <c r="L8" s="41"/>
      <c r="N8" s="42">
        <v>7.1940098751048787</v>
      </c>
      <c r="O8" s="9"/>
      <c r="P8" s="9"/>
      <c r="Q8" s="9"/>
      <c r="R8" s="9"/>
      <c r="S8" s="9"/>
      <c r="T8" s="9"/>
      <c r="U8" s="9"/>
      <c r="V8" s="9"/>
      <c r="W8" s="9"/>
      <c r="X8" s="41"/>
    </row>
    <row r="9" spans="1:24" ht="14.25" customHeight="1">
      <c r="A9" s="37">
        <v>1957</v>
      </c>
      <c r="B9" s="42">
        <v>2.1111961271916715</v>
      </c>
      <c r="C9" s="9"/>
      <c r="D9" s="9"/>
      <c r="E9" s="9"/>
      <c r="F9" s="9"/>
      <c r="G9" s="9"/>
      <c r="H9" s="9"/>
      <c r="I9" s="9"/>
      <c r="J9" s="9"/>
      <c r="K9" s="9"/>
      <c r="L9" s="41"/>
      <c r="N9" s="42">
        <v>12.434779814406838</v>
      </c>
      <c r="O9" s="9"/>
      <c r="P9" s="9"/>
      <c r="Q9" s="9"/>
      <c r="R9" s="9"/>
      <c r="S9" s="9"/>
      <c r="T9" s="9"/>
      <c r="U9" s="9"/>
      <c r="V9" s="9"/>
      <c r="W9" s="9"/>
      <c r="X9" s="41"/>
    </row>
    <row r="10" spans="1:24" ht="14.25" customHeight="1">
      <c r="A10" s="37">
        <v>1958</v>
      </c>
      <c r="B10" s="42">
        <v>2.3225160101018321</v>
      </c>
      <c r="C10" s="9"/>
      <c r="D10" s="9"/>
      <c r="E10" s="9"/>
      <c r="F10" s="9"/>
      <c r="G10" s="9"/>
      <c r="H10" s="9"/>
      <c r="I10" s="9"/>
      <c r="J10" s="9"/>
      <c r="K10" s="9"/>
      <c r="L10" s="41"/>
      <c r="N10" s="42">
        <v>10.009486100718634</v>
      </c>
      <c r="O10" s="9"/>
      <c r="P10" s="9"/>
      <c r="Q10" s="9"/>
      <c r="R10" s="9"/>
      <c r="S10" s="9"/>
      <c r="T10" s="9"/>
      <c r="U10" s="9"/>
      <c r="V10" s="9"/>
      <c r="W10" s="9"/>
      <c r="X10" s="41"/>
    </row>
    <row r="11" spans="1:24" ht="14.25" customHeight="1">
      <c r="A11" s="37">
        <v>1959</v>
      </c>
      <c r="B11" s="42">
        <v>2.4552455555337036</v>
      </c>
      <c r="C11" s="9"/>
      <c r="D11" s="9"/>
      <c r="E11" s="9"/>
      <c r="F11" s="9"/>
      <c r="G11" s="9"/>
      <c r="H11" s="9"/>
      <c r="I11" s="9"/>
      <c r="J11" s="9"/>
      <c r="K11" s="9"/>
      <c r="L11" s="41"/>
      <c r="N11" s="42">
        <v>5.7149033571592955</v>
      </c>
      <c r="O11" s="9"/>
      <c r="P11" s="9"/>
      <c r="Q11" s="9"/>
      <c r="R11" s="9"/>
      <c r="S11" s="9"/>
      <c r="T11" s="9"/>
      <c r="U11" s="9"/>
      <c r="V11" s="9"/>
      <c r="W11" s="9"/>
      <c r="X11" s="41"/>
    </row>
    <row r="12" spans="1:24" ht="14.25" customHeight="1">
      <c r="A12" s="37">
        <v>1960</v>
      </c>
      <c r="B12" s="42">
        <v>2.4675611861158235</v>
      </c>
      <c r="C12" s="9"/>
      <c r="D12" s="9"/>
      <c r="E12" s="9"/>
      <c r="F12" s="9"/>
      <c r="G12" s="9"/>
      <c r="H12" s="9"/>
      <c r="I12" s="9"/>
      <c r="J12" s="9"/>
      <c r="K12" s="9"/>
      <c r="L12" s="41"/>
      <c r="N12" s="42">
        <v>0.50160484169750053</v>
      </c>
      <c r="O12" s="9"/>
      <c r="P12" s="9"/>
      <c r="Q12" s="9"/>
      <c r="R12" s="9"/>
      <c r="S12" s="9"/>
      <c r="T12" s="9"/>
      <c r="U12" s="9"/>
      <c r="V12" s="9"/>
      <c r="W12" s="9"/>
      <c r="X12" s="41"/>
    </row>
    <row r="13" spans="1:24" ht="14.25" customHeight="1">
      <c r="A13" s="37">
        <v>1961</v>
      </c>
      <c r="B13" s="42">
        <v>2.5127195822917385</v>
      </c>
      <c r="C13" s="9"/>
      <c r="D13" s="9"/>
      <c r="E13" s="9"/>
      <c r="F13" s="9"/>
      <c r="G13" s="9"/>
      <c r="H13" s="9"/>
      <c r="I13" s="9"/>
      <c r="J13" s="9"/>
      <c r="K13" s="9"/>
      <c r="L13" s="41"/>
      <c r="N13" s="42">
        <v>1.8300821244071619</v>
      </c>
      <c r="O13" s="9"/>
      <c r="P13" s="9"/>
      <c r="Q13" s="9"/>
      <c r="R13" s="9"/>
      <c r="S13" s="9"/>
      <c r="T13" s="9"/>
      <c r="U13" s="9"/>
      <c r="V13" s="9"/>
      <c r="W13" s="9"/>
      <c r="X13" s="41"/>
    </row>
    <row r="14" spans="1:24" ht="14.25" customHeight="1">
      <c r="A14" s="37">
        <v>1962</v>
      </c>
      <c r="B14" s="42">
        <v>2.6563181825513147</v>
      </c>
      <c r="C14" s="9"/>
      <c r="D14" s="9"/>
      <c r="E14" s="9"/>
      <c r="F14" s="9"/>
      <c r="G14" s="9"/>
      <c r="H14" s="9"/>
      <c r="I14" s="9"/>
      <c r="J14" s="9"/>
      <c r="K14" s="9"/>
      <c r="L14" s="41"/>
      <c r="N14" s="42">
        <v>5.7148677182913721</v>
      </c>
      <c r="O14" s="9"/>
      <c r="P14" s="9"/>
      <c r="Q14" s="9"/>
      <c r="R14" s="9"/>
      <c r="S14" s="9"/>
      <c r="T14" s="9"/>
      <c r="U14" s="9"/>
      <c r="V14" s="9"/>
      <c r="W14" s="9"/>
      <c r="X14" s="41"/>
    </row>
    <row r="15" spans="1:24" ht="14.25" customHeight="1">
      <c r="A15" s="37">
        <v>1963</v>
      </c>
      <c r="B15" s="42">
        <v>2.8828489651783058</v>
      </c>
      <c r="C15" s="9"/>
      <c r="D15" s="9"/>
      <c r="E15" s="9"/>
      <c r="F15" s="9"/>
      <c r="G15" s="9"/>
      <c r="H15" s="9"/>
      <c r="I15" s="9"/>
      <c r="J15" s="9"/>
      <c r="K15" s="9"/>
      <c r="L15" s="41"/>
      <c r="N15" s="42">
        <v>8.527998796040869</v>
      </c>
      <c r="O15" s="9"/>
      <c r="P15" s="9"/>
      <c r="Q15" s="9"/>
      <c r="R15" s="9"/>
      <c r="S15" s="9"/>
      <c r="T15" s="9"/>
      <c r="U15" s="9"/>
      <c r="V15" s="9"/>
      <c r="W15" s="9"/>
      <c r="X15" s="41"/>
    </row>
    <row r="16" spans="1:24" ht="14.25" customHeight="1">
      <c r="A16" s="37">
        <v>1964</v>
      </c>
      <c r="B16" s="42">
        <v>3.0651097004312855</v>
      </c>
      <c r="C16" s="9">
        <v>3.2528372177089864</v>
      </c>
      <c r="D16" s="9">
        <v>9.5502890794642674</v>
      </c>
      <c r="E16" s="9">
        <v>3.5580765154624738</v>
      </c>
      <c r="F16" s="9">
        <v>6.3773053578018182</v>
      </c>
      <c r="G16" s="9">
        <v>1.7643106754660902</v>
      </c>
      <c r="H16" s="9">
        <v>2.3338904388021771</v>
      </c>
      <c r="I16" s="9">
        <v>2.6457480870554018</v>
      </c>
      <c r="J16" s="9"/>
      <c r="K16" s="9">
        <v>1.5422803540965542</v>
      </c>
      <c r="L16" s="41">
        <v>1.4007418329707662</v>
      </c>
      <c r="N16" s="42">
        <v>6.3222436365724333</v>
      </c>
      <c r="O16" s="9"/>
      <c r="P16" s="9"/>
      <c r="Q16" s="9"/>
      <c r="R16" s="9"/>
      <c r="S16" s="9"/>
      <c r="T16" s="9"/>
      <c r="U16" s="9"/>
      <c r="V16" s="9"/>
      <c r="W16" s="9"/>
      <c r="X16" s="41"/>
    </row>
    <row r="17" spans="1:24" ht="14.25" customHeight="1">
      <c r="A17" s="37">
        <v>1965</v>
      </c>
      <c r="B17" s="42">
        <v>3.3462424124491976</v>
      </c>
      <c r="C17" s="9">
        <v>3.5869090038805145</v>
      </c>
      <c r="D17" s="9">
        <v>11.183564364816359</v>
      </c>
      <c r="E17" s="9">
        <v>3.7770785377735496</v>
      </c>
      <c r="F17" s="9">
        <v>6.6954008971544825</v>
      </c>
      <c r="G17" s="9">
        <v>1.9729115054059518</v>
      </c>
      <c r="H17" s="9">
        <v>2.6453174237923331</v>
      </c>
      <c r="I17" s="9">
        <v>2.9649493859899572</v>
      </c>
      <c r="J17" s="9"/>
      <c r="K17" s="9">
        <v>1.8058442576259222</v>
      </c>
      <c r="L17" s="41">
        <v>1.3316470718133686</v>
      </c>
      <c r="N17" s="42">
        <v>9.1720277410741513</v>
      </c>
      <c r="O17" s="9">
        <v>10.270166129211322</v>
      </c>
      <c r="P17" s="9">
        <v>17.101841334458445</v>
      </c>
      <c r="Q17" s="9">
        <v>6.1550678114804525</v>
      </c>
      <c r="R17" s="9">
        <v>4.987930191605372</v>
      </c>
      <c r="S17" s="9">
        <v>11.823361545140232</v>
      </c>
      <c r="T17" s="9">
        <v>13.343684853946701</v>
      </c>
      <c r="U17" s="9">
        <v>12.064689775125647</v>
      </c>
      <c r="V17" s="9"/>
      <c r="W17" s="9">
        <v>17.089234316529954</v>
      </c>
      <c r="X17" s="41">
        <v>-4.9327263262251346</v>
      </c>
    </row>
    <row r="18" spans="1:24" ht="14.25" customHeight="1">
      <c r="A18" s="37">
        <v>1966</v>
      </c>
      <c r="B18" s="42">
        <v>3.6196295554300053</v>
      </c>
      <c r="C18" s="9">
        <v>3.854734373593943</v>
      </c>
      <c r="D18" s="9">
        <v>11.885316185137142</v>
      </c>
      <c r="E18" s="9">
        <v>3.9394389467527775</v>
      </c>
      <c r="F18" s="9">
        <v>6.904434307013009</v>
      </c>
      <c r="G18" s="9">
        <v>2.1195020441395584</v>
      </c>
      <c r="H18" s="9">
        <v>2.9233941013955018</v>
      </c>
      <c r="I18" s="9">
        <v>3.1898432452176202</v>
      </c>
      <c r="J18" s="9"/>
      <c r="K18" s="9">
        <v>2.1884654668682679</v>
      </c>
      <c r="L18" s="41">
        <v>1.5584676034008984</v>
      </c>
      <c r="N18" s="42">
        <v>8.1699742362869809</v>
      </c>
      <c r="O18" s="9">
        <v>7.4667455857865495</v>
      </c>
      <c r="P18" s="9">
        <v>6.2748493899539293</v>
      </c>
      <c r="Q18" s="9">
        <v>4.2985711669880633</v>
      </c>
      <c r="R18" s="9">
        <v>3.1220447150127395</v>
      </c>
      <c r="S18" s="9">
        <v>7.4301629004613456</v>
      </c>
      <c r="T18" s="9">
        <v>10.512034400942216</v>
      </c>
      <c r="U18" s="9">
        <v>7.5850825747763695</v>
      </c>
      <c r="V18" s="9"/>
      <c r="W18" s="9">
        <v>21.187940633671488</v>
      </c>
      <c r="X18" s="41">
        <v>17.033081541542174</v>
      </c>
    </row>
    <row r="19" spans="1:24" ht="14.25" customHeight="1">
      <c r="A19" s="37">
        <v>1967</v>
      </c>
      <c r="B19" s="42">
        <v>3.928349883476955</v>
      </c>
      <c r="C19" s="9">
        <v>4.1386292012189214</v>
      </c>
      <c r="D19" s="9">
        <v>11.712426687943369</v>
      </c>
      <c r="E19" s="9">
        <v>4.0345470950404936</v>
      </c>
      <c r="F19" s="9">
        <v>7.1415547565899118</v>
      </c>
      <c r="G19" s="9">
        <v>2.4576256619953645</v>
      </c>
      <c r="H19" s="9">
        <v>3.2413422097482694</v>
      </c>
      <c r="I19" s="9">
        <v>3.4424927748140681</v>
      </c>
      <c r="J19" s="9"/>
      <c r="K19" s="9">
        <v>2.6609560385851583</v>
      </c>
      <c r="L19" s="41">
        <v>1.9452784897002016</v>
      </c>
      <c r="N19" s="42">
        <v>8.5290586597134279</v>
      </c>
      <c r="O19" s="9">
        <v>7.3648350342825353</v>
      </c>
      <c r="P19" s="9">
        <v>-1.4546478570757415</v>
      </c>
      <c r="Q19" s="9">
        <v>2.414256181482699</v>
      </c>
      <c r="R19" s="9">
        <v>3.4343211772766669</v>
      </c>
      <c r="S19" s="9">
        <v>15.952974369178863</v>
      </c>
      <c r="T19" s="9">
        <v>10.875991991671352</v>
      </c>
      <c r="U19" s="9">
        <v>7.9204371555007702</v>
      </c>
      <c r="V19" s="9"/>
      <c r="W19" s="9">
        <v>21.590040092934725</v>
      </c>
      <c r="X19" s="41">
        <v>24.819950408670799</v>
      </c>
    </row>
    <row r="20" spans="1:24" ht="14.25" customHeight="1">
      <c r="A20" s="37">
        <v>1968</v>
      </c>
      <c r="B20" s="42">
        <v>4.1605411796353069</v>
      </c>
      <c r="C20" s="9">
        <v>4.4092476675401171</v>
      </c>
      <c r="D20" s="9">
        <v>12.682024662395646</v>
      </c>
      <c r="E20" s="9">
        <v>4.0999336617328508</v>
      </c>
      <c r="F20" s="9">
        <v>7.5030596319398599</v>
      </c>
      <c r="G20" s="9">
        <v>2.67264510552579</v>
      </c>
      <c r="H20" s="9">
        <v>3.516816751948721</v>
      </c>
      <c r="I20" s="9">
        <v>3.7167684801030743</v>
      </c>
      <c r="J20" s="9"/>
      <c r="K20" s="9">
        <v>2.9163407402129047</v>
      </c>
      <c r="L20" s="41">
        <v>1.9364361699972847</v>
      </c>
      <c r="N20" s="42">
        <v>5.9106572236595323</v>
      </c>
      <c r="O20" s="9">
        <v>6.5388430121135821</v>
      </c>
      <c r="P20" s="9">
        <v>8.2783696349653102</v>
      </c>
      <c r="Q20" s="9">
        <v>1.620666834518647</v>
      </c>
      <c r="R20" s="9">
        <v>5.0619912283997648</v>
      </c>
      <c r="S20" s="9">
        <v>8.7490721982390838</v>
      </c>
      <c r="T20" s="9">
        <v>8.4987799613372328</v>
      </c>
      <c r="U20" s="9">
        <v>7.9673574711807582</v>
      </c>
      <c r="V20" s="9"/>
      <c r="W20" s="9">
        <v>9.597479173821144</v>
      </c>
      <c r="X20" s="41">
        <v>-0.4545528956257372</v>
      </c>
    </row>
    <row r="21" spans="1:24" ht="14.25" customHeight="1">
      <c r="A21" s="37">
        <v>1969</v>
      </c>
      <c r="B21" s="42">
        <v>4.3742017457203479</v>
      </c>
      <c r="C21" s="9">
        <v>4.6570617641518295</v>
      </c>
      <c r="D21" s="9">
        <v>13.406346912071243</v>
      </c>
      <c r="E21" s="9">
        <v>4.2554019216214556</v>
      </c>
      <c r="F21" s="9">
        <v>7.8560463089445909</v>
      </c>
      <c r="G21" s="9">
        <v>2.8871311589042339</v>
      </c>
      <c r="H21" s="9">
        <v>3.708350167177104</v>
      </c>
      <c r="I21" s="9">
        <v>3.8431905060395781</v>
      </c>
      <c r="J21" s="9"/>
      <c r="K21" s="9">
        <v>3.2870600298075647</v>
      </c>
      <c r="L21" s="41">
        <v>1.8735442744027715</v>
      </c>
      <c r="N21" s="42">
        <v>5.1354032290522822</v>
      </c>
      <c r="O21" s="9">
        <v>5.6203260804799759</v>
      </c>
      <c r="P21" s="9">
        <v>5.7114086193455815</v>
      </c>
      <c r="Q21" s="9">
        <v>3.7919701320946686</v>
      </c>
      <c r="R21" s="9">
        <v>4.7045697931294317</v>
      </c>
      <c r="S21" s="9">
        <v>8.0252351101530941</v>
      </c>
      <c r="T21" s="9">
        <v>5.4462153912981481</v>
      </c>
      <c r="U21" s="9">
        <v>3.4013963100816502</v>
      </c>
      <c r="V21" s="9"/>
      <c r="W21" s="9">
        <v>12.711796138320786</v>
      </c>
      <c r="X21" s="41">
        <v>-3.2478166112029139</v>
      </c>
    </row>
    <row r="22" spans="1:24" ht="14.25" customHeight="1">
      <c r="A22" s="37">
        <v>1970</v>
      </c>
      <c r="B22" s="42">
        <v>4.6342586773026397</v>
      </c>
      <c r="C22" s="9">
        <v>4.8624946288390269</v>
      </c>
      <c r="D22" s="9">
        <v>12.926700622728326</v>
      </c>
      <c r="E22" s="9">
        <v>4.4757201353219953</v>
      </c>
      <c r="F22" s="9">
        <v>7.9874570010978987</v>
      </c>
      <c r="G22" s="9">
        <v>3.1185943361483557</v>
      </c>
      <c r="H22" s="9">
        <v>3.9538628527281223</v>
      </c>
      <c r="I22" s="9">
        <v>4.0881543255098718</v>
      </c>
      <c r="J22" s="9"/>
      <c r="K22" s="9">
        <v>3.5210086697764562</v>
      </c>
      <c r="L22" s="41">
        <v>2.4016160122408889</v>
      </c>
      <c r="N22" s="42">
        <v>5.9452431940691275</v>
      </c>
      <c r="O22" s="9">
        <v>4.4112119420132379</v>
      </c>
      <c r="P22" s="9">
        <v>-3.5777553161110309</v>
      </c>
      <c r="Q22" s="9">
        <v>5.1773773137882895</v>
      </c>
      <c r="R22" s="9">
        <v>1.6727331660925771</v>
      </c>
      <c r="S22" s="9">
        <v>8.017064847582823</v>
      </c>
      <c r="T22" s="9">
        <v>6.6205367476909416</v>
      </c>
      <c r="U22" s="9">
        <v>6.373970249076466</v>
      </c>
      <c r="V22" s="9"/>
      <c r="W22" s="9">
        <v>7.1172609519573493</v>
      </c>
      <c r="X22" s="41">
        <v>28.185709035696547</v>
      </c>
    </row>
    <row r="23" spans="1:24" ht="14.25" customHeight="1">
      <c r="A23" s="37">
        <v>1971</v>
      </c>
      <c r="B23" s="42">
        <v>4.9977551500891586</v>
      </c>
      <c r="C23" s="9">
        <v>5.2193492752921022</v>
      </c>
      <c r="D23" s="9">
        <v>13.7419900352801</v>
      </c>
      <c r="E23" s="9">
        <v>4.8052761026096791</v>
      </c>
      <c r="F23" s="9">
        <v>8.2591577409071188</v>
      </c>
      <c r="G23" s="9">
        <v>3.327506288352934</v>
      </c>
      <c r="H23" s="9">
        <v>4.2782994200908888</v>
      </c>
      <c r="I23" s="9">
        <v>4.4117401614632898</v>
      </c>
      <c r="J23" s="9"/>
      <c r="K23" s="9">
        <v>3.8393998553275188</v>
      </c>
      <c r="L23" s="41">
        <v>2.6691828708391525</v>
      </c>
      <c r="N23" s="42">
        <v>7.8436811170430998</v>
      </c>
      <c r="O23" s="9">
        <v>7.3389211442332902</v>
      </c>
      <c r="P23" s="9">
        <v>6.3070185993036265</v>
      </c>
      <c r="Q23" s="9">
        <v>7.363194241902149</v>
      </c>
      <c r="R23" s="9">
        <v>3.401592519019192</v>
      </c>
      <c r="S23" s="9">
        <v>6.6989139877229764</v>
      </c>
      <c r="T23" s="9">
        <v>8.2055594603871675</v>
      </c>
      <c r="U23" s="9">
        <v>7.9152059875592151</v>
      </c>
      <c r="V23" s="9"/>
      <c r="W23" s="9">
        <v>9.0426129388450747</v>
      </c>
      <c r="X23" s="41">
        <v>11.141117365744213</v>
      </c>
    </row>
    <row r="24" spans="1:24" ht="14.25" customHeight="1">
      <c r="A24" s="37">
        <v>1972</v>
      </c>
      <c r="B24" s="42">
        <v>5.4236898186639948</v>
      </c>
      <c r="C24" s="9">
        <v>5.6287276410910518</v>
      </c>
      <c r="D24" s="9">
        <v>15.096198725950766</v>
      </c>
      <c r="E24" s="9">
        <v>4.9586498449065504</v>
      </c>
      <c r="F24" s="9">
        <v>8.6962715405111144</v>
      </c>
      <c r="G24" s="9">
        <v>3.5363168248083507</v>
      </c>
      <c r="H24" s="9">
        <v>4.6669992992762133</v>
      </c>
      <c r="I24" s="9">
        <v>4.7974848977277764</v>
      </c>
      <c r="J24" s="9"/>
      <c r="K24" s="9">
        <v>4.2237876428392003</v>
      </c>
      <c r="L24" s="41">
        <v>3.1505872385605551</v>
      </c>
      <c r="N24" s="42">
        <v>8.5225197270266015</v>
      </c>
      <c r="O24" s="9">
        <v>7.8434751959771676</v>
      </c>
      <c r="P24" s="9">
        <v>9.854531164656489</v>
      </c>
      <c r="Q24" s="9">
        <v>3.1917779337086616</v>
      </c>
      <c r="R24" s="9">
        <v>5.2924742851077511</v>
      </c>
      <c r="S24" s="9">
        <v>6.2752860058087112</v>
      </c>
      <c r="T24" s="9">
        <v>9.085382789245422</v>
      </c>
      <c r="U24" s="9">
        <v>8.7435959994648158</v>
      </c>
      <c r="V24" s="9"/>
      <c r="W24" s="9">
        <v>10.011663332703113</v>
      </c>
      <c r="X24" s="41">
        <v>18.035645776868627</v>
      </c>
    </row>
    <row r="25" spans="1:24" ht="14.25" customHeight="1">
      <c r="A25" s="37">
        <v>1973</v>
      </c>
      <c r="B25" s="42">
        <v>6.0660314130829631</v>
      </c>
      <c r="C25" s="9">
        <v>6.2987763607654044</v>
      </c>
      <c r="D25" s="9">
        <v>17.07810095861154</v>
      </c>
      <c r="E25" s="9">
        <v>5.0756119287207193</v>
      </c>
      <c r="F25" s="9">
        <v>9.5149880532964239</v>
      </c>
      <c r="G25" s="9">
        <v>4.1983608127944496</v>
      </c>
      <c r="H25" s="9">
        <v>5.2274626076906294</v>
      </c>
      <c r="I25" s="9">
        <v>5.346993193241925</v>
      </c>
      <c r="J25" s="9"/>
      <c r="K25" s="9">
        <v>4.8147152663887676</v>
      </c>
      <c r="L25" s="41">
        <v>3.5587653830346606</v>
      </c>
      <c r="N25" s="42">
        <v>11.843258296382352</v>
      </c>
      <c r="O25" s="9">
        <v>11.90408849742235</v>
      </c>
      <c r="P25" s="9">
        <v>13.128485313682514</v>
      </c>
      <c r="Q25" s="9">
        <v>2.3587486003737723</v>
      </c>
      <c r="R25" s="9">
        <v>9.4145693240069939</v>
      </c>
      <c r="S25" s="9">
        <v>18.721286038107699</v>
      </c>
      <c r="T25" s="9">
        <v>12.009072049814451</v>
      </c>
      <c r="U25" s="9">
        <v>11.454091200462369</v>
      </c>
      <c r="V25" s="9"/>
      <c r="W25" s="9">
        <v>13.990467171127708</v>
      </c>
      <c r="X25" s="41">
        <v>12.955621081630309</v>
      </c>
    </row>
    <row r="26" spans="1:24" ht="14.25" customHeight="1">
      <c r="A26" s="37">
        <v>1974</v>
      </c>
      <c r="B26" s="42">
        <v>7.0336201429004142</v>
      </c>
      <c r="C26" s="9">
        <v>7.3602978533533108</v>
      </c>
      <c r="D26" s="9">
        <v>18.242155104919817</v>
      </c>
      <c r="E26" s="9">
        <v>6.1209922279600137</v>
      </c>
      <c r="F26" s="9">
        <v>11.03318812430228</v>
      </c>
      <c r="G26" s="9">
        <v>5.2317435537036525</v>
      </c>
      <c r="H26" s="9">
        <v>6.1171153628043786</v>
      </c>
      <c r="I26" s="9">
        <v>6.2756320990980772</v>
      </c>
      <c r="J26" s="9"/>
      <c r="K26" s="9">
        <v>5.5807588706685927</v>
      </c>
      <c r="L26" s="41">
        <v>3.5968768753658273</v>
      </c>
      <c r="N26" s="42">
        <v>15.950935033580539</v>
      </c>
      <c r="O26" s="9">
        <v>16.852820798656111</v>
      </c>
      <c r="P26" s="9">
        <v>6.8160631508698888</v>
      </c>
      <c r="Q26" s="9">
        <v>20.596143163032888</v>
      </c>
      <c r="R26" s="9">
        <v>15.955879949632546</v>
      </c>
      <c r="S26" s="9">
        <v>24.613957374982686</v>
      </c>
      <c r="T26" s="9">
        <v>17.018825802883676</v>
      </c>
      <c r="U26" s="9">
        <v>17.367497438183776</v>
      </c>
      <c r="V26" s="9"/>
      <c r="W26" s="9">
        <v>15.910465352489878</v>
      </c>
      <c r="X26" s="41">
        <v>1.0709189347758663</v>
      </c>
    </row>
    <row r="27" spans="1:24" ht="14.25" customHeight="1">
      <c r="A27" s="37">
        <v>1975</v>
      </c>
      <c r="B27" s="42">
        <v>8.2136300637170887</v>
      </c>
      <c r="C27" s="9">
        <v>8.6562279479831421</v>
      </c>
      <c r="D27" s="9">
        <v>21.344911574822486</v>
      </c>
      <c r="E27" s="9">
        <v>8.3517927208014733</v>
      </c>
      <c r="F27" s="9">
        <v>12.610996479898576</v>
      </c>
      <c r="G27" s="9">
        <v>6.3462494632637476</v>
      </c>
      <c r="H27" s="9">
        <v>7.2389347049811885</v>
      </c>
      <c r="I27" s="9">
        <v>7.4130918861353186</v>
      </c>
      <c r="J27" s="9"/>
      <c r="K27" s="9">
        <v>6.6537736527955831</v>
      </c>
      <c r="L27" s="41">
        <v>3.7929421649787654</v>
      </c>
      <c r="N27" s="42">
        <v>16.776708108238569</v>
      </c>
      <c r="O27" s="9">
        <v>17.607033308297602</v>
      </c>
      <c r="P27" s="9">
        <v>17.008716634943365</v>
      </c>
      <c r="Q27" s="9">
        <v>36.445079649854975</v>
      </c>
      <c r="R27" s="9">
        <v>14.300566054166453</v>
      </c>
      <c r="S27" s="9">
        <v>21.302762609056302</v>
      </c>
      <c r="T27" s="9">
        <v>18.339025433427736</v>
      </c>
      <c r="U27" s="9">
        <v>18.125023409207095</v>
      </c>
      <c r="V27" s="9"/>
      <c r="W27" s="9">
        <v>19.227040748285184</v>
      </c>
      <c r="X27" s="41">
        <v>5.4509869647121789</v>
      </c>
    </row>
    <row r="28" spans="1:24" ht="14.25" customHeight="1">
      <c r="A28" s="37">
        <v>1976</v>
      </c>
      <c r="B28" s="42">
        <v>9.5681928580141449</v>
      </c>
      <c r="C28" s="9">
        <v>10.088773345859323</v>
      </c>
      <c r="D28" s="9">
        <v>23.181572541207636</v>
      </c>
      <c r="E28" s="9">
        <v>9.4335600146837635</v>
      </c>
      <c r="F28" s="9">
        <v>14.613659017964217</v>
      </c>
      <c r="G28" s="9">
        <v>7.441274432345744</v>
      </c>
      <c r="H28" s="9">
        <v>8.5266931378554034</v>
      </c>
      <c r="I28" s="9">
        <v>8.6467566866415648</v>
      </c>
      <c r="J28" s="9"/>
      <c r="K28" s="9">
        <v>8.1315550646817787</v>
      </c>
      <c r="L28" s="41">
        <v>4.3460488557791583</v>
      </c>
      <c r="N28" s="42">
        <v>16.491646005347938</v>
      </c>
      <c r="O28" s="9">
        <v>16.549303073863221</v>
      </c>
      <c r="P28" s="9">
        <v>8.6046782622964493</v>
      </c>
      <c r="Q28" s="9">
        <v>12.952516065059605</v>
      </c>
      <c r="R28" s="9">
        <v>15.88028782069526</v>
      </c>
      <c r="S28" s="9">
        <v>17.254678931559788</v>
      </c>
      <c r="T28" s="9">
        <v>17.789336212524411</v>
      </c>
      <c r="U28" s="9">
        <v>16.641703886249747</v>
      </c>
      <c r="V28" s="9"/>
      <c r="W28" s="9">
        <v>22.209673622806591</v>
      </c>
      <c r="X28" s="41">
        <v>14.582523717534457</v>
      </c>
    </row>
    <row r="29" spans="1:24" ht="14.25" customHeight="1">
      <c r="A29" s="37">
        <v>1977</v>
      </c>
      <c r="B29" s="42">
        <v>11.805387420076743</v>
      </c>
      <c r="C29" s="9">
        <v>12.424261877667842</v>
      </c>
      <c r="D29" s="9">
        <v>30.142980405066126</v>
      </c>
      <c r="E29" s="9">
        <v>11.634634216955057</v>
      </c>
      <c r="F29" s="9">
        <v>17.353032546898152</v>
      </c>
      <c r="G29" s="9">
        <v>9.3656900236240208</v>
      </c>
      <c r="H29" s="9">
        <v>10.608462871989392</v>
      </c>
      <c r="I29" s="9">
        <v>10.726120773967621</v>
      </c>
      <c r="J29" s="9"/>
      <c r="K29" s="9">
        <v>10.222510037965748</v>
      </c>
      <c r="L29" s="41">
        <v>5.6150031930577606</v>
      </c>
      <c r="N29" s="42">
        <v>23.38157889646595</v>
      </c>
      <c r="O29" s="9">
        <v>23.149380521736674</v>
      </c>
      <c r="P29" s="9">
        <v>30.029920754874894</v>
      </c>
      <c r="Q29" s="9">
        <v>23.332381400502268</v>
      </c>
      <c r="R29" s="9">
        <v>18.745295244445547</v>
      </c>
      <c r="S29" s="9">
        <v>25.86137104301951</v>
      </c>
      <c r="T29" s="9">
        <v>24.414737348664417</v>
      </c>
      <c r="U29" s="9">
        <v>24.047907934526247</v>
      </c>
      <c r="V29" s="9"/>
      <c r="W29" s="9">
        <v>25.714084903215205</v>
      </c>
      <c r="X29" s="41">
        <v>29.197884777369907</v>
      </c>
    </row>
    <row r="30" spans="1:24" ht="14.25" customHeight="1">
      <c r="A30" s="37">
        <v>1978</v>
      </c>
      <c r="B30" s="42">
        <v>14.241284416198985</v>
      </c>
      <c r="C30" s="9">
        <v>14.987028456268167</v>
      </c>
      <c r="D30" s="9">
        <v>29.939634196184745</v>
      </c>
      <c r="E30" s="9">
        <v>13.138656322173519</v>
      </c>
      <c r="F30" s="9">
        <v>20.591382497429169</v>
      </c>
      <c r="G30" s="9">
        <v>11.806586767933895</v>
      </c>
      <c r="H30" s="9">
        <v>13.020596494823925</v>
      </c>
      <c r="I30" s="9">
        <v>13.227444207634678</v>
      </c>
      <c r="J30" s="9"/>
      <c r="K30" s="9">
        <v>12.355499865576766</v>
      </c>
      <c r="L30" s="41">
        <v>6.701752124875787</v>
      </c>
      <c r="N30" s="42">
        <v>20.633774305277374</v>
      </c>
      <c r="O30" s="9">
        <v>20.627113335455395</v>
      </c>
      <c r="P30" s="9">
        <v>-0.67460551726731266</v>
      </c>
      <c r="Q30" s="9">
        <v>12.927111219591779</v>
      </c>
      <c r="R30" s="9">
        <v>18.661579420075892</v>
      </c>
      <c r="S30" s="9">
        <v>26.06211328960233</v>
      </c>
      <c r="T30" s="9">
        <v>22.737824055580536</v>
      </c>
      <c r="U30" s="9">
        <v>23.319926060666685</v>
      </c>
      <c r="V30" s="9"/>
      <c r="W30" s="9">
        <v>20.865617345341114</v>
      </c>
      <c r="X30" s="41">
        <v>19.354377806261148</v>
      </c>
    </row>
    <row r="31" spans="1:24" ht="14.25" customHeight="1">
      <c r="A31" s="37">
        <v>1979</v>
      </c>
      <c r="B31" s="42">
        <v>16.652368307081247</v>
      </c>
      <c r="C31" s="9">
        <v>17.407287271475685</v>
      </c>
      <c r="D31" s="9">
        <v>36.552302573491133</v>
      </c>
      <c r="E31" s="9">
        <v>14.781853611454535</v>
      </c>
      <c r="F31" s="9">
        <v>23.593942273602071</v>
      </c>
      <c r="G31" s="9">
        <v>14.256253399902272</v>
      </c>
      <c r="H31" s="9">
        <v>15.257727643724916</v>
      </c>
      <c r="I31" s="9">
        <v>15.554130183825635</v>
      </c>
      <c r="J31" s="9"/>
      <c r="K31" s="9">
        <v>14.33363217524953</v>
      </c>
      <c r="L31" s="41">
        <v>8.5772164366505717</v>
      </c>
      <c r="N31" s="42">
        <v>16.930241826641247</v>
      </c>
      <c r="O31" s="9">
        <v>16.149023952745424</v>
      </c>
      <c r="P31" s="9">
        <v>22.086670578457014</v>
      </c>
      <c r="Q31" s="9">
        <v>12.50658552129007</v>
      </c>
      <c r="R31" s="9">
        <v>14.581632760926922</v>
      </c>
      <c r="S31" s="9">
        <v>20.74830499379847</v>
      </c>
      <c r="T31" s="9">
        <v>17.181479740888349</v>
      </c>
      <c r="U31" s="9">
        <v>17.58983776206766</v>
      </c>
      <c r="V31" s="9"/>
      <c r="W31" s="9">
        <v>16.010135819627756</v>
      </c>
      <c r="X31" s="41">
        <v>27.984686345133134</v>
      </c>
    </row>
    <row r="32" spans="1:24" ht="14.25" customHeight="1">
      <c r="A32" s="37">
        <v>1980</v>
      </c>
      <c r="B32" s="42">
        <v>18.88778126555707</v>
      </c>
      <c r="C32" s="9">
        <v>19.767976416625078</v>
      </c>
      <c r="D32" s="9">
        <v>36.094078586258327</v>
      </c>
      <c r="E32" s="9">
        <v>17.436918703978023</v>
      </c>
      <c r="F32" s="9">
        <v>26.643137627993713</v>
      </c>
      <c r="G32" s="9">
        <v>16.335184065937291</v>
      </c>
      <c r="H32" s="9">
        <v>17.554424227526031</v>
      </c>
      <c r="I32" s="9">
        <v>17.87981692544145</v>
      </c>
      <c r="J32" s="9"/>
      <c r="K32" s="9">
        <v>16.566245280696108</v>
      </c>
      <c r="L32" s="41">
        <v>9.4714070442808751</v>
      </c>
      <c r="N32" s="42">
        <v>13.423994216637869</v>
      </c>
      <c r="O32" s="9">
        <v>13.56149932113615</v>
      </c>
      <c r="P32" s="9">
        <v>-1.2536118246217476</v>
      </c>
      <c r="Q32" s="9">
        <v>17.961651916685639</v>
      </c>
      <c r="R32" s="9">
        <v>12.923636580238718</v>
      </c>
      <c r="S32" s="9">
        <v>14.582587778983157</v>
      </c>
      <c r="T32" s="9">
        <v>15.052677813040427</v>
      </c>
      <c r="U32" s="9">
        <v>14.952213425822048</v>
      </c>
      <c r="V32" s="9"/>
      <c r="W32" s="9">
        <v>15.576045751346413</v>
      </c>
      <c r="X32" s="41">
        <v>10.425184140269717</v>
      </c>
    </row>
    <row r="33" spans="1:24" ht="14.25" customHeight="1">
      <c r="A33" s="37">
        <v>1981</v>
      </c>
      <c r="B33" s="42">
        <v>21.219338723619099</v>
      </c>
      <c r="C33" s="9">
        <v>22.072593096292874</v>
      </c>
      <c r="D33" s="9">
        <v>38.752965983434301</v>
      </c>
      <c r="E33" s="9">
        <v>19.828048111190732</v>
      </c>
      <c r="F33" s="9">
        <v>29.839488387808156</v>
      </c>
      <c r="G33" s="9">
        <v>16.8255558374956</v>
      </c>
      <c r="H33" s="9">
        <v>20.101092662157104</v>
      </c>
      <c r="I33" s="9">
        <v>20.50178628462341</v>
      </c>
      <c r="J33" s="9"/>
      <c r="K33" s="9">
        <v>18.914269391288681</v>
      </c>
      <c r="L33" s="41">
        <v>12.316739563010778</v>
      </c>
      <c r="N33" s="42">
        <v>12.344263337662408</v>
      </c>
      <c r="O33" s="9">
        <v>11.658333817767952</v>
      </c>
      <c r="P33" s="9">
        <v>7.3665473709813911</v>
      </c>
      <c r="Q33" s="9">
        <v>13.713027214304784</v>
      </c>
      <c r="R33" s="9">
        <v>11.996900682058055</v>
      </c>
      <c r="S33" s="9">
        <v>3.0019360025507646</v>
      </c>
      <c r="T33" s="9">
        <v>14.50727407303849</v>
      </c>
      <c r="U33" s="9">
        <v>14.66440831086544</v>
      </c>
      <c r="V33" s="9"/>
      <c r="W33" s="9">
        <v>14.173544281205452</v>
      </c>
      <c r="X33" s="41">
        <v>30.041286425843161</v>
      </c>
    </row>
    <row r="34" spans="1:24" ht="14.25" customHeight="1">
      <c r="A34" s="37">
        <v>1982</v>
      </c>
      <c r="B34" s="42">
        <v>24.101930158199337</v>
      </c>
      <c r="C34" s="9">
        <v>25.117116506456426</v>
      </c>
      <c r="D34" s="9">
        <v>45.092865432985469</v>
      </c>
      <c r="E34" s="9">
        <v>27.353256209524844</v>
      </c>
      <c r="F34" s="9">
        <v>32.659467468095912</v>
      </c>
      <c r="G34" s="9">
        <v>20.937096815209728</v>
      </c>
      <c r="H34" s="9">
        <v>22.585376593514233</v>
      </c>
      <c r="I34" s="9">
        <v>23.18331130477241</v>
      </c>
      <c r="J34" s="9"/>
      <c r="K34" s="9">
        <v>20.832351865902783</v>
      </c>
      <c r="L34" s="41">
        <v>13.757384180718201</v>
      </c>
      <c r="N34" s="42">
        <v>13.584737357397692</v>
      </c>
      <c r="O34" s="9">
        <v>13.793229444685796</v>
      </c>
      <c r="P34" s="9">
        <v>16.359778635424394</v>
      </c>
      <c r="Q34" s="9">
        <v>37.952339313151896</v>
      </c>
      <c r="R34" s="9">
        <v>9.450494068926286</v>
      </c>
      <c r="S34" s="9">
        <v>24.436286191221068</v>
      </c>
      <c r="T34" s="9">
        <v>12.358949700451438</v>
      </c>
      <c r="U34" s="9">
        <v>13.079470163827512</v>
      </c>
      <c r="V34" s="9"/>
      <c r="W34" s="9">
        <v>10.140928179322174</v>
      </c>
      <c r="X34" s="41">
        <v>11.696639442096512</v>
      </c>
    </row>
    <row r="35" spans="1:24" ht="14.25" customHeight="1">
      <c r="A35" s="37">
        <v>1983</v>
      </c>
      <c r="B35" s="42">
        <v>26.967455799610278</v>
      </c>
      <c r="C35" s="9">
        <v>27.901107587034719</v>
      </c>
      <c r="D35" s="9">
        <v>47.38490586227249</v>
      </c>
      <c r="E35" s="9">
        <v>33.00385358833752</v>
      </c>
      <c r="F35" s="9">
        <v>36.034669588753133</v>
      </c>
      <c r="G35" s="9">
        <v>22.116576891950388</v>
      </c>
      <c r="H35" s="9">
        <v>25.2854087600996</v>
      </c>
      <c r="I35" s="9">
        <v>25.81231399338516</v>
      </c>
      <c r="J35" s="9"/>
      <c r="K35" s="9">
        <v>23.772795833960654</v>
      </c>
      <c r="L35" s="41">
        <v>17.472546995903667</v>
      </c>
      <c r="N35" s="42">
        <v>11.889195689317456</v>
      </c>
      <c r="O35" s="9">
        <v>11.084039363605536</v>
      </c>
      <c r="P35" s="9">
        <v>5.0829336465506358</v>
      </c>
      <c r="Q35" s="9">
        <v>20.65786002050114</v>
      </c>
      <c r="R35" s="9">
        <v>10.334528950768584</v>
      </c>
      <c r="S35" s="9">
        <v>5.6334461609014896</v>
      </c>
      <c r="T35" s="9">
        <v>11.954780365985695</v>
      </c>
      <c r="U35" s="9">
        <v>11.34006550682669</v>
      </c>
      <c r="V35" s="9"/>
      <c r="W35" s="9">
        <v>14.114796000880837</v>
      </c>
      <c r="X35" s="41">
        <v>27.004863471011365</v>
      </c>
    </row>
    <row r="36" spans="1:24" ht="14.25" customHeight="1">
      <c r="A36" s="37">
        <v>1984</v>
      </c>
      <c r="B36" s="42">
        <v>29.898081969022002</v>
      </c>
      <c r="C36" s="9">
        <v>30.8277209062989</v>
      </c>
      <c r="D36" s="9">
        <v>52.476792066675095</v>
      </c>
      <c r="E36" s="9">
        <v>35.361666418476922</v>
      </c>
      <c r="F36" s="9">
        <v>40.418248701177149</v>
      </c>
      <c r="G36" s="9">
        <v>23.289883532322044</v>
      </c>
      <c r="H36" s="9">
        <v>27.937145055930657</v>
      </c>
      <c r="I36" s="9">
        <v>28.68316613168372</v>
      </c>
      <c r="J36" s="9"/>
      <c r="K36" s="9">
        <v>25.804231768634157</v>
      </c>
      <c r="L36" s="41">
        <v>20.46344196599501</v>
      </c>
      <c r="N36" s="42">
        <v>10.867269760961573</v>
      </c>
      <c r="O36" s="9">
        <v>10.489237067506728</v>
      </c>
      <c r="P36" s="9">
        <v>10.745797869056716</v>
      </c>
      <c r="Q36" s="9">
        <v>7.1440531143689645</v>
      </c>
      <c r="R36" s="9">
        <v>12.164893316497016</v>
      </c>
      <c r="S36" s="9">
        <v>5.3051005411180796</v>
      </c>
      <c r="T36" s="9">
        <v>10.487219411756165</v>
      </c>
      <c r="U36" s="9">
        <v>11.122025476035446</v>
      </c>
      <c r="V36" s="9"/>
      <c r="W36" s="9">
        <v>8.5452125566631629</v>
      </c>
      <c r="X36" s="41">
        <v>17.117681645340777</v>
      </c>
    </row>
    <row r="37" spans="1:24" ht="14.25" customHeight="1">
      <c r="A37" s="37">
        <v>1985</v>
      </c>
      <c r="B37" s="42">
        <v>32.467854155362616</v>
      </c>
      <c r="C37" s="9">
        <v>33.213283403466598</v>
      </c>
      <c r="D37" s="9">
        <v>54.228154152605313</v>
      </c>
      <c r="E37" s="9">
        <v>39.263979237801969</v>
      </c>
      <c r="F37" s="9">
        <v>43.658379489786704</v>
      </c>
      <c r="G37" s="9">
        <v>25.691227482480034</v>
      </c>
      <c r="H37" s="9">
        <v>30.083249885972048</v>
      </c>
      <c r="I37" s="9">
        <v>30.83003921054835</v>
      </c>
      <c r="J37" s="9"/>
      <c r="K37" s="9">
        <v>27.990987146196833</v>
      </c>
      <c r="L37" s="41">
        <v>25.064089375066079</v>
      </c>
      <c r="N37" s="42">
        <v>8.5951071677548008</v>
      </c>
      <c r="O37" s="9">
        <v>7.738368024086606</v>
      </c>
      <c r="P37" s="9">
        <v>3.3374031013652772</v>
      </c>
      <c r="Q37" s="9">
        <v>11.035432474093021</v>
      </c>
      <c r="R37" s="9">
        <v>8.0165046550252583</v>
      </c>
      <c r="S37" s="9">
        <v>10.310673931990122</v>
      </c>
      <c r="T37" s="9">
        <v>7.6819045959952259</v>
      </c>
      <c r="U37" s="9">
        <v>7.4847841727387676</v>
      </c>
      <c r="V37" s="9"/>
      <c r="W37" s="9">
        <v>8.4744060476962026</v>
      </c>
      <c r="X37" s="41">
        <v>22.482275546392259</v>
      </c>
    </row>
    <row r="38" spans="1:24" ht="14.25" customHeight="1">
      <c r="A38" s="37">
        <v>1986</v>
      </c>
      <c r="B38" s="42">
        <v>35.998651133772277</v>
      </c>
      <c r="C38" s="9">
        <v>36.178921427225077</v>
      </c>
      <c r="D38" s="9">
        <v>61.78562075593225</v>
      </c>
      <c r="E38" s="9">
        <v>48.3382295343905</v>
      </c>
      <c r="F38" s="9">
        <v>47.37608915031376</v>
      </c>
      <c r="G38" s="9">
        <v>27.503127246741304</v>
      </c>
      <c r="H38" s="9">
        <v>32.574924357147097</v>
      </c>
      <c r="I38" s="9">
        <v>33.399258482286868</v>
      </c>
      <c r="J38" s="9"/>
      <c r="K38" s="9">
        <v>30.276827364280241</v>
      </c>
      <c r="L38" s="41">
        <v>34.15907787954901</v>
      </c>
      <c r="N38" s="42">
        <v>10.8747469466703</v>
      </c>
      <c r="O38" s="9">
        <v>8.9290721056772817</v>
      </c>
      <c r="P38" s="9">
        <v>13.936426052893513</v>
      </c>
      <c r="Q38" s="9">
        <v>23.110877890471592</v>
      </c>
      <c r="R38" s="9">
        <v>8.5154550030808185</v>
      </c>
      <c r="S38" s="9">
        <v>7.0526009919023247</v>
      </c>
      <c r="T38" s="9">
        <v>8.2825973942959088</v>
      </c>
      <c r="U38" s="9">
        <v>8.3334933640287758</v>
      </c>
      <c r="V38" s="9"/>
      <c r="W38" s="9">
        <v>8.1663437096536562</v>
      </c>
      <c r="X38" s="41">
        <v>36.286929751897091</v>
      </c>
    </row>
    <row r="39" spans="1:24" ht="14.25" customHeight="1">
      <c r="A39" s="37">
        <v>1987</v>
      </c>
      <c r="B39" s="42">
        <v>38.138892043186459</v>
      </c>
      <c r="C39" s="9">
        <v>38.296321211720567</v>
      </c>
      <c r="D39" s="9">
        <v>59.920696603279289</v>
      </c>
      <c r="E39" s="9">
        <v>47.602602806647575</v>
      </c>
      <c r="F39" s="9">
        <v>48.718577780164878</v>
      </c>
      <c r="G39" s="9">
        <v>30.218840547512077</v>
      </c>
      <c r="H39" s="9">
        <v>35.069982283642887</v>
      </c>
      <c r="I39" s="9">
        <v>36.165546064135725</v>
      </c>
      <c r="J39" s="9"/>
      <c r="K39" s="9">
        <v>32.044912478903214</v>
      </c>
      <c r="L39" s="41">
        <v>36.472452744788292</v>
      </c>
      <c r="N39" s="42">
        <v>5.9453364001361253</v>
      </c>
      <c r="O39" s="9">
        <v>5.8525785207685033</v>
      </c>
      <c r="P39" s="9">
        <v>-3.0183789202666622</v>
      </c>
      <c r="Q39" s="9">
        <v>-1.5218321705795179</v>
      </c>
      <c r="R39" s="9">
        <v>2.8336839404191849</v>
      </c>
      <c r="S39" s="9">
        <v>9.8741982190135857</v>
      </c>
      <c r="T39" s="9">
        <v>7.6594435005905348</v>
      </c>
      <c r="U39" s="9">
        <v>8.282482029701189</v>
      </c>
      <c r="V39" s="9"/>
      <c r="W39" s="9">
        <v>5.8397304755547497</v>
      </c>
      <c r="X39" s="41">
        <v>6.7723574781399343</v>
      </c>
    </row>
    <row r="40" spans="1:24" ht="14.25" customHeight="1">
      <c r="A40" s="37">
        <v>1988</v>
      </c>
      <c r="B40" s="42">
        <v>40.402985897555702</v>
      </c>
      <c r="C40" s="9">
        <v>40.590743353650474</v>
      </c>
      <c r="D40" s="9">
        <v>62.456915021221938</v>
      </c>
      <c r="E40" s="9">
        <v>48.460016292244461</v>
      </c>
      <c r="F40" s="9">
        <v>50.538548864692814</v>
      </c>
      <c r="G40" s="9">
        <v>33.286901008835422</v>
      </c>
      <c r="H40" s="9">
        <v>37.429497098026481</v>
      </c>
      <c r="I40" s="9">
        <v>38.637858672122142</v>
      </c>
      <c r="J40" s="9"/>
      <c r="K40" s="9">
        <v>34.122609839207072</v>
      </c>
      <c r="L40" s="41">
        <v>38.348661765729958</v>
      </c>
      <c r="N40" s="42">
        <v>5.936443701105687</v>
      </c>
      <c r="O40" s="9">
        <v>5.9912338034905144</v>
      </c>
      <c r="P40" s="9">
        <v>4.2326250556370404</v>
      </c>
      <c r="Q40" s="9">
        <v>1.8011903447370914</v>
      </c>
      <c r="R40" s="9">
        <v>3.7356818845169837</v>
      </c>
      <c r="S40" s="9">
        <v>10.152806678666359</v>
      </c>
      <c r="T40" s="9">
        <v>6.7280182673034927</v>
      </c>
      <c r="U40" s="9">
        <v>6.836099207798596</v>
      </c>
      <c r="V40" s="9"/>
      <c r="W40" s="9">
        <v>6.4837042749662954</v>
      </c>
      <c r="X40" s="41">
        <v>5.1441811003779092</v>
      </c>
    </row>
    <row r="41" spans="1:24" ht="14.25" customHeight="1">
      <c r="A41" s="37">
        <v>1989</v>
      </c>
      <c r="B41" s="42">
        <v>43.188377780620471</v>
      </c>
      <c r="C41" s="9">
        <v>43.386748483605274</v>
      </c>
      <c r="D41" s="9">
        <v>68.134878264043081</v>
      </c>
      <c r="E41" s="9">
        <v>50.983030617999759</v>
      </c>
      <c r="F41" s="9">
        <v>53.589976973221773</v>
      </c>
      <c r="G41" s="9">
        <v>36.603815300310963</v>
      </c>
      <c r="H41" s="9">
        <v>40.160118212991684</v>
      </c>
      <c r="I41" s="9">
        <v>41.490181945504432</v>
      </c>
      <c r="J41" s="9"/>
      <c r="K41" s="9">
        <v>36.621738880584246</v>
      </c>
      <c r="L41" s="41">
        <v>41.061044741523936</v>
      </c>
      <c r="N41" s="42">
        <v>6.8940248379842695</v>
      </c>
      <c r="O41" s="9">
        <v>6.888282645120225</v>
      </c>
      <c r="P41" s="9">
        <v>9.0910081628140951</v>
      </c>
      <c r="Q41" s="9">
        <v>5.206383568961126</v>
      </c>
      <c r="R41" s="9">
        <v>6.0378229630189129</v>
      </c>
      <c r="S41" s="9">
        <v>9.964623293093954</v>
      </c>
      <c r="T41" s="9">
        <v>7.2953721708143959</v>
      </c>
      <c r="U41" s="9">
        <v>7.3821981119266633</v>
      </c>
      <c r="V41" s="9"/>
      <c r="W41" s="9">
        <v>7.323968046856888</v>
      </c>
      <c r="X41" s="41">
        <v>7.0729533989055238</v>
      </c>
    </row>
    <row r="42" spans="1:24" ht="14.25" customHeight="1">
      <c r="A42" s="37">
        <v>1990</v>
      </c>
      <c r="B42" s="42">
        <v>46.352075423243278</v>
      </c>
      <c r="C42" s="9">
        <v>46.665700051905134</v>
      </c>
      <c r="D42" s="9">
        <v>71.163813514347268</v>
      </c>
      <c r="E42" s="9">
        <v>54.499443826991744</v>
      </c>
      <c r="F42" s="9">
        <v>55.441616277735129</v>
      </c>
      <c r="G42" s="9">
        <v>40.353777731227879</v>
      </c>
      <c r="H42" s="9">
        <v>43.81121304282366</v>
      </c>
      <c r="I42" s="9">
        <v>45.463348206675732</v>
      </c>
      <c r="J42" s="9"/>
      <c r="K42" s="9">
        <v>39.605202938134589</v>
      </c>
      <c r="L42" s="41">
        <v>42.947049804869238</v>
      </c>
      <c r="N42" s="42">
        <v>7.3253449312060681</v>
      </c>
      <c r="O42" s="9">
        <v>7.5574955093463458</v>
      </c>
      <c r="P42" s="9">
        <v>4.4454988802741457</v>
      </c>
      <c r="Q42" s="9">
        <v>6.8972227942653896</v>
      </c>
      <c r="R42" s="9">
        <v>3.455197051938641</v>
      </c>
      <c r="S42" s="9">
        <v>10.244731048255119</v>
      </c>
      <c r="T42" s="9">
        <v>9.0913448273935984</v>
      </c>
      <c r="U42" s="9">
        <v>9.5761601296178611</v>
      </c>
      <c r="V42" s="9"/>
      <c r="W42" s="9">
        <v>8.1467023378621874</v>
      </c>
      <c r="X42" s="41">
        <v>4.5931735912165816</v>
      </c>
    </row>
    <row r="43" spans="1:24" ht="14.25" customHeight="1">
      <c r="A43" s="37">
        <v>1991</v>
      </c>
      <c r="B43" s="42">
        <v>49.567879275149465</v>
      </c>
      <c r="C43" s="9">
        <v>49.885470617499514</v>
      </c>
      <c r="D43" s="9">
        <v>70.208326199469852</v>
      </c>
      <c r="E43" s="9">
        <v>60.426248466665058</v>
      </c>
      <c r="F43" s="9">
        <v>56.957671054088557</v>
      </c>
      <c r="G43" s="9">
        <v>43.640637490125023</v>
      </c>
      <c r="H43" s="9">
        <v>47.561071621652211</v>
      </c>
      <c r="I43" s="9">
        <v>49.494759218576505</v>
      </c>
      <c r="J43" s="9"/>
      <c r="K43" s="9">
        <v>42.778426865566821</v>
      </c>
      <c r="L43" s="41">
        <v>46.049127616855969</v>
      </c>
      <c r="N43" s="42">
        <v>6.937777483624008</v>
      </c>
      <c r="O43" s="9">
        <v>6.8996512685186584</v>
      </c>
      <c r="P43" s="9">
        <v>-1.3426589550105894</v>
      </c>
      <c r="Q43" s="9">
        <v>10.874981877774626</v>
      </c>
      <c r="R43" s="9">
        <v>2.7345068166100051</v>
      </c>
      <c r="S43" s="9">
        <v>8.1451104300294563</v>
      </c>
      <c r="T43" s="9">
        <v>8.559129771556929</v>
      </c>
      <c r="U43" s="9">
        <v>8.8673869631731286</v>
      </c>
      <c r="V43" s="9"/>
      <c r="W43" s="9">
        <v>8.0121390424106043</v>
      </c>
      <c r="X43" s="41">
        <v>7.2230288834298939</v>
      </c>
    </row>
    <row r="44" spans="1:24" ht="14.25" customHeight="1">
      <c r="A44" s="37">
        <v>1992</v>
      </c>
      <c r="B44" s="42">
        <v>52.893217874100337</v>
      </c>
      <c r="C44" s="9">
        <v>53.035020864536264</v>
      </c>
      <c r="D44" s="9">
        <v>65.68343946245281</v>
      </c>
      <c r="E44" s="9">
        <v>63.4456334415638</v>
      </c>
      <c r="F44" s="9">
        <v>58.307698987502889</v>
      </c>
      <c r="G44" s="9">
        <v>45.600630609762085</v>
      </c>
      <c r="H44" s="9">
        <v>51.782982555779533</v>
      </c>
      <c r="I44" s="9">
        <v>53.747789239448998</v>
      </c>
      <c r="J44" s="9"/>
      <c r="K44" s="9">
        <v>47.022584264933613</v>
      </c>
      <c r="L44" s="41">
        <v>51.347217795574238</v>
      </c>
      <c r="N44" s="42">
        <v>6.7086561853736848</v>
      </c>
      <c r="O44" s="9">
        <v>6.3135622618179843</v>
      </c>
      <c r="P44" s="9">
        <v>-6.4449431883069286</v>
      </c>
      <c r="Q44" s="9">
        <v>4.9968102464021502</v>
      </c>
      <c r="R44" s="9">
        <v>2.3702302226021654</v>
      </c>
      <c r="S44" s="9">
        <v>4.4912110188137566</v>
      </c>
      <c r="T44" s="9">
        <v>8.8768204545780058</v>
      </c>
      <c r="U44" s="9">
        <v>8.5928896069388916</v>
      </c>
      <c r="V44" s="9"/>
      <c r="W44" s="9">
        <v>9.9212563676178469</v>
      </c>
      <c r="X44" s="41">
        <v>11.505299780704071</v>
      </c>
    </row>
    <row r="45" spans="1:24" ht="14.25" customHeight="1">
      <c r="A45" s="37">
        <v>1993</v>
      </c>
      <c r="B45" s="42">
        <v>55.293328761791408</v>
      </c>
      <c r="C45" s="9">
        <v>55.977476287062423</v>
      </c>
      <c r="D45" s="9">
        <v>70.512323600988537</v>
      </c>
      <c r="E45" s="9">
        <v>67.592947953695443</v>
      </c>
      <c r="F45" s="9">
        <v>59.986658199691803</v>
      </c>
      <c r="G45" s="9">
        <v>47.328812477268322</v>
      </c>
      <c r="H45" s="9">
        <v>55.039633010404089</v>
      </c>
      <c r="I45" s="9">
        <v>57.700374871878758</v>
      </c>
      <c r="J45" s="9"/>
      <c r="K45" s="9">
        <v>48.662921173950629</v>
      </c>
      <c r="L45" s="41">
        <v>47.697695522687638</v>
      </c>
      <c r="N45" s="42">
        <v>4.5376533781778194</v>
      </c>
      <c r="O45" s="9">
        <v>5.5481366360576656</v>
      </c>
      <c r="P45" s="9">
        <v>7.3517528589472025</v>
      </c>
      <c r="Q45" s="9">
        <v>6.5368005442825394</v>
      </c>
      <c r="R45" s="9">
        <v>2.8794811685996402</v>
      </c>
      <c r="S45" s="9">
        <v>3.7898201064269221</v>
      </c>
      <c r="T45" s="9">
        <v>6.2890360768937281</v>
      </c>
      <c r="U45" s="9">
        <v>7.3539501593652412</v>
      </c>
      <c r="V45" s="9"/>
      <c r="W45" s="9">
        <v>3.4884022957459404</v>
      </c>
      <c r="X45" s="41">
        <v>-7.1075365512815791</v>
      </c>
    </row>
    <row r="46" spans="1:24" ht="14.25" customHeight="1">
      <c r="A46" s="37">
        <v>1994</v>
      </c>
      <c r="B46" s="42">
        <v>57.439765666521637</v>
      </c>
      <c r="C46" s="9">
        <v>57.967747760608781</v>
      </c>
      <c r="D46" s="9">
        <v>78.000179697956938</v>
      </c>
      <c r="E46" s="9">
        <v>67.751132346111447</v>
      </c>
      <c r="F46" s="9">
        <v>61.621382185698707</v>
      </c>
      <c r="G46" s="9">
        <v>48.397391719001043</v>
      </c>
      <c r="H46" s="9">
        <v>57.13188881135595</v>
      </c>
      <c r="I46" s="9">
        <v>60.098164849431981</v>
      </c>
      <c r="J46" s="9"/>
      <c r="K46" s="9">
        <v>49.857368294360548</v>
      </c>
      <c r="L46" s="41">
        <v>51.625626712113274</v>
      </c>
      <c r="N46" s="42">
        <v>3.8819093601278221</v>
      </c>
      <c r="O46" s="9">
        <v>3.5554862518986985</v>
      </c>
      <c r="P46" s="9">
        <v>10.619216208701744</v>
      </c>
      <c r="Q46" s="9">
        <v>0.23402499403395449</v>
      </c>
      <c r="R46" s="9">
        <v>2.7251459492292573</v>
      </c>
      <c r="S46" s="9">
        <v>2.2577774209863177</v>
      </c>
      <c r="T46" s="9">
        <v>3.8013621939600561</v>
      </c>
      <c r="U46" s="9">
        <v>4.1555882139022726</v>
      </c>
      <c r="V46" s="9"/>
      <c r="W46" s="9">
        <v>2.4545323042573619</v>
      </c>
      <c r="X46" s="41">
        <v>8.2350544326765132</v>
      </c>
    </row>
    <row r="47" spans="1:24" ht="14.25" customHeight="1">
      <c r="A47" s="37">
        <v>1995</v>
      </c>
      <c r="B47" s="42">
        <v>60.272460093921524</v>
      </c>
      <c r="C47" s="9">
        <v>60.783607156103244</v>
      </c>
      <c r="D47" s="9">
        <v>83.953077642924782</v>
      </c>
      <c r="E47" s="9">
        <v>69.397790990272853</v>
      </c>
      <c r="F47" s="9">
        <v>65.380577633597483</v>
      </c>
      <c r="G47" s="9">
        <v>50.665816730868507</v>
      </c>
      <c r="H47" s="9">
        <v>59.857306111130228</v>
      </c>
      <c r="I47" s="9">
        <v>63.054642129251803</v>
      </c>
      <c r="J47" s="9">
        <v>44.416972247201656</v>
      </c>
      <c r="K47" s="9">
        <v>52.061263650162935</v>
      </c>
      <c r="L47" s="41">
        <v>54.563991253917798</v>
      </c>
      <c r="N47" s="42">
        <v>4.931591197369567</v>
      </c>
      <c r="O47" s="9">
        <v>4.8576311902322145</v>
      </c>
      <c r="P47" s="9">
        <v>7.631902859736317</v>
      </c>
      <c r="Q47" s="9">
        <v>2.4304518421173205</v>
      </c>
      <c r="R47" s="9">
        <v>6.1004724570608904</v>
      </c>
      <c r="S47" s="9">
        <v>4.6870811242021304</v>
      </c>
      <c r="T47" s="9">
        <v>4.7703959320745559</v>
      </c>
      <c r="U47" s="9">
        <v>4.9194135748185985</v>
      </c>
      <c r="V47" s="9"/>
      <c r="W47" s="9">
        <v>4.420400496854282</v>
      </c>
      <c r="X47" s="41">
        <v>5.6916782011966927</v>
      </c>
    </row>
    <row r="48" spans="1:24" ht="14.25" customHeight="1">
      <c r="A48" s="37">
        <v>1996</v>
      </c>
      <c r="B48" s="42">
        <v>62.402028734880929</v>
      </c>
      <c r="C48" s="9">
        <v>62.844387614993494</v>
      </c>
      <c r="D48" s="9">
        <v>97.511115741024838</v>
      </c>
      <c r="E48" s="9">
        <v>69.675096029346946</v>
      </c>
      <c r="F48" s="9">
        <v>67.39985155042757</v>
      </c>
      <c r="G48" s="9">
        <v>52.07964610771986</v>
      </c>
      <c r="H48" s="9">
        <v>61.525806775519307</v>
      </c>
      <c r="I48" s="9">
        <v>64.426253364800701</v>
      </c>
      <c r="J48" s="9">
        <v>46.714067204822271</v>
      </c>
      <c r="K48" s="9">
        <v>54.373234229389567</v>
      </c>
      <c r="L48" s="41">
        <v>57.515005787982624</v>
      </c>
      <c r="N48" s="42">
        <v>3.5332366351745748</v>
      </c>
      <c r="O48" s="9">
        <v>3.3903556490120668</v>
      </c>
      <c r="P48" s="9">
        <v>16.149542671641015</v>
      </c>
      <c r="Q48" s="9">
        <v>0.3995877031776951</v>
      </c>
      <c r="R48" s="9">
        <v>3.0884920108023461</v>
      </c>
      <c r="S48" s="9">
        <v>2.790499528235113</v>
      </c>
      <c r="T48" s="9">
        <v>2.787463674511792</v>
      </c>
      <c r="U48" s="9">
        <v>2.1752739992359604</v>
      </c>
      <c r="V48" s="9">
        <v>5.1716603843147801</v>
      </c>
      <c r="W48" s="9">
        <v>4.4408652751159128</v>
      </c>
      <c r="X48" s="41">
        <v>5.408355338838855</v>
      </c>
    </row>
    <row r="49" spans="1:24" ht="14.25" customHeight="1">
      <c r="A49" s="37">
        <v>1997</v>
      </c>
      <c r="B49" s="42">
        <v>63.940227199027575</v>
      </c>
      <c r="C49" s="9">
        <v>64.250943980966042</v>
      </c>
      <c r="D49" s="9">
        <v>97.796400029343829</v>
      </c>
      <c r="E49" s="9">
        <v>69.136235024063978</v>
      </c>
      <c r="F49" s="9">
        <v>68.502657019151911</v>
      </c>
      <c r="G49" s="9">
        <v>53.556719496299173</v>
      </c>
      <c r="H49" s="9">
        <v>63.082358953263117</v>
      </c>
      <c r="I49" s="9">
        <v>66.2153411371836</v>
      </c>
      <c r="J49" s="9">
        <v>50.130608135235299</v>
      </c>
      <c r="K49" s="9">
        <v>55.28591143828401</v>
      </c>
      <c r="L49" s="41">
        <v>60.600232051845758</v>
      </c>
      <c r="N49" s="42">
        <v>2.4649815003319642</v>
      </c>
      <c r="O49" s="9">
        <v>2.238157486058423</v>
      </c>
      <c r="P49" s="9">
        <v>0.29256591533284304</v>
      </c>
      <c r="Q49" s="9">
        <v>-0.77339111962759777</v>
      </c>
      <c r="R49" s="9">
        <v>1.636213498036021</v>
      </c>
      <c r="S49" s="9">
        <v>2.8361816927944927</v>
      </c>
      <c r="T49" s="9">
        <v>2.5299175408182606</v>
      </c>
      <c r="U49" s="9">
        <v>2.7769545471665769</v>
      </c>
      <c r="V49" s="9">
        <v>7.3137303918172636</v>
      </c>
      <c r="W49" s="9">
        <v>1.6785413298095353</v>
      </c>
      <c r="X49" s="41">
        <v>5.3642109943206728</v>
      </c>
    </row>
    <row r="50" spans="1:24" ht="14.25" customHeight="1">
      <c r="A50" s="37">
        <v>1998</v>
      </c>
      <c r="B50" s="42">
        <v>65.624956659212316</v>
      </c>
      <c r="C50" s="9">
        <v>65.78910328757425</v>
      </c>
      <c r="D50" s="9">
        <v>96.938847157065453</v>
      </c>
      <c r="E50" s="9">
        <v>66.644981458412929</v>
      </c>
      <c r="F50" s="9">
        <v>69.186442592425308</v>
      </c>
      <c r="G50" s="9">
        <v>56.171916397280064</v>
      </c>
      <c r="H50" s="9">
        <v>64.968620170123685</v>
      </c>
      <c r="I50" s="9">
        <v>67.982884963152998</v>
      </c>
      <c r="J50" s="9">
        <v>54.008670059756312</v>
      </c>
      <c r="K50" s="9">
        <v>57.309308563881366</v>
      </c>
      <c r="L50" s="41">
        <v>63.949405276831293</v>
      </c>
      <c r="N50" s="42">
        <v>2.6348506002968453</v>
      </c>
      <c r="O50" s="9">
        <v>2.3939870938921581</v>
      </c>
      <c r="P50" s="9">
        <v>-0.8768757050577225</v>
      </c>
      <c r="Q50" s="9">
        <v>-3.6033977910193249</v>
      </c>
      <c r="R50" s="9">
        <v>0.99818839593657227</v>
      </c>
      <c r="S50" s="9">
        <v>4.8830416156493639</v>
      </c>
      <c r="T50" s="9">
        <v>2.9901564370128808</v>
      </c>
      <c r="U50" s="9">
        <v>2.6693871776744871</v>
      </c>
      <c r="V50" s="9">
        <v>7.7359163767958261</v>
      </c>
      <c r="W50" s="9">
        <v>3.6598783902768606</v>
      </c>
      <c r="X50" s="41">
        <v>5.5266673271485045</v>
      </c>
    </row>
    <row r="51" spans="1:24" ht="14.25" customHeight="1">
      <c r="A51" s="37">
        <v>1999</v>
      </c>
      <c r="B51" s="42">
        <v>67.343383182673122</v>
      </c>
      <c r="C51" s="9">
        <v>67.22044767966932</v>
      </c>
      <c r="D51" s="9">
        <v>91.724335059616791</v>
      </c>
      <c r="E51" s="9">
        <v>66.341332490312936</v>
      </c>
      <c r="F51" s="9">
        <v>69.537183816821468</v>
      </c>
      <c r="G51" s="9">
        <v>59.716452459546964</v>
      </c>
      <c r="H51" s="9">
        <v>66.747439659210201</v>
      </c>
      <c r="I51" s="9">
        <v>69.473135085829497</v>
      </c>
      <c r="J51" s="9">
        <v>56.49625609723283</v>
      </c>
      <c r="K51" s="9">
        <v>59.646531594465834</v>
      </c>
      <c r="L51" s="41">
        <v>68.590538174381862</v>
      </c>
      <c r="N51" s="42">
        <v>2.6185564317924515</v>
      </c>
      <c r="O51" s="9">
        <v>2.1756557249890562</v>
      </c>
      <c r="P51" s="9">
        <v>-5.3791769248089256</v>
      </c>
      <c r="Q51" s="9">
        <v>-0.45562165590739001</v>
      </c>
      <c r="R51" s="9">
        <v>0.50695080026352812</v>
      </c>
      <c r="S51" s="9">
        <v>6.3101569068747976</v>
      </c>
      <c r="T51" s="9">
        <v>2.7379671669624184</v>
      </c>
      <c r="U51" s="9">
        <v>2.1920960304703474</v>
      </c>
      <c r="V51" s="9">
        <v>4.6059013020024464</v>
      </c>
      <c r="W51" s="9">
        <v>4.0782607383567093</v>
      </c>
      <c r="X51" s="41">
        <v>7.2575075209214468</v>
      </c>
    </row>
    <row r="52" spans="1:24" ht="14.25" customHeight="1">
      <c r="A52" s="37">
        <v>2000</v>
      </c>
      <c r="B52" s="42">
        <v>69.641663183590637</v>
      </c>
      <c r="C52" s="9">
        <v>69.475687820474903</v>
      </c>
      <c r="D52" s="9">
        <v>93.061287444402566</v>
      </c>
      <c r="E52" s="9">
        <v>62.213149132125203</v>
      </c>
      <c r="F52" s="9">
        <v>71.795634765427963</v>
      </c>
      <c r="G52" s="9">
        <v>64.458882127241736</v>
      </c>
      <c r="H52" s="9">
        <v>68.938502236045053</v>
      </c>
      <c r="I52" s="9">
        <v>71.573267141308492</v>
      </c>
      <c r="J52" s="9">
        <v>62.620059355473245</v>
      </c>
      <c r="K52" s="9">
        <v>61.896567911194936</v>
      </c>
      <c r="L52" s="41">
        <v>71.342710366254536</v>
      </c>
      <c r="N52" s="42">
        <v>3.4127777552893201</v>
      </c>
      <c r="O52" s="9">
        <v>3.354991254376416</v>
      </c>
      <c r="P52" s="9">
        <v>1.4575765350785197</v>
      </c>
      <c r="Q52" s="9">
        <v>-6.2226416070110258</v>
      </c>
      <c r="R52" s="9">
        <v>3.2478320585369591</v>
      </c>
      <c r="S52" s="9">
        <v>7.9415797026914481</v>
      </c>
      <c r="T52" s="9">
        <v>3.2826166636827914</v>
      </c>
      <c r="U52" s="9">
        <v>3.0229412461153737</v>
      </c>
      <c r="V52" s="9">
        <v>10.839308090966316</v>
      </c>
      <c r="W52" s="9">
        <v>3.7722835789128606</v>
      </c>
      <c r="X52" s="41">
        <v>4.012466245527424</v>
      </c>
    </row>
    <row r="53" spans="1:24" ht="14.25" customHeight="1">
      <c r="A53" s="37">
        <v>2001</v>
      </c>
      <c r="B53" s="42">
        <v>72.540345465564542</v>
      </c>
      <c r="C53" s="9">
        <v>72.528489292504958</v>
      </c>
      <c r="D53" s="9">
        <v>95.312033221375486</v>
      </c>
      <c r="E53" s="9">
        <v>64.076467672050015</v>
      </c>
      <c r="F53" s="9">
        <v>73.477983251808737</v>
      </c>
      <c r="G53" s="9">
        <v>68.33847557830218</v>
      </c>
      <c r="H53" s="9">
        <v>72.334765510001631</v>
      </c>
      <c r="I53" s="9">
        <v>75.141190573292306</v>
      </c>
      <c r="J53" s="9">
        <v>64.607923831963049</v>
      </c>
      <c r="K53" s="9">
        <v>64.6795319271274</v>
      </c>
      <c r="L53" s="41">
        <v>72.662789090349349</v>
      </c>
      <c r="N53" s="42">
        <v>4.1622818144540163</v>
      </c>
      <c r="O53" s="9">
        <v>4.3940572131052402</v>
      </c>
      <c r="P53" s="9">
        <v>2.4185629049217505</v>
      </c>
      <c r="Q53" s="9">
        <v>2.9950558136312866</v>
      </c>
      <c r="R53" s="9">
        <v>2.3432462041423241</v>
      </c>
      <c r="S53" s="9">
        <v>6.0187104135658531</v>
      </c>
      <c r="T53" s="9">
        <v>4.9265115484055544</v>
      </c>
      <c r="U53" s="9">
        <v>4.984994502122686</v>
      </c>
      <c r="V53" s="9">
        <v>3.1744851361531934</v>
      </c>
      <c r="W53" s="9">
        <v>4.4961523875205467</v>
      </c>
      <c r="X53" s="41">
        <v>1.8503344172346115</v>
      </c>
    </row>
    <row r="54" spans="1:24" ht="14.25" customHeight="1">
      <c r="A54" s="37">
        <v>2002</v>
      </c>
      <c r="B54" s="42">
        <v>75.508457257336019</v>
      </c>
      <c r="C54" s="9">
        <v>75.540009192851841</v>
      </c>
      <c r="D54" s="9">
        <v>94.08970055446008</v>
      </c>
      <c r="E54" s="9">
        <v>67.764128074396609</v>
      </c>
      <c r="F54" s="9">
        <v>75.570580527031154</v>
      </c>
      <c r="G54" s="9">
        <v>73.186883903832381</v>
      </c>
      <c r="H54" s="9">
        <v>75.444210630464781</v>
      </c>
      <c r="I54" s="9">
        <v>78.310623621358943</v>
      </c>
      <c r="J54" s="9">
        <v>66.181843749873835</v>
      </c>
      <c r="K54" s="9">
        <v>67.513005356999628</v>
      </c>
      <c r="L54" s="41">
        <v>75.185159179812644</v>
      </c>
      <c r="N54" s="42">
        <v>4.0916703287282585</v>
      </c>
      <c r="O54" s="9">
        <v>4.1521889256530997</v>
      </c>
      <c r="P54" s="9">
        <v>-1.2824536688629484</v>
      </c>
      <c r="Q54" s="9">
        <v>5.7550931509215308</v>
      </c>
      <c r="R54" s="9">
        <v>2.8479242115983183</v>
      </c>
      <c r="S54" s="9">
        <v>7.0946978031063868</v>
      </c>
      <c r="T54" s="9">
        <v>4.2986869433249364</v>
      </c>
      <c r="U54" s="9">
        <v>4.2179702289587562</v>
      </c>
      <c r="V54" s="9">
        <v>2.4361097285904965</v>
      </c>
      <c r="W54" s="9">
        <v>4.3807883969609218</v>
      </c>
      <c r="X54" s="41">
        <v>3.4713367337537271</v>
      </c>
    </row>
    <row r="55" spans="1:24" ht="14.25" customHeight="1">
      <c r="A55" s="37">
        <v>2003</v>
      </c>
      <c r="B55" s="42">
        <v>78.531782709397945</v>
      </c>
      <c r="C55" s="9">
        <v>78.398612424724504</v>
      </c>
      <c r="D55" s="9">
        <v>96.238701241177225</v>
      </c>
      <c r="E55" s="9">
        <v>69.672061817924828</v>
      </c>
      <c r="F55" s="9">
        <v>77.029837986503352</v>
      </c>
      <c r="G55" s="9">
        <v>77.930688030892171</v>
      </c>
      <c r="H55" s="9">
        <v>78.417161398878463</v>
      </c>
      <c r="I55" s="9">
        <v>81.183486055365947</v>
      </c>
      <c r="J55" s="9">
        <v>69.657679105980165</v>
      </c>
      <c r="K55" s="9">
        <v>70.793126851883443</v>
      </c>
      <c r="L55" s="41">
        <v>79.857629071187702</v>
      </c>
      <c r="N55" s="42">
        <v>4.00395606250874</v>
      </c>
      <c r="O55" s="9">
        <v>3.7842240984836462</v>
      </c>
      <c r="P55" s="9">
        <v>2.2839914188836019</v>
      </c>
      <c r="Q55" s="9">
        <v>2.8155512329968158</v>
      </c>
      <c r="R55" s="9">
        <v>1.9309861711995557</v>
      </c>
      <c r="S55" s="9">
        <v>6.4817681448128717</v>
      </c>
      <c r="T55" s="9">
        <v>3.9405949688778197</v>
      </c>
      <c r="U55" s="9">
        <v>3.6685475113793498</v>
      </c>
      <c r="V55" s="9">
        <v>5.2519469980963684</v>
      </c>
      <c r="W55" s="9">
        <v>4.8585031543759261</v>
      </c>
      <c r="X55" s="41">
        <v>6.2146172759977691</v>
      </c>
    </row>
    <row r="56" spans="1:24" ht="14.25" customHeight="1">
      <c r="A56" s="37">
        <v>2004</v>
      </c>
      <c r="B56" s="42">
        <v>81.603644089361055</v>
      </c>
      <c r="C56" s="9">
        <v>81.238804875185451</v>
      </c>
      <c r="D56" s="9">
        <v>91.284849844214619</v>
      </c>
      <c r="E56" s="9">
        <v>71.968454586890815</v>
      </c>
      <c r="F56" s="9">
        <v>79.318122620560999</v>
      </c>
      <c r="G56" s="9">
        <v>83.551250781164427</v>
      </c>
      <c r="H56" s="9">
        <v>81.303740216273184</v>
      </c>
      <c r="I56" s="9">
        <v>83.906590317461877</v>
      </c>
      <c r="J56" s="9">
        <v>75.065632986539015</v>
      </c>
      <c r="K56" s="9">
        <v>74.050288514179485</v>
      </c>
      <c r="L56" s="41">
        <v>85.126947903721643</v>
      </c>
      <c r="N56" s="42">
        <v>3.9116154937298919</v>
      </c>
      <c r="O56" s="9">
        <v>3.6227585701060772</v>
      </c>
      <c r="P56" s="9">
        <v>-5.1474628533775597</v>
      </c>
      <c r="Q56" s="9">
        <v>3.2960023129029681</v>
      </c>
      <c r="R56" s="9">
        <v>2.9706470815355823</v>
      </c>
      <c r="S56" s="9">
        <v>7.2122586009303991</v>
      </c>
      <c r="T56" s="9">
        <v>3.68105497049529</v>
      </c>
      <c r="U56" s="9">
        <v>3.3542588454982258</v>
      </c>
      <c r="V56" s="9">
        <v>7.76361479447365</v>
      </c>
      <c r="W56" s="9">
        <v>4.6009574758730798</v>
      </c>
      <c r="X56" s="41">
        <v>6.598391279356286</v>
      </c>
    </row>
    <row r="57" spans="1:24" ht="14.25" customHeight="1">
      <c r="A57" s="37">
        <v>2005</v>
      </c>
      <c r="B57" s="42">
        <v>85.041627070858695</v>
      </c>
      <c r="C57" s="9">
        <v>84.357967227517179</v>
      </c>
      <c r="D57" s="9">
        <v>84.429332515648852</v>
      </c>
      <c r="E57" s="9">
        <v>79.198504960114775</v>
      </c>
      <c r="F57" s="9">
        <v>82.065133936356588</v>
      </c>
      <c r="G57" s="9">
        <v>91.285257949744889</v>
      </c>
      <c r="H57" s="9">
        <v>83.978589484160025</v>
      </c>
      <c r="I57" s="9">
        <v>86.231841703444132</v>
      </c>
      <c r="J57" s="9">
        <v>81.577675493825552</v>
      </c>
      <c r="K57" s="9">
        <v>77.575474962927487</v>
      </c>
      <c r="L57" s="41">
        <v>91.540676362559722</v>
      </c>
      <c r="N57" s="42">
        <v>4.2130262929592099</v>
      </c>
      <c r="O57" s="9">
        <v>3.8394980786878641</v>
      </c>
      <c r="P57" s="9">
        <v>-7.5100275021159462</v>
      </c>
      <c r="Q57" s="9">
        <v>10.046138151396299</v>
      </c>
      <c r="R57" s="9">
        <v>3.4632833267330909</v>
      </c>
      <c r="S57" s="9">
        <v>9.2566024999879417</v>
      </c>
      <c r="T57" s="9">
        <v>3.2899461461078694</v>
      </c>
      <c r="U57" s="9">
        <v>2.7712380841417028</v>
      </c>
      <c r="V57" s="9">
        <v>8.6751316790391932</v>
      </c>
      <c r="W57" s="9">
        <v>4.7605303361822671</v>
      </c>
      <c r="X57" s="41">
        <v>7.5343103644359255</v>
      </c>
    </row>
    <row r="58" spans="1:24" ht="14.25" customHeight="1">
      <c r="A58" s="37">
        <v>2006</v>
      </c>
      <c r="B58" s="42">
        <v>88.504949825957951</v>
      </c>
      <c r="C58" s="9">
        <v>87.325371564226941</v>
      </c>
      <c r="D58" s="9">
        <v>76.438078345074217</v>
      </c>
      <c r="E58" s="9">
        <v>82.727287118719119</v>
      </c>
      <c r="F58" s="9">
        <v>84.436668857100656</v>
      </c>
      <c r="G58" s="9">
        <v>97.458456158080082</v>
      </c>
      <c r="H58" s="9">
        <v>87.015859517137045</v>
      </c>
      <c r="I58" s="9">
        <v>88.993955817369823</v>
      </c>
      <c r="J58" s="9">
        <v>86.851478890808409</v>
      </c>
      <c r="K58" s="9">
        <v>81.251819321392361</v>
      </c>
      <c r="L58" s="41">
        <v>99.859128329435748</v>
      </c>
      <c r="N58" s="42">
        <v>4.0725029310804794</v>
      </c>
      <c r="O58" s="9">
        <v>3.5176337626848575</v>
      </c>
      <c r="P58" s="9">
        <v>-9.4650211395352013</v>
      </c>
      <c r="Q58" s="9">
        <v>4.4556171361839203</v>
      </c>
      <c r="R58" s="9">
        <v>2.8898203256248145</v>
      </c>
      <c r="S58" s="9">
        <v>6.7625357554816912</v>
      </c>
      <c r="T58" s="9">
        <v>3.6167195134301444</v>
      </c>
      <c r="U58" s="9">
        <v>3.2031255037144435</v>
      </c>
      <c r="V58" s="9">
        <v>6.464763018875197</v>
      </c>
      <c r="W58" s="9">
        <v>4.7390549142261262</v>
      </c>
      <c r="X58" s="41">
        <v>9.0871646326160302</v>
      </c>
    </row>
    <row r="59" spans="1:24" ht="14.25" customHeight="1">
      <c r="A59" s="37">
        <v>2007</v>
      </c>
      <c r="B59" s="42">
        <v>91.656821089670188</v>
      </c>
      <c r="C59" s="9">
        <v>90.842390262575577</v>
      </c>
      <c r="D59" s="9">
        <v>82.231000810387002</v>
      </c>
      <c r="E59" s="9">
        <v>89.890268962015355</v>
      </c>
      <c r="F59" s="9">
        <v>86.830993289638471</v>
      </c>
      <c r="G59" s="9">
        <v>100.50104600834844</v>
      </c>
      <c r="H59" s="9">
        <v>90.598940241109858</v>
      </c>
      <c r="I59" s="9">
        <v>92.19295252202275</v>
      </c>
      <c r="J59" s="9">
        <v>91.484143075020043</v>
      </c>
      <c r="K59" s="9">
        <v>85.818896881146117</v>
      </c>
      <c r="L59" s="41">
        <v>99.812077833153054</v>
      </c>
      <c r="N59" s="42">
        <v>3.5612372753278665</v>
      </c>
      <c r="O59" s="9">
        <v>4.0274878140792225</v>
      </c>
      <c r="P59" s="9">
        <v>7.5785820244735236</v>
      </c>
      <c r="Q59" s="9">
        <v>8.6585479746445593</v>
      </c>
      <c r="R59" s="9">
        <v>2.8356453007282179</v>
      </c>
      <c r="S59" s="9">
        <v>3.1219352021472524</v>
      </c>
      <c r="T59" s="9">
        <v>4.1177329556425946</v>
      </c>
      <c r="U59" s="9">
        <v>3.5946224384246772</v>
      </c>
      <c r="V59" s="9">
        <v>5.3340072539650452</v>
      </c>
      <c r="W59" s="9">
        <v>5.6208926740318743</v>
      </c>
      <c r="X59" s="41">
        <v>-4.7116870605434791E-2</v>
      </c>
    </row>
    <row r="60" spans="1:24" ht="15">
      <c r="A60" s="37">
        <v>2008</v>
      </c>
      <c r="B60" s="42">
        <v>93.904216389805327</v>
      </c>
      <c r="C60" s="9">
        <v>94.893537115027556</v>
      </c>
      <c r="D60" s="9">
        <v>79.581132355541087</v>
      </c>
      <c r="E60" s="9">
        <v>96.410037124264676</v>
      </c>
      <c r="F60" s="9">
        <v>90.831418647542804</v>
      </c>
      <c r="G60" s="9">
        <v>104.24548501262214</v>
      </c>
      <c r="H60" s="9">
        <v>94.896126815298913</v>
      </c>
      <c r="I60" s="9">
        <v>96.079374473986803</v>
      </c>
      <c r="J60" s="9">
        <v>92.963796095542833</v>
      </c>
      <c r="K60" s="9">
        <v>91.388873431001329</v>
      </c>
      <c r="L60" s="41">
        <v>83.64244998975505</v>
      </c>
      <c r="N60" s="42">
        <v>2.4519673205079417</v>
      </c>
      <c r="O60" s="9">
        <v>4.4595335291622407</v>
      </c>
      <c r="P60" s="9">
        <v>-3.2224689335304757</v>
      </c>
      <c r="Q60" s="9">
        <v>7.2530299859313585</v>
      </c>
      <c r="R60" s="9">
        <v>4.607139923598802</v>
      </c>
      <c r="S60" s="9">
        <v>3.7257711765135815</v>
      </c>
      <c r="T60" s="9">
        <v>4.7430870192885388</v>
      </c>
      <c r="U60" s="9">
        <v>4.2155304127348359</v>
      </c>
      <c r="V60" s="9">
        <v>1.6173874190518633</v>
      </c>
      <c r="W60" s="9">
        <v>6.4903846964722511</v>
      </c>
      <c r="X60" s="41">
        <v>-16.200071368544521</v>
      </c>
    </row>
    <row r="61" spans="1:24" ht="15">
      <c r="A61" s="37">
        <v>2009</v>
      </c>
      <c r="B61" s="42">
        <v>94.121419545987109</v>
      </c>
      <c r="C61" s="9">
        <v>96.147775222256499</v>
      </c>
      <c r="D61" s="9">
        <v>76.189147130866857</v>
      </c>
      <c r="E61" s="9">
        <v>101.7187389605366</v>
      </c>
      <c r="F61" s="9">
        <v>90.343988009619707</v>
      </c>
      <c r="G61" s="9">
        <v>105.71167074315441</v>
      </c>
      <c r="H61" s="9">
        <v>96.457377209006793</v>
      </c>
      <c r="I61" s="9">
        <v>97.043441099153299</v>
      </c>
      <c r="J61" s="9">
        <v>84.118514456203286</v>
      </c>
      <c r="K61" s="9">
        <v>94.775342365900158</v>
      </c>
      <c r="L61" s="41">
        <v>71.611965109028702</v>
      </c>
      <c r="N61" s="42">
        <v>0.23130287918078363</v>
      </c>
      <c r="O61" s="9">
        <v>1.3217318537811273</v>
      </c>
      <c r="P61" s="9">
        <v>-4.2622982662774973</v>
      </c>
      <c r="Q61" s="9">
        <v>5.5063787906537653</v>
      </c>
      <c r="R61" s="9">
        <v>-0.53663219751581837</v>
      </c>
      <c r="S61" s="9">
        <v>1.4064740840859846</v>
      </c>
      <c r="T61" s="9">
        <v>1.6452203541948762</v>
      </c>
      <c r="U61" s="9">
        <v>1.0034064339454085</v>
      </c>
      <c r="V61" s="9">
        <v>-9.514759520199533</v>
      </c>
      <c r="W61" s="9">
        <v>3.7055593397325559</v>
      </c>
      <c r="X61" s="41">
        <v>-14.383228710062779</v>
      </c>
    </row>
    <row r="62" spans="1:24" s="55" customFormat="1" ht="15">
      <c r="A62" s="37">
        <v>2010</v>
      </c>
      <c r="B62" s="64">
        <v>94.397039644343423</v>
      </c>
      <c r="C62" s="40">
        <v>94.873563413418424</v>
      </c>
      <c r="D62" s="40">
        <v>82.263601048076751</v>
      </c>
      <c r="E62" s="40">
        <v>94.459134569863878</v>
      </c>
      <c r="F62" s="40">
        <v>89.82106976536177</v>
      </c>
      <c r="G62" s="40">
        <v>101.89270538211497</v>
      </c>
      <c r="H62" s="40">
        <v>95.50234539546949</v>
      </c>
      <c r="I62" s="40">
        <v>95.956761517161709</v>
      </c>
      <c r="J62" s="40">
        <v>95.713875495059384</v>
      </c>
      <c r="K62" s="40">
        <v>94.203534248600846</v>
      </c>
      <c r="L62" s="65">
        <v>89.316139362273276</v>
      </c>
      <c r="N62" s="64">
        <v>0.29283461690847723</v>
      </c>
      <c r="O62" s="40">
        <v>-1.3252639552944312</v>
      </c>
      <c r="P62" s="40">
        <v>7.9728598441666021</v>
      </c>
      <c r="Q62" s="40">
        <v>-7.1369390388227316</v>
      </c>
      <c r="R62" s="40">
        <v>-0.57880801565042272</v>
      </c>
      <c r="S62" s="40">
        <v>-3.6126241636255219</v>
      </c>
      <c r="T62" s="40">
        <v>-0.99010759070082832</v>
      </c>
      <c r="U62" s="40">
        <v>-1.1197867364176495</v>
      </c>
      <c r="V62" s="40">
        <v>13.784552798888615</v>
      </c>
      <c r="W62" s="40">
        <v>-0.60333004663990497</v>
      </c>
      <c r="X62" s="65">
        <v>24.722368987207787</v>
      </c>
    </row>
    <row r="63" spans="1:24" ht="15">
      <c r="A63" s="37">
        <v>2011</v>
      </c>
      <c r="B63" s="42">
        <v>94.259240481740292</v>
      </c>
      <c r="C63" s="9">
        <v>94.640634741088064</v>
      </c>
      <c r="D63" s="9">
        <v>80.200699392480033</v>
      </c>
      <c r="E63" s="9">
        <v>93.395424841211863</v>
      </c>
      <c r="F63" s="9">
        <v>90.811414384952784</v>
      </c>
      <c r="G63" s="9">
        <v>98.842867918100623</v>
      </c>
      <c r="H63" s="9">
        <v>95.548483089159532</v>
      </c>
      <c r="I63" s="9">
        <v>96.711948603226958</v>
      </c>
      <c r="J63" s="9">
        <v>99.134438179304937</v>
      </c>
      <c r="K63" s="9">
        <v>92.257908822915923</v>
      </c>
      <c r="L63" s="41">
        <v>89.991070587326973</v>
      </c>
      <c r="N63" s="42">
        <v>-0.14597826703285355</v>
      </c>
      <c r="O63" s="9">
        <v>-0.24551483463877144</v>
      </c>
      <c r="P63" s="9">
        <v>-2.5076724448168886</v>
      </c>
      <c r="Q63" s="9">
        <v>-1.1261057318551537</v>
      </c>
      <c r="R63" s="9">
        <v>1.1025749550501729</v>
      </c>
      <c r="S63" s="9">
        <v>-2.9931852850279439</v>
      </c>
      <c r="T63" s="9">
        <v>4.8310534677442618E-2</v>
      </c>
      <c r="U63" s="9">
        <v>0.78700768359110107</v>
      </c>
      <c r="V63" s="9">
        <v>3.5737375240041613</v>
      </c>
      <c r="W63" s="9">
        <v>-2.0653422838154523</v>
      </c>
      <c r="X63" s="41">
        <v>0.75566547084633395</v>
      </c>
    </row>
    <row r="64" spans="1:24" ht="15">
      <c r="A64" s="37">
        <v>2012</v>
      </c>
      <c r="B64" s="42">
        <v>94.067944048308647</v>
      </c>
      <c r="C64" s="9">
        <v>94.179229083588567</v>
      </c>
      <c r="D64" s="9">
        <v>81.351970139763182</v>
      </c>
      <c r="E64" s="9">
        <v>98.069413570313898</v>
      </c>
      <c r="F64" s="9">
        <v>90.261316392810798</v>
      </c>
      <c r="G64" s="9">
        <v>93.447765362222967</v>
      </c>
      <c r="H64" s="9">
        <v>95.212309181008365</v>
      </c>
      <c r="I64" s="9">
        <v>96.980451327998978</v>
      </c>
      <c r="J64" s="9">
        <v>98.015788196315484</v>
      </c>
      <c r="K64" s="9">
        <v>90.167239952133912</v>
      </c>
      <c r="L64" s="41">
        <v>92.807629000632403</v>
      </c>
      <c r="N64" s="42">
        <v>-0.20294714073014752</v>
      </c>
      <c r="O64" s="9">
        <v>-0.48753440714105478</v>
      </c>
      <c r="P64" s="9">
        <v>1.4354871665758884</v>
      </c>
      <c r="Q64" s="9">
        <v>5.0045157319521971</v>
      </c>
      <c r="R64" s="9">
        <v>-0.6057586437428486</v>
      </c>
      <c r="S64" s="9">
        <v>-5.4582618549149586</v>
      </c>
      <c r="T64" s="9">
        <v>-0.35183594472920632</v>
      </c>
      <c r="U64" s="9">
        <v>0.27763138748613247</v>
      </c>
      <c r="V64" s="9">
        <v>-1.1284171308522883</v>
      </c>
      <c r="W64" s="9">
        <v>-2.2661134394395765</v>
      </c>
      <c r="X64" s="41">
        <v>3.1298198753755724</v>
      </c>
    </row>
    <row r="65" spans="1:24" ht="15">
      <c r="A65" s="37">
        <v>2013</v>
      </c>
      <c r="B65" s="42">
        <v>94.480169894517701</v>
      </c>
      <c r="C65" s="9">
        <v>93.885881437142643</v>
      </c>
      <c r="D65" s="9">
        <v>88.571844301796588</v>
      </c>
      <c r="E65" s="9">
        <v>111.26188845192803</v>
      </c>
      <c r="F65" s="9">
        <v>90.600524730414605</v>
      </c>
      <c r="G65" s="9">
        <v>89.24339210293904</v>
      </c>
      <c r="H65" s="9">
        <v>94.224292641121508</v>
      </c>
      <c r="I65" s="9">
        <v>95.765012916822116</v>
      </c>
      <c r="J65" s="9">
        <v>99.239543993952523</v>
      </c>
      <c r="K65" s="9">
        <v>89.859869906363883</v>
      </c>
      <c r="L65" s="41">
        <v>101.31234534138689</v>
      </c>
      <c r="N65" s="42">
        <v>0.43822138389391085</v>
      </c>
      <c r="O65" s="9">
        <v>-0.31147807143926398</v>
      </c>
      <c r="P65" s="9">
        <v>8.8748608664665607</v>
      </c>
      <c r="Q65" s="9">
        <v>13.452180859790076</v>
      </c>
      <c r="R65" s="9">
        <v>0.37580699147750085</v>
      </c>
      <c r="S65" s="9">
        <v>-4.4991693947810329</v>
      </c>
      <c r="T65" s="9">
        <v>-1.0376983274384632</v>
      </c>
      <c r="U65" s="9">
        <v>-1.2532818671529111</v>
      </c>
      <c r="V65" s="9">
        <v>1.2485292626387645</v>
      </c>
      <c r="W65" s="9">
        <v>-0.34088882606720938</v>
      </c>
      <c r="X65" s="41">
        <v>9.1638116740343953</v>
      </c>
    </row>
    <row r="66" spans="1:24" ht="15">
      <c r="A66" s="37">
        <v>2014</v>
      </c>
      <c r="B66" s="42">
        <v>94.271664128607725</v>
      </c>
      <c r="C66" s="9">
        <v>93.725654257885466</v>
      </c>
      <c r="D66" s="9">
        <v>85.613581053392977</v>
      </c>
      <c r="E66" s="9">
        <v>107.87858677545606</v>
      </c>
      <c r="F66" s="9">
        <v>90.942728474142442</v>
      </c>
      <c r="G66" s="9">
        <v>89.349696928042832</v>
      </c>
      <c r="H66" s="9">
        <v>94.236670244283516</v>
      </c>
      <c r="I66" s="9">
        <v>95.580831276942277</v>
      </c>
      <c r="J66" s="9">
        <v>97.86576287482373</v>
      </c>
      <c r="K66" s="9">
        <v>90.318139789617064</v>
      </c>
      <c r="L66" s="41">
        <v>100.25041560390386</v>
      </c>
      <c r="N66" s="42">
        <v>-0.22068733168321142</v>
      </c>
      <c r="O66" s="9">
        <v>-0.1706616338948197</v>
      </c>
      <c r="P66" s="9">
        <v>-3.339958958428968</v>
      </c>
      <c r="Q66" s="9">
        <v>-3.0408450939908072</v>
      </c>
      <c r="R66" s="9">
        <v>0.37770613883978399</v>
      </c>
      <c r="S66" s="9">
        <v>0.11911786699139171</v>
      </c>
      <c r="T66" s="9">
        <v>1.3136318474837871E-2</v>
      </c>
      <c r="U66" s="9">
        <v>-0.19232664860580062</v>
      </c>
      <c r="V66" s="9">
        <v>-1.3843081737785035</v>
      </c>
      <c r="W66" s="9">
        <v>0.50998280292493536</v>
      </c>
      <c r="X66" s="41">
        <v>-1.0481740738551681</v>
      </c>
    </row>
    <row r="67" spans="1:24" s="173" customFormat="1" ht="15">
      <c r="A67" s="37">
        <v>2015</v>
      </c>
      <c r="B67" s="593">
        <v>94.792471555731581</v>
      </c>
      <c r="C67" s="560">
        <v>94.459845468258337</v>
      </c>
      <c r="D67" s="560">
        <v>92.7359784689842</v>
      </c>
      <c r="E67" s="560">
        <v>114.34751305297783</v>
      </c>
      <c r="F67" s="560">
        <v>90.653622178709043</v>
      </c>
      <c r="G67" s="560">
        <v>89.666404979721705</v>
      </c>
      <c r="H67" s="560">
        <v>94.731947486952762</v>
      </c>
      <c r="I67" s="560">
        <v>95.624754526135476</v>
      </c>
      <c r="J67" s="560">
        <v>96.35545233782986</v>
      </c>
      <c r="K67" s="560">
        <v>92.046735115139356</v>
      </c>
      <c r="L67" s="594">
        <v>98.23845201324734</v>
      </c>
      <c r="N67" s="593">
        <v>0.55245383852919883</v>
      </c>
      <c r="O67" s="560">
        <v>0.78334071518215698</v>
      </c>
      <c r="P67" s="560">
        <v>8.3192378217999519</v>
      </c>
      <c r="Q67" s="560">
        <v>5.9964877839811859</v>
      </c>
      <c r="R67" s="560">
        <v>-0.3178992980352513</v>
      </c>
      <c r="S67" s="560">
        <v>0.35445901057049589</v>
      </c>
      <c r="T67" s="560">
        <v>0.52556742654994437</v>
      </c>
      <c r="U67" s="560">
        <v>4.5954035559625517E-2</v>
      </c>
      <c r="V67" s="560">
        <v>-1.5432470893070649</v>
      </c>
      <c r="W67" s="560">
        <v>1.9138960673335426</v>
      </c>
      <c r="X67" s="594">
        <v>-2.006937904981787</v>
      </c>
    </row>
    <row r="68" spans="1:24" ht="15">
      <c r="A68" s="37">
        <v>2016</v>
      </c>
      <c r="B68" s="42">
        <v>95.145265867902822</v>
      </c>
      <c r="C68" s="9">
        <v>94.942518880600929</v>
      </c>
      <c r="D68" s="9">
        <v>96.176779093461036</v>
      </c>
      <c r="E68" s="9">
        <v>101.81337565715451</v>
      </c>
      <c r="F68" s="9">
        <v>91.557530253920334</v>
      </c>
      <c r="G68" s="9">
        <v>90.706630150285889</v>
      </c>
      <c r="H68" s="9">
        <v>95.502902502847604</v>
      </c>
      <c r="I68" s="9">
        <v>96.257533655754457</v>
      </c>
      <c r="J68" s="9">
        <v>97.604896490728933</v>
      </c>
      <c r="K68" s="9">
        <v>93.196049774330717</v>
      </c>
      <c r="L68" s="41">
        <v>97.188085005390704</v>
      </c>
      <c r="N68" s="42">
        <v>0.37217545484486969</v>
      </c>
      <c r="O68" s="9">
        <v>0.5109826402423856</v>
      </c>
      <c r="P68" s="9">
        <v>3.7103189951542159</v>
      </c>
      <c r="Q68" s="9">
        <v>-10.961442939310961</v>
      </c>
      <c r="R68" s="9">
        <v>0.9971008918202795</v>
      </c>
      <c r="S68" s="9">
        <v>1.1601058064047987</v>
      </c>
      <c r="T68" s="9">
        <v>0.81382789686765822</v>
      </c>
      <c r="U68" s="9">
        <v>0.66173150744772702</v>
      </c>
      <c r="V68" s="9">
        <v>1.2967031159984765</v>
      </c>
      <c r="W68" s="9">
        <v>1.2486207769930147</v>
      </c>
      <c r="X68" s="41">
        <v>-1.0692015054502235</v>
      </c>
    </row>
    <row r="69" spans="1:24" ht="15">
      <c r="A69" s="37">
        <v>2017</v>
      </c>
      <c r="B69" s="42">
        <v>96.342115377617446</v>
      </c>
      <c r="C69" s="9">
        <v>95.91254986124973</v>
      </c>
      <c r="D69" s="9">
        <v>97.150948500482343</v>
      </c>
      <c r="E69" s="9">
        <v>108.66946680947846</v>
      </c>
      <c r="F69" s="9">
        <v>90.799328828978133</v>
      </c>
      <c r="G69" s="9">
        <v>92.924342807814725</v>
      </c>
      <c r="H69" s="9">
        <v>96.450639908696601</v>
      </c>
      <c r="I69" s="9">
        <v>97.383466749334019</v>
      </c>
      <c r="J69" s="9">
        <v>98.128943625202822</v>
      </c>
      <c r="K69" s="9">
        <v>93.568325430284901</v>
      </c>
      <c r="L69" s="41">
        <v>100.73832256414563</v>
      </c>
      <c r="N69" s="42">
        <v>1.2579180885114116</v>
      </c>
      <c r="O69" s="9">
        <v>1.0217034391816648</v>
      </c>
      <c r="P69" s="9">
        <v>1.0128946053336252</v>
      </c>
      <c r="Q69" s="9">
        <v>6.7339788196504768</v>
      </c>
      <c r="R69" s="9">
        <v>-0.82811476329630596</v>
      </c>
      <c r="S69" s="9">
        <v>2.4449289471502267</v>
      </c>
      <c r="T69" s="9">
        <v>0.99236502871808963</v>
      </c>
      <c r="U69" s="9">
        <v>1.1697090615330197</v>
      </c>
      <c r="V69" s="9">
        <v>0.53690660337277762</v>
      </c>
      <c r="W69" s="9">
        <v>0.3994543297228148</v>
      </c>
      <c r="X69" s="41">
        <v>3.6529555640056222</v>
      </c>
    </row>
    <row r="70" spans="1:24" ht="15">
      <c r="A70" s="37">
        <v>2018</v>
      </c>
      <c r="B70" s="42">
        <v>97.486030831706728</v>
      </c>
      <c r="C70" s="9">
        <v>96.862997746056507</v>
      </c>
      <c r="D70" s="9">
        <v>94.67200416875238</v>
      </c>
      <c r="E70" s="9">
        <v>110.75782882363518</v>
      </c>
      <c r="F70" s="9">
        <v>92.312643553720847</v>
      </c>
      <c r="G70" s="9">
        <v>94.215287467277577</v>
      </c>
      <c r="H70" s="9">
        <v>97.32306036330624</v>
      </c>
      <c r="I70" s="9">
        <v>98.093492851259725</v>
      </c>
      <c r="J70" s="9">
        <v>99.127755249027956</v>
      </c>
      <c r="K70" s="9">
        <v>94.897874526889154</v>
      </c>
      <c r="L70" s="41">
        <v>103.89746977594139</v>
      </c>
      <c r="N70" s="42">
        <v>1.1873472464307477</v>
      </c>
      <c r="O70" s="9">
        <v>0.99095257730268393</v>
      </c>
      <c r="P70" s="9">
        <v>-2.5516419242346933</v>
      </c>
      <c r="Q70" s="9">
        <v>1.9217560143347967</v>
      </c>
      <c r="R70" s="9">
        <v>1.6666584921492866</v>
      </c>
      <c r="S70" s="9">
        <v>1.3892427112804695</v>
      </c>
      <c r="T70" s="9">
        <v>0.90452531516171941</v>
      </c>
      <c r="U70" s="9">
        <v>0.72910333306712705</v>
      </c>
      <c r="V70" s="9">
        <v>1.0178562888030651</v>
      </c>
      <c r="W70" s="9">
        <v>1.4209392874032556</v>
      </c>
      <c r="X70" s="41">
        <v>3.1359934644376697</v>
      </c>
    </row>
    <row r="71" spans="1:24" ht="15">
      <c r="A71" s="37">
        <v>2019</v>
      </c>
      <c r="B71" s="42">
        <v>98.878770420443033</v>
      </c>
      <c r="C71" s="9">
        <v>98.359060968290052</v>
      </c>
      <c r="D71" s="9">
        <v>89.695549406350978</v>
      </c>
      <c r="E71" s="9">
        <v>107.20566618168135</v>
      </c>
      <c r="F71" s="9">
        <v>94.196045257726951</v>
      </c>
      <c r="G71" s="9">
        <v>99.028599117852565</v>
      </c>
      <c r="H71" s="9">
        <v>98.932983748021499</v>
      </c>
      <c r="I71" s="9">
        <v>99.256867638083975</v>
      </c>
      <c r="J71" s="9">
        <v>100.88745924435018</v>
      </c>
      <c r="K71" s="9">
        <v>97.904613247294435</v>
      </c>
      <c r="L71" s="41">
        <v>104.2969963479965</v>
      </c>
      <c r="N71" s="42">
        <v>1.4286555487530661</v>
      </c>
      <c r="O71" s="9">
        <v>1.5445146826404743</v>
      </c>
      <c r="P71" s="9">
        <v>-5.2565220374239612</v>
      </c>
      <c r="Q71" s="9">
        <v>-3.2071436210708848</v>
      </c>
      <c r="R71" s="9">
        <v>2.0402424104668526</v>
      </c>
      <c r="S71" s="9">
        <v>5.1088435645295194</v>
      </c>
      <c r="T71" s="9">
        <v>1.6542054665209083</v>
      </c>
      <c r="U71" s="9">
        <v>1.1859856887635578</v>
      </c>
      <c r="V71" s="9">
        <v>1.7751879792914815</v>
      </c>
      <c r="W71" s="9">
        <v>3.168394166250077</v>
      </c>
      <c r="X71" s="41">
        <v>0.38453927022159551</v>
      </c>
    </row>
    <row r="72" spans="1:24" ht="15">
      <c r="A72" s="37">
        <v>2020</v>
      </c>
      <c r="B72" s="42">
        <v>100</v>
      </c>
      <c r="C72" s="9">
        <v>100</v>
      </c>
      <c r="D72" s="9">
        <v>100</v>
      </c>
      <c r="E72" s="9">
        <v>100</v>
      </c>
      <c r="F72" s="9">
        <v>100</v>
      </c>
      <c r="G72" s="9">
        <v>100</v>
      </c>
      <c r="H72" s="9">
        <v>100</v>
      </c>
      <c r="I72" s="9">
        <v>100</v>
      </c>
      <c r="J72" s="9">
        <v>100</v>
      </c>
      <c r="K72" s="9">
        <v>100</v>
      </c>
      <c r="L72" s="41">
        <v>100</v>
      </c>
      <c r="N72" s="42">
        <v>1.1339436916431911</v>
      </c>
      <c r="O72" s="9">
        <v>1.6683150647798239</v>
      </c>
      <c r="P72" s="9">
        <v>11.488251827263362</v>
      </c>
      <c r="Q72" s="9">
        <v>-6.7213482629452814</v>
      </c>
      <c r="R72" s="9">
        <v>6.1615694442298752</v>
      </c>
      <c r="S72" s="9">
        <v>0.9809296413366253</v>
      </c>
      <c r="T72" s="9">
        <v>1.0785242813419638</v>
      </c>
      <c r="U72" s="9">
        <v>0.74869616541364259</v>
      </c>
      <c r="V72" s="9">
        <v>-0.87965268527652185</v>
      </c>
      <c r="W72" s="9">
        <v>2.1402329095697281</v>
      </c>
      <c r="X72" s="41">
        <v>-4.1199617423872681</v>
      </c>
    </row>
    <row r="73" spans="1:24" ht="15">
      <c r="A73" s="37">
        <v>2021</v>
      </c>
      <c r="B73" s="42">
        <v>102.55610679393618</v>
      </c>
      <c r="C73" s="9">
        <v>102.08703535320186</v>
      </c>
      <c r="D73" s="9">
        <v>101.94138207150962</v>
      </c>
      <c r="E73" s="9">
        <v>138.9635583768607</v>
      </c>
      <c r="F73" s="9">
        <v>99.605253657144061</v>
      </c>
      <c r="G73" s="9">
        <v>103.94580270882176</v>
      </c>
      <c r="H73" s="9">
        <v>100.88015624011935</v>
      </c>
      <c r="I73" s="9">
        <v>100.87306261028704</v>
      </c>
      <c r="J73" s="9">
        <v>100.39582935532722</v>
      </c>
      <c r="K73" s="9">
        <v>100.90117734169324</v>
      </c>
      <c r="L73" s="41">
        <v>107.27344500678109</v>
      </c>
      <c r="N73" s="42">
        <v>2.5561067939361859</v>
      </c>
      <c r="O73" s="9">
        <v>2.0870353532018493</v>
      </c>
      <c r="P73" s="9">
        <v>1.9413820715096231</v>
      </c>
      <c r="Q73" s="9">
        <v>38.963558376860696</v>
      </c>
      <c r="R73" s="9">
        <v>-0.39474634285593391</v>
      </c>
      <c r="S73" s="9">
        <v>3.9458027088217662</v>
      </c>
      <c r="T73" s="9">
        <v>0.88015624011934523</v>
      </c>
      <c r="U73" s="9">
        <v>0.87306261028703425</v>
      </c>
      <c r="V73" s="9">
        <v>0.3958293553272263</v>
      </c>
      <c r="W73" s="9">
        <v>0.90117734169323782</v>
      </c>
      <c r="X73" s="41">
        <v>7.2734450067810874</v>
      </c>
    </row>
    <row r="74" spans="1:24" ht="15">
      <c r="A74" s="37">
        <v>2022</v>
      </c>
      <c r="B74" s="42">
        <v>107.38840722836103</v>
      </c>
      <c r="C74" s="9">
        <v>107.07835302232051</v>
      </c>
      <c r="D74" s="9">
        <v>89.729807810162882</v>
      </c>
      <c r="E74" s="9">
        <v>221.11761376055762</v>
      </c>
      <c r="F74" s="9">
        <v>102.37933020980121</v>
      </c>
      <c r="G74" s="9">
        <v>107.03933009195141</v>
      </c>
      <c r="H74" s="9">
        <v>104.86554307427487</v>
      </c>
      <c r="I74" s="9">
        <v>104.61418391746432</v>
      </c>
      <c r="J74" s="9">
        <v>106.0488168185544</v>
      </c>
      <c r="K74" s="9">
        <v>105.68147226014818</v>
      </c>
      <c r="L74" s="41">
        <v>110.70237106458968</v>
      </c>
      <c r="N74" s="42">
        <v>4.7118602543428256</v>
      </c>
      <c r="O74" s="9">
        <v>4.8892767351404132</v>
      </c>
      <c r="P74" s="9">
        <v>-11.979015796333414</v>
      </c>
      <c r="Q74" s="9">
        <v>59.119136227715273</v>
      </c>
      <c r="R74" s="9">
        <v>2.7850705166676537</v>
      </c>
      <c r="S74" s="9">
        <v>2.9760964873159823</v>
      </c>
      <c r="T74" s="9">
        <v>3.9506152475312639</v>
      </c>
      <c r="U74" s="9">
        <v>3.7087416703413867</v>
      </c>
      <c r="V74" s="9">
        <v>5.6306995016892181</v>
      </c>
      <c r="W74" s="9">
        <v>4.7376007340993453</v>
      </c>
      <c r="X74" s="41">
        <v>3.1964351080473241</v>
      </c>
    </row>
    <row r="75" spans="1:24" ht="15">
      <c r="A75" s="37">
        <v>2023</v>
      </c>
      <c r="B75" s="42">
        <v>114.08444367560824</v>
      </c>
      <c r="C75" s="9">
        <v>113.65788406150826</v>
      </c>
      <c r="D75" s="9">
        <v>103.13857109301831</v>
      </c>
      <c r="E75" s="9">
        <v>213.45693480660142</v>
      </c>
      <c r="F75" s="9">
        <v>108.48423479093981</v>
      </c>
      <c r="G75" s="9">
        <v>115.7471128781056</v>
      </c>
      <c r="H75" s="9">
        <v>111.84259518658233</v>
      </c>
      <c r="I75" s="9">
        <v>112.35720790290391</v>
      </c>
      <c r="J75" s="9">
        <v>110.55182557838981</v>
      </c>
      <c r="K75" s="9">
        <v>110.16430516383653</v>
      </c>
      <c r="L75" s="41">
        <v>118.74908294247346</v>
      </c>
      <c r="N75" s="42">
        <v>6.2353438514160198</v>
      </c>
      <c r="O75" s="9">
        <v>6.1445949190274129</v>
      </c>
      <c r="P75" s="9">
        <v>14.943488245537884</v>
      </c>
      <c r="Q75" s="9">
        <v>-3.4645267844884309</v>
      </c>
      <c r="R75" s="9">
        <v>5.9630245369139523</v>
      </c>
      <c r="S75" s="9">
        <v>8.1351245179447815</v>
      </c>
      <c r="T75" s="9">
        <v>6.6533314068337068</v>
      </c>
      <c r="U75" s="9">
        <v>7.4015049350750317</v>
      </c>
      <c r="V75" s="9">
        <v>4.2461659591543466</v>
      </c>
      <c r="W75" s="9">
        <v>4.2418342665148545</v>
      </c>
      <c r="X75" s="41">
        <v>7.2687800636075828</v>
      </c>
    </row>
    <row r="76" spans="1:24" ht="15">
      <c r="A76" s="37" t="s">
        <v>979</v>
      </c>
      <c r="B76" s="42">
        <v>117.48757302861522</v>
      </c>
      <c r="C76" s="9">
        <v>116.39241806984792</v>
      </c>
      <c r="D76" s="9">
        <v>107.78041911676497</v>
      </c>
      <c r="E76" s="9">
        <v>209.25616440096033</v>
      </c>
      <c r="F76" s="9">
        <v>109.33559807351621</v>
      </c>
      <c r="G76" s="9">
        <v>118.57325722721748</v>
      </c>
      <c r="H76" s="9">
        <v>115.14704785540719</v>
      </c>
      <c r="I76" s="9">
        <v>115.86006821686232</v>
      </c>
      <c r="J76" s="9">
        <v>115.38124128139276</v>
      </c>
      <c r="K76" s="9">
        <v>112.80836034076805</v>
      </c>
      <c r="L76" s="41">
        <v>130.00025062431973</v>
      </c>
      <c r="N76" s="42">
        <v>2.9829915835708043</v>
      </c>
      <c r="O76" s="9">
        <v>2.4059342921251448</v>
      </c>
      <c r="P76" s="9">
        <v>4.5005936911422628</v>
      </c>
      <c r="Q76" s="9">
        <v>-1.967970920901263</v>
      </c>
      <c r="R76" s="9">
        <v>0.7847806496649623</v>
      </c>
      <c r="S76" s="9">
        <v>2.4416542917041317</v>
      </c>
      <c r="T76" s="9">
        <v>2.9545565026564136</v>
      </c>
      <c r="U76" s="9">
        <v>3.1176106805586468</v>
      </c>
      <c r="V76" s="9">
        <v>4.3684630965940219</v>
      </c>
      <c r="W76" s="9">
        <v>2.4001015328869668</v>
      </c>
      <c r="X76" s="41">
        <v>9.4747406910896004</v>
      </c>
    </row>
  </sheetData>
  <mergeCells count="2">
    <mergeCell ref="N1:X1"/>
    <mergeCell ref="N2:X2"/>
  </mergeCells>
  <hyperlinks>
    <hyperlink ref="A1" location="'INDICE DE CUADROS'!A1" display="Índice" xr:uid="{00000000-0004-0000-0B00-000000000000}"/>
  </hyperlinks>
  <pageMargins left="0.75" right="0.75" top="1" bottom="1" header="0" footer="0"/>
  <pageSetup paperSize="9" scale="49"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5.28515625" style="1" customWidth="1"/>
    <col min="3" max="6" width="12" style="1" customWidth="1"/>
    <col min="7" max="7" width="15.28515625" style="1" customWidth="1"/>
    <col min="8" max="11" width="12" style="1" customWidth="1"/>
    <col min="12" max="12" width="14.5703125" style="1" customWidth="1"/>
    <col min="13" max="13" width="9.28515625" style="1" customWidth="1"/>
    <col min="14" max="14" width="15.42578125" style="1" customWidth="1"/>
    <col min="15" max="15" width="13.28515625" style="1" customWidth="1"/>
    <col min="16" max="16" width="11.42578125" style="1" customWidth="1"/>
    <col min="17" max="17" width="12" style="1" customWidth="1"/>
    <col min="18" max="19" width="16" style="1" customWidth="1"/>
    <col min="20" max="20" width="12.7109375" style="1" customWidth="1"/>
    <col min="21" max="21" width="12.5703125" style="1" customWidth="1"/>
    <col min="22" max="23" width="12" style="1" customWidth="1"/>
    <col min="24" max="24" width="14.28515625" style="1" customWidth="1"/>
    <col min="25" max="16384" width="11.42578125" style="1"/>
  </cols>
  <sheetData>
    <row r="1" spans="1:24" ht="50.1" customHeight="1" thickTop="1" thickBot="1">
      <c r="A1" s="130" t="s">
        <v>132</v>
      </c>
      <c r="B1" s="476" t="s">
        <v>519</v>
      </c>
      <c r="C1" s="595"/>
      <c r="D1" s="595"/>
      <c r="E1" s="595"/>
      <c r="F1" s="595"/>
      <c r="G1" s="595"/>
      <c r="H1" s="595"/>
      <c r="I1" s="595"/>
      <c r="J1" s="595"/>
      <c r="K1" s="595"/>
      <c r="L1" s="596"/>
      <c r="M1" s="497"/>
      <c r="N1" s="1423" t="s">
        <v>519</v>
      </c>
      <c r="O1" s="1424"/>
      <c r="P1" s="1424"/>
      <c r="Q1" s="1424"/>
      <c r="R1" s="1424"/>
      <c r="S1" s="1424"/>
      <c r="T1" s="1424"/>
      <c r="U1" s="1424"/>
      <c r="V1" s="1424"/>
      <c r="W1" s="1424"/>
      <c r="X1" s="1425"/>
    </row>
    <row r="2" spans="1:24" ht="16.5" customHeight="1" thickTop="1" thickBot="1">
      <c r="A2" s="169"/>
      <c r="B2" s="476" t="s">
        <v>134</v>
      </c>
      <c r="C2" s="595"/>
      <c r="D2" s="595"/>
      <c r="E2" s="595"/>
      <c r="F2" s="595"/>
      <c r="G2" s="595"/>
      <c r="H2" s="595"/>
      <c r="I2" s="595"/>
      <c r="J2" s="595"/>
      <c r="K2" s="595"/>
      <c r="L2" s="597"/>
      <c r="M2" s="497"/>
      <c r="N2" s="1423" t="s">
        <v>133</v>
      </c>
      <c r="O2" s="1424"/>
      <c r="P2" s="1424"/>
      <c r="Q2" s="1424"/>
      <c r="R2" s="1424"/>
      <c r="S2" s="1424"/>
      <c r="T2" s="1424"/>
      <c r="U2" s="1424"/>
      <c r="V2" s="1424"/>
      <c r="W2" s="1424"/>
      <c r="X2" s="1425"/>
    </row>
    <row r="3" spans="1:24" ht="18" customHeight="1" thickTop="1" thickBot="1">
      <c r="A3" s="169"/>
      <c r="B3" s="169"/>
      <c r="C3" s="169"/>
      <c r="D3" s="169"/>
      <c r="E3" s="169"/>
      <c r="F3" s="169"/>
      <c r="G3" s="169"/>
      <c r="H3" s="538"/>
      <c r="I3" s="538"/>
      <c r="J3" s="538"/>
      <c r="K3" s="169"/>
      <c r="L3" s="169"/>
      <c r="M3" s="169"/>
      <c r="N3" s="169"/>
      <c r="O3" s="169"/>
      <c r="P3" s="169"/>
      <c r="Q3" s="169"/>
      <c r="R3" s="169"/>
      <c r="S3" s="169"/>
      <c r="T3" s="169"/>
      <c r="U3" s="169"/>
      <c r="V3" s="169"/>
      <c r="W3" s="169"/>
      <c r="X3" s="169"/>
    </row>
    <row r="4" spans="1:24" ht="64.5" customHeight="1" thickTop="1" thickBot="1">
      <c r="A4" s="169"/>
      <c r="B4" s="479" t="s">
        <v>620</v>
      </c>
      <c r="C4" s="480" t="s">
        <v>10</v>
      </c>
      <c r="D4" s="480" t="s">
        <v>114</v>
      </c>
      <c r="E4" s="480" t="s">
        <v>21</v>
      </c>
      <c r="F4" s="480" t="s">
        <v>635</v>
      </c>
      <c r="G4" s="480" t="s">
        <v>636</v>
      </c>
      <c r="H4" s="480" t="s">
        <v>12</v>
      </c>
      <c r="I4" s="480" t="s">
        <v>117</v>
      </c>
      <c r="J4" s="480" t="s">
        <v>139</v>
      </c>
      <c r="K4" s="480" t="s">
        <v>638</v>
      </c>
      <c r="L4" s="481" t="s">
        <v>639</v>
      </c>
      <c r="M4" s="538"/>
      <c r="N4" s="479" t="s">
        <v>620</v>
      </c>
      <c r="O4" s="480" t="s">
        <v>10</v>
      </c>
      <c r="P4" s="480" t="s">
        <v>114</v>
      </c>
      <c r="Q4" s="480" t="s">
        <v>21</v>
      </c>
      <c r="R4" s="480" t="s">
        <v>635</v>
      </c>
      <c r="S4" s="480" t="s">
        <v>136</v>
      </c>
      <c r="T4" s="480" t="s">
        <v>12</v>
      </c>
      <c r="U4" s="480" t="s">
        <v>117</v>
      </c>
      <c r="V4" s="480" t="s">
        <v>139</v>
      </c>
      <c r="W4" s="480" t="s">
        <v>638</v>
      </c>
      <c r="X4" s="481" t="s">
        <v>639</v>
      </c>
    </row>
    <row r="5" spans="1:24" ht="84.75" customHeight="1" thickTop="1" thickBot="1">
      <c r="A5" s="571"/>
      <c r="B5" s="571" t="s">
        <v>0</v>
      </c>
      <c r="C5" s="572" t="s">
        <v>9</v>
      </c>
      <c r="D5" s="572" t="s">
        <v>19</v>
      </c>
      <c r="E5" s="572" t="s">
        <v>20</v>
      </c>
      <c r="F5" s="572" t="s">
        <v>643</v>
      </c>
      <c r="G5" s="572" t="s">
        <v>637</v>
      </c>
      <c r="H5" s="572" t="s">
        <v>11</v>
      </c>
      <c r="I5" s="572" t="s">
        <v>22</v>
      </c>
      <c r="J5" s="572" t="s">
        <v>23</v>
      </c>
      <c r="K5" s="572" t="s">
        <v>642</v>
      </c>
      <c r="L5" s="598" t="s">
        <v>641</v>
      </c>
      <c r="M5" s="148"/>
      <c r="N5" s="571" t="s">
        <v>0</v>
      </c>
      <c r="O5" s="572" t="s">
        <v>9</v>
      </c>
      <c r="P5" s="572" t="s">
        <v>19</v>
      </c>
      <c r="Q5" s="572" t="s">
        <v>20</v>
      </c>
      <c r="R5" s="572" t="s">
        <v>643</v>
      </c>
      <c r="S5" s="572" t="s">
        <v>637</v>
      </c>
      <c r="T5" s="572" t="s">
        <v>11</v>
      </c>
      <c r="U5" s="572" t="s">
        <v>22</v>
      </c>
      <c r="V5" s="572" t="s">
        <v>23</v>
      </c>
      <c r="W5" s="572" t="s">
        <v>642</v>
      </c>
      <c r="X5" s="599" t="s">
        <v>641</v>
      </c>
    </row>
    <row r="6" spans="1:24" ht="14.25" customHeight="1" thickTop="1">
      <c r="A6" s="397">
        <v>1954</v>
      </c>
      <c r="B6" s="386">
        <v>2470.8404360302675</v>
      </c>
      <c r="C6" s="387">
        <v>93.202416942314798</v>
      </c>
      <c r="D6" s="387"/>
      <c r="E6" s="387"/>
      <c r="F6" s="387"/>
      <c r="G6" s="387"/>
      <c r="H6" s="387">
        <v>115.34831333193715</v>
      </c>
      <c r="I6" s="387"/>
      <c r="J6" s="387"/>
      <c r="K6" s="387"/>
      <c r="L6" s="388"/>
      <c r="M6" s="9"/>
      <c r="N6" s="577"/>
      <c r="O6" s="387"/>
      <c r="P6" s="387"/>
      <c r="Q6" s="387"/>
      <c r="R6" s="387"/>
      <c r="S6" s="387"/>
      <c r="T6" s="387"/>
      <c r="U6" s="387"/>
      <c r="V6" s="387"/>
      <c r="W6" s="387"/>
      <c r="X6" s="388"/>
    </row>
    <row r="7" spans="1:24" ht="14.25" customHeight="1">
      <c r="A7" s="397">
        <v>1955</v>
      </c>
      <c r="B7" s="24">
        <v>2757.3256323432392</v>
      </c>
      <c r="C7" s="9">
        <v>102.79129625944813</v>
      </c>
      <c r="D7" s="9"/>
      <c r="E7" s="9"/>
      <c r="F7" s="9"/>
      <c r="G7" s="9"/>
      <c r="H7" s="9">
        <v>160.44224971069278</v>
      </c>
      <c r="I7" s="9"/>
      <c r="J7" s="9"/>
      <c r="K7" s="9"/>
      <c r="L7" s="23"/>
      <c r="M7" s="9"/>
      <c r="N7" s="42">
        <v>11.594645778634272</v>
      </c>
      <c r="O7" s="9">
        <v>10.288230318177384</v>
      </c>
      <c r="P7" s="9"/>
      <c r="Q7" s="9"/>
      <c r="R7" s="9"/>
      <c r="S7" s="9"/>
      <c r="T7" s="9">
        <v>39.093711105240935</v>
      </c>
      <c r="U7" s="9"/>
      <c r="V7" s="9"/>
      <c r="W7" s="9"/>
      <c r="X7" s="23"/>
    </row>
    <row r="8" spans="1:24" ht="14.25" customHeight="1">
      <c r="A8" s="397">
        <v>1956</v>
      </c>
      <c r="B8" s="24">
        <v>3167.5551163074106</v>
      </c>
      <c r="C8" s="9">
        <v>116.59125042480782</v>
      </c>
      <c r="D8" s="9"/>
      <c r="E8" s="9"/>
      <c r="F8" s="9"/>
      <c r="G8" s="9"/>
      <c r="H8" s="9">
        <v>197.96589922062682</v>
      </c>
      <c r="I8" s="9"/>
      <c r="J8" s="9"/>
      <c r="K8" s="9"/>
      <c r="L8" s="23"/>
      <c r="M8" s="9"/>
      <c r="N8" s="42">
        <v>14.877803301583526</v>
      </c>
      <c r="O8" s="9">
        <v>13.425216596673927</v>
      </c>
      <c r="P8" s="9"/>
      <c r="Q8" s="9"/>
      <c r="R8" s="9"/>
      <c r="S8" s="9"/>
      <c r="T8" s="9">
        <v>23.387636098095221</v>
      </c>
      <c r="U8" s="9"/>
      <c r="V8" s="9"/>
      <c r="W8" s="9"/>
      <c r="X8" s="23"/>
    </row>
    <row r="9" spans="1:24" ht="14.25" customHeight="1">
      <c r="A9" s="397">
        <v>1957</v>
      </c>
      <c r="B9" s="24">
        <v>3713.7147357941253</v>
      </c>
      <c r="C9" s="9">
        <v>138.57204070034246</v>
      </c>
      <c r="D9" s="9"/>
      <c r="E9" s="9"/>
      <c r="F9" s="9"/>
      <c r="G9" s="9"/>
      <c r="H9" s="9">
        <v>213.17076555949168</v>
      </c>
      <c r="I9" s="9"/>
      <c r="J9" s="9"/>
      <c r="K9" s="9"/>
      <c r="L9" s="23"/>
      <c r="M9" s="9"/>
      <c r="N9" s="42">
        <v>17.242308324011191</v>
      </c>
      <c r="O9" s="9">
        <v>18.852864340545452</v>
      </c>
      <c r="P9" s="9"/>
      <c r="Q9" s="9"/>
      <c r="R9" s="9"/>
      <c r="S9" s="9"/>
      <c r="T9" s="9">
        <v>7.6805482149829851</v>
      </c>
      <c r="U9" s="9"/>
      <c r="V9" s="9"/>
      <c r="W9" s="9"/>
      <c r="X9" s="23"/>
    </row>
    <row r="10" spans="1:24" ht="14.25" customHeight="1">
      <c r="A10" s="397">
        <v>1958</v>
      </c>
      <c r="B10" s="24">
        <v>4269.6622173122632</v>
      </c>
      <c r="C10" s="9">
        <v>165.09228077286829</v>
      </c>
      <c r="D10" s="9"/>
      <c r="E10" s="9"/>
      <c r="F10" s="9"/>
      <c r="G10" s="9"/>
      <c r="H10" s="9">
        <v>260.98649133675099</v>
      </c>
      <c r="I10" s="9"/>
      <c r="J10" s="9"/>
      <c r="K10" s="9"/>
      <c r="L10" s="23"/>
      <c r="M10" s="9"/>
      <c r="N10" s="42">
        <v>14.970118091185491</v>
      </c>
      <c r="O10" s="9">
        <v>19.138233036399456</v>
      </c>
      <c r="P10" s="9"/>
      <c r="Q10" s="9"/>
      <c r="R10" s="9"/>
      <c r="S10" s="9"/>
      <c r="T10" s="9">
        <v>22.430714479896572</v>
      </c>
      <c r="U10" s="9"/>
      <c r="V10" s="9"/>
      <c r="W10" s="9"/>
      <c r="X10" s="23"/>
    </row>
    <row r="11" spans="1:24" ht="14.25" customHeight="1">
      <c r="A11" s="397">
        <v>1959</v>
      </c>
      <c r="B11" s="24">
        <v>4428.0290765273512</v>
      </c>
      <c r="C11" s="9">
        <v>222.37791694733951</v>
      </c>
      <c r="D11" s="9"/>
      <c r="E11" s="9"/>
      <c r="F11" s="9"/>
      <c r="G11" s="9"/>
      <c r="H11" s="9">
        <v>301.52870065974793</v>
      </c>
      <c r="I11" s="9"/>
      <c r="J11" s="9"/>
      <c r="K11" s="9"/>
      <c r="L11" s="23"/>
      <c r="M11" s="9"/>
      <c r="N11" s="42">
        <v>3.7091191563809245</v>
      </c>
      <c r="O11" s="9">
        <v>34.699160921572101</v>
      </c>
      <c r="P11" s="9"/>
      <c r="Q11" s="9"/>
      <c r="R11" s="9"/>
      <c r="S11" s="9"/>
      <c r="T11" s="9">
        <v>15.534217543346074</v>
      </c>
      <c r="U11" s="9"/>
      <c r="V11" s="9"/>
      <c r="W11" s="9"/>
      <c r="X11" s="23"/>
    </row>
    <row r="12" spans="1:24" ht="14.25" customHeight="1">
      <c r="A12" s="397">
        <v>1960</v>
      </c>
      <c r="B12" s="24">
        <v>4554.8919198149215</v>
      </c>
      <c r="C12" s="9">
        <v>373.23135644091656</v>
      </c>
      <c r="D12" s="9"/>
      <c r="E12" s="9"/>
      <c r="F12" s="9"/>
      <c r="G12" s="9"/>
      <c r="H12" s="9">
        <v>328.60966087738234</v>
      </c>
      <c r="I12" s="9"/>
      <c r="J12" s="9"/>
      <c r="K12" s="9"/>
      <c r="L12" s="23"/>
      <c r="M12" s="9"/>
      <c r="N12" s="42">
        <v>2.8649957146862581</v>
      </c>
      <c r="O12" s="9">
        <v>67.836519724798066</v>
      </c>
      <c r="P12" s="9"/>
      <c r="Q12" s="9"/>
      <c r="R12" s="9"/>
      <c r="S12" s="9"/>
      <c r="T12" s="9">
        <v>8.98122140890103</v>
      </c>
      <c r="U12" s="9"/>
      <c r="V12" s="9"/>
      <c r="W12" s="9"/>
      <c r="X12" s="23"/>
    </row>
    <row r="13" spans="1:24" ht="14.25" customHeight="1">
      <c r="A13" s="397">
        <v>1961</v>
      </c>
      <c r="B13" s="24">
        <v>5187.4325953179241</v>
      </c>
      <c r="C13" s="9">
        <v>403.03657937880899</v>
      </c>
      <c r="D13" s="9"/>
      <c r="E13" s="9"/>
      <c r="F13" s="9"/>
      <c r="G13" s="9"/>
      <c r="H13" s="9">
        <v>460.48844783866218</v>
      </c>
      <c r="I13" s="9"/>
      <c r="J13" s="9"/>
      <c r="K13" s="9"/>
      <c r="L13" s="23"/>
      <c r="M13" s="9"/>
      <c r="N13" s="24">
        <v>13.887062231955326</v>
      </c>
      <c r="O13" s="9">
        <v>7.9857231777391346</v>
      </c>
      <c r="P13" s="9"/>
      <c r="Q13" s="9"/>
      <c r="R13" s="9"/>
      <c r="S13" s="9"/>
      <c r="T13" s="9">
        <v>40.132352350556474</v>
      </c>
      <c r="U13" s="9"/>
      <c r="V13" s="9"/>
      <c r="W13" s="9"/>
      <c r="X13" s="23"/>
    </row>
    <row r="14" spans="1:24" ht="14.25" customHeight="1">
      <c r="A14" s="397">
        <v>1962</v>
      </c>
      <c r="B14" s="24">
        <v>5994.453156675796</v>
      </c>
      <c r="C14" s="9">
        <v>469.35997566841138</v>
      </c>
      <c r="D14" s="9"/>
      <c r="E14" s="9"/>
      <c r="F14" s="9"/>
      <c r="G14" s="9"/>
      <c r="H14" s="9">
        <v>622.46833927901923</v>
      </c>
      <c r="I14" s="9"/>
      <c r="J14" s="9"/>
      <c r="K14" s="9"/>
      <c r="L14" s="23"/>
      <c r="M14" s="9"/>
      <c r="N14" s="24">
        <v>15.557225015054122</v>
      </c>
      <c r="O14" s="9">
        <v>16.455924767877185</v>
      </c>
      <c r="P14" s="9"/>
      <c r="Q14" s="9"/>
      <c r="R14" s="9"/>
      <c r="S14" s="9"/>
      <c r="T14" s="9">
        <v>35.175668836128708</v>
      </c>
      <c r="U14" s="9"/>
      <c r="V14" s="9"/>
      <c r="W14" s="9"/>
      <c r="X14" s="23"/>
    </row>
    <row r="15" spans="1:24" ht="14.25" customHeight="1">
      <c r="A15" s="397">
        <v>1963</v>
      </c>
      <c r="B15" s="24">
        <v>7075.3643522424809</v>
      </c>
      <c r="C15" s="9">
        <v>516.77210098140301</v>
      </c>
      <c r="D15" s="9"/>
      <c r="E15" s="9"/>
      <c r="F15" s="9"/>
      <c r="G15" s="9"/>
      <c r="H15" s="9">
        <v>782.70976266700143</v>
      </c>
      <c r="I15" s="9"/>
      <c r="J15" s="9"/>
      <c r="K15" s="9"/>
      <c r="L15" s="23"/>
      <c r="M15" s="9"/>
      <c r="N15" s="24">
        <v>18.031856573320869</v>
      </c>
      <c r="O15" s="9">
        <v>10.101441914699372</v>
      </c>
      <c r="P15" s="9"/>
      <c r="Q15" s="9"/>
      <c r="R15" s="9"/>
      <c r="S15" s="9"/>
      <c r="T15" s="9">
        <v>25.742903417960751</v>
      </c>
      <c r="U15" s="9"/>
      <c r="V15" s="9"/>
      <c r="W15" s="9"/>
      <c r="X15" s="23"/>
    </row>
    <row r="16" spans="1:24" ht="14.25" customHeight="1">
      <c r="A16" s="397">
        <v>1964</v>
      </c>
      <c r="B16" s="24">
        <v>7987.9036283348041</v>
      </c>
      <c r="C16" s="9">
        <v>674.88981351574887</v>
      </c>
      <c r="D16" s="9">
        <v>333.28403435150892</v>
      </c>
      <c r="E16" s="9">
        <v>341.60577916423995</v>
      </c>
      <c r="F16" s="9">
        <v>104.10357711281625</v>
      </c>
      <c r="G16" s="9">
        <v>237.50220205142369</v>
      </c>
      <c r="H16" s="9">
        <v>915.23897192201468</v>
      </c>
      <c r="I16" s="9">
        <v>822.92468080085939</v>
      </c>
      <c r="J16" s="9">
        <v>92.314291121155222</v>
      </c>
      <c r="K16" s="9">
        <v>60.105589243761706</v>
      </c>
      <c r="L16" s="23">
        <v>32.208701877393516</v>
      </c>
      <c r="M16" s="9"/>
      <c r="N16" s="24">
        <v>12.897417442581617</v>
      </c>
      <c r="O16" s="9">
        <v>30.597184374710661</v>
      </c>
      <c r="P16" s="9"/>
      <c r="Q16" s="9"/>
      <c r="R16" s="9"/>
      <c r="S16" s="9"/>
      <c r="T16" s="9">
        <v>16.93210121762554</v>
      </c>
      <c r="U16" s="9"/>
      <c r="V16" s="9"/>
      <c r="W16" s="9"/>
      <c r="X16" s="23"/>
    </row>
    <row r="17" spans="1:24" ht="14.25" customHeight="1">
      <c r="A17" s="397">
        <v>1965</v>
      </c>
      <c r="B17" s="24">
        <v>9265.8865338405176</v>
      </c>
      <c r="C17" s="9">
        <v>726.29869481592959</v>
      </c>
      <c r="D17" s="9">
        <v>319.86220606741711</v>
      </c>
      <c r="E17" s="9">
        <v>406.43648874851243</v>
      </c>
      <c r="F17" s="9">
        <v>137.42047346049281</v>
      </c>
      <c r="G17" s="9">
        <v>269.01601528801962</v>
      </c>
      <c r="H17" s="9">
        <v>1223.2087265854916</v>
      </c>
      <c r="I17" s="9">
        <v>1110.2140077053473</v>
      </c>
      <c r="J17" s="9">
        <v>112.9947188801444</v>
      </c>
      <c r="K17" s="9">
        <v>74.529775544119772</v>
      </c>
      <c r="L17" s="23">
        <v>38.464943336024632</v>
      </c>
      <c r="M17" s="9"/>
      <c r="N17" s="24">
        <v>15.99897751610866</v>
      </c>
      <c r="O17" s="9">
        <v>7.6173740173040905</v>
      </c>
      <c r="P17" s="9">
        <v>-4.0271440875370708</v>
      </c>
      <c r="Q17" s="9">
        <v>18.978223888039871</v>
      </c>
      <c r="R17" s="9">
        <v>32.003603787381188</v>
      </c>
      <c r="S17" s="9">
        <v>13.268850968283896</v>
      </c>
      <c r="T17" s="9">
        <v>33.649108496411188</v>
      </c>
      <c r="U17" s="9">
        <v>34.910768094219961</v>
      </c>
      <c r="V17" s="9">
        <v>22.402195269904368</v>
      </c>
      <c r="W17" s="9">
        <v>23.998078185141726</v>
      </c>
      <c r="X17" s="23">
        <v>19.424072048747231</v>
      </c>
    </row>
    <row r="18" spans="1:24" ht="14.25" customHeight="1">
      <c r="A18" s="397">
        <v>1966</v>
      </c>
      <c r="B18" s="24">
        <v>10749.160546980429</v>
      </c>
      <c r="C18" s="9">
        <v>914.8562818537232</v>
      </c>
      <c r="D18" s="9">
        <v>424.77315225367437</v>
      </c>
      <c r="E18" s="9">
        <v>490.08312960004889</v>
      </c>
      <c r="F18" s="9">
        <v>165.72575983076175</v>
      </c>
      <c r="G18" s="9">
        <v>324.35736976928712</v>
      </c>
      <c r="H18" s="9">
        <v>1463.670581470959</v>
      </c>
      <c r="I18" s="9">
        <v>1315.5092778696426</v>
      </c>
      <c r="J18" s="9">
        <v>148.16130360131632</v>
      </c>
      <c r="K18" s="9">
        <v>105.19625648253981</v>
      </c>
      <c r="L18" s="23">
        <v>42.965047118776496</v>
      </c>
      <c r="M18" s="9"/>
      <c r="N18" s="24">
        <v>16.007901755787259</v>
      </c>
      <c r="O18" s="9">
        <v>25.961438232459024</v>
      </c>
      <c r="P18" s="9">
        <v>32.798794042002342</v>
      </c>
      <c r="Q18" s="9">
        <v>20.580494903176326</v>
      </c>
      <c r="R18" s="9">
        <v>20.597575934277689</v>
      </c>
      <c r="S18" s="9">
        <v>20.57176946213286</v>
      </c>
      <c r="T18" s="9">
        <v>19.658284776687385</v>
      </c>
      <c r="U18" s="9">
        <v>18.491504227064382</v>
      </c>
      <c r="V18" s="9">
        <v>31.122325954431339</v>
      </c>
      <c r="W18" s="9">
        <v>41.146616522769804</v>
      </c>
      <c r="X18" s="23">
        <v>11.699234140135228</v>
      </c>
    </row>
    <row r="19" spans="1:24" ht="14.25" customHeight="1">
      <c r="A19" s="397">
        <v>1967</v>
      </c>
      <c r="B19" s="24">
        <v>12172.301651262995</v>
      </c>
      <c r="C19" s="9">
        <v>1001.4667115149166</v>
      </c>
      <c r="D19" s="9">
        <v>491.37369792766532</v>
      </c>
      <c r="E19" s="9">
        <v>510.09301358725116</v>
      </c>
      <c r="F19" s="9">
        <v>184.25866593321939</v>
      </c>
      <c r="G19" s="9">
        <v>325.83434765403177</v>
      </c>
      <c r="H19" s="9">
        <v>1460.9873698040653</v>
      </c>
      <c r="I19" s="9">
        <v>1287.3072374807973</v>
      </c>
      <c r="J19" s="9">
        <v>173.68013232326817</v>
      </c>
      <c r="K19" s="9">
        <v>130.04462510975287</v>
      </c>
      <c r="L19" s="23">
        <v>43.635507213515289</v>
      </c>
      <c r="M19" s="9"/>
      <c r="N19" s="24">
        <v>13.239555759378273</v>
      </c>
      <c r="O19" s="9">
        <v>9.4671077172580063</v>
      </c>
      <c r="P19" s="9">
        <v>15.679085488486134</v>
      </c>
      <c r="Q19" s="9">
        <v>4.0829571104665563</v>
      </c>
      <c r="R19" s="9">
        <v>11.182875927908453</v>
      </c>
      <c r="S19" s="9">
        <v>0.45535511827439201</v>
      </c>
      <c r="T19" s="9">
        <v>-0.18332073492910439</v>
      </c>
      <c r="U19" s="9">
        <v>-2.1438115916990075</v>
      </c>
      <c r="V19" s="9">
        <v>17.223679936442693</v>
      </c>
      <c r="W19" s="9">
        <v>23.620962815665724</v>
      </c>
      <c r="X19" s="23">
        <v>1.5604779691857695</v>
      </c>
    </row>
    <row r="20" spans="1:24" ht="14.25" customHeight="1">
      <c r="A20" s="397">
        <v>1968</v>
      </c>
      <c r="B20" s="24">
        <v>13742.219917253184</v>
      </c>
      <c r="C20" s="9">
        <v>1401.8280864791629</v>
      </c>
      <c r="D20" s="9">
        <v>704.74476258754419</v>
      </c>
      <c r="E20" s="9">
        <v>697.08332389161899</v>
      </c>
      <c r="F20" s="9">
        <v>301.86285897675089</v>
      </c>
      <c r="G20" s="9">
        <v>395.2204649148681</v>
      </c>
      <c r="H20" s="9">
        <v>1754.7899772633816</v>
      </c>
      <c r="I20" s="9">
        <v>1489.9031836829381</v>
      </c>
      <c r="J20" s="9">
        <v>264.88679358044345</v>
      </c>
      <c r="K20" s="9">
        <v>214.61618560117637</v>
      </c>
      <c r="L20" s="23">
        <v>50.270607979267098</v>
      </c>
      <c r="M20" s="9"/>
      <c r="N20" s="24">
        <v>12.897464349540622</v>
      </c>
      <c r="O20" s="9">
        <v>39.977502033853973</v>
      </c>
      <c r="P20" s="9">
        <v>43.42337930576192</v>
      </c>
      <c r="Q20" s="9">
        <v>36.658081040818487</v>
      </c>
      <c r="R20" s="9">
        <v>63.825596721814229</v>
      </c>
      <c r="S20" s="9">
        <v>21.294905758219794</v>
      </c>
      <c r="T20" s="9">
        <v>20.109866350091622</v>
      </c>
      <c r="U20" s="9">
        <v>15.737963735728844</v>
      </c>
      <c r="V20" s="9">
        <v>52.514159240398151</v>
      </c>
      <c r="W20" s="9">
        <v>65.032722744248915</v>
      </c>
      <c r="X20" s="23">
        <v>15.20573768808331</v>
      </c>
    </row>
    <row r="21" spans="1:24" ht="14.25" customHeight="1">
      <c r="A21" s="397">
        <v>1969</v>
      </c>
      <c r="B21" s="24">
        <v>15734.89896455837</v>
      </c>
      <c r="C21" s="9">
        <v>1712.6051546219412</v>
      </c>
      <c r="D21" s="9">
        <v>864.86641025532867</v>
      </c>
      <c r="E21" s="9">
        <v>847.73874436661242</v>
      </c>
      <c r="F21" s="9">
        <v>410.38119986230816</v>
      </c>
      <c r="G21" s="9">
        <v>437.35754450430426</v>
      </c>
      <c r="H21" s="9">
        <v>2082.7126710564739</v>
      </c>
      <c r="I21" s="9">
        <v>1768.7506064461504</v>
      </c>
      <c r="J21" s="9">
        <v>313.96206461032364</v>
      </c>
      <c r="K21" s="9">
        <v>256.74019573147359</v>
      </c>
      <c r="L21" s="23">
        <v>57.221868878850032</v>
      </c>
      <c r="M21" s="9"/>
      <c r="N21" s="24">
        <v>14.500415939373834</v>
      </c>
      <c r="O21" s="9">
        <v>22.169413720574482</v>
      </c>
      <c r="P21" s="9">
        <v>22.720516159620828</v>
      </c>
      <c r="Q21" s="9">
        <v>21.612254275991983</v>
      </c>
      <c r="R21" s="9">
        <v>35.949550485743998</v>
      </c>
      <c r="S21" s="9">
        <v>10.6616643949631</v>
      </c>
      <c r="T21" s="9">
        <v>18.687290105479871</v>
      </c>
      <c r="U21" s="9">
        <v>18.715808236205021</v>
      </c>
      <c r="V21" s="9">
        <v>18.526884774637331</v>
      </c>
      <c r="W21" s="9">
        <v>19.627601717130851</v>
      </c>
      <c r="X21" s="23">
        <v>13.827684165765032</v>
      </c>
    </row>
    <row r="22" spans="1:24" ht="14.25" customHeight="1" thickBot="1">
      <c r="A22" s="397">
        <v>1970</v>
      </c>
      <c r="B22" s="550">
        <v>17378.139731282747</v>
      </c>
      <c r="C22" s="551">
        <v>2088.4861714566459</v>
      </c>
      <c r="D22" s="551">
        <v>1108.9342479549725</v>
      </c>
      <c r="E22" s="551">
        <v>979.55192350167317</v>
      </c>
      <c r="F22" s="551">
        <v>419.96618777144073</v>
      </c>
      <c r="G22" s="551">
        <v>559.58573573023239</v>
      </c>
      <c r="H22" s="551">
        <v>2353.3191770269514</v>
      </c>
      <c r="I22" s="551">
        <v>2023.6986701433975</v>
      </c>
      <c r="J22" s="551">
        <v>329.62050688355413</v>
      </c>
      <c r="K22" s="551">
        <v>262.09718864753398</v>
      </c>
      <c r="L22" s="552">
        <v>67.523318236020145</v>
      </c>
      <c r="M22" s="551"/>
      <c r="N22" s="550">
        <v>10.443287690792612</v>
      </c>
      <c r="O22" s="551">
        <v>21.947908764625936</v>
      </c>
      <c r="P22" s="551">
        <v>28.220293308372256</v>
      </c>
      <c r="Q22" s="551">
        <v>15.548797316506381</v>
      </c>
      <c r="R22" s="551">
        <v>2.3356303632692033</v>
      </c>
      <c r="S22" s="551">
        <v>27.946972165407622</v>
      </c>
      <c r="T22" s="551">
        <v>12.992983128739022</v>
      </c>
      <c r="U22" s="551">
        <v>14.414019860578286</v>
      </c>
      <c r="V22" s="551">
        <v>4.9873675957205377</v>
      </c>
      <c r="W22" s="551">
        <v>2.0865423510322945</v>
      </c>
      <c r="X22" s="552">
        <v>18.002644022306068</v>
      </c>
    </row>
    <row r="23" spans="1:24" ht="14.25" customHeight="1">
      <c r="A23" s="397">
        <v>1971</v>
      </c>
      <c r="B23" s="24">
        <v>19612.526640146614</v>
      </c>
      <c r="C23" s="9">
        <v>2533.1382126385629</v>
      </c>
      <c r="D23" s="9">
        <v>1345.0334300461807</v>
      </c>
      <c r="E23" s="9">
        <v>1188.104782592382</v>
      </c>
      <c r="F23" s="9">
        <v>509.37967069132787</v>
      </c>
      <c r="G23" s="9">
        <v>678.72511190105411</v>
      </c>
      <c r="H23" s="9">
        <v>2503.1597574757543</v>
      </c>
      <c r="I23" s="9">
        <v>2152.5516478218624</v>
      </c>
      <c r="J23" s="9">
        <v>350.60810965389214</v>
      </c>
      <c r="K23" s="9">
        <v>278.7854454995267</v>
      </c>
      <c r="L23" s="23">
        <v>71.822664154365427</v>
      </c>
      <c r="M23" s="9"/>
      <c r="N23" s="24">
        <v>12.857457376992443</v>
      </c>
      <c r="O23" s="9">
        <v>21.290638514105531</v>
      </c>
      <c r="P23" s="9">
        <v>21.290638514105552</v>
      </c>
      <c r="Q23" s="9">
        <v>21.290638514105531</v>
      </c>
      <c r="R23" s="9">
        <v>21.290638514105531</v>
      </c>
      <c r="S23" s="9">
        <v>21.290638514105552</v>
      </c>
      <c r="T23" s="9">
        <v>6.3672017766031708</v>
      </c>
      <c r="U23" s="9">
        <v>6.3672017766031486</v>
      </c>
      <c r="V23" s="9">
        <v>6.3672017766031708</v>
      </c>
      <c r="W23" s="9">
        <v>6.3672017766031708</v>
      </c>
      <c r="X23" s="23">
        <v>6.3672017766031708</v>
      </c>
    </row>
    <row r="24" spans="1:24" ht="14.25" customHeight="1">
      <c r="A24" s="397">
        <v>1972</v>
      </c>
      <c r="B24" s="24">
        <v>23018.474421862622</v>
      </c>
      <c r="C24" s="9">
        <v>3045.6400217656274</v>
      </c>
      <c r="D24" s="9">
        <v>1617.1591525179233</v>
      </c>
      <c r="E24" s="9">
        <v>1428.4808692477031</v>
      </c>
      <c r="F24" s="9">
        <v>612.43681990622633</v>
      </c>
      <c r="G24" s="9">
        <v>816.04404934147692</v>
      </c>
      <c r="H24" s="9">
        <v>3154.6948253641967</v>
      </c>
      <c r="I24" s="9">
        <v>2712.8286656224655</v>
      </c>
      <c r="J24" s="9">
        <v>441.86615974173185</v>
      </c>
      <c r="K24" s="9">
        <v>351.34912970600834</v>
      </c>
      <c r="L24" s="23">
        <v>90.517030035723508</v>
      </c>
      <c r="M24" s="9"/>
      <c r="N24" s="24">
        <v>17.366185623141849</v>
      </c>
      <c r="O24" s="9">
        <v>20.231892858038456</v>
      </c>
      <c r="P24" s="9">
        <v>20.231892858038435</v>
      </c>
      <c r="Q24" s="9">
        <v>20.231892858038435</v>
      </c>
      <c r="R24" s="9">
        <v>20.231892858038435</v>
      </c>
      <c r="S24" s="9">
        <v>20.231892858038435</v>
      </c>
      <c r="T24" s="9">
        <v>26.028505209969733</v>
      </c>
      <c r="U24" s="9">
        <v>26.028505209969754</v>
      </c>
      <c r="V24" s="9">
        <v>26.028505209969733</v>
      </c>
      <c r="W24" s="9">
        <v>26.028505209969733</v>
      </c>
      <c r="X24" s="23">
        <v>26.028505209969754</v>
      </c>
    </row>
    <row r="25" spans="1:24" ht="14.25" customHeight="1">
      <c r="A25" s="397">
        <v>1973</v>
      </c>
      <c r="B25" s="24">
        <v>27749.784554854359</v>
      </c>
      <c r="C25" s="9">
        <v>3665.8483123745191</v>
      </c>
      <c r="D25" s="9">
        <v>2006.6649271599815</v>
      </c>
      <c r="E25" s="9">
        <v>1659.1833852145371</v>
      </c>
      <c r="F25" s="9">
        <v>713.20958674685619</v>
      </c>
      <c r="G25" s="9">
        <v>945.97379846768092</v>
      </c>
      <c r="H25" s="9">
        <v>4062.0303294170853</v>
      </c>
      <c r="I25" s="9">
        <v>3508.0165635765702</v>
      </c>
      <c r="J25" s="9">
        <v>554.0137658405157</v>
      </c>
      <c r="K25" s="9">
        <v>437.18587588025156</v>
      </c>
      <c r="L25" s="23">
        <v>116.82788996026414</v>
      </c>
      <c r="M25" s="9"/>
      <c r="N25" s="24">
        <v>20.554403590265768</v>
      </c>
      <c r="O25" s="9">
        <v>20.363808138078742</v>
      </c>
      <c r="P25" s="9">
        <v>24.085803431010255</v>
      </c>
      <c r="Q25" s="9">
        <v>16.150199903505282</v>
      </c>
      <c r="R25" s="9">
        <v>16.454393917083522</v>
      </c>
      <c r="S25" s="9">
        <v>15.921903876519083</v>
      </c>
      <c r="T25" s="9">
        <v>28.761435076311702</v>
      </c>
      <c r="U25" s="9">
        <v>29.31213120942331</v>
      </c>
      <c r="V25" s="9">
        <v>25.380446912778631</v>
      </c>
      <c r="W25" s="9">
        <v>24.430613004810109</v>
      </c>
      <c r="X25" s="23">
        <v>29.067303593762173</v>
      </c>
    </row>
    <row r="26" spans="1:24" ht="14.25" customHeight="1">
      <c r="A26" s="397">
        <v>1974</v>
      </c>
      <c r="B26" s="24">
        <v>33983.974672478289</v>
      </c>
      <c r="C26" s="9">
        <v>4412.6093151200484</v>
      </c>
      <c r="D26" s="9">
        <v>2645.2021505919151</v>
      </c>
      <c r="E26" s="9">
        <v>1767.4071645281333</v>
      </c>
      <c r="F26" s="9">
        <v>870.80753797403395</v>
      </c>
      <c r="G26" s="9">
        <v>896.59962655409947</v>
      </c>
      <c r="H26" s="9">
        <v>6184.4839945405338</v>
      </c>
      <c r="I26" s="9">
        <v>5514.2866784624102</v>
      </c>
      <c r="J26" s="9">
        <v>670.19731607812457</v>
      </c>
      <c r="K26" s="9">
        <v>570.75864916771502</v>
      </c>
      <c r="L26" s="23">
        <v>99.438666910409552</v>
      </c>
      <c r="M26" s="9"/>
      <c r="N26" s="24">
        <v>22.465724392564201</v>
      </c>
      <c r="O26" s="9">
        <v>20.370755664514164</v>
      </c>
      <c r="P26" s="9">
        <v>31.820819449695104</v>
      </c>
      <c r="Q26" s="9">
        <v>6.522713539564684</v>
      </c>
      <c r="R26" s="9">
        <v>22.097004044214419</v>
      </c>
      <c r="S26" s="9">
        <v>-5.2194016360241013</v>
      </c>
      <c r="T26" s="9">
        <v>52.251054103479035</v>
      </c>
      <c r="U26" s="9">
        <v>57.19101031952836</v>
      </c>
      <c r="V26" s="9">
        <v>20.971238875507424</v>
      </c>
      <c r="W26" s="9">
        <v>30.552856498056236</v>
      </c>
      <c r="X26" s="23">
        <v>-14.884479258992922</v>
      </c>
    </row>
    <row r="27" spans="1:24" ht="14.25" customHeight="1">
      <c r="A27" s="397">
        <v>1975</v>
      </c>
      <c r="B27" s="24">
        <v>39900.497831036366</v>
      </c>
      <c r="C27" s="9">
        <v>4865.5120595130138</v>
      </c>
      <c r="D27" s="9">
        <v>2847.0740236892757</v>
      </c>
      <c r="E27" s="9">
        <v>2018.4380358237374</v>
      </c>
      <c r="F27" s="9">
        <v>1045.9392731222231</v>
      </c>
      <c r="G27" s="9">
        <v>972.49876270151435</v>
      </c>
      <c r="H27" s="9">
        <v>6559.3542071655193</v>
      </c>
      <c r="I27" s="9">
        <v>5802.7159090100913</v>
      </c>
      <c r="J27" s="9">
        <v>756.63829815542726</v>
      </c>
      <c r="K27" s="9">
        <v>646.07552117500745</v>
      </c>
      <c r="L27" s="23">
        <v>110.56277698041986</v>
      </c>
      <c r="M27" s="9"/>
      <c r="N27" s="24">
        <v>17.409744491569246</v>
      </c>
      <c r="O27" s="9">
        <v>10.263830582985655</v>
      </c>
      <c r="P27" s="9">
        <v>7.6316236568985119</v>
      </c>
      <c r="Q27" s="9">
        <v>14.203341274936211</v>
      </c>
      <c r="R27" s="9">
        <v>20.111416990675067</v>
      </c>
      <c r="S27" s="9">
        <v>8.4652205844784945</v>
      </c>
      <c r="T27" s="9">
        <v>6.0614630574823858</v>
      </c>
      <c r="U27" s="9">
        <v>5.2305809865530239</v>
      </c>
      <c r="V27" s="9">
        <v>12.897840681180273</v>
      </c>
      <c r="W27" s="9">
        <v>13.195923025804369</v>
      </c>
      <c r="X27" s="23">
        <v>11.186905874384557</v>
      </c>
    </row>
    <row r="28" spans="1:24" ht="14.25" customHeight="1">
      <c r="A28" s="397">
        <v>1976</v>
      </c>
      <c r="B28" s="24">
        <v>48016.365611021996</v>
      </c>
      <c r="C28" s="9">
        <v>5947.8536950204461</v>
      </c>
      <c r="D28" s="9">
        <v>3789.7237094150423</v>
      </c>
      <c r="E28" s="9">
        <v>2158.1299856054029</v>
      </c>
      <c r="F28" s="9">
        <v>1152.6433668003767</v>
      </c>
      <c r="G28" s="9">
        <v>1005.4866188050263</v>
      </c>
      <c r="H28" s="9">
        <v>8274.4040393687537</v>
      </c>
      <c r="I28" s="9">
        <v>7241.2626543807628</v>
      </c>
      <c r="J28" s="9">
        <v>1033.1413849879898</v>
      </c>
      <c r="K28" s="9">
        <v>901.07941188807274</v>
      </c>
      <c r="L28" s="23">
        <v>132.06197309991703</v>
      </c>
      <c r="M28" s="9"/>
      <c r="N28" s="24">
        <v>20.340266966976905</v>
      </c>
      <c r="O28" s="9">
        <v>22.24517424412187</v>
      </c>
      <c r="P28" s="9">
        <v>33.109419631607231</v>
      </c>
      <c r="Q28" s="9">
        <v>6.9207945600696208</v>
      </c>
      <c r="R28" s="9">
        <v>10.201748459031679</v>
      </c>
      <c r="S28" s="9">
        <v>3.3920717813434198</v>
      </c>
      <c r="T28" s="9">
        <v>26.146626299425833</v>
      </c>
      <c r="U28" s="9">
        <v>24.7909214913828</v>
      </c>
      <c r="V28" s="9">
        <v>36.543628244385239</v>
      </c>
      <c r="W28" s="9">
        <v>39.469672252756723</v>
      </c>
      <c r="X28" s="23">
        <v>19.445238901067551</v>
      </c>
    </row>
    <row r="29" spans="1:24" ht="14.25" customHeight="1">
      <c r="A29" s="397">
        <v>1977</v>
      </c>
      <c r="B29" s="24">
        <v>60925.288787775527</v>
      </c>
      <c r="C29" s="9">
        <v>7994.6723480751234</v>
      </c>
      <c r="D29" s="9">
        <v>5077.8373359195175</v>
      </c>
      <c r="E29" s="9">
        <v>2916.835012155605</v>
      </c>
      <c r="F29" s="9">
        <v>1375.2696826335859</v>
      </c>
      <c r="G29" s="9">
        <v>1541.5653295220193</v>
      </c>
      <c r="H29" s="9">
        <v>9584.074939419299</v>
      </c>
      <c r="I29" s="9">
        <v>8381.970063570865</v>
      </c>
      <c r="J29" s="9">
        <v>1202.1048758484353</v>
      </c>
      <c r="K29" s="9">
        <v>1005.9777748405887</v>
      </c>
      <c r="L29" s="23">
        <v>196.12710100784665</v>
      </c>
      <c r="M29" s="9"/>
      <c r="N29" s="24">
        <v>26.884423701135617</v>
      </c>
      <c r="O29" s="9">
        <v>34.412726976930806</v>
      </c>
      <c r="P29" s="9">
        <v>33.98964476762081</v>
      </c>
      <c r="Q29" s="9">
        <v>35.15566863954993</v>
      </c>
      <c r="R29" s="9">
        <v>19.314414349270727</v>
      </c>
      <c r="S29" s="9">
        <v>53.315350069411906</v>
      </c>
      <c r="T29" s="9">
        <v>15.82797859301126</v>
      </c>
      <c r="U29" s="9">
        <v>15.752879900026917</v>
      </c>
      <c r="V29" s="9">
        <v>16.354343492145528</v>
      </c>
      <c r="W29" s="9">
        <v>11.641411574671046</v>
      </c>
      <c r="X29" s="23">
        <v>48.511412031878741</v>
      </c>
    </row>
    <row r="30" spans="1:24" ht="14.25" customHeight="1">
      <c r="A30" s="397">
        <v>1978</v>
      </c>
      <c r="B30" s="24">
        <v>74571.381955012461</v>
      </c>
      <c r="C30" s="9">
        <v>10293.27049857778</v>
      </c>
      <c r="D30" s="9">
        <v>6529.6915689522693</v>
      </c>
      <c r="E30" s="9">
        <v>3763.578929625512</v>
      </c>
      <c r="F30" s="9">
        <v>1691.9927821767396</v>
      </c>
      <c r="G30" s="9">
        <v>2071.5861474487724</v>
      </c>
      <c r="H30" s="9">
        <v>10250.953464186989</v>
      </c>
      <c r="I30" s="9">
        <v>8870.3543854353902</v>
      </c>
      <c r="J30" s="9">
        <v>1380.5990787515964</v>
      </c>
      <c r="K30" s="9">
        <v>1168.4310129057828</v>
      </c>
      <c r="L30" s="23">
        <v>212.16806584581352</v>
      </c>
      <c r="M30" s="9"/>
      <c r="N30" s="24">
        <v>22.398077118306546</v>
      </c>
      <c r="O30" s="9">
        <v>28.751624212042781</v>
      </c>
      <c r="P30" s="9">
        <v>28.591979951044323</v>
      </c>
      <c r="Q30" s="9">
        <v>29.029544487130398</v>
      </c>
      <c r="R30" s="9">
        <v>23.029890322066993</v>
      </c>
      <c r="S30" s="9">
        <v>34.381988734210346</v>
      </c>
      <c r="T30" s="9">
        <v>6.958193972637039</v>
      </c>
      <c r="U30" s="9">
        <v>5.8266054180640348</v>
      </c>
      <c r="V30" s="9">
        <v>14.848471750618387</v>
      </c>
      <c r="W30" s="9">
        <v>16.148789976094371</v>
      </c>
      <c r="X30" s="23">
        <v>8.1788619499989945</v>
      </c>
    </row>
    <row r="31" spans="1:24" ht="14.25" customHeight="1">
      <c r="A31" s="397">
        <v>1979</v>
      </c>
      <c r="B31" s="24">
        <v>87233.13244431444</v>
      </c>
      <c r="C31" s="9">
        <v>11868.007058038531</v>
      </c>
      <c r="D31" s="9">
        <v>7794.108679129723</v>
      </c>
      <c r="E31" s="9">
        <v>4073.898378908807</v>
      </c>
      <c r="F31" s="9">
        <v>1932.7862403313304</v>
      </c>
      <c r="G31" s="9">
        <v>2141.1121385774763</v>
      </c>
      <c r="H31" s="9">
        <v>12218.312237981921</v>
      </c>
      <c r="I31" s="9">
        <v>10569.164283278304</v>
      </c>
      <c r="J31" s="9">
        <v>1649.1479547036179</v>
      </c>
      <c r="K31" s="9">
        <v>1347.0460260833108</v>
      </c>
      <c r="L31" s="23">
        <v>302.10192862030704</v>
      </c>
      <c r="M31" s="9"/>
      <c r="N31" s="24">
        <v>16.979369507917362</v>
      </c>
      <c r="O31" s="9">
        <v>15.29869986102408</v>
      </c>
      <c r="P31" s="9">
        <v>19.36411692383102</v>
      </c>
      <c r="Q31" s="9">
        <v>8.2453285844644952</v>
      </c>
      <c r="R31" s="9">
        <v>14.231352561966082</v>
      </c>
      <c r="S31" s="9">
        <v>3.3561718499772519</v>
      </c>
      <c r="T31" s="9">
        <v>19.191958881367977</v>
      </c>
      <c r="U31" s="9">
        <v>19.151544842811031</v>
      </c>
      <c r="V31" s="9">
        <v>19.451619234372973</v>
      </c>
      <c r="W31" s="9">
        <v>15.286740184457148</v>
      </c>
      <c r="X31" s="23">
        <v>42.38802970464468</v>
      </c>
    </row>
    <row r="32" spans="1:24" ht="14.25" customHeight="1">
      <c r="A32" s="397">
        <v>1980</v>
      </c>
      <c r="B32" s="24">
        <v>100230.14042052605</v>
      </c>
      <c r="C32" s="9">
        <v>14310.227201221991</v>
      </c>
      <c r="D32" s="9">
        <v>9187.3603420604777</v>
      </c>
      <c r="E32" s="9">
        <v>5122.8668591615142</v>
      </c>
      <c r="F32" s="9">
        <v>2690.4021464114362</v>
      </c>
      <c r="G32" s="9">
        <v>2432.464712750078</v>
      </c>
      <c r="H32" s="9">
        <v>17274.575963767042</v>
      </c>
      <c r="I32" s="9">
        <v>14940.981915692166</v>
      </c>
      <c r="J32" s="9">
        <v>2333.5940480748782</v>
      </c>
      <c r="K32" s="9">
        <v>1885.0085095875947</v>
      </c>
      <c r="L32" s="23">
        <v>448.58553848728332</v>
      </c>
      <c r="M32" s="9"/>
      <c r="N32" s="24">
        <v>14.899164585782</v>
      </c>
      <c r="O32" s="9">
        <v>20.578182429789482</v>
      </c>
      <c r="P32" s="9">
        <v>17.875702280896633</v>
      </c>
      <c r="Q32" s="9">
        <v>25.748518561075961</v>
      </c>
      <c r="R32" s="9">
        <v>39.198121875610539</v>
      </c>
      <c r="S32" s="9">
        <v>13.607534557539424</v>
      </c>
      <c r="T32" s="9">
        <v>41.382669122394724</v>
      </c>
      <c r="U32" s="9">
        <v>41.363891365853831</v>
      </c>
      <c r="V32" s="9">
        <v>41.503013202612735</v>
      </c>
      <c r="W32" s="9">
        <v>39.936458969295273</v>
      </c>
      <c r="X32" s="23">
        <v>48.488141249532489</v>
      </c>
    </row>
    <row r="33" spans="1:24" ht="14.25" customHeight="1">
      <c r="A33" s="397">
        <v>1981</v>
      </c>
      <c r="B33" s="24">
        <v>112454.02061971059</v>
      </c>
      <c r="C33" s="9">
        <v>18325.145551134796</v>
      </c>
      <c r="D33" s="9">
        <v>11909.313016696553</v>
      </c>
      <c r="E33" s="9">
        <v>6415.8325344382438</v>
      </c>
      <c r="F33" s="9">
        <v>3352.9858057976212</v>
      </c>
      <c r="G33" s="9">
        <v>3062.8467286406226</v>
      </c>
      <c r="H33" s="9">
        <v>21467.904809452681</v>
      </c>
      <c r="I33" s="9">
        <v>18180.769609957559</v>
      </c>
      <c r="J33" s="9">
        <v>3287.135199495121</v>
      </c>
      <c r="K33" s="9">
        <v>2800.9676977249333</v>
      </c>
      <c r="L33" s="23">
        <v>486.16750177018764</v>
      </c>
      <c r="M33" s="9"/>
      <c r="N33" s="24">
        <v>12.195812704539733</v>
      </c>
      <c r="O33" s="9">
        <v>28.056286552668851</v>
      </c>
      <c r="P33" s="9">
        <v>29.627146136575888</v>
      </c>
      <c r="Q33" s="9">
        <v>25.239103627384839</v>
      </c>
      <c r="R33" s="9">
        <v>24.627681042775151</v>
      </c>
      <c r="S33" s="9">
        <v>25.915361180218397</v>
      </c>
      <c r="T33" s="9">
        <v>24.274568906820249</v>
      </c>
      <c r="U33" s="9">
        <v>21.683900780729282</v>
      </c>
      <c r="V33" s="9">
        <v>40.861483693227463</v>
      </c>
      <c r="W33" s="9">
        <v>48.591780009403429</v>
      </c>
      <c r="X33" s="23">
        <v>8.3778811527535968</v>
      </c>
    </row>
    <row r="34" spans="1:24" ht="14.25" customHeight="1">
      <c r="A34" s="397">
        <v>1982</v>
      </c>
      <c r="B34" s="24">
        <v>129320.59927590025</v>
      </c>
      <c r="C34" s="9">
        <v>21978.475106955688</v>
      </c>
      <c r="D34" s="9">
        <v>14456.72617515393</v>
      </c>
      <c r="E34" s="9">
        <v>7521.7489318017551</v>
      </c>
      <c r="F34" s="9">
        <v>3644.494113516892</v>
      </c>
      <c r="G34" s="9">
        <v>3877.2548182848632</v>
      </c>
      <c r="H34" s="9">
        <v>25283.622891406027</v>
      </c>
      <c r="I34" s="9">
        <v>21030.895862232323</v>
      </c>
      <c r="J34" s="9">
        <v>4252.7270291737032</v>
      </c>
      <c r="K34" s="9">
        <v>3678.5456102248277</v>
      </c>
      <c r="L34" s="23">
        <v>574.18141894887583</v>
      </c>
      <c r="M34" s="9"/>
      <c r="N34" s="24">
        <v>14.998644391051098</v>
      </c>
      <c r="O34" s="9">
        <v>19.936155735443293</v>
      </c>
      <c r="P34" s="9">
        <v>21.390093239517416</v>
      </c>
      <c r="Q34" s="9">
        <v>17.237301494814396</v>
      </c>
      <c r="R34" s="9">
        <v>8.6939917018206803</v>
      </c>
      <c r="S34" s="9">
        <v>26.589906769696505</v>
      </c>
      <c r="T34" s="9">
        <v>17.774059070139071</v>
      </c>
      <c r="U34" s="9">
        <v>15.676598479713189</v>
      </c>
      <c r="V34" s="9">
        <v>29.374874201307264</v>
      </c>
      <c r="W34" s="9">
        <v>31.331240028676554</v>
      </c>
      <c r="X34" s="23">
        <v>18.103620019483024</v>
      </c>
    </row>
    <row r="35" spans="1:24" ht="14.25" customHeight="1">
      <c r="A35" s="397">
        <v>1983</v>
      </c>
      <c r="B35" s="24">
        <v>147258.48901172949</v>
      </c>
      <c r="C35" s="9">
        <v>28150.226707004673</v>
      </c>
      <c r="D35" s="9">
        <v>18607.94818254187</v>
      </c>
      <c r="E35" s="9">
        <v>9542.2785244628067</v>
      </c>
      <c r="F35" s="9">
        <v>4690.0912164063366</v>
      </c>
      <c r="G35" s="9">
        <v>4852.187308056471</v>
      </c>
      <c r="H35" s="9">
        <v>30504.74849793451</v>
      </c>
      <c r="I35" s="9">
        <v>25201.345861315687</v>
      </c>
      <c r="J35" s="9">
        <v>5303.4026366188245</v>
      </c>
      <c r="K35" s="9">
        <v>4645.0265536142133</v>
      </c>
      <c r="L35" s="23">
        <v>658.37608300461113</v>
      </c>
      <c r="M35" s="9"/>
      <c r="N35" s="24">
        <v>13.870868087735566</v>
      </c>
      <c r="O35" s="9">
        <v>28.080890826205529</v>
      </c>
      <c r="P35" s="9">
        <v>28.714813831934105</v>
      </c>
      <c r="Q35" s="9">
        <v>26.862497152999953</v>
      </c>
      <c r="R35" s="9">
        <v>28.689773403981601</v>
      </c>
      <c r="S35" s="9">
        <v>25.14491658309106</v>
      </c>
      <c r="T35" s="9">
        <v>20.650227338674476</v>
      </c>
      <c r="U35" s="9">
        <v>19.830111025240438</v>
      </c>
      <c r="V35" s="9">
        <v>24.705926344143126</v>
      </c>
      <c r="W35" s="9">
        <v>26.273452766304437</v>
      </c>
      <c r="X35" s="23">
        <v>14.663425404790376</v>
      </c>
    </row>
    <row r="36" spans="1:24" ht="14.25" customHeight="1">
      <c r="A36" s="397">
        <v>1984</v>
      </c>
      <c r="B36" s="24">
        <v>166174.12094978127</v>
      </c>
      <c r="C36" s="9">
        <v>35495.234663053954</v>
      </c>
      <c r="D36" s="9">
        <v>23992.046297646426</v>
      </c>
      <c r="E36" s="9">
        <v>11503.188365407528</v>
      </c>
      <c r="F36" s="9">
        <v>5343.9573522064711</v>
      </c>
      <c r="G36" s="9">
        <v>6159.231013201058</v>
      </c>
      <c r="H36" s="9">
        <v>33684.741177987024</v>
      </c>
      <c r="I36" s="9">
        <v>28160.441804588962</v>
      </c>
      <c r="J36" s="9">
        <v>5524.2993733980593</v>
      </c>
      <c r="K36" s="9">
        <v>4807.5862523462811</v>
      </c>
      <c r="L36" s="23">
        <v>716.71312105177844</v>
      </c>
      <c r="M36" s="9"/>
      <c r="N36" s="24">
        <v>12.845189479395724</v>
      </c>
      <c r="O36" s="9">
        <v>26.092180473351601</v>
      </c>
      <c r="P36" s="9">
        <v>28.934399764483221</v>
      </c>
      <c r="Q36" s="9">
        <v>20.549702420838866</v>
      </c>
      <c r="R36" s="9">
        <v>13.941437503664233</v>
      </c>
      <c r="S36" s="9">
        <v>26.937206298165762</v>
      </c>
      <c r="T36" s="9">
        <v>10.424582521202662</v>
      </c>
      <c r="U36" s="9">
        <v>11.741817121820919</v>
      </c>
      <c r="V36" s="9">
        <v>4.165188878060877</v>
      </c>
      <c r="W36" s="9">
        <v>3.4996505801583089</v>
      </c>
      <c r="X36" s="23">
        <v>8.8607468516985541</v>
      </c>
    </row>
    <row r="37" spans="1:24" ht="14.25" customHeight="1">
      <c r="A37" s="397">
        <v>1985</v>
      </c>
      <c r="B37" s="24">
        <v>184645.03788617699</v>
      </c>
      <c r="C37" s="9">
        <v>38634.309246355821</v>
      </c>
      <c r="D37" s="9">
        <v>26068.269205247536</v>
      </c>
      <c r="E37" s="9">
        <v>12566.040041108292</v>
      </c>
      <c r="F37" s="9">
        <v>5823.2055496615576</v>
      </c>
      <c r="G37" s="9">
        <v>6742.8344914467334</v>
      </c>
      <c r="H37" s="9">
        <v>36996.502249242199</v>
      </c>
      <c r="I37" s="9">
        <v>30826.126212480449</v>
      </c>
      <c r="J37" s="9">
        <v>6170.3760367617515</v>
      </c>
      <c r="K37" s="9">
        <v>5267.5728209584922</v>
      </c>
      <c r="L37" s="23">
        <v>902.80321580325926</v>
      </c>
      <c r="M37" s="9"/>
      <c r="N37" s="24">
        <v>11.115399215487788</v>
      </c>
      <c r="O37" s="9">
        <v>8.8436507410084797</v>
      </c>
      <c r="P37" s="9">
        <v>8.6537966867994207</v>
      </c>
      <c r="Q37" s="9">
        <v>9.2396268055296549</v>
      </c>
      <c r="R37" s="9">
        <v>8.9680393361898592</v>
      </c>
      <c r="S37" s="9">
        <v>9.4752652887160735</v>
      </c>
      <c r="T37" s="9">
        <v>9.8316357954366893</v>
      </c>
      <c r="U37" s="9">
        <v>9.4660603210319429</v>
      </c>
      <c r="V37" s="9">
        <v>11.69517833292737</v>
      </c>
      <c r="W37" s="9">
        <v>9.567931691037689</v>
      </c>
      <c r="X37" s="23">
        <v>25.964376719989879</v>
      </c>
    </row>
    <row r="38" spans="1:24" ht="14.25" customHeight="1">
      <c r="A38" s="397">
        <v>1986</v>
      </c>
      <c r="B38" s="24">
        <v>211385.76144911311</v>
      </c>
      <c r="C38" s="9">
        <v>38532.114265623677</v>
      </c>
      <c r="D38" s="9">
        <v>24063.163184144472</v>
      </c>
      <c r="E38" s="9">
        <v>14468.951081479201</v>
      </c>
      <c r="F38" s="9">
        <v>6258.1600074425014</v>
      </c>
      <c r="G38" s="9">
        <v>8210.7910740366988</v>
      </c>
      <c r="H38" s="9">
        <v>36275.165811543557</v>
      </c>
      <c r="I38" s="9">
        <v>29909.383898332369</v>
      </c>
      <c r="J38" s="9">
        <v>6365.7819132111836</v>
      </c>
      <c r="K38" s="9">
        <v>5262.2662370867629</v>
      </c>
      <c r="L38" s="23">
        <v>1103.5156761244205</v>
      </c>
      <c r="M38" s="9"/>
      <c r="N38" s="24">
        <v>14.482232433140307</v>
      </c>
      <c r="O38" s="9">
        <v>-0.26451872112035479</v>
      </c>
      <c r="P38" s="9">
        <v>-7.6917497104082244</v>
      </c>
      <c r="Q38" s="9">
        <v>15.143283278946784</v>
      </c>
      <c r="R38" s="9">
        <v>7.4693303211016415</v>
      </c>
      <c r="S38" s="9">
        <v>21.770615672860782</v>
      </c>
      <c r="T38" s="9">
        <v>-1.9497422562788858</v>
      </c>
      <c r="U38" s="9">
        <v>-2.9739134519501276</v>
      </c>
      <c r="V38" s="9">
        <v>3.1668390270746416</v>
      </c>
      <c r="W38" s="9">
        <v>-0.10074058873217329</v>
      </c>
      <c r="X38" s="23">
        <v>22.23213838938085</v>
      </c>
    </row>
    <row r="39" spans="1:24" ht="14.25" customHeight="1">
      <c r="A39" s="397">
        <v>1987</v>
      </c>
      <c r="B39" s="24">
        <v>236377.06240506182</v>
      </c>
      <c r="C39" s="9">
        <v>41970.810176296822</v>
      </c>
      <c r="D39" s="9">
        <v>26314.227697922022</v>
      </c>
      <c r="E39" s="9">
        <v>15656.582478374799</v>
      </c>
      <c r="F39" s="9">
        <v>6636.2607148825364</v>
      </c>
      <c r="G39" s="9">
        <v>9020.3217634922621</v>
      </c>
      <c r="H39" s="9">
        <v>43983.873136071867</v>
      </c>
      <c r="I39" s="9">
        <v>36627.94248174395</v>
      </c>
      <c r="J39" s="9">
        <v>7355.9306543279145</v>
      </c>
      <c r="K39" s="9">
        <v>6077.824133903071</v>
      </c>
      <c r="L39" s="23">
        <v>1278.106520424843</v>
      </c>
      <c r="M39" s="9"/>
      <c r="N39" s="24">
        <v>11.822603748060324</v>
      </c>
      <c r="O39" s="9">
        <v>8.9242336586263349</v>
      </c>
      <c r="P39" s="9">
        <v>9.3548154768813063</v>
      </c>
      <c r="Q39" s="9">
        <v>8.2081374814779053</v>
      </c>
      <c r="R39" s="9">
        <v>6.0417232379865515</v>
      </c>
      <c r="S39" s="9">
        <v>9.8593507270618108</v>
      </c>
      <c r="T39" s="9">
        <v>21.250646694701601</v>
      </c>
      <c r="U39" s="9">
        <v>22.463045732567501</v>
      </c>
      <c r="V39" s="9">
        <v>15.554235985713438</v>
      </c>
      <c r="W39" s="9">
        <v>15.498225670691411</v>
      </c>
      <c r="X39" s="23">
        <v>15.821328874419871</v>
      </c>
    </row>
    <row r="40" spans="1:24" ht="14.25" customHeight="1">
      <c r="A40" s="397">
        <v>1988</v>
      </c>
      <c r="B40" s="24">
        <v>263164.0447388558</v>
      </c>
      <c r="C40" s="9">
        <v>45612.84019129329</v>
      </c>
      <c r="D40" s="9">
        <v>29093.12669229235</v>
      </c>
      <c r="E40" s="9">
        <v>16519.713499000936</v>
      </c>
      <c r="F40" s="9">
        <v>6860.3037272040256</v>
      </c>
      <c r="G40" s="9">
        <v>9659.4097717969107</v>
      </c>
      <c r="H40" s="9">
        <v>51114.217970910904</v>
      </c>
      <c r="I40" s="9">
        <v>42583.721681820112</v>
      </c>
      <c r="J40" s="9">
        <v>8530.4962890908046</v>
      </c>
      <c r="K40" s="9">
        <v>7049.1279362416808</v>
      </c>
      <c r="L40" s="23">
        <v>1481.3683528491231</v>
      </c>
      <c r="M40" s="9"/>
      <c r="N40" s="24">
        <v>11.332310360931341</v>
      </c>
      <c r="O40" s="9">
        <v>8.6775308832454101</v>
      </c>
      <c r="P40" s="9">
        <v>10.56044291427094</v>
      </c>
      <c r="Q40" s="9">
        <v>5.5128954343536485</v>
      </c>
      <c r="R40" s="9">
        <v>3.3760429547176729</v>
      </c>
      <c r="S40" s="9">
        <v>7.0849801710091365</v>
      </c>
      <c r="T40" s="9">
        <v>16.211270919184528</v>
      </c>
      <c r="U40" s="9">
        <v>16.260206816270472</v>
      </c>
      <c r="V40" s="9">
        <v>15.967600701507777</v>
      </c>
      <c r="W40" s="9">
        <v>15.981110689276479</v>
      </c>
      <c r="X40" s="23">
        <v>15.903356189491614</v>
      </c>
    </row>
    <row r="41" spans="1:24" ht="14.25" customHeight="1">
      <c r="A41" s="397">
        <v>1989</v>
      </c>
      <c r="B41" s="24">
        <v>294887.04819032172</v>
      </c>
      <c r="C41" s="9">
        <v>49045.028192080135</v>
      </c>
      <c r="D41" s="9">
        <v>32123.846137298409</v>
      </c>
      <c r="E41" s="9">
        <v>16921.182054781733</v>
      </c>
      <c r="F41" s="9">
        <v>7415.9436609601944</v>
      </c>
      <c r="G41" s="9">
        <v>9505.2383938215389</v>
      </c>
      <c r="H41" s="9">
        <v>61325.003233234704</v>
      </c>
      <c r="I41" s="9">
        <v>51486.274849841458</v>
      </c>
      <c r="J41" s="9">
        <v>9838.7283833932488</v>
      </c>
      <c r="K41" s="9">
        <v>7939.5661497599031</v>
      </c>
      <c r="L41" s="23">
        <v>1899.1622336333457</v>
      </c>
      <c r="M41" s="9"/>
      <c r="N41" s="24">
        <v>12.054459598743982</v>
      </c>
      <c r="O41" s="9">
        <v>7.5246092687777599</v>
      </c>
      <c r="P41" s="9">
        <v>10.417303980630543</v>
      </c>
      <c r="Q41" s="9">
        <v>2.4302392157411035</v>
      </c>
      <c r="R41" s="9">
        <v>8.0993488896536689</v>
      </c>
      <c r="S41" s="9">
        <v>-1.5960745181917257</v>
      </c>
      <c r="T41" s="9">
        <v>19.976409045590326</v>
      </c>
      <c r="U41" s="9">
        <v>20.906000735539365</v>
      </c>
      <c r="V41" s="9">
        <v>15.335943536784292</v>
      </c>
      <c r="W41" s="9">
        <v>12.631891796717332</v>
      </c>
      <c r="X41" s="23">
        <v>28.203240603910416</v>
      </c>
    </row>
    <row r="42" spans="1:24" ht="14.25" customHeight="1">
      <c r="A42" s="397">
        <v>1990</v>
      </c>
      <c r="B42" s="24">
        <v>328463.55648320523</v>
      </c>
      <c r="C42" s="9">
        <v>51736.61436662855</v>
      </c>
      <c r="D42" s="9">
        <v>34764.676313996286</v>
      </c>
      <c r="E42" s="9">
        <v>16971.93805263226</v>
      </c>
      <c r="F42" s="9">
        <v>7668.7626226644525</v>
      </c>
      <c r="G42" s="9">
        <v>9303.1754299678087</v>
      </c>
      <c r="H42" s="9">
        <v>65356.461863468292</v>
      </c>
      <c r="I42" s="9">
        <v>54297.444409419055</v>
      </c>
      <c r="J42" s="9">
        <v>11059.017454049235</v>
      </c>
      <c r="K42" s="9">
        <v>8851.9368039691271</v>
      </c>
      <c r="L42" s="23">
        <v>2207.0806500801077</v>
      </c>
      <c r="M42" s="9"/>
      <c r="N42" s="24">
        <v>11.386226861755233</v>
      </c>
      <c r="O42" s="9">
        <v>5.487989861086584</v>
      </c>
      <c r="P42" s="9">
        <v>8.2207783134400572</v>
      </c>
      <c r="Q42" s="9">
        <v>0.29995539133262916</v>
      </c>
      <c r="R42" s="9">
        <v>3.4091273243508358</v>
      </c>
      <c r="S42" s="9">
        <v>-2.1258063762511492</v>
      </c>
      <c r="T42" s="9">
        <v>6.5739232249216739</v>
      </c>
      <c r="U42" s="9">
        <v>5.4600368113177922</v>
      </c>
      <c r="V42" s="9">
        <v>12.402914513990515</v>
      </c>
      <c r="W42" s="9">
        <v>11.491442189656853</v>
      </c>
      <c r="X42" s="23">
        <v>16.213381405424943</v>
      </c>
    </row>
    <row r="43" spans="1:24" ht="14.25" customHeight="1">
      <c r="A43" s="397">
        <v>1991</v>
      </c>
      <c r="B43" s="24">
        <v>360186.55993467115</v>
      </c>
      <c r="C43" s="9">
        <v>56874.433540784827</v>
      </c>
      <c r="D43" s="9">
        <v>38285.461700635649</v>
      </c>
      <c r="E43" s="9">
        <v>18588.971840149174</v>
      </c>
      <c r="F43" s="9">
        <v>8744.7271800125382</v>
      </c>
      <c r="G43" s="9">
        <v>9844.2446601366355</v>
      </c>
      <c r="H43" s="9">
        <v>71077.076189761821</v>
      </c>
      <c r="I43" s="9">
        <v>59270.615405770674</v>
      </c>
      <c r="J43" s="9">
        <v>11806.46078399114</v>
      </c>
      <c r="K43" s="9">
        <v>9374.2192718492097</v>
      </c>
      <c r="L43" s="23">
        <v>2432.2415121419308</v>
      </c>
      <c r="M43" s="9"/>
      <c r="N43" s="24">
        <v>9.6579979195006835</v>
      </c>
      <c r="O43" s="9">
        <v>9.9307216698553589</v>
      </c>
      <c r="P43" s="9">
        <v>10.127479269012763</v>
      </c>
      <c r="Q43" s="9">
        <v>9.5276908418017605</v>
      </c>
      <c r="R43" s="9">
        <v>14.030484581282421</v>
      </c>
      <c r="S43" s="9">
        <v>5.815962885381154</v>
      </c>
      <c r="T43" s="9">
        <v>8.7529437230615024</v>
      </c>
      <c r="U43" s="9">
        <v>9.1591253519270879</v>
      </c>
      <c r="V43" s="9">
        <v>6.7586775502215257</v>
      </c>
      <c r="W43" s="9">
        <v>5.9002055645708706</v>
      </c>
      <c r="X43" s="23">
        <v>10.201750536558363</v>
      </c>
    </row>
    <row r="44" spans="1:24" ht="14.25" customHeight="1">
      <c r="A44" s="397">
        <v>1992</v>
      </c>
      <c r="B44" s="24">
        <v>387928.15508525877</v>
      </c>
      <c r="C44" s="9">
        <v>62923.883938168576</v>
      </c>
      <c r="D44" s="9">
        <v>41354.245446894172</v>
      </c>
      <c r="E44" s="9">
        <v>21569.638491274396</v>
      </c>
      <c r="F44" s="9">
        <v>10395.534184615077</v>
      </c>
      <c r="G44" s="9">
        <v>11174.104306659317</v>
      </c>
      <c r="H44" s="9">
        <v>76845.111130265024</v>
      </c>
      <c r="I44" s="9">
        <v>60897.90081101824</v>
      </c>
      <c r="J44" s="9">
        <v>15947.210319246777</v>
      </c>
      <c r="K44" s="9">
        <v>13129.690673988072</v>
      </c>
      <c r="L44" s="23">
        <v>2817.5196452587047</v>
      </c>
      <c r="M44" s="9"/>
      <c r="N44" s="24">
        <v>7.7020073029985481</v>
      </c>
      <c r="O44" s="9">
        <v>10.636502239702605</v>
      </c>
      <c r="P44" s="9">
        <v>8.0155328157047521</v>
      </c>
      <c r="Q44" s="9">
        <v>16.034596624044937</v>
      </c>
      <c r="R44" s="9">
        <v>18.877741644996316</v>
      </c>
      <c r="S44" s="9">
        <v>13.509006454378625</v>
      </c>
      <c r="T44" s="9">
        <v>8.115183192262565</v>
      </c>
      <c r="U44" s="9">
        <v>2.7455179840922161</v>
      </c>
      <c r="V44" s="9">
        <v>35.071895049787031</v>
      </c>
      <c r="W44" s="9">
        <v>40.061697867645861</v>
      </c>
      <c r="X44" s="23">
        <v>15.840455447924761</v>
      </c>
    </row>
    <row r="45" spans="1:24" ht="14.25" customHeight="1">
      <c r="A45" s="397">
        <v>1993</v>
      </c>
      <c r="B45" s="24">
        <v>401343.19863403268</v>
      </c>
      <c r="C45" s="9">
        <v>71280.943341428356</v>
      </c>
      <c r="D45" s="9">
        <v>47771.335565269161</v>
      </c>
      <c r="E45" s="9">
        <v>23509.607776159199</v>
      </c>
      <c r="F45" s="9">
        <v>11234.718207138385</v>
      </c>
      <c r="G45" s="9">
        <v>12274.889569020814</v>
      </c>
      <c r="H45" s="9">
        <v>77364.109662714152</v>
      </c>
      <c r="I45" s="9">
        <v>59037.809051017197</v>
      </c>
      <c r="J45" s="9">
        <v>18326.300611696952</v>
      </c>
      <c r="K45" s="9">
        <v>15425.689906436432</v>
      </c>
      <c r="L45" s="23">
        <v>2900.6107052605212</v>
      </c>
      <c r="M45" s="9"/>
      <c r="N45" s="24">
        <v>3.4581257825500034</v>
      </c>
      <c r="O45" s="9">
        <v>13.281219912413134</v>
      </c>
      <c r="P45" s="9">
        <v>15.517367199011311</v>
      </c>
      <c r="Q45" s="9">
        <v>8.9939814506839291</v>
      </c>
      <c r="R45" s="9">
        <v>8.0725435328303128</v>
      </c>
      <c r="S45" s="9">
        <v>9.8512169937904801</v>
      </c>
      <c r="T45" s="9">
        <v>0.67538262983228847</v>
      </c>
      <c r="U45" s="9">
        <v>-3.0544431503039537</v>
      </c>
      <c r="V45" s="9">
        <v>14.918535874445936</v>
      </c>
      <c r="W45" s="9">
        <v>17.487077871507562</v>
      </c>
      <c r="X45" s="23">
        <v>2.9490853823021634</v>
      </c>
    </row>
    <row r="46" spans="1:24" ht="14.25" customHeight="1">
      <c r="A46" s="397">
        <v>1994</v>
      </c>
      <c r="B46" s="24">
        <v>426858.06476923602</v>
      </c>
      <c r="C46" s="9">
        <v>87018.031401561268</v>
      </c>
      <c r="D46" s="9">
        <v>59812.830538169095</v>
      </c>
      <c r="E46" s="9">
        <v>27205.200863392169</v>
      </c>
      <c r="F46" s="9">
        <v>13166.581046750873</v>
      </c>
      <c r="G46" s="9">
        <v>14038.619816641296</v>
      </c>
      <c r="H46" s="9">
        <v>91298.484057298178</v>
      </c>
      <c r="I46" s="9">
        <v>72874.926987933723</v>
      </c>
      <c r="J46" s="9">
        <v>18423.557069364448</v>
      </c>
      <c r="K46" s="9">
        <v>15728.912375545224</v>
      </c>
      <c r="L46" s="23">
        <v>2694.6446938192239</v>
      </c>
      <c r="M46" s="9"/>
      <c r="N46" s="24">
        <v>6.3573685120472678</v>
      </c>
      <c r="O46" s="9">
        <v>22.077553021084316</v>
      </c>
      <c r="P46" s="9">
        <v>25.206527785784516</v>
      </c>
      <c r="Q46" s="9">
        <v>15.719501245701872</v>
      </c>
      <c r="R46" s="9">
        <v>17.195472142639122</v>
      </c>
      <c r="S46" s="9">
        <v>14.368603788271628</v>
      </c>
      <c r="T46" s="9">
        <v>18.011419578579769</v>
      </c>
      <c r="U46" s="9">
        <v>23.437722637978077</v>
      </c>
      <c r="V46" s="9">
        <v>0.53069334465365436</v>
      </c>
      <c r="W46" s="9">
        <v>1.9656979425099808</v>
      </c>
      <c r="X46" s="23">
        <v>-7.1007809171964809</v>
      </c>
    </row>
    <row r="47" spans="1:24" ht="14.25" customHeight="1" thickBot="1">
      <c r="A47" s="397">
        <v>1995</v>
      </c>
      <c r="B47" s="550">
        <v>460259</v>
      </c>
      <c r="C47" s="551">
        <v>100641</v>
      </c>
      <c r="D47" s="551">
        <v>70240</v>
      </c>
      <c r="E47" s="551">
        <v>30401</v>
      </c>
      <c r="F47" s="551">
        <v>14983</v>
      </c>
      <c r="G47" s="551">
        <v>15418</v>
      </c>
      <c r="H47" s="551">
        <v>105696</v>
      </c>
      <c r="I47" s="551">
        <v>86393</v>
      </c>
      <c r="J47" s="551">
        <v>19303</v>
      </c>
      <c r="K47" s="551">
        <v>16590</v>
      </c>
      <c r="L47" s="552">
        <v>2713</v>
      </c>
      <c r="M47" s="551"/>
      <c r="N47" s="550">
        <v>7.8248340578550124</v>
      </c>
      <c r="O47" s="551">
        <v>15.655339909464217</v>
      </c>
      <c r="P47" s="551">
        <v>17.432997850146691</v>
      </c>
      <c r="Q47" s="551">
        <v>11.747015405823236</v>
      </c>
      <c r="R47" s="551">
        <v>13.795676696930869</v>
      </c>
      <c r="S47" s="551">
        <v>9.8256110741284921</v>
      </c>
      <c r="T47" s="551">
        <v>15.769720703868483</v>
      </c>
      <c r="U47" s="551">
        <v>18.549689956196502</v>
      </c>
      <c r="V47" s="551">
        <v>4.7734697882958255</v>
      </c>
      <c r="W47" s="551">
        <v>5.4745528736848126</v>
      </c>
      <c r="X47" s="552">
        <v>0.6811772336025701</v>
      </c>
    </row>
    <row r="48" spans="1:24" ht="14.25" customHeight="1">
      <c r="A48" s="397">
        <v>1996</v>
      </c>
      <c r="B48" s="24">
        <v>488946</v>
      </c>
      <c r="C48" s="9">
        <v>112815</v>
      </c>
      <c r="D48" s="9">
        <v>78921</v>
      </c>
      <c r="E48" s="9">
        <v>33894</v>
      </c>
      <c r="F48" s="9">
        <v>16880</v>
      </c>
      <c r="G48" s="9">
        <v>17014</v>
      </c>
      <c r="H48" s="9">
        <v>113556</v>
      </c>
      <c r="I48" s="9">
        <v>92720</v>
      </c>
      <c r="J48" s="9">
        <v>20836</v>
      </c>
      <c r="K48" s="9">
        <v>17759</v>
      </c>
      <c r="L48" s="23">
        <v>3077</v>
      </c>
      <c r="M48" s="9"/>
      <c r="N48" s="24">
        <v>6.2327950132425425</v>
      </c>
      <c r="O48" s="9">
        <v>12.09646168062719</v>
      </c>
      <c r="P48" s="9">
        <v>12.359054669703863</v>
      </c>
      <c r="Q48" s="9">
        <v>11.489753626525445</v>
      </c>
      <c r="R48" s="9">
        <v>12.66101581792698</v>
      </c>
      <c r="S48" s="9">
        <v>10.351537164353353</v>
      </c>
      <c r="T48" s="9">
        <v>7.4364214350590263</v>
      </c>
      <c r="U48" s="9">
        <v>7.3235100065977665</v>
      </c>
      <c r="V48" s="9">
        <v>7.9417707092161782</v>
      </c>
      <c r="W48" s="9">
        <v>7.0464135021097052</v>
      </c>
      <c r="X48" s="23">
        <v>13.416881680796156</v>
      </c>
    </row>
    <row r="49" spans="1:24" ht="14.25" customHeight="1">
      <c r="A49" s="397">
        <v>1997</v>
      </c>
      <c r="B49" s="24">
        <v>518971</v>
      </c>
      <c r="C49" s="9">
        <v>133459</v>
      </c>
      <c r="D49" s="9">
        <v>94319</v>
      </c>
      <c r="E49" s="9">
        <v>39140</v>
      </c>
      <c r="F49" s="9">
        <v>19909</v>
      </c>
      <c r="G49" s="9">
        <v>19231</v>
      </c>
      <c r="H49" s="9">
        <v>132395</v>
      </c>
      <c r="I49" s="9">
        <v>108634</v>
      </c>
      <c r="J49" s="9">
        <v>23761</v>
      </c>
      <c r="K49" s="9">
        <v>20450</v>
      </c>
      <c r="L49" s="23">
        <v>3311</v>
      </c>
      <c r="M49" s="9"/>
      <c r="N49" s="24">
        <v>6.1407599203183949</v>
      </c>
      <c r="O49" s="9">
        <v>18.298985064042906</v>
      </c>
      <c r="P49" s="9">
        <v>19.510649890396724</v>
      </c>
      <c r="Q49" s="9">
        <v>15.477665663539275</v>
      </c>
      <c r="R49" s="9">
        <v>17.944312796208539</v>
      </c>
      <c r="S49" s="9">
        <v>13.030445515457867</v>
      </c>
      <c r="T49" s="9">
        <v>16.590052485117468</v>
      </c>
      <c r="U49" s="9">
        <v>17.163503019844683</v>
      </c>
      <c r="V49" s="9">
        <v>14.038203110001923</v>
      </c>
      <c r="W49" s="9">
        <v>15.15288022974266</v>
      </c>
      <c r="X49" s="23">
        <v>7.604809879753005</v>
      </c>
    </row>
    <row r="50" spans="1:24" ht="14.25" customHeight="1">
      <c r="A50" s="397">
        <v>1998</v>
      </c>
      <c r="B50" s="24">
        <v>555559</v>
      </c>
      <c r="C50" s="9">
        <v>145278</v>
      </c>
      <c r="D50" s="9">
        <v>100958</v>
      </c>
      <c r="E50" s="9">
        <v>44320</v>
      </c>
      <c r="F50" s="9">
        <v>22513</v>
      </c>
      <c r="G50" s="9">
        <v>21807</v>
      </c>
      <c r="H50" s="9">
        <v>147670</v>
      </c>
      <c r="I50" s="9">
        <v>121875</v>
      </c>
      <c r="J50" s="9">
        <v>25795</v>
      </c>
      <c r="K50" s="9">
        <v>22009</v>
      </c>
      <c r="L50" s="23">
        <v>3786</v>
      </c>
      <c r="M50" s="9"/>
      <c r="N50" s="24">
        <v>7.0501049191573406</v>
      </c>
      <c r="O50" s="9">
        <v>8.8559033111292642</v>
      </c>
      <c r="P50" s="9">
        <v>7.0388786988835772</v>
      </c>
      <c r="Q50" s="9">
        <v>13.234542667347981</v>
      </c>
      <c r="R50" s="9">
        <v>13.07951177859259</v>
      </c>
      <c r="S50" s="9">
        <v>13.395039259528897</v>
      </c>
      <c r="T50" s="9">
        <v>11.537444767551651</v>
      </c>
      <c r="U50" s="9">
        <v>12.188633392860426</v>
      </c>
      <c r="V50" s="9">
        <v>8.5602457809014876</v>
      </c>
      <c r="W50" s="9">
        <v>7.6234718826405867</v>
      </c>
      <c r="X50" s="23">
        <v>14.346118997281799</v>
      </c>
    </row>
    <row r="51" spans="1:24" ht="14.25" customHeight="1">
      <c r="A51" s="397">
        <v>1999</v>
      </c>
      <c r="B51" s="24">
        <v>595242</v>
      </c>
      <c r="C51" s="9">
        <v>157083</v>
      </c>
      <c r="D51" s="9">
        <v>107722</v>
      </c>
      <c r="E51" s="9">
        <v>49361</v>
      </c>
      <c r="F51" s="9">
        <v>24619</v>
      </c>
      <c r="G51" s="9">
        <v>24742</v>
      </c>
      <c r="H51" s="9">
        <v>168496</v>
      </c>
      <c r="I51" s="9">
        <v>138879</v>
      </c>
      <c r="J51" s="9">
        <v>29617</v>
      </c>
      <c r="K51" s="9">
        <v>25194</v>
      </c>
      <c r="L51" s="23">
        <v>4423</v>
      </c>
      <c r="M51" s="9"/>
      <c r="N51" s="24">
        <v>7.1428957140465821</v>
      </c>
      <c r="O51" s="9">
        <v>8.1258001899805912</v>
      </c>
      <c r="P51" s="9">
        <v>6.6998157649715617</v>
      </c>
      <c r="Q51" s="9">
        <v>11.374097472924195</v>
      </c>
      <c r="R51" s="9">
        <v>9.3545951228179334</v>
      </c>
      <c r="S51" s="9">
        <v>13.458981061127151</v>
      </c>
      <c r="T51" s="9">
        <v>14.103067650843105</v>
      </c>
      <c r="U51" s="9">
        <v>13.952000000000009</v>
      </c>
      <c r="V51" s="9">
        <v>14.816824966078702</v>
      </c>
      <c r="W51" s="9">
        <v>14.471352628470168</v>
      </c>
      <c r="X51" s="23">
        <v>16.825145272054943</v>
      </c>
    </row>
    <row r="52" spans="1:24" ht="14.25" customHeight="1">
      <c r="A52" s="397">
        <v>2000</v>
      </c>
      <c r="B52" s="24">
        <v>647569</v>
      </c>
      <c r="C52" s="9">
        <v>185133</v>
      </c>
      <c r="D52" s="9">
        <v>127665</v>
      </c>
      <c r="E52" s="9">
        <v>57468</v>
      </c>
      <c r="F52" s="9">
        <v>29900</v>
      </c>
      <c r="G52" s="9">
        <v>27568</v>
      </c>
      <c r="H52" s="9">
        <v>204196</v>
      </c>
      <c r="I52" s="9">
        <v>169012</v>
      </c>
      <c r="J52" s="9">
        <v>35184</v>
      </c>
      <c r="K52" s="9">
        <v>30017</v>
      </c>
      <c r="L52" s="23">
        <v>5167</v>
      </c>
      <c r="M52" s="9"/>
      <c r="N52" s="24">
        <v>8.7908783318381367</v>
      </c>
      <c r="O52" s="9">
        <v>17.856801818147083</v>
      </c>
      <c r="P52" s="9">
        <v>18.513395592358115</v>
      </c>
      <c r="Q52" s="9">
        <v>16.423897408885569</v>
      </c>
      <c r="R52" s="9">
        <v>21.450911897315073</v>
      </c>
      <c r="S52" s="9">
        <v>11.421873736965482</v>
      </c>
      <c r="T52" s="9">
        <v>21.187446586269122</v>
      </c>
      <c r="U52" s="9">
        <v>21.69730484810519</v>
      </c>
      <c r="V52" s="9">
        <v>18.796637066549614</v>
      </c>
      <c r="W52" s="9">
        <v>19.143446852425171</v>
      </c>
      <c r="X52" s="23">
        <v>16.821162107167087</v>
      </c>
    </row>
    <row r="53" spans="1:24" ht="14.25" customHeight="1">
      <c r="A53" s="397">
        <v>2001</v>
      </c>
      <c r="B53" s="24">
        <v>700958</v>
      </c>
      <c r="C53" s="9">
        <v>195405</v>
      </c>
      <c r="D53" s="9">
        <v>132750</v>
      </c>
      <c r="E53" s="9">
        <v>62655</v>
      </c>
      <c r="F53" s="9">
        <v>33326</v>
      </c>
      <c r="G53" s="9">
        <v>29329</v>
      </c>
      <c r="H53" s="9">
        <v>211248</v>
      </c>
      <c r="I53" s="9">
        <v>172975</v>
      </c>
      <c r="J53" s="9">
        <v>38273</v>
      </c>
      <c r="K53" s="9">
        <v>32416</v>
      </c>
      <c r="L53" s="23">
        <v>5857</v>
      </c>
      <c r="M53" s="9"/>
      <c r="N53" s="24">
        <v>8.244526838066669</v>
      </c>
      <c r="O53" s="9">
        <v>5.5484435513927899</v>
      </c>
      <c r="P53" s="9">
        <v>3.9830807190694317</v>
      </c>
      <c r="Q53" s="9">
        <v>9.0258926707037048</v>
      </c>
      <c r="R53" s="9">
        <v>11.458193979933107</v>
      </c>
      <c r="S53" s="9">
        <v>6.3878409750435239</v>
      </c>
      <c r="T53" s="9">
        <v>3.4535446335873354</v>
      </c>
      <c r="U53" s="9">
        <v>2.3448039192483394</v>
      </c>
      <c r="V53" s="9">
        <v>8.7795588904047364</v>
      </c>
      <c r="W53" s="9">
        <v>7.9921377885864731</v>
      </c>
      <c r="X53" s="23">
        <v>13.353977162763698</v>
      </c>
    </row>
    <row r="54" spans="1:24" ht="14.25" customHeight="1">
      <c r="A54" s="397">
        <v>2002</v>
      </c>
      <c r="B54" s="24">
        <v>749744</v>
      </c>
      <c r="C54" s="9">
        <v>199164</v>
      </c>
      <c r="D54" s="9">
        <v>135287</v>
      </c>
      <c r="E54" s="9">
        <v>63877</v>
      </c>
      <c r="F54" s="9">
        <v>34945</v>
      </c>
      <c r="G54" s="9">
        <v>28932</v>
      </c>
      <c r="H54" s="9">
        <v>213961</v>
      </c>
      <c r="I54" s="9">
        <v>174112</v>
      </c>
      <c r="J54" s="9">
        <v>39849</v>
      </c>
      <c r="K54" s="9">
        <v>33670</v>
      </c>
      <c r="L54" s="23">
        <v>6179</v>
      </c>
      <c r="M54" s="9"/>
      <c r="N54" s="24">
        <v>6.9599034464261855</v>
      </c>
      <c r="O54" s="9">
        <v>1.9236969371305701</v>
      </c>
      <c r="P54" s="9">
        <v>1.9111111111111079</v>
      </c>
      <c r="Q54" s="9">
        <v>1.9503630995131971</v>
      </c>
      <c r="R54" s="9">
        <v>4.8580687751305307</v>
      </c>
      <c r="S54" s="9">
        <v>-1.3536090558832536</v>
      </c>
      <c r="T54" s="9">
        <v>1.2842725138226152</v>
      </c>
      <c r="U54" s="9">
        <v>0.65732042202630847</v>
      </c>
      <c r="V54" s="9">
        <v>4.1177853839521328</v>
      </c>
      <c r="W54" s="9">
        <v>3.8684600197433472</v>
      </c>
      <c r="X54" s="23">
        <v>5.4976950657333212</v>
      </c>
    </row>
    <row r="55" spans="1:24" ht="14.25" customHeight="1">
      <c r="A55" s="397">
        <v>2003</v>
      </c>
      <c r="B55" s="24">
        <v>802683</v>
      </c>
      <c r="C55" s="9">
        <v>205612</v>
      </c>
      <c r="D55" s="9">
        <v>139943</v>
      </c>
      <c r="E55" s="9">
        <v>65669</v>
      </c>
      <c r="F55" s="9">
        <v>35151</v>
      </c>
      <c r="G55" s="9">
        <v>30518</v>
      </c>
      <c r="H55" s="9">
        <v>223308</v>
      </c>
      <c r="I55" s="9">
        <v>182574</v>
      </c>
      <c r="J55" s="9">
        <v>40734</v>
      </c>
      <c r="K55" s="9">
        <v>34292</v>
      </c>
      <c r="L55" s="23">
        <v>6442</v>
      </c>
      <c r="M55" s="9"/>
      <c r="N55" s="24">
        <v>7.060943468703984</v>
      </c>
      <c r="O55" s="9">
        <v>3.2375328874696185</v>
      </c>
      <c r="P55" s="9">
        <v>3.4415723609807269</v>
      </c>
      <c r="Q55" s="9">
        <v>2.8053916120043265</v>
      </c>
      <c r="R55" s="9">
        <v>0.58949778222920912</v>
      </c>
      <c r="S55" s="9">
        <v>5.4818194386837993</v>
      </c>
      <c r="T55" s="9">
        <v>4.368553147536236</v>
      </c>
      <c r="U55" s="9">
        <v>4.8600900569748307</v>
      </c>
      <c r="V55" s="9">
        <v>2.2208838364827121</v>
      </c>
      <c r="W55" s="9">
        <v>1.8473418473418546</v>
      </c>
      <c r="X55" s="23">
        <v>4.256352160543786</v>
      </c>
    </row>
    <row r="56" spans="1:24" ht="14.25" customHeight="1">
      <c r="A56" s="397">
        <v>2004</v>
      </c>
      <c r="B56" s="24">
        <v>860059</v>
      </c>
      <c r="C56" s="9">
        <v>218354</v>
      </c>
      <c r="D56" s="9">
        <v>150002</v>
      </c>
      <c r="E56" s="9">
        <v>68352</v>
      </c>
      <c r="F56" s="9">
        <v>36533</v>
      </c>
      <c r="G56" s="9">
        <v>31819</v>
      </c>
      <c r="H56" s="9">
        <v>250202</v>
      </c>
      <c r="I56" s="9">
        <v>206480</v>
      </c>
      <c r="J56" s="9">
        <v>43722</v>
      </c>
      <c r="K56" s="9">
        <v>35854</v>
      </c>
      <c r="L56" s="23">
        <v>7868</v>
      </c>
      <c r="M56" s="9"/>
      <c r="N56" s="24">
        <v>7.1480273034311148</v>
      </c>
      <c r="O56" s="9">
        <v>6.1971091181448612</v>
      </c>
      <c r="P56" s="9">
        <v>7.1879265129374037</v>
      </c>
      <c r="Q56" s="9">
        <v>4.0856416269472673</v>
      </c>
      <c r="R56" s="9">
        <v>3.9316093425507015</v>
      </c>
      <c r="S56" s="9">
        <v>4.2630578674880404</v>
      </c>
      <c r="T56" s="9">
        <v>12.04345567556917</v>
      </c>
      <c r="U56" s="9">
        <v>13.093868787450557</v>
      </c>
      <c r="V56" s="9">
        <v>7.335395492708785</v>
      </c>
      <c r="W56" s="9">
        <v>4.5549982503207742</v>
      </c>
      <c r="X56" s="23">
        <v>22.135982614094996</v>
      </c>
    </row>
    <row r="57" spans="1:24" ht="14.25" customHeight="1">
      <c r="A57" s="397">
        <v>2005</v>
      </c>
      <c r="B57" s="24">
        <v>928122</v>
      </c>
      <c r="C57" s="9">
        <v>231479</v>
      </c>
      <c r="D57" s="9">
        <v>156808</v>
      </c>
      <c r="E57" s="9">
        <v>74671</v>
      </c>
      <c r="F57" s="9">
        <v>40744</v>
      </c>
      <c r="G57" s="9">
        <v>33927</v>
      </c>
      <c r="H57" s="9">
        <v>276196</v>
      </c>
      <c r="I57" s="9">
        <v>228048</v>
      </c>
      <c r="J57" s="9">
        <v>48148</v>
      </c>
      <c r="K57" s="9">
        <v>38412</v>
      </c>
      <c r="L57" s="23">
        <v>9736</v>
      </c>
      <c r="M57" s="9"/>
      <c r="N57" s="24">
        <v>7.9137594048780402</v>
      </c>
      <c r="O57" s="9">
        <v>6.0108814127517673</v>
      </c>
      <c r="P57" s="9">
        <v>4.5372728363621828</v>
      </c>
      <c r="Q57" s="9">
        <v>9.244791666666675</v>
      </c>
      <c r="R57" s="9">
        <v>11.526565023403501</v>
      </c>
      <c r="S57" s="9">
        <v>6.624972500707127</v>
      </c>
      <c r="T57" s="9">
        <v>10.389205521938273</v>
      </c>
      <c r="U57" s="9">
        <v>10.44556373498644</v>
      </c>
      <c r="V57" s="9">
        <v>10.123050180687066</v>
      </c>
      <c r="W57" s="9">
        <v>7.1344898756066311</v>
      </c>
      <c r="X57" s="23">
        <v>23.741738688357916</v>
      </c>
    </row>
    <row r="58" spans="1:24" ht="14.25" customHeight="1">
      <c r="A58" s="397">
        <v>2006</v>
      </c>
      <c r="B58" s="24">
        <v>1004976</v>
      </c>
      <c r="C58" s="9">
        <v>253088</v>
      </c>
      <c r="D58" s="9">
        <v>170096</v>
      </c>
      <c r="E58" s="9">
        <v>82992</v>
      </c>
      <c r="F58" s="9">
        <v>46890</v>
      </c>
      <c r="G58" s="9">
        <v>36102</v>
      </c>
      <c r="H58" s="9">
        <v>310542</v>
      </c>
      <c r="I58" s="9">
        <v>256597</v>
      </c>
      <c r="J58" s="9">
        <v>53945</v>
      </c>
      <c r="K58" s="9">
        <v>43308</v>
      </c>
      <c r="L58" s="23">
        <v>10637</v>
      </c>
      <c r="M58" s="9"/>
      <c r="N58" s="24">
        <v>8.2805924221169178</v>
      </c>
      <c r="O58" s="9">
        <v>9.3351880732161376</v>
      </c>
      <c r="P58" s="9">
        <v>8.4740574460486773</v>
      </c>
      <c r="Q58" s="9">
        <v>11.143549704704636</v>
      </c>
      <c r="R58" s="9">
        <v>15.084429609267612</v>
      </c>
      <c r="S58" s="9">
        <v>6.4108232381289154</v>
      </c>
      <c r="T58" s="9">
        <v>12.435371982215537</v>
      </c>
      <c r="U58" s="9">
        <v>12.518855679506057</v>
      </c>
      <c r="V58" s="9">
        <v>12.039960122954231</v>
      </c>
      <c r="W58" s="9">
        <v>12.746016869728205</v>
      </c>
      <c r="X58" s="23">
        <v>9.2543138866064023</v>
      </c>
    </row>
    <row r="59" spans="1:24" ht="14.25" customHeight="1">
      <c r="A59" s="397">
        <v>2007</v>
      </c>
      <c r="B59" s="24">
        <v>1077541</v>
      </c>
      <c r="C59" s="9">
        <v>279332</v>
      </c>
      <c r="D59" s="9">
        <v>191268</v>
      </c>
      <c r="E59" s="9">
        <v>88064</v>
      </c>
      <c r="F59" s="9">
        <v>50509</v>
      </c>
      <c r="G59" s="9">
        <v>37555</v>
      </c>
      <c r="H59" s="9">
        <v>341622</v>
      </c>
      <c r="I59" s="9">
        <v>285308</v>
      </c>
      <c r="J59" s="9">
        <v>56314</v>
      </c>
      <c r="K59" s="9">
        <v>44800</v>
      </c>
      <c r="L59" s="23">
        <v>11514</v>
      </c>
      <c r="M59" s="9"/>
      <c r="N59" s="24">
        <v>7.2205704414831873</v>
      </c>
      <c r="O59" s="9">
        <v>10.369515741560242</v>
      </c>
      <c r="P59" s="9">
        <v>12.447088702850163</v>
      </c>
      <c r="Q59" s="9">
        <v>6.1114324272218967</v>
      </c>
      <c r="R59" s="9">
        <v>7.7180635529963793</v>
      </c>
      <c r="S59" s="9">
        <v>4.0247077724225866</v>
      </c>
      <c r="T59" s="9">
        <v>10.008308054949101</v>
      </c>
      <c r="U59" s="9">
        <v>11.189140948647092</v>
      </c>
      <c r="V59" s="9">
        <v>4.391509871165078</v>
      </c>
      <c r="W59" s="9">
        <v>3.4450909762630433</v>
      </c>
      <c r="X59" s="23">
        <v>8.2448058663156853</v>
      </c>
    </row>
    <row r="60" spans="1:24">
      <c r="A60" s="397">
        <v>2008</v>
      </c>
      <c r="B60" s="24">
        <v>1112432</v>
      </c>
      <c r="C60" s="9">
        <v>284202</v>
      </c>
      <c r="D60" s="9">
        <v>193476</v>
      </c>
      <c r="E60" s="9">
        <v>90726</v>
      </c>
      <c r="F60" s="9">
        <v>52988</v>
      </c>
      <c r="G60" s="9">
        <v>37738</v>
      </c>
      <c r="H60" s="9">
        <v>336848</v>
      </c>
      <c r="I60" s="9">
        <v>281355</v>
      </c>
      <c r="J60" s="9">
        <v>55493</v>
      </c>
      <c r="K60" s="9">
        <v>44368</v>
      </c>
      <c r="L60" s="23">
        <v>11125</v>
      </c>
      <c r="M60" s="9"/>
      <c r="N60" s="24">
        <v>3.238020641441941</v>
      </c>
      <c r="O60" s="9">
        <v>1.7434450761101505</v>
      </c>
      <c r="P60" s="9">
        <v>1.1544011544011523</v>
      </c>
      <c r="Q60" s="9">
        <v>3.0228015988372103</v>
      </c>
      <c r="R60" s="9">
        <v>4.908036191569809</v>
      </c>
      <c r="S60" s="9">
        <v>0.48728531487152171</v>
      </c>
      <c r="T60" s="9">
        <v>-1.397450983835935</v>
      </c>
      <c r="U60" s="9">
        <v>-1.3855202097382446</v>
      </c>
      <c r="V60" s="9">
        <v>-1.4578967929822051</v>
      </c>
      <c r="W60" s="9">
        <v>-0.96428571428571752</v>
      </c>
      <c r="X60" s="23">
        <v>-3.3784957443112718</v>
      </c>
    </row>
    <row r="61" spans="1:24">
      <c r="A61" s="397">
        <v>2009</v>
      </c>
      <c r="B61" s="24">
        <v>1072990</v>
      </c>
      <c r="C61" s="9">
        <v>246631</v>
      </c>
      <c r="D61" s="9">
        <v>164687</v>
      </c>
      <c r="E61" s="9">
        <v>81944</v>
      </c>
      <c r="F61" s="9">
        <v>47152</v>
      </c>
      <c r="G61" s="9">
        <v>34792</v>
      </c>
      <c r="H61" s="9">
        <v>255922</v>
      </c>
      <c r="I61" s="9">
        <v>206598</v>
      </c>
      <c r="J61" s="9">
        <v>49324</v>
      </c>
      <c r="K61" s="9">
        <v>39544</v>
      </c>
      <c r="L61" s="23">
        <v>9780</v>
      </c>
      <c r="M61" s="9"/>
      <c r="N61" s="24">
        <v>-3.5455650322896104</v>
      </c>
      <c r="O61" s="9">
        <v>-13.219822520601543</v>
      </c>
      <c r="P61" s="9">
        <v>-14.879881742438339</v>
      </c>
      <c r="Q61" s="9">
        <v>-9.6796949055397601</v>
      </c>
      <c r="R61" s="9">
        <v>-11.013814448554394</v>
      </c>
      <c r="S61" s="9">
        <v>-7.8064550320631749</v>
      </c>
      <c r="T61" s="9">
        <v>-24.024485821498121</v>
      </c>
      <c r="U61" s="9">
        <v>-26.570347070427037</v>
      </c>
      <c r="V61" s="9">
        <v>-11.116717423819223</v>
      </c>
      <c r="W61" s="9">
        <v>-10.872701045798772</v>
      </c>
      <c r="X61" s="23">
        <v>-12.089887640449437</v>
      </c>
    </row>
    <row r="62" spans="1:24" s="55" customFormat="1">
      <c r="A62" s="397">
        <v>2010</v>
      </c>
      <c r="B62" s="247">
        <v>1077145</v>
      </c>
      <c r="C62" s="40">
        <v>278203</v>
      </c>
      <c r="D62" s="40">
        <v>192016</v>
      </c>
      <c r="E62" s="40">
        <v>86187</v>
      </c>
      <c r="F62" s="40">
        <v>50041</v>
      </c>
      <c r="G62" s="40">
        <v>36146</v>
      </c>
      <c r="H62" s="40">
        <v>289381</v>
      </c>
      <c r="I62" s="40">
        <v>239980</v>
      </c>
      <c r="J62" s="40">
        <v>49401</v>
      </c>
      <c r="K62" s="40">
        <v>39205</v>
      </c>
      <c r="L62" s="248">
        <v>10196</v>
      </c>
      <c r="M62" s="40"/>
      <c r="N62" s="247">
        <v>0.38723566855236591</v>
      </c>
      <c r="O62" s="40">
        <v>12.801310459755676</v>
      </c>
      <c r="P62" s="40">
        <v>16.594509584848826</v>
      </c>
      <c r="Q62" s="40">
        <v>5.1779263887532956</v>
      </c>
      <c r="R62" s="40">
        <v>6.1269935527655139</v>
      </c>
      <c r="S62" s="40">
        <v>3.8916992412048712</v>
      </c>
      <c r="T62" s="40">
        <v>13.073905330530389</v>
      </c>
      <c r="U62" s="40">
        <v>16.157949254107006</v>
      </c>
      <c r="V62" s="40">
        <v>0.1561106155218539</v>
      </c>
      <c r="W62" s="40">
        <v>-0.85727291118753435</v>
      </c>
      <c r="X62" s="248">
        <v>4.2535787321063445</v>
      </c>
    </row>
    <row r="63" spans="1:24">
      <c r="A63" s="397">
        <v>2011</v>
      </c>
      <c r="B63" s="24">
        <v>1068690</v>
      </c>
      <c r="C63" s="9">
        <v>314071</v>
      </c>
      <c r="D63" s="9">
        <v>218574</v>
      </c>
      <c r="E63" s="9">
        <v>95497</v>
      </c>
      <c r="F63" s="9">
        <v>56017</v>
      </c>
      <c r="G63" s="9">
        <v>39480</v>
      </c>
      <c r="H63" s="9">
        <v>311239</v>
      </c>
      <c r="I63" s="9">
        <v>261651</v>
      </c>
      <c r="J63" s="9">
        <v>49588</v>
      </c>
      <c r="K63" s="9">
        <v>39624</v>
      </c>
      <c r="L63" s="23">
        <v>9964</v>
      </c>
      <c r="M63" s="9"/>
      <c r="N63" s="24">
        <v>-0.78494538803968172</v>
      </c>
      <c r="O63" s="9">
        <v>12.892743787809625</v>
      </c>
      <c r="P63" s="9">
        <v>13.831139071744026</v>
      </c>
      <c r="Q63" s="9">
        <v>10.802093123092815</v>
      </c>
      <c r="R63" s="9">
        <v>11.942207389940251</v>
      </c>
      <c r="S63" s="9">
        <v>9.2237038676478811</v>
      </c>
      <c r="T63" s="9">
        <v>7.5533639043337431</v>
      </c>
      <c r="U63" s="9">
        <v>9.030335861321781</v>
      </c>
      <c r="V63" s="9">
        <v>0.37853484747272237</v>
      </c>
      <c r="W63" s="9">
        <v>1.0687412319857259</v>
      </c>
      <c r="X63" s="23">
        <v>-2.2754021184778317</v>
      </c>
    </row>
    <row r="64" spans="1:24">
      <c r="A64" s="397">
        <v>2012</v>
      </c>
      <c r="B64" s="24">
        <v>1035964</v>
      </c>
      <c r="C64" s="9">
        <v>324254</v>
      </c>
      <c r="D64" s="9">
        <v>226839</v>
      </c>
      <c r="E64" s="9">
        <v>97415</v>
      </c>
      <c r="F64" s="9">
        <v>57245</v>
      </c>
      <c r="G64" s="9">
        <v>40170</v>
      </c>
      <c r="H64" s="9">
        <v>303064</v>
      </c>
      <c r="I64" s="9">
        <v>254815</v>
      </c>
      <c r="J64" s="9">
        <v>48249</v>
      </c>
      <c r="K64" s="9">
        <v>38678</v>
      </c>
      <c r="L64" s="23">
        <v>9571</v>
      </c>
      <c r="M64" s="9"/>
      <c r="N64" s="24">
        <v>-3.0622537873471245</v>
      </c>
      <c r="O64" s="9">
        <v>3.242260507974315</v>
      </c>
      <c r="P64" s="9">
        <v>3.78132806280711</v>
      </c>
      <c r="Q64" s="9">
        <v>2.0084400557085491</v>
      </c>
      <c r="R64" s="9">
        <v>2.192191656104403</v>
      </c>
      <c r="S64" s="9">
        <v>1.747720364741645</v>
      </c>
      <c r="T64" s="9">
        <v>-2.6265988516863237</v>
      </c>
      <c r="U64" s="9">
        <v>-2.6126405020427956</v>
      </c>
      <c r="V64" s="9">
        <v>-2.7002500604985102</v>
      </c>
      <c r="W64" s="9">
        <v>-2.3874419543710834</v>
      </c>
      <c r="X64" s="23">
        <v>-3.944199116820557</v>
      </c>
    </row>
    <row r="65" spans="1:24">
      <c r="A65" s="397">
        <v>2013</v>
      </c>
      <c r="B65" s="24">
        <v>1025652</v>
      </c>
      <c r="C65" s="9">
        <v>335957</v>
      </c>
      <c r="D65" s="9">
        <v>238382</v>
      </c>
      <c r="E65" s="9">
        <v>97575</v>
      </c>
      <c r="F65" s="9">
        <v>57185</v>
      </c>
      <c r="G65" s="9">
        <v>40390</v>
      </c>
      <c r="H65" s="9">
        <v>296550</v>
      </c>
      <c r="I65" s="9">
        <v>250994</v>
      </c>
      <c r="J65" s="9">
        <v>45556</v>
      </c>
      <c r="K65" s="9">
        <v>35585</v>
      </c>
      <c r="L65" s="23">
        <v>9971</v>
      </c>
      <c r="M65" s="9"/>
      <c r="N65" s="24">
        <v>-0.99540138460409988</v>
      </c>
      <c r="O65" s="9">
        <v>3.6092075965138415</v>
      </c>
      <c r="P65" s="9">
        <v>5.0886311436745935</v>
      </c>
      <c r="Q65" s="9">
        <v>0.16424575270748143</v>
      </c>
      <c r="R65" s="9">
        <v>-0.1048126473927824</v>
      </c>
      <c r="S65" s="9">
        <v>0.54767239233257659</v>
      </c>
      <c r="T65" s="9">
        <v>-2.1493809888340376</v>
      </c>
      <c r="U65" s="9">
        <v>-1.4995192590703033</v>
      </c>
      <c r="V65" s="9">
        <v>-5.5814628282451428</v>
      </c>
      <c r="W65" s="9">
        <v>-7.9967940431252877</v>
      </c>
      <c r="X65" s="23">
        <v>4.1792916100720889</v>
      </c>
    </row>
    <row r="66" spans="1:24">
      <c r="A66" s="397">
        <v>2014</v>
      </c>
      <c r="B66" s="24">
        <v>1038949</v>
      </c>
      <c r="C66" s="9">
        <v>345132</v>
      </c>
      <c r="D66" s="9">
        <v>241991</v>
      </c>
      <c r="E66" s="9">
        <v>103141</v>
      </c>
      <c r="F66" s="9">
        <v>61061</v>
      </c>
      <c r="G66" s="9">
        <v>42080</v>
      </c>
      <c r="H66" s="9">
        <v>313554</v>
      </c>
      <c r="I66" s="9">
        <v>263249</v>
      </c>
      <c r="J66" s="9">
        <v>50305</v>
      </c>
      <c r="K66" s="9">
        <v>39300</v>
      </c>
      <c r="L66" s="23">
        <v>11005</v>
      </c>
      <c r="M66" s="9"/>
      <c r="N66" s="24">
        <v>1.2964436280531899</v>
      </c>
      <c r="O66" s="9">
        <v>2.7310042654268285</v>
      </c>
      <c r="P66" s="9">
        <v>1.5139565906821861</v>
      </c>
      <c r="Q66" s="9">
        <v>5.7043300025621413</v>
      </c>
      <c r="R66" s="9">
        <v>6.7780012240972187</v>
      </c>
      <c r="S66" s="9">
        <v>4.1842040108937884</v>
      </c>
      <c r="T66" s="9">
        <v>5.7339403136064782</v>
      </c>
      <c r="U66" s="9">
        <v>4.8825868347450507</v>
      </c>
      <c r="V66" s="9">
        <v>10.424532443585921</v>
      </c>
      <c r="W66" s="9">
        <v>10.439792047210904</v>
      </c>
      <c r="X66" s="23">
        <v>10.370073212315711</v>
      </c>
    </row>
    <row r="67" spans="1:24" s="168" customFormat="1">
      <c r="A67" s="397">
        <v>2015</v>
      </c>
      <c r="B67" s="600">
        <v>1087112</v>
      </c>
      <c r="C67" s="300">
        <v>361994</v>
      </c>
      <c r="D67" s="300">
        <v>252838</v>
      </c>
      <c r="E67" s="300">
        <v>109156</v>
      </c>
      <c r="F67" s="300">
        <v>65172</v>
      </c>
      <c r="G67" s="300">
        <v>43984</v>
      </c>
      <c r="H67" s="300">
        <v>329214</v>
      </c>
      <c r="I67" s="300">
        <v>273513</v>
      </c>
      <c r="J67" s="300">
        <v>55701</v>
      </c>
      <c r="K67" s="300">
        <v>43262</v>
      </c>
      <c r="L67" s="272">
        <v>12439</v>
      </c>
      <c r="M67" s="300"/>
      <c r="N67" s="600">
        <v>4.6357424666658265</v>
      </c>
      <c r="O67" s="300">
        <v>4.8856669332313363</v>
      </c>
      <c r="P67" s="300">
        <v>4.4823981057146689</v>
      </c>
      <c r="Q67" s="300">
        <v>5.8318224566370258</v>
      </c>
      <c r="R67" s="300">
        <v>6.7326116506444267</v>
      </c>
      <c r="S67" s="300">
        <v>4.524714828897336</v>
      </c>
      <c r="T67" s="300">
        <v>4.9943550393233727</v>
      </c>
      <c r="U67" s="300">
        <v>3.8989701765248963</v>
      </c>
      <c r="V67" s="300">
        <v>10.726567935592879</v>
      </c>
      <c r="W67" s="300">
        <v>10.081424936386775</v>
      </c>
      <c r="X67" s="272">
        <v>13.030440708768731</v>
      </c>
    </row>
    <row r="68" spans="1:24" s="55" customFormat="1">
      <c r="A68" s="397">
        <v>2016</v>
      </c>
      <c r="B68" s="247">
        <v>1122967</v>
      </c>
      <c r="C68" s="40">
        <v>377059</v>
      </c>
      <c r="D68" s="40">
        <v>259989</v>
      </c>
      <c r="E68" s="40">
        <v>117070</v>
      </c>
      <c r="F68" s="40">
        <v>68478</v>
      </c>
      <c r="G68" s="40">
        <v>48592</v>
      </c>
      <c r="H68" s="40">
        <v>332529</v>
      </c>
      <c r="I68" s="40">
        <v>273732</v>
      </c>
      <c r="J68" s="40">
        <v>58797</v>
      </c>
      <c r="K68" s="40">
        <v>45672</v>
      </c>
      <c r="L68" s="248">
        <v>13125</v>
      </c>
      <c r="M68" s="40"/>
      <c r="N68" s="247">
        <v>3.2981882271559959</v>
      </c>
      <c r="O68" s="40">
        <v>4.161671187920235</v>
      </c>
      <c r="P68" s="40">
        <v>2.8282932154185758</v>
      </c>
      <c r="Q68" s="40">
        <v>7.2501740628091893</v>
      </c>
      <c r="R68" s="40">
        <v>5.0727306205118783</v>
      </c>
      <c r="S68" s="40">
        <v>10.476536922517287</v>
      </c>
      <c r="T68" s="40">
        <v>1.0069438116240503</v>
      </c>
      <c r="U68" s="40">
        <v>8.0069320288256307E-2</v>
      </c>
      <c r="V68" s="40">
        <v>5.5582485054128217</v>
      </c>
      <c r="W68" s="40">
        <v>5.5707087050991699</v>
      </c>
      <c r="X68" s="248">
        <v>5.514912774338776</v>
      </c>
    </row>
    <row r="69" spans="1:24" s="172" customFormat="1">
      <c r="A69" s="397">
        <v>2017</v>
      </c>
      <c r="B69" s="247">
        <v>1170024</v>
      </c>
      <c r="C69" s="40">
        <v>408343</v>
      </c>
      <c r="D69" s="40">
        <v>281817</v>
      </c>
      <c r="E69" s="40">
        <v>126526</v>
      </c>
      <c r="F69" s="40">
        <v>72073</v>
      </c>
      <c r="G69" s="40">
        <v>54453</v>
      </c>
      <c r="H69" s="40">
        <v>365832</v>
      </c>
      <c r="I69" s="40">
        <v>303004</v>
      </c>
      <c r="J69" s="40">
        <v>62828</v>
      </c>
      <c r="K69" s="40">
        <v>47676</v>
      </c>
      <c r="L69" s="248">
        <v>15152</v>
      </c>
      <c r="M69" s="601"/>
      <c r="N69" s="247">
        <v>4.1904169935536917</v>
      </c>
      <c r="O69" s="40">
        <v>8.2968447908682741</v>
      </c>
      <c r="P69" s="40">
        <v>8.3957398197616051</v>
      </c>
      <c r="Q69" s="40">
        <v>8.0772187580080193</v>
      </c>
      <c r="R69" s="40">
        <v>5.2498612693127722</v>
      </c>
      <c r="S69" s="40">
        <v>12.061656239710249</v>
      </c>
      <c r="T69" s="40">
        <v>10.015066355114888</v>
      </c>
      <c r="U69" s="40">
        <v>10.693671182032061</v>
      </c>
      <c r="V69" s="40">
        <v>6.8557919621749397</v>
      </c>
      <c r="W69" s="40">
        <v>4.3878087230688312</v>
      </c>
      <c r="X69" s="248">
        <v>15.443809523809527</v>
      </c>
    </row>
    <row r="70" spans="1:24" s="172" customFormat="1">
      <c r="A70" s="397">
        <v>2018</v>
      </c>
      <c r="B70" s="247">
        <v>1212276</v>
      </c>
      <c r="C70" s="40">
        <v>422779</v>
      </c>
      <c r="D70" s="40">
        <v>291787</v>
      </c>
      <c r="E70" s="40">
        <v>130992</v>
      </c>
      <c r="F70" s="40">
        <v>74583</v>
      </c>
      <c r="G70" s="40">
        <v>56409</v>
      </c>
      <c r="H70" s="40">
        <v>389560</v>
      </c>
      <c r="I70" s="40">
        <v>320037</v>
      </c>
      <c r="J70" s="40">
        <v>69523</v>
      </c>
      <c r="K70" s="40">
        <v>52200</v>
      </c>
      <c r="L70" s="248">
        <v>17323</v>
      </c>
      <c r="M70" s="601"/>
      <c r="N70" s="247">
        <v>3.6112079752210313</v>
      </c>
      <c r="O70" s="40">
        <v>3.5352632468292677</v>
      </c>
      <c r="P70" s="40">
        <v>3.5377567712380653</v>
      </c>
      <c r="Q70" s="40">
        <v>3.5297093087586662</v>
      </c>
      <c r="R70" s="40">
        <v>3.4825801617804242</v>
      </c>
      <c r="S70" s="40">
        <v>3.5920885901603139</v>
      </c>
      <c r="T70" s="40">
        <v>6.4860373067418875</v>
      </c>
      <c r="U70" s="40">
        <v>5.621377935604821</v>
      </c>
      <c r="V70" s="40">
        <v>10.656076908384794</v>
      </c>
      <c r="W70" s="40">
        <v>9.4890510948905096</v>
      </c>
      <c r="X70" s="248">
        <v>14.328141499472014</v>
      </c>
    </row>
    <row r="71" spans="1:24" s="172" customFormat="1">
      <c r="A71" s="397">
        <v>2019</v>
      </c>
      <c r="B71" s="247">
        <v>1253710</v>
      </c>
      <c r="C71" s="40">
        <v>434731</v>
      </c>
      <c r="D71" s="40">
        <v>295319</v>
      </c>
      <c r="E71" s="40">
        <v>139412</v>
      </c>
      <c r="F71" s="40">
        <v>81047</v>
      </c>
      <c r="G71" s="40">
        <v>58365</v>
      </c>
      <c r="H71" s="40">
        <v>397309</v>
      </c>
      <c r="I71" s="40">
        <v>320513</v>
      </c>
      <c r="J71" s="40">
        <v>76796</v>
      </c>
      <c r="K71" s="40">
        <v>57049</v>
      </c>
      <c r="L71" s="248">
        <v>19747</v>
      </c>
      <c r="M71" s="601"/>
      <c r="N71" s="247">
        <v>3.4178685381876628</v>
      </c>
      <c r="O71" s="40">
        <v>2.82700891009251</v>
      </c>
      <c r="P71" s="40">
        <v>1.2104720223998999</v>
      </c>
      <c r="Q71" s="40">
        <v>6.427873457921085</v>
      </c>
      <c r="R71" s="40">
        <v>8.6668543770028084</v>
      </c>
      <c r="S71" s="40">
        <v>3.4675317768441127</v>
      </c>
      <c r="T71" s="40">
        <v>1.9891672656330295</v>
      </c>
      <c r="U71" s="40">
        <v>0.14873280276967993</v>
      </c>
      <c r="V71" s="40">
        <v>10.461286193058417</v>
      </c>
      <c r="W71" s="40">
        <v>9.2892720306513521</v>
      </c>
      <c r="X71" s="248">
        <v>13.992957339952671</v>
      </c>
    </row>
    <row r="72" spans="1:24">
      <c r="A72" s="397">
        <v>2020</v>
      </c>
      <c r="B72" s="247">
        <v>1129214</v>
      </c>
      <c r="C72" s="40">
        <v>344196</v>
      </c>
      <c r="D72" s="40">
        <v>266277</v>
      </c>
      <c r="E72" s="40">
        <v>77919</v>
      </c>
      <c r="F72" s="40">
        <v>63885</v>
      </c>
      <c r="G72" s="40">
        <v>14034</v>
      </c>
      <c r="H72" s="40">
        <v>327078</v>
      </c>
      <c r="I72" s="40">
        <v>273307</v>
      </c>
      <c r="J72" s="40">
        <v>53771</v>
      </c>
      <c r="K72" s="40">
        <v>47614</v>
      </c>
      <c r="L72" s="248">
        <v>6157</v>
      </c>
      <c r="N72" s="247">
        <v>-9.9302071451930711</v>
      </c>
      <c r="O72" s="40">
        <v>-20.82552198946015</v>
      </c>
      <c r="P72" s="40">
        <v>-9.8341115878084366</v>
      </c>
      <c r="Q72" s="40">
        <v>-44.108828508306317</v>
      </c>
      <c r="R72" s="40">
        <v>-21.175367379421818</v>
      </c>
      <c r="S72" s="40">
        <v>-75.954767411976349</v>
      </c>
      <c r="T72" s="40">
        <v>-17.676669796052945</v>
      </c>
      <c r="U72" s="40">
        <v>-14.7282637521723</v>
      </c>
      <c r="V72" s="40">
        <v>-29.982030314078855</v>
      </c>
      <c r="W72" s="40">
        <v>-16.53841434556259</v>
      </c>
      <c r="X72" s="248">
        <v>-68.820580341317665</v>
      </c>
    </row>
    <row r="73" spans="1:24">
      <c r="A73" s="397">
        <v>2021</v>
      </c>
      <c r="B73" s="247">
        <v>1235474</v>
      </c>
      <c r="C73" s="40">
        <v>417060</v>
      </c>
      <c r="D73" s="40">
        <v>317822</v>
      </c>
      <c r="E73" s="40">
        <v>99238</v>
      </c>
      <c r="F73" s="40">
        <v>74030</v>
      </c>
      <c r="G73" s="40">
        <v>25208</v>
      </c>
      <c r="H73" s="40">
        <v>404834</v>
      </c>
      <c r="I73" s="40">
        <v>339124</v>
      </c>
      <c r="J73" s="40">
        <v>65710</v>
      </c>
      <c r="K73" s="40">
        <v>56791</v>
      </c>
      <c r="L73" s="248">
        <v>8919</v>
      </c>
      <c r="N73" s="247">
        <v>9.4100852451351145</v>
      </c>
      <c r="O73" s="40">
        <v>21.169333751699604</v>
      </c>
      <c r="P73" s="40">
        <v>19.357661382695458</v>
      </c>
      <c r="Q73" s="40">
        <v>27.360464071664168</v>
      </c>
      <c r="R73" s="40">
        <v>15.880097049385622</v>
      </c>
      <c r="S73" s="40">
        <v>79.620920621348162</v>
      </c>
      <c r="T73" s="40">
        <v>23.772922666764494</v>
      </c>
      <c r="U73" s="40">
        <v>24.081710311115344</v>
      </c>
      <c r="V73" s="40">
        <v>22.20341819940117</v>
      </c>
      <c r="W73" s="40">
        <v>19.27374301675977</v>
      </c>
      <c r="X73" s="248">
        <v>44.859509501380536</v>
      </c>
    </row>
    <row r="74" spans="1:24">
      <c r="A74" s="397">
        <v>2022</v>
      </c>
      <c r="B74" s="247">
        <v>1373629</v>
      </c>
      <c r="C74" s="40">
        <v>546088</v>
      </c>
      <c r="D74" s="40">
        <v>389318</v>
      </c>
      <c r="E74" s="40">
        <v>156770</v>
      </c>
      <c r="F74" s="40">
        <v>98605</v>
      </c>
      <c r="G74" s="40">
        <v>58165</v>
      </c>
      <c r="H74" s="40">
        <v>533963</v>
      </c>
      <c r="I74" s="40">
        <v>449399</v>
      </c>
      <c r="J74" s="40">
        <v>84564</v>
      </c>
      <c r="K74" s="40">
        <v>67705</v>
      </c>
      <c r="L74" s="248">
        <v>16859</v>
      </c>
      <c r="N74" s="247">
        <v>11.182347827635386</v>
      </c>
      <c r="O74" s="40">
        <v>30.937514985853355</v>
      </c>
      <c r="P74" s="40">
        <v>22.495610750671769</v>
      </c>
      <c r="Q74" s="40">
        <v>57.973760051593139</v>
      </c>
      <c r="R74" s="40">
        <v>33.196001620964481</v>
      </c>
      <c r="S74" s="40">
        <v>130.74024119327197</v>
      </c>
      <c r="T74" s="40">
        <v>31.896777444582213</v>
      </c>
      <c r="U74" s="40">
        <v>32.517604180181877</v>
      </c>
      <c r="V74" s="40">
        <v>28.692740830923746</v>
      </c>
      <c r="W74" s="40">
        <v>19.217833811695506</v>
      </c>
      <c r="X74" s="248">
        <v>89.023433120304958</v>
      </c>
    </row>
    <row r="75" spans="1:24">
      <c r="A75" s="397">
        <v>2023</v>
      </c>
      <c r="B75" s="247">
        <v>1498324</v>
      </c>
      <c r="C75" s="40">
        <v>570251</v>
      </c>
      <c r="D75" s="40">
        <v>388138</v>
      </c>
      <c r="E75" s="40">
        <v>182113</v>
      </c>
      <c r="F75" s="40">
        <v>109923</v>
      </c>
      <c r="G75" s="40">
        <v>72190</v>
      </c>
      <c r="H75" s="40">
        <v>511415</v>
      </c>
      <c r="I75" s="40">
        <v>422769</v>
      </c>
      <c r="J75" s="40">
        <v>88646</v>
      </c>
      <c r="K75" s="40">
        <v>68354</v>
      </c>
      <c r="L75" s="248">
        <v>20292</v>
      </c>
      <c r="N75" s="247">
        <v>9.0777786432872265</v>
      </c>
      <c r="O75" s="40">
        <v>4.4247447297871334</v>
      </c>
      <c r="P75" s="40">
        <v>-0.30309412870712649</v>
      </c>
      <c r="Q75" s="40">
        <v>16.165720482235123</v>
      </c>
      <c r="R75" s="40">
        <v>11.478119770802708</v>
      </c>
      <c r="S75" s="40">
        <v>24.112438751826694</v>
      </c>
      <c r="T75" s="40">
        <v>-4.2227644986637669</v>
      </c>
      <c r="U75" s="40">
        <v>-5.9256918684732263</v>
      </c>
      <c r="V75" s="40">
        <v>4.8271131923750099</v>
      </c>
      <c r="W75" s="40">
        <v>0.95857026807473211</v>
      </c>
      <c r="X75" s="248">
        <v>20.363010854736352</v>
      </c>
    </row>
    <row r="76" spans="1:24">
      <c r="A76" s="397" t="s">
        <v>979</v>
      </c>
      <c r="B76" s="247">
        <v>1591627</v>
      </c>
      <c r="C76" s="40">
        <v>593562</v>
      </c>
      <c r="D76" s="40">
        <v>390029</v>
      </c>
      <c r="E76" s="40">
        <v>203533</v>
      </c>
      <c r="F76" s="40">
        <v>120311</v>
      </c>
      <c r="G76" s="40">
        <v>83222</v>
      </c>
      <c r="H76" s="40">
        <v>525432</v>
      </c>
      <c r="I76" s="40">
        <v>422328</v>
      </c>
      <c r="J76" s="40">
        <v>103104</v>
      </c>
      <c r="K76" s="40">
        <v>79528</v>
      </c>
      <c r="L76" s="248">
        <v>23576</v>
      </c>
      <c r="N76" s="247">
        <v>6.2271578109941439</v>
      </c>
      <c r="O76" s="40">
        <v>4.0878490348986718</v>
      </c>
      <c r="P76" s="40">
        <v>0.48719785231026158</v>
      </c>
      <c r="Q76" s="40">
        <v>11.761928033693358</v>
      </c>
      <c r="R76" s="40">
        <v>9.4502515397141718</v>
      </c>
      <c r="S76" s="40">
        <v>15.281894999307388</v>
      </c>
      <c r="T76" s="40">
        <v>2.7408269213847758</v>
      </c>
      <c r="U76" s="40">
        <v>-0.10431228401325265</v>
      </c>
      <c r="V76" s="40">
        <v>16.30981657378787</v>
      </c>
      <c r="W76" s="40">
        <v>16.347251075284539</v>
      </c>
      <c r="X76" s="248">
        <v>16.183717721269474</v>
      </c>
    </row>
  </sheetData>
  <mergeCells count="2">
    <mergeCell ref="N2:X2"/>
    <mergeCell ref="N1:X1"/>
  </mergeCells>
  <hyperlinks>
    <hyperlink ref="A1" location="'INDICE DE CUADROS'!A1" display="Índice" xr:uid="{00000000-0004-0000-0C00-000000000000}"/>
  </hyperlinks>
  <pageMargins left="0.75" right="0.75" top="1" bottom="1" header="0" footer="0"/>
  <pageSetup paperSize="9" scale="48" orientation="landscape" horizontalDpi="96" verticalDpi="96" r:id="rId1"/>
  <headerFooter alignWithMargins="0">
    <oddHeader>&amp;L&amp;8
BDMACRO
Abril 2008&amp;R
&amp;"Arial,Cursiva"&amp;8Base de Datos Macroeconómicos de la Economía Española&amp;"Arial,Normal",
Ministerio de Economía y Hacienda y FEDEA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28515625" defaultRowHeight="12.75"/>
  <cols>
    <col min="1" max="1" width="11.28515625" style="1"/>
    <col min="2" max="2" width="14.5703125" style="1" customWidth="1"/>
    <col min="3" max="12" width="11.28515625" style="1"/>
    <col min="13" max="13" width="5.7109375" style="1" customWidth="1"/>
    <col min="14" max="16384" width="11.28515625" style="1"/>
  </cols>
  <sheetData>
    <row r="1" spans="1:24" ht="50.1" customHeight="1" thickTop="1" thickBot="1">
      <c r="A1" s="130" t="s">
        <v>132</v>
      </c>
      <c r="B1" s="282" t="s">
        <v>520</v>
      </c>
      <c r="C1" s="292"/>
      <c r="D1" s="292"/>
      <c r="E1" s="292"/>
      <c r="F1" s="292"/>
      <c r="G1" s="292"/>
      <c r="H1" s="292"/>
      <c r="I1" s="292"/>
      <c r="J1" s="292"/>
      <c r="K1" s="292"/>
      <c r="L1" s="293"/>
      <c r="N1" s="13" t="s">
        <v>520</v>
      </c>
      <c r="O1" s="522"/>
      <c r="P1" s="522"/>
      <c r="Q1" s="522"/>
      <c r="R1" s="522"/>
      <c r="S1" s="522"/>
      <c r="T1" s="13"/>
      <c r="U1" s="522"/>
      <c r="V1" s="522"/>
      <c r="W1" s="522"/>
      <c r="X1" s="523"/>
    </row>
    <row r="2" spans="1:24" ht="16.5" customHeight="1" thickTop="1" thickBot="1">
      <c r="A2" s="169"/>
      <c r="B2" s="282" t="s">
        <v>134</v>
      </c>
      <c r="C2" s="292"/>
      <c r="D2" s="292"/>
      <c r="E2" s="292"/>
      <c r="F2" s="292"/>
      <c r="G2" s="292"/>
      <c r="H2" s="292"/>
      <c r="I2" s="292"/>
      <c r="J2" s="292"/>
      <c r="K2" s="292"/>
      <c r="L2" s="293"/>
      <c r="N2" s="13" t="s">
        <v>133</v>
      </c>
      <c r="O2" s="522"/>
      <c r="P2" s="522"/>
      <c r="Q2" s="522"/>
      <c r="R2" s="522"/>
      <c r="S2" s="522"/>
      <c r="T2" s="13"/>
      <c r="U2" s="522"/>
      <c r="V2" s="522"/>
      <c r="W2" s="522"/>
      <c r="X2" s="523"/>
    </row>
    <row r="3" spans="1:24" ht="13.15" customHeight="1" thickTop="1" thickBot="1">
      <c r="A3" s="169"/>
      <c r="B3" s="169"/>
      <c r="C3" s="169"/>
      <c r="D3" s="169"/>
      <c r="E3" s="169"/>
      <c r="F3" s="169"/>
      <c r="G3" s="169"/>
      <c r="H3" s="169"/>
      <c r="I3" s="169"/>
      <c r="J3" s="169"/>
      <c r="K3" s="169"/>
      <c r="L3" s="169"/>
      <c r="N3" s="169"/>
      <c r="O3" s="169"/>
      <c r="P3" s="169"/>
      <c r="Q3" s="169"/>
      <c r="R3" s="169"/>
      <c r="S3" s="169"/>
      <c r="T3" s="169"/>
      <c r="U3" s="169"/>
      <c r="V3" s="169"/>
      <c r="W3" s="169"/>
      <c r="X3" s="169"/>
    </row>
    <row r="4" spans="1:24" ht="44.25" customHeight="1" thickTop="1" thickBot="1">
      <c r="A4" s="169"/>
      <c r="B4" s="479" t="s">
        <v>621</v>
      </c>
      <c r="C4" s="480" t="s">
        <v>10</v>
      </c>
      <c r="D4" s="480" t="s">
        <v>114</v>
      </c>
      <c r="E4" s="480" t="s">
        <v>21</v>
      </c>
      <c r="F4" s="480" t="s">
        <v>635</v>
      </c>
      <c r="G4" s="480" t="s">
        <v>636</v>
      </c>
      <c r="H4" s="480" t="s">
        <v>12</v>
      </c>
      <c r="I4" s="480" t="s">
        <v>117</v>
      </c>
      <c r="J4" s="480" t="s">
        <v>139</v>
      </c>
      <c r="K4" s="480" t="s">
        <v>638</v>
      </c>
      <c r="L4" s="481" t="s">
        <v>639</v>
      </c>
      <c r="N4" s="479" t="s">
        <v>621</v>
      </c>
      <c r="O4" s="480" t="s">
        <v>10</v>
      </c>
      <c r="P4" s="480" t="s">
        <v>114</v>
      </c>
      <c r="Q4" s="480" t="s">
        <v>21</v>
      </c>
      <c r="R4" s="480" t="s">
        <v>635</v>
      </c>
      <c r="S4" s="480" t="s">
        <v>636</v>
      </c>
      <c r="T4" s="480" t="s">
        <v>135</v>
      </c>
      <c r="U4" s="480" t="s">
        <v>117</v>
      </c>
      <c r="V4" s="480" t="s">
        <v>139</v>
      </c>
      <c r="W4" s="480" t="s">
        <v>638</v>
      </c>
      <c r="X4" s="481" t="s">
        <v>639</v>
      </c>
    </row>
    <row r="5" spans="1:24" ht="86.25" customHeight="1" thickTop="1" thickBot="1">
      <c r="A5" s="571"/>
      <c r="B5" s="571" t="s">
        <v>1358</v>
      </c>
      <c r="C5" s="572" t="s">
        <v>1362</v>
      </c>
      <c r="D5" s="572" t="s">
        <v>1374</v>
      </c>
      <c r="E5" s="572" t="s">
        <v>1375</v>
      </c>
      <c r="F5" s="572" t="s">
        <v>1376</v>
      </c>
      <c r="G5" s="572" t="s">
        <v>1377</v>
      </c>
      <c r="H5" s="572" t="s">
        <v>1363</v>
      </c>
      <c r="I5" s="572" t="s">
        <v>1378</v>
      </c>
      <c r="J5" s="572" t="s">
        <v>1379</v>
      </c>
      <c r="K5" s="572" t="s">
        <v>1380</v>
      </c>
      <c r="L5" s="599" t="s">
        <v>1381</v>
      </c>
      <c r="N5" s="571" t="s">
        <v>1358</v>
      </c>
      <c r="O5" s="572" t="s">
        <v>1362</v>
      </c>
      <c r="P5" s="572" t="s">
        <v>1374</v>
      </c>
      <c r="Q5" s="572" t="s">
        <v>1375</v>
      </c>
      <c r="R5" s="572" t="s">
        <v>1376</v>
      </c>
      <c r="S5" s="572" t="s">
        <v>1377</v>
      </c>
      <c r="T5" s="572" t="s">
        <v>1363</v>
      </c>
      <c r="U5" s="572" t="s">
        <v>1378</v>
      </c>
      <c r="V5" s="572" t="s">
        <v>1379</v>
      </c>
      <c r="W5" s="572" t="s">
        <v>1380</v>
      </c>
      <c r="X5" s="599" t="s">
        <v>1381</v>
      </c>
    </row>
    <row r="6" spans="1:24" ht="14.25" customHeight="1" thickTop="1">
      <c r="A6" s="27">
        <v>1954</v>
      </c>
      <c r="B6" s="386">
        <v>149641.9947760184</v>
      </c>
      <c r="C6" s="387">
        <v>3088.7006214144226</v>
      </c>
      <c r="D6" s="387"/>
      <c r="E6" s="387"/>
      <c r="F6" s="387"/>
      <c r="G6" s="387"/>
      <c r="H6" s="387">
        <v>2031.2527900188782</v>
      </c>
      <c r="I6" s="387"/>
      <c r="J6" s="387"/>
      <c r="K6" s="387"/>
      <c r="L6" s="388"/>
      <c r="N6" s="386"/>
      <c r="O6" s="387"/>
      <c r="P6" s="387"/>
      <c r="Q6" s="387"/>
      <c r="R6" s="387"/>
      <c r="S6" s="387"/>
      <c r="T6" s="387"/>
      <c r="U6" s="387"/>
      <c r="V6" s="387"/>
      <c r="W6" s="387"/>
      <c r="X6" s="388"/>
    </row>
    <row r="7" spans="1:24" ht="14.25" customHeight="1">
      <c r="A7" s="27">
        <v>1955</v>
      </c>
      <c r="B7" s="24">
        <v>157409.40178449321</v>
      </c>
      <c r="C7" s="9">
        <v>3339.4499469081311</v>
      </c>
      <c r="D7" s="9"/>
      <c r="E7" s="9"/>
      <c r="F7" s="9"/>
      <c r="G7" s="9"/>
      <c r="H7" s="9">
        <v>2773.1674698542306</v>
      </c>
      <c r="I7" s="9"/>
      <c r="J7" s="9"/>
      <c r="K7" s="9"/>
      <c r="L7" s="23"/>
      <c r="N7" s="24">
        <v>5.1906598947046412</v>
      </c>
      <c r="O7" s="9">
        <v>8.1182787271523171</v>
      </c>
      <c r="P7" s="9"/>
      <c r="Q7" s="9"/>
      <c r="R7" s="9"/>
      <c r="S7" s="9"/>
      <c r="T7" s="9">
        <v>36.524980223089678</v>
      </c>
      <c r="U7" s="9"/>
      <c r="V7" s="9"/>
      <c r="W7" s="9"/>
      <c r="X7" s="23"/>
    </row>
    <row r="8" spans="1:24" ht="14.25" customHeight="1">
      <c r="A8" s="27">
        <v>1956</v>
      </c>
      <c r="B8" s="24">
        <v>168692.69390227902</v>
      </c>
      <c r="C8" s="9">
        <v>3591.6902792259548</v>
      </c>
      <c r="D8" s="9"/>
      <c r="E8" s="9"/>
      <c r="F8" s="9"/>
      <c r="G8" s="9"/>
      <c r="H8" s="9">
        <v>3376.614455410876</v>
      </c>
      <c r="I8" s="9"/>
      <c r="J8" s="9"/>
      <c r="K8" s="9"/>
      <c r="L8" s="23"/>
      <c r="N8" s="24">
        <v>7.1681182889149042</v>
      </c>
      <c r="O8" s="9">
        <v>7.5533496931541988</v>
      </c>
      <c r="P8" s="9"/>
      <c r="Q8" s="9"/>
      <c r="R8" s="9"/>
      <c r="S8" s="9"/>
      <c r="T8" s="9">
        <v>21.760207131968311</v>
      </c>
      <c r="U8" s="9"/>
      <c r="V8" s="9"/>
      <c r="W8" s="9"/>
      <c r="X8" s="23"/>
    </row>
    <row r="9" spans="1:24" ht="14.25" customHeight="1">
      <c r="A9" s="27">
        <v>1957</v>
      </c>
      <c r="B9" s="24">
        <v>175905.71941481039</v>
      </c>
      <c r="C9" s="9">
        <v>3956.4813832762748</v>
      </c>
      <c r="D9" s="9"/>
      <c r="E9" s="9"/>
      <c r="F9" s="9"/>
      <c r="G9" s="9"/>
      <c r="H9" s="9">
        <v>3529.8600802435881</v>
      </c>
      <c r="I9" s="9"/>
      <c r="J9" s="9"/>
      <c r="K9" s="9"/>
      <c r="L9" s="23"/>
      <c r="N9" s="24">
        <v>4.2758375278005634</v>
      </c>
      <c r="O9" s="9">
        <v>10.156530092815697</v>
      </c>
      <c r="P9" s="9"/>
      <c r="Q9" s="9"/>
      <c r="R9" s="9"/>
      <c r="S9" s="9"/>
      <c r="T9" s="9">
        <v>4.538440110837727</v>
      </c>
      <c r="U9" s="9"/>
      <c r="V9" s="9"/>
      <c r="W9" s="9"/>
      <c r="X9" s="23"/>
    </row>
    <row r="10" spans="1:24" ht="14.25" customHeight="1">
      <c r="A10" s="27">
        <v>1958</v>
      </c>
      <c r="B10" s="24">
        <v>183837.79481998307</v>
      </c>
      <c r="C10" s="9">
        <v>4558.3322473990866</v>
      </c>
      <c r="D10" s="9"/>
      <c r="E10" s="9"/>
      <c r="F10" s="9"/>
      <c r="G10" s="9"/>
      <c r="H10" s="9">
        <v>4212.5521082873338</v>
      </c>
      <c r="I10" s="9"/>
      <c r="J10" s="9"/>
      <c r="K10" s="9"/>
      <c r="L10" s="23"/>
      <c r="N10" s="24">
        <v>4.509276578135446</v>
      </c>
      <c r="O10" s="9">
        <v>15.211770404551551</v>
      </c>
      <c r="P10" s="9"/>
      <c r="Q10" s="9"/>
      <c r="R10" s="9"/>
      <c r="S10" s="9"/>
      <c r="T10" s="9">
        <v>19.340484113371282</v>
      </c>
      <c r="U10" s="9"/>
      <c r="V10" s="9"/>
      <c r="W10" s="9"/>
      <c r="X10" s="23"/>
    </row>
    <row r="11" spans="1:24" ht="14.25" customHeight="1">
      <c r="A11" s="27">
        <v>1959</v>
      </c>
      <c r="B11" s="24">
        <v>180349.74410389751</v>
      </c>
      <c r="C11" s="9">
        <v>5616.6477569108592</v>
      </c>
      <c r="D11" s="9"/>
      <c r="E11" s="9"/>
      <c r="F11" s="9"/>
      <c r="G11" s="9"/>
      <c r="H11" s="9">
        <v>4398.9932448249392</v>
      </c>
      <c r="I11" s="9"/>
      <c r="J11" s="9"/>
      <c r="K11" s="9"/>
      <c r="L11" s="23"/>
      <c r="N11" s="24">
        <v>-1.8973523477591292</v>
      </c>
      <c r="O11" s="9">
        <v>23.217164789065812</v>
      </c>
      <c r="P11" s="9"/>
      <c r="Q11" s="9"/>
      <c r="R11" s="9"/>
      <c r="S11" s="9"/>
      <c r="T11" s="9">
        <v>4.4258476036609817</v>
      </c>
      <c r="U11" s="9"/>
      <c r="V11" s="9"/>
      <c r="W11" s="9"/>
      <c r="X11" s="23"/>
    </row>
    <row r="12" spans="1:24" ht="14.25" customHeight="1">
      <c r="A12" s="27">
        <v>1960</v>
      </c>
      <c r="B12" s="24">
        <v>184590.83995338553</v>
      </c>
      <c r="C12" s="9">
        <v>9492.2697630314487</v>
      </c>
      <c r="D12" s="9"/>
      <c r="E12" s="9"/>
      <c r="F12" s="9"/>
      <c r="G12" s="9"/>
      <c r="H12" s="9">
        <v>4677.5640767243567</v>
      </c>
      <c r="I12" s="9"/>
      <c r="J12" s="9"/>
      <c r="K12" s="9"/>
      <c r="L12" s="23"/>
      <c r="N12" s="24">
        <v>2.3515951578199967</v>
      </c>
      <c r="O12" s="9">
        <v>69.00240452771726</v>
      </c>
      <c r="P12" s="9"/>
      <c r="Q12" s="9"/>
      <c r="R12" s="9"/>
      <c r="S12" s="9"/>
      <c r="T12" s="9">
        <v>6.332604220911997</v>
      </c>
      <c r="U12" s="9"/>
      <c r="V12" s="9"/>
      <c r="W12" s="9"/>
      <c r="X12" s="23"/>
    </row>
    <row r="13" spans="1:24" ht="14.25" customHeight="1">
      <c r="A13" s="27">
        <v>1961</v>
      </c>
      <c r="B13" s="24">
        <v>206446.93629468593</v>
      </c>
      <c r="C13" s="9">
        <v>10391.606115989422</v>
      </c>
      <c r="D13" s="9"/>
      <c r="E13" s="9"/>
      <c r="F13" s="9"/>
      <c r="G13" s="9"/>
      <c r="H13" s="9">
        <v>6646.8643670093925</v>
      </c>
      <c r="I13" s="9"/>
      <c r="J13" s="9"/>
      <c r="K13" s="9"/>
      <c r="L13" s="23"/>
      <c r="N13" s="24">
        <v>11.840293021484548</v>
      </c>
      <c r="O13" s="9">
        <v>9.474407864602874</v>
      </c>
      <c r="P13" s="9"/>
      <c r="Q13" s="9"/>
      <c r="R13" s="9"/>
      <c r="S13" s="9"/>
      <c r="T13" s="9">
        <v>42.100979441079375</v>
      </c>
      <c r="U13" s="9"/>
      <c r="V13" s="9"/>
      <c r="W13" s="9"/>
      <c r="X13" s="23"/>
    </row>
    <row r="14" spans="1:24" ht="14.25" customHeight="1">
      <c r="A14" s="27">
        <v>1962</v>
      </c>
      <c r="B14" s="24">
        <v>225667.73800111184</v>
      </c>
      <c r="C14" s="9">
        <v>11829.626878653307</v>
      </c>
      <c r="D14" s="9"/>
      <c r="E14" s="9"/>
      <c r="F14" s="9"/>
      <c r="G14" s="9"/>
      <c r="H14" s="9">
        <v>9015.4063317261916</v>
      </c>
      <c r="I14" s="9"/>
      <c r="J14" s="9"/>
      <c r="K14" s="9"/>
      <c r="L14" s="23"/>
      <c r="N14" s="24">
        <v>9.310286726168604</v>
      </c>
      <c r="O14" s="9">
        <v>13.838291661682822</v>
      </c>
      <c r="P14" s="9"/>
      <c r="Q14" s="9"/>
      <c r="R14" s="9"/>
      <c r="S14" s="9"/>
      <c r="T14" s="9">
        <v>35.633974667403521</v>
      </c>
      <c r="U14" s="9"/>
      <c r="V14" s="9"/>
      <c r="W14" s="9"/>
      <c r="X14" s="23"/>
    </row>
    <row r="15" spans="1:24" ht="14.25" customHeight="1">
      <c r="A15" s="27">
        <v>1963</v>
      </c>
      <c r="B15" s="24">
        <v>245429.58849753218</v>
      </c>
      <c r="C15" s="9">
        <v>12121.175257557412</v>
      </c>
      <c r="D15" s="9"/>
      <c r="E15" s="9"/>
      <c r="F15" s="9"/>
      <c r="G15" s="9"/>
      <c r="H15" s="9">
        <v>10987.676849585736</v>
      </c>
      <c r="I15" s="9"/>
      <c r="J15" s="9"/>
      <c r="K15" s="9"/>
      <c r="L15" s="23"/>
      <c r="N15" s="24">
        <v>8.7570561354778143</v>
      </c>
      <c r="O15" s="9">
        <v>2.4645610710698485</v>
      </c>
      <c r="P15" s="9"/>
      <c r="Q15" s="9"/>
      <c r="R15" s="9"/>
      <c r="S15" s="9"/>
      <c r="T15" s="9">
        <v>21.876668064520956</v>
      </c>
      <c r="U15" s="9"/>
      <c r="V15" s="9"/>
      <c r="W15" s="9"/>
      <c r="X15" s="23"/>
    </row>
    <row r="16" spans="1:24" ht="14.25" customHeight="1" thickBot="1">
      <c r="A16" s="27">
        <v>1964</v>
      </c>
      <c r="B16" s="550">
        <v>260607.43037062726</v>
      </c>
      <c r="C16" s="551">
        <v>15194.669615302901</v>
      </c>
      <c r="D16" s="551">
        <v>4114.1700539006788</v>
      </c>
      <c r="E16" s="551">
        <v>11080.499561402219</v>
      </c>
      <c r="F16" s="551">
        <v>1588.5945488502439</v>
      </c>
      <c r="G16" s="551">
        <v>9491.9050125519752</v>
      </c>
      <c r="H16" s="551">
        <v>12403.384806329161</v>
      </c>
      <c r="I16" s="551">
        <v>10645.182210917001</v>
      </c>
      <c r="J16" s="551">
        <v>1758.2025954121591</v>
      </c>
      <c r="K16" s="551">
        <v>1300.9640514986982</v>
      </c>
      <c r="L16" s="552">
        <v>457.23854391346094</v>
      </c>
      <c r="N16" s="550">
        <v>6.1841939947056224</v>
      </c>
      <c r="O16" s="551">
        <v>25.356405566607098</v>
      </c>
      <c r="P16" s="551"/>
      <c r="Q16" s="551"/>
      <c r="R16" s="551"/>
      <c r="S16" s="551"/>
      <c r="T16" s="551">
        <v>12.884506671642804</v>
      </c>
      <c r="U16" s="551"/>
      <c r="V16" s="551"/>
      <c r="W16" s="551"/>
      <c r="X16" s="552"/>
    </row>
    <row r="17" spans="1:24" ht="14.25" customHeight="1">
      <c r="A17" s="27">
        <v>1965</v>
      </c>
      <c r="B17" s="24">
        <v>276904.22246063716</v>
      </c>
      <c r="C17" s="9">
        <v>16131.043438892641</v>
      </c>
      <c r="D17" s="9">
        <v>3851.2153282172485</v>
      </c>
      <c r="E17" s="9">
        <v>12279.828110675391</v>
      </c>
      <c r="F17" s="9">
        <v>2120.9151735050746</v>
      </c>
      <c r="G17" s="9">
        <v>10158.912937170317</v>
      </c>
      <c r="H17" s="9">
        <v>16396.396163468497</v>
      </c>
      <c r="I17" s="9">
        <v>14326.862480936723</v>
      </c>
      <c r="J17" s="9">
        <v>2069.533682531775</v>
      </c>
      <c r="K17" s="9">
        <v>1537.0180905461352</v>
      </c>
      <c r="L17" s="23">
        <v>532.51559198563962</v>
      </c>
      <c r="N17" s="24">
        <v>6.2533873523226591</v>
      </c>
      <c r="O17" s="9">
        <v>6.1625151931351985</v>
      </c>
      <c r="P17" s="9">
        <v>-6.3914403692215132</v>
      </c>
      <c r="Q17" s="9">
        <v>10.823776876007551</v>
      </c>
      <c r="R17" s="9">
        <v>33.508904146756734</v>
      </c>
      <c r="S17" s="9">
        <v>7.0271238885797782</v>
      </c>
      <c r="T17" s="9">
        <v>32.192916848808828</v>
      </c>
      <c r="U17" s="9">
        <v>34.585413354822926</v>
      </c>
      <c r="V17" s="9">
        <v>17.707349990951027</v>
      </c>
      <c r="W17" s="9">
        <v>18.144547405095857</v>
      </c>
      <c r="X17" s="23">
        <v>16.463408230611876</v>
      </c>
    </row>
    <row r="18" spans="1:24" ht="14.25" customHeight="1">
      <c r="A18" s="27">
        <v>1966</v>
      </c>
      <c r="B18" s="24">
        <v>296968.52626410406</v>
      </c>
      <c r="C18" s="9">
        <v>18600.852025644166</v>
      </c>
      <c r="D18" s="9">
        <v>4833.9224059495236</v>
      </c>
      <c r="E18" s="9">
        <v>13766.929619694643</v>
      </c>
      <c r="F18" s="9">
        <v>2321.39074892186</v>
      </c>
      <c r="G18" s="9">
        <v>11445.538870772783</v>
      </c>
      <c r="H18" s="9">
        <v>19539.347550942006</v>
      </c>
      <c r="I18" s="9">
        <v>17051.185297476033</v>
      </c>
      <c r="J18" s="9">
        <v>2488.1622534659705</v>
      </c>
      <c r="K18" s="9">
        <v>1912.2683164878276</v>
      </c>
      <c r="L18" s="23">
        <v>575.89393697814273</v>
      </c>
      <c r="N18" s="24">
        <v>7.2459363837686253</v>
      </c>
      <c r="O18" s="9">
        <v>15.310904072062147</v>
      </c>
      <c r="P18" s="9">
        <v>25.516804280771723</v>
      </c>
      <c r="Q18" s="9">
        <v>12.110116653232716</v>
      </c>
      <c r="R18" s="9">
        <v>9.4523146385659054</v>
      </c>
      <c r="S18" s="9">
        <v>12.664996162087849</v>
      </c>
      <c r="T18" s="9">
        <v>19.168549943164148</v>
      </c>
      <c r="U18" s="9">
        <v>19.015488004887928</v>
      </c>
      <c r="V18" s="9">
        <v>20.228159341773267</v>
      </c>
      <c r="W18" s="9">
        <v>24.414171066025524</v>
      </c>
      <c r="X18" s="23">
        <v>8.1459295549928044</v>
      </c>
    </row>
    <row r="19" spans="1:24" ht="14.25" customHeight="1">
      <c r="A19" s="27">
        <v>1967</v>
      </c>
      <c r="B19" s="24">
        <v>309857.87957587361</v>
      </c>
      <c r="C19" s="9">
        <v>17548.292885152528</v>
      </c>
      <c r="D19" s="9">
        <v>5034.1857056652107</v>
      </c>
      <c r="E19" s="9">
        <v>12514.107179487319</v>
      </c>
      <c r="F19" s="9">
        <v>2309.2669369071355</v>
      </c>
      <c r="G19" s="9">
        <v>10204.840242580183</v>
      </c>
      <c r="H19" s="9">
        <v>18697.113778438757</v>
      </c>
      <c r="I19" s="9">
        <v>16031.657599859098</v>
      </c>
      <c r="J19" s="9">
        <v>2665.45617857966</v>
      </c>
      <c r="K19" s="9">
        <v>2105.6327046381066</v>
      </c>
      <c r="L19" s="23">
        <v>559.8234739415534</v>
      </c>
      <c r="N19" s="24">
        <v>4.3403095519646495</v>
      </c>
      <c r="O19" s="9">
        <v>-5.6586608991917249</v>
      </c>
      <c r="P19" s="9">
        <v>4.1428736934048693</v>
      </c>
      <c r="Q19" s="9">
        <v>-9.1002313138513262</v>
      </c>
      <c r="R19" s="9">
        <v>-0.52226502670242869</v>
      </c>
      <c r="S19" s="9">
        <v>-10.840019349030705</v>
      </c>
      <c r="T19" s="9">
        <v>-4.310449825959739</v>
      </c>
      <c r="U19" s="9">
        <v>-5.9792189213253577</v>
      </c>
      <c r="V19" s="9">
        <v>7.1254969352067654</v>
      </c>
      <c r="W19" s="9">
        <v>10.111781201574367</v>
      </c>
      <c r="X19" s="23">
        <v>-2.7905247832465507</v>
      </c>
    </row>
    <row r="20" spans="1:24" ht="14.25" customHeight="1">
      <c r="A20" s="27">
        <v>1968</v>
      </c>
      <c r="B20" s="24">
        <v>330298.8559401246</v>
      </c>
      <c r="C20" s="9">
        <v>20745.925116232687</v>
      </c>
      <c r="D20" s="9">
        <v>6154.1800292008011</v>
      </c>
      <c r="E20" s="9">
        <v>14591.745087031886</v>
      </c>
      <c r="F20" s="9">
        <v>3459.5075012054713</v>
      </c>
      <c r="G20" s="9">
        <v>11132.237585826415</v>
      </c>
      <c r="H20" s="9">
        <v>20181.750844061142</v>
      </c>
      <c r="I20" s="9">
        <v>16569.309775305042</v>
      </c>
      <c r="J20" s="9">
        <v>3612.4410687560999</v>
      </c>
      <c r="K20" s="9">
        <v>2997.9468767827348</v>
      </c>
      <c r="L20" s="23">
        <v>614.49419197336488</v>
      </c>
      <c r="N20" s="24">
        <v>6.59688770614133</v>
      </c>
      <c r="O20" s="9">
        <v>18.221899144307365</v>
      </c>
      <c r="P20" s="9">
        <v>22.247775291150006</v>
      </c>
      <c r="Q20" s="9">
        <v>16.602366255502087</v>
      </c>
      <c r="R20" s="9">
        <v>49.809770620926329</v>
      </c>
      <c r="S20" s="9">
        <v>9.0878183411105429</v>
      </c>
      <c r="T20" s="9">
        <v>7.9404612028111332</v>
      </c>
      <c r="U20" s="9">
        <v>3.3536904845739013</v>
      </c>
      <c r="V20" s="9">
        <v>35.528060741972482</v>
      </c>
      <c r="W20" s="9">
        <v>42.377484457717408</v>
      </c>
      <c r="X20" s="23">
        <v>9.7657066158535635</v>
      </c>
    </row>
    <row r="21" spans="1:24" ht="14.25" customHeight="1">
      <c r="A21" s="27">
        <v>1969</v>
      </c>
      <c r="B21" s="24">
        <v>359720.46739620902</v>
      </c>
      <c r="C21" s="9">
        <v>24344.330866159817</v>
      </c>
      <c r="D21" s="9">
        <v>7659.3857106025698</v>
      </c>
      <c r="E21" s="9">
        <v>16684.945155557249</v>
      </c>
      <c r="F21" s="9">
        <v>4652.1699728966687</v>
      </c>
      <c r="G21" s="9">
        <v>12032.77518266058</v>
      </c>
      <c r="H21" s="9">
        <v>23728.456848918981</v>
      </c>
      <c r="I21" s="9">
        <v>19571.244335928201</v>
      </c>
      <c r="J21" s="9">
        <v>4157.2125129907809</v>
      </c>
      <c r="K21" s="9">
        <v>3475.1061490638181</v>
      </c>
      <c r="L21" s="23">
        <v>682.10636392696267</v>
      </c>
      <c r="N21" s="24">
        <v>8.9075729228132339</v>
      </c>
      <c r="O21" s="9">
        <v>17.345120691251068</v>
      </c>
      <c r="P21" s="9">
        <v>24.458265345826071</v>
      </c>
      <c r="Q21" s="9">
        <v>14.345097560576558</v>
      </c>
      <c r="R21" s="9">
        <v>34.474920816781363</v>
      </c>
      <c r="S21" s="9">
        <v>8.0894572173049184</v>
      </c>
      <c r="T21" s="9">
        <v>17.573827128588903</v>
      </c>
      <c r="U21" s="9">
        <v>18.117438815087226</v>
      </c>
      <c r="V21" s="9">
        <v>15.080424396300707</v>
      </c>
      <c r="W21" s="9">
        <v>15.916201717128153</v>
      </c>
      <c r="X21" s="23">
        <v>11.002898454820297</v>
      </c>
    </row>
    <row r="22" spans="1:24" ht="14.25" customHeight="1" thickBot="1">
      <c r="A22" s="27">
        <v>1970</v>
      </c>
      <c r="B22" s="550">
        <v>374992.87246083672</v>
      </c>
      <c r="C22" s="551">
        <v>28452.29663486838</v>
      </c>
      <c r="D22" s="551">
        <v>9642.600574314507</v>
      </c>
      <c r="E22" s="551">
        <v>18809.696060553873</v>
      </c>
      <c r="F22" s="551">
        <v>4717.9093377597401</v>
      </c>
      <c r="G22" s="551">
        <v>14091.786722794133</v>
      </c>
      <c r="H22" s="551">
        <v>25260.446609600189</v>
      </c>
      <c r="I22" s="551">
        <v>21087.084496931275</v>
      </c>
      <c r="J22" s="551">
        <v>4173.3621126689122</v>
      </c>
      <c r="K22" s="551">
        <v>3418.7467224420425</v>
      </c>
      <c r="L22" s="552">
        <v>754.61539022686952</v>
      </c>
      <c r="N22" s="550">
        <v>4.2456313857187622</v>
      </c>
      <c r="O22" s="551">
        <v>16.874424650623276</v>
      </c>
      <c r="P22" s="551">
        <v>25.892609912132446</v>
      </c>
      <c r="Q22" s="551">
        <v>12.734539341826579</v>
      </c>
      <c r="R22" s="551">
        <v>1.4130903480755519</v>
      </c>
      <c r="S22" s="551">
        <v>17.111692929330392</v>
      </c>
      <c r="T22" s="551">
        <v>6.4563396197043543</v>
      </c>
      <c r="U22" s="551">
        <v>7.7452416156306825</v>
      </c>
      <c r="V22" s="551">
        <v>0.38847183365453564</v>
      </c>
      <c r="W22" s="551">
        <v>-1.6218044630653572</v>
      </c>
      <c r="X22" s="552">
        <v>10.630164170066415</v>
      </c>
    </row>
    <row r="23" spans="1:24" ht="14.25" customHeight="1">
      <c r="A23" s="27">
        <v>1971</v>
      </c>
      <c r="B23" s="24">
        <v>392426.72062069172</v>
      </c>
      <c r="C23" s="9">
        <v>32621.955487786112</v>
      </c>
      <c r="D23" s="9">
        <v>11042.661969064657</v>
      </c>
      <c r="E23" s="9">
        <v>21579.293518721457</v>
      </c>
      <c r="F23" s="9">
        <v>5572.8547100020078</v>
      </c>
      <c r="G23" s="9">
        <v>16006.438808719449</v>
      </c>
      <c r="H23" s="9">
        <v>25538.591844241171</v>
      </c>
      <c r="I23" s="9">
        <v>20832.672980997901</v>
      </c>
      <c r="J23" s="9">
        <v>4705.9188632432715</v>
      </c>
      <c r="K23" s="9">
        <v>3880.7748829089942</v>
      </c>
      <c r="L23" s="23">
        <v>825.14398033427756</v>
      </c>
      <c r="N23" s="24">
        <v>4.6491145406172274</v>
      </c>
      <c r="O23" s="9">
        <v>14.654911364194767</v>
      </c>
      <c r="P23" s="9">
        <v>14.519541527827728</v>
      </c>
      <c r="Q23" s="9">
        <v>14.724307342614384</v>
      </c>
      <c r="R23" s="9">
        <v>18.121275994002705</v>
      </c>
      <c r="S23" s="9">
        <v>13.587007265929429</v>
      </c>
      <c r="T23" s="9">
        <v>1.1011097267586534</v>
      </c>
      <c r="U23" s="9">
        <v>-1.2064802792932205</v>
      </c>
      <c r="V23" s="9">
        <v>12.760856503625639</v>
      </c>
      <c r="W23" s="9">
        <v>13.514547814671719</v>
      </c>
      <c r="X23" s="23">
        <v>9.3462962750076031</v>
      </c>
    </row>
    <row r="24" spans="1:24" ht="14.25" customHeight="1">
      <c r="A24" s="27">
        <v>1972</v>
      </c>
      <c r="B24" s="24">
        <v>424406.17349929333</v>
      </c>
      <c r="C24" s="9">
        <v>36870.389187371235</v>
      </c>
      <c r="D24" s="9">
        <v>12958.636214020375</v>
      </c>
      <c r="E24" s="9">
        <v>23911.75297335086</v>
      </c>
      <c r="F24" s="9">
        <v>7018.4296975339093</v>
      </c>
      <c r="G24" s="9">
        <v>16893.323275816951</v>
      </c>
      <c r="H24" s="9">
        <v>31639.000459730174</v>
      </c>
      <c r="I24" s="9">
        <v>26007.57020143621</v>
      </c>
      <c r="J24" s="9">
        <v>5631.4302582939672</v>
      </c>
      <c r="K24" s="9">
        <v>4591.7942914656196</v>
      </c>
      <c r="L24" s="23">
        <v>1039.6359668283478</v>
      </c>
      <c r="N24" s="24">
        <v>8.1491527457713708</v>
      </c>
      <c r="O24" s="9">
        <v>13.023234309714415</v>
      </c>
      <c r="P24" s="9">
        <v>17.350655578548025</v>
      </c>
      <c r="Q24" s="9">
        <v>10.808785063356407</v>
      </c>
      <c r="R24" s="9">
        <v>25.93957787805634</v>
      </c>
      <c r="S24" s="9">
        <v>5.5407981606400369</v>
      </c>
      <c r="T24" s="9">
        <v>23.887020289509884</v>
      </c>
      <c r="U24" s="9">
        <v>24.840294018719966</v>
      </c>
      <c r="V24" s="9">
        <v>19.666964559878597</v>
      </c>
      <c r="W24" s="9">
        <v>18.321583446851509</v>
      </c>
      <c r="X24" s="23">
        <v>25.994492065151654</v>
      </c>
    </row>
    <row r="25" spans="1:24" ht="14.25" customHeight="1">
      <c r="A25" s="27">
        <v>1973</v>
      </c>
      <c r="B25" s="24">
        <v>457461.93293699046</v>
      </c>
      <c r="C25" s="9">
        <v>40375.898169668151</v>
      </c>
      <c r="D25" s="9">
        <v>14425.653103561768</v>
      </c>
      <c r="E25" s="9">
        <v>25950.245066106381</v>
      </c>
      <c r="F25" s="9">
        <v>7503.9534583432396</v>
      </c>
      <c r="G25" s="9">
        <v>18446.291607763142</v>
      </c>
      <c r="H25" s="9">
        <v>36757.453667774746</v>
      </c>
      <c r="I25" s="9">
        <v>30151.472660423744</v>
      </c>
      <c r="J25" s="9">
        <v>6605.9810073510025</v>
      </c>
      <c r="K25" s="9">
        <v>5377.5957052655103</v>
      </c>
      <c r="L25" s="23">
        <v>1228.3853020854924</v>
      </c>
      <c r="N25" s="24">
        <v>7.7887084358710723</v>
      </c>
      <c r="O25" s="9">
        <v>9.5076538641409627</v>
      </c>
      <c r="P25" s="9">
        <v>11.320766053716213</v>
      </c>
      <c r="Q25" s="9">
        <v>8.5250633653976671</v>
      </c>
      <c r="R25" s="9">
        <v>6.9178403394128285</v>
      </c>
      <c r="S25" s="9">
        <v>9.1927935468404165</v>
      </c>
      <c r="T25" s="9">
        <v>16.177670386772469</v>
      </c>
      <c r="U25" s="9">
        <v>15.933447172849302</v>
      </c>
      <c r="V25" s="9">
        <v>17.305563673131118</v>
      </c>
      <c r="W25" s="9">
        <v>17.113166747482424</v>
      </c>
      <c r="X25" s="23">
        <v>18.155329488356251</v>
      </c>
    </row>
    <row r="26" spans="1:24" ht="14.25" customHeight="1">
      <c r="A26" s="27">
        <v>1974</v>
      </c>
      <c r="B26" s="24">
        <v>483164.77122781484</v>
      </c>
      <c r="C26" s="9">
        <v>40190.248297062884</v>
      </c>
      <c r="D26" s="9">
        <v>16237.340314891193</v>
      </c>
      <c r="E26" s="9">
        <v>23952.907982171691</v>
      </c>
      <c r="F26" s="9">
        <v>7915.7802762019055</v>
      </c>
      <c r="G26" s="9">
        <v>16037.127705969786</v>
      </c>
      <c r="H26" s="9">
        <v>39914.666983789175</v>
      </c>
      <c r="I26" s="9">
        <v>33174.803843647067</v>
      </c>
      <c r="J26" s="9">
        <v>6739.8631401421044</v>
      </c>
      <c r="K26" s="9">
        <v>5800.9180738040741</v>
      </c>
      <c r="L26" s="23">
        <v>938.9450663380303</v>
      </c>
      <c r="N26" s="24">
        <v>5.6185742332279798</v>
      </c>
      <c r="O26" s="9">
        <v>-0.45980369730754811</v>
      </c>
      <c r="P26" s="9">
        <v>12.558788141675947</v>
      </c>
      <c r="Q26" s="9">
        <v>-7.6967946886305594</v>
      </c>
      <c r="R26" s="9">
        <v>5.4881312916563729</v>
      </c>
      <c r="S26" s="9">
        <v>-13.060424030049788</v>
      </c>
      <c r="T26" s="9">
        <v>8.5893145497789369</v>
      </c>
      <c r="U26" s="9">
        <v>10.027142678147506</v>
      </c>
      <c r="V26" s="9">
        <v>2.0266805587560777</v>
      </c>
      <c r="W26" s="9">
        <v>7.8719634524414772</v>
      </c>
      <c r="X26" s="23">
        <v>-23.56265865897814</v>
      </c>
    </row>
    <row r="27" spans="1:24" ht="14.25" customHeight="1">
      <c r="A27" s="27">
        <v>1975</v>
      </c>
      <c r="B27" s="24">
        <v>485783.96545143827</v>
      </c>
      <c r="C27" s="9">
        <v>39917.76141900853</v>
      </c>
      <c r="D27" s="9">
        <v>16476.888231314482</v>
      </c>
      <c r="E27" s="9">
        <v>23440.873187694055</v>
      </c>
      <c r="F27" s="9">
        <v>8359.2564049804059</v>
      </c>
      <c r="G27" s="9">
        <v>15081.616782713649</v>
      </c>
      <c r="H27" s="9">
        <v>39445.029398141647</v>
      </c>
      <c r="I27" s="9">
        <v>32684.383567868248</v>
      </c>
      <c r="J27" s="9">
        <v>6760.6458302734009</v>
      </c>
      <c r="K27" s="9">
        <v>5800.7486931752928</v>
      </c>
      <c r="L27" s="23">
        <v>959.89713709810826</v>
      </c>
      <c r="N27" s="24">
        <v>0.54209130706437403</v>
      </c>
      <c r="O27" s="9">
        <v>-0.67799252206727223</v>
      </c>
      <c r="P27" s="9">
        <v>1.4752903602297529</v>
      </c>
      <c r="Q27" s="9">
        <v>-2.1376727821889041</v>
      </c>
      <c r="R27" s="9">
        <v>5.6024310087506191</v>
      </c>
      <c r="S27" s="9">
        <v>-5.9581175680259113</v>
      </c>
      <c r="T27" s="9">
        <v>-1.1766040434165848</v>
      </c>
      <c r="U27" s="9">
        <v>-1.4782914108254275</v>
      </c>
      <c r="V27" s="9">
        <v>0.30835477960251545</v>
      </c>
      <c r="W27" s="9">
        <v>-2.9198934828333911E-3</v>
      </c>
      <c r="X27" s="23">
        <v>2.2314479846827329</v>
      </c>
    </row>
    <row r="28" spans="1:24" ht="14.25" customHeight="1">
      <c r="A28" s="27">
        <v>1976</v>
      </c>
      <c r="B28" s="24">
        <v>501833.17083543481</v>
      </c>
      <c r="C28" s="9">
        <v>41629.970963083688</v>
      </c>
      <c r="D28" s="9">
        <v>20092.371655255614</v>
      </c>
      <c r="E28" s="9">
        <v>21537.599307828074</v>
      </c>
      <c r="F28" s="9">
        <v>7101.9823188153587</v>
      </c>
      <c r="G28" s="9">
        <v>14435.616989012715</v>
      </c>
      <c r="H28" s="9">
        <v>43017.509201265362</v>
      </c>
      <c r="I28" s="9">
        <v>34996.355907858895</v>
      </c>
      <c r="J28" s="9">
        <v>8021.1532934064708</v>
      </c>
      <c r="K28" s="9">
        <v>7058.6118795844832</v>
      </c>
      <c r="L28" s="23">
        <v>962.54141382198804</v>
      </c>
      <c r="N28" s="24">
        <v>3.3037742135193948</v>
      </c>
      <c r="O28" s="9">
        <v>4.289342596400747</v>
      </c>
      <c r="P28" s="9">
        <v>21.942756260674699</v>
      </c>
      <c r="Q28" s="9">
        <v>-8.119466645402774</v>
      </c>
      <c r="R28" s="9">
        <v>-15.040501514177373</v>
      </c>
      <c r="S28" s="9">
        <v>-4.2833590258132714</v>
      </c>
      <c r="T28" s="9">
        <v>9.0568567386896781</v>
      </c>
      <c r="U28" s="9">
        <v>7.0736299345829812</v>
      </c>
      <c r="V28" s="9">
        <v>18.644778838859754</v>
      </c>
      <c r="W28" s="9">
        <v>21.684497173426841</v>
      </c>
      <c r="X28" s="23">
        <v>0.27547500890290344</v>
      </c>
    </row>
    <row r="29" spans="1:24" ht="14.25" customHeight="1">
      <c r="A29" s="27">
        <v>1977</v>
      </c>
      <c r="B29" s="24">
        <v>516080.38448753825</v>
      </c>
      <c r="C29" s="9">
        <v>46688.184197507995</v>
      </c>
      <c r="D29" s="9">
        <v>22019.128008086638</v>
      </c>
      <c r="E29" s="9">
        <v>24669.056189421353</v>
      </c>
      <c r="F29" s="9">
        <v>8086.8124666529475</v>
      </c>
      <c r="G29" s="9">
        <v>16582.243722768406</v>
      </c>
      <c r="H29" s="9">
        <v>40669.829199931002</v>
      </c>
      <c r="I29" s="9">
        <v>32668.451095925742</v>
      </c>
      <c r="J29" s="9">
        <v>8001.3781040052581</v>
      </c>
      <c r="K29" s="9">
        <v>6780.7286144745394</v>
      </c>
      <c r="L29" s="23">
        <v>1220.6494895307192</v>
      </c>
      <c r="N29" s="24">
        <v>2.839033862266449</v>
      </c>
      <c r="O29" s="9">
        <v>12.150412593152637</v>
      </c>
      <c r="P29" s="9">
        <v>9.5894919021520142</v>
      </c>
      <c r="Q29" s="9">
        <v>14.539488997063454</v>
      </c>
      <c r="R29" s="9">
        <v>13.866975495397504</v>
      </c>
      <c r="S29" s="9">
        <v>14.870349742512134</v>
      </c>
      <c r="T29" s="9">
        <v>-5.4574986904757932</v>
      </c>
      <c r="U29" s="9">
        <v>-6.6518491755605647</v>
      </c>
      <c r="V29" s="9">
        <v>-0.24653798123355219</v>
      </c>
      <c r="W29" s="9">
        <v>-3.9367976289171103</v>
      </c>
      <c r="X29" s="23">
        <v>26.815269660331253</v>
      </c>
    </row>
    <row r="30" spans="1:24" ht="14.25" customHeight="1">
      <c r="A30" s="27">
        <v>1978</v>
      </c>
      <c r="B30" s="24">
        <v>523628.2049826209</v>
      </c>
      <c r="C30" s="9">
        <v>51511.492659566546</v>
      </c>
      <c r="D30" s="9">
        <v>24516.587938514112</v>
      </c>
      <c r="E30" s="9">
        <v>26994.904721052433</v>
      </c>
      <c r="F30" s="9">
        <v>8594.520041583728</v>
      </c>
      <c r="G30" s="9">
        <v>18400.384679468705</v>
      </c>
      <c r="H30" s="9">
        <v>40128.881980533537</v>
      </c>
      <c r="I30" s="9">
        <v>31775.514078108583</v>
      </c>
      <c r="J30" s="9">
        <v>8353.3679024249523</v>
      </c>
      <c r="K30" s="9">
        <v>7133.6253028771425</v>
      </c>
      <c r="L30" s="23">
        <v>1219.7425995478093</v>
      </c>
      <c r="N30" s="24">
        <v>1.4625280715866662</v>
      </c>
      <c r="O30" s="9">
        <v>10.330897517140958</v>
      </c>
      <c r="P30" s="9">
        <v>11.342229036092032</v>
      </c>
      <c r="Q30" s="9">
        <v>9.4282023348281072</v>
      </c>
      <c r="R30" s="9">
        <v>6.2782162567065924</v>
      </c>
      <c r="S30" s="9">
        <v>10.964384477137346</v>
      </c>
      <c r="T30" s="9">
        <v>-1.3300946427342808</v>
      </c>
      <c r="U30" s="9">
        <v>-2.733331357508173</v>
      </c>
      <c r="V30" s="9">
        <v>4.3991146755519406</v>
      </c>
      <c r="W30" s="9">
        <v>5.2044066127243216</v>
      </c>
      <c r="X30" s="23">
        <v>-7.429569181719442E-2</v>
      </c>
    </row>
    <row r="31" spans="1:24" ht="14.25" customHeight="1">
      <c r="A31" s="27">
        <v>1979</v>
      </c>
      <c r="B31" s="24">
        <v>523848.20486596762</v>
      </c>
      <c r="C31" s="9">
        <v>54275.158296476606</v>
      </c>
      <c r="D31" s="9">
        <v>28871.834846566424</v>
      </c>
      <c r="E31" s="9">
        <v>25403.323449910178</v>
      </c>
      <c r="F31" s="9">
        <v>9141.971574941108</v>
      </c>
      <c r="G31" s="9">
        <v>16261.35187496907</v>
      </c>
      <c r="H31" s="9">
        <v>44604.148458165721</v>
      </c>
      <c r="I31" s="9">
        <v>35155.045720575792</v>
      </c>
      <c r="J31" s="9">
        <v>9449.1027375899248</v>
      </c>
      <c r="K31" s="9">
        <v>7885.900512662397</v>
      </c>
      <c r="L31" s="23">
        <v>1563.2022249275281</v>
      </c>
      <c r="N31" s="24">
        <v>4.2014521229627455E-2</v>
      </c>
      <c r="O31" s="9">
        <v>5.365143765440461</v>
      </c>
      <c r="P31" s="9">
        <v>17.764490389017283</v>
      </c>
      <c r="Q31" s="9">
        <v>-5.8958580798436184</v>
      </c>
      <c r="R31" s="9">
        <v>6.3697743528270401</v>
      </c>
      <c r="S31" s="9">
        <v>-11.624935248698275</v>
      </c>
      <c r="T31" s="9">
        <v>11.15223314669751</v>
      </c>
      <c r="U31" s="9">
        <v>10.635647417567684</v>
      </c>
      <c r="V31" s="9">
        <v>13.11728213056298</v>
      </c>
      <c r="W31" s="9">
        <v>10.545482526000427</v>
      </c>
      <c r="X31" s="23">
        <v>28.158369274554175</v>
      </c>
    </row>
    <row r="32" spans="1:24" ht="14.25" customHeight="1">
      <c r="A32" s="27">
        <v>1980</v>
      </c>
      <c r="B32" s="24">
        <v>530661.2725513787</v>
      </c>
      <c r="C32" s="9">
        <v>55658.397668310157</v>
      </c>
      <c r="D32" s="9">
        <v>29125.773966603265</v>
      </c>
      <c r="E32" s="9">
        <v>26532.623701706889</v>
      </c>
      <c r="F32" s="9">
        <v>10530.713182531303</v>
      </c>
      <c r="G32" s="9">
        <v>16001.910519175586</v>
      </c>
      <c r="H32" s="9">
        <v>46188.04698696675</v>
      </c>
      <c r="I32" s="9">
        <v>34624.441319966027</v>
      </c>
      <c r="J32" s="9">
        <v>11563.60566700072</v>
      </c>
      <c r="K32" s="9">
        <v>9699.1763740245533</v>
      </c>
      <c r="L32" s="23">
        <v>1864.4292929761673</v>
      </c>
      <c r="N32" s="24">
        <v>1.3005805159061801</v>
      </c>
      <c r="O32" s="9">
        <v>2.5485681023307949</v>
      </c>
      <c r="P32" s="9">
        <v>0.87953925126806887</v>
      </c>
      <c r="Q32" s="9">
        <v>4.445482316608862</v>
      </c>
      <c r="R32" s="9">
        <v>15.190832701742906</v>
      </c>
      <c r="S32" s="9">
        <v>-1.5954476465935175</v>
      </c>
      <c r="T32" s="9">
        <v>3.5510116963370919</v>
      </c>
      <c r="U32" s="9">
        <v>-1.5093264415787955</v>
      </c>
      <c r="V32" s="9">
        <v>22.377817112718979</v>
      </c>
      <c r="W32" s="9">
        <v>22.993897253085784</v>
      </c>
      <c r="X32" s="23">
        <v>19.269872013047106</v>
      </c>
    </row>
    <row r="33" spans="1:24" ht="14.25" customHeight="1">
      <c r="A33" s="27">
        <v>1981</v>
      </c>
      <c r="B33" s="24">
        <v>529960.06183047919</v>
      </c>
      <c r="C33" s="9">
        <v>61180.677819509227</v>
      </c>
      <c r="D33" s="9">
        <v>32555.639861027848</v>
      </c>
      <c r="E33" s="9">
        <v>28625.037958481382</v>
      </c>
      <c r="F33" s="9">
        <v>10955.459475398246</v>
      </c>
      <c r="G33" s="9">
        <v>17669.578483083136</v>
      </c>
      <c r="H33" s="9">
        <v>43973.091066537891</v>
      </c>
      <c r="I33" s="9">
        <v>31636.575169040392</v>
      </c>
      <c r="J33" s="9">
        <v>12336.515897497498</v>
      </c>
      <c r="K33" s="9">
        <v>10697.855778979772</v>
      </c>
      <c r="L33" s="23">
        <v>1638.6601185177256</v>
      </c>
      <c r="N33" s="24">
        <v>-0.13213904182759473</v>
      </c>
      <c r="O33" s="9">
        <v>9.9217375679919293</v>
      </c>
      <c r="P33" s="9">
        <v>11.776050649700842</v>
      </c>
      <c r="Q33" s="9">
        <v>7.8861942953643238</v>
      </c>
      <c r="R33" s="9">
        <v>4.0334048179331949</v>
      </c>
      <c r="S33" s="9">
        <v>10.421680348162997</v>
      </c>
      <c r="T33" s="9">
        <v>-4.7955175958270591</v>
      </c>
      <c r="U33" s="9">
        <v>-8.6293555564250894</v>
      </c>
      <c r="V33" s="9">
        <v>6.6839898622835792</v>
      </c>
      <c r="W33" s="9">
        <v>10.296538246585452</v>
      </c>
      <c r="X33" s="23">
        <v>-12.10929131552364</v>
      </c>
    </row>
    <row r="34" spans="1:24" ht="14.25" customHeight="1">
      <c r="A34" s="27">
        <v>1982</v>
      </c>
      <c r="B34" s="24">
        <v>536557.02438381733</v>
      </c>
      <c r="C34" s="9">
        <v>64664.587258552252</v>
      </c>
      <c r="D34" s="9">
        <v>34927.757494659927</v>
      </c>
      <c r="E34" s="9">
        <v>29736.829763892318</v>
      </c>
      <c r="F34" s="9">
        <v>10756.39320329397</v>
      </c>
      <c r="G34" s="9">
        <v>18980.436560598348</v>
      </c>
      <c r="H34" s="9">
        <v>46193.374460924671</v>
      </c>
      <c r="I34" s="9">
        <v>32667.673333473907</v>
      </c>
      <c r="J34" s="9">
        <v>13525.701127450762</v>
      </c>
      <c r="K34" s="9">
        <v>11813.228599510412</v>
      </c>
      <c r="L34" s="23">
        <v>1712.4725279403501</v>
      </c>
      <c r="N34" s="24">
        <v>1.2448037179541904</v>
      </c>
      <c r="O34" s="9">
        <v>5.6944603479565981</v>
      </c>
      <c r="P34" s="9">
        <v>7.2863492892723869</v>
      </c>
      <c r="Q34" s="9">
        <v>3.8839836894662305</v>
      </c>
      <c r="R34" s="9">
        <v>-1.8170508735968705</v>
      </c>
      <c r="S34" s="9">
        <v>7.4187286288137866</v>
      </c>
      <c r="T34" s="9">
        <v>5.0491865378013978</v>
      </c>
      <c r="U34" s="9">
        <v>3.2591965436339354</v>
      </c>
      <c r="V34" s="9">
        <v>9.6395549589045171</v>
      </c>
      <c r="W34" s="9">
        <v>10.426134391550089</v>
      </c>
      <c r="X34" s="23">
        <v>4.5044368010489277</v>
      </c>
    </row>
    <row r="35" spans="1:24" ht="14.25" customHeight="1">
      <c r="A35" s="27">
        <v>1983</v>
      </c>
      <c r="B35" s="24">
        <v>546059.99952675402</v>
      </c>
      <c r="C35" s="9">
        <v>70868.240908374719</v>
      </c>
      <c r="D35" s="9">
        <v>38360.909492585284</v>
      </c>
      <c r="E35" s="9">
        <v>32507.331415789435</v>
      </c>
      <c r="F35" s="9">
        <v>11920.3936416795</v>
      </c>
      <c r="G35" s="9">
        <v>20586.937774109934</v>
      </c>
      <c r="H35" s="9">
        <v>45635.794388386668</v>
      </c>
      <c r="I35" s="9">
        <v>32440.180581978635</v>
      </c>
      <c r="J35" s="9">
        <v>13195.61380640803</v>
      </c>
      <c r="K35" s="9">
        <v>11614.669557797246</v>
      </c>
      <c r="L35" s="23">
        <v>1580.944248610783</v>
      </c>
      <c r="N35" s="24">
        <v>1.7711025503486688</v>
      </c>
      <c r="O35" s="9">
        <v>9.5935873293647269</v>
      </c>
      <c r="P35" s="9">
        <v>9.8292940749209237</v>
      </c>
      <c r="Q35" s="9">
        <v>9.316735085396278</v>
      </c>
      <c r="R35" s="9">
        <v>10.821475343882692</v>
      </c>
      <c r="S35" s="9">
        <v>8.463984526291334</v>
      </c>
      <c r="T35" s="9">
        <v>-1.2070563777705101</v>
      </c>
      <c r="U35" s="9">
        <v>-0.69638492210023495</v>
      </c>
      <c r="V35" s="9">
        <v>-2.4404451786444681</v>
      </c>
      <c r="W35" s="9">
        <v>-1.6808194308657987</v>
      </c>
      <c r="X35" s="23">
        <v>-7.6806066773964954</v>
      </c>
    </row>
    <row r="36" spans="1:24" ht="14.25" customHeight="1">
      <c r="A36" s="27">
        <v>1984</v>
      </c>
      <c r="B36" s="24">
        <v>555801.94449248479</v>
      </c>
      <c r="C36" s="9">
        <v>79990.803524799485</v>
      </c>
      <c r="D36" s="9">
        <v>44053.582794717593</v>
      </c>
      <c r="E36" s="9">
        <v>35937.220730081899</v>
      </c>
      <c r="F36" s="9">
        <v>12502.362933337386</v>
      </c>
      <c r="G36" s="9">
        <v>23434.857796744513</v>
      </c>
      <c r="H36" s="9">
        <v>45364.644458324903</v>
      </c>
      <c r="I36" s="9">
        <v>32750.004744838381</v>
      </c>
      <c r="J36" s="9">
        <v>12614.639713486522</v>
      </c>
      <c r="K36" s="9">
        <v>10991.397504625449</v>
      </c>
      <c r="L36" s="23">
        <v>1623.2422088610738</v>
      </c>
      <c r="N36" s="24">
        <v>1.7840429575822547</v>
      </c>
      <c r="O36" s="9">
        <v>12.872568162400544</v>
      </c>
      <c r="P36" s="9">
        <v>14.83977668264782</v>
      </c>
      <c r="Q36" s="9">
        <v>10.551125438203467</v>
      </c>
      <c r="R36" s="9">
        <v>4.8821314895427514</v>
      </c>
      <c r="S36" s="9">
        <v>13.833626223984187</v>
      </c>
      <c r="T36" s="9">
        <v>-0.5941606445022618</v>
      </c>
      <c r="U36" s="9">
        <v>0.955063003045864</v>
      </c>
      <c r="V36" s="9">
        <v>-4.4027818746815388</v>
      </c>
      <c r="W36" s="9">
        <v>-5.3662486915383445</v>
      </c>
      <c r="X36" s="23">
        <v>2.6754871519004686</v>
      </c>
    </row>
    <row r="37" spans="1:24" ht="14.25" customHeight="1">
      <c r="A37" s="27">
        <v>1985</v>
      </c>
      <c r="B37" s="24">
        <v>568701.08200753923</v>
      </c>
      <c r="C37" s="9">
        <v>80282.438562865544</v>
      </c>
      <c r="D37" s="9">
        <v>44294.659860500404</v>
      </c>
      <c r="E37" s="9">
        <v>35987.778702365133</v>
      </c>
      <c r="F37" s="9">
        <v>13216.341765070763</v>
      </c>
      <c r="G37" s="9">
        <v>22771.436937294369</v>
      </c>
      <c r="H37" s="9">
        <v>48639.895099636342</v>
      </c>
      <c r="I37" s="9">
        <v>34906.725208222102</v>
      </c>
      <c r="J37" s="9">
        <v>13733.169891414238</v>
      </c>
      <c r="K37" s="9">
        <v>11871.950231502004</v>
      </c>
      <c r="L37" s="23">
        <v>1861.2196599122353</v>
      </c>
      <c r="N37" s="24">
        <v>2.3208154708477924</v>
      </c>
      <c r="O37" s="9">
        <v>0.36458570887545338</v>
      </c>
      <c r="P37" s="9">
        <v>0.54723600326944677</v>
      </c>
      <c r="Q37" s="9">
        <v>0.14068414656482897</v>
      </c>
      <c r="R37" s="9">
        <v>5.7107511239300246</v>
      </c>
      <c r="S37" s="9">
        <v>-2.8309148073529355</v>
      </c>
      <c r="T37" s="9">
        <v>7.2198309507755853</v>
      </c>
      <c r="U37" s="9">
        <v>6.585405040967629</v>
      </c>
      <c r="V37" s="9">
        <v>8.8669213178706805</v>
      </c>
      <c r="W37" s="9">
        <v>8.0112899793315364</v>
      </c>
      <c r="X37" s="23">
        <v>14.660624874838323</v>
      </c>
    </row>
    <row r="38" spans="1:24" ht="14.25" customHeight="1">
      <c r="A38" s="27">
        <v>1986</v>
      </c>
      <c r="B38" s="24">
        <v>587204.67237396212</v>
      </c>
      <c r="C38" s="9">
        <v>80565.401685531528</v>
      </c>
      <c r="D38" s="9">
        <v>41942.578570238446</v>
      </c>
      <c r="E38" s="9">
        <v>38622.823115293068</v>
      </c>
      <c r="F38" s="9">
        <v>14252.552270456847</v>
      </c>
      <c r="G38" s="9">
        <v>24370.270844836221</v>
      </c>
      <c r="H38" s="9">
        <v>57066.303124487153</v>
      </c>
      <c r="I38" s="9">
        <v>42444.41572328539</v>
      </c>
      <c r="J38" s="9">
        <v>14621.887401201757</v>
      </c>
      <c r="K38" s="9">
        <v>12364.742093824238</v>
      </c>
      <c r="L38" s="23">
        <v>2257.1453073775197</v>
      </c>
      <c r="N38" s="24">
        <v>3.2536583720052858</v>
      </c>
      <c r="O38" s="9">
        <v>0.35245955121854244</v>
      </c>
      <c r="P38" s="9">
        <v>-5.3100786814245682</v>
      </c>
      <c r="Q38" s="9">
        <v>7.3220535080003701</v>
      </c>
      <c r="R38" s="9">
        <v>7.8403731063058979</v>
      </c>
      <c r="S38" s="9">
        <v>7.0212253708211492</v>
      </c>
      <c r="T38" s="9">
        <v>17.324067018626877</v>
      </c>
      <c r="U38" s="9">
        <v>21.593805978934455</v>
      </c>
      <c r="V38" s="9">
        <v>6.4713210192144377</v>
      </c>
      <c r="W38" s="9">
        <v>4.1508922520128166</v>
      </c>
      <c r="X38" s="23">
        <v>21.272376173157003</v>
      </c>
    </row>
    <row r="39" spans="1:24" ht="14.25" customHeight="1">
      <c r="A39" s="27">
        <v>1987</v>
      </c>
      <c r="B39" s="24">
        <v>619779.57340082387</v>
      </c>
      <c r="C39" s="9">
        <v>84742.441168809994</v>
      </c>
      <c r="D39" s="9">
        <v>44652.781899127549</v>
      </c>
      <c r="E39" s="9">
        <v>40089.659269682445</v>
      </c>
      <c r="F39" s="9">
        <v>15152.152398675105</v>
      </c>
      <c r="G39" s="9">
        <v>24937.506871007339</v>
      </c>
      <c r="H39" s="9">
        <v>71158.897968722245</v>
      </c>
      <c r="I39" s="9">
        <v>54155.617601978018</v>
      </c>
      <c r="J39" s="9">
        <v>17003.280366744228</v>
      </c>
      <c r="K39" s="9">
        <v>14349.070922936529</v>
      </c>
      <c r="L39" s="23">
        <v>2654.2094438076979</v>
      </c>
      <c r="N39" s="24">
        <v>5.5474526275765657</v>
      </c>
      <c r="O39" s="9">
        <v>5.1846566837494112</v>
      </c>
      <c r="P39" s="9">
        <v>6.4616993548703983</v>
      </c>
      <c r="Q39" s="9">
        <v>3.7978481013951848</v>
      </c>
      <c r="R39" s="9">
        <v>6.311852860788858</v>
      </c>
      <c r="S39" s="9">
        <v>2.3275737466467605</v>
      </c>
      <c r="T39" s="9">
        <v>24.695124920730962</v>
      </c>
      <c r="U39" s="9">
        <v>27.591855557733027</v>
      </c>
      <c r="V39" s="9">
        <v>16.286495034469684</v>
      </c>
      <c r="W39" s="9">
        <v>16.048283207648907</v>
      </c>
      <c r="X39" s="23">
        <v>17.591429986025588</v>
      </c>
    </row>
    <row r="40" spans="1:24" ht="14.25" customHeight="1">
      <c r="A40" s="27">
        <v>1988</v>
      </c>
      <c r="B40" s="24">
        <v>651348.01028350892</v>
      </c>
      <c r="C40" s="9">
        <v>88162.497427256705</v>
      </c>
      <c r="D40" s="9">
        <v>47975.653537105427</v>
      </c>
      <c r="E40" s="9">
        <v>40186.843890151285</v>
      </c>
      <c r="F40" s="9">
        <v>15157.55034071608</v>
      </c>
      <c r="G40" s="9">
        <v>25029.293549435206</v>
      </c>
      <c r="H40" s="9">
        <v>82776.942823517486</v>
      </c>
      <c r="I40" s="9">
        <v>63128.801836737046</v>
      </c>
      <c r="J40" s="9">
        <v>19648.140986780454</v>
      </c>
      <c r="K40" s="9">
        <v>16564.915318098316</v>
      </c>
      <c r="L40" s="23">
        <v>3083.2256686821388</v>
      </c>
      <c r="N40" s="24">
        <v>5.0934942417453888</v>
      </c>
      <c r="O40" s="9">
        <v>4.0358245659147807</v>
      </c>
      <c r="P40" s="9">
        <v>7.4415780980553015</v>
      </c>
      <c r="Q40" s="9">
        <v>0.24241817525831877</v>
      </c>
      <c r="R40" s="9">
        <v>3.5624919146437506E-2</v>
      </c>
      <c r="S40" s="9">
        <v>0.36806677950063094</v>
      </c>
      <c r="T40" s="9">
        <v>16.326903853825737</v>
      </c>
      <c r="U40" s="9">
        <v>16.569258429860987</v>
      </c>
      <c r="V40" s="9">
        <v>15.555002111293547</v>
      </c>
      <c r="W40" s="9">
        <v>15.442424161552015</v>
      </c>
      <c r="X40" s="23">
        <v>16.163616095758403</v>
      </c>
    </row>
    <row r="41" spans="1:24" ht="14.25" customHeight="1">
      <c r="A41" s="27">
        <v>1989</v>
      </c>
      <c r="B41" s="24">
        <v>682792.60149160714</v>
      </c>
      <c r="C41" s="9">
        <v>89169.561539020695</v>
      </c>
      <c r="D41" s="9">
        <v>50789.797346404877</v>
      </c>
      <c r="E41" s="9">
        <v>38379.764192615825</v>
      </c>
      <c r="F41" s="9">
        <v>15453.660763115633</v>
      </c>
      <c r="G41" s="9">
        <v>22926.103429500192</v>
      </c>
      <c r="H41" s="9">
        <v>97166.627221670336</v>
      </c>
      <c r="I41" s="9">
        <v>74540.613281396232</v>
      </c>
      <c r="J41" s="9">
        <v>22626.013940274104</v>
      </c>
      <c r="K41" s="9">
        <v>18734.682642897289</v>
      </c>
      <c r="L41" s="23">
        <v>3891.3312973768138</v>
      </c>
      <c r="N41" s="24">
        <v>4.8276176040533914</v>
      </c>
      <c r="O41" s="9">
        <v>1.142281742409712</v>
      </c>
      <c r="P41" s="9">
        <v>5.8657748291493839</v>
      </c>
      <c r="Q41" s="9">
        <v>-4.496694745362495</v>
      </c>
      <c r="R41" s="9">
        <v>1.9535506446852757</v>
      </c>
      <c r="S41" s="9">
        <v>-8.4029144321673179</v>
      </c>
      <c r="T41" s="9">
        <v>17.383686697432175</v>
      </c>
      <c r="U41" s="9">
        <v>18.077028412755691</v>
      </c>
      <c r="V41" s="9">
        <v>15.156003590859846</v>
      </c>
      <c r="W41" s="9">
        <v>13.09857178942746</v>
      </c>
      <c r="X41" s="23">
        <v>26.209746399785374</v>
      </c>
    </row>
    <row r="42" spans="1:24" ht="14.25" customHeight="1">
      <c r="A42" s="27">
        <v>1990</v>
      </c>
      <c r="B42" s="24">
        <v>708627.50693250936</v>
      </c>
      <c r="C42" s="9">
        <v>93266.187805776746</v>
      </c>
      <c r="D42" s="9">
        <v>55841.410619673385</v>
      </c>
      <c r="E42" s="9">
        <v>37424.777186103369</v>
      </c>
      <c r="F42" s="9">
        <v>15931.66729193752</v>
      </c>
      <c r="G42" s="9">
        <v>21493.109894165849</v>
      </c>
      <c r="H42" s="9">
        <v>106414.24924940027</v>
      </c>
      <c r="I42" s="9">
        <v>80632.428914154341</v>
      </c>
      <c r="J42" s="9">
        <v>25781.82033524592</v>
      </c>
      <c r="K42" s="9">
        <v>21336.999529361598</v>
      </c>
      <c r="L42" s="23">
        <v>4444.820805884322</v>
      </c>
      <c r="N42" s="24">
        <v>3.78371197702847</v>
      </c>
      <c r="O42" s="9">
        <v>4.5941980604708554</v>
      </c>
      <c r="P42" s="9">
        <v>9.9461181914443753</v>
      </c>
      <c r="Q42" s="9">
        <v>-2.4882565763553965</v>
      </c>
      <c r="R42" s="9">
        <v>3.0931604889553377</v>
      </c>
      <c r="S42" s="9">
        <v>-6.2504888357540755</v>
      </c>
      <c r="T42" s="9">
        <v>9.5172821082211136</v>
      </c>
      <c r="U42" s="9">
        <v>8.1724785517407241</v>
      </c>
      <c r="V42" s="9">
        <v>13.94769049158282</v>
      </c>
      <c r="W42" s="9">
        <v>13.890370795530394</v>
      </c>
      <c r="X42" s="23">
        <v>14.22365422549916</v>
      </c>
    </row>
    <row r="43" spans="1:24" ht="14.25" customHeight="1">
      <c r="A43" s="27">
        <v>1991</v>
      </c>
      <c r="B43" s="24">
        <v>726653.1576533441</v>
      </c>
      <c r="C43" s="9">
        <v>100769.10437635018</v>
      </c>
      <c r="D43" s="9">
        <v>61835.968571070749</v>
      </c>
      <c r="E43" s="9">
        <v>38933.135805279446</v>
      </c>
      <c r="F43" s="9">
        <v>17328.560774347709</v>
      </c>
      <c r="G43" s="9">
        <v>21604.575030931737</v>
      </c>
      <c r="H43" s="9">
        <v>117192.62764704686</v>
      </c>
      <c r="I43" s="9">
        <v>90183.32805871185</v>
      </c>
      <c r="J43" s="9">
        <v>27009.299588334998</v>
      </c>
      <c r="K43" s="9">
        <v>22234.8813472449</v>
      </c>
      <c r="L43" s="23">
        <v>4774.4182410900967</v>
      </c>
      <c r="N43" s="24">
        <v>2.5437413231196304</v>
      </c>
      <c r="O43" s="9">
        <v>8.044626618810625</v>
      </c>
      <c r="P43" s="9">
        <v>10.734968699528924</v>
      </c>
      <c r="Q43" s="9">
        <v>4.030374347121457</v>
      </c>
      <c r="R43" s="9">
        <v>8.7680307202819172</v>
      </c>
      <c r="S43" s="9">
        <v>0.51860869513418173</v>
      </c>
      <c r="T43" s="9">
        <v>10.128698434347449</v>
      </c>
      <c r="U43" s="9">
        <v>11.844985042836687</v>
      </c>
      <c r="V43" s="9">
        <v>4.7610263244717732</v>
      </c>
      <c r="W43" s="9">
        <v>4.2080978473460595</v>
      </c>
      <c r="X43" s="23">
        <v>7.4153143534928079</v>
      </c>
    </row>
    <row r="44" spans="1:24" ht="14.25" customHeight="1">
      <c r="A44" s="27">
        <v>1992</v>
      </c>
      <c r="B44" s="24">
        <v>733417.5735131657</v>
      </c>
      <c r="C44" s="9">
        <v>108235.53951959095</v>
      </c>
      <c r="D44" s="9">
        <v>65897.283727002228</v>
      </c>
      <c r="E44" s="9">
        <v>42338.255792588716</v>
      </c>
      <c r="F44" s="9">
        <v>19429.05213338785</v>
      </c>
      <c r="G44" s="9">
        <v>22909.203659200866</v>
      </c>
      <c r="H44" s="9">
        <v>125078.76380174683</v>
      </c>
      <c r="I44" s="9">
        <v>93840.427142309476</v>
      </c>
      <c r="J44" s="9">
        <v>31238.336659437369</v>
      </c>
      <c r="K44" s="9">
        <v>25925.742723572264</v>
      </c>
      <c r="L44" s="23">
        <v>5312.5939358651058</v>
      </c>
      <c r="N44" s="24">
        <v>0.93090022228301539</v>
      </c>
      <c r="O44" s="9">
        <v>7.4094487486514593</v>
      </c>
      <c r="P44" s="9">
        <v>6.5678847599251799</v>
      </c>
      <c r="Q44" s="9">
        <v>8.7460717378113895</v>
      </c>
      <c r="R44" s="9">
        <v>12.121556927852883</v>
      </c>
      <c r="S44" s="9">
        <v>6.0386683209517678</v>
      </c>
      <c r="T44" s="9">
        <v>6.7292084092959614</v>
      </c>
      <c r="U44" s="9">
        <v>4.0551831057030308</v>
      </c>
      <c r="V44" s="9">
        <v>15.657707291783463</v>
      </c>
      <c r="W44" s="9">
        <v>16.599420157394707</v>
      </c>
      <c r="X44" s="23">
        <v>11.272068503410647</v>
      </c>
    </row>
    <row r="45" spans="1:24" ht="14.25" customHeight="1">
      <c r="A45" s="27">
        <v>1993</v>
      </c>
      <c r="B45" s="24">
        <v>725843.8000053406</v>
      </c>
      <c r="C45" s="9">
        <v>116127.21075211055</v>
      </c>
      <c r="D45" s="9">
        <v>72449.84024393007</v>
      </c>
      <c r="E45" s="9">
        <v>43677.370508180466</v>
      </c>
      <c r="F45" s="9">
        <v>19985.163756617869</v>
      </c>
      <c r="G45" s="9">
        <v>23692.206751562597</v>
      </c>
      <c r="H45" s="9">
        <v>117939.46435586485</v>
      </c>
      <c r="I45" s="9">
        <v>85913.410493675139</v>
      </c>
      <c r="J45" s="9">
        <v>32026.05386218971</v>
      </c>
      <c r="K45" s="9">
        <v>27209.791701432521</v>
      </c>
      <c r="L45" s="23">
        <v>4816.2621607571909</v>
      </c>
      <c r="N45" s="24">
        <v>-1.032668670801784</v>
      </c>
      <c r="O45" s="9">
        <v>7.2912014552218185</v>
      </c>
      <c r="P45" s="9">
        <v>9.9435912170122478</v>
      </c>
      <c r="Q45" s="9">
        <v>3.1628953307664576</v>
      </c>
      <c r="R45" s="9">
        <v>2.8622684185111158</v>
      </c>
      <c r="S45" s="9">
        <v>3.4178538198435193</v>
      </c>
      <c r="T45" s="9">
        <v>-5.7078429853991475</v>
      </c>
      <c r="U45" s="9">
        <v>-8.4473364945504503</v>
      </c>
      <c r="V45" s="9">
        <v>2.5216361912610452</v>
      </c>
      <c r="W45" s="9">
        <v>4.952795341491889</v>
      </c>
      <c r="X45" s="23">
        <v>-9.3425505713357726</v>
      </c>
    </row>
    <row r="46" spans="1:24" ht="14.25" customHeight="1">
      <c r="A46" s="27">
        <v>1994</v>
      </c>
      <c r="B46" s="24">
        <v>743140.33112086193</v>
      </c>
      <c r="C46" s="9">
        <v>136073.12430141601</v>
      </c>
      <c r="D46" s="9">
        <v>87524.619937746145</v>
      </c>
      <c r="E46" s="9">
        <v>48548.504363669861</v>
      </c>
      <c r="F46" s="9">
        <v>22477.489072359032</v>
      </c>
      <c r="G46" s="9">
        <v>26071.015291310829</v>
      </c>
      <c r="H46" s="9">
        <v>132014.91805071401</v>
      </c>
      <c r="I46" s="9">
        <v>101782.347443184</v>
      </c>
      <c r="J46" s="9">
        <v>30232.570607530026</v>
      </c>
      <c r="K46" s="9">
        <v>25973.889631640937</v>
      </c>
      <c r="L46" s="23">
        <v>4258.6809758890904</v>
      </c>
      <c r="N46" s="24">
        <v>2.3829549987744114</v>
      </c>
      <c r="O46" s="9">
        <v>17.175917186095813</v>
      </c>
      <c r="P46" s="9">
        <v>20.807195216802498</v>
      </c>
      <c r="Q46" s="9">
        <v>11.15253459357648</v>
      </c>
      <c r="R46" s="9">
        <v>12.47087762748933</v>
      </c>
      <c r="S46" s="9">
        <v>10.040468432056638</v>
      </c>
      <c r="T46" s="9">
        <v>11.934473139863155</v>
      </c>
      <c r="U46" s="9">
        <v>18.470849729189975</v>
      </c>
      <c r="V46" s="9">
        <v>-5.600075683308237</v>
      </c>
      <c r="W46" s="9">
        <v>-4.5421224952873036</v>
      </c>
      <c r="X46" s="23">
        <v>-11.577052208894711</v>
      </c>
    </row>
    <row r="47" spans="1:24" ht="14.25" customHeight="1" thickBot="1">
      <c r="A47" s="27">
        <v>1995</v>
      </c>
      <c r="B47" s="550">
        <v>763630.68519650016</v>
      </c>
      <c r="C47" s="551">
        <v>147886.31162767796</v>
      </c>
      <c r="D47" s="551">
        <v>96626.94912669051</v>
      </c>
      <c r="E47" s="551">
        <v>51259.362500987445</v>
      </c>
      <c r="F47" s="551">
        <v>24005.613752181409</v>
      </c>
      <c r="G47" s="551">
        <v>27253.748748806036</v>
      </c>
      <c r="H47" s="551">
        <v>145657.14673025921</v>
      </c>
      <c r="I47" s="551">
        <v>115399.45702999207</v>
      </c>
      <c r="J47" s="551">
        <v>30257.689700267107</v>
      </c>
      <c r="K47" s="551">
        <v>26071.661545949606</v>
      </c>
      <c r="L47" s="552">
        <v>4186.0281543175006</v>
      </c>
      <c r="N47" s="550">
        <v>2.757265783803331</v>
      </c>
      <c r="O47" s="551">
        <v>8.6814992945223537</v>
      </c>
      <c r="P47" s="551">
        <v>10.399735749116768</v>
      </c>
      <c r="Q47" s="551">
        <v>5.5838139049782853</v>
      </c>
      <c r="R47" s="551">
        <v>6.7984670124989099</v>
      </c>
      <c r="S47" s="551">
        <v>4.5365838049636675</v>
      </c>
      <c r="T47" s="551">
        <v>10.333853840900375</v>
      </c>
      <c r="U47" s="551">
        <v>13.378655463226853</v>
      </c>
      <c r="V47" s="551">
        <v>8.3086195557657838E-2</v>
      </c>
      <c r="W47" s="551">
        <v>0.37642384600558021</v>
      </c>
      <c r="X47" s="552">
        <v>-1.7059935220064659</v>
      </c>
    </row>
    <row r="48" spans="1:24" ht="14.25" customHeight="1">
      <c r="A48" s="27">
        <v>1996</v>
      </c>
      <c r="B48" s="24">
        <v>783541.83335500001</v>
      </c>
      <c r="C48" s="9">
        <v>162665.98762930452</v>
      </c>
      <c r="D48" s="9">
        <v>107103.50708527287</v>
      </c>
      <c r="E48" s="9">
        <v>55562.480544031663</v>
      </c>
      <c r="F48" s="9">
        <v>26608.332379033658</v>
      </c>
      <c r="G48" s="9">
        <v>28954.148164998005</v>
      </c>
      <c r="H48" s="9">
        <v>156306.96852956392</v>
      </c>
      <c r="I48" s="9">
        <v>123476.13528513614</v>
      </c>
      <c r="J48" s="9">
        <v>32830.833244427777</v>
      </c>
      <c r="K48" s="9">
        <v>28201.859994631901</v>
      </c>
      <c r="L48" s="23">
        <v>4628.9732497958748</v>
      </c>
      <c r="N48" s="24">
        <v>2.6074316478490234</v>
      </c>
      <c r="O48" s="9">
        <v>9.9939445638729687</v>
      </c>
      <c r="P48" s="9">
        <v>10.842273354658261</v>
      </c>
      <c r="Q48" s="9">
        <v>8.3947943031116079</v>
      </c>
      <c r="R48" s="9">
        <v>10.842124903454042</v>
      </c>
      <c r="S48" s="9">
        <v>6.2391395468722965</v>
      </c>
      <c r="T48" s="9">
        <v>7.3115683221689043</v>
      </c>
      <c r="U48" s="9">
        <v>6.9988875710610632</v>
      </c>
      <c r="V48" s="9">
        <v>8.5040978661961688</v>
      </c>
      <c r="W48" s="9">
        <v>8.1705511746075654</v>
      </c>
      <c r="X48" s="23">
        <v>10.581512573476548</v>
      </c>
    </row>
    <row r="49" spans="1:24" ht="14.25" customHeight="1">
      <c r="A49" s="27">
        <v>1997</v>
      </c>
      <c r="B49" s="24">
        <v>811650.22824299987</v>
      </c>
      <c r="C49" s="9">
        <v>186051.50275938207</v>
      </c>
      <c r="D49" s="9">
        <v>123838.95115780149</v>
      </c>
      <c r="E49" s="9">
        <v>62212.551601580599</v>
      </c>
      <c r="F49" s="9">
        <v>30253.75432635512</v>
      </c>
      <c r="G49" s="9">
        <v>31958.797275225479</v>
      </c>
      <c r="H49" s="9">
        <v>176436.40612502638</v>
      </c>
      <c r="I49" s="9">
        <v>140020.99392329733</v>
      </c>
      <c r="J49" s="9">
        <v>36415.412201729072</v>
      </c>
      <c r="K49" s="9">
        <v>31567.514069000674</v>
      </c>
      <c r="L49" s="23">
        <v>4847.8981327283964</v>
      </c>
      <c r="N49" s="24">
        <v>3.5873508843355939</v>
      </c>
      <c r="O49" s="9">
        <v>14.376401281483764</v>
      </c>
      <c r="P49" s="9">
        <v>15.625486529777532</v>
      </c>
      <c r="Q49" s="9">
        <v>11.968636015591393</v>
      </c>
      <c r="R49" s="9">
        <v>13.70030220380858</v>
      </c>
      <c r="S49" s="9">
        <v>10.377266473547042</v>
      </c>
      <c r="T49" s="9">
        <v>12.878144707703921</v>
      </c>
      <c r="U49" s="9">
        <v>13.39923589279428</v>
      </c>
      <c r="V49" s="9">
        <v>10.918330736883419</v>
      </c>
      <c r="W49" s="9">
        <v>11.934156381917393</v>
      </c>
      <c r="X49" s="23">
        <v>4.7294480032299857</v>
      </c>
    </row>
    <row r="50" spans="1:24" ht="14.25" customHeight="1">
      <c r="A50" s="27">
        <v>1998</v>
      </c>
      <c r="B50" s="24">
        <v>846566.65433699999</v>
      </c>
      <c r="C50" s="9">
        <v>200953.86529683208</v>
      </c>
      <c r="D50" s="9">
        <v>132102.96397976845</v>
      </c>
      <c r="E50" s="9">
        <v>68850.901317063617</v>
      </c>
      <c r="F50" s="9">
        <v>33710.441164840166</v>
      </c>
      <c r="G50" s="9">
        <v>35140.460152223452</v>
      </c>
      <c r="H50" s="9">
        <v>200992.43429926466</v>
      </c>
      <c r="I50" s="9">
        <v>161320.41733677484</v>
      </c>
      <c r="J50" s="9">
        <v>39672.016962489819</v>
      </c>
      <c r="K50" s="9">
        <v>34217.32158521995</v>
      </c>
      <c r="L50" s="23">
        <v>5454.6953772698716</v>
      </c>
      <c r="N50" s="24">
        <v>4.3019055350461244</v>
      </c>
      <c r="O50" s="9">
        <v>8.009804982184443</v>
      </c>
      <c r="P50" s="9">
        <v>6.6731934861403719</v>
      </c>
      <c r="Q50" s="9">
        <v>10.670434734772005</v>
      </c>
      <c r="R50" s="9">
        <v>11.425645892396918</v>
      </c>
      <c r="S50" s="9">
        <v>9.9555150639677024</v>
      </c>
      <c r="T50" s="9">
        <v>13.91777848662219</v>
      </c>
      <c r="U50" s="9">
        <v>15.211592788110906</v>
      </c>
      <c r="V50" s="9">
        <v>8.9429298306998639</v>
      </c>
      <c r="W50" s="9">
        <v>8.394096254862804</v>
      </c>
      <c r="X50" s="23">
        <v>12.516707817042549</v>
      </c>
    </row>
    <row r="51" spans="1:24" ht="14.25" customHeight="1">
      <c r="A51" s="27">
        <v>1999</v>
      </c>
      <c r="B51" s="24">
        <v>883890.84698250005</v>
      </c>
      <c r="C51" s="9">
        <v>216947.6778398685</v>
      </c>
      <c r="D51" s="9">
        <v>141589.01141689139</v>
      </c>
      <c r="E51" s="9">
        <v>75358.666422977083</v>
      </c>
      <c r="F51" s="9">
        <v>36775.387953202284</v>
      </c>
      <c r="G51" s="9">
        <v>38583.278469774799</v>
      </c>
      <c r="H51" s="9">
        <v>228362.59627086506</v>
      </c>
      <c r="I51" s="9">
        <v>183834.71655695231</v>
      </c>
      <c r="J51" s="9">
        <v>44527.879713912756</v>
      </c>
      <c r="K51" s="9">
        <v>38262.260590783371</v>
      </c>
      <c r="L51" s="23">
        <v>6265.6191231293824</v>
      </c>
      <c r="N51" s="24">
        <v>4.408890009343791</v>
      </c>
      <c r="O51" s="9">
        <v>7.95894745264627</v>
      </c>
      <c r="P51" s="9">
        <v>7.1807983343778137</v>
      </c>
      <c r="Q51" s="9">
        <v>9.4519679211528604</v>
      </c>
      <c r="R51" s="9">
        <v>9.0919806518546586</v>
      </c>
      <c r="S51" s="9">
        <v>9.7973057342947367</v>
      </c>
      <c r="T51" s="9">
        <v>13.617508572908775</v>
      </c>
      <c r="U51" s="9">
        <v>13.956261452743624</v>
      </c>
      <c r="V51" s="9">
        <v>12.24001985080363</v>
      </c>
      <c r="W51" s="9">
        <v>11.821319782406992</v>
      </c>
      <c r="X51" s="23">
        <v>14.86652672188975</v>
      </c>
    </row>
    <row r="52" spans="1:24" ht="14.25" customHeight="1">
      <c r="A52" s="27">
        <v>2000</v>
      </c>
      <c r="B52" s="24">
        <v>929858.60819099995</v>
      </c>
      <c r="C52" s="9">
        <v>239658.31019877488</v>
      </c>
      <c r="D52" s="9">
        <v>156668.36593574731</v>
      </c>
      <c r="E52" s="9">
        <v>82989.944263027588</v>
      </c>
      <c r="F52" s="9">
        <v>41902.544116340876</v>
      </c>
      <c r="G52" s="9">
        <v>41087.400146686712</v>
      </c>
      <c r="H52" s="9">
        <v>250334.36874097778</v>
      </c>
      <c r="I52" s="9">
        <v>200367.10363097367</v>
      </c>
      <c r="J52" s="9">
        <v>49967.265110004133</v>
      </c>
      <c r="K52" s="9">
        <v>42913.467160988817</v>
      </c>
      <c r="L52" s="23">
        <v>7053.7979490153166</v>
      </c>
      <c r="N52" s="24">
        <v>5.2006151399155653</v>
      </c>
      <c r="O52" s="9">
        <v>10.468253260433302</v>
      </c>
      <c r="P52" s="9">
        <v>10.650088144521774</v>
      </c>
      <c r="Q52" s="9">
        <v>10.126609456193481</v>
      </c>
      <c r="R52" s="9">
        <v>13.941813937253468</v>
      </c>
      <c r="S52" s="9">
        <v>6.4901734021218127</v>
      </c>
      <c r="T52" s="9">
        <v>9.6214410016829621</v>
      </c>
      <c r="U52" s="9">
        <v>8.9930712673085278</v>
      </c>
      <c r="V52" s="9">
        <v>12.215684714922181</v>
      </c>
      <c r="W52" s="9">
        <v>12.156120674495208</v>
      </c>
      <c r="X52" s="23">
        <v>12.579424481395485</v>
      </c>
    </row>
    <row r="53" spans="1:24" ht="14.25" customHeight="1">
      <c r="A53" s="27">
        <v>2001</v>
      </c>
      <c r="B53" s="24">
        <v>966300.88470249996</v>
      </c>
      <c r="C53" s="9">
        <v>249151.76935415075</v>
      </c>
      <c r="D53" s="9">
        <v>161903.20224910032</v>
      </c>
      <c r="E53" s="9">
        <v>87248.567105050417</v>
      </c>
      <c r="F53" s="9">
        <v>45092.727320629754</v>
      </c>
      <c r="G53" s="9">
        <v>42155.839784420663</v>
      </c>
      <c r="H53" s="9">
        <v>259519.99429893272</v>
      </c>
      <c r="I53" s="9">
        <v>206876.88432868032</v>
      </c>
      <c r="J53" s="9">
        <v>52643.109970252386</v>
      </c>
      <c r="K53" s="9">
        <v>44822.485687893226</v>
      </c>
      <c r="L53" s="23">
        <v>7820.6242823591629</v>
      </c>
      <c r="N53" s="24">
        <v>3.9191201963916678</v>
      </c>
      <c r="O53" s="9">
        <v>3.9612476394004004</v>
      </c>
      <c r="P53" s="9">
        <v>3.3413486392651404</v>
      </c>
      <c r="Q53" s="9">
        <v>5.1314925920730614</v>
      </c>
      <c r="R53" s="9">
        <v>7.6133401242450827</v>
      </c>
      <c r="S53" s="9">
        <v>2.6004070199611151</v>
      </c>
      <c r="T53" s="9">
        <v>3.6693425693614445</v>
      </c>
      <c r="U53" s="9">
        <v>3.2489268845728558</v>
      </c>
      <c r="V53" s="9">
        <v>5.3551957553756857</v>
      </c>
      <c r="W53" s="9">
        <v>4.4485301542818156</v>
      </c>
      <c r="X53" s="23">
        <v>10.871112822999018</v>
      </c>
    </row>
    <row r="54" spans="1:24" ht="14.25" customHeight="1">
      <c r="A54" s="27">
        <v>2002</v>
      </c>
      <c r="B54" s="24">
        <v>992927.18621549988</v>
      </c>
      <c r="C54" s="9">
        <v>252644.51151266551</v>
      </c>
      <c r="D54" s="9">
        <v>166724.3525754248</v>
      </c>
      <c r="E54" s="9">
        <v>85920.158937240689</v>
      </c>
      <c r="F54" s="9">
        <v>46235.303617736754</v>
      </c>
      <c r="G54" s="9">
        <v>39684.855319503935</v>
      </c>
      <c r="H54" s="9">
        <v>268973.55225760984</v>
      </c>
      <c r="I54" s="9">
        <v>215409.95838549253</v>
      </c>
      <c r="J54" s="9">
        <v>53563.593872117322</v>
      </c>
      <c r="K54" s="9">
        <v>45459.938768667904</v>
      </c>
      <c r="L54" s="23">
        <v>8103.6551034494196</v>
      </c>
      <c r="N54" s="24">
        <v>2.7554876472246637</v>
      </c>
      <c r="O54" s="9">
        <v>1.4018532429324715</v>
      </c>
      <c r="P54" s="9">
        <v>2.9777980048268482</v>
      </c>
      <c r="Q54" s="9">
        <v>-1.5225558560867603</v>
      </c>
      <c r="R54" s="9">
        <v>2.5338371950376137</v>
      </c>
      <c r="S54" s="9">
        <v>-5.8615472436393423</v>
      </c>
      <c r="T54" s="9">
        <v>3.6427089112015976</v>
      </c>
      <c r="U54" s="9">
        <v>4.1247112187048796</v>
      </c>
      <c r="V54" s="9">
        <v>1.7485363277076171</v>
      </c>
      <c r="W54" s="9">
        <v>1.4221725345920699</v>
      </c>
      <c r="X54" s="23">
        <v>3.619031050100241</v>
      </c>
    </row>
    <row r="55" spans="1:24" ht="14.25" customHeight="1">
      <c r="A55" s="27">
        <v>2003</v>
      </c>
      <c r="B55" s="24">
        <v>1022112.2866525</v>
      </c>
      <c r="C55" s="9">
        <v>261587.97373528534</v>
      </c>
      <c r="D55" s="9">
        <v>174991.80329351098</v>
      </c>
      <c r="E55" s="9">
        <v>86596.170441774331</v>
      </c>
      <c r="F55" s="9">
        <v>45921.86313306466</v>
      </c>
      <c r="G55" s="9">
        <v>40674.307308709671</v>
      </c>
      <c r="H55" s="9">
        <v>285304.98762062564</v>
      </c>
      <c r="I55" s="9">
        <v>230180.5276416743</v>
      </c>
      <c r="J55" s="9">
        <v>55124.459978951338</v>
      </c>
      <c r="K55" s="9">
        <v>46732.942831592321</v>
      </c>
      <c r="L55" s="23">
        <v>8391.5171473590181</v>
      </c>
      <c r="N55" s="24">
        <v>2.9392991593107487</v>
      </c>
      <c r="O55" s="9">
        <v>3.5399392486590742</v>
      </c>
      <c r="P55" s="9">
        <v>4.9587541294221271</v>
      </c>
      <c r="Q55" s="9">
        <v>0.78679033290363076</v>
      </c>
      <c r="R55" s="9">
        <v>-0.67792457310013043</v>
      </c>
      <c r="S55" s="9">
        <v>2.493273520187067</v>
      </c>
      <c r="T55" s="9">
        <v>6.0717625305310108</v>
      </c>
      <c r="U55" s="9">
        <v>6.8569574809297817</v>
      </c>
      <c r="V55" s="9">
        <v>2.9140429048890359</v>
      </c>
      <c r="W55" s="9">
        <v>2.8002766774551935</v>
      </c>
      <c r="X55" s="23">
        <v>3.552249450831968</v>
      </c>
    </row>
    <row r="56" spans="1:24" ht="14.25" customHeight="1">
      <c r="A56" s="27">
        <v>2004</v>
      </c>
      <c r="B56" s="24">
        <v>1053946.805437</v>
      </c>
      <c r="C56" s="9">
        <v>272829.08119754598</v>
      </c>
      <c r="D56" s="9">
        <v>185343.65991856757</v>
      </c>
      <c r="E56" s="9">
        <v>87485.421278978378</v>
      </c>
      <c r="F56" s="9">
        <v>46361.232376760541</v>
      </c>
      <c r="G56" s="9">
        <v>41124.188902217837</v>
      </c>
      <c r="H56" s="9">
        <v>312938.14729645714</v>
      </c>
      <c r="I56" s="9">
        <v>254654.63613187309</v>
      </c>
      <c r="J56" s="9">
        <v>58283.511164584015</v>
      </c>
      <c r="K56" s="9">
        <v>48224.753354727989</v>
      </c>
      <c r="L56" s="23">
        <v>10058.757809856028</v>
      </c>
      <c r="N56" s="24">
        <v>3.1145813625585772</v>
      </c>
      <c r="O56" s="9">
        <v>4.2972569807953498</v>
      </c>
      <c r="P56" s="9">
        <v>5.9156237207828477</v>
      </c>
      <c r="Q56" s="9">
        <v>1.0268939523162324</v>
      </c>
      <c r="R56" s="9">
        <v>0.95677573538937022</v>
      </c>
      <c r="S56" s="9">
        <v>1.1060584021595155</v>
      </c>
      <c r="T56" s="9">
        <v>9.6854807573766308</v>
      </c>
      <c r="U56" s="9">
        <v>10.632571200070418</v>
      </c>
      <c r="V56" s="9">
        <v>5.7307612389108753</v>
      </c>
      <c r="W56" s="9">
        <v>3.1922032569435821</v>
      </c>
      <c r="X56" s="23">
        <v>19.868167260096993</v>
      </c>
    </row>
    <row r="57" spans="1:24" ht="14.25" customHeight="1">
      <c r="A57" s="27">
        <v>2005</v>
      </c>
      <c r="B57" s="24">
        <v>1091373.7565565</v>
      </c>
      <c r="C57" s="9">
        <v>278132.36844345467</v>
      </c>
      <c r="D57" s="9">
        <v>185620.41838591563</v>
      </c>
      <c r="E57" s="9">
        <v>92511.950057539056</v>
      </c>
      <c r="F57" s="9">
        <v>50054.540735442963</v>
      </c>
      <c r="G57" s="9">
        <v>42457.409322096093</v>
      </c>
      <c r="H57" s="9">
        <v>335069.48280262598</v>
      </c>
      <c r="I57" s="9">
        <v>272119.69434266625</v>
      </c>
      <c r="J57" s="9">
        <v>62949.78845995976</v>
      </c>
      <c r="K57" s="9">
        <v>50746.084870494131</v>
      </c>
      <c r="L57" s="23">
        <v>12203.703589465626</v>
      </c>
      <c r="N57" s="24">
        <v>3.5511233514277318</v>
      </c>
      <c r="O57" s="9">
        <v>1.9438130358503614</v>
      </c>
      <c r="P57" s="9">
        <v>0.14932178822284481</v>
      </c>
      <c r="Q57" s="9">
        <v>5.7455616090957617</v>
      </c>
      <c r="R57" s="9">
        <v>7.9663722669584658</v>
      </c>
      <c r="S57" s="9">
        <v>3.241937301300446</v>
      </c>
      <c r="T57" s="9">
        <v>7.0721117567054126</v>
      </c>
      <c r="U57" s="9">
        <v>6.8583311405918668</v>
      </c>
      <c r="V57" s="9">
        <v>8.0061705311453615</v>
      </c>
      <c r="W57" s="9">
        <v>5.2282932319423603</v>
      </c>
      <c r="X57" s="23">
        <v>21.324161692290499</v>
      </c>
    </row>
    <row r="58" spans="1:24" ht="14.25" customHeight="1">
      <c r="A58" s="27">
        <v>2006</v>
      </c>
      <c r="B58" s="24">
        <v>1135502.592766</v>
      </c>
      <c r="C58" s="9">
        <v>291618.41556616232</v>
      </c>
      <c r="D58" s="9">
        <v>192318.57293118475</v>
      </c>
      <c r="E58" s="9">
        <v>99299.842634977598</v>
      </c>
      <c r="F58" s="9">
        <v>55713.693943468199</v>
      </c>
      <c r="G58" s="9">
        <v>43586.148691509399</v>
      </c>
      <c r="H58" s="9">
        <v>363167.31160910492</v>
      </c>
      <c r="I58" s="9">
        <v>293927.37464697263</v>
      </c>
      <c r="J58" s="9">
        <v>69239.936962132284</v>
      </c>
      <c r="K58" s="9">
        <v>56196.448274989445</v>
      </c>
      <c r="L58" s="23">
        <v>13043.488687142841</v>
      </c>
      <c r="N58" s="24">
        <v>4.0434210502491075</v>
      </c>
      <c r="O58" s="9">
        <v>4.8487873591201325</v>
      </c>
      <c r="P58" s="9">
        <v>3.6085224909596203</v>
      </c>
      <c r="Q58" s="9">
        <v>7.3373143396250118</v>
      </c>
      <c r="R58" s="9">
        <v>11.305973693647475</v>
      </c>
      <c r="S58" s="9">
        <v>2.6585215335450885</v>
      </c>
      <c r="T58" s="9">
        <v>8.3856723004016587</v>
      </c>
      <c r="U58" s="9">
        <v>8.0140029397670389</v>
      </c>
      <c r="V58" s="9">
        <v>9.9923266718735313</v>
      </c>
      <c r="W58" s="9">
        <v>10.740460901377592</v>
      </c>
      <c r="X58" s="23">
        <v>6.8813954019837587</v>
      </c>
    </row>
    <row r="59" spans="1:24" ht="14.25" customHeight="1">
      <c r="A59" s="27">
        <v>2007</v>
      </c>
      <c r="B59" s="24">
        <v>1175625.5423105001</v>
      </c>
      <c r="C59" s="9">
        <v>314116.37955329038</v>
      </c>
      <c r="D59" s="9">
        <v>211977.62226853272</v>
      </c>
      <c r="E59" s="9">
        <v>102138.75728475771</v>
      </c>
      <c r="F59" s="9">
        <v>58375.309817094174</v>
      </c>
      <c r="G59" s="9">
        <v>43763.447467663536</v>
      </c>
      <c r="H59" s="9">
        <v>393269.10120737972</v>
      </c>
      <c r="I59" s="9">
        <v>321678.55070903921</v>
      </c>
      <c r="J59" s="9">
        <v>71590.550498340541</v>
      </c>
      <c r="K59" s="9">
        <v>57717.025941670363</v>
      </c>
      <c r="L59" s="23">
        <v>13873.524556670181</v>
      </c>
      <c r="N59" s="24">
        <v>3.5334969554550844</v>
      </c>
      <c r="O59" s="9">
        <v>7.7148639407595088</v>
      </c>
      <c r="P59" s="9">
        <v>10.222127295205308</v>
      </c>
      <c r="Q59" s="9">
        <v>2.8589316704315859</v>
      </c>
      <c r="R59" s="9">
        <v>4.7773100026838433</v>
      </c>
      <c r="S59" s="9">
        <v>0.40677779862821062</v>
      </c>
      <c r="T59" s="9">
        <v>8.2886836551729246</v>
      </c>
      <c r="U59" s="9">
        <v>9.4415078198815792</v>
      </c>
      <c r="V59" s="9">
        <v>3.3948811037968207</v>
      </c>
      <c r="W59" s="9">
        <v>2.7058252137931893</v>
      </c>
      <c r="X59" s="23">
        <v>6.3636032463118442</v>
      </c>
    </row>
    <row r="60" spans="1:24">
      <c r="A60" s="27">
        <v>2008</v>
      </c>
      <c r="B60" s="24">
        <v>1184645.4214390002</v>
      </c>
      <c r="C60" s="9">
        <v>310577.83008388837</v>
      </c>
      <c r="D60" s="9">
        <v>209400.76621716135</v>
      </c>
      <c r="E60" s="9">
        <v>101177.063866727</v>
      </c>
      <c r="F60" s="9">
        <v>59145.851670033713</v>
      </c>
      <c r="G60" s="9">
        <v>42031.212196693283</v>
      </c>
      <c r="H60" s="9">
        <v>370728.49449264491</v>
      </c>
      <c r="I60" s="9">
        <v>301395.37322249555</v>
      </c>
      <c r="J60" s="9">
        <v>69333.121270149335</v>
      </c>
      <c r="K60" s="9">
        <v>56277.657859135434</v>
      </c>
      <c r="L60" s="23">
        <v>13055.463411013901</v>
      </c>
      <c r="N60" s="24">
        <v>0.76724082659629378</v>
      </c>
      <c r="O60" s="9">
        <v>-1.1265090583414406</v>
      </c>
      <c r="P60" s="9">
        <v>-1.215626453299401</v>
      </c>
      <c r="Q60" s="9">
        <v>-0.94155582424951811</v>
      </c>
      <c r="R60" s="9">
        <v>1.3199790379766041</v>
      </c>
      <c r="S60" s="9">
        <v>-3.958178277088864</v>
      </c>
      <c r="T60" s="9">
        <v>-5.7315987057037106</v>
      </c>
      <c r="U60" s="9">
        <v>-6.3054180770945933</v>
      </c>
      <c r="V60" s="9">
        <v>-3.1532502718267685</v>
      </c>
      <c r="W60" s="9">
        <v>-2.4938361931357567</v>
      </c>
      <c r="X60" s="23">
        <v>-5.8965632151706471</v>
      </c>
    </row>
    <row r="61" spans="1:24">
      <c r="A61" s="27">
        <v>2009</v>
      </c>
      <c r="B61" s="24">
        <v>1140006.1805015001</v>
      </c>
      <c r="C61" s="9">
        <v>275509.20683262375</v>
      </c>
      <c r="D61" s="9">
        <v>184412.31269494194</v>
      </c>
      <c r="E61" s="9">
        <v>91096.894137681782</v>
      </c>
      <c r="F61" s="9">
        <v>52739.655911760354</v>
      </c>
      <c r="G61" s="9">
        <v>38357.238225921428</v>
      </c>
      <c r="H61" s="9">
        <v>301191.50740597944</v>
      </c>
      <c r="I61" s="9">
        <v>241625.40868704816</v>
      </c>
      <c r="J61" s="9">
        <v>59566.098718931324</v>
      </c>
      <c r="K61" s="9">
        <v>48184.838486197383</v>
      </c>
      <c r="L61" s="23">
        <v>11381.260232733943</v>
      </c>
      <c r="N61" s="24">
        <v>-3.7681520672469548</v>
      </c>
      <c r="O61" s="9">
        <v>-11.29141228200108</v>
      </c>
      <c r="P61" s="9">
        <v>-11.933315227846331</v>
      </c>
      <c r="Q61" s="9">
        <v>-9.9629000326823753</v>
      </c>
      <c r="R61" s="9">
        <v>-10.831183552842582</v>
      </c>
      <c r="S61" s="9">
        <v>-8.7410611751542522</v>
      </c>
      <c r="T61" s="9">
        <v>-18.756849856342793</v>
      </c>
      <c r="U61" s="9">
        <v>-19.831082307731418</v>
      </c>
      <c r="V61" s="9">
        <v>-14.087094843403658</v>
      </c>
      <c r="W61" s="9">
        <v>-14.380163782214616</v>
      </c>
      <c r="X61" s="23">
        <v>-12.823774427398426</v>
      </c>
    </row>
    <row r="62" spans="1:24" s="55" customFormat="1">
      <c r="A62" s="27">
        <v>2010</v>
      </c>
      <c r="B62" s="247">
        <v>1141079.2161049999</v>
      </c>
      <c r="C62" s="40">
        <v>300170.44685215951</v>
      </c>
      <c r="D62" s="40">
        <v>206004.96734510348</v>
      </c>
      <c r="E62" s="40">
        <v>94165.479507056007</v>
      </c>
      <c r="F62" s="40">
        <v>54899.08056249145</v>
      </c>
      <c r="G62" s="40">
        <v>39266.398944564557</v>
      </c>
      <c r="H62" s="40">
        <v>319779.94841327809</v>
      </c>
      <c r="I62" s="40">
        <v>261478.84893609225</v>
      </c>
      <c r="J62" s="40">
        <v>58301.099477185853</v>
      </c>
      <c r="K62" s="40">
        <v>46692.469092825253</v>
      </c>
      <c r="L62" s="248">
        <v>11608.6303843606</v>
      </c>
      <c r="N62" s="247">
        <v>9.4125419831292412E-2</v>
      </c>
      <c r="O62" s="40">
        <v>8.951149147809744</v>
      </c>
      <c r="P62" s="40">
        <v>11.708900742370965</v>
      </c>
      <c r="Q62" s="40">
        <v>3.3684851700173546</v>
      </c>
      <c r="R62" s="40">
        <v>4.0944989370883755</v>
      </c>
      <c r="S62" s="40">
        <v>2.3702455147793344</v>
      </c>
      <c r="T62" s="40">
        <v>6.1716351723832164</v>
      </c>
      <c r="U62" s="40">
        <v>8.2166194180174799</v>
      </c>
      <c r="V62" s="40">
        <v>-2.1236899326150249</v>
      </c>
      <c r="W62" s="40">
        <v>-3.0971762908360123</v>
      </c>
      <c r="X62" s="248">
        <v>1.9977590089075736</v>
      </c>
    </row>
    <row r="63" spans="1:24">
      <c r="A63" s="27">
        <v>2011</v>
      </c>
      <c r="B63" s="24">
        <v>1133777.4360775</v>
      </c>
      <c r="C63" s="9">
        <v>324447.38016890828</v>
      </c>
      <c r="D63" s="9">
        <v>223852.72556662018</v>
      </c>
      <c r="E63" s="9">
        <v>100594.65460228812</v>
      </c>
      <c r="F63" s="9">
        <v>58759.681692178994</v>
      </c>
      <c r="G63" s="9">
        <v>41834.972910109129</v>
      </c>
      <c r="H63" s="9">
        <v>317541.12297288934</v>
      </c>
      <c r="I63" s="9">
        <v>259907.1374461184</v>
      </c>
      <c r="J63" s="9">
        <v>57633.985526770914</v>
      </c>
      <c r="K63" s="9">
        <v>46605.979239558379</v>
      </c>
      <c r="L63" s="23">
        <v>11028.006287212536</v>
      </c>
      <c r="N63" s="24">
        <v>-0.63990123774438912</v>
      </c>
      <c r="O63" s="9">
        <v>8.0877160197938114</v>
      </c>
      <c r="P63" s="9">
        <v>8.6637513898476968</v>
      </c>
      <c r="Q63" s="9">
        <v>6.8275286536934932</v>
      </c>
      <c r="R63" s="9">
        <v>7.0321781168867448</v>
      </c>
      <c r="S63" s="9">
        <v>6.5414044439644936</v>
      </c>
      <c r="T63" s="9">
        <v>-0.70011439163012446</v>
      </c>
      <c r="U63" s="9">
        <v>-0.6010855166178275</v>
      </c>
      <c r="V63" s="9">
        <v>-1.144256208540273</v>
      </c>
      <c r="W63" s="9">
        <v>-0.18523298284982559</v>
      </c>
      <c r="X63" s="23">
        <v>-5.0016589203347621</v>
      </c>
    </row>
    <row r="64" spans="1:24">
      <c r="A64" s="27">
        <v>2012</v>
      </c>
      <c r="B64" s="24">
        <v>1101293.3369394999</v>
      </c>
      <c r="C64" s="9">
        <v>327425.68078195612</v>
      </c>
      <c r="D64" s="9">
        <v>225858.24995641154</v>
      </c>
      <c r="E64" s="9">
        <v>101567.43082554461</v>
      </c>
      <c r="F64" s="9">
        <v>59808.59649707652</v>
      </c>
      <c r="G64" s="9">
        <v>41758.834328468089</v>
      </c>
      <c r="H64" s="9">
        <v>298837.34761233674</v>
      </c>
      <c r="I64" s="9">
        <v>244998.50326415049</v>
      </c>
      <c r="J64" s="9">
        <v>53838.844348186212</v>
      </c>
      <c r="K64" s="9">
        <v>43656.044359790882</v>
      </c>
      <c r="L64" s="23">
        <v>10182.799988395333</v>
      </c>
      <c r="N64" s="24">
        <v>-2.8651213284314858</v>
      </c>
      <c r="O64" s="9">
        <v>0.91796106089601093</v>
      </c>
      <c r="P64" s="9">
        <v>0.89591242845712404</v>
      </c>
      <c r="Q64" s="9">
        <v>0.96702576006892915</v>
      </c>
      <c r="R64" s="9">
        <v>1.7850927280246509</v>
      </c>
      <c r="S64" s="9">
        <v>-0.18199744458933242</v>
      </c>
      <c r="T64" s="9">
        <v>-5.8901899651433336</v>
      </c>
      <c r="U64" s="9">
        <v>-5.7361388103697735</v>
      </c>
      <c r="V64" s="9">
        <v>-6.5849015019477708</v>
      </c>
      <c r="W64" s="9">
        <v>-6.3295202201515854</v>
      </c>
      <c r="X64" s="23">
        <v>-7.6641804221426524</v>
      </c>
    </row>
    <row r="65" spans="1:24">
      <c r="A65" s="27">
        <v>2013</v>
      </c>
      <c r="B65" s="24">
        <v>1085573.831149</v>
      </c>
      <c r="C65" s="9">
        <v>341643.57977774681</v>
      </c>
      <c r="D65" s="9">
        <v>240340.14986947787</v>
      </c>
      <c r="E65" s="9">
        <v>101303.42990826895</v>
      </c>
      <c r="F65" s="9">
        <v>59622.235752606044</v>
      </c>
      <c r="G65" s="9">
        <v>41681.19415566291</v>
      </c>
      <c r="H65" s="9">
        <v>298154.93138687412</v>
      </c>
      <c r="I65" s="9">
        <v>246915.734964075</v>
      </c>
      <c r="J65" s="9">
        <v>51239.196422799148</v>
      </c>
      <c r="K65" s="9">
        <v>40657.707432931915</v>
      </c>
      <c r="L65" s="23">
        <v>10581.488989867232</v>
      </c>
      <c r="N65" s="24">
        <v>-1.4273677378439986</v>
      </c>
      <c r="O65" s="9">
        <v>4.3423286047189702</v>
      </c>
      <c r="P65" s="9">
        <v>6.4119419661939236</v>
      </c>
      <c r="Q65" s="9">
        <v>-0.2599267453452736</v>
      </c>
      <c r="R65" s="9">
        <v>-0.31159524781623205</v>
      </c>
      <c r="S65" s="9">
        <v>-0.18592514387368864</v>
      </c>
      <c r="T65" s="9">
        <v>-0.22835707481512202</v>
      </c>
      <c r="U65" s="9">
        <v>0.78254833167588078</v>
      </c>
      <c r="V65" s="9">
        <v>-4.8285730439803665</v>
      </c>
      <c r="W65" s="9">
        <v>-6.8680911677388874</v>
      </c>
      <c r="X65" s="23">
        <v>3.9153180061108905</v>
      </c>
    </row>
    <row r="66" spans="1:24">
      <c r="A66" s="27">
        <v>2014</v>
      </c>
      <c r="B66" s="24">
        <v>1102079.8344904999</v>
      </c>
      <c r="C66" s="9">
        <v>356941.46017875767</v>
      </c>
      <c r="D66" s="9">
        <v>249483.16049617401</v>
      </c>
      <c r="E66" s="9">
        <v>107458.29968258366</v>
      </c>
      <c r="F66" s="9">
        <v>63939.13610703736</v>
      </c>
      <c r="G66" s="9">
        <v>43519.163575546299</v>
      </c>
      <c r="H66" s="9">
        <v>318351.23953271186</v>
      </c>
      <c r="I66" s="9">
        <v>263070.30227693281</v>
      </c>
      <c r="J66" s="9">
        <v>55280.937255779034</v>
      </c>
      <c r="K66" s="9">
        <v>43725.71132302731</v>
      </c>
      <c r="L66" s="23">
        <v>11555.225932751722</v>
      </c>
      <c r="N66" s="24">
        <v>1.5204864807794483</v>
      </c>
      <c r="O66" s="9">
        <v>4.4777309765231754</v>
      </c>
      <c r="P66" s="9">
        <v>3.8041961077504016</v>
      </c>
      <c r="Q66" s="9">
        <v>6.0756775756635184</v>
      </c>
      <c r="R66" s="9">
        <v>7.2404201216869524</v>
      </c>
      <c r="S66" s="9">
        <v>4.4095891615276051</v>
      </c>
      <c r="T66" s="9">
        <v>6.7737629063836735</v>
      </c>
      <c r="U66" s="9">
        <v>6.5425426675250975</v>
      </c>
      <c r="V66" s="9">
        <v>7.8879863759562907</v>
      </c>
      <c r="W66" s="9">
        <v>7.5459342983278388</v>
      </c>
      <c r="X66" s="23">
        <v>9.2022676942435488</v>
      </c>
    </row>
    <row r="67" spans="1:24" s="55" customFormat="1">
      <c r="A67" s="27">
        <v>2015</v>
      </c>
      <c r="B67" s="247">
        <v>1146833.690649</v>
      </c>
      <c r="C67" s="40">
        <v>372399.08096204564</v>
      </c>
      <c r="D67" s="40">
        <v>259173.41011312386</v>
      </c>
      <c r="E67" s="40">
        <v>113225.67084892176</v>
      </c>
      <c r="F67" s="40">
        <v>67496.760548887774</v>
      </c>
      <c r="G67" s="40">
        <v>45728.910300033989</v>
      </c>
      <c r="H67" s="40">
        <v>334493.81894992146</v>
      </c>
      <c r="I67" s="40">
        <v>276368.14157431311</v>
      </c>
      <c r="J67" s="40">
        <v>58125.677375608371</v>
      </c>
      <c r="K67" s="40">
        <v>45506.351450858296</v>
      </c>
      <c r="L67" s="248">
        <v>12619.325924750074</v>
      </c>
      <c r="N67" s="247">
        <v>4.0608542827743621</v>
      </c>
      <c r="O67" s="40">
        <v>4.330575880859211</v>
      </c>
      <c r="P67" s="40">
        <v>3.8841297335170166</v>
      </c>
      <c r="Q67" s="40">
        <v>5.3670783767973962</v>
      </c>
      <c r="R67" s="40">
        <v>5.5640796208049625</v>
      </c>
      <c r="S67" s="40">
        <v>5.077640613776313</v>
      </c>
      <c r="T67" s="40">
        <v>5.0706821311279571</v>
      </c>
      <c r="U67" s="40">
        <v>5.0548614504505096</v>
      </c>
      <c r="V67" s="40">
        <v>5.1459694083459961</v>
      </c>
      <c r="W67" s="40">
        <v>4.0722953931529249</v>
      </c>
      <c r="X67" s="248">
        <v>9.2088203051253537</v>
      </c>
    </row>
    <row r="68" spans="1:24" s="55" customFormat="1">
      <c r="A68" s="27">
        <v>2016</v>
      </c>
      <c r="B68" s="247">
        <v>1180265.7649400001</v>
      </c>
      <c r="C68" s="40">
        <v>392592.44878981094</v>
      </c>
      <c r="D68" s="40">
        <v>270764.72900811135</v>
      </c>
      <c r="E68" s="40">
        <v>121827.71978169959</v>
      </c>
      <c r="F68" s="40">
        <v>71243.208400910589</v>
      </c>
      <c r="G68" s="40">
        <v>50584.511380789001</v>
      </c>
      <c r="H68" s="40">
        <v>343441.85526770703</v>
      </c>
      <c r="I68" s="40">
        <v>281118.61032512638</v>
      </c>
      <c r="J68" s="40">
        <v>62323.244942580655</v>
      </c>
      <c r="K68" s="40">
        <v>48787.270217006648</v>
      </c>
      <c r="L68" s="248">
        <v>13535.974725574009</v>
      </c>
      <c r="N68" s="247">
        <v>2.9151632502251168</v>
      </c>
      <c r="O68" s="40">
        <v>5.4225074282133745</v>
      </c>
      <c r="P68" s="40">
        <v>4.4724182507488441</v>
      </c>
      <c r="Q68" s="40">
        <v>7.5972602929026856</v>
      </c>
      <c r="R68" s="40">
        <v>5.5505594958283444</v>
      </c>
      <c r="S68" s="40">
        <v>10.618230456174693</v>
      </c>
      <c r="T68" s="40">
        <v>2.6750976582694985</v>
      </c>
      <c r="U68" s="40">
        <v>1.7188915928415316</v>
      </c>
      <c r="V68" s="40">
        <v>7.2215374624326367</v>
      </c>
      <c r="W68" s="40">
        <v>7.2098040417311271</v>
      </c>
      <c r="X68" s="248">
        <v>7.2638491650820036</v>
      </c>
    </row>
    <row r="69" spans="1:24" s="55" customFormat="1">
      <c r="A69" s="27">
        <v>2017</v>
      </c>
      <c r="B69" s="247">
        <v>1214447.0727200001</v>
      </c>
      <c r="C69" s="40">
        <v>414574.60689188715</v>
      </c>
      <c r="D69" s="40">
        <v>284489.69477812975</v>
      </c>
      <c r="E69" s="40">
        <v>130084.91211375738</v>
      </c>
      <c r="F69" s="40">
        <v>74454.62552753606</v>
      </c>
      <c r="G69" s="40">
        <v>55630.286586221315</v>
      </c>
      <c r="H69" s="40">
        <v>366410.35321313964</v>
      </c>
      <c r="I69" s="40">
        <v>300569.41248929204</v>
      </c>
      <c r="J69" s="40">
        <v>65840.940723847641</v>
      </c>
      <c r="K69" s="40">
        <v>50409.747173830976</v>
      </c>
      <c r="L69" s="248">
        <v>15431.193550016666</v>
      </c>
      <c r="N69" s="247">
        <v>2.8960687325991774</v>
      </c>
      <c r="O69" s="40">
        <v>5.5992310014717495</v>
      </c>
      <c r="P69" s="40">
        <v>5.0689636793894488</v>
      </c>
      <c r="Q69" s="40">
        <v>6.7777615364168931</v>
      </c>
      <c r="R69" s="40">
        <v>4.5076817828777482</v>
      </c>
      <c r="S69" s="40">
        <v>9.9749410791948545</v>
      </c>
      <c r="T69" s="40">
        <v>6.6877398875943905</v>
      </c>
      <c r="U69" s="40">
        <v>6.9190731064264765</v>
      </c>
      <c r="V69" s="40">
        <v>5.6442757184865577</v>
      </c>
      <c r="W69" s="40">
        <v>3.3256153697624802</v>
      </c>
      <c r="X69" s="248">
        <v>14.001347245883601</v>
      </c>
    </row>
    <row r="70" spans="1:24" s="55" customFormat="1">
      <c r="A70" s="27">
        <v>2018</v>
      </c>
      <c r="B70" s="247">
        <v>1243538.1660914999</v>
      </c>
      <c r="C70" s="40">
        <v>421351.19157861359</v>
      </c>
      <c r="D70" s="40">
        <v>288360.87887854927</v>
      </c>
      <c r="E70" s="40">
        <v>132990.31270006433</v>
      </c>
      <c r="F70" s="40">
        <v>76283.59314661278</v>
      </c>
      <c r="G70" s="40">
        <v>56706.719553451556</v>
      </c>
      <c r="H70" s="40">
        <v>380558.60064309527</v>
      </c>
      <c r="I70" s="40">
        <v>308390.04448886326</v>
      </c>
      <c r="J70" s="40">
        <v>72168.556154232036</v>
      </c>
      <c r="K70" s="40">
        <v>54599.44521462555</v>
      </c>
      <c r="L70" s="248">
        <v>17569.110939606489</v>
      </c>
      <c r="N70" s="247">
        <v>2.3954187897496704</v>
      </c>
      <c r="O70" s="40">
        <v>1.6345874962123919</v>
      </c>
      <c r="P70" s="40">
        <v>1.360746688360237</v>
      </c>
      <c r="Q70" s="40">
        <v>2.2334646955568749</v>
      </c>
      <c r="R70" s="40">
        <v>2.456486223814669</v>
      </c>
      <c r="S70" s="40">
        <v>1.9349764908398903</v>
      </c>
      <c r="T70" s="40">
        <v>3.861312134301409</v>
      </c>
      <c r="U70" s="40">
        <v>2.6019387451309051</v>
      </c>
      <c r="V70" s="40">
        <v>9.610457203100875</v>
      </c>
      <c r="W70" s="40">
        <v>8.3112855661564566</v>
      </c>
      <c r="X70" s="248">
        <v>13.854517362252361</v>
      </c>
    </row>
    <row r="71" spans="1:24" s="55" customFormat="1">
      <c r="A71" s="27">
        <v>2019</v>
      </c>
      <c r="B71" s="247">
        <v>1267926.3654564999</v>
      </c>
      <c r="C71" s="40">
        <v>430891.72943882056</v>
      </c>
      <c r="D71" s="40">
        <v>290628.49207763979</v>
      </c>
      <c r="E71" s="40">
        <v>140263.23736118074</v>
      </c>
      <c r="F71" s="40">
        <v>82154.785687215626</v>
      </c>
      <c r="G71" s="40">
        <v>58108.451673965123</v>
      </c>
      <c r="H71" s="40">
        <v>385573.13995742449</v>
      </c>
      <c r="I71" s="40">
        <v>307586.67597917974</v>
      </c>
      <c r="J71" s="40">
        <v>77986.463978244748</v>
      </c>
      <c r="K71" s="40">
        <v>58431.336499615296</v>
      </c>
      <c r="L71" s="248">
        <v>19555.127478629449</v>
      </c>
      <c r="N71" s="247">
        <v>1.9611942785522363</v>
      </c>
      <c r="O71" s="40">
        <v>2.2642721916752873</v>
      </c>
      <c r="P71" s="40">
        <v>0.78638031896329785</v>
      </c>
      <c r="Q71" s="40">
        <v>5.4687627342595801</v>
      </c>
      <c r="R71" s="40">
        <v>7.6965338133964778</v>
      </c>
      <c r="S71" s="40">
        <v>2.4718977425458366</v>
      </c>
      <c r="T71" s="40">
        <v>1.3176786192337531</v>
      </c>
      <c r="U71" s="40">
        <v>-0.26050403508163233</v>
      </c>
      <c r="V71" s="40">
        <v>8.0615549680378873</v>
      </c>
      <c r="W71" s="40">
        <v>7.0181872177032645</v>
      </c>
      <c r="X71" s="248">
        <v>11.304024124213541</v>
      </c>
    </row>
    <row r="72" spans="1:24" s="985" customFormat="1">
      <c r="A72" s="981">
        <v>2020</v>
      </c>
      <c r="B72" s="982">
        <v>1129214</v>
      </c>
      <c r="C72" s="983">
        <v>344196</v>
      </c>
      <c r="D72" s="983">
        <v>266277</v>
      </c>
      <c r="E72" s="983">
        <v>77919</v>
      </c>
      <c r="F72" s="983">
        <v>63885</v>
      </c>
      <c r="G72" s="983">
        <v>14034</v>
      </c>
      <c r="H72" s="983">
        <v>327078</v>
      </c>
      <c r="I72" s="983">
        <v>273307</v>
      </c>
      <c r="J72" s="983">
        <v>53771</v>
      </c>
      <c r="K72" s="983">
        <v>47614</v>
      </c>
      <c r="L72" s="984">
        <v>6157</v>
      </c>
      <c r="N72" s="982">
        <v>-10.94009630492685</v>
      </c>
      <c r="O72" s="983">
        <v>-20.120072750463393</v>
      </c>
      <c r="P72" s="983">
        <v>-8.3789073478502623</v>
      </c>
      <c r="Q72" s="983">
        <v>-44.448023968420927</v>
      </c>
      <c r="R72" s="983">
        <v>-22.238248854757401</v>
      </c>
      <c r="S72" s="983">
        <v>-75.848607912077995</v>
      </c>
      <c r="T72" s="983">
        <v>-15.170958216613217</v>
      </c>
      <c r="U72" s="983">
        <v>-11.144720710041456</v>
      </c>
      <c r="V72" s="983">
        <v>-31.050855165070622</v>
      </c>
      <c r="W72" s="983">
        <v>-18.512902746433866</v>
      </c>
      <c r="X72" s="984">
        <v>-68.514651685453899</v>
      </c>
    </row>
    <row r="73" spans="1:24" s="55" customFormat="1">
      <c r="A73" s="27">
        <v>2021</v>
      </c>
      <c r="B73" s="247">
        <v>1204681.0654409998</v>
      </c>
      <c r="C73" s="40">
        <v>390276.09256892197</v>
      </c>
      <c r="D73" s="40">
        <v>291536.03812475468</v>
      </c>
      <c r="E73" s="40">
        <v>98740.054444167297</v>
      </c>
      <c r="F73" s="40">
        <v>74181.044783617122</v>
      </c>
      <c r="G73" s="40">
        <v>24559.009660550171</v>
      </c>
      <c r="H73" s="40">
        <v>376078.12156449322</v>
      </c>
      <c r="I73" s="40">
        <v>313304.10891405697</v>
      </c>
      <c r="J73" s="40">
        <v>62774.012650436263</v>
      </c>
      <c r="K73" s="40">
        <v>54078.008397309241</v>
      </c>
      <c r="L73" s="248">
        <v>8696.0042531270228</v>
      </c>
      <c r="N73" s="247">
        <v>6.6831499999999933</v>
      </c>
      <c r="O73" s="40">
        <v>13.387747843938325</v>
      </c>
      <c r="P73" s="40">
        <v>9.4860007153282808</v>
      </c>
      <c r="Q73" s="40">
        <v>26.721408698991645</v>
      </c>
      <c r="R73" s="40">
        <v>16.116529363101083</v>
      </c>
      <c r="S73" s="40">
        <v>74.996506060639675</v>
      </c>
      <c r="T73" s="40">
        <v>14.981173164961636</v>
      </c>
      <c r="U73" s="40">
        <v>14.634498536099327</v>
      </c>
      <c r="V73" s="40">
        <v>16.743249428941741</v>
      </c>
      <c r="W73" s="40">
        <v>13.575856675156972</v>
      </c>
      <c r="X73" s="248">
        <v>41.237684799854193</v>
      </c>
    </row>
    <row r="74" spans="1:24" s="55" customFormat="1" ht="12.6" customHeight="1">
      <c r="A74" s="27">
        <v>2022</v>
      </c>
      <c r="B74" s="247">
        <v>1279122.2399630002</v>
      </c>
      <c r="C74" s="40">
        <v>446504.44691804121</v>
      </c>
      <c r="D74" s="40">
        <v>300274.43763013574</v>
      </c>
      <c r="E74" s="40">
        <v>146230.00928790544</v>
      </c>
      <c r="F74" s="40">
        <v>93562.677635854634</v>
      </c>
      <c r="G74" s="40">
        <v>52667.331652050816</v>
      </c>
      <c r="H74" s="40">
        <v>405533.50425578747</v>
      </c>
      <c r="I74" s="40">
        <v>331494.64963690127</v>
      </c>
      <c r="J74" s="40">
        <v>74038.854618886195</v>
      </c>
      <c r="K74" s="40">
        <v>59146.091034576129</v>
      </c>
      <c r="L74" s="248">
        <v>14892.763584310067</v>
      </c>
      <c r="N74" s="247">
        <v>6.1793263509748675</v>
      </c>
      <c r="O74" s="40">
        <v>14.407327381753321</v>
      </c>
      <c r="P74" s="40">
        <v>2.9973651153349712</v>
      </c>
      <c r="Q74" s="40">
        <v>48.095937470432951</v>
      </c>
      <c r="R74" s="40">
        <v>26.127473546339086</v>
      </c>
      <c r="S74" s="40">
        <v>114.45218019785153</v>
      </c>
      <c r="T74" s="40">
        <v>7.8322510676130719</v>
      </c>
      <c r="U74" s="40">
        <v>5.8060332454286989</v>
      </c>
      <c r="V74" s="40">
        <v>17.945072320259968</v>
      </c>
      <c r="W74" s="40">
        <v>9.3717997157584989</v>
      </c>
      <c r="X74" s="248">
        <v>71.259847060846738</v>
      </c>
    </row>
    <row r="75" spans="1:24" s="55" customFormat="1" ht="12.6" customHeight="1">
      <c r="A75" s="27">
        <v>2023</v>
      </c>
      <c r="B75" s="247">
        <v>1313346.4578749998</v>
      </c>
      <c r="C75" s="40">
        <v>459400.07292406453</v>
      </c>
      <c r="D75" s="40">
        <v>295978.12215151318</v>
      </c>
      <c r="E75" s="40">
        <v>163421.95077255141</v>
      </c>
      <c r="F75" s="40">
        <v>100442.0782109045</v>
      </c>
      <c r="G75" s="40">
        <v>62979.872561646924</v>
      </c>
      <c r="H75" s="40">
        <v>407105.44453603239</v>
      </c>
      <c r="I75" s="40">
        <v>330842.64763487777</v>
      </c>
      <c r="J75" s="40">
        <v>76262.796901154579</v>
      </c>
      <c r="K75" s="40">
        <v>59067.623003954526</v>
      </c>
      <c r="L75" s="248">
        <v>17195.173897200053</v>
      </c>
      <c r="N75" s="247">
        <v>2.6756018183992758</v>
      </c>
      <c r="O75" s="40">
        <v>2.8881293557173393</v>
      </c>
      <c r="P75" s="40">
        <v>-1.4307962784080086</v>
      </c>
      <c r="Q75" s="40">
        <v>11.756780682956514</v>
      </c>
      <c r="R75" s="40">
        <v>7.3527187858223098</v>
      </c>
      <c r="S75" s="40">
        <v>19.580526649283069</v>
      </c>
      <c r="T75" s="40">
        <v>0.38762278917734427</v>
      </c>
      <c r="U75" s="40">
        <v>-0.19668552802818429</v>
      </c>
      <c r="V75" s="40">
        <v>3.0037502521022219</v>
      </c>
      <c r="W75" s="40">
        <v>-0.13266815988859371</v>
      </c>
      <c r="X75" s="248">
        <v>15.459926560008231</v>
      </c>
    </row>
    <row r="76" spans="1:24" s="55" customFormat="1" ht="12.6" customHeight="1">
      <c r="A76" s="27" t="s">
        <v>979</v>
      </c>
      <c r="B76" s="247">
        <v>1354719.4473174999</v>
      </c>
      <c r="C76" s="40">
        <v>473582.11007840815</v>
      </c>
      <c r="D76" s="40">
        <v>296449.45260812849</v>
      </c>
      <c r="E76" s="40">
        <v>177132.65747027966</v>
      </c>
      <c r="F76" s="40">
        <v>106919.45519065534</v>
      </c>
      <c r="G76" s="40">
        <v>70213.202279624325</v>
      </c>
      <c r="H76" s="40">
        <v>416995.28985097411</v>
      </c>
      <c r="I76" s="40">
        <v>331133.05871238851</v>
      </c>
      <c r="J76" s="40">
        <v>85862.231138585616</v>
      </c>
      <c r="K76" s="40">
        <v>66425.553488181962</v>
      </c>
      <c r="L76" s="248">
        <v>19436.67765040365</v>
      </c>
      <c r="N76" s="247">
        <v>3.1501961416518842</v>
      </c>
      <c r="O76" s="40">
        <v>3.0870776889684537</v>
      </c>
      <c r="P76" s="40">
        <v>0.15924503243318622</v>
      </c>
      <c r="Q76" s="40">
        <v>8.3897583114832752</v>
      </c>
      <c r="R76" s="40">
        <v>6.4488679397392445</v>
      </c>
      <c r="S76" s="40">
        <v>11.485145053123391</v>
      </c>
      <c r="T76" s="40">
        <v>2.4293080448022364</v>
      </c>
      <c r="U76" s="40">
        <v>8.7779214556182872E-2</v>
      </c>
      <c r="V76" s="40">
        <v>12.587309445092899</v>
      </c>
      <c r="W76" s="40">
        <v>12.456791233557563</v>
      </c>
      <c r="X76" s="248">
        <v>13.03565620565541</v>
      </c>
    </row>
  </sheetData>
  <hyperlinks>
    <hyperlink ref="A1" location="'INDICE DE CUADROS'!A1" display="Índice" xr:uid="{00000000-0004-0000-0D00-000000000000}"/>
  </hyperlinks>
  <pageMargins left="0.75" right="0.75" top="1" bottom="1" header="0" footer="0"/>
  <pageSetup paperSize="9" scale="49" orientation="landscape" horizontalDpi="300"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5" width="9.7109375" style="1" customWidth="1"/>
    <col min="6" max="6" width="11.7109375" style="1" customWidth="1"/>
    <col min="7" max="7" width="16.42578125" style="1" customWidth="1"/>
    <col min="8" max="10" width="9.7109375" style="1" customWidth="1"/>
    <col min="11" max="11" width="12" style="1" customWidth="1"/>
    <col min="12" max="12" width="14.5703125" style="1" customWidth="1"/>
    <col min="13" max="13" width="6" style="1" customWidth="1"/>
    <col min="14" max="17" width="9.7109375" style="1" customWidth="1"/>
    <col min="18" max="18" width="11.7109375" style="1" customWidth="1"/>
    <col min="19" max="19" width="15.7109375" style="1" customWidth="1"/>
    <col min="20" max="22" width="9.7109375" style="1" customWidth="1"/>
    <col min="23" max="23" width="16.28515625" style="1" customWidth="1"/>
    <col min="24" max="24" width="16.7109375" style="1" customWidth="1"/>
    <col min="25" max="16384" width="11.42578125" style="1"/>
  </cols>
  <sheetData>
    <row r="1" spans="1:24" ht="50.1" customHeight="1" thickTop="1" thickBot="1">
      <c r="A1" s="130" t="s">
        <v>132</v>
      </c>
      <c r="B1" s="476" t="s">
        <v>521</v>
      </c>
      <c r="C1" s="595"/>
      <c r="D1" s="595"/>
      <c r="E1" s="595"/>
      <c r="F1" s="595"/>
      <c r="G1" s="595"/>
      <c r="H1" s="595"/>
      <c r="I1" s="595"/>
      <c r="J1" s="595"/>
      <c r="K1" s="595"/>
      <c r="L1" s="597"/>
      <c r="N1" s="1426" t="s">
        <v>521</v>
      </c>
      <c r="O1" s="1427"/>
      <c r="P1" s="1427"/>
      <c r="Q1" s="1427"/>
      <c r="R1" s="1427"/>
      <c r="S1" s="1427"/>
      <c r="T1" s="1427"/>
      <c r="U1" s="1427"/>
      <c r="V1" s="1427"/>
      <c r="W1" s="1427"/>
      <c r="X1" s="1428"/>
    </row>
    <row r="2" spans="1:24" ht="16.5" customHeight="1" thickTop="1" thickBot="1">
      <c r="B2" s="476" t="s">
        <v>968</v>
      </c>
      <c r="C2" s="595"/>
      <c r="D2" s="595"/>
      <c r="E2" s="595"/>
      <c r="F2" s="595"/>
      <c r="G2" s="595"/>
      <c r="H2" s="595"/>
      <c r="I2" s="595"/>
      <c r="J2" s="595"/>
      <c r="K2" s="595"/>
      <c r="L2" s="597"/>
      <c r="N2" s="1426" t="s">
        <v>133</v>
      </c>
      <c r="O2" s="1427"/>
      <c r="P2" s="1427"/>
      <c r="Q2" s="1427"/>
      <c r="R2" s="1427"/>
      <c r="S2" s="1427"/>
      <c r="T2" s="1427"/>
      <c r="U2" s="1427"/>
      <c r="V2" s="1427"/>
      <c r="W2" s="1427"/>
      <c r="X2" s="1428"/>
    </row>
    <row r="3" spans="1:24" ht="13.15" customHeight="1" thickTop="1" thickBot="1">
      <c r="B3" s="169"/>
      <c r="C3" s="169"/>
      <c r="D3" s="169"/>
      <c r="E3" s="169"/>
      <c r="F3" s="169"/>
      <c r="G3" s="169"/>
      <c r="H3" s="169"/>
      <c r="I3" s="169"/>
      <c r="J3" s="169"/>
      <c r="K3" s="169"/>
      <c r="L3" s="169"/>
      <c r="N3" s="169"/>
      <c r="O3" s="169"/>
      <c r="P3" s="169"/>
      <c r="Q3" s="169"/>
      <c r="R3" s="169"/>
      <c r="S3" s="169"/>
      <c r="T3" s="169"/>
      <c r="U3" s="169"/>
      <c r="V3" s="169"/>
      <c r="W3" s="169"/>
      <c r="X3" s="169"/>
    </row>
    <row r="4" spans="1:24" ht="75.599999999999994" customHeight="1" thickTop="1" thickBot="1">
      <c r="B4" s="479" t="s">
        <v>57</v>
      </c>
      <c r="C4" s="480" t="s">
        <v>1336</v>
      </c>
      <c r="D4" s="480" t="s">
        <v>1337</v>
      </c>
      <c r="E4" s="480" t="s">
        <v>1338</v>
      </c>
      <c r="F4" s="480" t="s">
        <v>1339</v>
      </c>
      <c r="G4" s="480" t="s">
        <v>1340</v>
      </c>
      <c r="H4" s="480" t="s">
        <v>1341</v>
      </c>
      <c r="I4" s="480" t="s">
        <v>1342</v>
      </c>
      <c r="J4" s="480" t="s">
        <v>1343</v>
      </c>
      <c r="K4" s="480" t="s">
        <v>1344</v>
      </c>
      <c r="L4" s="481" t="s">
        <v>1345</v>
      </c>
      <c r="N4" s="479" t="s">
        <v>57</v>
      </c>
      <c r="O4" s="480" t="s">
        <v>1336</v>
      </c>
      <c r="P4" s="480" t="s">
        <v>1337</v>
      </c>
      <c r="Q4" s="480" t="s">
        <v>1338</v>
      </c>
      <c r="R4" s="480" t="s">
        <v>1339</v>
      </c>
      <c r="S4" s="480" t="s">
        <v>1340</v>
      </c>
      <c r="T4" s="480" t="s">
        <v>1341</v>
      </c>
      <c r="U4" s="480" t="s">
        <v>1342</v>
      </c>
      <c r="V4" s="480" t="s">
        <v>1343</v>
      </c>
      <c r="W4" s="480" t="s">
        <v>1344</v>
      </c>
      <c r="X4" s="481" t="s">
        <v>1345</v>
      </c>
    </row>
    <row r="5" spans="1:24" ht="40.15" customHeight="1" thickTop="1" thickBot="1">
      <c r="A5" s="59"/>
      <c r="B5" s="571" t="s">
        <v>178</v>
      </c>
      <c r="C5" s="572" t="s">
        <v>17</v>
      </c>
      <c r="D5" s="572" t="s">
        <v>25</v>
      </c>
      <c r="E5" s="572" t="s">
        <v>26</v>
      </c>
      <c r="F5" s="572" t="s">
        <v>644</v>
      </c>
      <c r="G5" s="572" t="s">
        <v>646</v>
      </c>
      <c r="H5" s="572" t="s">
        <v>18</v>
      </c>
      <c r="I5" s="572" t="s">
        <v>27</v>
      </c>
      <c r="J5" s="572" t="s">
        <v>28</v>
      </c>
      <c r="K5" s="572" t="s">
        <v>645</v>
      </c>
      <c r="L5" s="599" t="s">
        <v>640</v>
      </c>
      <c r="N5" s="571" t="s">
        <v>178</v>
      </c>
      <c r="O5" s="572" t="s">
        <v>17</v>
      </c>
      <c r="P5" s="572" t="s">
        <v>25</v>
      </c>
      <c r="Q5" s="572" t="s">
        <v>26</v>
      </c>
      <c r="R5" s="572" t="s">
        <v>644</v>
      </c>
      <c r="S5" s="572" t="s">
        <v>646</v>
      </c>
      <c r="T5" s="572" t="s">
        <v>18</v>
      </c>
      <c r="U5" s="572" t="s">
        <v>27</v>
      </c>
      <c r="V5" s="572" t="s">
        <v>28</v>
      </c>
      <c r="W5" s="572" t="s">
        <v>645</v>
      </c>
      <c r="X5" s="599" t="s">
        <v>640</v>
      </c>
    </row>
    <row r="6" spans="1:24" ht="14.25" customHeight="1" thickTop="1">
      <c r="A6" s="397">
        <v>1954</v>
      </c>
      <c r="B6" s="577">
        <v>1.6511678020121152</v>
      </c>
      <c r="C6" s="387">
        <v>3.0175283514410083</v>
      </c>
      <c r="D6" s="387"/>
      <c r="E6" s="387"/>
      <c r="F6" s="387"/>
      <c r="G6" s="387"/>
      <c r="H6" s="387">
        <v>5.6786783948670969</v>
      </c>
      <c r="I6" s="387"/>
      <c r="J6" s="387"/>
      <c r="K6" s="387"/>
      <c r="L6" s="576"/>
      <c r="N6" s="577"/>
      <c r="O6" s="387"/>
      <c r="P6" s="387"/>
      <c r="Q6" s="387"/>
      <c r="R6" s="387"/>
      <c r="S6" s="387"/>
      <c r="T6" s="387"/>
      <c r="U6" s="387"/>
      <c r="V6" s="387"/>
      <c r="W6" s="387"/>
      <c r="X6" s="576"/>
    </row>
    <row r="7" spans="1:24" ht="14.25" customHeight="1">
      <c r="A7" s="397">
        <v>1955</v>
      </c>
      <c r="B7" s="42">
        <v>1.7516905604649025</v>
      </c>
      <c r="C7" s="9">
        <v>3.0780906404846298</v>
      </c>
      <c r="D7" s="9"/>
      <c r="E7" s="9"/>
      <c r="F7" s="9"/>
      <c r="G7" s="9"/>
      <c r="H7" s="9">
        <v>5.7855232853689254</v>
      </c>
      <c r="I7" s="9"/>
      <c r="J7" s="9"/>
      <c r="K7" s="9"/>
      <c r="L7" s="41"/>
      <c r="N7" s="42">
        <v>6.0879795699922301</v>
      </c>
      <c r="O7" s="9">
        <v>2.0070164051549044</v>
      </c>
      <c r="P7" s="9"/>
      <c r="Q7" s="9"/>
      <c r="R7" s="9"/>
      <c r="S7" s="9"/>
      <c r="T7" s="9">
        <v>1.8815097998577279</v>
      </c>
      <c r="U7" s="9"/>
      <c r="V7" s="9"/>
      <c r="W7" s="9"/>
      <c r="X7" s="41"/>
    </row>
    <row r="8" spans="1:24" ht="14.25" customHeight="1">
      <c r="A8" s="397">
        <v>1956</v>
      </c>
      <c r="B8" s="42">
        <v>1.8777073523660277</v>
      </c>
      <c r="C8" s="9">
        <v>3.2461387636668495</v>
      </c>
      <c r="D8" s="9"/>
      <c r="E8" s="9"/>
      <c r="F8" s="9"/>
      <c r="G8" s="9"/>
      <c r="H8" s="9">
        <v>5.8628517361049379</v>
      </c>
      <c r="I8" s="9"/>
      <c r="J8" s="9"/>
      <c r="K8" s="9"/>
      <c r="L8" s="41"/>
      <c r="N8" s="42">
        <v>7.1940098751048787</v>
      </c>
      <c r="O8" s="9">
        <v>5.4594923545123963</v>
      </c>
      <c r="P8" s="9"/>
      <c r="Q8" s="9"/>
      <c r="R8" s="9"/>
      <c r="S8" s="9"/>
      <c r="T8" s="9">
        <v>1.3365852477263296</v>
      </c>
      <c r="U8" s="9"/>
      <c r="V8" s="9"/>
      <c r="W8" s="9"/>
      <c r="X8" s="41"/>
    </row>
    <row r="9" spans="1:24" ht="14.25" customHeight="1">
      <c r="A9" s="397">
        <v>1957</v>
      </c>
      <c r="B9" s="42">
        <v>2.1111961271916715</v>
      </c>
      <c r="C9" s="9">
        <v>3.5024059834092789</v>
      </c>
      <c r="D9" s="9"/>
      <c r="E9" s="9"/>
      <c r="F9" s="9"/>
      <c r="G9" s="9"/>
      <c r="H9" s="9">
        <v>6.0390712581667323</v>
      </c>
      <c r="I9" s="9"/>
      <c r="J9" s="9"/>
      <c r="K9" s="9"/>
      <c r="L9" s="41"/>
      <c r="N9" s="42">
        <v>12.434779814406838</v>
      </c>
      <c r="O9" s="9">
        <v>7.8945244920136659</v>
      </c>
      <c r="P9" s="9"/>
      <c r="Q9" s="9"/>
      <c r="R9" s="9"/>
      <c r="S9" s="9"/>
      <c r="T9" s="9">
        <v>3.0056963742847165</v>
      </c>
      <c r="U9" s="9"/>
      <c r="V9" s="9"/>
      <c r="W9" s="9"/>
      <c r="X9" s="41"/>
    </row>
    <row r="10" spans="1:24" ht="14.25" customHeight="1">
      <c r="A10" s="397">
        <v>1958</v>
      </c>
      <c r="B10" s="42">
        <v>2.3225160101018321</v>
      </c>
      <c r="C10" s="9">
        <v>3.6217693624037031</v>
      </c>
      <c r="D10" s="9"/>
      <c r="E10" s="9"/>
      <c r="F10" s="9"/>
      <c r="G10" s="9"/>
      <c r="H10" s="9">
        <v>6.1954483796963249</v>
      </c>
      <c r="I10" s="9"/>
      <c r="J10" s="9"/>
      <c r="K10" s="9"/>
      <c r="L10" s="41"/>
      <c r="N10" s="42">
        <v>10.009486100718634</v>
      </c>
      <c r="O10" s="9">
        <v>3.4080394894207666</v>
      </c>
      <c r="P10" s="9"/>
      <c r="Q10" s="9"/>
      <c r="R10" s="9"/>
      <c r="S10" s="9"/>
      <c r="T10" s="9">
        <v>2.5894233540980638</v>
      </c>
      <c r="U10" s="9"/>
      <c r="V10" s="9"/>
      <c r="W10" s="9"/>
      <c r="X10" s="41"/>
    </row>
    <row r="11" spans="1:24" ht="14.25" customHeight="1">
      <c r="A11" s="397">
        <v>1959</v>
      </c>
      <c r="B11" s="42">
        <v>2.4552455555337036</v>
      </c>
      <c r="C11" s="9">
        <v>3.9592640765787808</v>
      </c>
      <c r="D11" s="9"/>
      <c r="E11" s="9"/>
      <c r="F11" s="9"/>
      <c r="G11" s="9"/>
      <c r="H11" s="9">
        <v>6.8544933778762251</v>
      </c>
      <c r="I11" s="9"/>
      <c r="J11" s="9"/>
      <c r="K11" s="9"/>
      <c r="L11" s="41"/>
      <c r="N11" s="42">
        <v>5.7149033571592955</v>
      </c>
      <c r="O11" s="9">
        <v>9.3185037589220912</v>
      </c>
      <c r="P11" s="9"/>
      <c r="Q11" s="9"/>
      <c r="R11" s="9"/>
      <c r="S11" s="9"/>
      <c r="T11" s="9">
        <v>10.637567417068915</v>
      </c>
      <c r="U11" s="9"/>
      <c r="V11" s="9"/>
      <c r="W11" s="9"/>
      <c r="X11" s="41"/>
    </row>
    <row r="12" spans="1:24" ht="14.25" customHeight="1">
      <c r="A12" s="397">
        <v>1960</v>
      </c>
      <c r="B12" s="42">
        <v>2.4675611861158235</v>
      </c>
      <c r="C12" s="9">
        <v>3.9319505846167764</v>
      </c>
      <c r="D12" s="9"/>
      <c r="E12" s="9"/>
      <c r="F12" s="9"/>
      <c r="G12" s="9"/>
      <c r="H12" s="9">
        <v>7.0252305577715113</v>
      </c>
      <c r="I12" s="9"/>
      <c r="J12" s="9"/>
      <c r="K12" s="9"/>
      <c r="L12" s="41"/>
      <c r="N12" s="42">
        <v>0.50160484169750053</v>
      </c>
      <c r="O12" s="9">
        <v>-0.68986284909811069</v>
      </c>
      <c r="P12" s="9"/>
      <c r="Q12" s="9"/>
      <c r="R12" s="9"/>
      <c r="S12" s="9"/>
      <c r="T12" s="9">
        <v>2.4908796388419141</v>
      </c>
      <c r="U12" s="9"/>
      <c r="V12" s="9"/>
      <c r="W12" s="9"/>
      <c r="X12" s="41"/>
    </row>
    <row r="13" spans="1:24" ht="14.25" customHeight="1">
      <c r="A13" s="397">
        <v>1961</v>
      </c>
      <c r="B13" s="42">
        <v>2.5127195822917385</v>
      </c>
      <c r="C13" s="9">
        <v>3.8784820640830691</v>
      </c>
      <c r="D13" s="9"/>
      <c r="E13" s="9"/>
      <c r="F13" s="9"/>
      <c r="G13" s="9"/>
      <c r="H13" s="9">
        <v>6.9279049851569132</v>
      </c>
      <c r="I13" s="9"/>
      <c r="J13" s="9"/>
      <c r="K13" s="9"/>
      <c r="L13" s="41"/>
      <c r="N13" s="42">
        <v>1.8300821244071619</v>
      </c>
      <c r="O13" s="9">
        <v>-1.3598472153463881</v>
      </c>
      <c r="P13" s="9"/>
      <c r="Q13" s="9"/>
      <c r="R13" s="9"/>
      <c r="S13" s="9"/>
      <c r="T13" s="9">
        <v>-1.3853719363976391</v>
      </c>
      <c r="U13" s="9"/>
      <c r="V13" s="9"/>
      <c r="W13" s="9"/>
      <c r="X13" s="41"/>
    </row>
    <row r="14" spans="1:24" ht="14.25" customHeight="1">
      <c r="A14" s="397">
        <v>1962</v>
      </c>
      <c r="B14" s="42">
        <v>2.6563181825513147</v>
      </c>
      <c r="C14" s="9">
        <v>3.9676650876907762</v>
      </c>
      <c r="D14" s="9"/>
      <c r="E14" s="9"/>
      <c r="F14" s="9"/>
      <c r="G14" s="9"/>
      <c r="H14" s="9">
        <v>6.9044956641442292</v>
      </c>
      <c r="I14" s="9"/>
      <c r="J14" s="9"/>
      <c r="K14" s="9"/>
      <c r="L14" s="41"/>
      <c r="N14" s="42">
        <v>5.7148677182913721</v>
      </c>
      <c r="O14" s="9">
        <v>2.2994311210974061</v>
      </c>
      <c r="P14" s="9"/>
      <c r="Q14" s="9"/>
      <c r="R14" s="9"/>
      <c r="S14" s="9"/>
      <c r="T14" s="9">
        <v>-0.33789899057274919</v>
      </c>
      <c r="U14" s="9"/>
      <c r="V14" s="9"/>
      <c r="W14" s="9"/>
      <c r="X14" s="41"/>
    </row>
    <row r="15" spans="1:24" ht="14.25" customHeight="1">
      <c r="A15" s="397">
        <v>1963</v>
      </c>
      <c r="B15" s="42">
        <v>2.8828489651783058</v>
      </c>
      <c r="C15" s="9">
        <v>4.2633827991159654</v>
      </c>
      <c r="D15" s="9"/>
      <c r="E15" s="9"/>
      <c r="F15" s="9"/>
      <c r="G15" s="9"/>
      <c r="H15" s="9">
        <v>7.1235236836848879</v>
      </c>
      <c r="I15" s="9"/>
      <c r="J15" s="9"/>
      <c r="K15" s="9"/>
      <c r="L15" s="41"/>
      <c r="N15" s="42">
        <v>8.527998796040869</v>
      </c>
      <c r="O15" s="9">
        <v>7.4531923660245303</v>
      </c>
      <c r="P15" s="9"/>
      <c r="Q15" s="9"/>
      <c r="R15" s="9"/>
      <c r="S15" s="9"/>
      <c r="T15" s="9">
        <v>3.172252257005459</v>
      </c>
      <c r="U15" s="9"/>
      <c r="V15" s="9"/>
      <c r="W15" s="9"/>
      <c r="X15" s="41"/>
    </row>
    <row r="16" spans="1:24" ht="14.25" customHeight="1">
      <c r="A16" s="397">
        <v>1964</v>
      </c>
      <c r="B16" s="42">
        <v>3.0651097004312855</v>
      </c>
      <c r="C16" s="9">
        <v>4.4416221648942722</v>
      </c>
      <c r="D16" s="9">
        <v>8.1008813438695739</v>
      </c>
      <c r="E16" s="9">
        <v>3.0829456494379417</v>
      </c>
      <c r="F16" s="9">
        <v>6.5531873559658074</v>
      </c>
      <c r="G16" s="9">
        <v>2.5021552758624721</v>
      </c>
      <c r="H16" s="9">
        <v>7.3789452331994836</v>
      </c>
      <c r="I16" s="9">
        <v>7.730489384737087</v>
      </c>
      <c r="J16" s="9">
        <v>5.2504922562416558</v>
      </c>
      <c r="K16" s="9">
        <v>4.6200807143380054</v>
      </c>
      <c r="L16" s="41">
        <v>7.0441790846682171</v>
      </c>
      <c r="N16" s="42">
        <v>6.3222436365724333</v>
      </c>
      <c r="O16" s="9">
        <v>4.1807028403657798</v>
      </c>
      <c r="P16" s="9"/>
      <c r="Q16" s="9"/>
      <c r="R16" s="9"/>
      <c r="S16" s="9"/>
      <c r="T16" s="9">
        <v>3.585606798775598</v>
      </c>
      <c r="U16" s="9"/>
      <c r="V16" s="9"/>
      <c r="W16" s="9"/>
      <c r="X16" s="41"/>
    </row>
    <row r="17" spans="1:24" ht="14.25" customHeight="1">
      <c r="A17" s="397">
        <v>1965</v>
      </c>
      <c r="B17" s="42">
        <v>3.3462424124491976</v>
      </c>
      <c r="C17" s="9">
        <v>4.5024904778620343</v>
      </c>
      <c r="D17" s="9">
        <v>8.3054874580457003</v>
      </c>
      <c r="E17" s="9">
        <v>3.3097897225058013</v>
      </c>
      <c r="F17" s="9">
        <v>6.4793007837927101</v>
      </c>
      <c r="G17" s="9">
        <v>2.6480787555892951</v>
      </c>
      <c r="H17" s="9">
        <v>7.4602291527379991</v>
      </c>
      <c r="I17" s="9">
        <v>7.7491775270586594</v>
      </c>
      <c r="J17" s="9">
        <v>5.4599120484916064</v>
      </c>
      <c r="K17" s="9">
        <v>4.8489849275383454</v>
      </c>
      <c r="L17" s="41">
        <v>7.2232520352309075</v>
      </c>
      <c r="N17" s="42">
        <v>9.1720277410741513</v>
      </c>
      <c r="O17" s="9">
        <v>1.3704072680664536</v>
      </c>
      <c r="P17" s="9">
        <v>2.5257265906130533</v>
      </c>
      <c r="Q17" s="9">
        <v>7.3580302367385553</v>
      </c>
      <c r="R17" s="9">
        <v>-1.1274906112036187</v>
      </c>
      <c r="S17" s="9">
        <v>5.8319114378912573</v>
      </c>
      <c r="T17" s="9">
        <v>1.1015655621456677</v>
      </c>
      <c r="U17" s="9">
        <v>0.24174591531642697</v>
      </c>
      <c r="V17" s="9">
        <v>3.9885744427295755</v>
      </c>
      <c r="W17" s="9">
        <v>4.9545500902171691</v>
      </c>
      <c r="X17" s="41">
        <v>2.5421408003729828</v>
      </c>
    </row>
    <row r="18" spans="1:24" ht="14.25" customHeight="1">
      <c r="A18" s="397">
        <v>1966</v>
      </c>
      <c r="B18" s="42">
        <v>3.6196295554300053</v>
      </c>
      <c r="C18" s="9">
        <v>4.9183568612472781</v>
      </c>
      <c r="D18" s="9">
        <v>8.7873390712864889</v>
      </c>
      <c r="E18" s="9">
        <v>3.5598578850795288</v>
      </c>
      <c r="F18" s="9">
        <v>7.139072123369619</v>
      </c>
      <c r="G18" s="9">
        <v>2.8339196033623453</v>
      </c>
      <c r="H18" s="9">
        <v>7.4908876954819013</v>
      </c>
      <c r="I18" s="9">
        <v>7.7150605950213214</v>
      </c>
      <c r="J18" s="9">
        <v>5.9546479894922442</v>
      </c>
      <c r="K18" s="9">
        <v>5.5011242708737011</v>
      </c>
      <c r="L18" s="41">
        <v>7.4605833400894399</v>
      </c>
      <c r="N18" s="42">
        <v>8.1699742362869809</v>
      </c>
      <c r="O18" s="9">
        <v>9.2363634177570653</v>
      </c>
      <c r="P18" s="9">
        <v>5.801605452717995</v>
      </c>
      <c r="Q18" s="9">
        <v>7.5554093625139318</v>
      </c>
      <c r="R18" s="9">
        <v>10.182755232281515</v>
      </c>
      <c r="S18" s="9">
        <v>7.0179501791929777</v>
      </c>
      <c r="T18" s="9">
        <v>0.41095979917251668</v>
      </c>
      <c r="U18" s="9">
        <v>-0.44026520128372937</v>
      </c>
      <c r="V18" s="9">
        <v>9.0612437820736922</v>
      </c>
      <c r="W18" s="9">
        <v>13.44898681024409</v>
      </c>
      <c r="X18" s="41">
        <v>3.2856572593752187</v>
      </c>
    </row>
    <row r="19" spans="1:24" ht="14.25" customHeight="1">
      <c r="A19" s="397">
        <v>1967</v>
      </c>
      <c r="B19" s="42">
        <v>3.928349883476955</v>
      </c>
      <c r="C19" s="9">
        <v>5.7069181490710674</v>
      </c>
      <c r="D19" s="9">
        <v>9.7607384124645797</v>
      </c>
      <c r="E19" s="9">
        <v>4.0761438772346263</v>
      </c>
      <c r="F19" s="9">
        <v>7.9790977382632979</v>
      </c>
      <c r="G19" s="9">
        <v>3.1929392318605085</v>
      </c>
      <c r="H19" s="9">
        <v>7.8139727185532495</v>
      </c>
      <c r="I19" s="9">
        <v>8.0297825066580231</v>
      </c>
      <c r="J19" s="9">
        <v>6.5159627728645306</v>
      </c>
      <c r="K19" s="9">
        <v>6.17603558414066</v>
      </c>
      <c r="L19" s="41">
        <v>7.794511885378876</v>
      </c>
      <c r="N19" s="42">
        <v>8.5290586597134279</v>
      </c>
      <c r="O19" s="9">
        <v>16.033023021103297</v>
      </c>
      <c r="P19" s="9">
        <v>11.077293516063014</v>
      </c>
      <c r="Q19" s="9">
        <v>14.502994468375064</v>
      </c>
      <c r="R19" s="9">
        <v>11.76659375864646</v>
      </c>
      <c r="S19" s="9">
        <v>12.66865962154322</v>
      </c>
      <c r="T19" s="9">
        <v>4.3130405394572247</v>
      </c>
      <c r="U19" s="9">
        <v>4.079318726800385</v>
      </c>
      <c r="V19" s="9">
        <v>9.426498163498497</v>
      </c>
      <c r="W19" s="9">
        <v>12.268606925321613</v>
      </c>
      <c r="X19" s="41">
        <v>4.475903961759542</v>
      </c>
    </row>
    <row r="20" spans="1:24" ht="14.25" customHeight="1">
      <c r="A20" s="397">
        <v>1968</v>
      </c>
      <c r="B20" s="42">
        <v>4.1605411796353069</v>
      </c>
      <c r="C20" s="9">
        <v>6.7571249709288699</v>
      </c>
      <c r="D20" s="9">
        <v>11.451481094859428</v>
      </c>
      <c r="E20" s="9">
        <v>4.7772443921812853</v>
      </c>
      <c r="F20" s="9">
        <v>8.725602094274004</v>
      </c>
      <c r="G20" s="9">
        <v>3.5502338309601256</v>
      </c>
      <c r="H20" s="9">
        <v>8.6949343038776128</v>
      </c>
      <c r="I20" s="9">
        <v>8.9919447695008703</v>
      </c>
      <c r="J20" s="9">
        <v>7.332626014897289</v>
      </c>
      <c r="K20" s="9">
        <v>7.158772133797549</v>
      </c>
      <c r="L20" s="41">
        <v>8.1808109231805517</v>
      </c>
      <c r="N20" s="42">
        <v>5.9106572236595323</v>
      </c>
      <c r="O20" s="9">
        <v>18.40234596721433</v>
      </c>
      <c r="P20" s="9">
        <v>17.321872700079233</v>
      </c>
      <c r="Q20" s="9">
        <v>17.200092441837601</v>
      </c>
      <c r="R20" s="9">
        <v>9.355748989398748</v>
      </c>
      <c r="S20" s="9">
        <v>11.190147170180364</v>
      </c>
      <c r="T20" s="9">
        <v>11.274183018743278</v>
      </c>
      <c r="U20" s="9">
        <v>11.982419972708547</v>
      </c>
      <c r="V20" s="9">
        <v>12.53327053115958</v>
      </c>
      <c r="W20" s="9">
        <v>15.912093385284919</v>
      </c>
      <c r="X20" s="41">
        <v>4.956038857626277</v>
      </c>
    </row>
    <row r="21" spans="1:24" ht="14.25" customHeight="1">
      <c r="A21" s="397">
        <v>1969</v>
      </c>
      <c r="B21" s="42">
        <v>4.3742017457203479</v>
      </c>
      <c r="C21" s="9">
        <v>7.0349239173485456</v>
      </c>
      <c r="D21" s="9">
        <v>11.291589729684588</v>
      </c>
      <c r="E21" s="9">
        <v>5.0808602393532976</v>
      </c>
      <c r="F21" s="9">
        <v>8.821285599046691</v>
      </c>
      <c r="G21" s="9">
        <v>3.6347188230903162</v>
      </c>
      <c r="H21" s="9">
        <v>8.7772782036239239</v>
      </c>
      <c r="I21" s="9">
        <v>9.0374969321656291</v>
      </c>
      <c r="J21" s="9">
        <v>7.5522255268218927</v>
      </c>
      <c r="K21" s="9">
        <v>7.387981394485994</v>
      </c>
      <c r="L21" s="41">
        <v>8.388995016762097</v>
      </c>
      <c r="N21" s="42">
        <v>5.1354032290522822</v>
      </c>
      <c r="O21" s="9">
        <v>4.1112003642798989</v>
      </c>
      <c r="P21" s="9">
        <v>-1.3962505273367176</v>
      </c>
      <c r="Q21" s="9">
        <v>6.3554598058438883</v>
      </c>
      <c r="R21" s="9">
        <v>1.0965834075275627</v>
      </c>
      <c r="S21" s="9">
        <v>2.3797021873160018</v>
      </c>
      <c r="T21" s="9">
        <v>0.94703302944554313</v>
      </c>
      <c r="U21" s="9">
        <v>0.50658855044642959</v>
      </c>
      <c r="V21" s="9">
        <v>2.9948276576284627</v>
      </c>
      <c r="W21" s="9">
        <v>3.2017957326273327</v>
      </c>
      <c r="X21" s="41">
        <v>2.544785541878869</v>
      </c>
    </row>
    <row r="22" spans="1:24" ht="14.25" customHeight="1" thickBot="1">
      <c r="A22" s="397">
        <v>1970</v>
      </c>
      <c r="B22" s="578">
        <v>4.6342586773026397</v>
      </c>
      <c r="C22" s="551">
        <v>7.3403078783355555</v>
      </c>
      <c r="D22" s="551">
        <v>11.500364859132482</v>
      </c>
      <c r="E22" s="551">
        <v>5.2076967131643759</v>
      </c>
      <c r="F22" s="551">
        <v>8.901531540893453</v>
      </c>
      <c r="G22" s="551">
        <v>3.971006280027471</v>
      </c>
      <c r="H22" s="551">
        <v>9.3162215751663577</v>
      </c>
      <c r="I22" s="551">
        <v>9.5968632858558465</v>
      </c>
      <c r="J22" s="551">
        <v>7.8982004912283559</v>
      </c>
      <c r="K22" s="551">
        <v>7.6664699062677419</v>
      </c>
      <c r="L22" s="579">
        <v>8.948044144146035</v>
      </c>
      <c r="N22" s="578">
        <v>5.9452431940691275</v>
      </c>
      <c r="O22" s="551">
        <v>4.3409703441698255</v>
      </c>
      <c r="P22" s="551">
        <v>1.8489436336766918</v>
      </c>
      <c r="Q22" s="551">
        <v>2.496358251082742</v>
      </c>
      <c r="R22" s="551">
        <v>0.90968533946382824</v>
      </c>
      <c r="S22" s="551">
        <v>9.2520900048943986</v>
      </c>
      <c r="T22" s="551">
        <v>6.1402106557351344</v>
      </c>
      <c r="U22" s="551">
        <v>6.1893946729802973</v>
      </c>
      <c r="V22" s="551">
        <v>4.5810994809109662</v>
      </c>
      <c r="W22" s="551">
        <v>3.7694804157140549</v>
      </c>
      <c r="X22" s="579">
        <v>6.664077476108865</v>
      </c>
    </row>
    <row r="23" spans="1:24" ht="14.25" customHeight="1">
      <c r="A23" s="397">
        <v>1971</v>
      </c>
      <c r="B23" s="42">
        <v>4.9977551500891586</v>
      </c>
      <c r="C23" s="9">
        <v>7.765132944243601</v>
      </c>
      <c r="D23" s="9">
        <v>12.180336895344707</v>
      </c>
      <c r="E23" s="9">
        <v>5.5057631129657825</v>
      </c>
      <c r="F23" s="9">
        <v>9.1403723441256624</v>
      </c>
      <c r="G23" s="9">
        <v>4.2403255340677095</v>
      </c>
      <c r="H23" s="9">
        <v>9.8014791604111284</v>
      </c>
      <c r="I23" s="9">
        <v>10.332575420279809</v>
      </c>
      <c r="J23" s="9">
        <v>7.4503645269450445</v>
      </c>
      <c r="K23" s="9">
        <v>7.1837572111513888</v>
      </c>
      <c r="L23" s="41">
        <v>8.7042583920043928</v>
      </c>
      <c r="N23" s="42">
        <v>7.8436811170430998</v>
      </c>
      <c r="O23" s="9">
        <v>5.7875646764339317</v>
      </c>
      <c r="P23" s="9">
        <v>5.9126127261280415</v>
      </c>
      <c r="Q23" s="9">
        <v>5.7235744748332484</v>
      </c>
      <c r="R23" s="9">
        <v>2.6831428067740859</v>
      </c>
      <c r="S23" s="9">
        <v>6.782141226892624</v>
      </c>
      <c r="T23" s="9">
        <v>5.2087381276792577</v>
      </c>
      <c r="U23" s="9">
        <v>7.6661729203569839</v>
      </c>
      <c r="V23" s="9">
        <v>-5.6701012437032077</v>
      </c>
      <c r="W23" s="9">
        <v>-6.2964141386860462</v>
      </c>
      <c r="X23" s="41">
        <v>-2.7244585321042569</v>
      </c>
    </row>
    <row r="24" spans="1:24" ht="14.25" customHeight="1">
      <c r="A24" s="397">
        <v>1972</v>
      </c>
      <c r="B24" s="42">
        <v>5.4236898186639948</v>
      </c>
      <c r="C24" s="9">
        <v>8.2603956423894029</v>
      </c>
      <c r="D24" s="9">
        <v>12.479393092062155</v>
      </c>
      <c r="E24" s="9">
        <v>5.9739696660454573</v>
      </c>
      <c r="F24" s="9">
        <v>8.7261231685688951</v>
      </c>
      <c r="G24" s="9">
        <v>4.8305714394849497</v>
      </c>
      <c r="H24" s="9">
        <v>9.9709054632729721</v>
      </c>
      <c r="I24" s="9">
        <v>10.430919323146364</v>
      </c>
      <c r="J24" s="9">
        <v>7.8464286952848541</v>
      </c>
      <c r="K24" s="9">
        <v>7.6516739950444057</v>
      </c>
      <c r="L24" s="41">
        <v>8.7066081709222551</v>
      </c>
      <c r="N24" s="42">
        <v>8.5225197270266015</v>
      </c>
      <c r="O24" s="9">
        <v>6.3780324393923893</v>
      </c>
      <c r="P24" s="9">
        <v>2.4552374805966615</v>
      </c>
      <c r="Q24" s="9">
        <v>8.5039356665576946</v>
      </c>
      <c r="R24" s="9">
        <v>-4.532082063626186</v>
      </c>
      <c r="S24" s="9">
        <v>13.919825274618059</v>
      </c>
      <c r="T24" s="9">
        <v>1.7285789225178316</v>
      </c>
      <c r="U24" s="9">
        <v>0.95178499905779201</v>
      </c>
      <c r="V24" s="9">
        <v>5.3160374490053508</v>
      </c>
      <c r="W24" s="9">
        <v>6.5135383913959011</v>
      </c>
      <c r="X24" s="41">
        <v>2.6995739464963364E-2</v>
      </c>
    </row>
    <row r="25" spans="1:24" ht="14.25" customHeight="1">
      <c r="A25" s="397">
        <v>1973</v>
      </c>
      <c r="B25" s="42">
        <v>6.0660314130829631</v>
      </c>
      <c r="C25" s="9">
        <v>9.0792984888406476</v>
      </c>
      <c r="D25" s="9">
        <v>13.910392221094833</v>
      </c>
      <c r="E25" s="9">
        <v>6.3937098897828779</v>
      </c>
      <c r="F25" s="9">
        <v>9.5044510964267381</v>
      </c>
      <c r="G25" s="9">
        <v>5.1282600241967708</v>
      </c>
      <c r="H25" s="9">
        <v>11.05090239963566</v>
      </c>
      <c r="I25" s="9">
        <v>11.634644194945498</v>
      </c>
      <c r="J25" s="9">
        <v>8.3865479665173179</v>
      </c>
      <c r="K25" s="9">
        <v>8.1297646725687827</v>
      </c>
      <c r="L25" s="41">
        <v>9.5106877102745742</v>
      </c>
      <c r="N25" s="42">
        <v>11.843258296382352</v>
      </c>
      <c r="O25" s="9">
        <v>9.9136031965457949</v>
      </c>
      <c r="P25" s="9">
        <v>11.46689681522175</v>
      </c>
      <c r="Q25" s="9">
        <v>7.0261525786298851</v>
      </c>
      <c r="R25" s="9">
        <v>8.9195157210403053</v>
      </c>
      <c r="S25" s="9">
        <v>6.16259563575694</v>
      </c>
      <c r="T25" s="9">
        <v>10.831483061801862</v>
      </c>
      <c r="U25" s="9">
        <v>11.539969148529883</v>
      </c>
      <c r="V25" s="9">
        <v>6.8836319325381368</v>
      </c>
      <c r="W25" s="9">
        <v>6.2481840945394662</v>
      </c>
      <c r="X25" s="41">
        <v>9.2352788085460205</v>
      </c>
    </row>
    <row r="26" spans="1:24" ht="14.25" customHeight="1">
      <c r="A26" s="397">
        <v>1974</v>
      </c>
      <c r="B26" s="42">
        <v>7.0336201429004142</v>
      </c>
      <c r="C26" s="9">
        <v>10.979303443224866</v>
      </c>
      <c r="D26" s="9">
        <v>16.290858596872617</v>
      </c>
      <c r="E26" s="9">
        <v>7.3786747139162649</v>
      </c>
      <c r="F26" s="9">
        <v>11.000905881534381</v>
      </c>
      <c r="G26" s="9">
        <v>5.5907743767628801</v>
      </c>
      <c r="H26" s="9">
        <v>15.494264294005713</v>
      </c>
      <c r="I26" s="9">
        <v>16.621911931872326</v>
      </c>
      <c r="J26" s="9">
        <v>9.9437822718755378</v>
      </c>
      <c r="K26" s="9">
        <v>9.8391089463090449</v>
      </c>
      <c r="L26" s="41">
        <v>10.590466948000403</v>
      </c>
      <c r="N26" s="42">
        <v>15.950935033580539</v>
      </c>
      <c r="O26" s="9">
        <v>20.926781476779421</v>
      </c>
      <c r="P26" s="9">
        <v>17.112863087842012</v>
      </c>
      <c r="Q26" s="9">
        <v>15.405216081313867</v>
      </c>
      <c r="R26" s="9">
        <v>15.744778629775325</v>
      </c>
      <c r="S26" s="9">
        <v>9.0189333298978269</v>
      </c>
      <c r="T26" s="9">
        <v>40.208136256063099</v>
      </c>
      <c r="U26" s="9">
        <v>42.865666137804823</v>
      </c>
      <c r="V26" s="9">
        <v>18.568239418356214</v>
      </c>
      <c r="W26" s="9">
        <v>21.025753420734095</v>
      </c>
      <c r="X26" s="41">
        <v>11.353324497862793</v>
      </c>
    </row>
    <row r="27" spans="1:24" ht="14.25" customHeight="1">
      <c r="A27" s="397">
        <v>1975</v>
      </c>
      <c r="B27" s="42">
        <v>8.2136300637170887</v>
      </c>
      <c r="C27" s="9">
        <v>12.188839971361958</v>
      </c>
      <c r="D27" s="9">
        <v>17.279197283613204</v>
      </c>
      <c r="E27" s="9">
        <v>8.6107630021366823</v>
      </c>
      <c r="F27" s="9">
        <v>12.512348257424636</v>
      </c>
      <c r="G27" s="9">
        <v>6.4482394474853626</v>
      </c>
      <c r="H27" s="9">
        <v>16.629102087764057</v>
      </c>
      <c r="I27" s="9">
        <v>17.753787208380135</v>
      </c>
      <c r="J27" s="9">
        <v>11.191805001340068</v>
      </c>
      <c r="K27" s="9">
        <v>11.137795401051063</v>
      </c>
      <c r="L27" s="41">
        <v>11.518190096353997</v>
      </c>
      <c r="N27" s="42">
        <v>16.776708108238569</v>
      </c>
      <c r="O27" s="9">
        <v>11.016514247845798</v>
      </c>
      <c r="P27" s="9">
        <v>6.0668299394012193</v>
      </c>
      <c r="Q27" s="9">
        <v>16.697961842614962</v>
      </c>
      <c r="R27" s="9">
        <v>13.739253768430949</v>
      </c>
      <c r="S27" s="9">
        <v>15.337143174412349</v>
      </c>
      <c r="T27" s="9">
        <v>7.3242444573336618</v>
      </c>
      <c r="U27" s="9">
        <v>6.809537200936866</v>
      </c>
      <c r="V27" s="9">
        <v>12.550784956287409</v>
      </c>
      <c r="W27" s="9">
        <v>13.199228322694779</v>
      </c>
      <c r="X27" s="41">
        <v>8.7599834163002441</v>
      </c>
    </row>
    <row r="28" spans="1:24" ht="14.25" customHeight="1">
      <c r="A28" s="397">
        <v>1976</v>
      </c>
      <c r="B28" s="42">
        <v>9.5681928580141449</v>
      </c>
      <c r="C28" s="9">
        <v>14.287431764713068</v>
      </c>
      <c r="D28" s="9">
        <v>18.861505124626511</v>
      </c>
      <c r="E28" s="9">
        <v>10.020290352513928</v>
      </c>
      <c r="F28" s="9">
        <v>16.229882236494255</v>
      </c>
      <c r="G28" s="9">
        <v>6.9653179325159824</v>
      </c>
      <c r="H28" s="9">
        <v>19.234967791034638</v>
      </c>
      <c r="I28" s="9">
        <v>20.691476202396952</v>
      </c>
      <c r="J28" s="9">
        <v>12.88020995481099</v>
      </c>
      <c r="K28" s="9">
        <v>12.765674430892727</v>
      </c>
      <c r="L28" s="41">
        <v>13.720134136933925</v>
      </c>
      <c r="N28" s="42">
        <v>16.491646005347938</v>
      </c>
      <c r="O28" s="9">
        <v>17.217321732681825</v>
      </c>
      <c r="P28" s="9">
        <v>9.1572994684995912</v>
      </c>
      <c r="Q28" s="9">
        <v>16.369366454836644</v>
      </c>
      <c r="R28" s="9">
        <v>29.710921583913642</v>
      </c>
      <c r="S28" s="9">
        <v>8.0189094905938507</v>
      </c>
      <c r="T28" s="9">
        <v>15.670513594284907</v>
      </c>
      <c r="U28" s="9">
        <v>16.546830034271064</v>
      </c>
      <c r="V28" s="9">
        <v>15.086082658416199</v>
      </c>
      <c r="W28" s="9">
        <v>14.615810142176278</v>
      </c>
      <c r="X28" s="41">
        <v>19.117101056327755</v>
      </c>
    </row>
    <row r="29" spans="1:24" ht="14.25" customHeight="1">
      <c r="A29" s="397">
        <v>1977</v>
      </c>
      <c r="B29" s="42">
        <v>11.805387420076743</v>
      </c>
      <c r="C29" s="9">
        <v>17.123545251309739</v>
      </c>
      <c r="D29" s="9">
        <v>23.061028275300711</v>
      </c>
      <c r="E29" s="9">
        <v>11.823861398501373</v>
      </c>
      <c r="F29" s="9">
        <v>17.00632589545874</v>
      </c>
      <c r="G29" s="9">
        <v>9.2964821606460806</v>
      </c>
      <c r="H29" s="9">
        <v>23.5655647637575</v>
      </c>
      <c r="I29" s="9">
        <v>25.657690470106875</v>
      </c>
      <c r="J29" s="9">
        <v>15.023722916514798</v>
      </c>
      <c r="K29" s="9">
        <v>14.83583597038775</v>
      </c>
      <c r="L29" s="41">
        <v>16.067438088492388</v>
      </c>
      <c r="N29" s="42">
        <v>23.38157889646595</v>
      </c>
      <c r="O29" s="9">
        <v>19.850407920066292</v>
      </c>
      <c r="P29" s="9">
        <v>22.265047900080326</v>
      </c>
      <c r="Q29" s="9">
        <v>17.999189469943431</v>
      </c>
      <c r="R29" s="9">
        <v>4.7840375404486046</v>
      </c>
      <c r="S29" s="9">
        <v>33.468166862098215</v>
      </c>
      <c r="T29" s="9">
        <v>22.514188844866911</v>
      </c>
      <c r="U29" s="9">
        <v>24.00125645522877</v>
      </c>
      <c r="V29" s="9">
        <v>16.641910102584667</v>
      </c>
      <c r="W29" s="9">
        <v>16.216624908475396</v>
      </c>
      <c r="X29" s="41">
        <v>17.108462119474744</v>
      </c>
    </row>
    <row r="30" spans="1:24" ht="14.25" customHeight="1">
      <c r="A30" s="397">
        <v>1978</v>
      </c>
      <c r="B30" s="42">
        <v>14.241284416198985</v>
      </c>
      <c r="C30" s="9">
        <v>19.98247374931417</v>
      </c>
      <c r="D30" s="9">
        <v>26.633769696371612</v>
      </c>
      <c r="E30" s="9">
        <v>13.941812236478915</v>
      </c>
      <c r="F30" s="9">
        <v>19.686879243869367</v>
      </c>
      <c r="G30" s="9">
        <v>11.25838499322389</v>
      </c>
      <c r="H30" s="9">
        <v>25.545076160257125</v>
      </c>
      <c r="I30" s="9">
        <v>27.915691194266252</v>
      </c>
      <c r="J30" s="9">
        <v>16.527454493544017</v>
      </c>
      <c r="K30" s="9">
        <v>16.379203606818677</v>
      </c>
      <c r="L30" s="41">
        <v>17.394495029071692</v>
      </c>
      <c r="N30" s="42">
        <v>20.633774305277374</v>
      </c>
      <c r="O30" s="9">
        <v>16.695891277454699</v>
      </c>
      <c r="P30" s="9">
        <v>15.492550368612367</v>
      </c>
      <c r="Q30" s="9">
        <v>17.912514081448762</v>
      </c>
      <c r="R30" s="9">
        <v>15.762095615999128</v>
      </c>
      <c r="S30" s="9">
        <v>21.103712121160711</v>
      </c>
      <c r="T30" s="9">
        <v>8.4000167886661536</v>
      </c>
      <c r="U30" s="9">
        <v>8.8004831408739381</v>
      </c>
      <c r="V30" s="9">
        <v>10.009047593497922</v>
      </c>
      <c r="W30" s="9">
        <v>10.402970479799588</v>
      </c>
      <c r="X30" s="41">
        <v>8.2592939413891564</v>
      </c>
    </row>
    <row r="31" spans="1:24" ht="14.25" customHeight="1">
      <c r="A31" s="397">
        <v>1979</v>
      </c>
      <c r="B31" s="42">
        <v>16.652368307081247</v>
      </c>
      <c r="C31" s="9">
        <v>21.866370233707766</v>
      </c>
      <c r="D31" s="9">
        <v>26.995543305612372</v>
      </c>
      <c r="E31" s="9">
        <v>16.036871659496235</v>
      </c>
      <c r="F31" s="9">
        <v>21.141897286459034</v>
      </c>
      <c r="G31" s="9">
        <v>13.166876622805685</v>
      </c>
      <c r="H31" s="9">
        <v>27.392770987302871</v>
      </c>
      <c r="I31" s="9">
        <v>30.064430486837086</v>
      </c>
      <c r="J31" s="9">
        <v>17.45295823849035</v>
      </c>
      <c r="K31" s="9">
        <v>17.081702006262418</v>
      </c>
      <c r="L31" s="41">
        <v>19.325837937206931</v>
      </c>
      <c r="N31" s="42">
        <v>16.930241826641247</v>
      </c>
      <c r="O31" s="9">
        <v>9.4277440722686059</v>
      </c>
      <c r="P31" s="9">
        <v>1.3583267159137602</v>
      </c>
      <c r="Q31" s="9">
        <v>15.027167110568108</v>
      </c>
      <c r="R31" s="9">
        <v>7.3908008708021722</v>
      </c>
      <c r="S31" s="9">
        <v>16.951735357517638</v>
      </c>
      <c r="T31" s="9">
        <v>7.2330762118469671</v>
      </c>
      <c r="U31" s="9">
        <v>7.697245529826513</v>
      </c>
      <c r="V31" s="9">
        <v>5.5997960563609839</v>
      </c>
      <c r="W31" s="9">
        <v>4.2889655462325926</v>
      </c>
      <c r="X31" s="41">
        <v>11.103184685196975</v>
      </c>
    </row>
    <row r="32" spans="1:24" ht="14.25" customHeight="1">
      <c r="A32" s="397">
        <v>1980</v>
      </c>
      <c r="B32" s="42">
        <v>18.88778126555707</v>
      </c>
      <c r="C32" s="9">
        <v>25.710814182079318</v>
      </c>
      <c r="D32" s="9">
        <v>31.543746623162903</v>
      </c>
      <c r="E32" s="9">
        <v>19.307803543122468</v>
      </c>
      <c r="F32" s="9">
        <v>25.548147592457127</v>
      </c>
      <c r="G32" s="9">
        <v>15.201089331396897</v>
      </c>
      <c r="H32" s="9">
        <v>37.400533451092976</v>
      </c>
      <c r="I32" s="9">
        <v>43.151546555284106</v>
      </c>
      <c r="J32" s="9">
        <v>20.180505244435128</v>
      </c>
      <c r="K32" s="9">
        <v>19.434727619098176</v>
      </c>
      <c r="L32" s="41">
        <v>24.060206529538661</v>
      </c>
      <c r="N32" s="42">
        <v>13.423994216637869</v>
      </c>
      <c r="O32" s="9">
        <v>17.581536886470573</v>
      </c>
      <c r="P32" s="9">
        <v>16.847978446149515</v>
      </c>
      <c r="Q32" s="9">
        <v>20.396321384098304</v>
      </c>
      <c r="R32" s="9">
        <v>20.841319235905132</v>
      </c>
      <c r="S32" s="9">
        <v>15.449470416300981</v>
      </c>
      <c r="T32" s="9">
        <v>36.534319468552169</v>
      </c>
      <c r="U32" s="9">
        <v>43.530231095436413</v>
      </c>
      <c r="V32" s="9">
        <v>15.627992508052358</v>
      </c>
      <c r="W32" s="9">
        <v>13.775123883867678</v>
      </c>
      <c r="X32" s="41">
        <v>24.497610958523673</v>
      </c>
    </row>
    <row r="33" spans="1:24" ht="14.25" customHeight="1">
      <c r="A33" s="397">
        <v>1981</v>
      </c>
      <c r="B33" s="42">
        <v>21.219338723619099</v>
      </c>
      <c r="C33" s="9">
        <v>29.952504948043078</v>
      </c>
      <c r="D33" s="9">
        <v>36.581412829035244</v>
      </c>
      <c r="E33" s="9">
        <v>22.413359045126722</v>
      </c>
      <c r="F33" s="9">
        <v>30.605615522809789</v>
      </c>
      <c r="G33" s="9">
        <v>17.334011287099994</v>
      </c>
      <c r="H33" s="9">
        <v>48.820549769786517</v>
      </c>
      <c r="I33" s="9">
        <v>57.467565666682184</v>
      </c>
      <c r="J33" s="9">
        <v>26.645571787103417</v>
      </c>
      <c r="K33" s="9">
        <v>26.182515034728336</v>
      </c>
      <c r="L33" s="41">
        <v>29.668599136345474</v>
      </c>
      <c r="N33" s="42">
        <v>12.344263337662408</v>
      </c>
      <c r="O33" s="9">
        <v>16.497691344680398</v>
      </c>
      <c r="P33" s="9">
        <v>15.970411714419264</v>
      </c>
      <c r="Q33" s="9">
        <v>16.084457743047984</v>
      </c>
      <c r="R33" s="9">
        <v>19.795830253641711</v>
      </c>
      <c r="S33" s="9">
        <v>14.031375707382242</v>
      </c>
      <c r="T33" s="9">
        <v>30.53436746731699</v>
      </c>
      <c r="U33" s="9">
        <v>33.176143740426411</v>
      </c>
      <c r="V33" s="9">
        <v>32.036197629150351</v>
      </c>
      <c r="W33" s="9">
        <v>34.720257200822438</v>
      </c>
      <c r="X33" s="41">
        <v>23.309827369608826</v>
      </c>
    </row>
    <row r="34" spans="1:24" ht="14.25" customHeight="1">
      <c r="A34" s="397">
        <v>1982</v>
      </c>
      <c r="B34" s="42">
        <v>24.101930158199337</v>
      </c>
      <c r="C34" s="9">
        <v>33.98842556448686</v>
      </c>
      <c r="D34" s="9">
        <v>41.39036460432424</v>
      </c>
      <c r="E34" s="9">
        <v>25.294387436467662</v>
      </c>
      <c r="F34" s="9">
        <v>33.882120564361898</v>
      </c>
      <c r="G34" s="9">
        <v>20.427637720060083</v>
      </c>
      <c r="H34" s="9">
        <v>54.734305918251621</v>
      </c>
      <c r="I34" s="9">
        <v>64.37830955252754</v>
      </c>
      <c r="J34" s="9">
        <v>31.441823156528891</v>
      </c>
      <c r="K34" s="9">
        <v>31.139206180918922</v>
      </c>
      <c r="L34" s="41">
        <v>33.529379863364213</v>
      </c>
      <c r="N34" s="42">
        <v>13.584737357397692</v>
      </c>
      <c r="O34" s="9">
        <v>13.474400967280253</v>
      </c>
      <c r="P34" s="9">
        <v>13.145888590371936</v>
      </c>
      <c r="Q34" s="9">
        <v>12.854067904504273</v>
      </c>
      <c r="R34" s="9">
        <v>10.70556819584365</v>
      </c>
      <c r="S34" s="9">
        <v>17.847146755133192</v>
      </c>
      <c r="T34" s="9">
        <v>12.113251850606854</v>
      </c>
      <c r="U34" s="9">
        <v>12.02546828924056</v>
      </c>
      <c r="V34" s="9">
        <v>18.000181822883164</v>
      </c>
      <c r="W34" s="9">
        <v>18.931302587303243</v>
      </c>
      <c r="X34" s="41">
        <v>13.013019958495775</v>
      </c>
    </row>
    <row r="35" spans="1:24" ht="14.25" customHeight="1">
      <c r="A35" s="397">
        <v>1983</v>
      </c>
      <c r="B35" s="42">
        <v>26.967455799610278</v>
      </c>
      <c r="C35" s="9">
        <v>39.721921055441456</v>
      </c>
      <c r="D35" s="9">
        <v>48.507578231789758</v>
      </c>
      <c r="E35" s="9">
        <v>29.354235210546808</v>
      </c>
      <c r="F35" s="9">
        <v>39.345103504027698</v>
      </c>
      <c r="G35" s="9">
        <v>23.569252315701686</v>
      </c>
      <c r="H35" s="9">
        <v>66.843908179447226</v>
      </c>
      <c r="I35" s="9">
        <v>77.68559055221688</v>
      </c>
      <c r="J35" s="9">
        <v>40.190647547167494</v>
      </c>
      <c r="K35" s="9">
        <v>39.992756836511809</v>
      </c>
      <c r="L35" s="41">
        <v>41.644484527720913</v>
      </c>
      <c r="N35" s="42">
        <v>11.889195689317456</v>
      </c>
      <c r="O35" s="9">
        <v>16.868964642320172</v>
      </c>
      <c r="P35" s="9">
        <v>17.195339290927514</v>
      </c>
      <c r="Q35" s="9">
        <v>16.050389772341124</v>
      </c>
      <c r="R35" s="9">
        <v>16.123497728804814</v>
      </c>
      <c r="S35" s="9">
        <v>15.37923590918453</v>
      </c>
      <c r="T35" s="9">
        <v>22.124336936476176</v>
      </c>
      <c r="U35" s="9">
        <v>20.670441787278769</v>
      </c>
      <c r="V35" s="9">
        <v>27.825436034939056</v>
      </c>
      <c r="W35" s="9">
        <v>28.432165560527523</v>
      </c>
      <c r="X35" s="41">
        <v>24.202966763556667</v>
      </c>
    </row>
    <row r="36" spans="1:24" ht="14.25" customHeight="1">
      <c r="A36" s="397">
        <v>1984</v>
      </c>
      <c r="B36" s="42">
        <v>29.898081969022002</v>
      </c>
      <c r="C36" s="9">
        <v>44.37414440029896</v>
      </c>
      <c r="D36" s="9">
        <v>54.46105577710987</v>
      </c>
      <c r="E36" s="9">
        <v>32.009120715833703</v>
      </c>
      <c r="F36" s="9">
        <v>42.743578799467414</v>
      </c>
      <c r="G36" s="9">
        <v>26.282348570754614</v>
      </c>
      <c r="H36" s="9">
        <v>74.25329037667683</v>
      </c>
      <c r="I36" s="9">
        <v>85.986069388363177</v>
      </c>
      <c r="J36" s="9">
        <v>43.792763795639274</v>
      </c>
      <c r="K36" s="9">
        <v>43.739535853590326</v>
      </c>
      <c r="L36" s="41">
        <v>44.15318411136257</v>
      </c>
      <c r="N36" s="42">
        <v>10.867269760961573</v>
      </c>
      <c r="O36" s="9">
        <v>11.711979736237366</v>
      </c>
      <c r="P36" s="9">
        <v>12.273293704484423</v>
      </c>
      <c r="Q36" s="9">
        <v>9.044301397206933</v>
      </c>
      <c r="R36" s="9">
        <v>8.6376066975953449</v>
      </c>
      <c r="S36" s="9">
        <v>11.51116810457955</v>
      </c>
      <c r="T36" s="9">
        <v>11.084603517404435</v>
      </c>
      <c r="U36" s="9">
        <v>10.684708421656497</v>
      </c>
      <c r="V36" s="9">
        <v>8.9625733057531853</v>
      </c>
      <c r="W36" s="9">
        <v>9.3686440082016311</v>
      </c>
      <c r="X36" s="41">
        <v>6.0240860514715333</v>
      </c>
    </row>
    <row r="37" spans="1:24" ht="14.25" customHeight="1">
      <c r="A37" s="397">
        <v>1985</v>
      </c>
      <c r="B37" s="42">
        <v>32.467854155362616</v>
      </c>
      <c r="C37" s="9">
        <v>48.122989209032362</v>
      </c>
      <c r="D37" s="9">
        <v>58.851945781603845</v>
      </c>
      <c r="E37" s="9">
        <v>34.917520597853539</v>
      </c>
      <c r="F37" s="9">
        <v>44.060645927389722</v>
      </c>
      <c r="G37" s="9">
        <v>29.610931053733914</v>
      </c>
      <c r="H37" s="9">
        <v>76.06205188859218</v>
      </c>
      <c r="I37" s="9">
        <v>88.309991924477387</v>
      </c>
      <c r="J37" s="9">
        <v>44.930457320122237</v>
      </c>
      <c r="K37" s="9">
        <v>44.3699031603172</v>
      </c>
      <c r="L37" s="41">
        <v>48.506000406520009</v>
      </c>
      <c r="N37" s="42">
        <v>8.5951071677548008</v>
      </c>
      <c r="O37" s="9">
        <v>8.4482638694170387</v>
      </c>
      <c r="P37" s="9">
        <v>8.0624401085141564</v>
      </c>
      <c r="Q37" s="9">
        <v>9.0861598724927273</v>
      </c>
      <c r="R37" s="9">
        <v>3.0813216041206015</v>
      </c>
      <c r="S37" s="9">
        <v>12.664707166554901</v>
      </c>
      <c r="T37" s="9">
        <v>2.4359344922491033</v>
      </c>
      <c r="U37" s="9">
        <v>2.7026732965522937</v>
      </c>
      <c r="V37" s="9">
        <v>2.5979030001213266</v>
      </c>
      <c r="W37" s="9">
        <v>1.4411842613897496</v>
      </c>
      <c r="X37" s="41">
        <v>9.858442562554103</v>
      </c>
    </row>
    <row r="38" spans="1:24" ht="14.25" customHeight="1">
      <c r="A38" s="397">
        <v>1986</v>
      </c>
      <c r="B38" s="42">
        <v>35.998651133772277</v>
      </c>
      <c r="C38" s="9">
        <v>47.827123628111359</v>
      </c>
      <c r="D38" s="9">
        <v>57.371682916078925</v>
      </c>
      <c r="E38" s="9">
        <v>37.462178873584421</v>
      </c>
      <c r="F38" s="9">
        <v>43.909047928311189</v>
      </c>
      <c r="G38" s="9">
        <v>33.691833489722875</v>
      </c>
      <c r="H38" s="9">
        <v>63.566700181035351</v>
      </c>
      <c r="I38" s="9">
        <v>70.467182522490972</v>
      </c>
      <c r="J38" s="9">
        <v>43.535979580091606</v>
      </c>
      <c r="K38" s="9">
        <v>42.55864131379726</v>
      </c>
      <c r="L38" s="41">
        <v>48.889881945905735</v>
      </c>
      <c r="N38" s="42">
        <v>10.8747469466703</v>
      </c>
      <c r="O38" s="9">
        <v>-0.61481131115078691</v>
      </c>
      <c r="P38" s="9">
        <v>-2.5152318175138855</v>
      </c>
      <c r="Q38" s="9">
        <v>7.2876259028749724</v>
      </c>
      <c r="R38" s="9">
        <v>-0.3440666742116294</v>
      </c>
      <c r="S38" s="9">
        <v>13.781743061653451</v>
      </c>
      <c r="T38" s="9">
        <v>-16.427839372330798</v>
      </c>
      <c r="U38" s="9">
        <v>-20.204745819981017</v>
      </c>
      <c r="V38" s="9">
        <v>-3.1036357589133812</v>
      </c>
      <c r="W38" s="9">
        <v>-4.0821857103800596</v>
      </c>
      <c r="X38" s="41">
        <v>0.79141041555370606</v>
      </c>
    </row>
    <row r="39" spans="1:24" ht="14.25" customHeight="1">
      <c r="A39" s="397">
        <v>1987</v>
      </c>
      <c r="B39" s="42">
        <v>38.138892043186459</v>
      </c>
      <c r="C39" s="9">
        <v>49.527497199059276</v>
      </c>
      <c r="D39" s="9">
        <v>58.930768876543759</v>
      </c>
      <c r="E39" s="9">
        <v>39.053917552786466</v>
      </c>
      <c r="F39" s="9">
        <v>43.797478670177625</v>
      </c>
      <c r="G39" s="9">
        <v>36.171706378472827</v>
      </c>
      <c r="H39" s="9">
        <v>61.81078458438872</v>
      </c>
      <c r="I39" s="9">
        <v>67.634613182596453</v>
      </c>
      <c r="J39" s="9">
        <v>43.261832397441211</v>
      </c>
      <c r="K39" s="9">
        <v>42.356917507375783</v>
      </c>
      <c r="L39" s="41">
        <v>48.153943668864592</v>
      </c>
      <c r="N39" s="42">
        <v>5.9453364001361253</v>
      </c>
      <c r="O39" s="9">
        <v>3.5552494943444257</v>
      </c>
      <c r="P39" s="9">
        <v>2.7175182620063687</v>
      </c>
      <c r="Q39" s="9">
        <v>4.2489217847508032</v>
      </c>
      <c r="R39" s="9">
        <v>-0.25409172687077541</v>
      </c>
      <c r="S39" s="9">
        <v>7.3604569175684587</v>
      </c>
      <c r="T39" s="9">
        <v>-2.7623198807643856</v>
      </c>
      <c r="U39" s="9">
        <v>-4.0197000057302539</v>
      </c>
      <c r="V39" s="9">
        <v>-0.62970257082662906</v>
      </c>
      <c r="W39" s="9">
        <v>-0.47399024074595841</v>
      </c>
      <c r="X39" s="41">
        <v>-1.5052977175429083</v>
      </c>
    </row>
    <row r="40" spans="1:24" ht="14.25" customHeight="1">
      <c r="A40" s="397">
        <v>1988</v>
      </c>
      <c r="B40" s="42">
        <v>40.402985897555702</v>
      </c>
      <c r="C40" s="9">
        <v>51.737236945821167</v>
      </c>
      <c r="D40" s="9">
        <v>60.641439036971292</v>
      </c>
      <c r="E40" s="9">
        <v>41.107267702227979</v>
      </c>
      <c r="F40" s="9">
        <v>45.259976533120508</v>
      </c>
      <c r="G40" s="9">
        <v>38.592418730151806</v>
      </c>
      <c r="H40" s="9">
        <v>61.749342543234164</v>
      </c>
      <c r="I40" s="9">
        <v>67.455298441984738</v>
      </c>
      <c r="J40" s="9">
        <v>43.416302309873707</v>
      </c>
      <c r="K40" s="9">
        <v>42.554566690359238</v>
      </c>
      <c r="L40" s="41">
        <v>48.04605669627496</v>
      </c>
      <c r="N40" s="42">
        <v>5.936443701105687</v>
      </c>
      <c r="O40" s="9">
        <v>4.461642262843557</v>
      </c>
      <c r="P40" s="9">
        <v>2.9028471765085495</v>
      </c>
      <c r="Q40" s="9">
        <v>5.2577315621823217</v>
      </c>
      <c r="R40" s="9">
        <v>3.3392284381400295</v>
      </c>
      <c r="S40" s="9">
        <v>6.6922813271525383</v>
      </c>
      <c r="T40" s="9">
        <v>-9.94034318892556E-2</v>
      </c>
      <c r="U40" s="9">
        <v>-0.26512274140995107</v>
      </c>
      <c r="V40" s="9">
        <v>0.35705818240290288</v>
      </c>
      <c r="W40" s="9">
        <v>0.46662787241078529</v>
      </c>
      <c r="X40" s="41">
        <v>-0.22404597499122714</v>
      </c>
    </row>
    <row r="41" spans="1:24" ht="14.25" customHeight="1">
      <c r="A41" s="397">
        <v>1989</v>
      </c>
      <c r="B41" s="42">
        <v>43.188377780620471</v>
      </c>
      <c r="C41" s="9">
        <v>55.001984248423128</v>
      </c>
      <c r="D41" s="9">
        <v>63.248620423117863</v>
      </c>
      <c r="E41" s="9">
        <v>44.088811931880834</v>
      </c>
      <c r="F41" s="9">
        <v>47.988264881938925</v>
      </c>
      <c r="G41" s="9">
        <v>41.460331115799917</v>
      </c>
      <c r="H41" s="9">
        <v>63.113236495624548</v>
      </c>
      <c r="I41" s="9">
        <v>69.071439827677608</v>
      </c>
      <c r="J41" s="9">
        <v>43.48414355866899</v>
      </c>
      <c r="K41" s="9">
        <v>42.378973271639374</v>
      </c>
      <c r="L41" s="41">
        <v>48.804948448197933</v>
      </c>
      <c r="N41" s="42">
        <v>6.8940248379842695</v>
      </c>
      <c r="O41" s="9">
        <v>6.3102467300694354</v>
      </c>
      <c r="P41" s="9">
        <v>4.2993395729891137</v>
      </c>
      <c r="Q41" s="9">
        <v>7.2530829615106152</v>
      </c>
      <c r="R41" s="9">
        <v>6.0280374799176029</v>
      </c>
      <c r="S41" s="9">
        <v>7.4312843817882834</v>
      </c>
      <c r="T41" s="9">
        <v>2.2087586623864786</v>
      </c>
      <c r="U41" s="9">
        <v>2.3958701881407363</v>
      </c>
      <c r="V41" s="9">
        <v>0.15625754655723689</v>
      </c>
      <c r="W41" s="9">
        <v>-0.41263119889702882</v>
      </c>
      <c r="X41" s="41">
        <v>1.5795089214508007</v>
      </c>
    </row>
    <row r="42" spans="1:24" ht="14.25" customHeight="1">
      <c r="A42" s="397">
        <v>1990</v>
      </c>
      <c r="B42" s="42">
        <v>46.352075423243278</v>
      </c>
      <c r="C42" s="9">
        <v>55.471994281966431</v>
      </c>
      <c r="D42" s="9">
        <v>62.256085453809085</v>
      </c>
      <c r="E42" s="9">
        <v>45.34946986654154</v>
      </c>
      <c r="F42" s="9">
        <v>48.135342535965172</v>
      </c>
      <c r="G42" s="9">
        <v>43.28445476609734</v>
      </c>
      <c r="H42" s="9">
        <v>61.417021051658296</v>
      </c>
      <c r="I42" s="9">
        <v>67.33946272067169</v>
      </c>
      <c r="J42" s="9">
        <v>42.894633932929196</v>
      </c>
      <c r="K42" s="9">
        <v>41.486324221866717</v>
      </c>
      <c r="L42" s="41">
        <v>49.655109766365413</v>
      </c>
      <c r="N42" s="42">
        <v>7.3253449312060681</v>
      </c>
      <c r="O42" s="9">
        <v>0.85453286816061791</v>
      </c>
      <c r="P42" s="9">
        <v>-1.5692594758098477</v>
      </c>
      <c r="Q42" s="9">
        <v>2.8593601855465778</v>
      </c>
      <c r="R42" s="9">
        <v>0.30648670959054769</v>
      </c>
      <c r="S42" s="9">
        <v>4.3996842311813555</v>
      </c>
      <c r="T42" s="9">
        <v>-2.6875748070436023</v>
      </c>
      <c r="U42" s="9">
        <v>-2.5075155684128325</v>
      </c>
      <c r="V42" s="9">
        <v>-1.3556887120115935</v>
      </c>
      <c r="W42" s="9">
        <v>-2.1063489293404625</v>
      </c>
      <c r="X42" s="41">
        <v>1.7419572096666558</v>
      </c>
    </row>
    <row r="43" spans="1:24" ht="14.25" customHeight="1">
      <c r="A43" s="397">
        <v>1991</v>
      </c>
      <c r="B43" s="42">
        <v>49.567879275149465</v>
      </c>
      <c r="C43" s="9">
        <v>56.440348351585499</v>
      </c>
      <c r="D43" s="9">
        <v>61.914550035118346</v>
      </c>
      <c r="E43" s="9">
        <v>47.745889088205566</v>
      </c>
      <c r="F43" s="9">
        <v>50.46424393742943</v>
      </c>
      <c r="G43" s="9">
        <v>45.565555656810737</v>
      </c>
      <c r="H43" s="9">
        <v>60.649784561386525</v>
      </c>
      <c r="I43" s="9">
        <v>65.72236430128622</v>
      </c>
      <c r="J43" s="9">
        <v>43.712576645601771</v>
      </c>
      <c r="K43" s="9">
        <v>42.159969848504545</v>
      </c>
      <c r="L43" s="41">
        <v>50.943201649351124</v>
      </c>
      <c r="N43" s="42">
        <v>6.937777483624008</v>
      </c>
      <c r="O43" s="9">
        <v>1.7456629821110958</v>
      </c>
      <c r="P43" s="9">
        <v>-0.54859764503526476</v>
      </c>
      <c r="Q43" s="9">
        <v>5.2843378957161402</v>
      </c>
      <c r="R43" s="9">
        <v>4.8382358549213134</v>
      </c>
      <c r="S43" s="9">
        <v>5.2700233907071681</v>
      </c>
      <c r="T43" s="9">
        <v>-1.2492245262537893</v>
      </c>
      <c r="U43" s="9">
        <v>-2.4014127141068764</v>
      </c>
      <c r="V43" s="9">
        <v>1.9068648865299132</v>
      </c>
      <c r="W43" s="9">
        <v>1.62377756832639</v>
      </c>
      <c r="X43" s="41">
        <v>2.5940772038293147</v>
      </c>
    </row>
    <row r="44" spans="1:24" ht="14.25" customHeight="1">
      <c r="A44" s="397">
        <v>1992</v>
      </c>
      <c r="B44" s="42">
        <v>52.893217874100337</v>
      </c>
      <c r="C44" s="9">
        <v>58.136065304852266</v>
      </c>
      <c r="D44" s="9">
        <v>62.755614659650618</v>
      </c>
      <c r="E44" s="9">
        <v>50.945978022670801</v>
      </c>
      <c r="F44" s="9">
        <v>53.50510211844496</v>
      </c>
      <c r="G44" s="9">
        <v>48.775612076640378</v>
      </c>
      <c r="H44" s="9">
        <v>61.43737657342583</v>
      </c>
      <c r="I44" s="9">
        <v>64.895165831530448</v>
      </c>
      <c r="J44" s="9">
        <v>51.050126301872055</v>
      </c>
      <c r="K44" s="9">
        <v>50.643450465356445</v>
      </c>
      <c r="L44" s="41">
        <v>53.034726148327358</v>
      </c>
      <c r="N44" s="42">
        <v>6.7086561853736848</v>
      </c>
      <c r="O44" s="9">
        <v>3.0044409766991409</v>
      </c>
      <c r="P44" s="9">
        <v>1.3584280658669234</v>
      </c>
      <c r="Q44" s="9">
        <v>6.702333950789785</v>
      </c>
      <c r="R44" s="9">
        <v>6.0257678382854341</v>
      </c>
      <c r="S44" s="9">
        <v>7.0449188505612659</v>
      </c>
      <c r="T44" s="9">
        <v>1.2985899582910188</v>
      </c>
      <c r="U44" s="9">
        <v>-1.2586255509063893</v>
      </c>
      <c r="V44" s="9">
        <v>16.785900579046654</v>
      </c>
      <c r="W44" s="9">
        <v>20.122122115684625</v>
      </c>
      <c r="X44" s="41">
        <v>4.1056008088625306</v>
      </c>
    </row>
    <row r="45" spans="1:24" ht="14.25" customHeight="1">
      <c r="A45" s="397">
        <v>1993</v>
      </c>
      <c r="B45" s="42">
        <v>55.293328761791408</v>
      </c>
      <c r="C45" s="9">
        <v>61.381775106600379</v>
      </c>
      <c r="D45" s="9">
        <v>65.937116499399735</v>
      </c>
      <c r="E45" s="9">
        <v>53.825602371727058</v>
      </c>
      <c r="F45" s="9">
        <v>56.215292223553234</v>
      </c>
      <c r="G45" s="9">
        <v>51.809819565293282</v>
      </c>
      <c r="H45" s="9">
        <v>65.596456695173217</v>
      </c>
      <c r="I45" s="9">
        <v>68.717804021251723</v>
      </c>
      <c r="J45" s="9">
        <v>57.223099325806018</v>
      </c>
      <c r="K45" s="9">
        <v>56.691686859272473</v>
      </c>
      <c r="L45" s="41">
        <v>60.225349211565756</v>
      </c>
      <c r="N45" s="42">
        <v>4.5376533781778194</v>
      </c>
      <c r="O45" s="9">
        <v>5.5829540315952775</v>
      </c>
      <c r="P45" s="9">
        <v>5.0696688368103926</v>
      </c>
      <c r="Q45" s="9">
        <v>5.6523094870704726</v>
      </c>
      <c r="R45" s="9">
        <v>5.0652928371367034</v>
      </c>
      <c r="S45" s="9">
        <v>6.2207471305235407</v>
      </c>
      <c r="T45" s="9">
        <v>6.7696251918841766</v>
      </c>
      <c r="U45" s="9">
        <v>5.8904821965397813</v>
      </c>
      <c r="V45" s="9">
        <v>12.091983842374155</v>
      </c>
      <c r="W45" s="9">
        <v>11.942781027634419</v>
      </c>
      <c r="X45" s="41">
        <v>13.558329768928544</v>
      </c>
    </row>
    <row r="46" spans="1:24" ht="14.25" customHeight="1">
      <c r="A46" s="397">
        <v>1994</v>
      </c>
      <c r="B46" s="42">
        <v>57.439765666521637</v>
      </c>
      <c r="C46" s="9">
        <v>63.949462355848716</v>
      </c>
      <c r="D46" s="9">
        <v>68.338292220762924</v>
      </c>
      <c r="E46" s="9">
        <v>56.037155459212343</v>
      </c>
      <c r="F46" s="9">
        <v>58.576743177875912</v>
      </c>
      <c r="G46" s="9">
        <v>53.847614524318921</v>
      </c>
      <c r="H46" s="9">
        <v>69.157702330448387</v>
      </c>
      <c r="I46" s="9">
        <v>71.598787823805381</v>
      </c>
      <c r="J46" s="9">
        <v>60.93943286706719</v>
      </c>
      <c r="K46" s="9">
        <v>60.556630518613353</v>
      </c>
      <c r="L46" s="41">
        <v>63.274161860801506</v>
      </c>
      <c r="N46" s="42">
        <v>3.8819093601278221</v>
      </c>
      <c r="O46" s="9">
        <v>4.1831427077322125</v>
      </c>
      <c r="P46" s="9">
        <v>3.6416146911505409</v>
      </c>
      <c r="Q46" s="9">
        <v>4.108738202708806</v>
      </c>
      <c r="R46" s="9">
        <v>4.20072699245575</v>
      </c>
      <c r="S46" s="9">
        <v>3.9332214937701337</v>
      </c>
      <c r="T46" s="9">
        <v>5.4290213445892022</v>
      </c>
      <c r="U46" s="9">
        <v>4.1924852570415228</v>
      </c>
      <c r="V46" s="9">
        <v>6.4944639228676104</v>
      </c>
      <c r="W46" s="9">
        <v>6.8174786700825329</v>
      </c>
      <c r="X46" s="41">
        <v>5.0623411721957279</v>
      </c>
    </row>
    <row r="47" spans="1:24" ht="14.25" customHeight="1" thickBot="1">
      <c r="A47" s="397">
        <v>1995</v>
      </c>
      <c r="B47" s="578">
        <v>60.272460093921524</v>
      </c>
      <c r="C47" s="551">
        <v>68.052951549279385</v>
      </c>
      <c r="D47" s="551">
        <v>72.691935981447799</v>
      </c>
      <c r="E47" s="551">
        <v>59.308189795404431</v>
      </c>
      <c r="F47" s="551">
        <v>62.414567503563546</v>
      </c>
      <c r="G47" s="551">
        <v>56.572033968998305</v>
      </c>
      <c r="H47" s="551">
        <v>72.564925492970971</v>
      </c>
      <c r="I47" s="551">
        <v>74.864303718124631</v>
      </c>
      <c r="J47" s="551">
        <v>63.79535315225867</v>
      </c>
      <c r="K47" s="551">
        <v>63.632308093449296</v>
      </c>
      <c r="L47" s="579">
        <v>64.810839774256934</v>
      </c>
      <c r="N47" s="578">
        <v>4.931591197369567</v>
      </c>
      <c r="O47" s="551">
        <v>6.4167688707008619</v>
      </c>
      <c r="P47" s="551">
        <v>6.3707236736626038</v>
      </c>
      <c r="Q47" s="551">
        <v>5.8372597777076152</v>
      </c>
      <c r="R47" s="551">
        <v>6.5517885042423396</v>
      </c>
      <c r="S47" s="551">
        <v>5.0594988631278426</v>
      </c>
      <c r="T47" s="551">
        <v>4.9267443071521422</v>
      </c>
      <c r="U47" s="551">
        <v>4.5608536032135438</v>
      </c>
      <c r="V47" s="551">
        <v>4.6864897666858196</v>
      </c>
      <c r="W47" s="551">
        <v>5.0790104213122689</v>
      </c>
      <c r="X47" s="579">
        <v>2.4286025579224768</v>
      </c>
    </row>
    <row r="48" spans="1:24" ht="14.25" customHeight="1">
      <c r="A48" s="397">
        <v>1996</v>
      </c>
      <c r="B48" s="42">
        <v>62.402028734880929</v>
      </c>
      <c r="C48" s="9">
        <v>69.353773117642319</v>
      </c>
      <c r="D48" s="9">
        <v>73.686662694588762</v>
      </c>
      <c r="E48" s="9">
        <v>61.001596163691765</v>
      </c>
      <c r="F48" s="9">
        <v>63.438774589649938</v>
      </c>
      <c r="G48" s="9">
        <v>58.761873784177943</v>
      </c>
      <c r="H48" s="9">
        <v>72.649352148699634</v>
      </c>
      <c r="I48" s="9">
        <v>75.091433487035516</v>
      </c>
      <c r="J48" s="9">
        <v>63.464730988929119</v>
      </c>
      <c r="K48" s="9">
        <v>62.971023908991633</v>
      </c>
      <c r="L48" s="41">
        <v>66.472624358667161</v>
      </c>
      <c r="N48" s="42">
        <v>3.5332366351745748</v>
      </c>
      <c r="O48" s="9">
        <v>1.9114844231568284</v>
      </c>
      <c r="P48" s="9">
        <v>1.3684141159685748</v>
      </c>
      <c r="Q48" s="9">
        <v>2.8552656456537928</v>
      </c>
      <c r="R48" s="9">
        <v>1.6409744183966568</v>
      </c>
      <c r="S48" s="9">
        <v>3.8708875420312427</v>
      </c>
      <c r="T48" s="9">
        <v>0.11634636865553993</v>
      </c>
      <c r="U48" s="9">
        <v>0.3033886079620407</v>
      </c>
      <c r="V48" s="9">
        <v>-0.51825430378991122</v>
      </c>
      <c r="W48" s="9">
        <v>-1.0392270911916524</v>
      </c>
      <c r="X48" s="41">
        <v>2.5640534672878745</v>
      </c>
    </row>
    <row r="49" spans="1:24" ht="14.25" customHeight="1">
      <c r="A49" s="397">
        <v>1997</v>
      </c>
      <c r="B49" s="42">
        <v>63.940227199027575</v>
      </c>
      <c r="C49" s="9">
        <v>71.732288114114695</v>
      </c>
      <c r="D49" s="9">
        <v>76.162628250795052</v>
      </c>
      <c r="E49" s="9">
        <v>62.913349464685183</v>
      </c>
      <c r="F49" s="9">
        <v>65.806708764923641</v>
      </c>
      <c r="G49" s="9">
        <v>60.174354605352775</v>
      </c>
      <c r="H49" s="9">
        <v>75.038368162057353</v>
      </c>
      <c r="I49" s="9">
        <v>77.58408004124658</v>
      </c>
      <c r="J49" s="9">
        <v>65.249844951286263</v>
      </c>
      <c r="K49" s="9">
        <v>64.781787869960652</v>
      </c>
      <c r="L49" s="41">
        <v>68.297639705902185</v>
      </c>
      <c r="N49" s="42">
        <v>2.4649815003319642</v>
      </c>
      <c r="O49" s="9">
        <v>3.4295394317448213</v>
      </c>
      <c r="P49" s="9">
        <v>3.3601271460325099</v>
      </c>
      <c r="Q49" s="9">
        <v>3.1339398003019658</v>
      </c>
      <c r="R49" s="9">
        <v>3.7326291224736741</v>
      </c>
      <c r="S49" s="9">
        <v>2.4037368623788691</v>
      </c>
      <c r="T49" s="9">
        <v>3.2884202579918975</v>
      </c>
      <c r="U49" s="9">
        <v>3.3194819148597343</v>
      </c>
      <c r="V49" s="9">
        <v>2.8127653494167459</v>
      </c>
      <c r="W49" s="9">
        <v>2.8755510845528187</v>
      </c>
      <c r="X49" s="41">
        <v>2.7455142095605733</v>
      </c>
    </row>
    <row r="50" spans="1:24" ht="14.25" customHeight="1">
      <c r="A50" s="397">
        <v>1998</v>
      </c>
      <c r="B50" s="42">
        <v>65.624956659212316</v>
      </c>
      <c r="C50" s="9">
        <v>72.29420533185943</v>
      </c>
      <c r="D50" s="9">
        <v>76.423720527165244</v>
      </c>
      <c r="E50" s="9">
        <v>64.370980121092444</v>
      </c>
      <c r="F50" s="9">
        <v>66.78346299270909</v>
      </c>
      <c r="G50" s="9">
        <v>62.056671726935818</v>
      </c>
      <c r="H50" s="9">
        <v>73.470427140620117</v>
      </c>
      <c r="I50" s="9">
        <v>75.548403613147102</v>
      </c>
      <c r="J50" s="9">
        <v>65.02064168905089</v>
      </c>
      <c r="K50" s="9">
        <v>64.321223814042511</v>
      </c>
      <c r="L50" s="41">
        <v>69.408092260780478</v>
      </c>
      <c r="N50" s="42">
        <v>2.6348506002968453</v>
      </c>
      <c r="O50" s="9">
        <v>0.78335326046035103</v>
      </c>
      <c r="P50" s="9">
        <v>0.34280891083544596</v>
      </c>
      <c r="Q50" s="9">
        <v>2.3168861121048101</v>
      </c>
      <c r="R50" s="9">
        <v>1.4842775852453416</v>
      </c>
      <c r="S50" s="9">
        <v>3.1281052101481244</v>
      </c>
      <c r="T50" s="9">
        <v>-2.0895190818262632</v>
      </c>
      <c r="U50" s="9">
        <v>-2.6238326561547676</v>
      </c>
      <c r="V50" s="9">
        <v>-0.35127020210774518</v>
      </c>
      <c r="W50" s="9">
        <v>-0.7109468124631757</v>
      </c>
      <c r="X50" s="41">
        <v>1.6259018022585225</v>
      </c>
    </row>
    <row r="51" spans="1:24" ht="14.25" customHeight="1">
      <c r="A51" s="397">
        <v>1999</v>
      </c>
      <c r="B51" s="42">
        <v>67.343383182673122</v>
      </c>
      <c r="C51" s="9">
        <v>72.4059374887362</v>
      </c>
      <c r="D51" s="9">
        <v>76.080762851592951</v>
      </c>
      <c r="E51" s="9">
        <v>65.501424511606913</v>
      </c>
      <c r="F51" s="9">
        <v>66.944229198420345</v>
      </c>
      <c r="G51" s="9">
        <v>64.126225093552591</v>
      </c>
      <c r="H51" s="9">
        <v>73.784412487649163</v>
      </c>
      <c r="I51" s="9">
        <v>75.545578441912554</v>
      </c>
      <c r="J51" s="9">
        <v>66.513384850763856</v>
      </c>
      <c r="K51" s="9">
        <v>65.845560641204614</v>
      </c>
      <c r="L51" s="41">
        <v>70.591587408698402</v>
      </c>
      <c r="N51" s="42">
        <v>2.6185564317924515</v>
      </c>
      <c r="O51" s="9">
        <v>0.15455202303402693</v>
      </c>
      <c r="P51" s="9">
        <v>-0.4487581515354111</v>
      </c>
      <c r="Q51" s="9">
        <v>1.7561397828461223</v>
      </c>
      <c r="R51" s="9">
        <v>0.24072756713560128</v>
      </c>
      <c r="S51" s="9">
        <v>3.3349409644837236</v>
      </c>
      <c r="T51" s="9">
        <v>0.42736289858242849</v>
      </c>
      <c r="U51" s="9">
        <v>-3.739551200865332E-3</v>
      </c>
      <c r="V51" s="9">
        <v>2.2957988769962245</v>
      </c>
      <c r="W51" s="9">
        <v>2.3698815675041729</v>
      </c>
      <c r="X51" s="41">
        <v>1.7051255975618629</v>
      </c>
    </row>
    <row r="52" spans="1:24" ht="14.25" customHeight="1">
      <c r="A52" s="397">
        <v>2000</v>
      </c>
      <c r="B52" s="42">
        <v>69.641663183590637</v>
      </c>
      <c r="C52" s="9">
        <v>77.248729596085752</v>
      </c>
      <c r="D52" s="9">
        <v>81.487414027384347</v>
      </c>
      <c r="E52" s="9">
        <v>69.246943723520801</v>
      </c>
      <c r="F52" s="9">
        <v>71.356049210243057</v>
      </c>
      <c r="G52" s="9">
        <v>67.095995126435582</v>
      </c>
      <c r="H52" s="9">
        <v>81.569303099281029</v>
      </c>
      <c r="I52" s="9">
        <v>84.3511718926067</v>
      </c>
      <c r="J52" s="9">
        <v>70.414099956324563</v>
      </c>
      <c r="K52" s="9">
        <v>69.947738986905819</v>
      </c>
      <c r="L52" s="41">
        <v>73.251318471934596</v>
      </c>
      <c r="N52" s="42">
        <v>3.4127777552893201</v>
      </c>
      <c r="O52" s="9">
        <v>6.6883908631152345</v>
      </c>
      <c r="P52" s="9">
        <v>7.1064628864695889</v>
      </c>
      <c r="Q52" s="9">
        <v>5.7182255803462478</v>
      </c>
      <c r="R52" s="9">
        <v>6.5902917468005029</v>
      </c>
      <c r="S52" s="9">
        <v>4.6311318474624885</v>
      </c>
      <c r="T52" s="9">
        <v>10.550860743026158</v>
      </c>
      <c r="U52" s="9">
        <v>11.656001095371614</v>
      </c>
      <c r="V52" s="9">
        <v>5.864556606633009</v>
      </c>
      <c r="W52" s="9">
        <v>6.2299998750928065</v>
      </c>
      <c r="X52" s="41">
        <v>3.767773414468456</v>
      </c>
    </row>
    <row r="53" spans="1:24" ht="14.25" customHeight="1">
      <c r="A53" s="397">
        <v>2001</v>
      </c>
      <c r="B53" s="42">
        <v>72.540345465564542</v>
      </c>
      <c r="C53" s="9">
        <v>78.428100473268685</v>
      </c>
      <c r="D53" s="9">
        <v>81.993436915320601</v>
      </c>
      <c r="E53" s="9">
        <v>71.812067612022929</v>
      </c>
      <c r="F53" s="9">
        <v>73.90548760343772</v>
      </c>
      <c r="G53" s="9">
        <v>69.572804503443862</v>
      </c>
      <c r="H53" s="9">
        <v>81.399508569913976</v>
      </c>
      <c r="I53" s="9">
        <v>83.612531463487272</v>
      </c>
      <c r="J53" s="9">
        <v>72.702771590864103</v>
      </c>
      <c r="K53" s="9">
        <v>72.320844108732061</v>
      </c>
      <c r="L53" s="41">
        <v>74.891719491134822</v>
      </c>
      <c r="N53" s="42">
        <v>4.1622818144540163</v>
      </c>
      <c r="O53" s="9">
        <v>1.5267187995835929</v>
      </c>
      <c r="P53" s="9">
        <v>0.62098287689704712</v>
      </c>
      <c r="Q53" s="9">
        <v>3.7043135055083276</v>
      </c>
      <c r="R53" s="9">
        <v>3.5728412957435562</v>
      </c>
      <c r="S53" s="9">
        <v>3.6914414524160222</v>
      </c>
      <c r="T53" s="9">
        <v>-0.20815983821804718</v>
      </c>
      <c r="U53" s="9">
        <v>-0.87567299012732969</v>
      </c>
      <c r="V53" s="9">
        <v>3.2503030443606029</v>
      </c>
      <c r="W53" s="9">
        <v>3.3926831034102323</v>
      </c>
      <c r="X53" s="41">
        <v>2.2394150077021946</v>
      </c>
    </row>
    <row r="54" spans="1:24" ht="14.25" customHeight="1">
      <c r="A54" s="397">
        <v>2002</v>
      </c>
      <c r="B54" s="42">
        <v>75.508457257336019</v>
      </c>
      <c r="C54" s="9">
        <v>78.831714493831612</v>
      </c>
      <c r="D54" s="9">
        <v>81.144114767995404</v>
      </c>
      <c r="E54" s="9">
        <v>74.344601767622606</v>
      </c>
      <c r="F54" s="9">
        <v>75.580773274287367</v>
      </c>
      <c r="G54" s="9">
        <v>72.904385733720375</v>
      </c>
      <c r="H54" s="9">
        <v>79.547226187903604</v>
      </c>
      <c r="I54" s="9">
        <v>80.82820372139588</v>
      </c>
      <c r="J54" s="9">
        <v>74.395680198642367</v>
      </c>
      <c r="K54" s="9">
        <v>74.065211947021325</v>
      </c>
      <c r="L54" s="41">
        <v>76.249543213775638</v>
      </c>
      <c r="N54" s="42">
        <v>4.0916703287282585</v>
      </c>
      <c r="O54" s="9">
        <v>0.51462934602182209</v>
      </c>
      <c r="P54" s="9">
        <v>-1.035841622546374</v>
      </c>
      <c r="Q54" s="9">
        <v>3.5266136177586782</v>
      </c>
      <c r="R54" s="9">
        <v>2.2667946930259086</v>
      </c>
      <c r="S54" s="9">
        <v>4.7886257483146233</v>
      </c>
      <c r="T54" s="9">
        <v>-2.2755449198067934</v>
      </c>
      <c r="U54" s="9">
        <v>-3.3300364112373249</v>
      </c>
      <c r="V54" s="9">
        <v>2.3285337969027209</v>
      </c>
      <c r="W54" s="9">
        <v>2.4119848983878978</v>
      </c>
      <c r="X54" s="41">
        <v>1.8130492020570488</v>
      </c>
    </row>
    <row r="55" spans="1:24" ht="14.25" customHeight="1">
      <c r="A55" s="397">
        <v>2003</v>
      </c>
      <c r="B55" s="42">
        <v>78.531782709397945</v>
      </c>
      <c r="C55" s="9">
        <v>78.601472790973801</v>
      </c>
      <c r="D55" s="9">
        <v>79.971174287104077</v>
      </c>
      <c r="E55" s="9">
        <v>75.833607496713299</v>
      </c>
      <c r="F55" s="9">
        <v>76.545239242896869</v>
      </c>
      <c r="G55" s="9">
        <v>75.030165279459155</v>
      </c>
      <c r="H55" s="9">
        <v>78.269925058911355</v>
      </c>
      <c r="I55" s="9">
        <v>79.317743282010312</v>
      </c>
      <c r="J55" s="9">
        <v>73.894601444719498</v>
      </c>
      <c r="K55" s="9">
        <v>73.378644532562973</v>
      </c>
      <c r="L55" s="41">
        <v>76.768001386107272</v>
      </c>
      <c r="N55" s="42">
        <v>4.00395606250874</v>
      </c>
      <c r="O55" s="9">
        <v>-0.29206735428267683</v>
      </c>
      <c r="P55" s="9">
        <v>-1.4455028368292155</v>
      </c>
      <c r="Q55" s="9">
        <v>2.0028431031816396</v>
      </c>
      <c r="R55" s="9">
        <v>1.2760731689121396</v>
      </c>
      <c r="S55" s="9">
        <v>2.9158459046662699</v>
      </c>
      <c r="T55" s="9">
        <v>-1.6057142281429848</v>
      </c>
      <c r="U55" s="9">
        <v>-1.8687294407678801</v>
      </c>
      <c r="V55" s="9">
        <v>-0.67353205533566829</v>
      </c>
      <c r="W55" s="9">
        <v>-0.92697691184554509</v>
      </c>
      <c r="X55" s="41">
        <v>0.67994921737180025</v>
      </c>
    </row>
    <row r="56" spans="1:24" ht="14.25" customHeight="1">
      <c r="A56" s="397">
        <v>2004</v>
      </c>
      <c r="B56" s="42">
        <v>81.603644089361055</v>
      </c>
      <c r="C56" s="9">
        <v>80.033257100586539</v>
      </c>
      <c r="D56" s="9">
        <v>80.931821496297601</v>
      </c>
      <c r="E56" s="9">
        <v>78.129588908345468</v>
      </c>
      <c r="F56" s="9">
        <v>78.800752540635372</v>
      </c>
      <c r="G56" s="9">
        <v>77.372954578282261</v>
      </c>
      <c r="H56" s="9">
        <v>79.95254083324491</v>
      </c>
      <c r="I56" s="9">
        <v>81.082364388243136</v>
      </c>
      <c r="J56" s="9">
        <v>75.016070800085359</v>
      </c>
      <c r="K56" s="9">
        <v>74.347710471980776</v>
      </c>
      <c r="L56" s="41">
        <v>78.220394095686203</v>
      </c>
      <c r="N56" s="42">
        <v>3.9116154937298919</v>
      </c>
      <c r="O56" s="9">
        <v>1.8215744041085724</v>
      </c>
      <c r="P56" s="9">
        <v>1.2012418446485595</v>
      </c>
      <c r="Q56" s="9">
        <v>3.0276568495461342</v>
      </c>
      <c r="R56" s="9">
        <v>2.9466408623810114</v>
      </c>
      <c r="S56" s="9">
        <v>3.1224631987642582</v>
      </c>
      <c r="T56" s="9">
        <v>2.149760298182346</v>
      </c>
      <c r="U56" s="9">
        <v>2.2247495115422122</v>
      </c>
      <c r="V56" s="9">
        <v>1.5176607403516895</v>
      </c>
      <c r="W56" s="9">
        <v>1.3206375582309526</v>
      </c>
      <c r="X56" s="41">
        <v>1.8919246083717534</v>
      </c>
    </row>
    <row r="57" spans="1:24" ht="14.25" customHeight="1">
      <c r="A57" s="397">
        <v>2005</v>
      </c>
      <c r="B57" s="42">
        <v>85.041627070858695</v>
      </c>
      <c r="C57" s="9">
        <v>83.226199559387325</v>
      </c>
      <c r="D57" s="9">
        <v>84.477775324257195</v>
      </c>
      <c r="E57" s="9">
        <v>80.71497785265295</v>
      </c>
      <c r="F57" s="9">
        <v>81.39920854602849</v>
      </c>
      <c r="G57" s="9">
        <v>79.908314100416362</v>
      </c>
      <c r="H57" s="9">
        <v>82.429470356360184</v>
      </c>
      <c r="I57" s="9">
        <v>83.804298160364297</v>
      </c>
      <c r="J57" s="9">
        <v>76.486357107657838</v>
      </c>
      <c r="K57" s="9">
        <v>75.694509434626994</v>
      </c>
      <c r="L57" s="41">
        <v>79.77905992738323</v>
      </c>
      <c r="N57" s="42">
        <v>4.2130262929592099</v>
      </c>
      <c r="O57" s="9">
        <v>3.9895195753283819</v>
      </c>
      <c r="P57" s="9">
        <v>4.3814086503932259</v>
      </c>
      <c r="Q57" s="9">
        <v>3.3091034785047047</v>
      </c>
      <c r="R57" s="9">
        <v>3.2975015106019079</v>
      </c>
      <c r="S57" s="9">
        <v>3.2768032912184442</v>
      </c>
      <c r="T57" s="9">
        <v>3.0979997599843045</v>
      </c>
      <c r="U57" s="9">
        <v>3.3569985195397667</v>
      </c>
      <c r="V57" s="9">
        <v>1.9599617680466475</v>
      </c>
      <c r="W57" s="9">
        <v>1.8114868018078045</v>
      </c>
      <c r="X57" s="41">
        <v>1.9926591392397386</v>
      </c>
    </row>
    <row r="58" spans="1:24" ht="14.25" customHeight="1">
      <c r="A58" s="397">
        <v>2006</v>
      </c>
      <c r="B58" s="42">
        <v>88.504949825957951</v>
      </c>
      <c r="C58" s="9">
        <v>86.78738601217708</v>
      </c>
      <c r="D58" s="9">
        <v>88.44491585368803</v>
      </c>
      <c r="E58" s="9">
        <v>83.577171723298093</v>
      </c>
      <c r="F58" s="9">
        <v>84.162432395128093</v>
      </c>
      <c r="G58" s="9">
        <v>82.829066306178788</v>
      </c>
      <c r="H58" s="9">
        <v>85.509347915720952</v>
      </c>
      <c r="I58" s="9">
        <v>87.299456305555395</v>
      </c>
      <c r="J58" s="9">
        <v>77.910238464692455</v>
      </c>
      <c r="K58" s="9">
        <v>77.065368594254153</v>
      </c>
      <c r="L58" s="41">
        <v>81.550268146320761</v>
      </c>
      <c r="N58" s="42">
        <v>4.0725029310804794</v>
      </c>
      <c r="O58" s="9">
        <v>4.2789247516325846</v>
      </c>
      <c r="P58" s="9">
        <v>4.6960759965605892</v>
      </c>
      <c r="Q58" s="9">
        <v>3.5460504937139925</v>
      </c>
      <c r="R58" s="9">
        <v>3.3946568995656623</v>
      </c>
      <c r="S58" s="9">
        <v>3.6551293049332578</v>
      </c>
      <c r="T58" s="9">
        <v>3.7363791688164394</v>
      </c>
      <c r="U58" s="9">
        <v>4.1706191948567062</v>
      </c>
      <c r="V58" s="9">
        <v>1.8616148171764157</v>
      </c>
      <c r="W58" s="9">
        <v>1.8110417385174937</v>
      </c>
      <c r="X58" s="41">
        <v>2.220141752171223</v>
      </c>
    </row>
    <row r="59" spans="1:24" ht="14.25" customHeight="1">
      <c r="A59" s="397">
        <v>2007</v>
      </c>
      <c r="B59" s="42">
        <v>91.656821089670188</v>
      </c>
      <c r="C59" s="9">
        <v>88.926276432079803</v>
      </c>
      <c r="D59" s="9">
        <v>90.230279004498954</v>
      </c>
      <c r="E59" s="9">
        <v>86.219964234029206</v>
      </c>
      <c r="F59" s="9">
        <v>86.524594316087615</v>
      </c>
      <c r="G59" s="9">
        <v>85.813623407408869</v>
      </c>
      <c r="H59" s="9">
        <v>86.867236442217973</v>
      </c>
      <c r="I59" s="9">
        <v>88.693510764434947</v>
      </c>
      <c r="J59" s="9">
        <v>78.661219403956608</v>
      </c>
      <c r="K59" s="9">
        <v>77.620077038057218</v>
      </c>
      <c r="L59" s="41">
        <v>82.992609073259914</v>
      </c>
      <c r="N59" s="42">
        <v>3.5612372753278665</v>
      </c>
      <c r="O59" s="9">
        <v>2.4645176196488094</v>
      </c>
      <c r="P59" s="9">
        <v>2.018615918821598</v>
      </c>
      <c r="Q59" s="9">
        <v>3.1620985207308827</v>
      </c>
      <c r="R59" s="9">
        <v>2.8066702134624366</v>
      </c>
      <c r="S59" s="9">
        <v>3.6032726605870646</v>
      </c>
      <c r="T59" s="9">
        <v>1.588000095422748</v>
      </c>
      <c r="U59" s="9">
        <v>1.5968649953560288</v>
      </c>
      <c r="V59" s="9">
        <v>0.96390532754495606</v>
      </c>
      <c r="W59" s="9">
        <v>0.71978951625286669</v>
      </c>
      <c r="X59" s="41">
        <v>1.76865258658776</v>
      </c>
    </row>
    <row r="60" spans="1:24">
      <c r="A60" s="397">
        <v>2008</v>
      </c>
      <c r="B60" s="42">
        <v>93.904216389805327</v>
      </c>
      <c r="C60" s="9">
        <v>91.507497467940908</v>
      </c>
      <c r="D60" s="9">
        <v>92.395077389236292</v>
      </c>
      <c r="E60" s="9">
        <v>89.670520701714167</v>
      </c>
      <c r="F60" s="9">
        <v>89.588700650744727</v>
      </c>
      <c r="G60" s="9">
        <v>89.785656962253782</v>
      </c>
      <c r="H60" s="9">
        <v>90.861103207345423</v>
      </c>
      <c r="I60" s="9">
        <v>93.350802632361123</v>
      </c>
      <c r="J60" s="9">
        <v>80.038225574436879</v>
      </c>
      <c r="K60" s="9">
        <v>78.837680329651178</v>
      </c>
      <c r="L60" s="41">
        <v>85.213367383149986</v>
      </c>
      <c r="N60" s="42">
        <v>2.4519673205079417</v>
      </c>
      <c r="O60" s="9">
        <v>2.9026527809613123</v>
      </c>
      <c r="P60" s="9">
        <v>2.3991928304127219</v>
      </c>
      <c r="Q60" s="9">
        <v>4.0020388529958373</v>
      </c>
      <c r="R60" s="9">
        <v>3.5413125699999881</v>
      </c>
      <c r="S60" s="9">
        <v>4.6286747920983196</v>
      </c>
      <c r="T60" s="9">
        <v>4.5976675772160469</v>
      </c>
      <c r="U60" s="9">
        <v>5.2509950590361454</v>
      </c>
      <c r="V60" s="9">
        <v>1.7505527894359219</v>
      </c>
      <c r="W60" s="9">
        <v>1.5686705528480394</v>
      </c>
      <c r="X60" s="41">
        <v>2.6758506988613151</v>
      </c>
    </row>
    <row r="61" spans="1:24">
      <c r="A61" s="397">
        <v>2009</v>
      </c>
      <c r="B61" s="42">
        <v>94.121419545987109</v>
      </c>
      <c r="C61" s="9">
        <v>89.51824254273734</v>
      </c>
      <c r="D61" s="9">
        <v>89.303689972387104</v>
      </c>
      <c r="E61" s="9">
        <v>89.952572780529366</v>
      </c>
      <c r="F61" s="9">
        <v>89.405209770217013</v>
      </c>
      <c r="G61" s="9">
        <v>90.705174848818814</v>
      </c>
      <c r="H61" s="9">
        <v>84.96985927795096</v>
      </c>
      <c r="I61" s="9">
        <v>85.503424959576392</v>
      </c>
      <c r="J61" s="9">
        <v>82.805490137503028</v>
      </c>
      <c r="K61" s="9">
        <v>82.067308394791937</v>
      </c>
      <c r="L61" s="41">
        <v>85.93072998956201</v>
      </c>
      <c r="N61" s="42">
        <v>0.23130287918078363</v>
      </c>
      <c r="O61" s="9">
        <v>-2.1738709725948824</v>
      </c>
      <c r="P61" s="9">
        <v>-3.3458356269630896</v>
      </c>
      <c r="Q61" s="9">
        <v>0.31454270211437318</v>
      </c>
      <c r="R61" s="9">
        <v>-0.20481475810553151</v>
      </c>
      <c r="S61" s="9">
        <v>1.024125587176572</v>
      </c>
      <c r="T61" s="9">
        <v>-6.4837908867897198</v>
      </c>
      <c r="U61" s="9">
        <v>-8.406331227477148</v>
      </c>
      <c r="V61" s="9">
        <v>3.4574286763673356</v>
      </c>
      <c r="W61" s="9">
        <v>4.0965538961019954</v>
      </c>
      <c r="X61" s="41">
        <v>0.84184280992734006</v>
      </c>
    </row>
    <row r="62" spans="1:24" s="55" customFormat="1">
      <c r="A62" s="397">
        <v>2010</v>
      </c>
      <c r="B62" s="64">
        <v>94.397039644343423</v>
      </c>
      <c r="C62" s="40">
        <v>92.681675667098915</v>
      </c>
      <c r="D62" s="40">
        <v>93.209402896742347</v>
      </c>
      <c r="E62" s="40">
        <v>91.527171582598726</v>
      </c>
      <c r="F62" s="40">
        <v>91.150889026344416</v>
      </c>
      <c r="G62" s="40">
        <v>92.053259202684032</v>
      </c>
      <c r="H62" s="40">
        <v>90.49379157007337</v>
      </c>
      <c r="I62" s="40">
        <v>91.777977827435379</v>
      </c>
      <c r="J62" s="40">
        <v>84.73425105701719</v>
      </c>
      <c r="K62" s="40">
        <v>83.964289663200148</v>
      </c>
      <c r="L62" s="65">
        <v>87.831205425717357</v>
      </c>
      <c r="N62" s="64">
        <v>0.29283461690847723</v>
      </c>
      <c r="O62" s="40">
        <v>3.5338418567045782</v>
      </c>
      <c r="P62" s="40">
        <v>4.37351796500558</v>
      </c>
      <c r="Q62" s="40">
        <v>1.7504766716468945</v>
      </c>
      <c r="R62" s="40">
        <v>1.9525475759343713</v>
      </c>
      <c r="S62" s="40">
        <v>1.4862265092505655</v>
      </c>
      <c r="T62" s="40">
        <v>6.5010491238459922</v>
      </c>
      <c r="U62" s="40">
        <v>7.3383643647320751</v>
      </c>
      <c r="V62" s="40">
        <v>2.3292669559848544</v>
      </c>
      <c r="W62" s="40">
        <v>2.311494437325301</v>
      </c>
      <c r="X62" s="65">
        <v>2.2116365546832828</v>
      </c>
    </row>
    <row r="63" spans="1:24">
      <c r="A63" s="397">
        <v>2011</v>
      </c>
      <c r="B63" s="42">
        <v>94.259240481740292</v>
      </c>
      <c r="C63" s="9">
        <v>96.801829571406529</v>
      </c>
      <c r="D63" s="9">
        <v>97.641875678190388</v>
      </c>
      <c r="E63" s="9">
        <v>94.932479640750046</v>
      </c>
      <c r="F63" s="9">
        <v>95.332374830505501</v>
      </c>
      <c r="G63" s="9">
        <v>94.370803310499895</v>
      </c>
      <c r="H63" s="9">
        <v>98.015336434573413</v>
      </c>
      <c r="I63" s="9">
        <v>100.67095600798694</v>
      </c>
      <c r="J63" s="9">
        <v>86.039512184987515</v>
      </c>
      <c r="K63" s="9">
        <v>85.019134125107726</v>
      </c>
      <c r="L63" s="41">
        <v>90.351780190347739</v>
      </c>
      <c r="N63" s="42">
        <v>-0.14597826703285355</v>
      </c>
      <c r="O63" s="9">
        <v>4.4454892238965371</v>
      </c>
      <c r="P63" s="9">
        <v>4.7553923141835153</v>
      </c>
      <c r="Q63" s="9">
        <v>3.7205433089104067</v>
      </c>
      <c r="R63" s="9">
        <v>4.5874328257539565</v>
      </c>
      <c r="S63" s="9">
        <v>2.5176122256715061</v>
      </c>
      <c r="T63" s="9">
        <v>8.3116694902498178</v>
      </c>
      <c r="U63" s="9">
        <v>9.6896645481473698</v>
      </c>
      <c r="V63" s="9">
        <v>1.5404173774923979</v>
      </c>
      <c r="W63" s="9">
        <v>1.2563012992056422</v>
      </c>
      <c r="X63" s="41">
        <v>2.8697941152158402</v>
      </c>
    </row>
    <row r="64" spans="1:24">
      <c r="A64" s="397">
        <v>2012</v>
      </c>
      <c r="B64" s="42">
        <v>94.067944048308647</v>
      </c>
      <c r="C64" s="9">
        <v>99.031328033164186</v>
      </c>
      <c r="D64" s="9">
        <v>100.43423255239856</v>
      </c>
      <c r="E64" s="9">
        <v>95.911651213589366</v>
      </c>
      <c r="F64" s="9">
        <v>95.713665514284671</v>
      </c>
      <c r="G64" s="9">
        <v>96.195213889423783</v>
      </c>
      <c r="H64" s="9">
        <v>101.41436551402747</v>
      </c>
      <c r="I64" s="9">
        <v>104.00675783935938</v>
      </c>
      <c r="J64" s="9">
        <v>89.617451087850981</v>
      </c>
      <c r="K64" s="9">
        <v>88.597124561345098</v>
      </c>
      <c r="L64" s="41">
        <v>93.991829466428086</v>
      </c>
      <c r="N64" s="42">
        <v>-0.20294714073014752</v>
      </c>
      <c r="O64" s="9">
        <v>2.3031573593483179</v>
      </c>
      <c r="P64" s="9">
        <v>2.8597943810617199</v>
      </c>
      <c r="Q64" s="9">
        <v>1.0314400050907446</v>
      </c>
      <c r="R64" s="9">
        <v>0.39995928398623981</v>
      </c>
      <c r="S64" s="9">
        <v>1.9332362499036915</v>
      </c>
      <c r="T64" s="9">
        <v>3.4678543206582368</v>
      </c>
      <c r="U64" s="9">
        <v>3.3135692394813177</v>
      </c>
      <c r="V64" s="9">
        <v>4.1584834827640416</v>
      </c>
      <c r="W64" s="9">
        <v>4.2084531594644092</v>
      </c>
      <c r="X64" s="41">
        <v>4.0287521379343216</v>
      </c>
    </row>
    <row r="65" spans="1:24">
      <c r="A65" s="397">
        <v>2013</v>
      </c>
      <c r="B65" s="42">
        <v>94.480169894517701</v>
      </c>
      <c r="C65" s="9">
        <v>98.3355227159702</v>
      </c>
      <c r="D65" s="9">
        <v>99.185258946313681</v>
      </c>
      <c r="E65" s="9">
        <v>96.319542278435122</v>
      </c>
      <c r="F65" s="9">
        <v>95.912203355273348</v>
      </c>
      <c r="G65" s="9">
        <v>96.902214099622952</v>
      </c>
      <c r="H65" s="9">
        <v>99.461712278442377</v>
      </c>
      <c r="I65" s="9">
        <v>101.65168292596596</v>
      </c>
      <c r="J65" s="9">
        <v>88.908498142897528</v>
      </c>
      <c r="K65" s="9">
        <v>87.523380551400393</v>
      </c>
      <c r="L65" s="41">
        <v>94.230594669126134</v>
      </c>
      <c r="N65" s="42">
        <v>0.43822138389391085</v>
      </c>
      <c r="O65" s="9">
        <v>-0.70261131604836269</v>
      </c>
      <c r="P65" s="9">
        <v>-1.2435736046803147</v>
      </c>
      <c r="Q65" s="9">
        <v>0.42527790908051255</v>
      </c>
      <c r="R65" s="9">
        <v>0.20742893914040827</v>
      </c>
      <c r="S65" s="9">
        <v>0.73496401911623543</v>
      </c>
      <c r="T65" s="9">
        <v>-1.9254207485181141</v>
      </c>
      <c r="U65" s="9">
        <v>-2.2643479734565819</v>
      </c>
      <c r="V65" s="9">
        <v>-0.79108804853027515</v>
      </c>
      <c r="W65" s="9">
        <v>-1.211940020921598</v>
      </c>
      <c r="X65" s="41">
        <v>0.25402761501023274</v>
      </c>
    </row>
    <row r="66" spans="1:24">
      <c r="A66" s="397">
        <v>2014</v>
      </c>
      <c r="B66" s="42">
        <v>94.271664128607725</v>
      </c>
      <c r="C66" s="9">
        <v>96.691485440541584</v>
      </c>
      <c r="D66" s="9">
        <v>96.996927375269109</v>
      </c>
      <c r="E66" s="9">
        <v>95.982348785215905</v>
      </c>
      <c r="F66" s="9">
        <v>95.498631538875941</v>
      </c>
      <c r="G66" s="9">
        <v>96.693034844183046</v>
      </c>
      <c r="H66" s="9">
        <v>98.493098522326022</v>
      </c>
      <c r="I66" s="9">
        <v>100.06792774460686</v>
      </c>
      <c r="J66" s="9">
        <v>90.998818936886153</v>
      </c>
      <c r="K66" s="9">
        <v>89.878469236710629</v>
      </c>
      <c r="L66" s="41">
        <v>95.238293600195377</v>
      </c>
      <c r="N66" s="42">
        <v>-0.22068733168321142</v>
      </c>
      <c r="O66" s="9">
        <v>-1.6718650900724996</v>
      </c>
      <c r="P66" s="9">
        <v>-2.2063072620791879</v>
      </c>
      <c r="Q66" s="9">
        <v>-0.35007796470261088</v>
      </c>
      <c r="R66" s="9">
        <v>-0.43119832714662021</v>
      </c>
      <c r="S66" s="9">
        <v>-0.21586633224381924</v>
      </c>
      <c r="T66" s="9">
        <v>-0.97385590286714896</v>
      </c>
      <c r="U66" s="9">
        <v>-1.5580216045341433</v>
      </c>
      <c r="V66" s="9">
        <v>2.351092232633345</v>
      </c>
      <c r="W66" s="9">
        <v>2.6908109244331069</v>
      </c>
      <c r="X66" s="41">
        <v>1.0693967650396319</v>
      </c>
    </row>
    <row r="67" spans="1:24" s="55" customFormat="1">
      <c r="A67" s="397">
        <v>2015</v>
      </c>
      <c r="B67" s="64">
        <v>94.792471555731581</v>
      </c>
      <c r="C67" s="40">
        <v>97.205932695868796</v>
      </c>
      <c r="D67" s="40">
        <v>97.555532371025805</v>
      </c>
      <c r="E67" s="40">
        <v>96.405699504000324</v>
      </c>
      <c r="F67" s="40">
        <v>96.555745001711671</v>
      </c>
      <c r="G67" s="40">
        <v>96.184229432572565</v>
      </c>
      <c r="H67" s="40">
        <v>98.42154962190439</v>
      </c>
      <c r="I67" s="40">
        <v>98.966906403158845</v>
      </c>
      <c r="J67" s="40">
        <v>95.828560654975092</v>
      </c>
      <c r="K67" s="40">
        <v>95.068047911329614</v>
      </c>
      <c r="L67" s="65">
        <v>98.571033620770478</v>
      </c>
      <c r="N67" s="64">
        <v>0.55245383852919883</v>
      </c>
      <c r="O67" s="40">
        <v>0.53205021412516817</v>
      </c>
      <c r="P67" s="40">
        <v>0.57589968143580972</v>
      </c>
      <c r="Q67" s="40">
        <v>0.44107143046872022</v>
      </c>
      <c r="R67" s="40">
        <v>1.1069409538139841</v>
      </c>
      <c r="S67" s="40">
        <v>-0.52620689011405597</v>
      </c>
      <c r="T67" s="40">
        <v>-7.2643567412400412E-2</v>
      </c>
      <c r="U67" s="40">
        <v>-1.1002739501691727</v>
      </c>
      <c r="V67" s="40">
        <v>5.3074773656553553</v>
      </c>
      <c r="W67" s="40">
        <v>5.7739953947717249</v>
      </c>
      <c r="X67" s="65">
        <v>3.4993697331094031</v>
      </c>
    </row>
    <row r="68" spans="1:24">
      <c r="A68" s="397">
        <v>2016</v>
      </c>
      <c r="B68" s="42">
        <v>95.145265867902822</v>
      </c>
      <c r="C68" s="9">
        <v>96.043365368413561</v>
      </c>
      <c r="D68" s="9">
        <v>96.020261188528536</v>
      </c>
      <c r="E68" s="9">
        <v>96.094714905421483</v>
      </c>
      <c r="F68" s="9">
        <v>96.118635778796218</v>
      </c>
      <c r="G68" s="9">
        <v>96.061024755601935</v>
      </c>
      <c r="H68" s="9">
        <v>96.822502819523663</v>
      </c>
      <c r="I68" s="9">
        <v>97.37242215427024</v>
      </c>
      <c r="J68" s="9">
        <v>94.342006829346843</v>
      </c>
      <c r="K68" s="9">
        <v>93.614583879873024</v>
      </c>
      <c r="L68" s="41">
        <v>96.963833533188108</v>
      </c>
      <c r="N68" s="42">
        <v>0.37217545484486969</v>
      </c>
      <c r="O68" s="9">
        <v>-1.1959839232164926</v>
      </c>
      <c r="P68" s="9">
        <v>-1.5737407660882718</v>
      </c>
      <c r="Q68" s="9">
        <v>-0.32257905930752617</v>
      </c>
      <c r="R68" s="9">
        <v>-0.452701413994272</v>
      </c>
      <c r="S68" s="9">
        <v>-0.12809238863529249</v>
      </c>
      <c r="T68" s="9">
        <v>-1.6246917555389206</v>
      </c>
      <c r="U68" s="9">
        <v>-1.6111287164955912</v>
      </c>
      <c r="V68" s="9">
        <v>-1.5512638564827208</v>
      </c>
      <c r="W68" s="9">
        <v>-1.5288670204023136</v>
      </c>
      <c r="X68" s="41">
        <v>-1.6304993754714059</v>
      </c>
    </row>
    <row r="69" spans="1:24" s="55" customFormat="1">
      <c r="A69" s="397">
        <v>2017</v>
      </c>
      <c r="B69" s="64">
        <v>96.342115377617446</v>
      </c>
      <c r="C69" s="40">
        <v>98.496867201152</v>
      </c>
      <c r="D69" s="40">
        <v>99.060530195930596</v>
      </c>
      <c r="E69" s="40">
        <v>97.264162264532899</v>
      </c>
      <c r="F69" s="40">
        <v>96.801238995345898</v>
      </c>
      <c r="G69" s="40">
        <v>97.883730862330466</v>
      </c>
      <c r="H69" s="40">
        <v>99.842156967436125</v>
      </c>
      <c r="I69" s="40">
        <v>100.80999177213175</v>
      </c>
      <c r="J69" s="40">
        <v>95.423909970417014</v>
      </c>
      <c r="K69" s="40">
        <v>94.576947262988583</v>
      </c>
      <c r="L69" s="65">
        <v>98.190719667200568</v>
      </c>
      <c r="N69" s="64">
        <v>1.2579180885114116</v>
      </c>
      <c r="O69" s="40">
        <v>2.5545771155842223</v>
      </c>
      <c r="P69" s="40">
        <v>3.1662786267918186</v>
      </c>
      <c r="Q69" s="40">
        <v>1.2169736496564054</v>
      </c>
      <c r="R69" s="40">
        <v>0.71016739992086908</v>
      </c>
      <c r="S69" s="40">
        <v>1.8974460363772483</v>
      </c>
      <c r="T69" s="40">
        <v>3.1187524180624315</v>
      </c>
      <c r="U69" s="40">
        <v>3.5303318350397683</v>
      </c>
      <c r="V69" s="40">
        <v>1.1467883474507889</v>
      </c>
      <c r="W69" s="40">
        <v>1.0280058333116848</v>
      </c>
      <c r="X69" s="65">
        <v>1.2653028343733164</v>
      </c>
    </row>
    <row r="70" spans="1:24" s="55" customFormat="1">
      <c r="A70" s="397">
        <v>2018</v>
      </c>
      <c r="B70" s="64">
        <v>97.486030831706728</v>
      </c>
      <c r="C70" s="40">
        <v>100.33886421823968</v>
      </c>
      <c r="D70" s="40">
        <v>101.1881365928607</v>
      </c>
      <c r="E70" s="40">
        <v>98.497399803419398</v>
      </c>
      <c r="F70" s="40">
        <v>97.770696061282365</v>
      </c>
      <c r="G70" s="40">
        <v>99.474983642510082</v>
      </c>
      <c r="H70" s="40">
        <v>102.36531229137734</v>
      </c>
      <c r="I70" s="40">
        <v>103.77669633610931</v>
      </c>
      <c r="J70" s="40">
        <v>96.334198305729998</v>
      </c>
      <c r="K70" s="40">
        <v>95.605367041380092</v>
      </c>
      <c r="L70" s="65">
        <v>98.599183871896017</v>
      </c>
      <c r="N70" s="64">
        <v>1.1873472464307477</v>
      </c>
      <c r="O70" s="40">
        <v>1.8701072119643447</v>
      </c>
      <c r="P70" s="40">
        <v>2.1477841807649778</v>
      </c>
      <c r="Q70" s="40">
        <v>1.2679259350760752</v>
      </c>
      <c r="R70" s="40">
        <v>1.0014924147645266</v>
      </c>
      <c r="S70" s="40">
        <v>1.6256560371791018</v>
      </c>
      <c r="T70" s="40">
        <v>2.5271442450548687</v>
      </c>
      <c r="U70" s="40">
        <v>2.9428675787251501</v>
      </c>
      <c r="V70" s="40">
        <v>0.9539415599247425</v>
      </c>
      <c r="W70" s="40">
        <v>1.087389483540635</v>
      </c>
      <c r="X70" s="65">
        <v>0.41599064155946053</v>
      </c>
    </row>
    <row r="71" spans="1:24" s="55" customFormat="1">
      <c r="A71" s="397">
        <v>2019</v>
      </c>
      <c r="B71" s="64">
        <v>98.878770420443033</v>
      </c>
      <c r="C71" s="40">
        <v>100.89100586037694</v>
      </c>
      <c r="D71" s="40">
        <v>101.6139188173977</v>
      </c>
      <c r="E71" s="40">
        <v>99.393114420289052</v>
      </c>
      <c r="F71" s="40">
        <v>98.651587149854848</v>
      </c>
      <c r="G71" s="40">
        <v>100.44149916000916</v>
      </c>
      <c r="H71" s="40">
        <v>103.04374418920142</v>
      </c>
      <c r="I71" s="40">
        <v>104.20249803723462</v>
      </c>
      <c r="J71" s="40">
        <v>98.473499223433393</v>
      </c>
      <c r="K71" s="40">
        <v>97.634254866608444</v>
      </c>
      <c r="L71" s="65">
        <v>100.98118778095532</v>
      </c>
      <c r="N71" s="64">
        <v>1.4286555487530661</v>
      </c>
      <c r="O71" s="40">
        <v>0.55027695045095637</v>
      </c>
      <c r="P71" s="40">
        <v>0.42078275069949989</v>
      </c>
      <c r="Q71" s="40">
        <v>0.90937894671059283</v>
      </c>
      <c r="R71" s="40">
        <v>0.90097659529839724</v>
      </c>
      <c r="S71" s="40">
        <v>0.97161666391674117</v>
      </c>
      <c r="T71" s="40">
        <v>0.66275565681170878</v>
      </c>
      <c r="U71" s="40">
        <v>0.41030570075792916</v>
      </c>
      <c r="V71" s="40">
        <v>2.2207076566039596</v>
      </c>
      <c r="W71" s="40">
        <v>2.1221484609229124</v>
      </c>
      <c r="X71" s="65">
        <v>2.4158454619199521</v>
      </c>
    </row>
    <row r="72" spans="1:24" s="985" customFormat="1">
      <c r="A72" s="993">
        <v>2020</v>
      </c>
      <c r="B72" s="990">
        <v>100</v>
      </c>
      <c r="C72" s="983">
        <v>100</v>
      </c>
      <c r="D72" s="983">
        <v>100</v>
      </c>
      <c r="E72" s="983">
        <v>100</v>
      </c>
      <c r="F72" s="983">
        <v>100</v>
      </c>
      <c r="G72" s="983">
        <v>100</v>
      </c>
      <c r="H72" s="983">
        <v>100</v>
      </c>
      <c r="I72" s="983">
        <v>100</v>
      </c>
      <c r="J72" s="983">
        <v>100</v>
      </c>
      <c r="K72" s="983">
        <v>100</v>
      </c>
      <c r="L72" s="992">
        <v>100</v>
      </c>
      <c r="N72" s="990">
        <v>1.1339436916431911</v>
      </c>
      <c r="O72" s="983">
        <v>-0.88313705743998661</v>
      </c>
      <c r="P72" s="983">
        <v>-1.5882851839401524</v>
      </c>
      <c r="Q72" s="983">
        <v>0.61059116946944325</v>
      </c>
      <c r="R72" s="983">
        <v>1.3668435441356541</v>
      </c>
      <c r="S72" s="983">
        <v>-0.43955851286709979</v>
      </c>
      <c r="T72" s="983">
        <v>-2.9538369487163818</v>
      </c>
      <c r="U72" s="983">
        <v>-4.0330108360098427</v>
      </c>
      <c r="V72" s="983">
        <v>1.5501640427167285</v>
      </c>
      <c r="W72" s="983">
        <v>2.4230687647728955</v>
      </c>
      <c r="X72" s="992">
        <v>-0.97165403033649955</v>
      </c>
    </row>
    <row r="73" spans="1:24" s="55" customFormat="1">
      <c r="A73" s="397">
        <v>2021</v>
      </c>
      <c r="B73" s="64">
        <v>102.55610679393618</v>
      </c>
      <c r="C73" s="40">
        <v>106.86281018516348</v>
      </c>
      <c r="D73" s="40">
        <v>109.01636794007503</v>
      </c>
      <c r="E73" s="40">
        <v>100.50429945439645</v>
      </c>
      <c r="F73" s="40">
        <v>99.796383585513368</v>
      </c>
      <c r="G73" s="40">
        <v>102.64257536610819</v>
      </c>
      <c r="H73" s="40">
        <v>107.64625134689614</v>
      </c>
      <c r="I73" s="40">
        <v>108.24115942029529</v>
      </c>
      <c r="J73" s="40">
        <v>104.6770745179428</v>
      </c>
      <c r="K73" s="40">
        <v>105.01681123823663</v>
      </c>
      <c r="L73" s="65">
        <v>102.56434726090191</v>
      </c>
      <c r="N73" s="64">
        <v>2.5561067939361859</v>
      </c>
      <c r="O73" s="40">
        <v>6.8628101851634815</v>
      </c>
      <c r="P73" s="40">
        <v>9.0163679400750318</v>
      </c>
      <c r="Q73" s="40">
        <v>0.50429945439645074</v>
      </c>
      <c r="R73" s="40">
        <v>-0.20361641448662926</v>
      </c>
      <c r="S73" s="40">
        <v>2.6425753661081908</v>
      </c>
      <c r="T73" s="40">
        <v>7.6462513468961379</v>
      </c>
      <c r="U73" s="40">
        <v>8.2411594202952863</v>
      </c>
      <c r="V73" s="40">
        <v>4.6770745179427919</v>
      </c>
      <c r="W73" s="40">
        <v>5.0168112382366292</v>
      </c>
      <c r="X73" s="65">
        <v>2.5643472609019113</v>
      </c>
    </row>
    <row r="74" spans="1:24" s="55" customFormat="1">
      <c r="A74" s="397">
        <v>2022</v>
      </c>
      <c r="B74" s="64">
        <v>107.38840722836103</v>
      </c>
      <c r="C74" s="40">
        <v>122.30292526072826</v>
      </c>
      <c r="D74" s="40">
        <v>129.65406015664377</v>
      </c>
      <c r="E74" s="40">
        <v>107.20781648269121</v>
      </c>
      <c r="F74" s="40">
        <v>105.38924546790982</v>
      </c>
      <c r="G74" s="40">
        <v>110.43847898782832</v>
      </c>
      <c r="H74" s="40">
        <v>131.66926885113949</v>
      </c>
      <c r="I74" s="40">
        <v>135.56749724082843</v>
      </c>
      <c r="J74" s="40">
        <v>114.21570530134728</v>
      </c>
      <c r="K74" s="40">
        <v>114.47079395394097</v>
      </c>
      <c r="L74" s="65">
        <v>113.20262961644954</v>
      </c>
      <c r="N74" s="64">
        <v>4.7118602543428256</v>
      </c>
      <c r="O74" s="40">
        <v>14.448539252160186</v>
      </c>
      <c r="P74" s="40">
        <v>18.930819845248404</v>
      </c>
      <c r="Q74" s="40">
        <v>6.6698808555314404</v>
      </c>
      <c r="R74" s="40">
        <v>5.6042731023454806</v>
      </c>
      <c r="S74" s="40">
        <v>7.5951948729983565</v>
      </c>
      <c r="T74" s="40">
        <v>22.316631748585291</v>
      </c>
      <c r="U74" s="40">
        <v>25.245791865944689</v>
      </c>
      <c r="V74" s="40">
        <v>9.1124353898230694</v>
      </c>
      <c r="W74" s="40">
        <v>9.002351722770797</v>
      </c>
      <c r="X74" s="65">
        <v>10.372300550488657</v>
      </c>
    </row>
    <row r="75" spans="1:24" s="55" customFormat="1">
      <c r="A75" s="397">
        <v>2023</v>
      </c>
      <c r="B75" s="64">
        <v>114.08444367560824</v>
      </c>
      <c r="C75" s="40">
        <v>124.12949705697116</v>
      </c>
      <c r="D75" s="40">
        <v>131.13739528400333</v>
      </c>
      <c r="E75" s="40">
        <v>111.43729415729626</v>
      </c>
      <c r="F75" s="40">
        <v>109.43919317279341</v>
      </c>
      <c r="G75" s="40">
        <v>114.62392199879076</v>
      </c>
      <c r="H75" s="40">
        <v>125.62224525954117</v>
      </c>
      <c r="I75" s="40">
        <v>127.7855207066815</v>
      </c>
      <c r="J75" s="40">
        <v>116.2375412416299</v>
      </c>
      <c r="K75" s="40">
        <v>115.72160267127012</v>
      </c>
      <c r="L75" s="65">
        <v>118.00985626149563</v>
      </c>
      <c r="N75" s="64">
        <v>6.2353438514160198</v>
      </c>
      <c r="O75" s="40">
        <v>1.4934816909317306</v>
      </c>
      <c r="P75" s="40">
        <v>1.1440714818860664</v>
      </c>
      <c r="Q75" s="40">
        <v>3.9451206202748335</v>
      </c>
      <c r="R75" s="40">
        <v>3.842847234461666</v>
      </c>
      <c r="S75" s="40">
        <v>3.7898412304498752</v>
      </c>
      <c r="T75" s="40">
        <v>-4.5925853802946666</v>
      </c>
      <c r="U75" s="40">
        <v>-5.7402966732672418</v>
      </c>
      <c r="V75" s="40">
        <v>1.7701908287903079</v>
      </c>
      <c r="W75" s="40">
        <v>1.0926880771285896</v>
      </c>
      <c r="X75" s="65">
        <v>4.2465680005259854</v>
      </c>
    </row>
    <row r="76" spans="1:24" s="55" customFormat="1">
      <c r="A76" s="397" t="s">
        <v>979</v>
      </c>
      <c r="B76" s="64">
        <v>117.48757302861522</v>
      </c>
      <c r="C76" s="40">
        <v>125.33454861749898</v>
      </c>
      <c r="D76" s="40">
        <v>131.5667802954498</v>
      </c>
      <c r="E76" s="40">
        <v>114.90427734035997</v>
      </c>
      <c r="F76" s="40">
        <v>112.52489061552482</v>
      </c>
      <c r="G76" s="40">
        <v>118.52756646615845</v>
      </c>
      <c r="H76" s="40">
        <v>126.00430095691945</v>
      </c>
      <c r="I76" s="40">
        <v>127.54027086338742</v>
      </c>
      <c r="J76" s="40">
        <v>120.08073705141132</v>
      </c>
      <c r="K76" s="40">
        <v>119.7250091625494</v>
      </c>
      <c r="L76" s="65">
        <v>121.29645006234071</v>
      </c>
      <c r="N76" s="64">
        <v>2.9829915835708043</v>
      </c>
      <c r="O76" s="40">
        <v>0.97080193596108533</v>
      </c>
      <c r="P76" s="40">
        <v>0.32743140163533635</v>
      </c>
      <c r="Q76" s="40">
        <v>3.1111516205427403</v>
      </c>
      <c r="R76" s="40">
        <v>2.8195542686973329</v>
      </c>
      <c r="S76" s="40">
        <v>3.4056106258594676</v>
      </c>
      <c r="T76" s="40">
        <v>0.30413060727336738</v>
      </c>
      <c r="U76" s="40">
        <v>-0.19192303004110789</v>
      </c>
      <c r="V76" s="40">
        <v>3.3063292364317487</v>
      </c>
      <c r="W76" s="40">
        <v>3.4595152494143466</v>
      </c>
      <c r="X76" s="65">
        <v>2.7850163579238529</v>
      </c>
    </row>
  </sheetData>
  <mergeCells count="2">
    <mergeCell ref="N2:X2"/>
    <mergeCell ref="N1:X1"/>
  </mergeCells>
  <hyperlinks>
    <hyperlink ref="A1" location="'INDICE DE CUADROS'!A1" display="Índice" xr:uid="{00000000-0004-0000-0E00-000000000000}"/>
  </hyperlinks>
  <pageMargins left="0.75" right="0.75" top="1" bottom="1" header="0" footer="0"/>
  <pageSetup paperSize="9" scale="49" orientation="landscape" horizontalDpi="96"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7030A0"/>
    <pageSetUpPr fitToPage="1"/>
  </sheetPr>
  <dimension ref="A1:L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2" width="13" style="1" customWidth="1"/>
    <col min="3" max="6" width="11.7109375" style="1" customWidth="1"/>
    <col min="7" max="7" width="7.7109375" style="1" customWidth="1"/>
    <col min="8" max="12" width="9.7109375" style="1" customWidth="1"/>
    <col min="13" max="16384" width="11.42578125" style="1"/>
  </cols>
  <sheetData>
    <row r="1" spans="1:12" ht="50.1" customHeight="1" thickTop="1" thickBot="1">
      <c r="A1" s="130" t="s">
        <v>132</v>
      </c>
      <c r="B1" s="282" t="s">
        <v>523</v>
      </c>
      <c r="C1" s="292"/>
      <c r="D1" s="292"/>
      <c r="E1" s="292"/>
      <c r="F1" s="293"/>
      <c r="G1" s="298"/>
      <c r="H1" s="1423" t="s">
        <v>523</v>
      </c>
      <c r="I1" s="1424"/>
      <c r="J1" s="1424"/>
      <c r="K1" s="1424"/>
      <c r="L1" s="1425"/>
    </row>
    <row r="2" spans="1:12" ht="16.5" customHeight="1" thickTop="1" thickBot="1">
      <c r="B2" s="282" t="s">
        <v>134</v>
      </c>
      <c r="C2" s="280"/>
      <c r="D2" s="280"/>
      <c r="E2" s="280"/>
      <c r="F2" s="281"/>
      <c r="G2" s="298"/>
      <c r="H2" s="1423" t="s">
        <v>133</v>
      </c>
      <c r="I2" s="1424"/>
      <c r="J2" s="1424"/>
      <c r="K2" s="1424"/>
      <c r="L2" s="1425"/>
    </row>
    <row r="3" spans="1:12" ht="13.15" customHeight="1" thickTop="1" thickBot="1">
      <c r="A3" s="295" t="s">
        <v>173</v>
      </c>
      <c r="B3" s="169"/>
      <c r="C3" s="169"/>
      <c r="D3" s="169"/>
      <c r="E3" s="169"/>
      <c r="H3" s="169"/>
      <c r="I3" s="169"/>
      <c r="J3" s="169"/>
      <c r="K3" s="169"/>
    </row>
    <row r="4" spans="1:12" ht="40.15" customHeight="1" thickTop="1" thickBot="1">
      <c r="B4" s="479" t="s">
        <v>620</v>
      </c>
      <c r="C4" s="480" t="s">
        <v>108</v>
      </c>
      <c r="D4" s="480" t="s">
        <v>30</v>
      </c>
      <c r="E4" s="480" t="s">
        <v>647</v>
      </c>
      <c r="F4" s="481" t="s">
        <v>648</v>
      </c>
      <c r="G4" s="538"/>
      <c r="H4" s="479" t="s">
        <v>620</v>
      </c>
      <c r="I4" s="480" t="s">
        <v>108</v>
      </c>
      <c r="J4" s="480" t="s">
        <v>30</v>
      </c>
      <c r="K4" s="480" t="s">
        <v>647</v>
      </c>
      <c r="L4" s="481" t="s">
        <v>648</v>
      </c>
    </row>
    <row r="5" spans="1:12" ht="61.5" customHeight="1" thickTop="1" thickBot="1">
      <c r="A5" s="59"/>
      <c r="B5" s="603" t="s">
        <v>0</v>
      </c>
      <c r="C5" s="535" t="s">
        <v>8</v>
      </c>
      <c r="D5" s="604" t="s">
        <v>29</v>
      </c>
      <c r="E5" s="543" t="s">
        <v>32</v>
      </c>
      <c r="F5" s="276" t="s">
        <v>509</v>
      </c>
      <c r="G5" s="299"/>
      <c r="H5" s="68" t="s">
        <v>0</v>
      </c>
      <c r="I5" s="535" t="s">
        <v>8</v>
      </c>
      <c r="J5" s="605" t="s">
        <v>29</v>
      </c>
      <c r="K5" s="543" t="s">
        <v>32</v>
      </c>
      <c r="L5" s="276" t="s">
        <v>509</v>
      </c>
    </row>
    <row r="6" spans="1:12" ht="14.25" customHeight="1" thickTop="1">
      <c r="A6" s="27">
        <v>1954</v>
      </c>
      <c r="B6" s="544">
        <v>2470.8404360302675</v>
      </c>
      <c r="C6" s="9">
        <v>550.73386366284399</v>
      </c>
      <c r="D6" s="9">
        <v>511.50467320797617</v>
      </c>
      <c r="E6" s="9">
        <v>39.229190454867819</v>
      </c>
      <c r="F6" s="546"/>
      <c r="G6" s="9"/>
      <c r="H6" s="544"/>
      <c r="I6" s="9"/>
      <c r="J6" s="9"/>
      <c r="K6" s="9"/>
      <c r="L6" s="23"/>
    </row>
    <row r="7" spans="1:12" ht="14.25" customHeight="1">
      <c r="A7" s="27">
        <v>1955</v>
      </c>
      <c r="B7" s="24">
        <v>2757.3256323432392</v>
      </c>
      <c r="C7" s="9">
        <v>635.65492775941652</v>
      </c>
      <c r="D7" s="9">
        <v>577.51348261082217</v>
      </c>
      <c r="E7" s="9">
        <v>58.1414451485943</v>
      </c>
      <c r="F7" s="23"/>
      <c r="G7" s="9"/>
      <c r="H7" s="24">
        <v>11.594645778634272</v>
      </c>
      <c r="I7" s="9">
        <v>15.419619111811267</v>
      </c>
      <c r="J7" s="9">
        <v>12.904830172686822</v>
      </c>
      <c r="K7" s="9">
        <v>48.209648158517425</v>
      </c>
      <c r="L7" s="26"/>
    </row>
    <row r="8" spans="1:12" ht="14.25" customHeight="1">
      <c r="A8" s="27">
        <v>1956</v>
      </c>
      <c r="B8" s="24">
        <v>3167.5551163074106</v>
      </c>
      <c r="C8" s="9">
        <v>781.86631123001962</v>
      </c>
      <c r="D8" s="9">
        <v>693.38012337393286</v>
      </c>
      <c r="E8" s="9">
        <v>88.486187856086744</v>
      </c>
      <c r="F8" s="23"/>
      <c r="G8" s="9"/>
      <c r="H8" s="24">
        <v>14.877803301583526</v>
      </c>
      <c r="I8" s="9">
        <v>23.001691182663397</v>
      </c>
      <c r="J8" s="9">
        <v>20.063019176504927</v>
      </c>
      <c r="K8" s="9">
        <v>52.191242632410038</v>
      </c>
      <c r="L8" s="26"/>
    </row>
    <row r="9" spans="1:12" ht="14.25" customHeight="1">
      <c r="A9" s="27">
        <v>1957</v>
      </c>
      <c r="B9" s="24">
        <v>3713.7147357941253</v>
      </c>
      <c r="C9" s="9">
        <v>966.11211076525683</v>
      </c>
      <c r="D9" s="9">
        <v>839.49245688103747</v>
      </c>
      <c r="E9" s="9">
        <v>126.61965388421937</v>
      </c>
      <c r="F9" s="23"/>
      <c r="G9" s="9"/>
      <c r="H9" s="24">
        <v>17.242308324011191</v>
      </c>
      <c r="I9" s="9">
        <v>23.564872522181535</v>
      </c>
      <c r="J9" s="9">
        <v>21.072472166657086</v>
      </c>
      <c r="K9" s="9">
        <v>43.095388051017181</v>
      </c>
      <c r="L9" s="26"/>
    </row>
    <row r="10" spans="1:12" ht="14.25" customHeight="1">
      <c r="A10" s="27">
        <v>1958</v>
      </c>
      <c r="B10" s="24">
        <v>4269.6622173122632</v>
      </c>
      <c r="C10" s="9">
        <v>1134.9053742672556</v>
      </c>
      <c r="D10" s="9">
        <v>939.22155537949959</v>
      </c>
      <c r="E10" s="9">
        <v>195.68381888775608</v>
      </c>
      <c r="F10" s="23"/>
      <c r="G10" s="9"/>
      <c r="H10" s="24">
        <v>14.970118091185491</v>
      </c>
      <c r="I10" s="9">
        <v>17.471395050445835</v>
      </c>
      <c r="J10" s="9">
        <v>11.879689648312652</v>
      </c>
      <c r="K10" s="9">
        <v>54.544585208461214</v>
      </c>
      <c r="L10" s="26"/>
    </row>
    <row r="11" spans="1:12" ht="14.25" customHeight="1">
      <c r="A11" s="27">
        <v>1959</v>
      </c>
      <c r="B11" s="24">
        <v>4428.0290765273512</v>
      </c>
      <c r="C11" s="9">
        <v>899.78656814887643</v>
      </c>
      <c r="D11" s="9">
        <v>913.75387527410203</v>
      </c>
      <c r="E11" s="9">
        <v>-13.967307125225544</v>
      </c>
      <c r="F11" s="23"/>
      <c r="G11" s="9"/>
      <c r="H11" s="24">
        <v>3.7091191563809245</v>
      </c>
      <c r="I11" s="9">
        <v>-20.717040508349182</v>
      </c>
      <c r="J11" s="9">
        <v>-2.7115732128940695</v>
      </c>
      <c r="K11" s="9">
        <v>-107.13769140678779</v>
      </c>
      <c r="L11" s="26"/>
    </row>
    <row r="12" spans="1:12" ht="14.25" customHeight="1">
      <c r="A12" s="27">
        <v>1960</v>
      </c>
      <c r="B12" s="24">
        <v>4554.8919198149215</v>
      </c>
      <c r="C12" s="9">
        <v>932.8501368578103</v>
      </c>
      <c r="D12" s="9">
        <v>969.08930626775418</v>
      </c>
      <c r="E12" s="9">
        <v>-36.239169409943997</v>
      </c>
      <c r="F12" s="23"/>
      <c r="G12" s="9"/>
      <c r="H12" s="24">
        <v>2.8649957146862581</v>
      </c>
      <c r="I12" s="9">
        <v>3.6746012753841484</v>
      </c>
      <c r="J12" s="9">
        <v>6.0558354378582591</v>
      </c>
      <c r="K12" s="9">
        <v>159.45709566659798</v>
      </c>
      <c r="L12" s="26"/>
    </row>
    <row r="13" spans="1:12" ht="14.25" customHeight="1">
      <c r="A13" s="27">
        <v>1961</v>
      </c>
      <c r="B13" s="24">
        <v>5187.4325953179241</v>
      </c>
      <c r="C13" s="9">
        <v>1284.8829230870626</v>
      </c>
      <c r="D13" s="9">
        <v>1133.801662323777</v>
      </c>
      <c r="E13" s="9">
        <v>151.08126076328566</v>
      </c>
      <c r="F13" s="23"/>
      <c r="G13" s="9"/>
      <c r="H13" s="24">
        <v>13.887062231955326</v>
      </c>
      <c r="I13" s="9">
        <v>37.737335539771813</v>
      </c>
      <c r="J13" s="9">
        <v>16.996612695106307</v>
      </c>
      <c r="K13" s="9">
        <v>-516.90045115059695</v>
      </c>
      <c r="L13" s="26"/>
    </row>
    <row r="14" spans="1:12" ht="14.25" customHeight="1">
      <c r="A14" s="27">
        <v>1962</v>
      </c>
      <c r="B14" s="24">
        <v>5994.453156675796</v>
      </c>
      <c r="C14" s="9">
        <v>1676.4074628766455</v>
      </c>
      <c r="D14" s="9">
        <v>1318.5527229675995</v>
      </c>
      <c r="E14" s="9">
        <v>357.85473990904586</v>
      </c>
      <c r="F14" s="23"/>
      <c r="G14" s="9"/>
      <c r="H14" s="24">
        <v>15.557225015054122</v>
      </c>
      <c r="I14" s="9">
        <v>30.471612063214693</v>
      </c>
      <c r="J14" s="9">
        <v>16.294830637764889</v>
      </c>
      <c r="K14" s="9">
        <v>136.86242628709144</v>
      </c>
      <c r="L14" s="26"/>
    </row>
    <row r="15" spans="1:12" ht="14.25" customHeight="1">
      <c r="A15" s="27">
        <v>1963</v>
      </c>
      <c r="B15" s="24">
        <v>7075.3643522424809</v>
      </c>
      <c r="C15" s="9">
        <v>1972.5990358087295</v>
      </c>
      <c r="D15" s="9">
        <v>1572.0610038302664</v>
      </c>
      <c r="E15" s="9">
        <v>400.5380319784631</v>
      </c>
      <c r="F15" s="23"/>
      <c r="G15" s="9"/>
      <c r="H15" s="24">
        <v>18.031856573320869</v>
      </c>
      <c r="I15" s="9">
        <v>17.668232782967429</v>
      </c>
      <c r="J15" s="9">
        <v>19.226252879149854</v>
      </c>
      <c r="K15" s="9">
        <v>11.927546937135958</v>
      </c>
      <c r="L15" s="26"/>
    </row>
    <row r="16" spans="1:12" ht="14.25" customHeight="1" thickBot="1">
      <c r="A16" s="27">
        <v>1964</v>
      </c>
      <c r="B16" s="550">
        <v>7987.9036283348041</v>
      </c>
      <c r="C16" s="551">
        <v>2199.7114968674191</v>
      </c>
      <c r="D16" s="551">
        <v>1917.722704006836</v>
      </c>
      <c r="E16" s="551">
        <v>281.98879286058292</v>
      </c>
      <c r="F16" s="552"/>
      <c r="G16" s="551"/>
      <c r="H16" s="550">
        <v>12.897417442581617</v>
      </c>
      <c r="I16" s="551">
        <v>11.513361658193123</v>
      </c>
      <c r="J16" s="551">
        <v>21.98780450213944</v>
      </c>
      <c r="K16" s="551">
        <v>-29.597498777408127</v>
      </c>
      <c r="L16" s="602"/>
    </row>
    <row r="17" spans="1:12" ht="14.25" customHeight="1">
      <c r="A17" s="27">
        <v>1965</v>
      </c>
      <c r="B17" s="24">
        <v>9265.8865338405176</v>
      </c>
      <c r="C17" s="9">
        <v>2695.6849368312246</v>
      </c>
      <c r="D17" s="9">
        <v>2335.408258068177</v>
      </c>
      <c r="E17" s="9">
        <v>360.27667876304741</v>
      </c>
      <c r="F17" s="23"/>
      <c r="G17" s="9"/>
      <c r="H17" s="24">
        <v>15.99897751610866</v>
      </c>
      <c r="I17" s="9">
        <v>22.54720406153783</v>
      </c>
      <c r="J17" s="9">
        <v>21.780289360325167</v>
      </c>
      <c r="K17" s="9">
        <v>27.762765005051303</v>
      </c>
      <c r="L17" s="26"/>
    </row>
    <row r="18" spans="1:12" ht="14.25" customHeight="1">
      <c r="A18" s="27">
        <v>1966</v>
      </c>
      <c r="B18" s="24">
        <v>10749.160546980429</v>
      </c>
      <c r="C18" s="9">
        <v>3141.6677830692365</v>
      </c>
      <c r="D18" s="9">
        <v>2731.4212831996906</v>
      </c>
      <c r="E18" s="9">
        <v>410.24649986954569</v>
      </c>
      <c r="F18" s="23"/>
      <c r="G18" s="9"/>
      <c r="H18" s="24">
        <v>16.007901755787259</v>
      </c>
      <c r="I18" s="9">
        <v>16.544323861610643</v>
      </c>
      <c r="J18" s="9">
        <v>16.956907802453824</v>
      </c>
      <c r="K18" s="9">
        <v>13.869846163249221</v>
      </c>
      <c r="L18" s="26"/>
    </row>
    <row r="19" spans="1:12" ht="14.25" customHeight="1">
      <c r="A19" s="27">
        <v>1967</v>
      </c>
      <c r="B19" s="24">
        <v>12172.301651262995</v>
      </c>
      <c r="C19" s="9">
        <v>3340.7303977624069</v>
      </c>
      <c r="D19" s="9">
        <v>3124.5274576720412</v>
      </c>
      <c r="E19" s="9">
        <v>216.20294009036559</v>
      </c>
      <c r="F19" s="23"/>
      <c r="G19" s="9"/>
      <c r="H19" s="24">
        <v>13.239555759378273</v>
      </c>
      <c r="I19" s="9">
        <v>6.3362082956682775</v>
      </c>
      <c r="J19" s="9">
        <v>14.392000856486376</v>
      </c>
      <c r="K19" s="9">
        <v>-47.299260283971712</v>
      </c>
      <c r="L19" s="26"/>
    </row>
    <row r="20" spans="1:12" ht="14.25" customHeight="1">
      <c r="A20" s="27">
        <v>1968</v>
      </c>
      <c r="B20" s="24">
        <v>13742.219917253184</v>
      </c>
      <c r="C20" s="9">
        <v>3736.0512942089063</v>
      </c>
      <c r="D20" s="9">
        <v>3599.255513522864</v>
      </c>
      <c r="E20" s="9">
        <v>136.79578068604201</v>
      </c>
      <c r="F20" s="23"/>
      <c r="G20" s="9"/>
      <c r="H20" s="24">
        <v>12.897464349540622</v>
      </c>
      <c r="I20" s="9">
        <v>11.833367239430093</v>
      </c>
      <c r="J20" s="9">
        <v>15.193595264626779</v>
      </c>
      <c r="K20" s="9">
        <v>-36.728066404246881</v>
      </c>
      <c r="L20" s="26"/>
    </row>
    <row r="21" spans="1:12" ht="14.25" customHeight="1">
      <c r="A21" s="27">
        <v>1969</v>
      </c>
      <c r="B21" s="24">
        <v>15734.89896455837</v>
      </c>
      <c r="C21" s="9">
        <v>4657.5363848642974</v>
      </c>
      <c r="D21" s="9">
        <v>4150.1015305556884</v>
      </c>
      <c r="E21" s="9">
        <v>507.43485430860881</v>
      </c>
      <c r="F21" s="23"/>
      <c r="G21" s="9"/>
      <c r="H21" s="24">
        <v>14.500415939373834</v>
      </c>
      <c r="I21" s="9">
        <v>24.664679847510286</v>
      </c>
      <c r="J21" s="9">
        <v>15.304443237309084</v>
      </c>
      <c r="K21" s="9">
        <v>270.9433520272201</v>
      </c>
      <c r="L21" s="26"/>
    </row>
    <row r="22" spans="1:12" ht="14.25" customHeight="1">
      <c r="A22" s="27">
        <v>1970</v>
      </c>
      <c r="B22" s="24">
        <v>17378.139731282747</v>
      </c>
      <c r="C22" s="9">
        <v>4806.4763453480264</v>
      </c>
      <c r="D22" s="9">
        <v>4622.5215008163996</v>
      </c>
      <c r="E22" s="9">
        <v>183.95484453162732</v>
      </c>
      <c r="F22" s="23"/>
      <c r="G22" s="9"/>
      <c r="H22" s="24">
        <v>10.443287690792612</v>
      </c>
      <c r="I22" s="9">
        <v>3.1978270951944276</v>
      </c>
      <c r="J22" s="9">
        <v>11.383335245715198</v>
      </c>
      <c r="K22" s="9">
        <v>-63.74808648446708</v>
      </c>
      <c r="L22" s="26"/>
    </row>
    <row r="23" spans="1:12" ht="14.25" customHeight="1">
      <c r="A23" s="27">
        <v>1971</v>
      </c>
      <c r="B23" s="24">
        <v>19612.526640146614</v>
      </c>
      <c r="C23" s="9">
        <v>5001.8196119801723</v>
      </c>
      <c r="D23" s="9">
        <v>4777.947054355076</v>
      </c>
      <c r="E23" s="9">
        <v>223.87255762509673</v>
      </c>
      <c r="F23" s="23"/>
      <c r="G23" s="9"/>
      <c r="H23" s="24">
        <v>12.857457376992443</v>
      </c>
      <c r="I23" s="9">
        <v>4.0641678559639738</v>
      </c>
      <c r="J23" s="9">
        <v>3.3623543667936628</v>
      </c>
      <c r="K23" s="9">
        <v>21.699734625149468</v>
      </c>
      <c r="L23" s="26"/>
    </row>
    <row r="24" spans="1:12" ht="14.25" customHeight="1">
      <c r="A24" s="27">
        <v>1972</v>
      </c>
      <c r="B24" s="24">
        <v>23018.474421862622</v>
      </c>
      <c r="C24" s="9">
        <v>6147.6258888053617</v>
      </c>
      <c r="D24" s="9">
        <v>5868.7729876831127</v>
      </c>
      <c r="E24" s="9">
        <v>278.85290112224891</v>
      </c>
      <c r="F24" s="23"/>
      <c r="G24" s="9"/>
      <c r="H24" s="24">
        <v>17.366185623141849</v>
      </c>
      <c r="I24" s="9">
        <v>22.907788879087065</v>
      </c>
      <c r="J24" s="9">
        <v>22.830431583241474</v>
      </c>
      <c r="K24" s="9">
        <v>24.558768649627805</v>
      </c>
      <c r="L24" s="26"/>
    </row>
    <row r="25" spans="1:12" ht="14.25" customHeight="1">
      <c r="A25" s="27">
        <v>1973</v>
      </c>
      <c r="B25" s="24">
        <v>27749.784554854359</v>
      </c>
      <c r="C25" s="9">
        <v>7767.2446698548201</v>
      </c>
      <c r="D25" s="9">
        <v>7492.1669544071574</v>
      </c>
      <c r="E25" s="9">
        <v>275.07771544766263</v>
      </c>
      <c r="F25" s="23"/>
      <c r="G25" s="9"/>
      <c r="H25" s="24">
        <v>20.554403590265768</v>
      </c>
      <c r="I25" s="9">
        <v>26.345434975129734</v>
      </c>
      <c r="J25" s="9">
        <v>27.661556685376777</v>
      </c>
      <c r="K25" s="9">
        <v>-1.3538269314728235</v>
      </c>
      <c r="L25" s="26"/>
    </row>
    <row r="26" spans="1:12" ht="14.25" customHeight="1">
      <c r="A26" s="27">
        <v>1974</v>
      </c>
      <c r="B26" s="24">
        <v>33983.974672478289</v>
      </c>
      <c r="C26" s="9">
        <v>10617.980963663545</v>
      </c>
      <c r="D26" s="9">
        <v>9643.418123938709</v>
      </c>
      <c r="E26" s="9">
        <v>974.56283972483595</v>
      </c>
      <c r="F26" s="23"/>
      <c r="G26" s="9"/>
      <c r="H26" s="24">
        <v>22.465724392564201</v>
      </c>
      <c r="I26" s="9">
        <v>36.702027745728394</v>
      </c>
      <c r="J26" s="9">
        <v>28.713337311124775</v>
      </c>
      <c r="K26" s="9">
        <v>254.28636526911254</v>
      </c>
      <c r="L26" s="26"/>
    </row>
    <row r="27" spans="1:12" ht="14.25" customHeight="1">
      <c r="A27" s="27">
        <v>1975</v>
      </c>
      <c r="B27" s="24">
        <v>39900.497831036366</v>
      </c>
      <c r="C27" s="9">
        <v>11796.225238012021</v>
      </c>
      <c r="D27" s="9">
        <v>10700.74990515607</v>
      </c>
      <c r="E27" s="9">
        <v>1095.4753328559514</v>
      </c>
      <c r="F27" s="23"/>
      <c r="G27" s="9"/>
      <c r="H27" s="24">
        <v>17.409744491569246</v>
      </c>
      <c r="I27" s="9">
        <v>11.096688517154242</v>
      </c>
      <c r="J27" s="9">
        <v>10.964284319401774</v>
      </c>
      <c r="K27" s="9">
        <v>12.406844197471623</v>
      </c>
      <c r="L27" s="26"/>
    </row>
    <row r="28" spans="1:12" ht="14.25" customHeight="1">
      <c r="A28" s="27">
        <v>1976</v>
      </c>
      <c r="B28" s="24">
        <v>48016.365611021996</v>
      </c>
      <c r="C28" s="9">
        <v>13406.329089337114</v>
      </c>
      <c r="D28" s="9">
        <v>12149.839323830403</v>
      </c>
      <c r="E28" s="9">
        <v>1256.48976550671</v>
      </c>
      <c r="F28" s="23"/>
      <c r="G28" s="9"/>
      <c r="H28" s="24">
        <v>20.340266966976905</v>
      </c>
      <c r="I28" s="9">
        <v>13.649314241107513</v>
      </c>
      <c r="J28" s="9">
        <v>13.541942681756369</v>
      </c>
      <c r="K28" s="9">
        <v>14.698134026531395</v>
      </c>
      <c r="L28" s="26"/>
    </row>
    <row r="29" spans="1:12" ht="14.25" customHeight="1">
      <c r="A29" s="27">
        <v>1977</v>
      </c>
      <c r="B29" s="24">
        <v>60925.288787775527</v>
      </c>
      <c r="C29" s="9">
        <v>15710.479751009547</v>
      </c>
      <c r="D29" s="9">
        <v>14866.265820228693</v>
      </c>
      <c r="E29" s="9">
        <v>844.21393078085339</v>
      </c>
      <c r="F29" s="23"/>
      <c r="G29" s="9"/>
      <c r="H29" s="24">
        <v>26.884423701135617</v>
      </c>
      <c r="I29" s="9">
        <v>17.187036408833698</v>
      </c>
      <c r="J29" s="9">
        <v>22.357715390279729</v>
      </c>
      <c r="K29" s="9">
        <v>-32.811714511625681</v>
      </c>
      <c r="L29" s="26"/>
    </row>
    <row r="30" spans="1:12" ht="14.25" customHeight="1">
      <c r="A30" s="27">
        <v>1978</v>
      </c>
      <c r="B30" s="24">
        <v>74571.381955012461</v>
      </c>
      <c r="C30" s="9">
        <v>17546.746407832823</v>
      </c>
      <c r="D30" s="9">
        <v>17304.141583885903</v>
      </c>
      <c r="E30" s="9">
        <v>242.60482394692096</v>
      </c>
      <c r="F30" s="23"/>
      <c r="G30" s="9"/>
      <c r="H30" s="24">
        <v>22.398077118306546</v>
      </c>
      <c r="I30" s="9">
        <v>11.688164116727751</v>
      </c>
      <c r="J30" s="9">
        <v>16.398709623098263</v>
      </c>
      <c r="K30" s="9">
        <v>-71.262636743920552</v>
      </c>
      <c r="L30" s="26"/>
    </row>
    <row r="31" spans="1:12" ht="14.25" customHeight="1">
      <c r="A31" s="27">
        <v>1979</v>
      </c>
      <c r="B31" s="24">
        <v>87233.13244431444</v>
      </c>
      <c r="C31" s="9">
        <v>20106.353445290835</v>
      </c>
      <c r="D31" s="9">
        <v>19243.223083674246</v>
      </c>
      <c r="E31" s="9">
        <v>863.1303616165917</v>
      </c>
      <c r="F31" s="23"/>
      <c r="G31" s="9"/>
      <c r="H31" s="24">
        <v>16.979369507917362</v>
      </c>
      <c r="I31" s="9">
        <v>14.587359832791623</v>
      </c>
      <c r="J31" s="9">
        <v>11.205880918092292</v>
      </c>
      <c r="K31" s="9">
        <v>255.77625686677786</v>
      </c>
      <c r="L31" s="26"/>
    </row>
    <row r="32" spans="1:12" ht="14.25" customHeight="1" thickBot="1">
      <c r="A32" s="27">
        <v>1980</v>
      </c>
      <c r="B32" s="550">
        <v>100230.14042052605</v>
      </c>
      <c r="C32" s="551">
        <v>24118.915536816032</v>
      </c>
      <c r="D32" s="551">
        <v>22756.506223405184</v>
      </c>
      <c r="E32" s="551">
        <v>1362.4093134108493</v>
      </c>
      <c r="F32" s="552"/>
      <c r="G32" s="551"/>
      <c r="H32" s="550">
        <v>14.899164585782</v>
      </c>
      <c r="I32" s="551">
        <v>19.956687334893086</v>
      </c>
      <c r="J32" s="551">
        <v>18.257248925787128</v>
      </c>
      <c r="K32" s="551">
        <v>57.845138347252423</v>
      </c>
      <c r="L32" s="602"/>
    </row>
    <row r="33" spans="1:12" ht="14.25" customHeight="1">
      <c r="A33" s="27">
        <v>1981</v>
      </c>
      <c r="B33" s="24">
        <v>112454.02061971059</v>
      </c>
      <c r="C33" s="9">
        <v>25172.882416271936</v>
      </c>
      <c r="D33" s="9">
        <v>25436.82858271278</v>
      </c>
      <c r="E33" s="9">
        <v>-263.94616644084482</v>
      </c>
      <c r="F33" s="23"/>
      <c r="G33" s="9"/>
      <c r="H33" s="24">
        <v>12.195812704539733</v>
      </c>
      <c r="I33" s="9">
        <v>4.3698767378122394</v>
      </c>
      <c r="J33" s="9">
        <v>11.778268302675009</v>
      </c>
      <c r="K33" s="9">
        <v>-119.37348518119305</v>
      </c>
      <c r="L33" s="26"/>
    </row>
    <row r="34" spans="1:12" ht="14.25" customHeight="1">
      <c r="A34" s="27">
        <v>1982</v>
      </c>
      <c r="B34" s="24">
        <v>129320.59927590025</v>
      </c>
      <c r="C34" s="9">
        <v>28809.270179584528</v>
      </c>
      <c r="D34" s="9">
        <v>28967.032409051171</v>
      </c>
      <c r="E34" s="9">
        <v>-157.76222946664279</v>
      </c>
      <c r="F34" s="23"/>
      <c r="G34" s="9"/>
      <c r="H34" s="24">
        <v>14.998644391051098</v>
      </c>
      <c r="I34" s="9">
        <v>14.44565506317228</v>
      </c>
      <c r="J34" s="9">
        <v>13.878317475227897</v>
      </c>
      <c r="K34" s="9">
        <v>-40.229391624068079</v>
      </c>
      <c r="L34" s="26"/>
    </row>
    <row r="35" spans="1:12" ht="14.25" customHeight="1">
      <c r="A35" s="27">
        <v>1983</v>
      </c>
      <c r="B35" s="24">
        <v>147258.48901172949</v>
      </c>
      <c r="C35" s="9">
        <v>31586.947741873089</v>
      </c>
      <c r="D35" s="9">
        <v>32119.992857971403</v>
      </c>
      <c r="E35" s="9">
        <v>-533.04511609831206</v>
      </c>
      <c r="F35" s="23"/>
      <c r="G35" s="9"/>
      <c r="H35" s="24">
        <v>13.870868087735566</v>
      </c>
      <c r="I35" s="9">
        <v>9.641610304508653</v>
      </c>
      <c r="J35" s="9">
        <v>10.884651228322051</v>
      </c>
      <c r="K35" s="9">
        <v>237.87879259846477</v>
      </c>
      <c r="L35" s="26"/>
    </row>
    <row r="36" spans="1:12" ht="14.25" customHeight="1">
      <c r="A36" s="27">
        <v>1984</v>
      </c>
      <c r="B36" s="24">
        <v>166174.12094978127</v>
      </c>
      <c r="C36" s="9">
        <v>33862.802455826648</v>
      </c>
      <c r="D36" s="9">
        <v>33238.374854933703</v>
      </c>
      <c r="E36" s="9">
        <v>624.42760089294029</v>
      </c>
      <c r="F36" s="23"/>
      <c r="G36" s="9"/>
      <c r="H36" s="24">
        <v>12.845189479395724</v>
      </c>
      <c r="I36" s="9">
        <v>7.20504789684564</v>
      </c>
      <c r="J36" s="9">
        <v>3.4818874397250843</v>
      </c>
      <c r="K36" s="9">
        <v>-217.14348036119597</v>
      </c>
      <c r="L36" s="26"/>
    </row>
    <row r="37" spans="1:12" ht="14.25" customHeight="1">
      <c r="A37" s="27">
        <v>1985</v>
      </c>
      <c r="B37" s="24">
        <v>184645.03788617699</v>
      </c>
      <c r="C37" s="9">
        <v>38010.138156890898</v>
      </c>
      <c r="D37" s="9">
        <v>37930.017152324835</v>
      </c>
      <c r="E37" s="9">
        <v>80.121004566063377</v>
      </c>
      <c r="F37" s="23"/>
      <c r="G37" s="9"/>
      <c r="H37" s="24">
        <v>11.115399215487788</v>
      </c>
      <c r="I37" s="9">
        <v>12.247467428232994</v>
      </c>
      <c r="J37" s="9">
        <v>14.115137451417038</v>
      </c>
      <c r="K37" s="9">
        <v>-87.168888042186282</v>
      </c>
      <c r="L37" s="26"/>
    </row>
    <row r="38" spans="1:12" ht="14.25" customHeight="1">
      <c r="A38" s="27">
        <v>1986</v>
      </c>
      <c r="B38" s="24">
        <v>211385.76144911311</v>
      </c>
      <c r="C38" s="9">
        <v>45389.570071401897</v>
      </c>
      <c r="D38" s="9">
        <v>44523.499803478429</v>
      </c>
      <c r="E38" s="9">
        <v>866.07026792346835</v>
      </c>
      <c r="F38" s="23"/>
      <c r="G38" s="9"/>
      <c r="H38" s="24">
        <v>14.482232433140307</v>
      </c>
      <c r="I38" s="9">
        <v>19.41437803791084</v>
      </c>
      <c r="J38" s="9">
        <v>17.383284127382638</v>
      </c>
      <c r="K38" s="9">
        <v>980.95283204962107</v>
      </c>
      <c r="L38" s="26"/>
    </row>
    <row r="39" spans="1:12" ht="14.25" customHeight="1">
      <c r="A39" s="27">
        <v>1987</v>
      </c>
      <c r="B39" s="24">
        <v>236377.06240506182</v>
      </c>
      <c r="C39" s="9">
        <v>54125.731106543055</v>
      </c>
      <c r="D39" s="9">
        <v>52702.659209966172</v>
      </c>
      <c r="E39" s="9">
        <v>1423.0718965768842</v>
      </c>
      <c r="F39" s="23"/>
      <c r="G39" s="9"/>
      <c r="H39" s="24">
        <v>11.822603748060324</v>
      </c>
      <c r="I39" s="9">
        <v>19.247067159698549</v>
      </c>
      <c r="J39" s="9">
        <v>18.370432339303065</v>
      </c>
      <c r="K39" s="9">
        <v>64.313676301220895</v>
      </c>
      <c r="L39" s="26"/>
    </row>
    <row r="40" spans="1:12" ht="14.25" customHeight="1">
      <c r="A40" s="27">
        <v>1988</v>
      </c>
      <c r="B40" s="24">
        <v>263164.0447388558</v>
      </c>
      <c r="C40" s="9">
        <v>65984.17862725856</v>
      </c>
      <c r="D40" s="9">
        <v>63467.042117750694</v>
      </c>
      <c r="E40" s="9">
        <v>2517.1365095078677</v>
      </c>
      <c r="F40" s="23"/>
      <c r="G40" s="9"/>
      <c r="H40" s="24">
        <v>11.332310360931341</v>
      </c>
      <c r="I40" s="9">
        <v>21.909075920605869</v>
      </c>
      <c r="J40" s="9">
        <v>20.424743398429811</v>
      </c>
      <c r="K40" s="9">
        <v>76.880487596072385</v>
      </c>
      <c r="L40" s="26"/>
    </row>
    <row r="41" spans="1:12" ht="14.25" customHeight="1">
      <c r="A41" s="27">
        <v>1989</v>
      </c>
      <c r="B41" s="24">
        <v>294887.04819032172</v>
      </c>
      <c r="C41" s="9">
        <v>77795.946251970774</v>
      </c>
      <c r="D41" s="9">
        <v>75203.055864530295</v>
      </c>
      <c r="E41" s="9">
        <v>2592.8903874404728</v>
      </c>
      <c r="F41" s="23"/>
      <c r="G41" s="9"/>
      <c r="H41" s="24">
        <v>12.054459598743982</v>
      </c>
      <c r="I41" s="9">
        <v>17.900908779112523</v>
      </c>
      <c r="J41" s="9">
        <v>18.491508907892261</v>
      </c>
      <c r="K41" s="9">
        <v>3.0095260088780718</v>
      </c>
      <c r="L41" s="26"/>
    </row>
    <row r="42" spans="1:12" ht="14.25" customHeight="1">
      <c r="A42" s="27">
        <v>1990</v>
      </c>
      <c r="B42" s="24">
        <v>328463.55648320523</v>
      </c>
      <c r="C42" s="9">
        <v>87151.451919541811</v>
      </c>
      <c r="D42" s="9">
        <v>84578.516617457339</v>
      </c>
      <c r="E42" s="9">
        <v>2572.9353020844833</v>
      </c>
      <c r="F42" s="23"/>
      <c r="G42" s="9"/>
      <c r="H42" s="24">
        <v>11.386226861755233</v>
      </c>
      <c r="I42" s="9">
        <v>12.02569814790837</v>
      </c>
      <c r="J42" s="9">
        <v>12.466861412940267</v>
      </c>
      <c r="K42" s="9">
        <v>-0.76960774943084509</v>
      </c>
      <c r="L42" s="26"/>
    </row>
    <row r="43" spans="1:12" ht="14.25" customHeight="1">
      <c r="A43" s="27">
        <v>1991</v>
      </c>
      <c r="B43" s="24">
        <v>360186.55993467115</v>
      </c>
      <c r="C43" s="9">
        <v>92664.796317416287</v>
      </c>
      <c r="D43" s="9">
        <v>90117.649783049012</v>
      </c>
      <c r="E43" s="9">
        <v>2547.1465343672812</v>
      </c>
      <c r="F43" s="23"/>
      <c r="G43" s="9"/>
      <c r="H43" s="24">
        <v>9.6579979195006835</v>
      </c>
      <c r="I43" s="9">
        <v>6.326164712625082</v>
      </c>
      <c r="J43" s="9">
        <v>6.5491018134602452</v>
      </c>
      <c r="K43" s="9">
        <v>-1.0023092184365923</v>
      </c>
      <c r="L43" s="26"/>
    </row>
    <row r="44" spans="1:12" ht="14.25" customHeight="1">
      <c r="A44" s="27">
        <v>1992</v>
      </c>
      <c r="B44" s="24">
        <v>387928.15508525877</v>
      </c>
      <c r="C44" s="9">
        <v>92351.410552003494</v>
      </c>
      <c r="D44" s="9">
        <v>89364.102165331846</v>
      </c>
      <c r="E44" s="9">
        <v>2987.3083866716474</v>
      </c>
      <c r="F44" s="23"/>
      <c r="G44" s="9"/>
      <c r="H44" s="24">
        <v>7.7020073029985481</v>
      </c>
      <c r="I44" s="9">
        <v>-0.33819290374234035</v>
      </c>
      <c r="J44" s="9">
        <v>-0.83618205704573123</v>
      </c>
      <c r="K44" s="9">
        <v>17.280586191862103</v>
      </c>
      <c r="L44" s="26"/>
    </row>
    <row r="45" spans="1:12" ht="14.25" customHeight="1">
      <c r="A45" s="27">
        <v>1993</v>
      </c>
      <c r="B45" s="24">
        <v>401343.19863403268</v>
      </c>
      <c r="C45" s="9">
        <v>85163.289913211105</v>
      </c>
      <c r="D45" s="9">
        <v>85068.894459537813</v>
      </c>
      <c r="E45" s="9">
        <v>94.395453673305113</v>
      </c>
      <c r="F45" s="23"/>
      <c r="G45" s="9"/>
      <c r="H45" s="24">
        <v>3.4581257825500034</v>
      </c>
      <c r="I45" s="9">
        <v>-7.7834443413776881</v>
      </c>
      <c r="J45" s="9">
        <v>-4.8064128679405353</v>
      </c>
      <c r="K45" s="9">
        <v>-96.840116872617983</v>
      </c>
      <c r="L45" s="26"/>
    </row>
    <row r="46" spans="1:12" ht="14.25" customHeight="1">
      <c r="A46" s="27">
        <v>1994</v>
      </c>
      <c r="B46" s="24">
        <v>426858.06476923602</v>
      </c>
      <c r="C46" s="9">
        <v>91515.800753769421</v>
      </c>
      <c r="D46" s="9">
        <v>89902.158120313659</v>
      </c>
      <c r="E46" s="9">
        <v>1613.6426334557668</v>
      </c>
      <c r="F46" s="23"/>
      <c r="G46" s="9"/>
      <c r="H46" s="24">
        <v>6.3573685120472678</v>
      </c>
      <c r="I46" s="9">
        <v>7.4592125868224279</v>
      </c>
      <c r="J46" s="9">
        <v>5.6815874844532432</v>
      </c>
      <c r="K46" s="9">
        <v>1609.4495239574262</v>
      </c>
      <c r="L46" s="26"/>
    </row>
    <row r="47" spans="1:12" ht="14.25" customHeight="1" thickBot="1">
      <c r="A47" s="27">
        <v>1995</v>
      </c>
      <c r="B47" s="550">
        <v>460259</v>
      </c>
      <c r="C47" s="551">
        <v>103647</v>
      </c>
      <c r="D47" s="551">
        <v>100782</v>
      </c>
      <c r="E47" s="551">
        <v>1638</v>
      </c>
      <c r="F47" s="552">
        <v>1227</v>
      </c>
      <c r="G47" s="551"/>
      <c r="H47" s="550">
        <v>7.8248340578550124</v>
      </c>
      <c r="I47" s="551">
        <v>13.255852154832294</v>
      </c>
      <c r="J47" s="551">
        <v>12.101869529234378</v>
      </c>
      <c r="K47" s="551">
        <v>1.5094647376829418</v>
      </c>
      <c r="L47" s="602"/>
    </row>
    <row r="48" spans="1:12" ht="14.25" customHeight="1">
      <c r="A48" s="27">
        <v>1996</v>
      </c>
      <c r="B48" s="24">
        <v>488946</v>
      </c>
      <c r="C48" s="9">
        <v>108722</v>
      </c>
      <c r="D48" s="9">
        <v>106082</v>
      </c>
      <c r="E48" s="9">
        <v>1367</v>
      </c>
      <c r="F48" s="23">
        <v>1273</v>
      </c>
      <c r="G48" s="9"/>
      <c r="H48" s="24">
        <v>6.2327950132425425</v>
      </c>
      <c r="I48" s="9">
        <v>4.8964272964967526</v>
      </c>
      <c r="J48" s="9">
        <v>5.2588755928637987</v>
      </c>
      <c r="K48" s="9">
        <v>-16.544566544566543</v>
      </c>
      <c r="L48" s="23">
        <v>3.7489812550937307</v>
      </c>
    </row>
    <row r="49" spans="1:12" ht="14.25" customHeight="1">
      <c r="A49" s="27">
        <v>1997</v>
      </c>
      <c r="B49" s="24">
        <v>518971</v>
      </c>
      <c r="C49" s="9">
        <v>117383</v>
      </c>
      <c r="D49" s="9">
        <v>114893</v>
      </c>
      <c r="E49" s="9">
        <v>1174</v>
      </c>
      <c r="F49" s="23">
        <v>1316</v>
      </c>
      <c r="G49" s="9"/>
      <c r="H49" s="24">
        <v>6.1407599203183949</v>
      </c>
      <c r="I49" s="9">
        <v>7.9661889957874266</v>
      </c>
      <c r="J49" s="9">
        <v>8.3058388793574736</v>
      </c>
      <c r="K49" s="9">
        <v>-14.118507681053405</v>
      </c>
      <c r="L49" s="23">
        <v>3.3778476040848382</v>
      </c>
    </row>
    <row r="50" spans="1:12" ht="14.25" customHeight="1">
      <c r="A50" s="27">
        <v>1998</v>
      </c>
      <c r="B50" s="24">
        <v>555559</v>
      </c>
      <c r="C50" s="9">
        <v>132969</v>
      </c>
      <c r="D50" s="9">
        <v>129353</v>
      </c>
      <c r="E50" s="9">
        <v>2263</v>
      </c>
      <c r="F50" s="23">
        <v>1353</v>
      </c>
      <c r="G50" s="9"/>
      <c r="H50" s="24">
        <v>7.0501049191573406</v>
      </c>
      <c r="I50" s="9">
        <v>13.277902251603724</v>
      </c>
      <c r="J50" s="9">
        <v>12.585623145013191</v>
      </c>
      <c r="K50" s="9">
        <v>92.759795570698472</v>
      </c>
      <c r="L50" s="23">
        <v>2.8115501519756947</v>
      </c>
    </row>
    <row r="51" spans="1:12" ht="14.25" customHeight="1">
      <c r="A51" s="27">
        <v>1999</v>
      </c>
      <c r="B51" s="24">
        <v>595242</v>
      </c>
      <c r="C51" s="9">
        <v>152069</v>
      </c>
      <c r="D51" s="9">
        <v>147267</v>
      </c>
      <c r="E51" s="9">
        <v>3392</v>
      </c>
      <c r="F51" s="23">
        <v>1410</v>
      </c>
      <c r="G51" s="9"/>
      <c r="H51" s="24">
        <v>7.1428957140465821</v>
      </c>
      <c r="I51" s="9">
        <v>14.364250313982962</v>
      </c>
      <c r="J51" s="9">
        <v>13.848925034595251</v>
      </c>
      <c r="K51" s="9">
        <v>49.88952717631463</v>
      </c>
      <c r="L51" s="23">
        <v>4.2128603104212958</v>
      </c>
    </row>
    <row r="52" spans="1:12" ht="14.25" customHeight="1">
      <c r="A52" s="27">
        <v>2000</v>
      </c>
      <c r="B52" s="24">
        <v>647569</v>
      </c>
      <c r="C52" s="9">
        <v>172722</v>
      </c>
      <c r="D52" s="9">
        <v>168191</v>
      </c>
      <c r="E52" s="9">
        <v>2905</v>
      </c>
      <c r="F52" s="23">
        <v>1626</v>
      </c>
      <c r="G52" s="9"/>
      <c r="H52" s="24">
        <v>8.7908783318381367</v>
      </c>
      <c r="I52" s="9">
        <v>13.581334788812981</v>
      </c>
      <c r="J52" s="9">
        <v>14.208206862365635</v>
      </c>
      <c r="K52" s="9">
        <v>-14.357311320754718</v>
      </c>
      <c r="L52" s="23">
        <v>15.319148936170212</v>
      </c>
    </row>
    <row r="53" spans="1:12" ht="14.25" customHeight="1">
      <c r="A53" s="27">
        <v>2001</v>
      </c>
      <c r="B53" s="24">
        <v>700958</v>
      </c>
      <c r="C53" s="9">
        <v>185631</v>
      </c>
      <c r="D53" s="9">
        <v>181553</v>
      </c>
      <c r="E53" s="9">
        <v>2473</v>
      </c>
      <c r="F53" s="23">
        <v>1605</v>
      </c>
      <c r="G53" s="9"/>
      <c r="H53" s="24">
        <v>8.244526838066669</v>
      </c>
      <c r="I53" s="9">
        <v>7.4738597283495967</v>
      </c>
      <c r="J53" s="9">
        <v>7.9445392440737006</v>
      </c>
      <c r="K53" s="9">
        <v>-14.870912220309807</v>
      </c>
      <c r="L53" s="23">
        <v>-1.291512915129156</v>
      </c>
    </row>
    <row r="54" spans="1:12" ht="14.25" customHeight="1">
      <c r="A54" s="27">
        <v>2002</v>
      </c>
      <c r="B54" s="24">
        <v>749744</v>
      </c>
      <c r="C54" s="9">
        <v>200224</v>
      </c>
      <c r="D54" s="9">
        <v>196263</v>
      </c>
      <c r="E54" s="9">
        <v>2136</v>
      </c>
      <c r="F54" s="23">
        <v>1825</v>
      </c>
      <c r="G54" s="9"/>
      <c r="H54" s="24">
        <v>6.9599034464261855</v>
      </c>
      <c r="I54" s="9">
        <v>7.8612947190932481</v>
      </c>
      <c r="J54" s="9">
        <v>8.102317229679489</v>
      </c>
      <c r="K54" s="9">
        <v>-13.627173473513954</v>
      </c>
      <c r="L54" s="23">
        <v>13.707165109034269</v>
      </c>
    </row>
    <row r="55" spans="1:12" ht="14.25" customHeight="1">
      <c r="A55" s="27">
        <v>2003</v>
      </c>
      <c r="B55" s="24">
        <v>802683</v>
      </c>
      <c r="C55" s="9">
        <v>220967</v>
      </c>
      <c r="D55" s="9">
        <v>217719</v>
      </c>
      <c r="E55" s="9">
        <v>1377</v>
      </c>
      <c r="F55" s="23">
        <v>1871</v>
      </c>
      <c r="G55" s="9"/>
      <c r="H55" s="24">
        <v>7.060943468703984</v>
      </c>
      <c r="I55" s="9">
        <v>10.359896915454691</v>
      </c>
      <c r="J55" s="9">
        <v>10.932269454762222</v>
      </c>
      <c r="K55" s="9">
        <v>-35.533707865168537</v>
      </c>
      <c r="L55" s="23">
        <v>2.5205479452054869</v>
      </c>
    </row>
    <row r="56" spans="1:12" ht="14.25" customHeight="1">
      <c r="A56" s="27">
        <v>2004</v>
      </c>
      <c r="B56" s="24">
        <v>860059</v>
      </c>
      <c r="C56" s="9">
        <v>243421</v>
      </c>
      <c r="D56" s="9">
        <v>239314</v>
      </c>
      <c r="E56" s="9">
        <v>2024</v>
      </c>
      <c r="F56" s="23">
        <v>2083</v>
      </c>
      <c r="G56" s="9"/>
      <c r="H56" s="24">
        <v>7.1480273034311148</v>
      </c>
      <c r="I56" s="9">
        <v>10.161698353147752</v>
      </c>
      <c r="J56" s="9">
        <v>9.9187484785434386</v>
      </c>
      <c r="K56" s="9">
        <v>46.986201888162668</v>
      </c>
      <c r="L56" s="23">
        <v>11.330839123463399</v>
      </c>
    </row>
    <row r="57" spans="1:12" ht="14.25" customHeight="1">
      <c r="A57" s="27">
        <v>2005</v>
      </c>
      <c r="B57" s="24">
        <v>928122</v>
      </c>
      <c r="C57" s="9">
        <v>272906</v>
      </c>
      <c r="D57" s="9">
        <v>269419</v>
      </c>
      <c r="E57" s="9">
        <v>2133</v>
      </c>
      <c r="F57" s="23">
        <v>1354</v>
      </c>
      <c r="G57" s="9"/>
      <c r="H57" s="24">
        <v>7.9137594048780402</v>
      </c>
      <c r="I57" s="9">
        <v>12.112759375731752</v>
      </c>
      <c r="J57" s="9">
        <v>12.579706995829753</v>
      </c>
      <c r="K57" s="9">
        <v>5.3853754940711429</v>
      </c>
      <c r="L57" s="23">
        <v>-34.997599615938547</v>
      </c>
    </row>
    <row r="58" spans="1:12" ht="14.25" customHeight="1">
      <c r="A58" s="27">
        <v>2006</v>
      </c>
      <c r="B58" s="24">
        <v>1004976</v>
      </c>
      <c r="C58" s="9">
        <v>307365</v>
      </c>
      <c r="D58" s="9">
        <v>301950</v>
      </c>
      <c r="E58" s="9">
        <v>3661</v>
      </c>
      <c r="F58" s="23">
        <v>1754</v>
      </c>
      <c r="G58" s="9"/>
      <c r="H58" s="24">
        <v>8.2805924221169178</v>
      </c>
      <c r="I58" s="9">
        <v>12.626691974526016</v>
      </c>
      <c r="J58" s="9">
        <v>12.074501055976006</v>
      </c>
      <c r="K58" s="9">
        <v>71.636193155180507</v>
      </c>
      <c r="L58" s="23">
        <v>29.542097488921716</v>
      </c>
    </row>
    <row r="59" spans="1:12" ht="14.25" customHeight="1">
      <c r="A59" s="27">
        <v>2007</v>
      </c>
      <c r="B59" s="24">
        <v>1077541</v>
      </c>
      <c r="C59" s="9">
        <v>328208</v>
      </c>
      <c r="D59" s="9">
        <v>321924</v>
      </c>
      <c r="E59" s="9">
        <v>5942</v>
      </c>
      <c r="F59" s="23">
        <v>342</v>
      </c>
      <c r="G59" s="9"/>
      <c r="H59" s="24">
        <v>7.2205704414831873</v>
      </c>
      <c r="I59" s="9">
        <v>6.7811884892554408</v>
      </c>
      <c r="J59" s="9">
        <v>6.6150024838549371</v>
      </c>
      <c r="K59" s="9">
        <v>62.305381043430749</v>
      </c>
      <c r="L59" s="23">
        <v>-80.501710376282773</v>
      </c>
    </row>
    <row r="60" spans="1:12">
      <c r="A60" s="27">
        <v>2008</v>
      </c>
      <c r="B60" s="24">
        <v>1112432</v>
      </c>
      <c r="C60" s="9">
        <v>316810</v>
      </c>
      <c r="D60" s="9">
        <v>309886</v>
      </c>
      <c r="E60" s="9">
        <v>4471</v>
      </c>
      <c r="F60" s="23">
        <v>2453</v>
      </c>
      <c r="G60" s="9"/>
      <c r="H60" s="24">
        <v>3.238020641441941</v>
      </c>
      <c r="I60" s="9">
        <v>-3.472797738019795</v>
      </c>
      <c r="J60" s="9">
        <v>-3.7393919061641911</v>
      </c>
      <c r="K60" s="9">
        <v>-24.755974419387417</v>
      </c>
      <c r="L60" s="23">
        <v>617.25146198830407</v>
      </c>
    </row>
    <row r="61" spans="1:12">
      <c r="A61" s="27">
        <v>2009</v>
      </c>
      <c r="B61" s="24">
        <v>1072990</v>
      </c>
      <c r="C61" s="9">
        <v>250564</v>
      </c>
      <c r="D61" s="9">
        <v>248528</v>
      </c>
      <c r="E61" s="9">
        <v>-59</v>
      </c>
      <c r="F61" s="23">
        <v>2095</v>
      </c>
      <c r="G61" s="9"/>
      <c r="H61" s="24">
        <v>-3.5455650322896104</v>
      </c>
      <c r="I61" s="9">
        <v>-20.910324800353518</v>
      </c>
      <c r="J61" s="9">
        <v>-19.800184584008317</v>
      </c>
      <c r="K61" s="9">
        <v>-101.31961529859093</v>
      </c>
      <c r="L61" s="23">
        <v>-14.594374235629836</v>
      </c>
    </row>
    <row r="62" spans="1:12" s="55" customFormat="1">
      <c r="A62" s="27">
        <v>2010</v>
      </c>
      <c r="B62" s="247">
        <v>1077145</v>
      </c>
      <c r="C62" s="40">
        <v>241268</v>
      </c>
      <c r="D62" s="40">
        <v>235617</v>
      </c>
      <c r="E62" s="40">
        <v>3592</v>
      </c>
      <c r="F62" s="248">
        <v>2059</v>
      </c>
      <c r="G62" s="40"/>
      <c r="H62" s="247">
        <v>0.38723566855236591</v>
      </c>
      <c r="I62" s="40">
        <v>-3.7100301719321216</v>
      </c>
      <c r="J62" s="40">
        <v>-5.194988089873176</v>
      </c>
      <c r="K62" s="40">
        <v>-6188.1355932203387</v>
      </c>
      <c r="L62" s="23">
        <v>-1.7183770883054894</v>
      </c>
    </row>
    <row r="63" spans="1:12">
      <c r="A63" s="27">
        <v>2011</v>
      </c>
      <c r="B63" s="24">
        <v>1068690</v>
      </c>
      <c r="C63" s="9">
        <v>221364</v>
      </c>
      <c r="D63" s="9">
        <v>215309</v>
      </c>
      <c r="E63" s="9">
        <v>3743</v>
      </c>
      <c r="F63" s="23">
        <v>2312</v>
      </c>
      <c r="G63" s="9"/>
      <c r="H63" s="24">
        <v>-0.78494538803968172</v>
      </c>
      <c r="I63" s="9">
        <v>-8.2497471691231343</v>
      </c>
      <c r="J63" s="9">
        <v>-8.6190724777923435</v>
      </c>
      <c r="K63" s="9">
        <v>4.2037861915367403</v>
      </c>
      <c r="L63" s="23">
        <v>12.287518212724624</v>
      </c>
    </row>
    <row r="64" spans="1:12">
      <c r="A64" s="27">
        <v>2012</v>
      </c>
      <c r="B64" s="24">
        <v>1035964</v>
      </c>
      <c r="C64" s="9">
        <v>192632</v>
      </c>
      <c r="D64" s="9">
        <v>193835</v>
      </c>
      <c r="E64" s="9">
        <v>-3935</v>
      </c>
      <c r="F64" s="23">
        <v>2732</v>
      </c>
      <c r="G64" s="9"/>
      <c r="H64" s="24">
        <v>-3.0622537873471245</v>
      </c>
      <c r="I64" s="9">
        <v>-12.979526933015306</v>
      </c>
      <c r="J64" s="9">
        <v>-9.9735728650451207</v>
      </c>
      <c r="K64" s="9">
        <v>-205.12957520705316</v>
      </c>
      <c r="L64" s="23">
        <v>18.166089965397923</v>
      </c>
    </row>
    <row r="65" spans="1:12">
      <c r="A65" s="27">
        <v>2013</v>
      </c>
      <c r="B65" s="24">
        <v>1025652</v>
      </c>
      <c r="C65" s="9">
        <v>178590</v>
      </c>
      <c r="D65" s="9">
        <v>180498</v>
      </c>
      <c r="E65" s="9">
        <v>-3982</v>
      </c>
      <c r="F65" s="23">
        <v>2074</v>
      </c>
      <c r="G65" s="9"/>
      <c r="H65" s="24">
        <v>-0.99540138460409988</v>
      </c>
      <c r="I65" s="9">
        <v>-7.2895469080941915</v>
      </c>
      <c r="J65" s="9">
        <v>-6.8805943199112596</v>
      </c>
      <c r="K65" s="9">
        <v>1.1944091486658204</v>
      </c>
      <c r="L65" s="23">
        <v>-24.084919472913612</v>
      </c>
    </row>
    <row r="66" spans="1:12">
      <c r="A66" s="27">
        <v>2014</v>
      </c>
      <c r="B66" s="24">
        <v>1038949</v>
      </c>
      <c r="C66" s="9">
        <v>188550</v>
      </c>
      <c r="D66" s="9">
        <v>187322</v>
      </c>
      <c r="E66" s="9">
        <v>-478</v>
      </c>
      <c r="F66" s="23">
        <v>1706</v>
      </c>
      <c r="G66" s="9"/>
      <c r="H66" s="24">
        <v>1.2964436280531899</v>
      </c>
      <c r="I66" s="9">
        <v>5.5770199899210393</v>
      </c>
      <c r="J66" s="9">
        <v>3.7806513091557692</v>
      </c>
      <c r="K66" s="9">
        <v>-87.995981918633845</v>
      </c>
      <c r="L66" s="23">
        <v>-17.743490838958532</v>
      </c>
    </row>
    <row r="67" spans="1:12" s="55" customFormat="1">
      <c r="A67" s="27">
        <v>2015</v>
      </c>
      <c r="B67" s="247">
        <v>1087112</v>
      </c>
      <c r="C67" s="40">
        <v>210611</v>
      </c>
      <c r="D67" s="40">
        <v>198930</v>
      </c>
      <c r="E67" s="40">
        <v>9626</v>
      </c>
      <c r="F67" s="248">
        <v>2055</v>
      </c>
      <c r="G67" s="40"/>
      <c r="H67" s="247">
        <v>4.6357424666658265</v>
      </c>
      <c r="I67" s="40">
        <v>11.700344736144253</v>
      </c>
      <c r="J67" s="40">
        <v>6.1968161774911712</v>
      </c>
      <c r="K67" s="40">
        <v>-2113.8075313807531</v>
      </c>
      <c r="L67" s="248">
        <v>20.457209847596715</v>
      </c>
    </row>
    <row r="68" spans="1:12">
      <c r="A68" s="27">
        <v>2016</v>
      </c>
      <c r="B68" s="24">
        <v>1122967</v>
      </c>
      <c r="C68" s="9">
        <v>214050</v>
      </c>
      <c r="D68" s="9">
        <v>204287</v>
      </c>
      <c r="E68" s="9">
        <v>7680</v>
      </c>
      <c r="F68" s="23">
        <v>2083</v>
      </c>
      <c r="G68" s="9"/>
      <c r="H68" s="24">
        <v>3.2981882271559959</v>
      </c>
      <c r="I68" s="9">
        <v>1.6328681787750821</v>
      </c>
      <c r="J68" s="9">
        <v>2.6929070527321075</v>
      </c>
      <c r="K68" s="9">
        <v>-20.216081446083521</v>
      </c>
      <c r="L68" s="23">
        <v>1.3625304136253069</v>
      </c>
    </row>
    <row r="69" spans="1:12">
      <c r="A69" s="27">
        <v>2017</v>
      </c>
      <c r="B69" s="24">
        <v>1170024</v>
      </c>
      <c r="C69" s="9">
        <v>228923</v>
      </c>
      <c r="D69" s="9">
        <v>221207</v>
      </c>
      <c r="E69" s="9">
        <v>5530</v>
      </c>
      <c r="F69" s="23">
        <v>2186</v>
      </c>
      <c r="G69" s="9"/>
      <c r="H69" s="24">
        <v>4.1904169935536917</v>
      </c>
      <c r="I69" s="9">
        <v>6.9483765475356174</v>
      </c>
      <c r="J69" s="9">
        <v>8.2824653551131444</v>
      </c>
      <c r="K69" s="9">
        <v>-27.994791666666664</v>
      </c>
      <c r="L69" s="23">
        <v>4.9447911665866595</v>
      </c>
    </row>
    <row r="70" spans="1:12">
      <c r="A70" s="27">
        <v>2018</v>
      </c>
      <c r="B70" s="24">
        <v>1212276</v>
      </c>
      <c r="C70" s="9">
        <v>251016</v>
      </c>
      <c r="D70" s="9">
        <v>238502</v>
      </c>
      <c r="E70" s="9">
        <v>10047</v>
      </c>
      <c r="F70" s="23">
        <v>2467</v>
      </c>
      <c r="G70" s="9"/>
      <c r="H70" s="24">
        <v>3.6112079752210313</v>
      </c>
      <c r="I70" s="9">
        <v>9.6508432966543332</v>
      </c>
      <c r="J70" s="9">
        <v>7.8184686741378018</v>
      </c>
      <c r="K70" s="9">
        <v>81.68173598553345</v>
      </c>
      <c r="L70" s="23">
        <v>12.854528819762123</v>
      </c>
    </row>
    <row r="71" spans="1:12">
      <c r="A71" s="27">
        <v>2019</v>
      </c>
      <c r="B71" s="24">
        <v>1253710</v>
      </c>
      <c r="C71" s="9">
        <v>262136</v>
      </c>
      <c r="D71" s="9">
        <v>254566</v>
      </c>
      <c r="E71" s="9">
        <v>4998</v>
      </c>
      <c r="F71" s="23">
        <v>2572</v>
      </c>
      <c r="G71" s="9"/>
      <c r="H71" s="24">
        <v>3.4178685381876628</v>
      </c>
      <c r="I71" s="9">
        <v>4.4299964942473791</v>
      </c>
      <c r="J71" s="9">
        <v>6.7353732882743156</v>
      </c>
      <c r="K71" s="9">
        <v>-50.253807106598991</v>
      </c>
      <c r="L71" s="23">
        <v>4.2561815970814765</v>
      </c>
    </row>
    <row r="72" spans="1:12" s="985" customFormat="1">
      <c r="A72" s="981">
        <v>2020</v>
      </c>
      <c r="B72" s="982">
        <v>1129214</v>
      </c>
      <c r="C72" s="983">
        <v>232919</v>
      </c>
      <c r="D72" s="983">
        <v>232798</v>
      </c>
      <c r="E72" s="983">
        <v>-2463</v>
      </c>
      <c r="F72" s="984">
        <v>2584</v>
      </c>
      <c r="G72" s="983"/>
      <c r="H72" s="982">
        <v>-9.9302071451930711</v>
      </c>
      <c r="I72" s="983">
        <v>-11.145741142002629</v>
      </c>
      <c r="J72" s="983">
        <v>-8.551024095912263</v>
      </c>
      <c r="K72" s="983">
        <v>-149.27971188475391</v>
      </c>
      <c r="L72" s="984">
        <v>0.46656298600311619</v>
      </c>
    </row>
    <row r="73" spans="1:12">
      <c r="A73" s="27">
        <v>2021</v>
      </c>
      <c r="B73" s="24">
        <v>1235474</v>
      </c>
      <c r="C73" s="9">
        <v>270248</v>
      </c>
      <c r="D73" s="9">
        <v>249560</v>
      </c>
      <c r="E73" s="9">
        <v>17882</v>
      </c>
      <c r="F73" s="23">
        <v>2806</v>
      </c>
      <c r="G73" s="9"/>
      <c r="H73" s="24">
        <v>9.4100852451351145</v>
      </c>
      <c r="I73" s="9">
        <v>16.026601522417661</v>
      </c>
      <c r="J73" s="9">
        <v>7.2002336789835031</v>
      </c>
      <c r="K73" s="9">
        <v>-826.02517255379621</v>
      </c>
      <c r="L73" s="23">
        <v>8.5913312693498547</v>
      </c>
    </row>
    <row r="74" spans="1:12">
      <c r="A74" s="27">
        <v>2022</v>
      </c>
      <c r="B74" s="24">
        <v>1373629</v>
      </c>
      <c r="C74" s="9">
        <v>311196</v>
      </c>
      <c r="D74" s="9">
        <v>280382</v>
      </c>
      <c r="E74" s="9">
        <v>27550</v>
      </c>
      <c r="F74" s="23">
        <v>3264</v>
      </c>
      <c r="G74" s="9"/>
      <c r="H74" s="24">
        <v>11.182347827635386</v>
      </c>
      <c r="I74" s="9">
        <v>15.152008525502492</v>
      </c>
      <c r="J74" s="9">
        <v>12.350536945023238</v>
      </c>
      <c r="K74" s="9">
        <v>54.065540767251989</v>
      </c>
      <c r="L74" s="23">
        <v>16.322166785459725</v>
      </c>
    </row>
    <row r="75" spans="1:12">
      <c r="A75" s="27">
        <v>2023</v>
      </c>
      <c r="B75" s="24">
        <v>1498324</v>
      </c>
      <c r="C75" s="9">
        <v>314717</v>
      </c>
      <c r="D75" s="9">
        <v>295318</v>
      </c>
      <c r="E75" s="9">
        <v>15880</v>
      </c>
      <c r="F75" s="23">
        <v>3519</v>
      </c>
      <c r="G75" s="9"/>
      <c r="H75" s="24">
        <v>9.0777786432872265</v>
      </c>
      <c r="I75" s="9">
        <v>1.1314412781655347</v>
      </c>
      <c r="J75" s="9">
        <v>5.3270181395381977</v>
      </c>
      <c r="K75" s="9">
        <v>-42.359346642468246</v>
      </c>
      <c r="L75" s="23">
        <v>7.8125</v>
      </c>
    </row>
    <row r="76" spans="1:12">
      <c r="A76" s="27" t="s">
        <v>979</v>
      </c>
      <c r="B76" s="24">
        <v>1591627</v>
      </c>
      <c r="C76" s="9">
        <v>325881</v>
      </c>
      <c r="D76" s="9">
        <v>310915</v>
      </c>
      <c r="E76" s="9">
        <v>11521</v>
      </c>
      <c r="F76" s="23">
        <v>3445</v>
      </c>
      <c r="G76" s="9"/>
      <c r="H76" s="24">
        <v>6.2271578109941439</v>
      </c>
      <c r="I76" s="9">
        <v>3.5473139360123529</v>
      </c>
      <c r="J76" s="9">
        <v>5.28142544646788</v>
      </c>
      <c r="K76" s="9">
        <v>-27.449622166246858</v>
      </c>
      <c r="L76" s="23">
        <v>-2.1028701335606748</v>
      </c>
    </row>
  </sheetData>
  <mergeCells count="2">
    <mergeCell ref="H1:L1"/>
    <mergeCell ref="H2:L2"/>
  </mergeCells>
  <hyperlinks>
    <hyperlink ref="A1" location="'INDICE DE CUADROS'!A1" display="Índice" xr:uid="{00000000-0004-0000-0F00-000000000000}"/>
  </hyperlinks>
  <pageMargins left="0.75" right="0.75" top="1" bottom="1" header="0" footer="0"/>
  <pageSetup paperSize="9" scale="50" orientation="landscape" r:id="rId1"/>
  <headerFooter alignWithMargins="0">
    <oddHeader>&amp;L&amp;8
BDMACRO
Abril 2008&amp;R
&amp;"Arial,Cursiva"&amp;8Base de Datos Macroeconómicos de la Economía Española&amp;"Arial,Normal",
Ministerio de Economía y Hacienda y FEDEA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7030A0"/>
    <pageSetUpPr fitToPage="1"/>
  </sheetPr>
  <dimension ref="A1:O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Q22" sqref="Q22"/>
    </sheetView>
  </sheetViews>
  <sheetFormatPr baseColWidth="10" defaultColWidth="11.42578125" defaultRowHeight="12.75"/>
  <cols>
    <col min="1" max="1" width="13" style="1" customWidth="1"/>
    <col min="2" max="2" width="13.28515625" style="1" customWidth="1"/>
    <col min="3" max="3" width="11.7109375" style="1" customWidth="1"/>
    <col min="4" max="5" width="12.7109375" style="1" customWidth="1"/>
    <col min="6" max="6" width="20" style="1" customWidth="1"/>
    <col min="7" max="7" width="6" style="1" customWidth="1"/>
    <col min="8" max="12" width="13.5703125" style="1" customWidth="1"/>
    <col min="13" max="16384" width="11.42578125" style="1"/>
  </cols>
  <sheetData>
    <row r="1" spans="1:12" ht="50.1" customHeight="1" thickTop="1" thickBot="1">
      <c r="A1" s="130" t="s">
        <v>132</v>
      </c>
      <c r="B1" s="482" t="s">
        <v>522</v>
      </c>
      <c r="C1" s="483"/>
      <c r="D1" s="483"/>
      <c r="E1" s="483"/>
      <c r="F1" s="606"/>
      <c r="H1" s="482" t="s">
        <v>522</v>
      </c>
      <c r="I1" s="483"/>
      <c r="J1" s="483"/>
      <c r="K1" s="483"/>
      <c r="L1" s="606"/>
    </row>
    <row r="2" spans="1:12" ht="16.5" customHeight="1" thickTop="1" thickBot="1">
      <c r="B2" s="607" t="s">
        <v>134</v>
      </c>
      <c r="C2" s="608"/>
      <c r="D2" s="608"/>
      <c r="E2" s="608"/>
      <c r="F2" s="609"/>
      <c r="H2" s="1432" t="s">
        <v>133</v>
      </c>
      <c r="I2" s="1433"/>
      <c r="J2" s="1433"/>
      <c r="K2" s="1433"/>
      <c r="L2" s="1434"/>
    </row>
    <row r="3" spans="1:12" ht="13.15" customHeight="1" thickTop="1" thickBot="1">
      <c r="A3" s="295"/>
      <c r="B3" s="169"/>
      <c r="C3" s="169"/>
      <c r="D3" s="169"/>
      <c r="E3" s="169"/>
      <c r="F3" s="169"/>
      <c r="H3" s="169"/>
      <c r="I3" s="169"/>
      <c r="J3" s="169"/>
      <c r="K3" s="169"/>
    </row>
    <row r="4" spans="1:12" ht="40.15" customHeight="1" thickTop="1" thickBot="1">
      <c r="B4" s="479" t="s">
        <v>621</v>
      </c>
      <c r="C4" s="480" t="s">
        <v>108</v>
      </c>
      <c r="D4" s="480" t="s">
        <v>30</v>
      </c>
      <c r="E4" s="480" t="s">
        <v>647</v>
      </c>
      <c r="F4" s="481" t="s">
        <v>648</v>
      </c>
      <c r="H4" s="479" t="s">
        <v>621</v>
      </c>
      <c r="I4" s="480" t="s">
        <v>108</v>
      </c>
      <c r="J4" s="480" t="s">
        <v>30</v>
      </c>
      <c r="K4" s="480" t="s">
        <v>647</v>
      </c>
      <c r="L4" s="481" t="s">
        <v>648</v>
      </c>
    </row>
    <row r="5" spans="1:12" ht="40.15" customHeight="1" thickTop="1" thickBot="1">
      <c r="A5" s="610"/>
      <c r="B5" s="68" t="s">
        <v>1358</v>
      </c>
      <c r="C5" s="535" t="s">
        <v>1361</v>
      </c>
      <c r="D5" s="535" t="s">
        <v>1382</v>
      </c>
      <c r="E5" s="611" t="s">
        <v>1383</v>
      </c>
      <c r="F5" s="276" t="s">
        <v>1384</v>
      </c>
      <c r="H5" s="68" t="s">
        <v>1358</v>
      </c>
      <c r="I5" s="535" t="s">
        <v>1361</v>
      </c>
      <c r="J5" s="535" t="s">
        <v>1382</v>
      </c>
      <c r="K5" s="611" t="s">
        <v>1383</v>
      </c>
      <c r="L5" s="276" t="s">
        <v>509</v>
      </c>
    </row>
    <row r="6" spans="1:12" ht="14.25" customHeight="1" thickTop="1">
      <c r="A6" s="77">
        <v>1954</v>
      </c>
      <c r="B6" s="612">
        <v>149641.9947760184</v>
      </c>
      <c r="C6" s="612">
        <v>21232.336022933072</v>
      </c>
      <c r="D6" s="612">
        <v>21231.068251638349</v>
      </c>
      <c r="E6" s="612">
        <v>1.2677712947241653</v>
      </c>
      <c r="F6" s="613"/>
      <c r="H6" s="577"/>
      <c r="I6" s="387"/>
      <c r="J6" s="387"/>
      <c r="K6" s="9"/>
      <c r="L6" s="613"/>
    </row>
    <row r="7" spans="1:12" ht="14.25" customHeight="1">
      <c r="A7" s="77">
        <v>1955</v>
      </c>
      <c r="B7" s="614">
        <v>157409.40178449321</v>
      </c>
      <c r="C7" s="612">
        <v>23234.399407037861</v>
      </c>
      <c r="D7" s="612">
        <v>23232.626060843933</v>
      </c>
      <c r="E7" s="612">
        <v>1.7733461939311965</v>
      </c>
      <c r="F7" s="405"/>
      <c r="H7" s="42">
        <v>5.1906598947046412</v>
      </c>
      <c r="I7" s="9">
        <v>9.4293128271065285</v>
      </c>
      <c r="J7" s="9">
        <v>9.427494582384611</v>
      </c>
      <c r="K7" s="9">
        <v>39.879030335438493</v>
      </c>
      <c r="L7" s="405"/>
    </row>
    <row r="8" spans="1:12" ht="14.25" customHeight="1">
      <c r="A8" s="77">
        <v>1956</v>
      </c>
      <c r="B8" s="614">
        <v>168692.69390227902</v>
      </c>
      <c r="C8" s="612">
        <v>25118.090493692507</v>
      </c>
      <c r="D8" s="612">
        <v>25115.50967427361</v>
      </c>
      <c r="E8" s="612">
        <v>2.5808194189017053</v>
      </c>
      <c r="F8" s="405"/>
      <c r="H8" s="42">
        <v>7.1681182889149042</v>
      </c>
      <c r="I8" s="9">
        <v>8.107337115346569</v>
      </c>
      <c r="J8" s="9">
        <v>8.104480348018317</v>
      </c>
      <c r="K8" s="9">
        <v>45.533874194100974</v>
      </c>
      <c r="L8" s="405"/>
    </row>
    <row r="9" spans="1:12" ht="14.25" customHeight="1">
      <c r="A9" s="77">
        <v>1957</v>
      </c>
      <c r="B9" s="614">
        <v>175905.71941481039</v>
      </c>
      <c r="C9" s="612">
        <v>26297.934988136076</v>
      </c>
      <c r="D9" s="612">
        <v>26294.514216844032</v>
      </c>
      <c r="E9" s="612">
        <v>3.4207712920433728</v>
      </c>
      <c r="F9" s="405"/>
      <c r="H9" s="42">
        <v>4.2758375278005634</v>
      </c>
      <c r="I9" s="9">
        <v>4.6971902372110685</v>
      </c>
      <c r="J9" s="9">
        <v>4.6943285557851988</v>
      </c>
      <c r="K9" s="9">
        <v>32.545937425529672</v>
      </c>
      <c r="L9" s="405"/>
    </row>
    <row r="10" spans="1:12" ht="14.25" customHeight="1">
      <c r="A10" s="77">
        <v>1958</v>
      </c>
      <c r="B10" s="614">
        <v>183837.79481998307</v>
      </c>
      <c r="C10" s="612">
        <v>28228.252681948201</v>
      </c>
      <c r="D10" s="612">
        <v>28223.219917824495</v>
      </c>
      <c r="E10" s="612">
        <v>5.0327641237049834</v>
      </c>
      <c r="F10" s="405"/>
      <c r="H10" s="42">
        <v>4.509276578135446</v>
      </c>
      <c r="I10" s="9">
        <v>7.3401873366975678</v>
      </c>
      <c r="J10" s="9">
        <v>7.3350117255444491</v>
      </c>
      <c r="K10" s="9">
        <v>47.12366580633627</v>
      </c>
      <c r="L10" s="405"/>
    </row>
    <row r="11" spans="1:12" ht="14.25" customHeight="1">
      <c r="A11" s="77">
        <v>1959</v>
      </c>
      <c r="B11" s="614">
        <v>180349.74410389751</v>
      </c>
      <c r="C11" s="612">
        <v>25553.561883308135</v>
      </c>
      <c r="D11" s="612">
        <v>25553.896250031095</v>
      </c>
      <c r="E11" s="612">
        <v>-0.33436672296259073</v>
      </c>
      <c r="F11" s="405"/>
      <c r="H11" s="42">
        <v>-1.8973523477591292</v>
      </c>
      <c r="I11" s="9">
        <v>-9.4752262167134162</v>
      </c>
      <c r="J11" s="9">
        <v>-9.4578991184048995</v>
      </c>
      <c r="K11" s="9">
        <v>-106.64379881003521</v>
      </c>
      <c r="L11" s="405"/>
    </row>
    <row r="12" spans="1:12" ht="14.25" customHeight="1">
      <c r="A12" s="77">
        <v>1960</v>
      </c>
      <c r="B12" s="614">
        <v>184590.83995338553</v>
      </c>
      <c r="C12" s="612">
        <v>28014.747439485691</v>
      </c>
      <c r="D12" s="612">
        <v>28015.619383804733</v>
      </c>
      <c r="E12" s="612">
        <v>-0.87194431903856051</v>
      </c>
      <c r="F12" s="405"/>
      <c r="H12" s="42">
        <v>2.3515951578199967</v>
      </c>
      <c r="I12" s="9">
        <v>9.6314774723645478</v>
      </c>
      <c r="J12" s="9">
        <v>9.6334551478451722</v>
      </c>
      <c r="K12" s="9">
        <v>160.77484963601313</v>
      </c>
      <c r="L12" s="405"/>
    </row>
    <row r="13" spans="1:12" ht="14.25" customHeight="1">
      <c r="A13" s="77">
        <v>1961</v>
      </c>
      <c r="B13" s="614">
        <v>206446.93629468593</v>
      </c>
      <c r="C13" s="612">
        <v>33513.468575417792</v>
      </c>
      <c r="D13" s="612">
        <v>33509.777299281908</v>
      </c>
      <c r="E13" s="612">
        <v>3.6912761358756838</v>
      </c>
      <c r="F13" s="405"/>
      <c r="H13" s="42">
        <v>11.840293021484548</v>
      </c>
      <c r="I13" s="9">
        <v>19.627951841471436</v>
      </c>
      <c r="J13" s="9">
        <v>19.611052820960428</v>
      </c>
      <c r="K13" s="9">
        <v>-523.33851546229778</v>
      </c>
      <c r="L13" s="405"/>
    </row>
    <row r="14" spans="1:12" ht="14.25" customHeight="1">
      <c r="A14" s="77">
        <v>1962</v>
      </c>
      <c r="B14" s="614">
        <v>225667.73800111184</v>
      </c>
      <c r="C14" s="612">
        <v>37674.661524429153</v>
      </c>
      <c r="D14" s="612">
        <v>37665.919874261293</v>
      </c>
      <c r="E14" s="612">
        <v>8.7416501678593601</v>
      </c>
      <c r="F14" s="405"/>
      <c r="H14" s="42">
        <v>9.310286726168604</v>
      </c>
      <c r="I14" s="9">
        <v>12.416479480920106</v>
      </c>
      <c r="J14" s="9">
        <v>12.402775876008132</v>
      </c>
      <c r="K14" s="9">
        <v>136.81918789274138</v>
      </c>
      <c r="L14" s="405"/>
    </row>
    <row r="15" spans="1:12" ht="14.25" customHeight="1">
      <c r="A15" s="77">
        <v>1963</v>
      </c>
      <c r="B15" s="614">
        <v>245429.58849753218</v>
      </c>
      <c r="C15" s="612">
        <v>41425.747092234938</v>
      </c>
      <c r="D15" s="612">
        <v>41416.374449643154</v>
      </c>
      <c r="E15" s="612">
        <v>9.372642591782359</v>
      </c>
      <c r="F15" s="405"/>
      <c r="H15" s="42">
        <v>8.7570561354778143</v>
      </c>
      <c r="I15" s="9">
        <v>9.9565209507549</v>
      </c>
      <c r="J15" s="9">
        <v>9.9571564637259904</v>
      </c>
      <c r="K15" s="9">
        <v>7.2182301030872198</v>
      </c>
      <c r="L15" s="405"/>
    </row>
    <row r="16" spans="1:12" ht="14.25" customHeight="1" thickBot="1">
      <c r="A16" s="77">
        <v>1964</v>
      </c>
      <c r="B16" s="615">
        <v>260607.43037062726</v>
      </c>
      <c r="C16" s="616">
        <v>47582.747634188039</v>
      </c>
      <c r="D16" s="616">
        <v>47576.380855982141</v>
      </c>
      <c r="E16" s="616">
        <v>6.36677820590105</v>
      </c>
      <c r="F16" s="617"/>
      <c r="G16" s="553"/>
      <c r="H16" s="578">
        <v>6.1841939947056224</v>
      </c>
      <c r="I16" s="551">
        <v>14.862738693026989</v>
      </c>
      <c r="J16" s="551">
        <v>14.873359844253731</v>
      </c>
      <c r="K16" s="551">
        <v>-32.070617826788329</v>
      </c>
      <c r="L16" s="617"/>
    </row>
    <row r="17" spans="1:12" ht="14.25" customHeight="1">
      <c r="A17" s="77">
        <v>1965</v>
      </c>
      <c r="B17" s="614">
        <v>276904.22246063716</v>
      </c>
      <c r="C17" s="612">
        <v>55092.95468338683</v>
      </c>
      <c r="D17" s="612">
        <v>55085.81835663852</v>
      </c>
      <c r="E17" s="612">
        <v>7.1363267483143202</v>
      </c>
      <c r="F17" s="405"/>
      <c r="H17" s="42">
        <v>6.2533873523226591</v>
      </c>
      <c r="I17" s="9">
        <v>15.783466534838642</v>
      </c>
      <c r="J17" s="9">
        <v>15.783961212577523</v>
      </c>
      <c r="K17" s="9">
        <v>12.08693812672812</v>
      </c>
      <c r="L17" s="405"/>
    </row>
    <row r="18" spans="1:12" ht="14.25" customHeight="1">
      <c r="A18" s="77">
        <v>1966</v>
      </c>
      <c r="B18" s="614">
        <v>296968.52626410406</v>
      </c>
      <c r="C18" s="612">
        <v>62190.247655122344</v>
      </c>
      <c r="D18" s="612">
        <v>62182.696860556083</v>
      </c>
      <c r="E18" s="612">
        <v>7.550794566263364</v>
      </c>
      <c r="F18" s="405"/>
      <c r="H18" s="42">
        <v>7.2459363837686253</v>
      </c>
      <c r="I18" s="9">
        <v>12.882396692141263</v>
      </c>
      <c r="J18" s="9">
        <v>12.883313193190137</v>
      </c>
      <c r="K18" s="9">
        <v>5.8078593170771686</v>
      </c>
      <c r="L18" s="405"/>
    </row>
    <row r="19" spans="1:12" ht="14.25" customHeight="1">
      <c r="A19" s="77">
        <v>1967</v>
      </c>
      <c r="B19" s="614">
        <v>309857.87957587361</v>
      </c>
      <c r="C19" s="612">
        <v>65224.557454237183</v>
      </c>
      <c r="D19" s="612">
        <v>65220.958001856357</v>
      </c>
      <c r="E19" s="612">
        <v>3.5994523808172079</v>
      </c>
      <c r="F19" s="405"/>
      <c r="H19" s="42">
        <v>4.3403095519646495</v>
      </c>
      <c r="I19" s="9">
        <v>4.8790765650937429</v>
      </c>
      <c r="J19" s="9">
        <v>4.8860234352870568</v>
      </c>
      <c r="K19" s="9">
        <v>-52.330150830756118</v>
      </c>
      <c r="L19" s="405"/>
    </row>
    <row r="20" spans="1:12" ht="14.25" customHeight="1">
      <c r="A20" s="77">
        <v>1968</v>
      </c>
      <c r="B20" s="614">
        <v>330298.8559401246</v>
      </c>
      <c r="C20" s="612">
        <v>71279.065984804241</v>
      </c>
      <c r="D20" s="612">
        <v>71276.913356333403</v>
      </c>
      <c r="E20" s="612">
        <v>2.1526284708440695</v>
      </c>
      <c r="F20" s="405"/>
      <c r="H20" s="42">
        <v>6.59688770614133</v>
      </c>
      <c r="I20" s="9">
        <v>9.2825597702445464</v>
      </c>
      <c r="J20" s="9">
        <v>9.2852904035918513</v>
      </c>
      <c r="K20" s="9">
        <v>-40.195667476635876</v>
      </c>
      <c r="L20" s="405"/>
    </row>
    <row r="21" spans="1:12" ht="14.25" customHeight="1">
      <c r="A21" s="77">
        <v>1969</v>
      </c>
      <c r="B21" s="614">
        <v>359720.46739620902</v>
      </c>
      <c r="C21" s="612">
        <v>79481.110556529529</v>
      </c>
      <c r="D21" s="612">
        <v>79473.471934273955</v>
      </c>
      <c r="E21" s="612">
        <v>7.6386222555663386</v>
      </c>
      <c r="F21" s="405"/>
      <c r="H21" s="42">
        <v>8.9075729228132339</v>
      </c>
      <c r="I21" s="9">
        <v>11.506947318128248</v>
      </c>
      <c r="J21" s="9">
        <v>11.499598105439324</v>
      </c>
      <c r="K21" s="9">
        <v>254.85093498606147</v>
      </c>
      <c r="L21" s="405"/>
    </row>
    <row r="22" spans="1:12" ht="14.25" customHeight="1">
      <c r="A22" s="77">
        <v>1970</v>
      </c>
      <c r="B22" s="614">
        <v>374992.87246083672</v>
      </c>
      <c r="C22" s="612">
        <v>81428.897772242213</v>
      </c>
      <c r="D22" s="612">
        <v>81425.200502058244</v>
      </c>
      <c r="E22" s="612">
        <v>3.6972701839771758</v>
      </c>
      <c r="F22" s="405"/>
      <c r="H22" s="42">
        <v>4.2456313857187622</v>
      </c>
      <c r="I22" s="9">
        <v>2.450629089193912</v>
      </c>
      <c r="J22" s="9">
        <v>2.4558239627411771</v>
      </c>
      <c r="K22" s="9">
        <v>-51.59768266740852</v>
      </c>
      <c r="L22" s="405"/>
    </row>
    <row r="23" spans="1:12" ht="14.25" customHeight="1">
      <c r="A23" s="77">
        <v>1971</v>
      </c>
      <c r="B23" s="614">
        <v>392426.72062069172</v>
      </c>
      <c r="C23" s="612">
        <v>79301.391533136164</v>
      </c>
      <c r="D23" s="612">
        <v>79297.051391943809</v>
      </c>
      <c r="E23" s="612">
        <v>4.3401411923454019</v>
      </c>
      <c r="F23" s="405"/>
      <c r="H23" s="42">
        <v>4.6491145406172274</v>
      </c>
      <c r="I23" s="9">
        <v>-2.6127164892452703</v>
      </c>
      <c r="J23" s="9">
        <v>-2.6136246481341385</v>
      </c>
      <c r="K23" s="9">
        <v>17.387720571632272</v>
      </c>
      <c r="L23" s="405"/>
    </row>
    <row r="24" spans="1:12" ht="14.25" customHeight="1">
      <c r="A24" s="77">
        <v>1972</v>
      </c>
      <c r="B24" s="614">
        <v>424406.17349929333</v>
      </c>
      <c r="C24" s="612">
        <v>90261.552657786364</v>
      </c>
      <c r="D24" s="612">
        <v>90256.36674462384</v>
      </c>
      <c r="E24" s="612">
        <v>5.1859131625322687</v>
      </c>
      <c r="F24" s="405"/>
      <c r="H24" s="42">
        <v>8.1491527457713708</v>
      </c>
      <c r="I24" s="9">
        <v>13.820893823875057</v>
      </c>
      <c r="J24" s="9">
        <v>13.820583691707666</v>
      </c>
      <c r="K24" s="9">
        <v>19.487199441311589</v>
      </c>
      <c r="L24" s="405"/>
    </row>
    <row r="25" spans="1:12" ht="14.25" customHeight="1">
      <c r="A25" s="77">
        <v>1973</v>
      </c>
      <c r="B25" s="614">
        <v>457461.93293699046</v>
      </c>
      <c r="C25" s="612">
        <v>101537.96916743481</v>
      </c>
      <c r="D25" s="612">
        <v>101533.18750700938</v>
      </c>
      <c r="E25" s="612">
        <v>4.7816604254391937</v>
      </c>
      <c r="F25" s="405"/>
      <c r="H25" s="42">
        <v>7.7887084358710723</v>
      </c>
      <c r="I25" s="9">
        <v>12.493045131188207</v>
      </c>
      <c r="J25" s="9">
        <v>12.494210845305552</v>
      </c>
      <c r="K25" s="9">
        <v>-7.7952083735948863</v>
      </c>
      <c r="L25" s="405"/>
    </row>
    <row r="26" spans="1:12" ht="14.25" customHeight="1">
      <c r="A26" s="77">
        <v>1974</v>
      </c>
      <c r="B26" s="614">
        <v>483164.77122781484</v>
      </c>
      <c r="C26" s="612">
        <v>108426.41442161829</v>
      </c>
      <c r="D26" s="612">
        <v>108416.62722207182</v>
      </c>
      <c r="E26" s="612">
        <v>9.787199546454298</v>
      </c>
      <c r="F26" s="405"/>
      <c r="H26" s="42">
        <v>5.6185742332279798</v>
      </c>
      <c r="I26" s="9">
        <v>6.7841077684196227</v>
      </c>
      <c r="J26" s="9">
        <v>6.7794973092785371</v>
      </c>
      <c r="K26" s="9">
        <v>104.6820283260777</v>
      </c>
      <c r="L26" s="405"/>
    </row>
    <row r="27" spans="1:12" ht="14.25" customHeight="1">
      <c r="A27" s="77">
        <v>1975</v>
      </c>
      <c r="B27" s="614">
        <v>485783.96545143827</v>
      </c>
      <c r="C27" s="612">
        <v>103258.12725152576</v>
      </c>
      <c r="D27" s="612">
        <v>103248.89295964807</v>
      </c>
      <c r="E27" s="612">
        <v>9.2342918776841607</v>
      </c>
      <c r="F27" s="405"/>
      <c r="H27" s="42">
        <v>0.54209130706437403</v>
      </c>
      <c r="I27" s="9">
        <v>-4.7666310812377706</v>
      </c>
      <c r="J27" s="9">
        <v>-4.7665513997577014</v>
      </c>
      <c r="K27" s="9">
        <v>-5.6492939185085351</v>
      </c>
      <c r="L27" s="405"/>
    </row>
    <row r="28" spans="1:12" ht="14.25" customHeight="1">
      <c r="A28" s="77">
        <v>1976</v>
      </c>
      <c r="B28" s="614">
        <v>501833.17083543481</v>
      </c>
      <c r="C28" s="612">
        <v>101738.52371541245</v>
      </c>
      <c r="D28" s="612">
        <v>101729.68610426922</v>
      </c>
      <c r="E28" s="612">
        <v>8.8376111432264075</v>
      </c>
      <c r="F28" s="405"/>
      <c r="H28" s="42">
        <v>3.3037742135193948</v>
      </c>
      <c r="I28" s="9">
        <v>-1.4716551389816646</v>
      </c>
      <c r="J28" s="9">
        <v>-1.4714025611612058</v>
      </c>
      <c r="K28" s="9">
        <v>-4.2957352844388952</v>
      </c>
      <c r="L28" s="405"/>
    </row>
    <row r="29" spans="1:12" ht="14.25" customHeight="1">
      <c r="A29" s="77">
        <v>1977</v>
      </c>
      <c r="B29" s="614">
        <v>516080.38448753825</v>
      </c>
      <c r="C29" s="612">
        <v>100864.6238671633</v>
      </c>
      <c r="D29" s="612">
        <v>100859.45555210726</v>
      </c>
      <c r="E29" s="612">
        <v>5.1683150560447615</v>
      </c>
      <c r="F29" s="405"/>
      <c r="H29" s="42">
        <v>2.839033862266449</v>
      </c>
      <c r="I29" s="9">
        <v>-0.8589665117351819</v>
      </c>
      <c r="J29" s="9">
        <v>-0.85543422523687296</v>
      </c>
      <c r="K29" s="9">
        <v>-41.519094104903907</v>
      </c>
      <c r="L29" s="405"/>
    </row>
    <row r="30" spans="1:12" ht="14.25" customHeight="1">
      <c r="A30" s="77">
        <v>1978</v>
      </c>
      <c r="B30" s="614">
        <v>523628.2049826209</v>
      </c>
      <c r="C30" s="612">
        <v>97810.647055868074</v>
      </c>
      <c r="D30" s="612">
        <v>97809.030237288302</v>
      </c>
      <c r="E30" s="612">
        <v>1.616818579760422</v>
      </c>
      <c r="F30" s="405"/>
      <c r="H30" s="42">
        <v>1.4625280715866662</v>
      </c>
      <c r="I30" s="9">
        <v>-3.0277977493053054</v>
      </c>
      <c r="J30" s="9">
        <v>-3.0244316689207351</v>
      </c>
      <c r="K30" s="9">
        <v>-68.71671788140273</v>
      </c>
      <c r="L30" s="405"/>
    </row>
    <row r="31" spans="1:12" ht="14.25" customHeight="1">
      <c r="A31" s="77">
        <v>1979</v>
      </c>
      <c r="B31" s="614">
        <v>523848.20486596762</v>
      </c>
      <c r="C31" s="612">
        <v>93301.564879109952</v>
      </c>
      <c r="D31" s="612">
        <v>93297.474932675279</v>
      </c>
      <c r="E31" s="612">
        <v>4.0899464346734256</v>
      </c>
      <c r="F31" s="405"/>
      <c r="H31" s="42">
        <v>4.2014521229627455E-2</v>
      </c>
      <c r="I31" s="9">
        <v>-4.6100116014799468</v>
      </c>
      <c r="J31" s="9">
        <v>-4.6126163337555042</v>
      </c>
      <c r="K31" s="9">
        <v>152.96260730003911</v>
      </c>
      <c r="L31" s="405"/>
    </row>
    <row r="32" spans="1:12" ht="14.25" customHeight="1" thickBot="1">
      <c r="A32" s="77">
        <v>1980</v>
      </c>
      <c r="B32" s="615">
        <v>530661.2725513787</v>
      </c>
      <c r="C32" s="616">
        <v>94185.133563401934</v>
      </c>
      <c r="D32" s="616">
        <v>94178.846203394904</v>
      </c>
      <c r="E32" s="616">
        <v>6.2873600070313227</v>
      </c>
      <c r="F32" s="617"/>
      <c r="G32" s="553"/>
      <c r="H32" s="578">
        <v>1.3005805159061801</v>
      </c>
      <c r="I32" s="551">
        <v>0.94700307056672095</v>
      </c>
      <c r="J32" s="551">
        <v>0.94468930842515064</v>
      </c>
      <c r="K32" s="551">
        <v>53.727196858346062</v>
      </c>
      <c r="L32" s="617"/>
    </row>
    <row r="33" spans="1:12" ht="14.25" customHeight="1">
      <c r="A33" s="77">
        <v>1981</v>
      </c>
      <c r="B33" s="614">
        <v>529960.06183047919</v>
      </c>
      <c r="C33" s="612">
        <v>91484.491233555789</v>
      </c>
      <c r="D33" s="612">
        <v>91485.365380552757</v>
      </c>
      <c r="E33" s="612">
        <v>-0.87414699697482801</v>
      </c>
      <c r="F33" s="405"/>
      <c r="H33" s="42">
        <v>-0.13213904182759473</v>
      </c>
      <c r="I33" s="9">
        <v>-2.8673764400707347</v>
      </c>
      <c r="J33" s="9">
        <v>-2.8599637088621011</v>
      </c>
      <c r="K33" s="9">
        <v>-113.90324390518829</v>
      </c>
      <c r="L33" s="405"/>
    </row>
    <row r="34" spans="1:12" ht="14.25" customHeight="1">
      <c r="A34" s="77">
        <v>1982</v>
      </c>
      <c r="B34" s="614">
        <v>536557.02438381733</v>
      </c>
      <c r="C34" s="612">
        <v>92514.547494463593</v>
      </c>
      <c r="D34" s="612">
        <v>92515.02820007829</v>
      </c>
      <c r="E34" s="612">
        <v>-0.48070561471376777</v>
      </c>
      <c r="F34" s="405"/>
      <c r="H34" s="42">
        <v>1.2448037179541904</v>
      </c>
      <c r="I34" s="9">
        <v>1.1259353875381128</v>
      </c>
      <c r="J34" s="9">
        <v>1.1254945698062624</v>
      </c>
      <c r="K34" s="9">
        <v>-45.008606518428593</v>
      </c>
      <c r="L34" s="405"/>
    </row>
    <row r="35" spans="1:12" ht="14.25" customHeight="1">
      <c r="A35" s="77">
        <v>1983</v>
      </c>
      <c r="B35" s="614">
        <v>546059.99952675402</v>
      </c>
      <c r="C35" s="612">
        <v>91358.057651015813</v>
      </c>
      <c r="D35" s="612">
        <v>91359.430908876646</v>
      </c>
      <c r="E35" s="612">
        <v>-1.3732578608296668</v>
      </c>
      <c r="F35" s="405"/>
      <c r="H35" s="42">
        <v>1.7711025503486688</v>
      </c>
      <c r="I35" s="9">
        <v>-1.250062692591114</v>
      </c>
      <c r="J35" s="9">
        <v>-1.2490914326940272</v>
      </c>
      <c r="K35" s="9">
        <v>185.67543602488647</v>
      </c>
      <c r="L35" s="405"/>
    </row>
    <row r="36" spans="1:12" ht="14.25" customHeight="1">
      <c r="A36" s="77">
        <v>1984</v>
      </c>
      <c r="B36" s="614">
        <v>555801.94449248479</v>
      </c>
      <c r="C36" s="612">
        <v>87639.781631287799</v>
      </c>
      <c r="D36" s="612">
        <v>87638.295167317105</v>
      </c>
      <c r="E36" s="612">
        <v>1.4864639707137508</v>
      </c>
      <c r="F36" s="405"/>
      <c r="H36" s="42">
        <v>1.7840429575822547</v>
      </c>
      <c r="I36" s="9">
        <v>-4.070003364051022</v>
      </c>
      <c r="J36" s="9">
        <v>-4.0730723741822183</v>
      </c>
      <c r="K36" s="9">
        <v>-208.24361637483651</v>
      </c>
      <c r="L36" s="405"/>
    </row>
    <row r="37" spans="1:12" ht="14.25" customHeight="1">
      <c r="A37" s="77">
        <v>1985</v>
      </c>
      <c r="B37" s="614">
        <v>568701.08200753923</v>
      </c>
      <c r="C37" s="612">
        <v>93229.298021462906</v>
      </c>
      <c r="D37" s="612">
        <v>93229.121596740719</v>
      </c>
      <c r="E37" s="612">
        <v>0.17642472218886404</v>
      </c>
      <c r="F37" s="405"/>
      <c r="H37" s="42">
        <v>2.3208154708477924</v>
      </c>
      <c r="I37" s="9">
        <v>6.377830120219774</v>
      </c>
      <c r="J37" s="9">
        <v>6.3794331219585443</v>
      </c>
      <c r="K37" s="9">
        <v>-88.131248004339398</v>
      </c>
      <c r="L37" s="405"/>
    </row>
    <row r="38" spans="1:12" ht="14.25" customHeight="1">
      <c r="A38" s="77">
        <v>1986</v>
      </c>
      <c r="B38" s="614">
        <v>587204.67237396212</v>
      </c>
      <c r="C38" s="612">
        <v>103111.19409225449</v>
      </c>
      <c r="D38" s="612">
        <v>103109.47910297634</v>
      </c>
      <c r="E38" s="612">
        <v>1.7149892781490974</v>
      </c>
      <c r="F38" s="405"/>
      <c r="H38" s="42">
        <v>3.2536583720052858</v>
      </c>
      <c r="I38" s="9">
        <v>10.599560739496949</v>
      </c>
      <c r="J38" s="9">
        <v>10.597930493191555</v>
      </c>
      <c r="K38" s="9">
        <v>872.07990857040318</v>
      </c>
      <c r="L38" s="405"/>
    </row>
    <row r="39" spans="1:12" ht="14.25" customHeight="1">
      <c r="A39" s="77">
        <v>1987</v>
      </c>
      <c r="B39" s="614">
        <v>619779.57340082387</v>
      </c>
      <c r="C39" s="612">
        <v>115595.00691175986</v>
      </c>
      <c r="D39" s="612">
        <v>115592.34022322808</v>
      </c>
      <c r="E39" s="612">
        <v>2.6666885317742852</v>
      </c>
      <c r="F39" s="405"/>
      <c r="H39" s="42">
        <v>5.5474526275765657</v>
      </c>
      <c r="I39" s="9">
        <v>12.107136309890842</v>
      </c>
      <c r="J39" s="9">
        <v>12.106414685486854</v>
      </c>
      <c r="K39" s="9">
        <v>55.493014781544844</v>
      </c>
      <c r="L39" s="405"/>
    </row>
    <row r="40" spans="1:12" ht="14.25" customHeight="1">
      <c r="A40" s="77">
        <v>1988</v>
      </c>
      <c r="B40" s="614">
        <v>651348.01028350892</v>
      </c>
      <c r="C40" s="612">
        <v>131541.75347614597</v>
      </c>
      <c r="D40" s="612">
        <v>131537.17091675816</v>
      </c>
      <c r="E40" s="612">
        <v>4.5825593878145128</v>
      </c>
      <c r="F40" s="405"/>
      <c r="H40" s="42">
        <v>5.0934942417453888</v>
      </c>
      <c r="I40" s="9">
        <v>13.795359324264901</v>
      </c>
      <c r="J40" s="9">
        <v>13.794020142457498</v>
      </c>
      <c r="K40" s="9">
        <v>71.844568018054218</v>
      </c>
      <c r="L40" s="405"/>
    </row>
    <row r="41" spans="1:12" ht="14.25" customHeight="1">
      <c r="A41" s="77">
        <v>1989</v>
      </c>
      <c r="B41" s="614">
        <v>682792.60149160714</v>
      </c>
      <c r="C41" s="612">
        <v>146926.1252370514</v>
      </c>
      <c r="D41" s="612">
        <v>146921.65173151216</v>
      </c>
      <c r="E41" s="612">
        <v>4.4735055392235488</v>
      </c>
      <c r="F41" s="405"/>
      <c r="H41" s="42">
        <v>4.8276176040533914</v>
      </c>
      <c r="I41" s="9">
        <v>11.695428526954576</v>
      </c>
      <c r="J41" s="9">
        <v>11.695918885536848</v>
      </c>
      <c r="K41" s="9">
        <v>-2.3797585445580749</v>
      </c>
      <c r="L41" s="405"/>
    </row>
    <row r="42" spans="1:12" ht="14.25" customHeight="1">
      <c r="A42" s="77">
        <v>1990</v>
      </c>
      <c r="B42" s="614">
        <v>708627.50693250936</v>
      </c>
      <c r="C42" s="612">
        <v>156250.00058644431</v>
      </c>
      <c r="D42" s="612">
        <v>156245.54919744196</v>
      </c>
      <c r="E42" s="612">
        <v>4.45138900237336</v>
      </c>
      <c r="F42" s="405"/>
      <c r="H42" s="42">
        <v>3.78371197702847</v>
      </c>
      <c r="I42" s="9">
        <v>6.3459615057225083</v>
      </c>
      <c r="J42" s="9">
        <v>6.3461697823602448</v>
      </c>
      <c r="K42" s="9">
        <v>-0.49438939230703749</v>
      </c>
      <c r="L42" s="405"/>
    </row>
    <row r="43" spans="1:12" ht="14.25" customHeight="1">
      <c r="A43" s="77">
        <v>1991</v>
      </c>
      <c r="B43" s="614">
        <v>726653.1576533441</v>
      </c>
      <c r="C43" s="612">
        <v>158546.38054811992</v>
      </c>
      <c r="D43" s="612">
        <v>158542.23178481881</v>
      </c>
      <c r="E43" s="612">
        <v>4.1487633011035507</v>
      </c>
      <c r="F43" s="405"/>
      <c r="H43" s="42">
        <v>2.5437413231196304</v>
      </c>
      <c r="I43" s="9">
        <v>1.469683169956304</v>
      </c>
      <c r="J43" s="9">
        <v>1.4699187267565694</v>
      </c>
      <c r="K43" s="9">
        <v>-6.7984555182316715</v>
      </c>
      <c r="L43" s="405"/>
    </row>
    <row r="44" spans="1:12" ht="14.25" customHeight="1">
      <c r="A44" s="77">
        <v>1992</v>
      </c>
      <c r="B44" s="614">
        <v>733417.5735131657</v>
      </c>
      <c r="C44" s="612">
        <v>151860.38245707104</v>
      </c>
      <c r="D44" s="612">
        <v>151855.6047635047</v>
      </c>
      <c r="E44" s="612">
        <v>4.7776935663364668</v>
      </c>
      <c r="F44" s="405"/>
      <c r="H44" s="42">
        <v>0.93090022228301539</v>
      </c>
      <c r="I44" s="9">
        <v>-4.2170613216992558</v>
      </c>
      <c r="J44" s="9">
        <v>-4.2175683702936118</v>
      </c>
      <c r="K44" s="9">
        <v>15.159463666332185</v>
      </c>
      <c r="L44" s="405"/>
    </row>
    <row r="45" spans="1:12" ht="14.25" customHeight="1">
      <c r="A45" s="77">
        <v>1993</v>
      </c>
      <c r="B45" s="614">
        <v>725843.8000053406</v>
      </c>
      <c r="C45" s="612">
        <v>137626.10490207185</v>
      </c>
      <c r="D45" s="612">
        <v>137625.95392239332</v>
      </c>
      <c r="E45" s="612">
        <v>0.15097967850997093</v>
      </c>
      <c r="F45" s="405"/>
      <c r="H45" s="42">
        <v>-1.032668670801784</v>
      </c>
      <c r="I45" s="9">
        <v>-9.3732659727911898</v>
      </c>
      <c r="J45" s="9">
        <v>-9.3705140901925823</v>
      </c>
      <c r="K45" s="9">
        <v>-96.839904518494649</v>
      </c>
      <c r="L45" s="405"/>
    </row>
    <row r="46" spans="1:12" ht="14.25" customHeight="1">
      <c r="A46" s="77">
        <v>1994</v>
      </c>
      <c r="B46" s="614">
        <v>743140.33112086193</v>
      </c>
      <c r="C46" s="612">
        <v>140789.53146958567</v>
      </c>
      <c r="D46" s="612">
        <v>140787.10363620694</v>
      </c>
      <c r="E46" s="612">
        <v>2.4278333787104724</v>
      </c>
      <c r="F46" s="405"/>
      <c r="H46" s="42">
        <v>2.3829549987744114</v>
      </c>
      <c r="I46" s="9">
        <v>2.2985657915442381</v>
      </c>
      <c r="J46" s="9">
        <v>2.2969139349952705</v>
      </c>
      <c r="K46" s="9">
        <v>1508.0530854688068</v>
      </c>
      <c r="L46" s="405"/>
    </row>
    <row r="47" spans="1:12" ht="14.25" customHeight="1" thickBot="1">
      <c r="A47" s="77">
        <v>1995</v>
      </c>
      <c r="B47" s="615">
        <v>763630.68519650016</v>
      </c>
      <c r="C47" s="616">
        <v>155898.18075367805</v>
      </c>
      <c r="D47" s="616">
        <v>150686.43795937832</v>
      </c>
      <c r="E47" s="616">
        <v>2.3721586453913077</v>
      </c>
      <c r="F47" s="617">
        <v>5209.3706356543489</v>
      </c>
      <c r="G47" s="553"/>
      <c r="H47" s="578">
        <v>2.757265783803331</v>
      </c>
      <c r="I47" s="551">
        <v>10.731372657033278</v>
      </c>
      <c r="J47" s="551">
        <v>7.0314212505935281</v>
      </c>
      <c r="K47" s="551">
        <v>-2.2931859248403574</v>
      </c>
      <c r="L47" s="617"/>
    </row>
    <row r="48" spans="1:12" ht="14.25" customHeight="1">
      <c r="A48" s="77">
        <v>1996</v>
      </c>
      <c r="B48" s="614">
        <v>783541.83335500001</v>
      </c>
      <c r="C48" s="612">
        <v>159268.52604053583</v>
      </c>
      <c r="D48" s="612">
        <v>154461.21589525774</v>
      </c>
      <c r="E48" s="612">
        <v>-546.65069869064632</v>
      </c>
      <c r="F48" s="405">
        <v>5353.9608439687354</v>
      </c>
      <c r="H48" s="42">
        <v>2.6074316478490234</v>
      </c>
      <c r="I48" s="9">
        <v>2.1618887857216107</v>
      </c>
      <c r="J48" s="9">
        <v>2.5050548589495625</v>
      </c>
      <c r="K48" s="9">
        <v>-23144.440967415638</v>
      </c>
      <c r="L48" s="405">
        <v>2.7755792096030074</v>
      </c>
    </row>
    <row r="49" spans="1:12" ht="14.25" customHeight="1">
      <c r="A49" s="77">
        <v>1997</v>
      </c>
      <c r="B49" s="614">
        <v>811650.22824299987</v>
      </c>
      <c r="C49" s="612">
        <v>167906.26334101698</v>
      </c>
      <c r="D49" s="612">
        <v>162977.22076847768</v>
      </c>
      <c r="E49" s="612">
        <v>-1551.3560923368636</v>
      </c>
      <c r="F49" s="405">
        <v>6480.398664876172</v>
      </c>
      <c r="H49" s="42">
        <v>3.5873508843355939</v>
      </c>
      <c r="I49" s="9">
        <v>5.4233799453149656</v>
      </c>
      <c r="J49" s="9">
        <v>5.5133612822229505</v>
      </c>
      <c r="K49" s="9">
        <v>183.79294054735814</v>
      </c>
      <c r="L49" s="405">
        <v>21.039336179986723</v>
      </c>
    </row>
    <row r="50" spans="1:12" ht="14.25" customHeight="1">
      <c r="A50" s="77">
        <v>1998</v>
      </c>
      <c r="B50" s="614">
        <v>846566.65433699999</v>
      </c>
      <c r="C50" s="612">
        <v>187185.89172926778</v>
      </c>
      <c r="D50" s="612">
        <v>180322.06300051694</v>
      </c>
      <c r="E50" s="612">
        <v>-627.678908381459</v>
      </c>
      <c r="F50" s="405">
        <v>7491.5076371323166</v>
      </c>
      <c r="H50" s="42">
        <v>4.3019055350461244</v>
      </c>
      <c r="I50" s="9">
        <v>11.482375942756784</v>
      </c>
      <c r="J50" s="9">
        <v>10.642494791759272</v>
      </c>
      <c r="K50" s="9">
        <v>-59.539984953682449</v>
      </c>
      <c r="L50" s="405">
        <v>15.602573615360505</v>
      </c>
    </row>
    <row r="51" spans="1:12" ht="14.25" customHeight="1">
      <c r="A51" s="77">
        <v>1999</v>
      </c>
      <c r="B51" s="614">
        <v>883890.84698250005</v>
      </c>
      <c r="C51" s="612">
        <v>206767.06597045431</v>
      </c>
      <c r="D51" s="612">
        <v>198071.66645325799</v>
      </c>
      <c r="E51" s="612">
        <v>461.41064379340594</v>
      </c>
      <c r="F51" s="405">
        <v>8233.98887340293</v>
      </c>
      <c r="H51" s="42">
        <v>4.408890009343791</v>
      </c>
      <c r="I51" s="9">
        <v>10.46081735129234</v>
      </c>
      <c r="J51" s="9">
        <v>9.8432788297736948</v>
      </c>
      <c r="K51" s="9">
        <v>-173.51061787040214</v>
      </c>
      <c r="L51" s="405">
        <v>9.9109721598686029</v>
      </c>
    </row>
    <row r="52" spans="1:12" ht="14.25" customHeight="1">
      <c r="A52" s="77">
        <v>2000</v>
      </c>
      <c r="B52" s="614">
        <v>929858.60819099995</v>
      </c>
      <c r="C52" s="612">
        <v>221707.59942739</v>
      </c>
      <c r="D52" s="612">
        <v>213340.18446660019</v>
      </c>
      <c r="E52" s="612">
        <v>-1120.4725714928093</v>
      </c>
      <c r="F52" s="405">
        <v>9487.8875322826207</v>
      </c>
      <c r="H52" s="42">
        <v>5.2006151399155653</v>
      </c>
      <c r="I52" s="9">
        <v>7.2257800761512891</v>
      </c>
      <c r="J52" s="9">
        <v>7.708582598786462</v>
      </c>
      <c r="K52" s="9">
        <v>-342.8363078669019</v>
      </c>
      <c r="L52" s="405">
        <v>15.228325883825011</v>
      </c>
    </row>
    <row r="53" spans="1:12" ht="14.25" customHeight="1">
      <c r="A53" s="77">
        <v>2001</v>
      </c>
      <c r="B53" s="614">
        <v>966300.88470249996</v>
      </c>
      <c r="C53" s="612">
        <v>230144.24468710675</v>
      </c>
      <c r="D53" s="612">
        <v>222308.02639041663</v>
      </c>
      <c r="E53" s="612">
        <v>-1810.7020368429107</v>
      </c>
      <c r="F53" s="405">
        <v>9646.9203335330203</v>
      </c>
      <c r="H53" s="42">
        <v>3.9191201963916678</v>
      </c>
      <c r="I53" s="9">
        <v>3.8053026966627712</v>
      </c>
      <c r="J53" s="9">
        <v>4.2035409063876594</v>
      </c>
      <c r="K53" s="9">
        <v>61.60163871129005</v>
      </c>
      <c r="L53" s="405">
        <v>1.6761665935572045</v>
      </c>
    </row>
    <row r="54" spans="1:12" ht="14.25" customHeight="1">
      <c r="A54" s="77">
        <v>2002</v>
      </c>
      <c r="B54" s="614">
        <v>992927.18621549988</v>
      </c>
      <c r="C54" s="612">
        <v>238748.56313607123</v>
      </c>
      <c r="D54" s="612">
        <v>231309.58022583721</v>
      </c>
      <c r="E54" s="612">
        <v>-2144.6016129161039</v>
      </c>
      <c r="F54" s="405">
        <v>9583.5845231501225</v>
      </c>
      <c r="H54" s="42">
        <v>2.7554876472246637</v>
      </c>
      <c r="I54" s="9">
        <v>3.7386633155491289</v>
      </c>
      <c r="J54" s="9">
        <v>4.0491357786659909</v>
      </c>
      <c r="K54" s="9">
        <v>18.440338016925818</v>
      </c>
      <c r="L54" s="405">
        <v>-0.65653916683379165</v>
      </c>
    </row>
    <row r="55" spans="1:12" ht="14.25" customHeight="1">
      <c r="A55" s="77">
        <v>2003</v>
      </c>
      <c r="B55" s="614">
        <v>1022112.2866525</v>
      </c>
      <c r="C55" s="612">
        <v>253008.12842866857</v>
      </c>
      <c r="D55" s="612">
        <v>246617.41255718371</v>
      </c>
      <c r="E55" s="612">
        <v>-1988.2580015585261</v>
      </c>
      <c r="F55" s="405">
        <v>8378.9738730434074</v>
      </c>
      <c r="H55" s="42">
        <v>2.9392991593107487</v>
      </c>
      <c r="I55" s="9">
        <v>5.9726287376524745</v>
      </c>
      <c r="J55" s="9">
        <v>6.6178981071172371</v>
      </c>
      <c r="K55" s="9">
        <v>-7.2901004277895254</v>
      </c>
      <c r="L55" s="405">
        <v>-12.569520800874201</v>
      </c>
    </row>
    <row r="56" spans="1:12" ht="14.25" customHeight="1">
      <c r="A56" s="77">
        <v>2004</v>
      </c>
      <c r="B56" s="614">
        <v>1053946.805437</v>
      </c>
      <c r="C56" s="612">
        <v>265058.40107463091</v>
      </c>
      <c r="D56" s="612">
        <v>257916.0927565608</v>
      </c>
      <c r="E56" s="612">
        <v>-1143.8845295983494</v>
      </c>
      <c r="F56" s="405">
        <v>8286.1928476684552</v>
      </c>
      <c r="H56" s="42">
        <v>3.1145813625585772</v>
      </c>
      <c r="I56" s="9">
        <v>4.7628005949064578</v>
      </c>
      <c r="J56" s="9">
        <v>4.5814608474806118</v>
      </c>
      <c r="K56" s="9">
        <v>-42.468003211771396</v>
      </c>
      <c r="L56" s="405">
        <v>-1.1073077298097922</v>
      </c>
    </row>
    <row r="57" spans="1:12" ht="14.25" customHeight="1">
      <c r="A57" s="77">
        <v>2005</v>
      </c>
      <c r="B57" s="614">
        <v>1091373.7565565</v>
      </c>
      <c r="C57" s="612">
        <v>282616.55147088936</v>
      </c>
      <c r="D57" s="612">
        <v>276197.09430981131</v>
      </c>
      <c r="E57" s="612">
        <v>1509.4484396698977</v>
      </c>
      <c r="F57" s="405">
        <v>4910.0087214081605</v>
      </c>
      <c r="H57" s="42">
        <v>3.5511233514277318</v>
      </c>
      <c r="I57" s="9">
        <v>6.6242572674822364</v>
      </c>
      <c r="J57" s="9">
        <v>7.0879646779177019</v>
      </c>
      <c r="K57" s="9">
        <v>-231.95811295742485</v>
      </c>
      <c r="L57" s="405">
        <v>-40.744696488813624</v>
      </c>
    </row>
    <row r="58" spans="1:12" ht="14.25" customHeight="1">
      <c r="A58" s="77">
        <v>2006</v>
      </c>
      <c r="B58" s="614">
        <v>1135502.592766</v>
      </c>
      <c r="C58" s="612">
        <v>304694.05080917897</v>
      </c>
      <c r="D58" s="612">
        <v>296719.91514233005</v>
      </c>
      <c r="E58" s="612">
        <v>3423.1469042745107</v>
      </c>
      <c r="F58" s="405">
        <v>4550.9887625743713</v>
      </c>
      <c r="H58" s="42">
        <v>4.0434210502491075</v>
      </c>
      <c r="I58" s="9">
        <v>7.8118210782016639</v>
      </c>
      <c r="J58" s="9">
        <v>7.4304984575609634</v>
      </c>
      <c r="K58" s="9">
        <v>126.78130728487295</v>
      </c>
      <c r="L58" s="405">
        <v>-7.3120024668881678</v>
      </c>
    </row>
    <row r="59" spans="1:12" ht="14.25" customHeight="1">
      <c r="A59" s="77">
        <v>2007</v>
      </c>
      <c r="B59" s="614">
        <v>1175625.5423105001</v>
      </c>
      <c r="C59" s="612">
        <v>317360.32643068867</v>
      </c>
      <c r="D59" s="612">
        <v>308717.01893253555</v>
      </c>
      <c r="E59" s="612">
        <v>7900.9002943800242</v>
      </c>
      <c r="F59" s="405">
        <v>742.40720377308367</v>
      </c>
      <c r="H59" s="42">
        <v>3.5334969554550844</v>
      </c>
      <c r="I59" s="9">
        <v>4.1570472373424261</v>
      </c>
      <c r="J59" s="9">
        <v>4.0432418513097534</v>
      </c>
      <c r="K59" s="9">
        <v>130.80809896046551</v>
      </c>
      <c r="L59" s="405">
        <v>-83.686903165343708</v>
      </c>
    </row>
    <row r="60" spans="1:12" ht="15">
      <c r="A60" s="77">
        <v>2008</v>
      </c>
      <c r="B60" s="614">
        <v>1184645.4214390002</v>
      </c>
      <c r="C60" s="612">
        <v>303595.61553905113</v>
      </c>
      <c r="D60" s="612">
        <v>295058.13963722566</v>
      </c>
      <c r="E60" s="612">
        <v>4290.6401903741789</v>
      </c>
      <c r="F60" s="405">
        <v>4246.835711451271</v>
      </c>
      <c r="H60" s="42">
        <v>0.76724082659629378</v>
      </c>
      <c r="I60" s="9">
        <v>-4.3372500420728377</v>
      </c>
      <c r="J60" s="9">
        <v>-4.4244011368530289</v>
      </c>
      <c r="K60" s="9">
        <v>-45.694287606361186</v>
      </c>
      <c r="L60" s="405">
        <v>472.03589753276611</v>
      </c>
    </row>
    <row r="61" spans="1:12" ht="15">
      <c r="A61" s="77">
        <v>2009</v>
      </c>
      <c r="B61" s="614">
        <v>1140006.1805015001</v>
      </c>
      <c r="C61" s="612">
        <v>246459.6580135767</v>
      </c>
      <c r="D61" s="612">
        <v>243159.42159671232</v>
      </c>
      <c r="E61" s="612">
        <v>68.698778591917616</v>
      </c>
      <c r="F61" s="405">
        <v>3231.5376382724507</v>
      </c>
      <c r="H61" s="42">
        <v>-3.7681520672469548</v>
      </c>
      <c r="I61" s="9">
        <v>-18.819757137805272</v>
      </c>
      <c r="J61" s="9">
        <v>-17.589319211570597</v>
      </c>
      <c r="K61" s="9">
        <v>-98.398868804099678</v>
      </c>
      <c r="L61" s="405">
        <v>-23.907166232994271</v>
      </c>
    </row>
    <row r="62" spans="1:12" s="55" customFormat="1" ht="15">
      <c r="A62" s="77">
        <v>2010</v>
      </c>
      <c r="B62" s="618">
        <v>1141079.2161049999</v>
      </c>
      <c r="C62" s="398">
        <v>236849.9839023292</v>
      </c>
      <c r="D62" s="398">
        <v>230595.45844303278</v>
      </c>
      <c r="E62" s="398">
        <v>3731.6313679821533</v>
      </c>
      <c r="F62" s="405">
        <v>2522.894091314246</v>
      </c>
      <c r="H62" s="64">
        <v>9.4125419831292412E-2</v>
      </c>
      <c r="I62" s="40">
        <v>-3.8990860365139879</v>
      </c>
      <c r="J62" s="40">
        <v>-5.1669653888703815</v>
      </c>
      <c r="K62" s="40">
        <v>5331.8744007789073</v>
      </c>
      <c r="L62" s="405">
        <v>-21.928989424893064</v>
      </c>
    </row>
    <row r="63" spans="1:12" ht="15">
      <c r="A63" s="77">
        <v>2011</v>
      </c>
      <c r="B63" s="614">
        <v>1133777.4360775</v>
      </c>
      <c r="C63" s="612">
        <v>219399.28384677219</v>
      </c>
      <c r="D63" s="612">
        <v>213425.00680217758</v>
      </c>
      <c r="E63" s="612">
        <v>3766.2474400500087</v>
      </c>
      <c r="F63" s="405">
        <v>2208.0296045446021</v>
      </c>
      <c r="H63" s="42">
        <v>-0.63990123774438912</v>
      </c>
      <c r="I63" s="9">
        <v>-7.3678282632914316</v>
      </c>
      <c r="J63" s="9">
        <v>-7.4461360847213109</v>
      </c>
      <c r="K63" s="9">
        <v>0.92763911153885825</v>
      </c>
      <c r="L63" s="405">
        <v>-12.48028951566581</v>
      </c>
    </row>
    <row r="64" spans="1:12" ht="15">
      <c r="A64" s="77">
        <v>2012</v>
      </c>
      <c r="B64" s="614">
        <v>1101293.3369394999</v>
      </c>
      <c r="C64" s="612">
        <v>196844.38806299691</v>
      </c>
      <c r="D64" s="612">
        <v>198146.65441439324</v>
      </c>
      <c r="E64" s="612">
        <v>-3754.1185229594466</v>
      </c>
      <c r="F64" s="405">
        <v>2451.8521715631268</v>
      </c>
      <c r="H64" s="42">
        <v>-2.8651213284314858</v>
      </c>
      <c r="I64" s="9">
        <v>-10.280295991999477</v>
      </c>
      <c r="J64" s="9">
        <v>-7.158651470465105</v>
      </c>
      <c r="K64" s="9">
        <v>-199.67795750853799</v>
      </c>
      <c r="L64" s="405">
        <v>11.042540666877176</v>
      </c>
    </row>
    <row r="65" spans="1:15" ht="15">
      <c r="A65" s="77">
        <v>2013</v>
      </c>
      <c r="B65" s="614">
        <v>1085573.831149</v>
      </c>
      <c r="C65" s="612">
        <v>189613.52345566568</v>
      </c>
      <c r="D65" s="612">
        <v>191282.95316924169</v>
      </c>
      <c r="E65" s="612">
        <v>-3872.0055029553337</v>
      </c>
      <c r="F65" s="405">
        <v>2202.5757893793307</v>
      </c>
      <c r="H65" s="42">
        <v>-1.4273677378439986</v>
      </c>
      <c r="I65" s="9">
        <v>-3.6733912906966371</v>
      </c>
      <c r="J65" s="9">
        <v>-3.4639501057621591</v>
      </c>
      <c r="K65" s="9">
        <v>3.1402039992854069</v>
      </c>
      <c r="L65" s="405">
        <v>-10.166860183290549</v>
      </c>
    </row>
    <row r="66" spans="1:15" ht="15">
      <c r="A66" s="77">
        <v>2014</v>
      </c>
      <c r="B66" s="614">
        <v>1102079.8344904999</v>
      </c>
      <c r="C66" s="612">
        <v>201466.37394402738</v>
      </c>
      <c r="D66" s="612">
        <v>199586.28030180195</v>
      </c>
      <c r="E66" s="612">
        <v>-140.33564746802938</v>
      </c>
      <c r="F66" s="405">
        <v>2020.4292896934865</v>
      </c>
      <c r="H66" s="42">
        <v>1.5204864807794483</v>
      </c>
      <c r="I66" s="9">
        <v>6.2510575576815608</v>
      </c>
      <c r="J66" s="9">
        <v>4.3408610098222944</v>
      </c>
      <c r="K66" s="9">
        <v>-96.375634090372102</v>
      </c>
      <c r="L66" s="405">
        <v>-8.2697040693964894</v>
      </c>
    </row>
    <row r="67" spans="1:15" s="55" customFormat="1" ht="14.25">
      <c r="A67" s="994">
        <v>2015</v>
      </c>
      <c r="B67" s="618">
        <v>1146833.690649</v>
      </c>
      <c r="C67" s="398">
        <v>223611.8541382344</v>
      </c>
      <c r="D67" s="398">
        <v>210175.06478353337</v>
      </c>
      <c r="E67" s="398">
        <v>10783.291928308679</v>
      </c>
      <c r="F67" s="752">
        <v>2653.4974263923555</v>
      </c>
      <c r="H67" s="64">
        <v>4.0608542827743621</v>
      </c>
      <c r="I67" s="40">
        <v>10.992147106573524</v>
      </c>
      <c r="J67" s="40">
        <v>5.3053669148599436</v>
      </c>
      <c r="K67" s="40">
        <v>-7783.9292958442929</v>
      </c>
      <c r="L67" s="752">
        <v>31.333347815152202</v>
      </c>
    </row>
    <row r="68" spans="1:15" s="55" customFormat="1" ht="15">
      <c r="A68" s="77">
        <v>2016</v>
      </c>
      <c r="B68" s="618">
        <v>1180265.7649400001</v>
      </c>
      <c r="C68" s="398">
        <v>225993.14355660605</v>
      </c>
      <c r="D68" s="398">
        <v>214508.98901154398</v>
      </c>
      <c r="E68" s="398">
        <v>8836.3560926494229</v>
      </c>
      <c r="F68" s="405">
        <v>2647.7984524126432</v>
      </c>
      <c r="H68" s="64">
        <v>2.9151632502251168</v>
      </c>
      <c r="I68" s="40">
        <v>1.0649209218128286</v>
      </c>
      <c r="J68" s="40">
        <v>2.0620544270911756</v>
      </c>
      <c r="K68" s="40">
        <v>-18.055115716083805</v>
      </c>
      <c r="L68" s="405">
        <v>-0.21477216910138486</v>
      </c>
      <c r="O68" s="171"/>
    </row>
    <row r="69" spans="1:15" ht="15">
      <c r="A69" s="77">
        <v>2017</v>
      </c>
      <c r="B69" s="614">
        <v>1214447.0727200001</v>
      </c>
      <c r="C69" s="612">
        <v>238168.25864578158</v>
      </c>
      <c r="D69" s="612">
        <v>228972.46401167032</v>
      </c>
      <c r="E69" s="612">
        <v>6358.8129406010639</v>
      </c>
      <c r="F69" s="405">
        <v>2836.9816935102017</v>
      </c>
      <c r="H69" s="42">
        <v>2.8960687325991774</v>
      </c>
      <c r="I69" s="9">
        <v>5.3873825097379369</v>
      </c>
      <c r="J69" s="9">
        <v>6.742596227213582</v>
      </c>
      <c r="K69" s="9">
        <v>-28.038063723001372</v>
      </c>
      <c r="L69" s="405">
        <v>7.1449260394112368</v>
      </c>
      <c r="O69" s="171"/>
    </row>
    <row r="70" spans="1:15" ht="15">
      <c r="A70" s="77">
        <v>2018</v>
      </c>
      <c r="B70" s="614">
        <v>1243538.1660914999</v>
      </c>
      <c r="C70" s="612">
        <v>257966.02748118597</v>
      </c>
      <c r="D70" s="612">
        <v>243765.75954948959</v>
      </c>
      <c r="E70" s="612">
        <v>10856.720634941776</v>
      </c>
      <c r="F70" s="405">
        <v>3343.5472967545952</v>
      </c>
      <c r="H70" s="42">
        <v>2.3954187897496704</v>
      </c>
      <c r="I70" s="9">
        <v>8.3125135767351921</v>
      </c>
      <c r="J70" s="9">
        <v>6.4607312506648418</v>
      </c>
      <c r="K70" s="9">
        <v>70.735021400323632</v>
      </c>
      <c r="L70" s="405">
        <v>17.855793867235683</v>
      </c>
      <c r="O70" s="171"/>
    </row>
    <row r="71" spans="1:15" ht="15">
      <c r="A71" s="77">
        <v>2019</v>
      </c>
      <c r="B71" s="614">
        <v>1267926.3654564999</v>
      </c>
      <c r="C71" s="612">
        <v>264543.08180773136</v>
      </c>
      <c r="D71" s="612">
        <v>255688.07947022206</v>
      </c>
      <c r="E71" s="612">
        <v>5731.0298585355404</v>
      </c>
      <c r="F71" s="405">
        <v>3123.9724789737552</v>
      </c>
      <c r="H71" s="42">
        <v>1.9611942785522363</v>
      </c>
      <c r="I71" s="9">
        <v>2.5495815828016521</v>
      </c>
      <c r="J71" s="9">
        <v>4.8908919541310603</v>
      </c>
      <c r="K71" s="9">
        <v>-47.212145810489716</v>
      </c>
      <c r="L71" s="405">
        <v>-6.5671216313874066</v>
      </c>
      <c r="O71" s="171"/>
    </row>
    <row r="72" spans="1:15" s="985" customFormat="1" ht="15">
      <c r="A72" s="995">
        <v>2020</v>
      </c>
      <c r="B72" s="996">
        <v>1129214</v>
      </c>
      <c r="C72" s="997">
        <v>232919</v>
      </c>
      <c r="D72" s="997">
        <v>232798</v>
      </c>
      <c r="E72" s="997">
        <v>-2463</v>
      </c>
      <c r="F72" s="998">
        <v>2584</v>
      </c>
      <c r="H72" s="990">
        <v>-10.94009630492685</v>
      </c>
      <c r="I72" s="983">
        <v>-11.954227489765012</v>
      </c>
      <c r="J72" s="983">
        <v>-8.9523451846678199</v>
      </c>
      <c r="K72" s="983">
        <v>-142.97656897270772</v>
      </c>
      <c r="L72" s="998">
        <v>-17.284802686582555</v>
      </c>
      <c r="O72" s="999"/>
    </row>
    <row r="73" spans="1:15" ht="15">
      <c r="A73" s="77">
        <v>2021</v>
      </c>
      <c r="B73" s="614">
        <v>1204681.0654409998</v>
      </c>
      <c r="C73" s="612">
        <v>257379.09886825597</v>
      </c>
      <c r="D73" s="612">
        <v>238933.03203072422</v>
      </c>
      <c r="E73" s="612">
        <v>15615.066267177332</v>
      </c>
      <c r="F73" s="405">
        <v>2831.0005703544193</v>
      </c>
      <c r="H73" s="42">
        <v>6.6831499999999933</v>
      </c>
      <c r="I73" s="9">
        <v>10.501547262462907</v>
      </c>
      <c r="J73" s="9">
        <v>2.6353456776794459</v>
      </c>
      <c r="K73" s="9">
        <v>-733.98563813143858</v>
      </c>
      <c r="L73" s="405">
        <v>9.5588456019512158</v>
      </c>
      <c r="O73" s="171"/>
    </row>
    <row r="74" spans="1:15" ht="15">
      <c r="A74" s="77">
        <v>2022</v>
      </c>
      <c r="B74" s="614">
        <v>1279122.2399630002</v>
      </c>
      <c r="C74" s="612">
        <v>269881.48765119025</v>
      </c>
      <c r="D74" s="612">
        <v>246908.89947767512</v>
      </c>
      <c r="E74" s="612">
        <v>19954.469659758124</v>
      </c>
      <c r="F74" s="405">
        <v>3018.1185137569801</v>
      </c>
      <c r="H74" s="42">
        <v>6.1793263509748675</v>
      </c>
      <c r="I74" s="9">
        <v>4.8575773393836563</v>
      </c>
      <c r="J74" s="9">
        <v>3.3381183753300681</v>
      </c>
      <c r="K74" s="9">
        <v>27.789849356593276</v>
      </c>
      <c r="L74" s="405">
        <v>6.6096045815750237</v>
      </c>
      <c r="O74" s="171"/>
    </row>
    <row r="75" spans="1:15" ht="15">
      <c r="A75" s="77">
        <v>2023</v>
      </c>
      <c r="B75" s="614">
        <v>1313346.4578749998</v>
      </c>
      <c r="C75" s="612">
        <v>265901.90638679214</v>
      </c>
      <c r="D75" s="612">
        <v>252449.11709079673</v>
      </c>
      <c r="E75" s="612">
        <v>10319.502931819321</v>
      </c>
      <c r="F75" s="405">
        <v>3133.2863641760673</v>
      </c>
      <c r="H75" s="42">
        <v>2.6756018183992758</v>
      </c>
      <c r="I75" s="9">
        <v>-1.4745662249874503</v>
      </c>
      <c r="J75" s="9">
        <v>2.2438306698712385</v>
      </c>
      <c r="K75" s="9">
        <v>-48.284754705205188</v>
      </c>
      <c r="L75" s="405">
        <v>3.8158823086017701</v>
      </c>
      <c r="O75" s="171"/>
    </row>
    <row r="76" spans="1:15" ht="15">
      <c r="A76" s="77" t="s">
        <v>979</v>
      </c>
      <c r="B76" s="614">
        <v>1354719.4473174999</v>
      </c>
      <c r="C76" s="612">
        <v>270831.02703573374</v>
      </c>
      <c r="D76" s="612">
        <v>259971.43363845741</v>
      </c>
      <c r="E76" s="612">
        <v>7694.9147792360618</v>
      </c>
      <c r="F76" s="405">
        <v>3164.678618040281</v>
      </c>
      <c r="H76" s="42">
        <v>3.1501961416518842</v>
      </c>
      <c r="I76" s="9">
        <v>1.8537364834727788</v>
      </c>
      <c r="J76" s="9">
        <v>2.9797357322328022</v>
      </c>
      <c r="K76" s="9">
        <v>-25.433280749313635</v>
      </c>
      <c r="L76" s="405">
        <v>1.0018954610447439</v>
      </c>
      <c r="O76" s="171"/>
    </row>
  </sheetData>
  <mergeCells count="1">
    <mergeCell ref="H2:L2"/>
  </mergeCells>
  <hyperlinks>
    <hyperlink ref="A1" location="'INDICE DE CUADROS'!A1" display="Índice" xr:uid="{00000000-0004-0000-1000-000000000000}"/>
  </hyperlinks>
  <pageMargins left="0.75" right="0.75" top="1" bottom="1" header="0" footer="0"/>
  <pageSetup paperSize="9" scale="51"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7030A0"/>
    <pageSetUpPr fitToPage="1"/>
  </sheetPr>
  <dimension ref="A1:V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2.28515625" style="1" customWidth="1"/>
    <col min="3" max="5" width="11.7109375" style="1" customWidth="1"/>
    <col min="6" max="6" width="14.7109375" style="1" customWidth="1"/>
    <col min="7" max="7" width="13.7109375" style="1" customWidth="1"/>
    <col min="8" max="8" width="14.7109375" style="1" customWidth="1"/>
    <col min="9" max="9" width="11.7109375" style="1" customWidth="1"/>
    <col min="10" max="10" width="13" style="1" bestFit="1" customWidth="1"/>
    <col min="11" max="11" width="11.7109375" style="1" customWidth="1"/>
    <col min="12" max="12" width="6" style="1" customWidth="1"/>
    <col min="13" max="16" width="9.7109375" style="1" customWidth="1"/>
    <col min="17" max="17" width="13.7109375" style="1" customWidth="1"/>
    <col min="18" max="18" width="12.5703125" style="1" customWidth="1"/>
    <col min="19" max="19" width="14.28515625" style="1" customWidth="1"/>
    <col min="20" max="20" width="12.28515625" style="1" customWidth="1"/>
    <col min="21" max="21" width="15.28515625" style="1" customWidth="1"/>
    <col min="22" max="22" width="16.7109375" style="1" customWidth="1"/>
    <col min="23" max="16384" width="11.42578125" style="1"/>
  </cols>
  <sheetData>
    <row r="1" spans="1:22" ht="102" customHeight="1" thickTop="1" thickBot="1">
      <c r="A1" s="130" t="s">
        <v>132</v>
      </c>
      <c r="B1" s="476" t="s">
        <v>524</v>
      </c>
      <c r="C1" s="595"/>
      <c r="D1" s="595"/>
      <c r="E1" s="595"/>
      <c r="F1" s="595"/>
      <c r="G1" s="595"/>
      <c r="H1" s="595"/>
      <c r="I1" s="595"/>
      <c r="J1" s="595"/>
      <c r="K1" s="597"/>
      <c r="M1" s="1426" t="s">
        <v>524</v>
      </c>
      <c r="N1" s="1427"/>
      <c r="O1" s="1427"/>
      <c r="P1" s="1427"/>
      <c r="Q1" s="1427"/>
      <c r="R1" s="1427"/>
      <c r="S1" s="1427"/>
      <c r="T1" s="1427"/>
      <c r="U1" s="1427"/>
      <c r="V1" s="1428"/>
    </row>
    <row r="2" spans="1:22" ht="16.5" customHeight="1" thickTop="1" thickBot="1">
      <c r="B2" s="476" t="s">
        <v>134</v>
      </c>
      <c r="C2" s="595"/>
      <c r="D2" s="595"/>
      <c r="E2" s="595"/>
      <c r="F2" s="595"/>
      <c r="G2" s="595"/>
      <c r="H2" s="595"/>
      <c r="I2" s="595"/>
      <c r="J2" s="595"/>
      <c r="K2" s="597"/>
      <c r="M2" s="1426" t="s">
        <v>133</v>
      </c>
      <c r="N2" s="1427"/>
      <c r="O2" s="1427"/>
      <c r="P2" s="1427"/>
      <c r="Q2" s="1427"/>
      <c r="R2" s="1427"/>
      <c r="S2" s="1427"/>
      <c r="T2" s="1427"/>
      <c r="U2" s="1427"/>
      <c r="V2" s="1428"/>
    </row>
    <row r="3" spans="1:22" ht="13.5" customHeight="1" thickTop="1" thickBot="1">
      <c r="B3" s="169"/>
      <c r="C3" s="169"/>
      <c r="D3" s="169"/>
      <c r="E3" s="169"/>
      <c r="F3" s="169"/>
      <c r="G3" s="169"/>
      <c r="H3" s="169"/>
      <c r="I3" s="169"/>
      <c r="J3" s="169"/>
      <c r="N3" s="169"/>
      <c r="O3" s="169"/>
      <c r="P3" s="169"/>
      <c r="Q3" s="169"/>
      <c r="R3" s="169"/>
      <c r="S3" s="169"/>
      <c r="T3" s="169"/>
      <c r="U3" s="169"/>
    </row>
    <row r="4" spans="1:22" ht="52.15" customHeight="1" thickTop="1" thickBot="1">
      <c r="B4" s="479" t="s">
        <v>620</v>
      </c>
      <c r="C4" s="480" t="s">
        <v>108</v>
      </c>
      <c r="D4" s="480" t="s">
        <v>30</v>
      </c>
      <c r="E4" s="480" t="s">
        <v>171</v>
      </c>
      <c r="F4" s="480" t="s">
        <v>172</v>
      </c>
      <c r="G4" s="480" t="s">
        <v>649</v>
      </c>
      <c r="H4" s="480" t="s">
        <v>650</v>
      </c>
      <c r="I4" s="480" t="s">
        <v>651</v>
      </c>
      <c r="J4" s="480" t="s">
        <v>652</v>
      </c>
      <c r="K4" s="481" t="s">
        <v>653</v>
      </c>
      <c r="M4" s="479" t="s">
        <v>620</v>
      </c>
      <c r="N4" s="480" t="s">
        <v>108</v>
      </c>
      <c r="O4" s="480" t="s">
        <v>30</v>
      </c>
      <c r="P4" s="480" t="s">
        <v>171</v>
      </c>
      <c r="Q4" s="480" t="s">
        <v>172</v>
      </c>
      <c r="R4" s="480" t="s">
        <v>649</v>
      </c>
      <c r="S4" s="480" t="s">
        <v>650</v>
      </c>
      <c r="T4" s="480" t="s">
        <v>651</v>
      </c>
      <c r="U4" s="480" t="s">
        <v>652</v>
      </c>
      <c r="V4" s="481" t="s">
        <v>653</v>
      </c>
    </row>
    <row r="5" spans="1:22" s="159" customFormat="1" ht="75" customHeight="1" thickTop="1" thickBot="1">
      <c r="A5" s="619"/>
      <c r="B5" s="381" t="s">
        <v>0</v>
      </c>
      <c r="C5" s="382" t="s">
        <v>8</v>
      </c>
      <c r="D5" s="382" t="s">
        <v>29</v>
      </c>
      <c r="E5" s="382" t="s">
        <v>654</v>
      </c>
      <c r="F5" s="382" t="s">
        <v>655</v>
      </c>
      <c r="G5" s="382" t="s">
        <v>656</v>
      </c>
      <c r="H5" s="382" t="s">
        <v>657</v>
      </c>
      <c r="I5" s="382" t="s">
        <v>658</v>
      </c>
      <c r="J5" s="382" t="s">
        <v>659</v>
      </c>
      <c r="K5" s="310" t="s">
        <v>660</v>
      </c>
      <c r="M5" s="620" t="s">
        <v>0</v>
      </c>
      <c r="N5" s="621" t="s">
        <v>8</v>
      </c>
      <c r="O5" s="621" t="s">
        <v>29</v>
      </c>
      <c r="P5" s="621" t="s">
        <v>654</v>
      </c>
      <c r="Q5" s="621" t="s">
        <v>655</v>
      </c>
      <c r="R5" s="621" t="s">
        <v>656</v>
      </c>
      <c r="S5" s="621" t="s">
        <v>657</v>
      </c>
      <c r="T5" s="621" t="s">
        <v>658</v>
      </c>
      <c r="U5" s="621" t="s">
        <v>659</v>
      </c>
      <c r="V5" s="622" t="s">
        <v>660</v>
      </c>
    </row>
    <row r="6" spans="1:22" ht="14.25" customHeight="1" thickTop="1">
      <c r="A6" s="37">
        <v>1954</v>
      </c>
      <c r="B6" s="42">
        <v>2470.8404360302675</v>
      </c>
      <c r="C6" s="9">
        <v>550.73386366284399</v>
      </c>
      <c r="D6" s="9">
        <v>511.50467320797617</v>
      </c>
      <c r="E6" s="9"/>
      <c r="F6" s="9"/>
      <c r="G6" s="9"/>
      <c r="H6" s="9"/>
      <c r="I6" s="9"/>
      <c r="J6" s="387"/>
      <c r="K6" s="576"/>
      <c r="M6" s="577"/>
      <c r="N6" s="387"/>
      <c r="O6" s="387"/>
      <c r="P6" s="387"/>
      <c r="Q6" s="387"/>
      <c r="R6" s="387"/>
      <c r="S6" s="387"/>
      <c r="T6" s="387"/>
      <c r="U6" s="387"/>
      <c r="V6" s="576"/>
    </row>
    <row r="7" spans="1:22" ht="14.25" customHeight="1">
      <c r="A7" s="37">
        <v>1955</v>
      </c>
      <c r="B7" s="42">
        <v>2757.3256323432392</v>
      </c>
      <c r="C7" s="9">
        <v>635.65492775941652</v>
      </c>
      <c r="D7" s="9">
        <v>577.51348261082217</v>
      </c>
      <c r="E7" s="9"/>
      <c r="F7" s="9"/>
      <c r="G7" s="9"/>
      <c r="H7" s="9"/>
      <c r="I7" s="9"/>
      <c r="J7" s="9"/>
      <c r="K7" s="41"/>
      <c r="M7" s="42">
        <v>11.594645778634272</v>
      </c>
      <c r="N7" s="9">
        <v>15.419619111811267</v>
      </c>
      <c r="O7" s="9">
        <v>12.904830172686822</v>
      </c>
      <c r="P7" s="9"/>
      <c r="Q7" s="9"/>
      <c r="R7" s="9"/>
      <c r="S7" s="9"/>
      <c r="T7" s="9"/>
      <c r="U7" s="9"/>
      <c r="V7" s="41"/>
    </row>
    <row r="8" spans="1:22" ht="14.25" customHeight="1">
      <c r="A8" s="37">
        <v>1956</v>
      </c>
      <c r="B8" s="42">
        <v>3167.5551163074106</v>
      </c>
      <c r="C8" s="9">
        <v>781.86631123001962</v>
      </c>
      <c r="D8" s="9">
        <v>693.38012337393286</v>
      </c>
      <c r="E8" s="9"/>
      <c r="F8" s="9"/>
      <c r="G8" s="9"/>
      <c r="H8" s="9"/>
      <c r="I8" s="9"/>
      <c r="J8" s="9"/>
      <c r="K8" s="41"/>
      <c r="M8" s="42">
        <v>14.877803301583526</v>
      </c>
      <c r="N8" s="9">
        <v>23.001691182663397</v>
      </c>
      <c r="O8" s="9">
        <v>20.063019176504927</v>
      </c>
      <c r="P8" s="9"/>
      <c r="Q8" s="9"/>
      <c r="R8" s="9"/>
      <c r="S8" s="9"/>
      <c r="T8" s="9"/>
      <c r="U8" s="9"/>
      <c r="V8" s="41"/>
    </row>
    <row r="9" spans="1:22" ht="14.25" customHeight="1">
      <c r="A9" s="37">
        <v>1957</v>
      </c>
      <c r="B9" s="42">
        <v>3713.7147357941253</v>
      </c>
      <c r="C9" s="9">
        <v>966.11211076525683</v>
      </c>
      <c r="D9" s="9">
        <v>839.49245688103747</v>
      </c>
      <c r="E9" s="9"/>
      <c r="F9" s="9"/>
      <c r="G9" s="9"/>
      <c r="H9" s="9"/>
      <c r="I9" s="9"/>
      <c r="J9" s="9"/>
      <c r="K9" s="41"/>
      <c r="M9" s="42">
        <v>17.242308324011191</v>
      </c>
      <c r="N9" s="9">
        <v>23.564872522181535</v>
      </c>
      <c r="O9" s="9">
        <v>21.072472166657086</v>
      </c>
      <c r="P9" s="9"/>
      <c r="Q9" s="9"/>
      <c r="R9" s="9"/>
      <c r="S9" s="9"/>
      <c r="T9" s="9"/>
      <c r="U9" s="9"/>
      <c r="V9" s="41"/>
    </row>
    <row r="10" spans="1:22" ht="14.25" customHeight="1">
      <c r="A10" s="37">
        <v>1958</v>
      </c>
      <c r="B10" s="42">
        <v>4269.6622173122632</v>
      </c>
      <c r="C10" s="9">
        <v>1134.9053742672556</v>
      </c>
      <c r="D10" s="9">
        <v>939.22155537949959</v>
      </c>
      <c r="E10" s="9"/>
      <c r="F10" s="9"/>
      <c r="G10" s="9"/>
      <c r="H10" s="9"/>
      <c r="I10" s="9"/>
      <c r="J10" s="9"/>
      <c r="K10" s="41"/>
      <c r="M10" s="42">
        <v>14.970118091185491</v>
      </c>
      <c r="N10" s="9">
        <v>17.471395050445835</v>
      </c>
      <c r="O10" s="9">
        <v>11.879689648312652</v>
      </c>
      <c r="P10" s="9"/>
      <c r="Q10" s="9"/>
      <c r="R10" s="9"/>
      <c r="S10" s="9"/>
      <c r="T10" s="9"/>
      <c r="U10" s="9"/>
      <c r="V10" s="41"/>
    </row>
    <row r="11" spans="1:22" ht="14.25" customHeight="1">
      <c r="A11" s="37">
        <v>1959</v>
      </c>
      <c r="B11" s="42">
        <v>4428.0290765273512</v>
      </c>
      <c r="C11" s="9">
        <v>899.78656814887643</v>
      </c>
      <c r="D11" s="9">
        <v>913.75387527410203</v>
      </c>
      <c r="E11" s="9"/>
      <c r="F11" s="9"/>
      <c r="G11" s="9"/>
      <c r="H11" s="9"/>
      <c r="I11" s="9"/>
      <c r="J11" s="9"/>
      <c r="K11" s="41"/>
      <c r="M11" s="42">
        <v>3.7091191563809245</v>
      </c>
      <c r="N11" s="9">
        <v>-20.717040508349182</v>
      </c>
      <c r="O11" s="9">
        <v>-2.7115732128940695</v>
      </c>
      <c r="P11" s="9"/>
      <c r="Q11" s="9"/>
      <c r="R11" s="9"/>
      <c r="S11" s="9"/>
      <c r="T11" s="9"/>
      <c r="U11" s="9"/>
      <c r="V11" s="41"/>
    </row>
    <row r="12" spans="1:22" ht="14.25" customHeight="1">
      <c r="A12" s="37">
        <v>1960</v>
      </c>
      <c r="B12" s="42">
        <v>4554.8919198149215</v>
      </c>
      <c r="C12" s="9">
        <v>932.8501368578103</v>
      </c>
      <c r="D12" s="9">
        <v>969.08930626775418</v>
      </c>
      <c r="E12" s="9"/>
      <c r="F12" s="9"/>
      <c r="G12" s="9"/>
      <c r="H12" s="9"/>
      <c r="I12" s="9"/>
      <c r="J12" s="9"/>
      <c r="K12" s="41"/>
      <c r="M12" s="42">
        <v>2.8649957146862581</v>
      </c>
      <c r="N12" s="9">
        <v>3.6746012753841484</v>
      </c>
      <c r="O12" s="9">
        <v>6.0558354378582591</v>
      </c>
      <c r="P12" s="9"/>
      <c r="Q12" s="9"/>
      <c r="R12" s="9"/>
      <c r="S12" s="9"/>
      <c r="T12" s="9"/>
      <c r="U12" s="9"/>
      <c r="V12" s="41"/>
    </row>
    <row r="13" spans="1:22" ht="14.25" customHeight="1">
      <c r="A13" s="37">
        <v>1961</v>
      </c>
      <c r="B13" s="42">
        <v>5187.4325953179241</v>
      </c>
      <c r="C13" s="9">
        <v>1284.8829230870626</v>
      </c>
      <c r="D13" s="9">
        <v>1133.801662323777</v>
      </c>
      <c r="E13" s="9"/>
      <c r="F13" s="9"/>
      <c r="G13" s="9"/>
      <c r="H13" s="9"/>
      <c r="I13" s="9"/>
      <c r="J13" s="9"/>
      <c r="K13" s="41"/>
      <c r="M13" s="42">
        <v>13.887062231955326</v>
      </c>
      <c r="N13" s="9">
        <v>37.737335539771813</v>
      </c>
      <c r="O13" s="9">
        <v>16.996612695106307</v>
      </c>
      <c r="P13" s="9"/>
      <c r="Q13" s="9"/>
      <c r="R13" s="9"/>
      <c r="S13" s="9"/>
      <c r="T13" s="9"/>
      <c r="U13" s="9"/>
      <c r="V13" s="41"/>
    </row>
    <row r="14" spans="1:22" ht="14.25" customHeight="1">
      <c r="A14" s="37">
        <v>1962</v>
      </c>
      <c r="B14" s="42">
        <v>5994.453156675796</v>
      </c>
      <c r="C14" s="9">
        <v>1676.4074628766455</v>
      </c>
      <c r="D14" s="9">
        <v>1318.5527229675995</v>
      </c>
      <c r="E14" s="9"/>
      <c r="F14" s="9"/>
      <c r="G14" s="9"/>
      <c r="H14" s="9"/>
      <c r="I14" s="9"/>
      <c r="J14" s="9"/>
      <c r="K14" s="41"/>
      <c r="M14" s="42">
        <v>15.557225015054122</v>
      </c>
      <c r="N14" s="9">
        <v>30.471612063214693</v>
      </c>
      <c r="O14" s="9">
        <v>16.294830637764889</v>
      </c>
      <c r="P14" s="9"/>
      <c r="Q14" s="9"/>
      <c r="R14" s="9"/>
      <c r="S14" s="9"/>
      <c r="T14" s="9"/>
      <c r="U14" s="9"/>
      <c r="V14" s="41"/>
    </row>
    <row r="15" spans="1:22" ht="14.25" customHeight="1">
      <c r="A15" s="37">
        <v>1963</v>
      </c>
      <c r="B15" s="42">
        <v>7075.3643522424809</v>
      </c>
      <c r="C15" s="9">
        <v>1972.5990358087295</v>
      </c>
      <c r="D15" s="9">
        <v>1572.0610038302664</v>
      </c>
      <c r="E15" s="9"/>
      <c r="F15" s="9"/>
      <c r="G15" s="9"/>
      <c r="H15" s="9"/>
      <c r="I15" s="9"/>
      <c r="J15" s="9"/>
      <c r="K15" s="41"/>
      <c r="M15" s="42">
        <v>18.031856573320869</v>
      </c>
      <c r="N15" s="9">
        <v>17.668232782967429</v>
      </c>
      <c r="O15" s="9">
        <v>19.226252879149854</v>
      </c>
      <c r="P15" s="9"/>
      <c r="Q15" s="9"/>
      <c r="R15" s="9"/>
      <c r="S15" s="9"/>
      <c r="T15" s="9"/>
      <c r="U15" s="9"/>
      <c r="V15" s="41"/>
    </row>
    <row r="16" spans="1:22" ht="14.25" customHeight="1" thickBot="1">
      <c r="A16" s="37">
        <v>1964</v>
      </c>
      <c r="B16" s="578">
        <v>7987.9036283348041</v>
      </c>
      <c r="C16" s="551">
        <v>2199.7114968674191</v>
      </c>
      <c r="D16" s="551">
        <v>1917.722704006836</v>
      </c>
      <c r="E16" s="551">
        <v>546.37335411218942</v>
      </c>
      <c r="F16" s="551">
        <v>314.96031443710501</v>
      </c>
      <c r="G16" s="551">
        <v>230.70067114342922</v>
      </c>
      <c r="H16" s="551"/>
      <c r="I16" s="551"/>
      <c r="J16" s="551"/>
      <c r="K16" s="579">
        <v>825.68836431411228</v>
      </c>
      <c r="L16" s="553"/>
      <c r="M16" s="578">
        <v>12.897417442581617</v>
      </c>
      <c r="N16" s="551">
        <v>11.513361658193123</v>
      </c>
      <c r="O16" s="551">
        <v>21.98780450213944</v>
      </c>
      <c r="P16" s="551"/>
      <c r="Q16" s="551"/>
      <c r="R16" s="551"/>
      <c r="S16" s="551"/>
      <c r="T16" s="551"/>
      <c r="U16" s="551"/>
      <c r="V16" s="579"/>
    </row>
    <row r="17" spans="1:22" ht="14.25" customHeight="1">
      <c r="A17" s="37">
        <v>1965</v>
      </c>
      <c r="B17" s="42">
        <v>9265.8865338405176</v>
      </c>
      <c r="C17" s="9">
        <v>2695.6849368312246</v>
      </c>
      <c r="D17" s="9">
        <v>2335.408258068177</v>
      </c>
      <c r="E17" s="9">
        <v>649.60080812318779</v>
      </c>
      <c r="F17" s="9">
        <v>406.01246107911976</v>
      </c>
      <c r="G17" s="9">
        <v>295.2152115964318</v>
      </c>
      <c r="H17" s="9"/>
      <c r="I17" s="9"/>
      <c r="J17" s="9"/>
      <c r="K17" s="41">
        <v>984.5797772694375</v>
      </c>
      <c r="M17" s="42">
        <v>15.99897751610866</v>
      </c>
      <c r="N17" s="9">
        <v>22.54720406153783</v>
      </c>
      <c r="O17" s="9">
        <v>21.780289360325167</v>
      </c>
      <c r="P17" s="9">
        <v>18.893207956441117</v>
      </c>
      <c r="Q17" s="9">
        <v>28.90908551597764</v>
      </c>
      <c r="R17" s="9">
        <v>27.964608916500787</v>
      </c>
      <c r="S17" s="9"/>
      <c r="T17" s="9"/>
      <c r="U17" s="9"/>
      <c r="V17" s="41">
        <v>19.243508788853305</v>
      </c>
    </row>
    <row r="18" spans="1:22" ht="14.25" customHeight="1">
      <c r="A18" s="37">
        <v>1966</v>
      </c>
      <c r="B18" s="42">
        <v>10749.160546980429</v>
      </c>
      <c r="C18" s="9">
        <v>3141.6677830692365</v>
      </c>
      <c r="D18" s="9">
        <v>2731.4212831996906</v>
      </c>
      <c r="E18" s="9">
        <v>730.34630545131552</v>
      </c>
      <c r="F18" s="9">
        <v>526.64209703587062</v>
      </c>
      <c r="G18" s="9">
        <v>335.50348426519497</v>
      </c>
      <c r="H18" s="9"/>
      <c r="I18" s="9"/>
      <c r="J18" s="9"/>
      <c r="K18" s="41">
        <v>1138.9293964473097</v>
      </c>
      <c r="M18" s="42">
        <v>16.007901755787259</v>
      </c>
      <c r="N18" s="9">
        <v>16.544323861610643</v>
      </c>
      <c r="O18" s="9">
        <v>16.956907802453824</v>
      </c>
      <c r="P18" s="9">
        <v>12.430017992344533</v>
      </c>
      <c r="Q18" s="9">
        <v>29.710821100449849</v>
      </c>
      <c r="R18" s="9">
        <v>13.647085612864164</v>
      </c>
      <c r="S18" s="9"/>
      <c r="T18" s="9"/>
      <c r="U18" s="9"/>
      <c r="V18" s="41">
        <v>15.676700125401144</v>
      </c>
    </row>
    <row r="19" spans="1:22" ht="14.25" customHeight="1">
      <c r="A19" s="37">
        <v>1967</v>
      </c>
      <c r="B19" s="42">
        <v>12172.301651262995</v>
      </c>
      <c r="C19" s="9">
        <v>3340.7303977624069</v>
      </c>
      <c r="D19" s="9">
        <v>3124.5274576720412</v>
      </c>
      <c r="E19" s="9">
        <v>967.91151588308264</v>
      </c>
      <c r="F19" s="9">
        <v>582.75744422891239</v>
      </c>
      <c r="G19" s="9">
        <v>380.53856754671909</v>
      </c>
      <c r="H19" s="9"/>
      <c r="I19" s="9"/>
      <c r="J19" s="9"/>
      <c r="K19" s="41">
        <v>1193.3199300133269</v>
      </c>
      <c r="M19" s="42">
        <v>13.239555759378273</v>
      </c>
      <c r="N19" s="9">
        <v>6.3362082956682775</v>
      </c>
      <c r="O19" s="9">
        <v>14.392000856486376</v>
      </c>
      <c r="P19" s="9">
        <v>32.527748639046571</v>
      </c>
      <c r="Q19" s="9">
        <v>10.655309841138582</v>
      </c>
      <c r="R19" s="9">
        <v>13.423134302213867</v>
      </c>
      <c r="S19" s="9"/>
      <c r="T19" s="9"/>
      <c r="U19" s="9"/>
      <c r="V19" s="41">
        <v>4.7755843106411122</v>
      </c>
    </row>
    <row r="20" spans="1:22" ht="14.25" customHeight="1">
      <c r="A20" s="37">
        <v>1968</v>
      </c>
      <c r="B20" s="42">
        <v>13742.219917253184</v>
      </c>
      <c r="C20" s="9">
        <v>3736.0512942089063</v>
      </c>
      <c r="D20" s="9">
        <v>3599.255513522864</v>
      </c>
      <c r="E20" s="9">
        <v>1246.5511775767993</v>
      </c>
      <c r="F20" s="9">
        <v>676.69946488070934</v>
      </c>
      <c r="G20" s="9">
        <v>388.7015482568425</v>
      </c>
      <c r="H20" s="9"/>
      <c r="I20" s="9"/>
      <c r="J20" s="9"/>
      <c r="K20" s="41">
        <v>1287.3033228085126</v>
      </c>
      <c r="M20" s="42">
        <v>12.897464349540622</v>
      </c>
      <c r="N20" s="9">
        <v>11.833367239430093</v>
      </c>
      <c r="O20" s="9">
        <v>15.193595264626779</v>
      </c>
      <c r="P20" s="9">
        <v>28.787720480781488</v>
      </c>
      <c r="Q20" s="9">
        <v>16.12026093911134</v>
      </c>
      <c r="R20" s="9">
        <v>2.1451125868132248</v>
      </c>
      <c r="S20" s="9"/>
      <c r="T20" s="9"/>
      <c r="U20" s="9"/>
      <c r="V20" s="41">
        <v>7.8757917664323385</v>
      </c>
    </row>
    <row r="21" spans="1:22" ht="14.25" customHeight="1">
      <c r="A21" s="37">
        <v>1969</v>
      </c>
      <c r="B21" s="42">
        <v>15734.89896455837</v>
      </c>
      <c r="C21" s="9">
        <v>4657.5363848642974</v>
      </c>
      <c r="D21" s="9">
        <v>4150.1015305556884</v>
      </c>
      <c r="E21" s="9">
        <v>1248.7102756904319</v>
      </c>
      <c r="F21" s="9">
        <v>862.00459135061101</v>
      </c>
      <c r="G21" s="9">
        <v>426.82901548795581</v>
      </c>
      <c r="H21" s="9"/>
      <c r="I21" s="9"/>
      <c r="J21" s="9"/>
      <c r="K21" s="41">
        <v>1612.5576480266895</v>
      </c>
      <c r="M21" s="42">
        <v>14.500415939373834</v>
      </c>
      <c r="N21" s="9">
        <v>24.664679847510286</v>
      </c>
      <c r="O21" s="9">
        <v>15.304443237309084</v>
      </c>
      <c r="P21" s="9">
        <v>0.17320573374530746</v>
      </c>
      <c r="Q21" s="9">
        <v>27.38366676595021</v>
      </c>
      <c r="R21" s="9">
        <v>9.8089311457848503</v>
      </c>
      <c r="S21" s="9"/>
      <c r="T21" s="9"/>
      <c r="U21" s="9"/>
      <c r="V21" s="41">
        <v>25.26633152073039</v>
      </c>
    </row>
    <row r="22" spans="1:22" ht="14.25" customHeight="1">
      <c r="A22" s="37">
        <v>1970</v>
      </c>
      <c r="B22" s="42">
        <v>17378.139731282747</v>
      </c>
      <c r="C22" s="9">
        <v>4806.4763453480264</v>
      </c>
      <c r="D22" s="9">
        <v>4622.5215008163996</v>
      </c>
      <c r="E22" s="9">
        <v>1275.561803115954</v>
      </c>
      <c r="F22" s="9">
        <v>1038.7082917260527</v>
      </c>
      <c r="G22" s="9">
        <v>489.97557195136801</v>
      </c>
      <c r="H22" s="9"/>
      <c r="I22" s="9"/>
      <c r="J22" s="9"/>
      <c r="K22" s="41">
        <v>1818.2758340230241</v>
      </c>
      <c r="M22" s="42">
        <v>10.443287690792612</v>
      </c>
      <c r="N22" s="9">
        <v>3.1978270951944276</v>
      </c>
      <c r="O22" s="9">
        <v>11.383335245715198</v>
      </c>
      <c r="P22" s="9">
        <v>2.1503408715584982</v>
      </c>
      <c r="Q22" s="9">
        <v>20.499159998507398</v>
      </c>
      <c r="R22" s="9">
        <v>14.794344848187579</v>
      </c>
      <c r="S22" s="9"/>
      <c r="T22" s="9"/>
      <c r="U22" s="9"/>
      <c r="V22" s="41">
        <v>12.757260879824983</v>
      </c>
    </row>
    <row r="23" spans="1:22" ht="14.25" customHeight="1">
      <c r="A23" s="37">
        <v>1971</v>
      </c>
      <c r="B23" s="42">
        <v>19612.526640146614</v>
      </c>
      <c r="C23" s="9">
        <v>5001.8196119801723</v>
      </c>
      <c r="D23" s="9">
        <v>4777.947054355076</v>
      </c>
      <c r="E23" s="9">
        <v>1343.5886344904495</v>
      </c>
      <c r="F23" s="9">
        <v>1126.5140013135247</v>
      </c>
      <c r="G23" s="9">
        <v>442.37697465361504</v>
      </c>
      <c r="H23" s="9"/>
      <c r="I23" s="9"/>
      <c r="J23" s="9"/>
      <c r="K23" s="41">
        <v>1865.4674438974869</v>
      </c>
      <c r="M23" s="42">
        <v>12.857457376992443</v>
      </c>
      <c r="N23" s="9">
        <v>4.0641678559639738</v>
      </c>
      <c r="O23" s="9">
        <v>3.3623543667936628</v>
      </c>
      <c r="P23" s="9">
        <v>5.3330878369294954</v>
      </c>
      <c r="Q23" s="9">
        <v>8.4533559890585419</v>
      </c>
      <c r="R23" s="9">
        <v>-9.7144837462381339</v>
      </c>
      <c r="S23" s="9"/>
      <c r="T23" s="9"/>
      <c r="U23" s="9"/>
      <c r="V23" s="41">
        <v>2.5954043380782998</v>
      </c>
    </row>
    <row r="24" spans="1:22" ht="14.25" customHeight="1">
      <c r="A24" s="37">
        <v>1972</v>
      </c>
      <c r="B24" s="42">
        <v>23018.474421862622</v>
      </c>
      <c r="C24" s="9">
        <v>6147.6258888053617</v>
      </c>
      <c r="D24" s="9">
        <v>5868.7729876831127</v>
      </c>
      <c r="E24" s="9">
        <v>1588.2330889605764</v>
      </c>
      <c r="F24" s="9">
        <v>1351.279902510423</v>
      </c>
      <c r="G24" s="9">
        <v>602.02738600990142</v>
      </c>
      <c r="H24" s="9"/>
      <c r="I24" s="9"/>
      <c r="J24" s="9"/>
      <c r="K24" s="41">
        <v>2327.2326102022116</v>
      </c>
      <c r="M24" s="42">
        <v>17.366185623141849</v>
      </c>
      <c r="N24" s="9">
        <v>22.907788879087065</v>
      </c>
      <c r="O24" s="9">
        <v>22.830431583241474</v>
      </c>
      <c r="P24" s="9">
        <v>18.20828549676645</v>
      </c>
      <c r="Q24" s="9">
        <v>19.95233977871731</v>
      </c>
      <c r="R24" s="9">
        <v>36.089222654794369</v>
      </c>
      <c r="S24" s="9"/>
      <c r="T24" s="9"/>
      <c r="U24" s="9"/>
      <c r="V24" s="41">
        <v>24.753322166800572</v>
      </c>
    </row>
    <row r="25" spans="1:22" ht="14.25" customHeight="1">
      <c r="A25" s="37">
        <v>1973</v>
      </c>
      <c r="B25" s="42">
        <v>27749.784554854359</v>
      </c>
      <c r="C25" s="9">
        <v>7767.2446698548201</v>
      </c>
      <c r="D25" s="9">
        <v>7492.1669544071574</v>
      </c>
      <c r="E25" s="9">
        <v>2141.3240382739177</v>
      </c>
      <c r="F25" s="9">
        <v>1651.4326146358312</v>
      </c>
      <c r="G25" s="9">
        <v>805.73178904516931</v>
      </c>
      <c r="H25" s="9"/>
      <c r="I25" s="9"/>
      <c r="J25" s="9"/>
      <c r="K25" s="41">
        <v>2893.6785124522398</v>
      </c>
      <c r="M25" s="42">
        <v>20.554403590265768</v>
      </c>
      <c r="N25" s="9">
        <v>26.345434975129734</v>
      </c>
      <c r="O25" s="9">
        <v>27.661556685376777</v>
      </c>
      <c r="P25" s="9">
        <v>34.824293307937126</v>
      </c>
      <c r="Q25" s="9">
        <v>22.21247511842521</v>
      </c>
      <c r="R25" s="9">
        <v>33.836401427744619</v>
      </c>
      <c r="S25" s="9"/>
      <c r="T25" s="9"/>
      <c r="U25" s="9"/>
      <c r="V25" s="41">
        <v>24.339891928585942</v>
      </c>
    </row>
    <row r="26" spans="1:22" ht="14.25" customHeight="1">
      <c r="A26" s="37">
        <v>1974</v>
      </c>
      <c r="B26" s="42">
        <v>33983.974672478289</v>
      </c>
      <c r="C26" s="9">
        <v>10617.980963663545</v>
      </c>
      <c r="D26" s="9">
        <v>9643.418123938709</v>
      </c>
      <c r="E26" s="9">
        <v>2794.6271250998907</v>
      </c>
      <c r="F26" s="9">
        <v>2141.1761297634216</v>
      </c>
      <c r="G26" s="9">
        <v>1062.8288034311811</v>
      </c>
      <c r="H26" s="9"/>
      <c r="I26" s="9"/>
      <c r="J26" s="9"/>
      <c r="K26" s="41">
        <v>3644.7860656442149</v>
      </c>
      <c r="M26" s="42">
        <v>22.465724392564201</v>
      </c>
      <c r="N26" s="9">
        <v>36.702027745728394</v>
      </c>
      <c r="O26" s="9">
        <v>28.713337311124775</v>
      </c>
      <c r="P26" s="9">
        <v>30.509305231196528</v>
      </c>
      <c r="Q26" s="9">
        <v>29.655676579670008</v>
      </c>
      <c r="R26" s="9">
        <v>31.908510732918206</v>
      </c>
      <c r="S26" s="9"/>
      <c r="T26" s="9"/>
      <c r="U26" s="9"/>
      <c r="V26" s="41">
        <v>25.956841783210095</v>
      </c>
    </row>
    <row r="27" spans="1:22" ht="14.25" customHeight="1">
      <c r="A27" s="37">
        <v>1975</v>
      </c>
      <c r="B27" s="42">
        <v>39900.497831036366</v>
      </c>
      <c r="C27" s="9">
        <v>11796.225238012021</v>
      </c>
      <c r="D27" s="9">
        <v>10700.74990515607</v>
      </c>
      <c r="E27" s="9">
        <v>3214.4761343647365</v>
      </c>
      <c r="F27" s="9">
        <v>2349.8438242894626</v>
      </c>
      <c r="G27" s="9">
        <v>1145.1968199011033</v>
      </c>
      <c r="H27" s="9"/>
      <c r="I27" s="9"/>
      <c r="J27" s="9"/>
      <c r="K27" s="41">
        <v>3991.2331266007659</v>
      </c>
      <c r="M27" s="42">
        <v>17.409744491569246</v>
      </c>
      <c r="N27" s="9">
        <v>11.096688517154242</v>
      </c>
      <c r="O27" s="9">
        <v>10.964284319401774</v>
      </c>
      <c r="P27" s="9">
        <v>15.02343570253004</v>
      </c>
      <c r="Q27" s="9">
        <v>9.7454708010917592</v>
      </c>
      <c r="R27" s="9">
        <v>7.7498856075418399</v>
      </c>
      <c r="S27" s="9"/>
      <c r="T27" s="9"/>
      <c r="U27" s="9"/>
      <c r="V27" s="41">
        <v>9.505278354254143</v>
      </c>
    </row>
    <row r="28" spans="1:22" ht="14.25" customHeight="1">
      <c r="A28" s="37">
        <v>1976</v>
      </c>
      <c r="B28" s="42">
        <v>48016.365611021996</v>
      </c>
      <c r="C28" s="9">
        <v>13406.329089337114</v>
      </c>
      <c r="D28" s="9">
        <v>12149.839323830403</v>
      </c>
      <c r="E28" s="9">
        <v>3803.7226768430664</v>
      </c>
      <c r="F28" s="9">
        <v>2642.3287469700485</v>
      </c>
      <c r="G28" s="9">
        <v>1102.8045865483257</v>
      </c>
      <c r="H28" s="9"/>
      <c r="I28" s="9"/>
      <c r="J28" s="9"/>
      <c r="K28" s="41">
        <v>4600.9833134689634</v>
      </c>
      <c r="M28" s="42">
        <v>20.340266966976905</v>
      </c>
      <c r="N28" s="9">
        <v>13.649314241107513</v>
      </c>
      <c r="O28" s="9">
        <v>13.541942681756369</v>
      </c>
      <c r="P28" s="9">
        <v>18.33102869170251</v>
      </c>
      <c r="Q28" s="9">
        <v>12.446994121791333</v>
      </c>
      <c r="R28" s="9">
        <v>-3.7017421473837575</v>
      </c>
      <c r="S28" s="9"/>
      <c r="T28" s="9"/>
      <c r="U28" s="9"/>
      <c r="V28" s="41">
        <v>15.277238074727716</v>
      </c>
    </row>
    <row r="29" spans="1:22" ht="14.25" customHeight="1">
      <c r="A29" s="37">
        <v>1977</v>
      </c>
      <c r="B29" s="42">
        <v>60925.288787775527</v>
      </c>
      <c r="C29" s="9">
        <v>15710.479751009547</v>
      </c>
      <c r="D29" s="9">
        <v>14866.265820228693</v>
      </c>
      <c r="E29" s="9">
        <v>4710.9299559929259</v>
      </c>
      <c r="F29" s="9">
        <v>3248.9054316942329</v>
      </c>
      <c r="G29" s="9">
        <v>1384.6489779508577</v>
      </c>
      <c r="H29" s="9"/>
      <c r="I29" s="9"/>
      <c r="J29" s="9"/>
      <c r="K29" s="41">
        <v>5521.7814545906749</v>
      </c>
      <c r="M29" s="42">
        <v>26.884423701135617</v>
      </c>
      <c r="N29" s="9">
        <v>17.187036408833698</v>
      </c>
      <c r="O29" s="9">
        <v>22.357715390279729</v>
      </c>
      <c r="P29" s="9">
        <v>23.850510571470053</v>
      </c>
      <c r="Q29" s="9">
        <v>22.956139936022126</v>
      </c>
      <c r="R29" s="9">
        <v>25.557056512131339</v>
      </c>
      <c r="S29" s="9"/>
      <c r="T29" s="9"/>
      <c r="U29" s="9"/>
      <c r="V29" s="41">
        <v>20.013072823501844</v>
      </c>
    </row>
    <row r="30" spans="1:22" ht="14.25" customHeight="1">
      <c r="A30" s="37">
        <v>1978</v>
      </c>
      <c r="B30" s="42">
        <v>74571.381955012461</v>
      </c>
      <c r="C30" s="9">
        <v>17546.746407832823</v>
      </c>
      <c r="D30" s="9">
        <v>17304.141583885903</v>
      </c>
      <c r="E30" s="9">
        <v>5523.1819782701486</v>
      </c>
      <c r="F30" s="9">
        <v>3864.5216916430054</v>
      </c>
      <c r="G30" s="9">
        <v>1533.3318162588223</v>
      </c>
      <c r="H30" s="9"/>
      <c r="I30" s="9"/>
      <c r="J30" s="9"/>
      <c r="K30" s="41">
        <v>6383.106097713925</v>
      </c>
      <c r="M30" s="42">
        <v>22.398077118306546</v>
      </c>
      <c r="N30" s="9">
        <v>11.688164116727751</v>
      </c>
      <c r="O30" s="9">
        <v>16.398709623098263</v>
      </c>
      <c r="P30" s="9">
        <v>17.241861582847996</v>
      </c>
      <c r="Q30" s="9">
        <v>18.948420410862553</v>
      </c>
      <c r="R30" s="9">
        <v>10.737944466474115</v>
      </c>
      <c r="S30" s="9"/>
      <c r="T30" s="9"/>
      <c r="U30" s="9"/>
      <c r="V30" s="41">
        <v>15.598673185574308</v>
      </c>
    </row>
    <row r="31" spans="1:22" ht="14.25" customHeight="1">
      <c r="A31" s="37">
        <v>1979</v>
      </c>
      <c r="B31" s="42">
        <v>87233.13244431444</v>
      </c>
      <c r="C31" s="9">
        <v>20106.353445290835</v>
      </c>
      <c r="D31" s="9">
        <v>19243.223083674246</v>
      </c>
      <c r="E31" s="9">
        <v>6419.9874947244871</v>
      </c>
      <c r="F31" s="9">
        <v>4479.0181696355894</v>
      </c>
      <c r="G31" s="9">
        <v>1617.8728826441813</v>
      </c>
      <c r="H31" s="9"/>
      <c r="I31" s="9"/>
      <c r="J31" s="9"/>
      <c r="K31" s="41">
        <v>6726.3445366699898</v>
      </c>
      <c r="M31" s="42">
        <v>16.979369507917362</v>
      </c>
      <c r="N31" s="9">
        <v>14.587359832791623</v>
      </c>
      <c r="O31" s="9">
        <v>11.205880918092292</v>
      </c>
      <c r="P31" s="9">
        <v>16.237116936987416</v>
      </c>
      <c r="Q31" s="9">
        <v>15.900971116850693</v>
      </c>
      <c r="R31" s="9">
        <v>5.5135532628306727</v>
      </c>
      <c r="S31" s="9"/>
      <c r="T31" s="9"/>
      <c r="U31" s="9"/>
      <c r="V31" s="41">
        <v>5.3772949047328877</v>
      </c>
    </row>
    <row r="32" spans="1:22" ht="14.25" customHeight="1" thickBot="1">
      <c r="A32" s="37">
        <v>1980</v>
      </c>
      <c r="B32" s="578">
        <v>100230.14042052605</v>
      </c>
      <c r="C32" s="551">
        <v>24118.915536816032</v>
      </c>
      <c r="D32" s="551">
        <v>22756.506223405184</v>
      </c>
      <c r="E32" s="551">
        <v>7390.2107999911441</v>
      </c>
      <c r="F32" s="551">
        <v>5465.5421911412359</v>
      </c>
      <c r="G32" s="551">
        <v>1892.3679292656932</v>
      </c>
      <c r="H32" s="551">
        <v>5753.7693971925264</v>
      </c>
      <c r="I32" s="551">
        <v>88.236629320532487</v>
      </c>
      <c r="J32" s="551">
        <v>2166.3792764940499</v>
      </c>
      <c r="K32" s="579">
        <v>8008.3853030071086</v>
      </c>
      <c r="L32" s="553"/>
      <c r="M32" s="578">
        <v>14.899164585782</v>
      </c>
      <c r="N32" s="551">
        <v>19.956687334893086</v>
      </c>
      <c r="O32" s="551">
        <v>18.257248925787128</v>
      </c>
      <c r="P32" s="551">
        <v>15.112541980244053</v>
      </c>
      <c r="Q32" s="551">
        <v>22.02545254657695</v>
      </c>
      <c r="R32" s="551">
        <v>16.9664161854848</v>
      </c>
      <c r="S32" s="551"/>
      <c r="T32" s="551"/>
      <c r="U32" s="551"/>
      <c r="V32" s="579">
        <v>19.059992531572266</v>
      </c>
    </row>
    <row r="33" spans="1:22" ht="14.25" customHeight="1">
      <c r="A33" s="37">
        <v>1981</v>
      </c>
      <c r="B33" s="42">
        <v>112454.02061971059</v>
      </c>
      <c r="C33" s="9">
        <v>25172.882416271936</v>
      </c>
      <c r="D33" s="9">
        <v>25436.82858271278</v>
      </c>
      <c r="E33" s="9">
        <v>8292.1625060745719</v>
      </c>
      <c r="F33" s="9">
        <v>6093.0309519340008</v>
      </c>
      <c r="G33" s="9">
        <v>2124.1192036524349</v>
      </c>
      <c r="H33" s="9">
        <v>6445.2761814942551</v>
      </c>
      <c r="I33" s="9">
        <v>110.8544628523631</v>
      </c>
      <c r="J33" s="9">
        <v>2371.3852767051562</v>
      </c>
      <c r="K33" s="41">
        <v>8927.5159210517741</v>
      </c>
      <c r="M33" s="42">
        <v>12.195812704539733</v>
      </c>
      <c r="N33" s="9">
        <v>4.3698767378122394</v>
      </c>
      <c r="O33" s="9">
        <v>11.778268302675009</v>
      </c>
      <c r="P33" s="9">
        <v>12.204681713334997</v>
      </c>
      <c r="Q33" s="9">
        <v>11.480814507476001</v>
      </c>
      <c r="R33" s="9">
        <v>12.246628723869236</v>
      </c>
      <c r="S33" s="9">
        <v>12.018326362525755</v>
      </c>
      <c r="T33" s="9">
        <v>25.633156780805866</v>
      </c>
      <c r="U33" s="9">
        <v>9.463070591354473</v>
      </c>
      <c r="V33" s="41">
        <v>11.477102852425647</v>
      </c>
    </row>
    <row r="34" spans="1:22" ht="14.25" customHeight="1">
      <c r="A34" s="37">
        <v>1982</v>
      </c>
      <c r="B34" s="42">
        <v>129320.59927590025</v>
      </c>
      <c r="C34" s="9">
        <v>28809.270179584528</v>
      </c>
      <c r="D34" s="9">
        <v>28967.032409051171</v>
      </c>
      <c r="E34" s="9">
        <v>9261.5922983760847</v>
      </c>
      <c r="F34" s="9">
        <v>7104.5025137684188</v>
      </c>
      <c r="G34" s="9">
        <v>2700.7400468642618</v>
      </c>
      <c r="H34" s="9">
        <v>7354.4148313044552</v>
      </c>
      <c r="I34" s="9">
        <v>146.46027695973768</v>
      </c>
      <c r="J34" s="9">
        <v>2399.3224417782126</v>
      </c>
      <c r="K34" s="41">
        <v>9900.1975500424051</v>
      </c>
      <c r="M34" s="42">
        <v>14.998644391051098</v>
      </c>
      <c r="N34" s="9">
        <v>14.44565506317228</v>
      </c>
      <c r="O34" s="9">
        <v>13.878317475227897</v>
      </c>
      <c r="P34" s="9">
        <v>11.690916471925616</v>
      </c>
      <c r="Q34" s="9">
        <v>16.600466497111178</v>
      </c>
      <c r="R34" s="9">
        <v>27.146350460008286</v>
      </c>
      <c r="S34" s="9">
        <v>14.105503382780228</v>
      </c>
      <c r="T34" s="9">
        <v>32.119423243063025</v>
      </c>
      <c r="U34" s="9">
        <v>1.1780947342252546</v>
      </c>
      <c r="V34" s="41">
        <v>10.895322255286843</v>
      </c>
    </row>
    <row r="35" spans="1:22" ht="14.25" customHeight="1">
      <c r="A35" s="37">
        <v>1983</v>
      </c>
      <c r="B35" s="42">
        <v>147258.48901172949</v>
      </c>
      <c r="C35" s="9">
        <v>31586.947741873089</v>
      </c>
      <c r="D35" s="9">
        <v>32119.992857971403</v>
      </c>
      <c r="E35" s="9">
        <v>9480.1378439605469</v>
      </c>
      <c r="F35" s="9">
        <v>8338.4343765970534</v>
      </c>
      <c r="G35" s="9">
        <v>2655.5366662369192</v>
      </c>
      <c r="H35" s="9">
        <v>8669.1078189093951</v>
      </c>
      <c r="I35" s="9">
        <v>177.08246936335129</v>
      </c>
      <c r="J35" s="9">
        <v>2799.6936829041292</v>
      </c>
      <c r="K35" s="41">
        <v>11645.883971176876</v>
      </c>
      <c r="M35" s="42">
        <v>13.870868087735566</v>
      </c>
      <c r="N35" s="9">
        <v>9.641610304508653</v>
      </c>
      <c r="O35" s="9">
        <v>10.884651228322051</v>
      </c>
      <c r="P35" s="9">
        <v>2.3596973235669338</v>
      </c>
      <c r="Q35" s="9">
        <v>17.368307779992943</v>
      </c>
      <c r="R35" s="9">
        <v>-1.6737405245583203</v>
      </c>
      <c r="S35" s="9">
        <v>17.876241927622583</v>
      </c>
      <c r="T35" s="9">
        <v>20.908189605589598</v>
      </c>
      <c r="U35" s="9">
        <v>16.686846009292069</v>
      </c>
      <c r="V35" s="41">
        <v>17.632844317606498</v>
      </c>
    </row>
    <row r="36" spans="1:22" ht="14.25" customHeight="1">
      <c r="A36" s="37">
        <v>1984</v>
      </c>
      <c r="B36" s="42">
        <v>166174.12094978127</v>
      </c>
      <c r="C36" s="9">
        <v>33862.802455826648</v>
      </c>
      <c r="D36" s="9">
        <v>33238.374854933703</v>
      </c>
      <c r="E36" s="9">
        <v>9544.323531607215</v>
      </c>
      <c r="F36" s="9">
        <v>8753.5986934913908</v>
      </c>
      <c r="G36" s="9">
        <v>2188.1456747778097</v>
      </c>
      <c r="H36" s="9">
        <v>9559.7472860785892</v>
      </c>
      <c r="I36" s="9">
        <v>156.40682645904303</v>
      </c>
      <c r="J36" s="9">
        <v>3036.152842519652</v>
      </c>
      <c r="K36" s="41">
        <v>12752.306955057284</v>
      </c>
      <c r="M36" s="42">
        <v>12.845189479395724</v>
      </c>
      <c r="N36" s="9">
        <v>7.20504789684564</v>
      </c>
      <c r="O36" s="9">
        <v>3.4818874397250843</v>
      </c>
      <c r="P36" s="9">
        <v>0.67705437097160814</v>
      </c>
      <c r="Q36" s="9">
        <v>4.9789240778766786</v>
      </c>
      <c r="R36" s="9">
        <v>-17.600622781888951</v>
      </c>
      <c r="S36" s="9">
        <v>10.273715424631092</v>
      </c>
      <c r="T36" s="9">
        <v>-11.675714134008608</v>
      </c>
      <c r="U36" s="9">
        <v>8.4458939583077264</v>
      </c>
      <c r="V36" s="41">
        <v>9.5005496072154259</v>
      </c>
    </row>
    <row r="37" spans="1:22" ht="14.25" customHeight="1" thickBot="1">
      <c r="A37" s="37">
        <v>1985</v>
      </c>
      <c r="B37" s="578">
        <v>184645.03788617699</v>
      </c>
      <c r="C37" s="551">
        <v>38010.138156890898</v>
      </c>
      <c r="D37" s="551">
        <v>37930.017152324835</v>
      </c>
      <c r="E37" s="551">
        <v>10103.403938939548</v>
      </c>
      <c r="F37" s="551">
        <v>10246.618173610404</v>
      </c>
      <c r="G37" s="551">
        <v>2534.4529709063713</v>
      </c>
      <c r="H37" s="551">
        <v>11503.471812183479</v>
      </c>
      <c r="I37" s="551">
        <v>151.87848226389104</v>
      </c>
      <c r="J37" s="551">
        <v>3390.1917744211473</v>
      </c>
      <c r="K37" s="579">
        <v>15045.542068868517</v>
      </c>
      <c r="L37" s="553"/>
      <c r="M37" s="578">
        <v>11.115399215487788</v>
      </c>
      <c r="N37" s="551">
        <v>12.247467428232994</v>
      </c>
      <c r="O37" s="551">
        <v>14.115137451417038</v>
      </c>
      <c r="P37" s="551">
        <v>5.8577269041736546</v>
      </c>
      <c r="Q37" s="551">
        <v>17.056064967076079</v>
      </c>
      <c r="R37" s="551">
        <v>15.826519235915427</v>
      </c>
      <c r="S37" s="551">
        <v>20.332383983993441</v>
      </c>
      <c r="T37" s="551">
        <v>-2.8952343690304305</v>
      </c>
      <c r="U37" s="551">
        <v>11.660774350466641</v>
      </c>
      <c r="V37" s="579">
        <v>17.982903970969645</v>
      </c>
    </row>
    <row r="38" spans="1:22" ht="14.25" customHeight="1">
      <c r="A38" s="37">
        <v>1986</v>
      </c>
      <c r="B38" s="42">
        <v>211385.76144911311</v>
      </c>
      <c r="C38" s="9">
        <v>45389.570071401897</v>
      </c>
      <c r="D38" s="9">
        <v>44523.499803478429</v>
      </c>
      <c r="E38" s="9">
        <v>11713.209250533186</v>
      </c>
      <c r="F38" s="9">
        <v>12109.673710259958</v>
      </c>
      <c r="G38" s="9">
        <v>3020.4238584310433</v>
      </c>
      <c r="H38" s="9">
        <v>13409.91275099992</v>
      </c>
      <c r="I38" s="9">
        <v>286.42773401777345</v>
      </c>
      <c r="J38" s="9">
        <v>3983.8524992365469</v>
      </c>
      <c r="K38" s="41">
        <v>17680.192984254241</v>
      </c>
      <c r="M38" s="42">
        <v>14.482232433140307</v>
      </c>
      <c r="N38" s="9">
        <v>19.41437803791084</v>
      </c>
      <c r="O38" s="9">
        <v>17.383284127382638</v>
      </c>
      <c r="P38" s="9">
        <v>15.933296553543542</v>
      </c>
      <c r="Q38" s="9">
        <v>18.18215049183496</v>
      </c>
      <c r="R38" s="9">
        <v>19.174586907046809</v>
      </c>
      <c r="S38" s="9">
        <v>16.572744037128896</v>
      </c>
      <c r="T38" s="9">
        <v>88.59006868405568</v>
      </c>
      <c r="U38" s="9">
        <v>17.511125160958272</v>
      </c>
      <c r="V38" s="41">
        <v>17.511173099154821</v>
      </c>
    </row>
    <row r="39" spans="1:22" ht="14.25" customHeight="1">
      <c r="A39" s="37">
        <v>1987</v>
      </c>
      <c r="B39" s="42">
        <v>236377.06240506182</v>
      </c>
      <c r="C39" s="9">
        <v>54125.731106543055</v>
      </c>
      <c r="D39" s="9">
        <v>52702.659209966172</v>
      </c>
      <c r="E39" s="9">
        <v>13386.926106587016</v>
      </c>
      <c r="F39" s="9">
        <v>13970.886710472701</v>
      </c>
      <c r="G39" s="9">
        <v>4031.625606565322</v>
      </c>
      <c r="H39" s="9">
        <v>16591.956462424867</v>
      </c>
      <c r="I39" s="9">
        <v>239.95127032763853</v>
      </c>
      <c r="J39" s="9">
        <v>4481.3130535886257</v>
      </c>
      <c r="K39" s="41">
        <v>21313.220786341131</v>
      </c>
      <c r="M39" s="42">
        <v>11.822603748060324</v>
      </c>
      <c r="N39" s="9">
        <v>19.247067159698549</v>
      </c>
      <c r="O39" s="9">
        <v>18.370432339303065</v>
      </c>
      <c r="P39" s="9">
        <v>14.289139895435943</v>
      </c>
      <c r="Q39" s="9">
        <v>15.369637900613498</v>
      </c>
      <c r="R39" s="9">
        <v>33.478802828009258</v>
      </c>
      <c r="S39" s="9">
        <v>23.729041124355387</v>
      </c>
      <c r="T39" s="9">
        <v>-16.226244239062048</v>
      </c>
      <c r="U39" s="9">
        <v>12.486922004451984</v>
      </c>
      <c r="V39" s="41">
        <v>20.548575489659072</v>
      </c>
    </row>
    <row r="40" spans="1:22" ht="14.25" customHeight="1">
      <c r="A40" s="37">
        <v>1988</v>
      </c>
      <c r="B40" s="42">
        <v>263164.0447388558</v>
      </c>
      <c r="C40" s="9">
        <v>65984.17862725856</v>
      </c>
      <c r="D40" s="9">
        <v>63467.042117750694</v>
      </c>
      <c r="E40" s="9">
        <v>16335.266218332748</v>
      </c>
      <c r="F40" s="9">
        <v>16925.006229946535</v>
      </c>
      <c r="G40" s="9">
        <v>5017.8540914107753</v>
      </c>
      <c r="H40" s="9">
        <v>20230.76318478091</v>
      </c>
      <c r="I40" s="9">
        <v>267.89905191080896</v>
      </c>
      <c r="J40" s="9">
        <v>4690.2533413689071</v>
      </c>
      <c r="K40" s="41">
        <v>25188.915578060627</v>
      </c>
      <c r="M40" s="42">
        <v>11.332310360931341</v>
      </c>
      <c r="N40" s="9">
        <v>21.909075920605869</v>
      </c>
      <c r="O40" s="9">
        <v>20.424743398429811</v>
      </c>
      <c r="P40" s="9">
        <v>22.024026189963109</v>
      </c>
      <c r="Q40" s="9">
        <v>21.144824811007879</v>
      </c>
      <c r="R40" s="9">
        <v>24.46230332596917</v>
      </c>
      <c r="S40" s="9">
        <v>21.931149172170873</v>
      </c>
      <c r="T40" s="9">
        <v>11.647273858983741</v>
      </c>
      <c r="U40" s="9">
        <v>4.6624791725488279</v>
      </c>
      <c r="V40" s="41">
        <v>18.184463205126121</v>
      </c>
    </row>
    <row r="41" spans="1:22" ht="14.25" customHeight="1">
      <c r="A41" s="37">
        <v>1989</v>
      </c>
      <c r="B41" s="42">
        <v>294887.04819032172</v>
      </c>
      <c r="C41" s="9">
        <v>77795.946251970774</v>
      </c>
      <c r="D41" s="9">
        <v>75203.055864530295</v>
      </c>
      <c r="E41" s="9">
        <v>18187.727063411698</v>
      </c>
      <c r="F41" s="9">
        <v>21990.656119615163</v>
      </c>
      <c r="G41" s="9">
        <v>5953.7396633266417</v>
      </c>
      <c r="H41" s="9">
        <v>23513.060351141754</v>
      </c>
      <c r="I41" s="9">
        <v>183.1257127303445</v>
      </c>
      <c r="J41" s="9">
        <v>5374.7469543046909</v>
      </c>
      <c r="K41" s="41">
        <v>29070.933018176787</v>
      </c>
      <c r="M41" s="42">
        <v>12.054459598743982</v>
      </c>
      <c r="N41" s="9">
        <v>17.900908779112523</v>
      </c>
      <c r="O41" s="9">
        <v>18.491508907892261</v>
      </c>
      <c r="P41" s="9">
        <v>11.340255006067611</v>
      </c>
      <c r="Q41" s="9">
        <v>29.929973560102074</v>
      </c>
      <c r="R41" s="9">
        <v>18.65111170764915</v>
      </c>
      <c r="S41" s="9">
        <v>16.224287420012075</v>
      </c>
      <c r="T41" s="9">
        <v>-31.64376229621293</v>
      </c>
      <c r="U41" s="9">
        <v>14.593958217532155</v>
      </c>
      <c r="V41" s="41">
        <v>15.41161003174496</v>
      </c>
    </row>
    <row r="42" spans="1:22" ht="14.25" customHeight="1">
      <c r="A42" s="37">
        <v>1990</v>
      </c>
      <c r="B42" s="42">
        <v>328463.55648320523</v>
      </c>
      <c r="C42" s="9">
        <v>87151.451919541811</v>
      </c>
      <c r="D42" s="9">
        <v>84578.516617457339</v>
      </c>
      <c r="E42" s="9">
        <v>21079.19412302459</v>
      </c>
      <c r="F42" s="9">
        <v>26831.894266475247</v>
      </c>
      <c r="G42" s="9">
        <v>6248.876218326981</v>
      </c>
      <c r="H42" s="9">
        <v>24694.323334411201</v>
      </c>
      <c r="I42" s="9">
        <v>82.841012858654381</v>
      </c>
      <c r="J42" s="9">
        <v>5641.3876623606739</v>
      </c>
      <c r="K42" s="41">
        <v>30418.55200963053</v>
      </c>
      <c r="M42" s="42">
        <v>11.386226861755233</v>
      </c>
      <c r="N42" s="9">
        <v>12.02569814790837</v>
      </c>
      <c r="O42" s="9">
        <v>12.466861412940267</v>
      </c>
      <c r="P42" s="9">
        <v>15.897902192680613</v>
      </c>
      <c r="Q42" s="9">
        <v>22.014978182218982</v>
      </c>
      <c r="R42" s="9">
        <v>4.9571625850269863</v>
      </c>
      <c r="S42" s="9">
        <v>5.0238589346881302</v>
      </c>
      <c r="T42" s="9">
        <v>-54.762762900129111</v>
      </c>
      <c r="U42" s="9">
        <v>4.9609909140453157</v>
      </c>
      <c r="V42" s="41">
        <v>4.6356234614524983</v>
      </c>
    </row>
    <row r="43" spans="1:22" ht="14.25" customHeight="1">
      <c r="A43" s="37">
        <v>1991</v>
      </c>
      <c r="B43" s="42">
        <v>360186.55993467115</v>
      </c>
      <c r="C43" s="9">
        <v>92664.796317416287</v>
      </c>
      <c r="D43" s="9">
        <v>90117.649783049012</v>
      </c>
      <c r="E43" s="9">
        <v>21886.249670254179</v>
      </c>
      <c r="F43" s="9">
        <v>30890.613383189684</v>
      </c>
      <c r="G43" s="9">
        <v>6467.1208946166398</v>
      </c>
      <c r="H43" s="9">
        <v>24933.023051286254</v>
      </c>
      <c r="I43" s="9">
        <v>85.561626166615795</v>
      </c>
      <c r="J43" s="9">
        <v>5855.0811575356383</v>
      </c>
      <c r="K43" s="41">
        <v>30873.665834988507</v>
      </c>
      <c r="M43" s="42">
        <v>9.6579979195006835</v>
      </c>
      <c r="N43" s="9">
        <v>6.326164712625082</v>
      </c>
      <c r="O43" s="9">
        <v>6.5491018134602452</v>
      </c>
      <c r="P43" s="9">
        <v>3.8286831200441851</v>
      </c>
      <c r="Q43" s="9">
        <v>15.126472534537182</v>
      </c>
      <c r="R43" s="9">
        <v>3.4925427975286416</v>
      </c>
      <c r="S43" s="9">
        <v>0.96661776734099369</v>
      </c>
      <c r="T43" s="9">
        <v>3.2841381509945977</v>
      </c>
      <c r="U43" s="9">
        <v>3.7879597709749246</v>
      </c>
      <c r="V43" s="41">
        <v>1.4961718927774426</v>
      </c>
    </row>
    <row r="44" spans="1:22" ht="14.25" customHeight="1">
      <c r="A44" s="37">
        <v>1992</v>
      </c>
      <c r="B44" s="42">
        <v>387928.15508525877</v>
      </c>
      <c r="C44" s="9">
        <v>92351.410552003494</v>
      </c>
      <c r="D44" s="9">
        <v>89364.102165331846</v>
      </c>
      <c r="E44" s="9">
        <v>21868.068552856745</v>
      </c>
      <c r="F44" s="9">
        <v>30699.793507944301</v>
      </c>
      <c r="G44" s="9">
        <v>6335.6093880842836</v>
      </c>
      <c r="H44" s="9">
        <v>23889.096038214579</v>
      </c>
      <c r="I44" s="9">
        <v>80.701856951918458</v>
      </c>
      <c r="J44" s="9">
        <v>6490.8328212800279</v>
      </c>
      <c r="K44" s="41">
        <v>30460.630716446525</v>
      </c>
      <c r="M44" s="42">
        <v>7.7020073029985481</v>
      </c>
      <c r="N44" s="9">
        <v>-0.33819290374234035</v>
      </c>
      <c r="O44" s="9">
        <v>-0.83618205704573123</v>
      </c>
      <c r="P44" s="9">
        <v>-8.3070958576081377E-2</v>
      </c>
      <c r="Q44" s="9">
        <v>-0.61772769895603874</v>
      </c>
      <c r="R44" s="9">
        <v>-2.0335402519199741</v>
      </c>
      <c r="S44" s="9">
        <v>-4.1869251511313266</v>
      </c>
      <c r="T44" s="9">
        <v>-5.6798467168375444</v>
      </c>
      <c r="U44" s="9">
        <v>10.858118728656073</v>
      </c>
      <c r="V44" s="41">
        <v>-1.3378233759137825</v>
      </c>
    </row>
    <row r="45" spans="1:22" ht="14.25" customHeight="1">
      <c r="A45" s="37">
        <v>1993</v>
      </c>
      <c r="B45" s="42">
        <v>401343.19863403268</v>
      </c>
      <c r="C45" s="9">
        <v>85163.289913211105</v>
      </c>
      <c r="D45" s="9">
        <v>85068.894459537813</v>
      </c>
      <c r="E45" s="9">
        <v>22044.656197672997</v>
      </c>
      <c r="F45" s="9">
        <v>29747.265680013839</v>
      </c>
      <c r="G45" s="9">
        <v>5532.0977056688407</v>
      </c>
      <c r="H45" s="9">
        <v>19941.754771723943</v>
      </c>
      <c r="I45" s="9">
        <v>89.353752680365758</v>
      </c>
      <c r="J45" s="9">
        <v>7713.7663517778201</v>
      </c>
      <c r="K45" s="41">
        <v>27744.87487618213</v>
      </c>
      <c r="M45" s="42">
        <v>3.4581257825500034</v>
      </c>
      <c r="N45" s="9">
        <v>-7.7834443413776881</v>
      </c>
      <c r="O45" s="9">
        <v>-4.8064128679405353</v>
      </c>
      <c r="P45" s="9">
        <v>0.80751367862885726</v>
      </c>
      <c r="Q45" s="9">
        <v>-3.1027173771835725</v>
      </c>
      <c r="R45" s="9">
        <v>-12.68246877603676</v>
      </c>
      <c r="S45" s="9">
        <v>-16.523610856502092</v>
      </c>
      <c r="T45" s="9">
        <v>10.720813690324427</v>
      </c>
      <c r="U45" s="9">
        <v>18.840934039903722</v>
      </c>
      <c r="V45" s="41">
        <v>-8.9156257647616144</v>
      </c>
    </row>
    <row r="46" spans="1:22" ht="14.25" customHeight="1">
      <c r="A46" s="37">
        <v>1994</v>
      </c>
      <c r="B46" s="42">
        <v>426858.06476923602</v>
      </c>
      <c r="C46" s="9">
        <v>91515.800753769421</v>
      </c>
      <c r="D46" s="9">
        <v>89902.158120313659</v>
      </c>
      <c r="E46" s="9">
        <v>22950.793288820925</v>
      </c>
      <c r="F46" s="9">
        <v>31818.555691894708</v>
      </c>
      <c r="G46" s="9">
        <v>6270.2166872121106</v>
      </c>
      <c r="H46" s="9">
        <v>22193.000844992974</v>
      </c>
      <c r="I46" s="9">
        <v>133.34347070392357</v>
      </c>
      <c r="J46" s="9">
        <v>6536.2481366890224</v>
      </c>
      <c r="K46" s="41">
        <v>28862.592452385921</v>
      </c>
      <c r="M46" s="42">
        <v>6.3573685120472678</v>
      </c>
      <c r="N46" s="9">
        <v>7.4592125868224279</v>
      </c>
      <c r="O46" s="9">
        <v>5.6815874844532432</v>
      </c>
      <c r="P46" s="9">
        <v>4.1104614334769085</v>
      </c>
      <c r="Q46" s="9">
        <v>6.9629593326706818</v>
      </c>
      <c r="R46" s="9">
        <v>13.342479124815632</v>
      </c>
      <c r="S46" s="9">
        <v>11.289107197633097</v>
      </c>
      <c r="T46" s="9">
        <v>49.230968710309057</v>
      </c>
      <c r="U46" s="9">
        <v>-15.265152733300136</v>
      </c>
      <c r="V46" s="41">
        <v>4.0285551158254052</v>
      </c>
    </row>
    <row r="47" spans="1:22" ht="14.25" customHeight="1" thickBot="1">
      <c r="A47" s="37">
        <v>1995</v>
      </c>
      <c r="B47" s="578">
        <v>460259</v>
      </c>
      <c r="C47" s="551">
        <v>103647</v>
      </c>
      <c r="D47" s="551">
        <v>100782</v>
      </c>
      <c r="E47" s="551">
        <v>25655.051659972734</v>
      </c>
      <c r="F47" s="551">
        <v>35192.373281992703</v>
      </c>
      <c r="G47" s="551">
        <v>7217.2820295515676</v>
      </c>
      <c r="H47" s="551">
        <v>26025.478149526512</v>
      </c>
      <c r="I47" s="551">
        <v>151.32711227384945</v>
      </c>
      <c r="J47" s="551">
        <v>6540.4877666826342</v>
      </c>
      <c r="K47" s="579">
        <v>32717.293028482996</v>
      </c>
      <c r="L47" s="553"/>
      <c r="M47" s="578">
        <v>7.8248340578550124</v>
      </c>
      <c r="N47" s="551">
        <v>13.255852154832294</v>
      </c>
      <c r="O47" s="551">
        <v>12.101869529234378</v>
      </c>
      <c r="P47" s="551">
        <v>11.78285359081257</v>
      </c>
      <c r="Q47" s="551">
        <v>10.603302119578672</v>
      </c>
      <c r="R47" s="551">
        <v>15.104188412993192</v>
      </c>
      <c r="S47" s="551">
        <v>17.268855759081326</v>
      </c>
      <c r="T47" s="551">
        <v>13.486705779435448</v>
      </c>
      <c r="U47" s="551">
        <v>6.4863357463651461E-2</v>
      </c>
      <c r="V47" s="579">
        <v>13.355351160697371</v>
      </c>
    </row>
    <row r="48" spans="1:22" ht="14.25" customHeight="1">
      <c r="A48" s="37">
        <v>1996</v>
      </c>
      <c r="B48" s="42">
        <v>488946</v>
      </c>
      <c r="C48" s="9">
        <v>108722</v>
      </c>
      <c r="D48" s="9">
        <v>106082</v>
      </c>
      <c r="E48" s="9">
        <v>28245.742375489644</v>
      </c>
      <c r="F48" s="9">
        <v>33658.922216004474</v>
      </c>
      <c r="G48" s="9">
        <v>7685.6765179071062</v>
      </c>
      <c r="H48" s="9">
        <v>28842.156809597087</v>
      </c>
      <c r="I48" s="9">
        <v>503.65946768326802</v>
      </c>
      <c r="J48" s="9">
        <v>7145.8426133184103</v>
      </c>
      <c r="K48" s="41">
        <v>36491.658890598766</v>
      </c>
      <c r="M48" s="42">
        <v>6.2327950132425425</v>
      </c>
      <c r="N48" s="9">
        <v>4.8964272964967526</v>
      </c>
      <c r="O48" s="9">
        <v>5.2588755928637987</v>
      </c>
      <c r="P48" s="9">
        <v>10.098169942720991</v>
      </c>
      <c r="Q48" s="9">
        <v>-4.3573391703391255</v>
      </c>
      <c r="R48" s="9">
        <v>6.489901412161414</v>
      </c>
      <c r="S48" s="9">
        <v>10.822773913653606</v>
      </c>
      <c r="T48" s="9">
        <v>232.82830823588276</v>
      </c>
      <c r="U48" s="9">
        <v>9.2555000212593441</v>
      </c>
      <c r="V48" s="41">
        <v>11.536302403838494</v>
      </c>
    </row>
    <row r="49" spans="1:22" ht="14.25" customHeight="1">
      <c r="A49" s="37">
        <v>1997</v>
      </c>
      <c r="B49" s="42">
        <v>518971</v>
      </c>
      <c r="C49" s="9">
        <v>117383</v>
      </c>
      <c r="D49" s="9">
        <v>114893</v>
      </c>
      <c r="E49" s="9">
        <v>29537.637644404618</v>
      </c>
      <c r="F49" s="9">
        <v>35244.785369131809</v>
      </c>
      <c r="G49" s="9">
        <v>9286.4089970879068</v>
      </c>
      <c r="H49" s="9">
        <v>32842.985239527661</v>
      </c>
      <c r="I49" s="9">
        <v>423.73894364619667</v>
      </c>
      <c r="J49" s="9">
        <v>7557.443806201798</v>
      </c>
      <c r="K49" s="41">
        <v>40824.167989375652</v>
      </c>
      <c r="M49" s="42">
        <v>6.1407599203183949</v>
      </c>
      <c r="N49" s="9">
        <v>7.9661889957874266</v>
      </c>
      <c r="O49" s="9">
        <v>8.3058388793574736</v>
      </c>
      <c r="P49" s="9">
        <v>4.5737699216432004</v>
      </c>
      <c r="Q49" s="9">
        <v>4.7115684303559613</v>
      </c>
      <c r="R49" s="9">
        <v>20.827476611215712</v>
      </c>
      <c r="S49" s="9">
        <v>13.871460641248978</v>
      </c>
      <c r="T49" s="9">
        <v>-15.867968173950874</v>
      </c>
      <c r="U49" s="9">
        <v>5.7600092131366853</v>
      </c>
      <c r="V49" s="41">
        <v>11.872601110751525</v>
      </c>
    </row>
    <row r="50" spans="1:22" ht="14.25" customHeight="1">
      <c r="A50" s="37">
        <v>1998</v>
      </c>
      <c r="B50" s="42">
        <v>555559</v>
      </c>
      <c r="C50" s="9">
        <v>132969</v>
      </c>
      <c r="D50" s="9">
        <v>129353</v>
      </c>
      <c r="E50" s="9">
        <v>33119.848795768572</v>
      </c>
      <c r="F50" s="9">
        <v>38222.879435432544</v>
      </c>
      <c r="G50" s="9">
        <v>11035.681066059484</v>
      </c>
      <c r="H50" s="9">
        <v>38314.347989647707</v>
      </c>
      <c r="I50" s="9">
        <v>405.20569517317455</v>
      </c>
      <c r="J50" s="9">
        <v>8255.0370179185102</v>
      </c>
      <c r="K50" s="41">
        <v>46974.590702739391</v>
      </c>
      <c r="M50" s="42">
        <v>7.0501049191573406</v>
      </c>
      <c r="N50" s="9">
        <v>13.277902251603724</v>
      </c>
      <c r="O50" s="9">
        <v>12.585623145013191</v>
      </c>
      <c r="P50" s="9">
        <v>12.127615601793185</v>
      </c>
      <c r="Q50" s="9">
        <v>8.449743799288445</v>
      </c>
      <c r="R50" s="9">
        <v>18.836905304516804</v>
      </c>
      <c r="S50" s="9">
        <v>16.659151749503785</v>
      </c>
      <c r="T50" s="9">
        <v>-4.3737420765594281</v>
      </c>
      <c r="U50" s="9">
        <v>9.2305444751604071</v>
      </c>
      <c r="V50" s="41">
        <v>15.06564130091852</v>
      </c>
    </row>
    <row r="51" spans="1:22" ht="14.25" customHeight="1">
      <c r="A51" s="37">
        <v>1999</v>
      </c>
      <c r="B51" s="42">
        <v>595242</v>
      </c>
      <c r="C51" s="9">
        <v>152069</v>
      </c>
      <c r="D51" s="9">
        <v>147267</v>
      </c>
      <c r="E51" s="9">
        <v>38663.009634662507</v>
      </c>
      <c r="F51" s="9">
        <v>43123.740588104258</v>
      </c>
      <c r="G51" s="9">
        <v>13065.066328803743</v>
      </c>
      <c r="H51" s="9">
        <v>42761.961182891515</v>
      </c>
      <c r="I51" s="9">
        <v>448.35130318556475</v>
      </c>
      <c r="J51" s="9">
        <v>9204.8709623524173</v>
      </c>
      <c r="K51" s="41">
        <v>52415.183448429496</v>
      </c>
      <c r="M51" s="42">
        <v>7.1428957140465821</v>
      </c>
      <c r="N51" s="9">
        <v>14.364250313982962</v>
      </c>
      <c r="O51" s="9">
        <v>13.848925034595251</v>
      </c>
      <c r="P51" s="9">
        <v>16.736673144480463</v>
      </c>
      <c r="Q51" s="9">
        <v>12.821799992725369</v>
      </c>
      <c r="R51" s="9">
        <v>18.389306927197136</v>
      </c>
      <c r="S51" s="9">
        <v>11.60821840018138</v>
      </c>
      <c r="T51" s="9">
        <v>10.647828627865374</v>
      </c>
      <c r="U51" s="9">
        <v>11.506113690007492</v>
      </c>
      <c r="V51" s="41">
        <v>11.581990740736403</v>
      </c>
    </row>
    <row r="52" spans="1:22" ht="14.25" customHeight="1">
      <c r="A52" s="37">
        <v>2000</v>
      </c>
      <c r="B52" s="42">
        <v>647569</v>
      </c>
      <c r="C52" s="9">
        <v>172722</v>
      </c>
      <c r="D52" s="9">
        <v>168191</v>
      </c>
      <c r="E52" s="9">
        <v>51177.211273167937</v>
      </c>
      <c r="F52" s="9">
        <v>43232.892104779115</v>
      </c>
      <c r="G52" s="9">
        <v>15154.350675697609</v>
      </c>
      <c r="H52" s="9">
        <v>47766.003786936155</v>
      </c>
      <c r="I52" s="9">
        <v>495.89439317053115</v>
      </c>
      <c r="J52" s="9">
        <v>10364.647766248661</v>
      </c>
      <c r="K52" s="41">
        <v>58626.545946355349</v>
      </c>
      <c r="M52" s="42">
        <v>8.7908783318381367</v>
      </c>
      <c r="N52" s="9">
        <v>13.581334788812981</v>
      </c>
      <c r="O52" s="9">
        <v>14.208206862365635</v>
      </c>
      <c r="P52" s="9">
        <v>32.367375837410449</v>
      </c>
      <c r="Q52" s="9">
        <v>0.25311235803362475</v>
      </c>
      <c r="R52" s="9">
        <v>15.991379563743591</v>
      </c>
      <c r="S52" s="9">
        <v>11.702088645192198</v>
      </c>
      <c r="T52" s="9">
        <v>10.603981665084872</v>
      </c>
      <c r="U52" s="9">
        <v>12.599598719413763</v>
      </c>
      <c r="V52" s="41">
        <v>11.85031147327209</v>
      </c>
    </row>
    <row r="53" spans="1:22" ht="14.25" customHeight="1">
      <c r="A53" s="37">
        <v>2001</v>
      </c>
      <c r="B53" s="42">
        <v>700958</v>
      </c>
      <c r="C53" s="9">
        <v>185631</v>
      </c>
      <c r="D53" s="9">
        <v>181553</v>
      </c>
      <c r="E53" s="9">
        <v>57780.196957456908</v>
      </c>
      <c r="F53" s="9">
        <v>48330.28896585849</v>
      </c>
      <c r="G53" s="9">
        <v>15129.569444304194</v>
      </c>
      <c r="H53" s="9">
        <v>47904.039357158006</v>
      </c>
      <c r="I53" s="9">
        <v>646.24940673944002</v>
      </c>
      <c r="J53" s="9">
        <v>11762.655868482971</v>
      </c>
      <c r="K53" s="41">
        <v>60312.944632380415</v>
      </c>
      <c r="M53" s="42">
        <v>8.244526838066669</v>
      </c>
      <c r="N53" s="9">
        <v>7.4738597283495967</v>
      </c>
      <c r="O53" s="9">
        <v>7.9445392440737006</v>
      </c>
      <c r="P53" s="9">
        <v>12.902199084362564</v>
      </c>
      <c r="Q53" s="9">
        <v>11.790552546716837</v>
      </c>
      <c r="R53" s="9">
        <v>-0.16352552427836287</v>
      </c>
      <c r="S53" s="9">
        <v>0.28898287333720685</v>
      </c>
      <c r="T53" s="9">
        <v>30.319966436322243</v>
      </c>
      <c r="U53" s="9">
        <v>13.488235526794924</v>
      </c>
      <c r="V53" s="41">
        <v>2.876510390989373</v>
      </c>
    </row>
    <row r="54" spans="1:22" ht="14.25" customHeight="1">
      <c r="A54" s="37">
        <v>2002</v>
      </c>
      <c r="B54" s="42">
        <v>749744</v>
      </c>
      <c r="C54" s="9">
        <v>200224</v>
      </c>
      <c r="D54" s="9">
        <v>196263</v>
      </c>
      <c r="E54" s="9">
        <v>65697.72189354687</v>
      </c>
      <c r="F54" s="9">
        <v>53853.531804050872</v>
      </c>
      <c r="G54" s="9">
        <v>14825.57574658502</v>
      </c>
      <c r="H54" s="9">
        <v>47422.058930758358</v>
      </c>
      <c r="I54" s="9">
        <v>796.8850965614696</v>
      </c>
      <c r="J54" s="9">
        <v>13667.226528497409</v>
      </c>
      <c r="K54" s="41">
        <v>61886.17055581724</v>
      </c>
      <c r="M54" s="42">
        <v>6.9599034464261855</v>
      </c>
      <c r="N54" s="9">
        <v>7.8612947190932481</v>
      </c>
      <c r="O54" s="9">
        <v>8.102317229679489</v>
      </c>
      <c r="P54" s="9">
        <v>13.702834799818309</v>
      </c>
      <c r="Q54" s="9">
        <v>11.42811879749801</v>
      </c>
      <c r="R54" s="9">
        <v>-2.0092686631847156</v>
      </c>
      <c r="S54" s="9">
        <v>-1.0061373380356287</v>
      </c>
      <c r="T54" s="9">
        <v>23.309219049351348</v>
      </c>
      <c r="U54" s="9">
        <v>16.191672028062754</v>
      </c>
      <c r="V54" s="41">
        <v>2.6084382598560829</v>
      </c>
    </row>
    <row r="55" spans="1:22" ht="14.25" customHeight="1">
      <c r="A55" s="37">
        <v>2003</v>
      </c>
      <c r="B55" s="42">
        <v>802683</v>
      </c>
      <c r="C55" s="9">
        <v>220967</v>
      </c>
      <c r="D55" s="9">
        <v>217719</v>
      </c>
      <c r="E55" s="9">
        <v>75543.73439783814</v>
      </c>
      <c r="F55" s="9">
        <v>58937.655974880181</v>
      </c>
      <c r="G55" s="9">
        <v>16311.903561473879</v>
      </c>
      <c r="H55" s="9">
        <v>49681.323698120264</v>
      </c>
      <c r="I55" s="9">
        <v>950.98036982902215</v>
      </c>
      <c r="J55" s="9">
        <v>16293.401997858527</v>
      </c>
      <c r="K55" s="41">
        <v>66925.706065807812</v>
      </c>
      <c r="M55" s="42">
        <v>7.060943468703984</v>
      </c>
      <c r="N55" s="9">
        <v>10.359896915454691</v>
      </c>
      <c r="O55" s="9">
        <v>10.932269454762222</v>
      </c>
      <c r="P55" s="9">
        <v>14.986840061585749</v>
      </c>
      <c r="Q55" s="9">
        <v>9.4406513380184354</v>
      </c>
      <c r="R55" s="9">
        <v>10.025430649674604</v>
      </c>
      <c r="S55" s="9">
        <v>4.7641642271599727</v>
      </c>
      <c r="T55" s="9">
        <v>19.337201051000719</v>
      </c>
      <c r="U55" s="9">
        <v>19.215130911054288</v>
      </c>
      <c r="V55" s="41">
        <v>8.1432337220562765</v>
      </c>
    </row>
    <row r="56" spans="1:22" ht="14.25" customHeight="1">
      <c r="A56" s="37">
        <v>2004</v>
      </c>
      <c r="B56" s="42">
        <v>860059</v>
      </c>
      <c r="C56" s="9">
        <v>243421</v>
      </c>
      <c r="D56" s="9">
        <v>239314</v>
      </c>
      <c r="E56" s="9">
        <v>85088.538231382976</v>
      </c>
      <c r="F56" s="9">
        <v>64842.578271895101</v>
      </c>
      <c r="G56" s="9">
        <v>17923.017055294407</v>
      </c>
      <c r="H56" s="9">
        <v>53232.489284388917</v>
      </c>
      <c r="I56" s="9">
        <v>844.62241000742199</v>
      </c>
      <c r="J56" s="9">
        <v>17382.754747031173</v>
      </c>
      <c r="K56" s="41">
        <v>71459.866441427512</v>
      </c>
      <c r="M56" s="42">
        <v>7.1480273034311148</v>
      </c>
      <c r="N56" s="9">
        <v>10.161698353147752</v>
      </c>
      <c r="O56" s="9">
        <v>9.9187484785434386</v>
      </c>
      <c r="P56" s="9">
        <v>12.634805400642168</v>
      </c>
      <c r="Q56" s="9">
        <v>10.018929662780707</v>
      </c>
      <c r="R56" s="9">
        <v>9.8769189490901752</v>
      </c>
      <c r="S56" s="9">
        <v>7.1478884255312458</v>
      </c>
      <c r="T56" s="9">
        <v>-11.18403315104416</v>
      </c>
      <c r="U56" s="9">
        <v>6.6858520357861551</v>
      </c>
      <c r="V56" s="41">
        <v>6.7749160108393491</v>
      </c>
    </row>
    <row r="57" spans="1:22" ht="14.25" customHeight="1">
      <c r="A57" s="37">
        <v>2005</v>
      </c>
      <c r="B57" s="42">
        <v>928122</v>
      </c>
      <c r="C57" s="9">
        <v>272906</v>
      </c>
      <c r="D57" s="9">
        <v>269419</v>
      </c>
      <c r="E57" s="9">
        <v>96611.814883989209</v>
      </c>
      <c r="F57" s="9">
        <v>73363.966776074099</v>
      </c>
      <c r="G57" s="9">
        <v>20208.32123557161</v>
      </c>
      <c r="H57" s="9">
        <v>58892.45188933827</v>
      </c>
      <c r="I57" s="9">
        <v>1463.3388655043843</v>
      </c>
      <c r="J57" s="9">
        <v>18879.10634952243</v>
      </c>
      <c r="K57" s="41">
        <v>79234.897104365082</v>
      </c>
      <c r="M57" s="42">
        <v>7.9137594048780402</v>
      </c>
      <c r="N57" s="9">
        <v>12.112759375731752</v>
      </c>
      <c r="O57" s="9">
        <v>12.579706995829753</v>
      </c>
      <c r="P57" s="9">
        <v>13.542689640842998</v>
      </c>
      <c r="Q57" s="9">
        <v>13.141655886117732</v>
      </c>
      <c r="R57" s="9">
        <v>12.750666772378771</v>
      </c>
      <c r="S57" s="9">
        <v>10.632534155432039</v>
      </c>
      <c r="T57" s="9">
        <v>73.25361583663468</v>
      </c>
      <c r="U57" s="9">
        <v>8.6082535493795742</v>
      </c>
      <c r="V57" s="41">
        <v>10.880275950851971</v>
      </c>
    </row>
    <row r="58" spans="1:22" ht="14.25" customHeight="1">
      <c r="A58" s="37">
        <v>2006</v>
      </c>
      <c r="B58" s="42">
        <v>1004976</v>
      </c>
      <c r="C58" s="9">
        <v>307365</v>
      </c>
      <c r="D58" s="9">
        <v>301950</v>
      </c>
      <c r="E58" s="9">
        <v>109380.83952579356</v>
      </c>
      <c r="F58" s="9">
        <v>82888.162634152919</v>
      </c>
      <c r="G58" s="9">
        <v>22219.1265716372</v>
      </c>
      <c r="H58" s="9">
        <v>65169.557947314483</v>
      </c>
      <c r="I58" s="9">
        <v>637.37321052728464</v>
      </c>
      <c r="J58" s="9">
        <v>21654.940110574531</v>
      </c>
      <c r="K58" s="41">
        <v>87461.871268416289</v>
      </c>
      <c r="M58" s="42">
        <v>8.2805924221169178</v>
      </c>
      <c r="N58" s="9">
        <v>12.626691974526016</v>
      </c>
      <c r="O58" s="9">
        <v>12.074501055976006</v>
      </c>
      <c r="P58" s="9">
        <v>13.216835494848445</v>
      </c>
      <c r="Q58" s="9">
        <v>12.98211680285657</v>
      </c>
      <c r="R58" s="9">
        <v>9.9503828775548087</v>
      </c>
      <c r="S58" s="9">
        <v>10.658591817116392</v>
      </c>
      <c r="T58" s="9">
        <v>-56.443908820285827</v>
      </c>
      <c r="U58" s="9">
        <v>14.703205277098942</v>
      </c>
      <c r="V58" s="41">
        <v>10.383018675742029</v>
      </c>
    </row>
    <row r="59" spans="1:22" ht="14.25" customHeight="1">
      <c r="A59" s="37">
        <v>2007</v>
      </c>
      <c r="B59" s="42">
        <v>1077541</v>
      </c>
      <c r="C59" s="9">
        <v>328208</v>
      </c>
      <c r="D59" s="9">
        <v>321924</v>
      </c>
      <c r="E59" s="9">
        <v>113205.58952145807</v>
      </c>
      <c r="F59" s="9">
        <v>87767.08769771579</v>
      </c>
      <c r="G59" s="9">
        <v>24045.916881041416</v>
      </c>
      <c r="H59" s="9">
        <v>71438.219602139623</v>
      </c>
      <c r="I59" s="9">
        <v>1164.9597626979314</v>
      </c>
      <c r="J59" s="9">
        <v>24302.226534947156</v>
      </c>
      <c r="K59" s="41">
        <v>96905.405899784702</v>
      </c>
      <c r="M59" s="42">
        <v>7.2205704414831873</v>
      </c>
      <c r="N59" s="9">
        <v>6.7811884892554408</v>
      </c>
      <c r="O59" s="9">
        <v>6.6150024838549371</v>
      </c>
      <c r="P59" s="9">
        <v>3.4967275916387264</v>
      </c>
      <c r="Q59" s="9">
        <v>5.886154196826876</v>
      </c>
      <c r="R59" s="9">
        <v>8.2217017105259202</v>
      </c>
      <c r="S59" s="9">
        <v>9.6190028784497237</v>
      </c>
      <c r="T59" s="9">
        <v>82.775137620576515</v>
      </c>
      <c r="U59" s="9">
        <v>12.224861444340384</v>
      </c>
      <c r="V59" s="41">
        <v>10.797316012581826</v>
      </c>
    </row>
    <row r="60" spans="1:22" ht="15">
      <c r="A60" s="37">
        <v>2008</v>
      </c>
      <c r="B60" s="42">
        <v>1112432</v>
      </c>
      <c r="C60" s="9">
        <v>316810</v>
      </c>
      <c r="D60" s="9">
        <v>309886</v>
      </c>
      <c r="E60" s="9">
        <v>102816.18788867367</v>
      </c>
      <c r="F60" s="9">
        <v>87655.741072124642</v>
      </c>
      <c r="G60" s="9">
        <v>21947.153334572689</v>
      </c>
      <c r="H60" s="9">
        <v>69613.917350812277</v>
      </c>
      <c r="I60" s="9">
        <v>1431.8612738601403</v>
      </c>
      <c r="J60" s="9">
        <v>26421.139079956582</v>
      </c>
      <c r="K60" s="41">
        <v>97466.917704628999</v>
      </c>
      <c r="M60" s="42">
        <v>3.238020641441941</v>
      </c>
      <c r="N60" s="9">
        <v>-3.472797738019795</v>
      </c>
      <c r="O60" s="9">
        <v>-3.7393919061641911</v>
      </c>
      <c r="P60" s="9">
        <v>-9.1774634774682173</v>
      </c>
      <c r="Q60" s="9">
        <v>-0.12686603658839113</v>
      </c>
      <c r="R60" s="9">
        <v>-8.7281493854096333</v>
      </c>
      <c r="S60" s="9">
        <v>-2.5536782152290716</v>
      </c>
      <c r="T60" s="9">
        <v>22.910792261536251</v>
      </c>
      <c r="U60" s="9">
        <v>8.7190058160406814</v>
      </c>
      <c r="V60" s="41">
        <v>0.57944322056189268</v>
      </c>
    </row>
    <row r="61" spans="1:22" ht="15">
      <c r="A61" s="37">
        <v>2009</v>
      </c>
      <c r="B61" s="42">
        <v>1072990</v>
      </c>
      <c r="C61" s="9">
        <v>250564</v>
      </c>
      <c r="D61" s="9">
        <v>248528</v>
      </c>
      <c r="E61" s="9">
        <v>77958.327596904535</v>
      </c>
      <c r="F61" s="9">
        <v>76666.05427339203</v>
      </c>
      <c r="G61" s="9">
        <v>13413.721415873957</v>
      </c>
      <c r="H61" s="9">
        <v>52249.089061197454</v>
      </c>
      <c r="I61" s="9">
        <v>1537.294400225346</v>
      </c>
      <c r="J61" s="9">
        <v>26703.513252406672</v>
      </c>
      <c r="K61" s="41">
        <v>80489.896713829468</v>
      </c>
      <c r="M61" s="42">
        <v>-3.5455650322896104</v>
      </c>
      <c r="N61" s="9">
        <v>-20.910324800353518</v>
      </c>
      <c r="O61" s="9">
        <v>-19.800184584008317</v>
      </c>
      <c r="P61" s="9">
        <v>-24.176990804876453</v>
      </c>
      <c r="Q61" s="9">
        <v>-12.537326893044131</v>
      </c>
      <c r="R61" s="9">
        <v>-38.881725518617827</v>
      </c>
      <c r="S61" s="9">
        <v>-24.944477987219905</v>
      </c>
      <c r="T61" s="9">
        <v>7.3633618207278984</v>
      </c>
      <c r="U61" s="9">
        <v>1.0687433709635208</v>
      </c>
      <c r="V61" s="41">
        <v>-17.418239327366404</v>
      </c>
    </row>
    <row r="62" spans="1:22" s="55" customFormat="1" ht="15">
      <c r="A62" s="37">
        <v>2010</v>
      </c>
      <c r="B62" s="64">
        <v>1077145</v>
      </c>
      <c r="C62" s="40">
        <v>241268</v>
      </c>
      <c r="D62" s="40">
        <v>235617</v>
      </c>
      <c r="E62" s="40">
        <v>65693.816025248627</v>
      </c>
      <c r="F62" s="40">
        <v>69450.343968868503</v>
      </c>
      <c r="G62" s="40">
        <v>14948.377588660376</v>
      </c>
      <c r="H62" s="40">
        <v>54975.863946767997</v>
      </c>
      <c r="I62" s="40">
        <v>1225.0158439927179</v>
      </c>
      <c r="J62" s="40">
        <v>29323.582626461772</v>
      </c>
      <c r="K62" s="65">
        <v>85524.462417222487</v>
      </c>
      <c r="M62" s="64">
        <v>0.38723566855236591</v>
      </c>
      <c r="N62" s="40">
        <v>-3.7100301719321216</v>
      </c>
      <c r="O62" s="40">
        <v>-5.194988089873176</v>
      </c>
      <c r="P62" s="40">
        <v>-15.73213786097547</v>
      </c>
      <c r="Q62" s="40">
        <v>-9.4118712289434132</v>
      </c>
      <c r="R62" s="40">
        <v>11.44094263781481</v>
      </c>
      <c r="S62" s="40">
        <v>5.2187989007363766</v>
      </c>
      <c r="T62" s="40">
        <v>-20.313516798529442</v>
      </c>
      <c r="U62" s="40">
        <v>9.8117028620530391</v>
      </c>
      <c r="V62" s="65">
        <v>6.2549039183050548</v>
      </c>
    </row>
    <row r="63" spans="1:22" ht="15">
      <c r="A63" s="37">
        <v>2011</v>
      </c>
      <c r="B63" s="42">
        <v>1068690</v>
      </c>
      <c r="C63" s="9">
        <v>221364</v>
      </c>
      <c r="D63" s="9">
        <v>215309</v>
      </c>
      <c r="E63" s="9">
        <v>52809.837874418627</v>
      </c>
      <c r="F63" s="9">
        <v>61556.101839279632</v>
      </c>
      <c r="G63" s="9">
        <v>15484.154073614289</v>
      </c>
      <c r="H63" s="9">
        <v>54477.604888940616</v>
      </c>
      <c r="I63" s="9">
        <v>1135.9748613104705</v>
      </c>
      <c r="J63" s="9">
        <v>29845.326462436366</v>
      </c>
      <c r="K63" s="41">
        <v>85458.906212687449</v>
      </c>
      <c r="M63" s="42">
        <v>-0.78494538803968172</v>
      </c>
      <c r="N63" s="9">
        <v>-8.2497471691231343</v>
      </c>
      <c r="O63" s="9">
        <v>-8.6190724777923435</v>
      </c>
      <c r="P63" s="9">
        <v>-19.612162803692513</v>
      </c>
      <c r="Q63" s="9">
        <v>-11.366743025963277</v>
      </c>
      <c r="R63" s="9">
        <v>3.5841781609821322</v>
      </c>
      <c r="S63" s="9">
        <v>-0.90632328817940033</v>
      </c>
      <c r="T63" s="9">
        <v>-7.2685576369391658</v>
      </c>
      <c r="U63" s="9">
        <v>1.779263613934301</v>
      </c>
      <c r="V63" s="41">
        <v>-7.6651992520260226E-2</v>
      </c>
    </row>
    <row r="64" spans="1:22" ht="15">
      <c r="A64" s="37">
        <v>2012</v>
      </c>
      <c r="B64" s="42">
        <v>1035964</v>
      </c>
      <c r="C64" s="9">
        <v>192632</v>
      </c>
      <c r="D64" s="9">
        <v>193835</v>
      </c>
      <c r="E64" s="9">
        <v>43419.224100676722</v>
      </c>
      <c r="F64" s="9">
        <v>52222.91846135581</v>
      </c>
      <c r="G64" s="9">
        <v>15409.22664133919</v>
      </c>
      <c r="H64" s="9">
        <v>50859.652950255251</v>
      </c>
      <c r="I64" s="9">
        <v>1097.2400332423128</v>
      </c>
      <c r="J64" s="9">
        <v>30826.737813130716</v>
      </c>
      <c r="K64" s="41">
        <v>82783.630796628277</v>
      </c>
      <c r="M64" s="42">
        <v>-3.0622537873471245</v>
      </c>
      <c r="N64" s="9">
        <v>-12.979526933015306</v>
      </c>
      <c r="O64" s="9">
        <v>-9.9735728650451207</v>
      </c>
      <c r="P64" s="9">
        <v>-17.781940168179855</v>
      </c>
      <c r="Q64" s="9">
        <v>-15.162076705721827</v>
      </c>
      <c r="R64" s="9">
        <v>-0.48389748589997561</v>
      </c>
      <c r="S64" s="9">
        <v>-6.6411729114394973</v>
      </c>
      <c r="T64" s="9">
        <v>-3.409831448512235</v>
      </c>
      <c r="U64" s="9">
        <v>3.2883250646615236</v>
      </c>
      <c r="V64" s="41">
        <v>-3.1304816953788617</v>
      </c>
    </row>
    <row r="65" spans="1:22" ht="15">
      <c r="A65" s="37">
        <v>2013</v>
      </c>
      <c r="B65" s="42">
        <v>1025652</v>
      </c>
      <c r="C65" s="9">
        <v>178590</v>
      </c>
      <c r="D65" s="9">
        <v>180498</v>
      </c>
      <c r="E65" s="9">
        <v>35356.89149072361</v>
      </c>
      <c r="F65" s="9">
        <v>47226.217704012459</v>
      </c>
      <c r="G65" s="9">
        <v>16292.462876813823</v>
      </c>
      <c r="H65" s="9">
        <v>50038.211827203675</v>
      </c>
      <c r="I65" s="9">
        <v>1078.9469524764752</v>
      </c>
      <c r="J65" s="9">
        <v>30505.269148769952</v>
      </c>
      <c r="K65" s="41">
        <v>81622.42792845011</v>
      </c>
      <c r="M65" s="42">
        <v>-0.99540138460409988</v>
      </c>
      <c r="N65" s="9">
        <v>-7.2895469080941915</v>
      </c>
      <c r="O65" s="9">
        <v>-6.8805943199112596</v>
      </c>
      <c r="P65" s="9">
        <v>-18.568578266757775</v>
      </c>
      <c r="Q65" s="9">
        <v>-9.5680228232377207</v>
      </c>
      <c r="R65" s="9">
        <v>5.7318660827865742</v>
      </c>
      <c r="S65" s="9">
        <v>-1.6151135043233733</v>
      </c>
      <c r="T65" s="9">
        <v>-1.6671904243032554</v>
      </c>
      <c r="U65" s="9">
        <v>-1.0428241428252383</v>
      </c>
      <c r="V65" s="41">
        <v>-1.4026962299235834</v>
      </c>
    </row>
    <row r="66" spans="1:22" ht="15">
      <c r="A66" s="37">
        <v>2014</v>
      </c>
      <c r="B66" s="42">
        <v>1038949</v>
      </c>
      <c r="C66" s="9">
        <v>188550</v>
      </c>
      <c r="D66" s="9">
        <v>187322</v>
      </c>
      <c r="E66" s="9">
        <v>38587.168958003938</v>
      </c>
      <c r="F66" s="9">
        <v>45790.263680536809</v>
      </c>
      <c r="G66" s="9">
        <v>18173.434171455017</v>
      </c>
      <c r="H66" s="9">
        <v>51936.868391114884</v>
      </c>
      <c r="I66" s="9">
        <v>1268.6909972619644</v>
      </c>
      <c r="J66" s="9">
        <v>31565.573801627397</v>
      </c>
      <c r="K66" s="41">
        <v>84771.133190004242</v>
      </c>
      <c r="M66" s="42">
        <v>1.2964436280531899</v>
      </c>
      <c r="N66" s="9">
        <v>5.5770199899210393</v>
      </c>
      <c r="O66" s="9">
        <v>3.7806513091557692</v>
      </c>
      <c r="P66" s="9">
        <v>9.1362032437943164</v>
      </c>
      <c r="Q66" s="9">
        <v>-3.0405865497749707</v>
      </c>
      <c r="R66" s="9">
        <v>11.545039622696018</v>
      </c>
      <c r="S66" s="9">
        <v>3.7944132985163748</v>
      </c>
      <c r="T66" s="9">
        <v>17.58604019873038</v>
      </c>
      <c r="U66" s="9">
        <v>3.4758082208240282</v>
      </c>
      <c r="V66" s="41">
        <v>3.8576471460935569</v>
      </c>
    </row>
    <row r="67" spans="1:22" s="55" customFormat="1" ht="15">
      <c r="A67" s="37">
        <v>2015</v>
      </c>
      <c r="B67" s="64">
        <v>1087112</v>
      </c>
      <c r="C67" s="40">
        <v>210611</v>
      </c>
      <c r="D67" s="40">
        <v>198930</v>
      </c>
      <c r="E67" s="40">
        <v>38332.223178751236</v>
      </c>
      <c r="F67" s="40">
        <v>48264.960088701788</v>
      </c>
      <c r="G67" s="40">
        <v>20565.732668670869</v>
      </c>
      <c r="H67" s="40">
        <v>56916.429527599867</v>
      </c>
      <c r="I67" s="40">
        <v>1734.9563026497858</v>
      </c>
      <c r="J67" s="40">
        <v>33115.698233626455</v>
      </c>
      <c r="K67" s="65">
        <v>91767.0840638761</v>
      </c>
      <c r="M67" s="64">
        <v>4.6357424666658265</v>
      </c>
      <c r="N67" s="40">
        <v>11.700344736144253</v>
      </c>
      <c r="O67" s="40">
        <v>6.1968161774911712</v>
      </c>
      <c r="P67" s="40">
        <v>-0.66070091726648794</v>
      </c>
      <c r="Q67" s="40">
        <v>5.4044161558668868</v>
      </c>
      <c r="R67" s="40">
        <v>13.163711792972133</v>
      </c>
      <c r="S67" s="40">
        <v>9.5877192652163536</v>
      </c>
      <c r="T67" s="40">
        <v>36.751683932028811</v>
      </c>
      <c r="U67" s="40">
        <v>4.9108070765345735</v>
      </c>
      <c r="V67" s="65">
        <v>8.2527513914333106</v>
      </c>
    </row>
    <row r="68" spans="1:22" ht="15">
      <c r="A68" s="37">
        <v>2016</v>
      </c>
      <c r="B68" s="42">
        <v>1122967</v>
      </c>
      <c r="C68" s="9">
        <v>214050</v>
      </c>
      <c r="D68" s="9">
        <v>204287</v>
      </c>
      <c r="E68" s="9">
        <v>43034.332216039569</v>
      </c>
      <c r="F68" s="9">
        <v>45519.806006006009</v>
      </c>
      <c r="G68" s="9">
        <v>19985.735342695636</v>
      </c>
      <c r="H68" s="9">
        <v>58599.442669139731</v>
      </c>
      <c r="I68" s="9">
        <v>1878.3144939056704</v>
      </c>
      <c r="J68" s="9">
        <v>35269.369272213393</v>
      </c>
      <c r="K68" s="41">
        <v>95747.126435258804</v>
      </c>
      <c r="M68" s="42">
        <v>3.2981882271559959</v>
      </c>
      <c r="N68" s="9">
        <v>1.6328681787750821</v>
      </c>
      <c r="O68" s="9">
        <v>2.6929070527321075</v>
      </c>
      <c r="P68" s="9">
        <v>12.266726652825245</v>
      </c>
      <c r="Q68" s="9">
        <v>-5.6876750289458595</v>
      </c>
      <c r="R68" s="9">
        <v>-2.8202123178367566</v>
      </c>
      <c r="S68" s="9">
        <v>2.9569900211743549</v>
      </c>
      <c r="T68" s="9">
        <v>8.2629280655042834</v>
      </c>
      <c r="U68" s="9">
        <v>6.5034746463538129</v>
      </c>
      <c r="V68" s="41">
        <v>4.3371132601449203</v>
      </c>
    </row>
    <row r="69" spans="1:22" s="55" customFormat="1" ht="15" customHeight="1">
      <c r="A69" s="37">
        <v>2017</v>
      </c>
      <c r="B69" s="64">
        <v>1170024</v>
      </c>
      <c r="C69" s="40">
        <v>228923</v>
      </c>
      <c r="D69" s="40">
        <v>221207</v>
      </c>
      <c r="E69" s="40">
        <v>49269.351474554642</v>
      </c>
      <c r="F69" s="40">
        <v>45772.632459582986</v>
      </c>
      <c r="G69" s="40">
        <v>23633.890639888883</v>
      </c>
      <c r="H69" s="40">
        <v>64162.784316100588</v>
      </c>
      <c r="I69" s="40">
        <v>2050.6939612707333</v>
      </c>
      <c r="J69" s="40">
        <v>36317.647148602162</v>
      </c>
      <c r="K69" s="65">
        <v>102531.12542597349</v>
      </c>
      <c r="M69" s="64">
        <v>4.1904169935536917</v>
      </c>
      <c r="N69" s="40">
        <v>6.9483765475356174</v>
      </c>
      <c r="O69" s="40">
        <v>8.2824653551131444</v>
      </c>
      <c r="P69" s="40">
        <v>14.488476844985598</v>
      </c>
      <c r="Q69" s="40">
        <v>0.55542076243386695</v>
      </c>
      <c r="R69" s="40">
        <v>18.253795692969433</v>
      </c>
      <c r="S69" s="40">
        <v>9.4938473704813564</v>
      </c>
      <c r="T69" s="40">
        <v>9.1773485177461431</v>
      </c>
      <c r="U69" s="40">
        <v>2.9722047715059263</v>
      </c>
      <c r="V69" s="65">
        <v>7.0853290780499956</v>
      </c>
    </row>
    <row r="70" spans="1:22" s="55" customFormat="1" ht="15" customHeight="1">
      <c r="A70" s="37">
        <v>2018</v>
      </c>
      <c r="B70" s="64">
        <v>1212276</v>
      </c>
      <c r="C70" s="40">
        <v>251016</v>
      </c>
      <c r="D70" s="40">
        <v>238502</v>
      </c>
      <c r="E70" s="40">
        <v>57301.82186847875</v>
      </c>
      <c r="F70" s="40">
        <v>49527.180248457502</v>
      </c>
      <c r="G70" s="40">
        <v>24234.889339229616</v>
      </c>
      <c r="H70" s="40">
        <v>67905.484341452029</v>
      </c>
      <c r="I70" s="40">
        <v>2121.9902364791055</v>
      </c>
      <c r="J70" s="40">
        <v>37410.633965903013</v>
      </c>
      <c r="K70" s="65">
        <v>107438.10854383415</v>
      </c>
      <c r="M70" s="64">
        <v>3.6112079752210313</v>
      </c>
      <c r="N70" s="40">
        <v>9.6508432966543332</v>
      </c>
      <c r="O70" s="40">
        <v>7.8184686741378018</v>
      </c>
      <c r="P70" s="40">
        <v>16.303178656760899</v>
      </c>
      <c r="Q70" s="40">
        <v>8.2026040171269585</v>
      </c>
      <c r="R70" s="40">
        <v>2.5429528658577061</v>
      </c>
      <c r="S70" s="40">
        <v>5.8331321890784382</v>
      </c>
      <c r="T70" s="40">
        <v>3.4766901622021118</v>
      </c>
      <c r="U70" s="40">
        <v>3.0095198976647364</v>
      </c>
      <c r="V70" s="65">
        <v>4.7858473195083295</v>
      </c>
    </row>
    <row r="71" spans="1:22" s="55" customFormat="1" ht="15" customHeight="1">
      <c r="A71" s="37">
        <v>2019</v>
      </c>
      <c r="B71" s="64">
        <v>1253710</v>
      </c>
      <c r="C71" s="40">
        <v>262136</v>
      </c>
      <c r="D71" s="40">
        <v>254566</v>
      </c>
      <c r="E71" s="40">
        <v>64042.159404782637</v>
      </c>
      <c r="F71" s="40">
        <v>55361.1302233487</v>
      </c>
      <c r="G71" s="40">
        <v>24200.642489220038</v>
      </c>
      <c r="H71" s="40">
        <v>70249.099794176509</v>
      </c>
      <c r="I71" s="40">
        <v>2351.9227397630361</v>
      </c>
      <c r="J71" s="40">
        <v>38361.045348709071</v>
      </c>
      <c r="K71" s="65">
        <v>110962.06788264861</v>
      </c>
      <c r="M71" s="64">
        <v>3.4178685381876628</v>
      </c>
      <c r="N71" s="40">
        <v>4.4299964942473791</v>
      </c>
      <c r="O71" s="40">
        <v>6.7353732882743156</v>
      </c>
      <c r="P71" s="40">
        <v>11.762867770198572</v>
      </c>
      <c r="Q71" s="40">
        <v>11.779289565092688</v>
      </c>
      <c r="R71" s="40">
        <v>-0.14131217819980391</v>
      </c>
      <c r="S71" s="40">
        <v>3.4512903861195987</v>
      </c>
      <c r="T71" s="40">
        <v>10.835700340706754</v>
      </c>
      <c r="U71" s="40">
        <v>2.5404845682975852</v>
      </c>
      <c r="V71" s="65">
        <v>3.279990113914466</v>
      </c>
    </row>
    <row r="72" spans="1:22" s="985" customFormat="1" ht="15" customHeight="1">
      <c r="A72" s="989">
        <v>2020</v>
      </c>
      <c r="B72" s="990">
        <v>1129214</v>
      </c>
      <c r="C72" s="983">
        <v>232919</v>
      </c>
      <c r="D72" s="983">
        <v>232798</v>
      </c>
      <c r="E72" s="983">
        <v>60351.980402388363</v>
      </c>
      <c r="F72" s="983">
        <v>51424.92436198223</v>
      </c>
      <c r="G72" s="983">
        <v>16925.891129690779</v>
      </c>
      <c r="H72" s="983">
        <v>63068.023525100478</v>
      </c>
      <c r="I72" s="983">
        <v>2536.1481531640979</v>
      </c>
      <c r="J72" s="983">
        <v>38491.032427674058</v>
      </c>
      <c r="K72" s="992">
        <v>104095.20410593864</v>
      </c>
      <c r="M72" s="990">
        <v>-9.9302071451930711</v>
      </c>
      <c r="N72" s="983">
        <v>-11.145741142002629</v>
      </c>
      <c r="O72" s="983">
        <v>-8.551024095912263</v>
      </c>
      <c r="P72" s="983">
        <v>-5.7621089555557559</v>
      </c>
      <c r="Q72" s="983">
        <v>-7.1100532909755598</v>
      </c>
      <c r="R72" s="983">
        <v>-30.060157959730748</v>
      </c>
      <c r="S72" s="983">
        <v>-10.222303616866169</v>
      </c>
      <c r="T72" s="983">
        <v>7.8329704580186732</v>
      </c>
      <c r="U72" s="983">
        <v>0.33885176429209185</v>
      </c>
      <c r="V72" s="992">
        <v>-6.1884785564488958</v>
      </c>
    </row>
    <row r="73" spans="1:22" s="55" customFormat="1" ht="14.45" customHeight="1">
      <c r="A73" s="37">
        <v>2021</v>
      </c>
      <c r="B73" s="64">
        <v>1235474</v>
      </c>
      <c r="C73" s="40">
        <v>270248</v>
      </c>
      <c r="D73" s="40">
        <v>249560</v>
      </c>
      <c r="E73" s="40">
        <v>64657.120843562123</v>
      </c>
      <c r="F73" s="40">
        <v>55390.949194214336</v>
      </c>
      <c r="G73" s="40">
        <v>16847.330501033153</v>
      </c>
      <c r="H73" s="40">
        <v>67502.153519637402</v>
      </c>
      <c r="I73" s="40">
        <v>2439.3987153762514</v>
      </c>
      <c r="J73" s="40">
        <v>42723.047226176735</v>
      </c>
      <c r="K73" s="65">
        <v>112664.59946119039</v>
      </c>
      <c r="M73" s="64">
        <v>9.4100852451351145</v>
      </c>
      <c r="N73" s="40">
        <v>16.026601522417661</v>
      </c>
      <c r="O73" s="40">
        <v>7.2002336789835031</v>
      </c>
      <c r="P73" s="40">
        <v>7.1333871937090398</v>
      </c>
      <c r="Q73" s="40">
        <v>7.7122618680293797</v>
      </c>
      <c r="R73" s="40">
        <v>-0.46414471211987385</v>
      </c>
      <c r="S73" s="40">
        <v>7.0307102501352192</v>
      </c>
      <c r="T73" s="40">
        <v>-3.8148180604962723</v>
      </c>
      <c r="U73" s="40">
        <v>10.994807183867493</v>
      </c>
      <c r="V73" s="65">
        <v>8.2322672104380601</v>
      </c>
    </row>
    <row r="74" spans="1:22" s="55" customFormat="1" ht="14.45" customHeight="1">
      <c r="A74" s="37">
        <v>2022</v>
      </c>
      <c r="B74" s="64">
        <v>1373629</v>
      </c>
      <c r="C74" s="40">
        <v>311196</v>
      </c>
      <c r="D74" s="40">
        <v>280382</v>
      </c>
      <c r="E74" s="40">
        <v>77465.656840252996</v>
      </c>
      <c r="F74" s="40">
        <v>58823.481731104439</v>
      </c>
      <c r="G74" s="40">
        <v>19374.792297348893</v>
      </c>
      <c r="H74" s="40">
        <v>74639.448729228578</v>
      </c>
      <c r="I74" s="40">
        <v>2252.774581251349</v>
      </c>
      <c r="J74" s="40">
        <v>47825.84582081376</v>
      </c>
      <c r="K74" s="65">
        <v>124718.06913129368</v>
      </c>
      <c r="M74" s="64">
        <v>11.182347827635386</v>
      </c>
      <c r="N74" s="40">
        <v>15.152008525502492</v>
      </c>
      <c r="O74" s="40">
        <v>12.350536945023238</v>
      </c>
      <c r="P74" s="40">
        <v>19.809938688239946</v>
      </c>
      <c r="Q74" s="40">
        <v>6.1969195090966878</v>
      </c>
      <c r="R74" s="40">
        <v>15.002150021101235</v>
      </c>
      <c r="S74" s="40">
        <v>10.573433346115134</v>
      </c>
      <c r="T74" s="40">
        <v>-7.6504153645960082</v>
      </c>
      <c r="U74" s="40">
        <v>11.943901303721848</v>
      </c>
      <c r="V74" s="65">
        <v>10.698542157650293</v>
      </c>
    </row>
    <row r="75" spans="1:22" s="55" customFormat="1" ht="14.45" customHeight="1">
      <c r="A75" s="37">
        <v>2023</v>
      </c>
      <c r="B75" s="64">
        <v>1498324</v>
      </c>
      <c r="C75" s="40">
        <v>314717</v>
      </c>
      <c r="D75" s="40">
        <v>295318</v>
      </c>
      <c r="E75" s="40">
        <v>82259.553574159319</v>
      </c>
      <c r="F75" s="40">
        <v>62352.949900912849</v>
      </c>
      <c r="G75" s="40">
        <v>23139.733248029959</v>
      </c>
      <c r="H75" s="40">
        <v>76895.581474604041</v>
      </c>
      <c r="I75" s="40">
        <v>2387.9813934618087</v>
      </c>
      <c r="J75" s="40">
        <v>48282.200408832017</v>
      </c>
      <c r="K75" s="65">
        <v>127565.76327689787</v>
      </c>
      <c r="M75" s="64">
        <v>9.0777786432872265</v>
      </c>
      <c r="N75" s="40">
        <v>1.1314412781655347</v>
      </c>
      <c r="O75" s="40">
        <v>5.3270181395381977</v>
      </c>
      <c r="P75" s="40">
        <v>6.1884155243040473</v>
      </c>
      <c r="Q75" s="40">
        <v>6.0001007521833127</v>
      </c>
      <c r="R75" s="40">
        <v>19.432161609269151</v>
      </c>
      <c r="S75" s="40">
        <v>3.0227082109892001</v>
      </c>
      <c r="T75" s="40">
        <v>6.001790562434195</v>
      </c>
      <c r="U75" s="40">
        <v>0.95420076777743557</v>
      </c>
      <c r="V75" s="65">
        <v>2.2833051902097168</v>
      </c>
    </row>
    <row r="76" spans="1:22" s="55" customFormat="1" ht="14.45" customHeight="1">
      <c r="A76" s="37" t="s">
        <v>979</v>
      </c>
      <c r="B76" s="64">
        <v>1591627</v>
      </c>
      <c r="C76" s="40">
        <v>325881</v>
      </c>
      <c r="D76" s="40">
        <v>310915</v>
      </c>
      <c r="E76" s="40">
        <v>85010.755701327624</v>
      </c>
      <c r="F76" s="40">
        <v>66819.64937315711</v>
      </c>
      <c r="G76" s="40">
        <v>25018.633219272277</v>
      </c>
      <c r="H76" s="40">
        <v>80267.808401084811</v>
      </c>
      <c r="I76" s="40">
        <v>2565.4949530200547</v>
      </c>
      <c r="J76" s="40">
        <v>51232.658352138125</v>
      </c>
      <c r="K76" s="65">
        <v>134065.96170624299</v>
      </c>
      <c r="M76" s="64">
        <v>6.2271578109941439</v>
      </c>
      <c r="N76" s="40">
        <v>3.5473139360123529</v>
      </c>
      <c r="O76" s="40">
        <v>5.28142544646788</v>
      </c>
      <c r="P76" s="40">
        <v>3.3445381206549163</v>
      </c>
      <c r="Q76" s="40">
        <v>7.1635736229680225</v>
      </c>
      <c r="R76" s="40">
        <v>8.1197996152452703</v>
      </c>
      <c r="S76" s="40">
        <v>4.3854625477986575</v>
      </c>
      <c r="T76" s="40">
        <v>7.4336240660949349</v>
      </c>
      <c r="U76" s="40">
        <v>6.1108605621180256</v>
      </c>
      <c r="V76" s="65">
        <v>5.0955666021733403</v>
      </c>
    </row>
  </sheetData>
  <mergeCells count="2">
    <mergeCell ref="M1:V1"/>
    <mergeCell ref="M2:V2"/>
  </mergeCells>
  <hyperlinks>
    <hyperlink ref="A1" location="'INDICE DE CUADROS'!A1" display="Índice" xr:uid="{00000000-0004-0000-1100-000000000000}"/>
  </hyperlinks>
  <pageMargins left="0.75" right="0.75" top="1" bottom="1" header="0" footer="0"/>
  <pageSetup paperSize="9" scale="47"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rgb="FF7030A0"/>
    <pageSetUpPr fitToPage="1"/>
  </sheetPr>
  <dimension ref="A1:V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11" width="15.5703125" style="1" customWidth="1"/>
    <col min="12" max="12" width="6.42578125" style="1" customWidth="1"/>
    <col min="13" max="15" width="9.7109375" style="1" customWidth="1"/>
    <col min="16" max="16" width="12.5703125" style="1" customWidth="1"/>
    <col min="17" max="17" width="16.28515625" style="1" customWidth="1"/>
    <col min="18" max="18" width="14.5703125" style="1" customWidth="1"/>
    <col min="19" max="19" width="13.42578125" style="1" customWidth="1"/>
    <col min="20" max="20" width="13.28515625" style="1" customWidth="1"/>
    <col min="21" max="21" width="16.28515625" style="1" customWidth="1"/>
    <col min="22" max="22" width="16.7109375" style="1" customWidth="1"/>
    <col min="23" max="16384" width="11.42578125" style="1"/>
  </cols>
  <sheetData>
    <row r="1" spans="1:22" ht="50.1" customHeight="1" thickTop="1" thickBot="1">
      <c r="A1" s="130" t="s">
        <v>132</v>
      </c>
      <c r="B1" s="476" t="s">
        <v>525</v>
      </c>
      <c r="C1" s="595"/>
      <c r="D1" s="595"/>
      <c r="E1" s="595"/>
      <c r="F1" s="595"/>
      <c r="G1" s="595"/>
      <c r="H1" s="595"/>
      <c r="I1" s="595"/>
      <c r="J1" s="595"/>
      <c r="K1" s="597"/>
      <c r="M1" s="1435" t="s">
        <v>525</v>
      </c>
      <c r="N1" s="1436"/>
      <c r="O1" s="1436"/>
      <c r="P1" s="1436"/>
      <c r="Q1" s="1436"/>
      <c r="R1" s="1436"/>
      <c r="S1" s="1436"/>
      <c r="T1" s="1436"/>
      <c r="U1" s="1436"/>
      <c r="V1" s="1437"/>
    </row>
    <row r="2" spans="1:22" ht="16.5" customHeight="1" thickTop="1" thickBot="1">
      <c r="B2" s="476" t="s">
        <v>134</v>
      </c>
      <c r="C2" s="595"/>
      <c r="D2" s="595"/>
      <c r="E2" s="595"/>
      <c r="F2" s="595"/>
      <c r="G2" s="595"/>
      <c r="H2" s="595"/>
      <c r="I2" s="595"/>
      <c r="J2" s="595"/>
      <c r="K2" s="597"/>
      <c r="M2" s="1435" t="s">
        <v>133</v>
      </c>
      <c r="N2" s="1436"/>
      <c r="O2" s="1436"/>
      <c r="P2" s="1436"/>
      <c r="Q2" s="1436"/>
      <c r="R2" s="1436"/>
      <c r="S2" s="1436"/>
      <c r="T2" s="1436"/>
      <c r="U2" s="1436"/>
      <c r="V2" s="1437"/>
    </row>
    <row r="3" spans="1:22" ht="13.5" customHeight="1" thickTop="1" thickBot="1">
      <c r="B3" s="169"/>
      <c r="C3" s="169"/>
      <c r="D3" s="169"/>
      <c r="E3" s="169"/>
      <c r="F3" s="169"/>
      <c r="G3" s="169"/>
      <c r="H3" s="169"/>
      <c r="I3" s="169"/>
      <c r="J3" s="169"/>
      <c r="N3" s="169"/>
      <c r="O3" s="169"/>
      <c r="P3" s="169"/>
      <c r="Q3" s="169"/>
      <c r="R3" s="169"/>
      <c r="S3" s="169"/>
      <c r="T3" s="169"/>
      <c r="U3" s="169"/>
    </row>
    <row r="4" spans="1:22" ht="94.5" customHeight="1" thickTop="1" thickBot="1">
      <c r="B4" s="479" t="s">
        <v>621</v>
      </c>
      <c r="C4" s="480" t="s">
        <v>108</v>
      </c>
      <c r="D4" s="480" t="s">
        <v>30</v>
      </c>
      <c r="E4" s="480" t="s">
        <v>171</v>
      </c>
      <c r="F4" s="480" t="s">
        <v>172</v>
      </c>
      <c r="G4" s="480" t="s">
        <v>649</v>
      </c>
      <c r="H4" s="480" t="s">
        <v>650</v>
      </c>
      <c r="I4" s="480" t="s">
        <v>651</v>
      </c>
      <c r="J4" s="480" t="s">
        <v>652</v>
      </c>
      <c r="K4" s="481" t="s">
        <v>653</v>
      </c>
      <c r="M4" s="479" t="s">
        <v>621</v>
      </c>
      <c r="N4" s="480" t="s">
        <v>108</v>
      </c>
      <c r="O4" s="480" t="s">
        <v>30</v>
      </c>
      <c r="P4" s="480" t="s">
        <v>171</v>
      </c>
      <c r="Q4" s="480" t="s">
        <v>172</v>
      </c>
      <c r="R4" s="480" t="s">
        <v>649</v>
      </c>
      <c r="S4" s="480" t="s">
        <v>650</v>
      </c>
      <c r="T4" s="480" t="s">
        <v>651</v>
      </c>
      <c r="U4" s="480" t="s">
        <v>652</v>
      </c>
      <c r="V4" s="481" t="s">
        <v>653</v>
      </c>
    </row>
    <row r="5" spans="1:22" ht="78.75" customHeight="1" thickTop="1" thickBot="1">
      <c r="A5" s="59"/>
      <c r="B5" s="571" t="s">
        <v>1358</v>
      </c>
      <c r="C5" s="572" t="s">
        <v>1361</v>
      </c>
      <c r="D5" s="572" t="s">
        <v>1382</v>
      </c>
      <c r="E5" s="572" t="s">
        <v>1385</v>
      </c>
      <c r="F5" s="572" t="s">
        <v>1386</v>
      </c>
      <c r="G5" s="572" t="s">
        <v>1387</v>
      </c>
      <c r="H5" s="572" t="s">
        <v>1388</v>
      </c>
      <c r="I5" s="572" t="s">
        <v>1389</v>
      </c>
      <c r="J5" s="572" t="s">
        <v>1390</v>
      </c>
      <c r="K5" s="599" t="s">
        <v>1391</v>
      </c>
      <c r="M5" s="571" t="s">
        <v>1358</v>
      </c>
      <c r="N5" s="572" t="s">
        <v>1361</v>
      </c>
      <c r="O5" s="572" t="s">
        <v>1382</v>
      </c>
      <c r="P5" s="572" t="s">
        <v>1385</v>
      </c>
      <c r="Q5" s="572" t="s">
        <v>1386</v>
      </c>
      <c r="R5" s="572" t="s">
        <v>1387</v>
      </c>
      <c r="S5" s="572" t="s">
        <v>1388</v>
      </c>
      <c r="T5" s="572" t="s">
        <v>1389</v>
      </c>
      <c r="U5" s="572" t="s">
        <v>1390</v>
      </c>
      <c r="V5" s="599" t="s">
        <v>1391</v>
      </c>
    </row>
    <row r="6" spans="1:22" ht="14.25" customHeight="1" thickTop="1">
      <c r="A6" s="37">
        <v>1954</v>
      </c>
      <c r="B6" s="577">
        <v>149641.9947760184</v>
      </c>
      <c r="C6" s="387">
        <v>21232.336022933072</v>
      </c>
      <c r="D6" s="387">
        <v>21231.068251638349</v>
      </c>
      <c r="E6" s="387"/>
      <c r="F6" s="387"/>
      <c r="G6" s="387"/>
      <c r="H6" s="387"/>
      <c r="I6" s="387"/>
      <c r="J6" s="387"/>
      <c r="K6" s="576"/>
      <c r="M6" s="577"/>
      <c r="N6" s="387"/>
      <c r="O6" s="387"/>
      <c r="P6" s="387"/>
      <c r="Q6" s="387"/>
      <c r="R6" s="387"/>
      <c r="S6" s="387"/>
      <c r="T6" s="387"/>
      <c r="U6" s="387"/>
      <c r="V6" s="576"/>
    </row>
    <row r="7" spans="1:22" ht="14.25" customHeight="1">
      <c r="A7" s="37">
        <v>1955</v>
      </c>
      <c r="B7" s="42">
        <v>157409.40178449321</v>
      </c>
      <c r="C7" s="9">
        <v>23234.399407037861</v>
      </c>
      <c r="D7" s="9">
        <v>23232.626060843933</v>
      </c>
      <c r="E7" s="9"/>
      <c r="F7" s="9"/>
      <c r="G7" s="9"/>
      <c r="H7" s="9"/>
      <c r="I7" s="9"/>
      <c r="J7" s="9"/>
      <c r="K7" s="41"/>
      <c r="M7" s="42">
        <v>5.1906598947046412</v>
      </c>
      <c r="N7" s="9">
        <v>9.4293128271065285</v>
      </c>
      <c r="O7" s="9">
        <v>9.427494582384611</v>
      </c>
      <c r="P7" s="9"/>
      <c r="Q7" s="9"/>
      <c r="R7" s="9"/>
      <c r="S7" s="9"/>
      <c r="T7" s="9"/>
      <c r="U7" s="9"/>
      <c r="V7" s="41"/>
    </row>
    <row r="8" spans="1:22" ht="14.25" customHeight="1">
      <c r="A8" s="37">
        <v>1956</v>
      </c>
      <c r="B8" s="42">
        <v>168692.69390227902</v>
      </c>
      <c r="C8" s="9">
        <v>25118.090493692507</v>
      </c>
      <c r="D8" s="9">
        <v>25115.50967427361</v>
      </c>
      <c r="E8" s="9"/>
      <c r="F8" s="9"/>
      <c r="G8" s="9"/>
      <c r="H8" s="9"/>
      <c r="I8" s="9"/>
      <c r="J8" s="9"/>
      <c r="K8" s="41"/>
      <c r="M8" s="42">
        <v>7.1681182889149042</v>
      </c>
      <c r="N8" s="9">
        <v>8.107337115346569</v>
      </c>
      <c r="O8" s="9">
        <v>8.104480348018317</v>
      </c>
      <c r="P8" s="9"/>
      <c r="Q8" s="9"/>
      <c r="R8" s="9"/>
      <c r="S8" s="9"/>
      <c r="T8" s="9"/>
      <c r="U8" s="9"/>
      <c r="V8" s="41"/>
    </row>
    <row r="9" spans="1:22" ht="14.25" customHeight="1">
      <c r="A9" s="37">
        <v>1957</v>
      </c>
      <c r="B9" s="42">
        <v>175905.71941481039</v>
      </c>
      <c r="C9" s="9">
        <v>26297.934988136076</v>
      </c>
      <c r="D9" s="9">
        <v>26294.514216844032</v>
      </c>
      <c r="E9" s="9"/>
      <c r="F9" s="9"/>
      <c r="G9" s="9"/>
      <c r="H9" s="9"/>
      <c r="I9" s="9"/>
      <c r="J9" s="9"/>
      <c r="K9" s="41"/>
      <c r="M9" s="42">
        <v>4.2758375278005634</v>
      </c>
      <c r="N9" s="9">
        <v>4.6971902372110685</v>
      </c>
      <c r="O9" s="9">
        <v>4.6943285557851988</v>
      </c>
      <c r="P9" s="9"/>
      <c r="Q9" s="9"/>
      <c r="R9" s="9"/>
      <c r="S9" s="9"/>
      <c r="T9" s="9"/>
      <c r="U9" s="9"/>
      <c r="V9" s="41"/>
    </row>
    <row r="10" spans="1:22" ht="14.25" customHeight="1">
      <c r="A10" s="37">
        <v>1958</v>
      </c>
      <c r="B10" s="42">
        <v>183837.79481998307</v>
      </c>
      <c r="C10" s="9">
        <v>28228.252681948201</v>
      </c>
      <c r="D10" s="9">
        <v>28223.219917824495</v>
      </c>
      <c r="E10" s="9"/>
      <c r="F10" s="9"/>
      <c r="G10" s="9"/>
      <c r="H10" s="9"/>
      <c r="I10" s="9"/>
      <c r="J10" s="9"/>
      <c r="K10" s="41"/>
      <c r="M10" s="42">
        <v>4.509276578135446</v>
      </c>
      <c r="N10" s="9">
        <v>7.3401873366975678</v>
      </c>
      <c r="O10" s="9">
        <v>7.3350117255444491</v>
      </c>
      <c r="P10" s="9"/>
      <c r="Q10" s="9"/>
      <c r="R10" s="9"/>
      <c r="S10" s="9"/>
      <c r="T10" s="9"/>
      <c r="U10" s="9"/>
      <c r="V10" s="41"/>
    </row>
    <row r="11" spans="1:22" ht="14.25" customHeight="1">
      <c r="A11" s="37">
        <v>1959</v>
      </c>
      <c r="B11" s="42">
        <v>180349.74410389751</v>
      </c>
      <c r="C11" s="9">
        <v>25553.561883308135</v>
      </c>
      <c r="D11" s="9">
        <v>25553.896250031095</v>
      </c>
      <c r="E11" s="9"/>
      <c r="F11" s="9"/>
      <c r="G11" s="9"/>
      <c r="H11" s="9"/>
      <c r="I11" s="9"/>
      <c r="J11" s="9"/>
      <c r="K11" s="41"/>
      <c r="M11" s="42">
        <v>-1.8973523477591292</v>
      </c>
      <c r="N11" s="9">
        <v>-9.4752262167134162</v>
      </c>
      <c r="O11" s="9">
        <v>-9.4578991184048995</v>
      </c>
      <c r="P11" s="9"/>
      <c r="Q11" s="9"/>
      <c r="R11" s="9"/>
      <c r="S11" s="9"/>
      <c r="T11" s="9"/>
      <c r="U11" s="9"/>
      <c r="V11" s="41"/>
    </row>
    <row r="12" spans="1:22" ht="14.25" customHeight="1">
      <c r="A12" s="37">
        <v>1960</v>
      </c>
      <c r="B12" s="42">
        <v>184590.83995338553</v>
      </c>
      <c r="C12" s="9">
        <v>28014.747439485691</v>
      </c>
      <c r="D12" s="9">
        <v>28015.619383804733</v>
      </c>
      <c r="E12" s="9"/>
      <c r="F12" s="9"/>
      <c r="G12" s="9"/>
      <c r="H12" s="9"/>
      <c r="I12" s="9"/>
      <c r="J12" s="9"/>
      <c r="K12" s="41"/>
      <c r="M12" s="42">
        <v>2.3515951578199967</v>
      </c>
      <c r="N12" s="9">
        <v>9.6314774723645478</v>
      </c>
      <c r="O12" s="9">
        <v>9.6334551478451722</v>
      </c>
      <c r="P12" s="9"/>
      <c r="Q12" s="9"/>
      <c r="R12" s="9"/>
      <c r="S12" s="9"/>
      <c r="T12" s="9"/>
      <c r="U12" s="9"/>
      <c r="V12" s="41"/>
    </row>
    <row r="13" spans="1:22" ht="14.25" customHeight="1">
      <c r="A13" s="37">
        <v>1961</v>
      </c>
      <c r="B13" s="42">
        <v>206446.93629468593</v>
      </c>
      <c r="C13" s="9">
        <v>33513.468575417792</v>
      </c>
      <c r="D13" s="9">
        <v>33509.777299281908</v>
      </c>
      <c r="E13" s="9"/>
      <c r="F13" s="9"/>
      <c r="G13" s="9"/>
      <c r="H13" s="9"/>
      <c r="I13" s="9"/>
      <c r="J13" s="9"/>
      <c r="K13" s="41"/>
      <c r="M13" s="42">
        <v>11.840293021484548</v>
      </c>
      <c r="N13" s="9">
        <v>19.627951841471436</v>
      </c>
      <c r="O13" s="9">
        <v>19.611052820960428</v>
      </c>
      <c r="P13" s="9"/>
      <c r="Q13" s="9"/>
      <c r="R13" s="9"/>
      <c r="S13" s="9"/>
      <c r="T13" s="9"/>
      <c r="U13" s="9"/>
      <c r="V13" s="41"/>
    </row>
    <row r="14" spans="1:22" ht="14.25" customHeight="1">
      <c r="A14" s="37">
        <v>1962</v>
      </c>
      <c r="B14" s="42">
        <v>225667.73800111184</v>
      </c>
      <c r="C14" s="9">
        <v>37674.661524429153</v>
      </c>
      <c r="D14" s="9">
        <v>37665.919874261293</v>
      </c>
      <c r="E14" s="9"/>
      <c r="F14" s="9"/>
      <c r="G14" s="9"/>
      <c r="H14" s="9"/>
      <c r="I14" s="9"/>
      <c r="J14" s="9"/>
      <c r="K14" s="41"/>
      <c r="M14" s="42">
        <v>9.310286726168604</v>
      </c>
      <c r="N14" s="9">
        <v>12.416479480920106</v>
      </c>
      <c r="O14" s="9">
        <v>12.402775876008132</v>
      </c>
      <c r="P14" s="9"/>
      <c r="Q14" s="9"/>
      <c r="R14" s="9"/>
      <c r="S14" s="9"/>
      <c r="T14" s="9"/>
      <c r="U14" s="9"/>
      <c r="V14" s="41"/>
    </row>
    <row r="15" spans="1:22" ht="14.25" customHeight="1">
      <c r="A15" s="37">
        <v>1963</v>
      </c>
      <c r="B15" s="42">
        <v>245429.58849753218</v>
      </c>
      <c r="C15" s="9">
        <v>41425.747092234938</v>
      </c>
      <c r="D15" s="9">
        <v>41416.374449643154</v>
      </c>
      <c r="E15" s="9"/>
      <c r="F15" s="9"/>
      <c r="G15" s="9"/>
      <c r="H15" s="9"/>
      <c r="I15" s="9"/>
      <c r="J15" s="9"/>
      <c r="K15" s="41"/>
      <c r="M15" s="42">
        <v>8.7570561354778143</v>
      </c>
      <c r="N15" s="9">
        <v>9.9565209507549</v>
      </c>
      <c r="O15" s="9">
        <v>9.9571564637259904</v>
      </c>
      <c r="P15" s="9"/>
      <c r="Q15" s="9"/>
      <c r="R15" s="9"/>
      <c r="S15" s="9"/>
      <c r="T15" s="9"/>
      <c r="U15" s="9"/>
      <c r="V15" s="41"/>
    </row>
    <row r="16" spans="1:22" ht="14.25" customHeight="1" thickBot="1">
      <c r="A16" s="37">
        <v>1964</v>
      </c>
      <c r="B16" s="578">
        <v>260607.43037062726</v>
      </c>
      <c r="C16" s="551">
        <v>47582.747634188039</v>
      </c>
      <c r="D16" s="551">
        <v>47576.380855982141</v>
      </c>
      <c r="E16" s="551">
        <v>22103.087718781499</v>
      </c>
      <c r="F16" s="551">
        <v>10761.552621197996</v>
      </c>
      <c r="G16" s="551">
        <v>3124.5838563947332</v>
      </c>
      <c r="H16" s="551"/>
      <c r="I16" s="551"/>
      <c r="J16" s="551"/>
      <c r="K16" s="579">
        <v>11587.15665960791</v>
      </c>
      <c r="L16" s="553"/>
      <c r="M16" s="578">
        <v>6.1841939947056224</v>
      </c>
      <c r="N16" s="551">
        <v>14.862738693026989</v>
      </c>
      <c r="O16" s="551">
        <v>14.873359844253731</v>
      </c>
      <c r="P16" s="551"/>
      <c r="Q16" s="551"/>
      <c r="R16" s="551"/>
      <c r="S16" s="551"/>
      <c r="T16" s="551"/>
      <c r="U16" s="551"/>
      <c r="V16" s="579"/>
    </row>
    <row r="17" spans="1:22" ht="14.25" customHeight="1">
      <c r="A17" s="37">
        <v>1965</v>
      </c>
      <c r="B17" s="42">
        <v>276904.22246063716</v>
      </c>
      <c r="C17" s="9">
        <v>55092.95468338683</v>
      </c>
      <c r="D17" s="9">
        <v>55085.81835663852</v>
      </c>
      <c r="E17" s="9">
        <v>24553.97172710274</v>
      </c>
      <c r="F17" s="9">
        <v>12789.005703933615</v>
      </c>
      <c r="G17" s="9">
        <v>4036.4506482624074</v>
      </c>
      <c r="H17" s="9"/>
      <c r="I17" s="9"/>
      <c r="J17" s="9"/>
      <c r="K17" s="41">
        <v>13706.39027733976</v>
      </c>
      <c r="M17" s="42">
        <v>6.2533873523226591</v>
      </c>
      <c r="N17" s="9">
        <v>15.783466534838642</v>
      </c>
      <c r="O17" s="9">
        <v>15.783961212577523</v>
      </c>
      <c r="P17" s="9">
        <v>11.088423660548873</v>
      </c>
      <c r="Q17" s="9">
        <v>18.839782270282846</v>
      </c>
      <c r="R17" s="9">
        <v>29.183623604834906</v>
      </c>
      <c r="S17" s="9"/>
      <c r="T17" s="9"/>
      <c r="U17" s="9"/>
      <c r="V17" s="41">
        <v>18.28950518222787</v>
      </c>
    </row>
    <row r="18" spans="1:22" ht="14.25" customHeight="1">
      <c r="A18" s="37">
        <v>1966</v>
      </c>
      <c r="B18" s="42">
        <v>296968.52626410406</v>
      </c>
      <c r="C18" s="9">
        <v>62190.247655122344</v>
      </c>
      <c r="D18" s="9">
        <v>62182.696860556083</v>
      </c>
      <c r="E18" s="9">
        <v>26167.258804747478</v>
      </c>
      <c r="F18" s="9">
        <v>15610.260659457401</v>
      </c>
      <c r="G18" s="9">
        <v>4597.6260053091928</v>
      </c>
      <c r="H18" s="9"/>
      <c r="I18" s="9"/>
      <c r="J18" s="9"/>
      <c r="K18" s="41">
        <v>15807.551391042001</v>
      </c>
      <c r="M18" s="42">
        <v>7.2459363837686253</v>
      </c>
      <c r="N18" s="9">
        <v>12.882396692141263</v>
      </c>
      <c r="O18" s="9">
        <v>12.883313193190137</v>
      </c>
      <c r="P18" s="9">
        <v>6.5703711626579286</v>
      </c>
      <c r="Q18" s="9">
        <v>22.060002324152773</v>
      </c>
      <c r="R18" s="9">
        <v>13.902693379599661</v>
      </c>
      <c r="S18" s="9"/>
      <c r="T18" s="9"/>
      <c r="U18" s="9"/>
      <c r="V18" s="41">
        <v>15.329791952415128</v>
      </c>
    </row>
    <row r="19" spans="1:22" ht="14.25" customHeight="1">
      <c r="A19" s="37">
        <v>1967</v>
      </c>
      <c r="B19" s="42">
        <v>309857.87957587361</v>
      </c>
      <c r="C19" s="9">
        <v>65224.557454237183</v>
      </c>
      <c r="D19" s="9">
        <v>65220.958001856357</v>
      </c>
      <c r="E19" s="9">
        <v>30545.096997734909</v>
      </c>
      <c r="F19" s="9">
        <v>14916.593942902693</v>
      </c>
      <c r="G19" s="9">
        <v>4608.8048419294555</v>
      </c>
      <c r="H19" s="9"/>
      <c r="I19" s="9"/>
      <c r="J19" s="9"/>
      <c r="K19" s="41">
        <v>15150.462219289302</v>
      </c>
      <c r="M19" s="42">
        <v>4.3403095519646495</v>
      </c>
      <c r="N19" s="9">
        <v>4.8790765650937429</v>
      </c>
      <c r="O19" s="9">
        <v>4.8860234352870568</v>
      </c>
      <c r="P19" s="9">
        <v>16.730213224295266</v>
      </c>
      <c r="Q19" s="9">
        <v>-4.4436587683399971</v>
      </c>
      <c r="R19" s="9">
        <v>0.24314367039324214</v>
      </c>
      <c r="S19" s="9"/>
      <c r="T19" s="9"/>
      <c r="U19" s="9"/>
      <c r="V19" s="41">
        <v>-4.1568055386811302</v>
      </c>
    </row>
    <row r="20" spans="1:22" ht="14.25" customHeight="1">
      <c r="A20" s="37">
        <v>1968</v>
      </c>
      <c r="B20" s="42">
        <v>330298.8559401246</v>
      </c>
      <c r="C20" s="9">
        <v>71279.065984804241</v>
      </c>
      <c r="D20" s="9">
        <v>71276.913356333403</v>
      </c>
      <c r="E20" s="9">
        <v>36125.117171047896</v>
      </c>
      <c r="F20" s="9">
        <v>15793.287786265728</v>
      </c>
      <c r="G20" s="9">
        <v>4522.1872432904765</v>
      </c>
      <c r="H20" s="9"/>
      <c r="I20" s="9"/>
      <c r="J20" s="9"/>
      <c r="K20" s="41">
        <v>14836.321155729309</v>
      </c>
      <c r="M20" s="42">
        <v>6.59688770614133</v>
      </c>
      <c r="N20" s="9">
        <v>9.2825597702445464</v>
      </c>
      <c r="O20" s="9">
        <v>9.2852904035918513</v>
      </c>
      <c r="P20" s="9">
        <v>18.268137022864185</v>
      </c>
      <c r="Q20" s="9">
        <v>5.8773058160517033</v>
      </c>
      <c r="R20" s="9">
        <v>-1.8793939342139021</v>
      </c>
      <c r="S20" s="9"/>
      <c r="T20" s="9"/>
      <c r="U20" s="9"/>
      <c r="V20" s="41">
        <v>-2.0734751125944806</v>
      </c>
    </row>
    <row r="21" spans="1:22" ht="14.25" customHeight="1">
      <c r="A21" s="37">
        <v>1969</v>
      </c>
      <c r="B21" s="42">
        <v>359720.46739620902</v>
      </c>
      <c r="C21" s="9">
        <v>79481.110556529529</v>
      </c>
      <c r="D21" s="9">
        <v>79473.471934273955</v>
      </c>
      <c r="E21" s="9">
        <v>36079.116483485617</v>
      </c>
      <c r="F21" s="9">
        <v>19981.460064466897</v>
      </c>
      <c r="G21" s="9">
        <v>4704.481851723097</v>
      </c>
      <c r="H21" s="9"/>
      <c r="I21" s="9"/>
      <c r="J21" s="9"/>
      <c r="K21" s="41">
        <v>18708.413534598338</v>
      </c>
      <c r="M21" s="42">
        <v>8.9075729228132339</v>
      </c>
      <c r="N21" s="9">
        <v>11.506947318128248</v>
      </c>
      <c r="O21" s="9">
        <v>11.499598105439324</v>
      </c>
      <c r="P21" s="9">
        <v>-0.12733713040837813</v>
      </c>
      <c r="Q21" s="9">
        <v>26.518685247053607</v>
      </c>
      <c r="R21" s="9">
        <v>4.0311158876291442</v>
      </c>
      <c r="S21" s="9"/>
      <c r="T21" s="9"/>
      <c r="U21" s="9"/>
      <c r="V21" s="41">
        <v>26.09873659531663</v>
      </c>
    </row>
    <row r="22" spans="1:22" ht="14.25" customHeight="1">
      <c r="A22" s="37">
        <v>1970</v>
      </c>
      <c r="B22" s="42">
        <v>374992.87246083672</v>
      </c>
      <c r="C22" s="9">
        <v>81428.897772242213</v>
      </c>
      <c r="D22" s="9">
        <v>81425.200502058244</v>
      </c>
      <c r="E22" s="9">
        <v>34104.735651021489</v>
      </c>
      <c r="F22" s="9">
        <v>22058.03384222577</v>
      </c>
      <c r="G22" s="9">
        <v>5030.0545739651652</v>
      </c>
      <c r="H22" s="9"/>
      <c r="I22" s="9"/>
      <c r="J22" s="9"/>
      <c r="K22" s="41">
        <v>20232.376434845817</v>
      </c>
      <c r="M22" s="42">
        <v>4.2456313857187622</v>
      </c>
      <c r="N22" s="9">
        <v>2.450629089193912</v>
      </c>
      <c r="O22" s="9">
        <v>2.4558239627411771</v>
      </c>
      <c r="P22" s="9">
        <v>-5.4723646943179887</v>
      </c>
      <c r="Q22" s="9">
        <v>10.392502705303563</v>
      </c>
      <c r="R22" s="9">
        <v>6.9204799275146778</v>
      </c>
      <c r="S22" s="9"/>
      <c r="T22" s="9"/>
      <c r="U22" s="9"/>
      <c r="V22" s="41">
        <v>8.1458692231126015</v>
      </c>
    </row>
    <row r="23" spans="1:22" ht="14.25" customHeight="1">
      <c r="A23" s="37">
        <v>1971</v>
      </c>
      <c r="B23" s="42">
        <v>392426.72062069172</v>
      </c>
      <c r="C23" s="9">
        <v>79301.391533136164</v>
      </c>
      <c r="D23" s="9">
        <v>79297.051391943809</v>
      </c>
      <c r="E23" s="9">
        <v>32775.796087155373</v>
      </c>
      <c r="F23" s="9">
        <v>22295.350820942629</v>
      </c>
      <c r="G23" s="9">
        <v>4547.1349823389255</v>
      </c>
      <c r="H23" s="9"/>
      <c r="I23" s="9"/>
      <c r="J23" s="9"/>
      <c r="K23" s="41">
        <v>19678.769501506875</v>
      </c>
      <c r="M23" s="42">
        <v>4.6491145406172274</v>
      </c>
      <c r="N23" s="9">
        <v>-2.6127164892452703</v>
      </c>
      <c r="O23" s="9">
        <v>-2.6136246481341385</v>
      </c>
      <c r="P23" s="9">
        <v>-3.8966423240002768</v>
      </c>
      <c r="Q23" s="9">
        <v>1.0758754856136088</v>
      </c>
      <c r="R23" s="9">
        <v>-9.600682945385163</v>
      </c>
      <c r="S23" s="9"/>
      <c r="T23" s="9"/>
      <c r="U23" s="9"/>
      <c r="V23" s="41">
        <v>-2.7362427499395325</v>
      </c>
    </row>
    <row r="24" spans="1:22" ht="14.25" customHeight="1">
      <c r="A24" s="37">
        <v>1972</v>
      </c>
      <c r="B24" s="42">
        <v>424406.17349929333</v>
      </c>
      <c r="C24" s="9">
        <v>90261.552657786364</v>
      </c>
      <c r="D24" s="9">
        <v>90256.36674462384</v>
      </c>
      <c r="E24" s="9">
        <v>36328.850215549253</v>
      </c>
      <c r="F24" s="9">
        <v>25077.868136102566</v>
      </c>
      <c r="G24" s="9">
        <v>5675.7346489956726</v>
      </c>
      <c r="H24" s="9"/>
      <c r="I24" s="9"/>
      <c r="J24" s="9"/>
      <c r="K24" s="41">
        <v>23173.913743976344</v>
      </c>
      <c r="M24" s="42">
        <v>8.1491527457713708</v>
      </c>
      <c r="N24" s="9">
        <v>13.820893823875057</v>
      </c>
      <c r="O24" s="9">
        <v>13.820583691707666</v>
      </c>
      <c r="P24" s="9">
        <v>10.840481552136261</v>
      </c>
      <c r="Q24" s="9">
        <v>12.480258047997349</v>
      </c>
      <c r="R24" s="9">
        <v>24.820016802673095</v>
      </c>
      <c r="S24" s="9"/>
      <c r="T24" s="9"/>
      <c r="U24" s="9"/>
      <c r="V24" s="41">
        <v>17.760989792587555</v>
      </c>
    </row>
    <row r="25" spans="1:22" ht="14.25" customHeight="1">
      <c r="A25" s="37">
        <v>1973</v>
      </c>
      <c r="B25" s="42">
        <v>457461.93293699046</v>
      </c>
      <c r="C25" s="9">
        <v>101537.96916743481</v>
      </c>
      <c r="D25" s="9">
        <v>101533.18750700938</v>
      </c>
      <c r="E25" s="9">
        <v>40455.97688498674</v>
      </c>
      <c r="F25" s="9">
        <v>27517.15131806643</v>
      </c>
      <c r="G25" s="9">
        <v>7233.0287643380816</v>
      </c>
      <c r="H25" s="9"/>
      <c r="I25" s="9"/>
      <c r="J25" s="9"/>
      <c r="K25" s="41">
        <v>26327.030539618128</v>
      </c>
      <c r="M25" s="42">
        <v>7.7887084358710723</v>
      </c>
      <c r="N25" s="9">
        <v>12.493045131188207</v>
      </c>
      <c r="O25" s="9">
        <v>12.494210845305552</v>
      </c>
      <c r="P25" s="9">
        <v>11.360465979380251</v>
      </c>
      <c r="Q25" s="9">
        <v>9.7268363033308436</v>
      </c>
      <c r="R25" s="9">
        <v>27.437754082072431</v>
      </c>
      <c r="S25" s="9"/>
      <c r="T25" s="9"/>
      <c r="U25" s="9"/>
      <c r="V25" s="41">
        <v>13.606319719997151</v>
      </c>
    </row>
    <row r="26" spans="1:22" ht="14.25" customHeight="1">
      <c r="A26" s="37">
        <v>1974</v>
      </c>
      <c r="B26" s="42">
        <v>483164.77122781484</v>
      </c>
      <c r="C26" s="9">
        <v>108426.41442161829</v>
      </c>
      <c r="D26" s="9">
        <v>108416.62722207182</v>
      </c>
      <c r="E26" s="9">
        <v>42152.710738159993</v>
      </c>
      <c r="F26" s="9">
        <v>29125.386321160884</v>
      </c>
      <c r="G26" s="9">
        <v>8305.0705298985395</v>
      </c>
      <c r="H26" s="9"/>
      <c r="I26" s="9"/>
      <c r="J26" s="9"/>
      <c r="K26" s="41">
        <v>28833.459632852413</v>
      </c>
      <c r="M26" s="42">
        <v>5.6185742332279798</v>
      </c>
      <c r="N26" s="9">
        <v>6.7841077684196227</v>
      </c>
      <c r="O26" s="9">
        <v>6.7794973092785371</v>
      </c>
      <c r="P26" s="9">
        <v>4.1940251696231057</v>
      </c>
      <c r="Q26" s="9">
        <v>5.8444821722463791</v>
      </c>
      <c r="R26" s="9">
        <v>14.821477979544074</v>
      </c>
      <c r="S26" s="9"/>
      <c r="T26" s="9"/>
      <c r="U26" s="9"/>
      <c r="V26" s="41">
        <v>9.5203638308638538</v>
      </c>
    </row>
    <row r="27" spans="1:22" ht="14.25" customHeight="1">
      <c r="A27" s="37">
        <v>1975</v>
      </c>
      <c r="B27" s="42">
        <v>485783.96545143827</v>
      </c>
      <c r="C27" s="9">
        <v>103258.12725152576</v>
      </c>
      <c r="D27" s="9">
        <v>103248.89295964807</v>
      </c>
      <c r="E27" s="9">
        <v>39067.435092063155</v>
      </c>
      <c r="F27" s="9">
        <v>28811.774070259256</v>
      </c>
      <c r="G27" s="9">
        <v>8491.1264395203798</v>
      </c>
      <c r="H27" s="9"/>
      <c r="I27" s="9"/>
      <c r="J27" s="9"/>
      <c r="K27" s="41">
        <v>26878.55735780529</v>
      </c>
      <c r="M27" s="42">
        <v>0.54209130706437403</v>
      </c>
      <c r="N27" s="9">
        <v>-4.7666310812377706</v>
      </c>
      <c r="O27" s="9">
        <v>-4.7665513997577014</v>
      </c>
      <c r="P27" s="9">
        <v>-7.3192817070808269</v>
      </c>
      <c r="Q27" s="9">
        <v>-1.0767659781177663</v>
      </c>
      <c r="R27" s="9">
        <v>2.2402688689040273</v>
      </c>
      <c r="S27" s="9"/>
      <c r="T27" s="9"/>
      <c r="U27" s="9"/>
      <c r="V27" s="41">
        <v>-6.7799781917940116</v>
      </c>
    </row>
    <row r="28" spans="1:22" ht="14.25" customHeight="1">
      <c r="A28" s="37">
        <v>1976</v>
      </c>
      <c r="B28" s="42">
        <v>501833.17083543481</v>
      </c>
      <c r="C28" s="9">
        <v>101738.52371541245</v>
      </c>
      <c r="D28" s="9">
        <v>101729.68610426922</v>
      </c>
      <c r="E28" s="9">
        <v>38795.293979683011</v>
      </c>
      <c r="F28" s="9">
        <v>28144.415795945453</v>
      </c>
      <c r="G28" s="9">
        <v>8254.3010966862421</v>
      </c>
      <c r="H28" s="9"/>
      <c r="I28" s="9"/>
      <c r="J28" s="9"/>
      <c r="K28" s="41">
        <v>26535.675231954508</v>
      </c>
      <c r="M28" s="42">
        <v>3.3037742135193948</v>
      </c>
      <c r="N28" s="9">
        <v>-1.4716551389816646</v>
      </c>
      <c r="O28" s="9">
        <v>-1.4714025611612058</v>
      </c>
      <c r="P28" s="9">
        <v>-0.6965932412477005</v>
      </c>
      <c r="Q28" s="9">
        <v>-2.3162692886818048</v>
      </c>
      <c r="R28" s="9">
        <v>-2.789092171939378</v>
      </c>
      <c r="S28" s="9"/>
      <c r="T28" s="9"/>
      <c r="U28" s="9"/>
      <c r="V28" s="41">
        <v>-1.2756716117102607</v>
      </c>
    </row>
    <row r="29" spans="1:22" ht="14.25" customHeight="1">
      <c r="A29" s="37">
        <v>1977</v>
      </c>
      <c r="B29" s="42">
        <v>516080.38448753825</v>
      </c>
      <c r="C29" s="9">
        <v>100864.6238671633</v>
      </c>
      <c r="D29" s="9">
        <v>100859.45555210726</v>
      </c>
      <c r="E29" s="9">
        <v>37985.550319803391</v>
      </c>
      <c r="F29" s="9">
        <v>28006.019825146988</v>
      </c>
      <c r="G29" s="9">
        <v>8601.5391585919515</v>
      </c>
      <c r="H29" s="9"/>
      <c r="I29" s="9"/>
      <c r="J29" s="9"/>
      <c r="K29" s="41">
        <v>26266.346248564943</v>
      </c>
      <c r="M29" s="42">
        <v>2.839033862266449</v>
      </c>
      <c r="N29" s="9">
        <v>-0.8589665117351819</v>
      </c>
      <c r="O29" s="9">
        <v>-0.85543422523687296</v>
      </c>
      <c r="P29" s="9">
        <v>-2.0872213529395611</v>
      </c>
      <c r="Q29" s="9">
        <v>-0.49173509872036947</v>
      </c>
      <c r="R29" s="9">
        <v>4.2067530350341942</v>
      </c>
      <c r="S29" s="9"/>
      <c r="T29" s="9"/>
      <c r="U29" s="9"/>
      <c r="V29" s="41">
        <v>-1.0149693988764086</v>
      </c>
    </row>
    <row r="30" spans="1:22" ht="14.25" customHeight="1">
      <c r="A30" s="37">
        <v>1978</v>
      </c>
      <c r="B30" s="42">
        <v>523628.2049826209</v>
      </c>
      <c r="C30" s="9">
        <v>97810.647055868074</v>
      </c>
      <c r="D30" s="9">
        <v>97809.030237288302</v>
      </c>
      <c r="E30" s="9">
        <v>35701.378356950037</v>
      </c>
      <c r="F30" s="9">
        <v>28090.419282502382</v>
      </c>
      <c r="G30" s="9">
        <v>7998.8111168594214</v>
      </c>
      <c r="H30" s="9"/>
      <c r="I30" s="9"/>
      <c r="J30" s="9"/>
      <c r="K30" s="41">
        <v>26018.421480976449</v>
      </c>
      <c r="M30" s="42">
        <v>1.4625280715866662</v>
      </c>
      <c r="N30" s="9">
        <v>-3.0277977493053054</v>
      </c>
      <c r="O30" s="9">
        <v>-3.0244316689207351</v>
      </c>
      <c r="P30" s="9">
        <v>-6.0132654223059241</v>
      </c>
      <c r="Q30" s="9">
        <v>0.30136184249791587</v>
      </c>
      <c r="R30" s="9">
        <v>-7.0072115073785852</v>
      </c>
      <c r="S30" s="9"/>
      <c r="T30" s="9"/>
      <c r="U30" s="9"/>
      <c r="V30" s="41">
        <v>-0.94388753289977867</v>
      </c>
    </row>
    <row r="31" spans="1:22" ht="14.25" customHeight="1">
      <c r="A31" s="37">
        <v>1979</v>
      </c>
      <c r="B31" s="42">
        <v>523848.20486596762</v>
      </c>
      <c r="C31" s="9">
        <v>93301.564879109952</v>
      </c>
      <c r="D31" s="9">
        <v>93297.474932675279</v>
      </c>
      <c r="E31" s="9">
        <v>33143.745467394088</v>
      </c>
      <c r="F31" s="9">
        <v>27713.287176057504</v>
      </c>
      <c r="G31" s="9">
        <v>7517.3438361012204</v>
      </c>
      <c r="H31" s="9"/>
      <c r="I31" s="9"/>
      <c r="J31" s="9"/>
      <c r="K31" s="41">
        <v>24923.098453122453</v>
      </c>
      <c r="M31" s="42">
        <v>4.2014521229627455E-2</v>
      </c>
      <c r="N31" s="9">
        <v>-4.6100116014799468</v>
      </c>
      <c r="O31" s="9">
        <v>-4.6126163337555042</v>
      </c>
      <c r="P31" s="9">
        <v>-7.1639611893529302</v>
      </c>
      <c r="Q31" s="9">
        <v>-1.3425648889470176</v>
      </c>
      <c r="R31" s="9">
        <v>-6.0192355304326757</v>
      </c>
      <c r="S31" s="9"/>
      <c r="T31" s="9"/>
      <c r="U31" s="9"/>
      <c r="V31" s="41">
        <v>-4.2097981564901961</v>
      </c>
    </row>
    <row r="32" spans="1:22" ht="14.25" customHeight="1" thickBot="1">
      <c r="A32" s="37">
        <v>1980</v>
      </c>
      <c r="B32" s="578">
        <v>530661.2725513787</v>
      </c>
      <c r="C32" s="551">
        <v>94185.133563401934</v>
      </c>
      <c r="D32" s="551">
        <v>94178.846203394904</v>
      </c>
      <c r="E32" s="551">
        <v>32584.327868272798</v>
      </c>
      <c r="F32" s="551">
        <v>27886.620261733173</v>
      </c>
      <c r="G32" s="551">
        <v>7462.6361993974442</v>
      </c>
      <c r="H32" s="551">
        <v>18191.098962544656</v>
      </c>
      <c r="I32" s="551">
        <v>191.02462205108162</v>
      </c>
      <c r="J32" s="551">
        <v>7863.1382893957398</v>
      </c>
      <c r="K32" s="579">
        <v>26245.261873991476</v>
      </c>
      <c r="L32" s="553"/>
      <c r="M32" s="578">
        <v>1.3005805159061801</v>
      </c>
      <c r="N32" s="551">
        <v>0.94700307056672095</v>
      </c>
      <c r="O32" s="551">
        <v>0.94468930842515064</v>
      </c>
      <c r="P32" s="551">
        <v>-1.6878526890439449</v>
      </c>
      <c r="Q32" s="551">
        <v>0.62545119449206599</v>
      </c>
      <c r="R32" s="551">
        <v>-0.72775222068529599</v>
      </c>
      <c r="S32" s="551"/>
      <c r="T32" s="551"/>
      <c r="U32" s="551"/>
      <c r="V32" s="579">
        <v>5.3049721059195809</v>
      </c>
    </row>
    <row r="33" spans="1:22" ht="14.25" customHeight="1">
      <c r="A33" s="37">
        <v>1981</v>
      </c>
      <c r="B33" s="42">
        <v>529960.06183047919</v>
      </c>
      <c r="C33" s="9">
        <v>91484.491233555789</v>
      </c>
      <c r="D33" s="9">
        <v>91485.365380552757</v>
      </c>
      <c r="E33" s="9">
        <v>32054.879723109527</v>
      </c>
      <c r="F33" s="9">
        <v>26541.341244234936</v>
      </c>
      <c r="G33" s="9">
        <v>6970.9445644922171</v>
      </c>
      <c r="H33" s="9">
        <v>17884.010625068182</v>
      </c>
      <c r="I33" s="9">
        <v>208.03716199798782</v>
      </c>
      <c r="J33" s="9">
        <v>7826.152061649902</v>
      </c>
      <c r="K33" s="41">
        <v>25918.199848716071</v>
      </c>
      <c r="M33" s="42">
        <v>-0.13213904182759473</v>
      </c>
      <c r="N33" s="9">
        <v>-2.8673764400707347</v>
      </c>
      <c r="O33" s="9">
        <v>-2.8599637088621011</v>
      </c>
      <c r="P33" s="9">
        <v>-1.624855198191133</v>
      </c>
      <c r="Q33" s="9">
        <v>-4.8241020420257463</v>
      </c>
      <c r="R33" s="9">
        <v>-6.5887123767996103</v>
      </c>
      <c r="S33" s="9">
        <v>-1.6881241650587908</v>
      </c>
      <c r="T33" s="9">
        <v>8.9059409013550592</v>
      </c>
      <c r="U33" s="9">
        <v>-0.47037488575926156</v>
      </c>
      <c r="V33" s="41">
        <v>-1.246175507204661</v>
      </c>
    </row>
    <row r="34" spans="1:22" ht="14.25" customHeight="1">
      <c r="A34" s="37">
        <v>1982</v>
      </c>
      <c r="B34" s="42">
        <v>536557.02438381733</v>
      </c>
      <c r="C34" s="9">
        <v>92514.547494463593</v>
      </c>
      <c r="D34" s="9">
        <v>92515.02820007829</v>
      </c>
      <c r="E34" s="9">
        <v>31573.087716941907</v>
      </c>
      <c r="F34" s="9">
        <v>27597.987118031884</v>
      </c>
      <c r="G34" s="9">
        <v>7556.9432191799633</v>
      </c>
      <c r="H34" s="9">
        <v>18159.429777589092</v>
      </c>
      <c r="I34" s="9">
        <v>233.67147306453913</v>
      </c>
      <c r="J34" s="9">
        <v>7393.9088952708989</v>
      </c>
      <c r="K34" s="41">
        <v>25787.010145924531</v>
      </c>
      <c r="M34" s="42">
        <v>1.2448037179541904</v>
      </c>
      <c r="N34" s="9">
        <v>1.1259353875381128</v>
      </c>
      <c r="O34" s="9">
        <v>1.1254945698062624</v>
      </c>
      <c r="P34" s="9">
        <v>-1.5030223489507555</v>
      </c>
      <c r="Q34" s="9">
        <v>3.9811321668849819</v>
      </c>
      <c r="R34" s="9">
        <v>8.4063020336245131</v>
      </c>
      <c r="S34" s="9">
        <v>1.5400301324740351</v>
      </c>
      <c r="T34" s="9">
        <v>12.321986524118822</v>
      </c>
      <c r="U34" s="9">
        <v>-5.5230611796709406</v>
      </c>
      <c r="V34" s="41">
        <v>-0.50616826615000887</v>
      </c>
    </row>
    <row r="35" spans="1:22" ht="14.25" customHeight="1">
      <c r="A35" s="37">
        <v>1983</v>
      </c>
      <c r="B35" s="42">
        <v>546059.99952675402</v>
      </c>
      <c r="C35" s="9">
        <v>91358.057651015813</v>
      </c>
      <c r="D35" s="9">
        <v>91359.430908876646</v>
      </c>
      <c r="E35" s="9">
        <v>29968.139412265806</v>
      </c>
      <c r="F35" s="9">
        <v>28362.189841377189</v>
      </c>
      <c r="G35" s="9">
        <v>6564.8310722938804</v>
      </c>
      <c r="H35" s="9">
        <v>18397.144742979748</v>
      </c>
      <c r="I35" s="9">
        <v>256.22758207102953</v>
      </c>
      <c r="J35" s="9">
        <v>7810.8982578890036</v>
      </c>
      <c r="K35" s="41">
        <v>26464.270582939782</v>
      </c>
      <c r="M35" s="42">
        <v>1.7711025503486688</v>
      </c>
      <c r="N35" s="9">
        <v>-1.250062692591114</v>
      </c>
      <c r="O35" s="9">
        <v>-1.2490914326940272</v>
      </c>
      <c r="P35" s="9">
        <v>-5.0832795292773847</v>
      </c>
      <c r="Q35" s="9">
        <v>2.7690523952958568</v>
      </c>
      <c r="R35" s="9">
        <v>-13.128484866315315</v>
      </c>
      <c r="S35" s="9">
        <v>1.3090442172585481</v>
      </c>
      <c r="T35" s="9">
        <v>9.652915142217843</v>
      </c>
      <c r="U35" s="9">
        <v>5.6396334946026805</v>
      </c>
      <c r="V35" s="41">
        <v>2.6263627818143398</v>
      </c>
    </row>
    <row r="36" spans="1:22" ht="14.25" customHeight="1">
      <c r="A36" s="37">
        <v>1984</v>
      </c>
      <c r="B36" s="42">
        <v>555801.94449248479</v>
      </c>
      <c r="C36" s="9">
        <v>87639.781631287799</v>
      </c>
      <c r="D36" s="9">
        <v>87638.295167317105</v>
      </c>
      <c r="E36" s="9">
        <v>28483.637803620863</v>
      </c>
      <c r="F36" s="9">
        <v>27495.807178983287</v>
      </c>
      <c r="G36" s="9">
        <v>5011.6983483536078</v>
      </c>
      <c r="H36" s="9">
        <v>18633.502197377569</v>
      </c>
      <c r="I36" s="9">
        <v>211.72675393649925</v>
      </c>
      <c r="J36" s="9">
        <v>7801.922885045281</v>
      </c>
      <c r="K36" s="41">
        <v>26647.15183635935</v>
      </c>
      <c r="M36" s="42">
        <v>1.7840429575822547</v>
      </c>
      <c r="N36" s="9">
        <v>-4.070003364051022</v>
      </c>
      <c r="O36" s="9">
        <v>-4.0730723741822183</v>
      </c>
      <c r="P36" s="9">
        <v>-4.9535995152149681</v>
      </c>
      <c r="Q36" s="9">
        <v>-3.0547100461542964</v>
      </c>
      <c r="R36" s="9">
        <v>-23.65838064737251</v>
      </c>
      <c r="S36" s="9">
        <v>1.2847507463787933</v>
      </c>
      <c r="T36" s="9">
        <v>-17.367696238960761</v>
      </c>
      <c r="U36" s="9">
        <v>-0.11490833124931932</v>
      </c>
      <c r="V36" s="41">
        <v>0.69104966579907057</v>
      </c>
    </row>
    <row r="37" spans="1:22" ht="14.25" customHeight="1" thickBot="1">
      <c r="A37" s="37">
        <v>1985</v>
      </c>
      <c r="B37" s="578">
        <v>568701.08200753923</v>
      </c>
      <c r="C37" s="551">
        <v>93229.298021462906</v>
      </c>
      <c r="D37" s="551">
        <v>93229.121596740719</v>
      </c>
      <c r="E37" s="551">
        <v>28816.386783948197</v>
      </c>
      <c r="F37" s="551">
        <v>29485.493121832616</v>
      </c>
      <c r="G37" s="551">
        <v>5314.785144468814</v>
      </c>
      <c r="H37" s="551">
        <v>21235.045560993647</v>
      </c>
      <c r="I37" s="551">
        <v>203.24362277967816</v>
      </c>
      <c r="J37" s="551">
        <v>8174.1673627177606</v>
      </c>
      <c r="K37" s="579">
        <v>29612.456546491085</v>
      </c>
      <c r="L37" s="553"/>
      <c r="M37" s="578">
        <v>2.3208154708477924</v>
      </c>
      <c r="N37" s="551">
        <v>6.377830120219774</v>
      </c>
      <c r="O37" s="551">
        <v>6.3794331219585443</v>
      </c>
      <c r="P37" s="551">
        <v>1.1682109659638895</v>
      </c>
      <c r="Q37" s="551">
        <v>7.2363249054574696</v>
      </c>
      <c r="R37" s="551">
        <v>6.0475865674312512</v>
      </c>
      <c r="S37" s="551">
        <v>13.961644655196448</v>
      </c>
      <c r="T37" s="551">
        <v>-4.0066411065676322</v>
      </c>
      <c r="U37" s="551">
        <v>4.7711888871139418</v>
      </c>
      <c r="V37" s="579">
        <v>11.128036228193272</v>
      </c>
    </row>
    <row r="38" spans="1:22" ht="14.25" customHeight="1">
      <c r="A38" s="37">
        <v>1986</v>
      </c>
      <c r="B38" s="42">
        <v>587204.67237396212</v>
      </c>
      <c r="C38" s="9">
        <v>103111.19409225449</v>
      </c>
      <c r="D38" s="9">
        <v>103109.47910297634</v>
      </c>
      <c r="E38" s="9">
        <v>29798.068138878774</v>
      </c>
      <c r="F38" s="9">
        <v>33544.715045829318</v>
      </c>
      <c r="G38" s="9">
        <v>5996.389046519098</v>
      </c>
      <c r="H38" s="9">
        <v>24121.568185215179</v>
      </c>
      <c r="I38" s="9">
        <v>394.00495419412977</v>
      </c>
      <c r="J38" s="9">
        <v>9254.7337323398478</v>
      </c>
      <c r="K38" s="41">
        <v>33770.306871749155</v>
      </c>
      <c r="M38" s="42">
        <v>3.2536583720052858</v>
      </c>
      <c r="N38" s="9">
        <v>10.599560739496949</v>
      </c>
      <c r="O38" s="9">
        <v>10.597930493191555</v>
      </c>
      <c r="P38" s="9">
        <v>3.4066774654670118</v>
      </c>
      <c r="Q38" s="9">
        <v>13.766844282455093</v>
      </c>
      <c r="R38" s="9">
        <v>12.824674629785182</v>
      </c>
      <c r="S38" s="9">
        <v>13.5932019355953</v>
      </c>
      <c r="T38" s="9">
        <v>93.858458536355798</v>
      </c>
      <c r="U38" s="9">
        <v>13.219283649005419</v>
      </c>
      <c r="V38" s="41">
        <v>14.040882824869016</v>
      </c>
    </row>
    <row r="39" spans="1:22" ht="14.25" customHeight="1">
      <c r="A39" s="37">
        <v>1987</v>
      </c>
      <c r="B39" s="42">
        <v>619779.57340082387</v>
      </c>
      <c r="C39" s="9">
        <v>115595.00691175986</v>
      </c>
      <c r="D39" s="9">
        <v>115592.34022322808</v>
      </c>
      <c r="E39" s="9">
        <v>31565.628092991243</v>
      </c>
      <c r="F39" s="9">
        <v>37436.986660241724</v>
      </c>
      <c r="G39" s="9">
        <v>7678.1816464077765</v>
      </c>
      <c r="H39" s="9">
        <v>29112.229966207091</v>
      </c>
      <c r="I39" s="9">
        <v>357.11462462623427</v>
      </c>
      <c r="J39" s="9">
        <v>9442.1992327540047</v>
      </c>
      <c r="K39" s="41">
        <v>38911.54382358733</v>
      </c>
      <c r="M39" s="42">
        <v>5.5474526275765657</v>
      </c>
      <c r="N39" s="9">
        <v>12.107136309890842</v>
      </c>
      <c r="O39" s="9">
        <v>12.106414685486854</v>
      </c>
      <c r="P39" s="9">
        <v>5.9317937856725012</v>
      </c>
      <c r="Q39" s="9">
        <v>11.603233502191701</v>
      </c>
      <c r="R39" s="9">
        <v>28.046755919964173</v>
      </c>
      <c r="S39" s="9">
        <v>20.689624085265045</v>
      </c>
      <c r="T39" s="9">
        <v>-9.3629100789730977</v>
      </c>
      <c r="U39" s="9">
        <v>2.0256174389877479</v>
      </c>
      <c r="V39" s="41">
        <v>15.224134537371125</v>
      </c>
    </row>
    <row r="40" spans="1:22" ht="14.25" customHeight="1">
      <c r="A40" s="37">
        <v>1988</v>
      </c>
      <c r="B40" s="42">
        <v>651348.01028350892</v>
      </c>
      <c r="C40" s="9">
        <v>131541.75347614597</v>
      </c>
      <c r="D40" s="9">
        <v>131537.17091675816</v>
      </c>
      <c r="E40" s="9">
        <v>35420.294148553687</v>
      </c>
      <c r="F40" s="9">
        <v>42608.788940332495</v>
      </c>
      <c r="G40" s="9">
        <v>9272.8521468445979</v>
      </c>
      <c r="H40" s="9">
        <v>34201.46397334084</v>
      </c>
      <c r="I40" s="9">
        <v>386.2014341330455</v>
      </c>
      <c r="J40" s="9">
        <v>9647.5702735534651</v>
      </c>
      <c r="K40" s="41">
        <v>44235.235681027349</v>
      </c>
      <c r="M40" s="42">
        <v>5.0934942417453888</v>
      </c>
      <c r="N40" s="9">
        <v>13.795359324264901</v>
      </c>
      <c r="O40" s="9">
        <v>13.794020142457498</v>
      </c>
      <c r="P40" s="9">
        <v>12.211593079050198</v>
      </c>
      <c r="Q40" s="9">
        <v>13.81468633420555</v>
      </c>
      <c r="R40" s="9">
        <v>20.768856141647607</v>
      </c>
      <c r="S40" s="9">
        <v>17.481429670764605</v>
      </c>
      <c r="T40" s="9">
        <v>8.1449505287704902</v>
      </c>
      <c r="U40" s="9">
        <v>2.1750339697032661</v>
      </c>
      <c r="V40" s="41">
        <v>13.681523101668635</v>
      </c>
    </row>
    <row r="41" spans="1:22" ht="14.25" customHeight="1">
      <c r="A41" s="37">
        <v>1989</v>
      </c>
      <c r="B41" s="42">
        <v>682792.60149160714</v>
      </c>
      <c r="C41" s="9">
        <v>146926.1252370514</v>
      </c>
      <c r="D41" s="9">
        <v>146921.65173151216</v>
      </c>
      <c r="E41" s="9">
        <v>36345.234008534331</v>
      </c>
      <c r="F41" s="9">
        <v>51606.361637593349</v>
      </c>
      <c r="G41" s="9">
        <v>10500.708854644572</v>
      </c>
      <c r="H41" s="9">
        <v>37682.304777081656</v>
      </c>
      <c r="I41" s="9">
        <v>251.8871973590841</v>
      </c>
      <c r="J41" s="9">
        <v>10535.155256299182</v>
      </c>
      <c r="K41" s="41">
        <v>48469.347230739921</v>
      </c>
      <c r="M41" s="42">
        <v>4.8276176040533914</v>
      </c>
      <c r="N41" s="9">
        <v>11.695428526954576</v>
      </c>
      <c r="O41" s="9">
        <v>11.695918885536848</v>
      </c>
      <c r="P41" s="9">
        <v>2.6113274387316476</v>
      </c>
      <c r="Q41" s="9">
        <v>21.116706015420128</v>
      </c>
      <c r="R41" s="9">
        <v>13.241413627173969</v>
      </c>
      <c r="S41" s="9">
        <v>10.177461428124946</v>
      </c>
      <c r="T41" s="9">
        <v>-34.778285346214034</v>
      </c>
      <c r="U41" s="9">
        <v>9.2000882872946832</v>
      </c>
      <c r="V41" s="41">
        <v>9.5718073714900598</v>
      </c>
    </row>
    <row r="42" spans="1:22" ht="14.25" customHeight="1">
      <c r="A42" s="37">
        <v>1990</v>
      </c>
      <c r="B42" s="42">
        <v>708627.50693250936</v>
      </c>
      <c r="C42" s="9">
        <v>156250.00058644431</v>
      </c>
      <c r="D42" s="9">
        <v>156245.54919744196</v>
      </c>
      <c r="E42" s="9">
        <v>38665.938858907532</v>
      </c>
      <c r="F42" s="9">
        <v>57928.237091324234</v>
      </c>
      <c r="G42" s="9">
        <v>10593.131800199697</v>
      </c>
      <c r="H42" s="9">
        <v>38413.836057156208</v>
      </c>
      <c r="I42" s="9">
        <v>110.90950557509888</v>
      </c>
      <c r="J42" s="9">
        <v>10533.4958842792</v>
      </c>
      <c r="K42" s="41">
        <v>49058.241447010507</v>
      </c>
      <c r="M42" s="42">
        <v>3.78371197702847</v>
      </c>
      <c r="N42" s="9">
        <v>6.3459615057225083</v>
      </c>
      <c r="O42" s="9">
        <v>6.3461697823602448</v>
      </c>
      <c r="P42" s="9">
        <v>6.3851696479056086</v>
      </c>
      <c r="Q42" s="9">
        <v>12.250186320295885</v>
      </c>
      <c r="R42" s="9">
        <v>0.88015910958474386</v>
      </c>
      <c r="S42" s="9">
        <v>1.9413124658963721</v>
      </c>
      <c r="T42" s="9">
        <v>-55.968581675475527</v>
      </c>
      <c r="U42" s="9">
        <v>-1.5750807459524729E-2</v>
      </c>
      <c r="V42" s="41">
        <v>1.2149827672882418</v>
      </c>
    </row>
    <row r="43" spans="1:22" ht="14.25" customHeight="1">
      <c r="A43" s="37">
        <v>1991</v>
      </c>
      <c r="B43" s="42">
        <v>726653.1576533441</v>
      </c>
      <c r="C43" s="9">
        <v>158546.38054811992</v>
      </c>
      <c r="D43" s="9">
        <v>158542.23178481881</v>
      </c>
      <c r="E43" s="9">
        <v>37308.556602195451</v>
      </c>
      <c r="F43" s="9">
        <v>62239.352391558728</v>
      </c>
      <c r="G43" s="9">
        <v>10532.306271114105</v>
      </c>
      <c r="H43" s="9">
        <v>37270.889117825711</v>
      </c>
      <c r="I43" s="9">
        <v>109.82589486555092</v>
      </c>
      <c r="J43" s="9">
        <v>11081.301507259284</v>
      </c>
      <c r="K43" s="41">
        <v>48462.016519950543</v>
      </c>
      <c r="M43" s="42">
        <v>2.5437413231196304</v>
      </c>
      <c r="N43" s="9">
        <v>1.469683169956304</v>
      </c>
      <c r="O43" s="9">
        <v>1.4699187267565694</v>
      </c>
      <c r="P43" s="9">
        <v>-3.5105374310583359</v>
      </c>
      <c r="Q43" s="9">
        <v>7.4421655425798594</v>
      </c>
      <c r="R43" s="9">
        <v>-0.57419779374826563</v>
      </c>
      <c r="S43" s="9">
        <v>-2.9753522601333016</v>
      </c>
      <c r="T43" s="9">
        <v>-0.97702239670901525</v>
      </c>
      <c r="U43" s="9">
        <v>5.2006060380928254</v>
      </c>
      <c r="V43" s="41">
        <v>-1.2153410099380868</v>
      </c>
    </row>
    <row r="44" spans="1:22" ht="14.25" customHeight="1">
      <c r="A44" s="37">
        <v>1992</v>
      </c>
      <c r="B44" s="42">
        <v>733417.5735131657</v>
      </c>
      <c r="C44" s="9">
        <v>151860.38245707104</v>
      </c>
      <c r="D44" s="9">
        <v>151855.6047635047</v>
      </c>
      <c r="E44" s="9">
        <v>35715.592836728058</v>
      </c>
      <c r="F44" s="9">
        <v>59220.196605015248</v>
      </c>
      <c r="G44" s="9">
        <v>9945.8422283095642</v>
      </c>
      <c r="H44" s="9">
        <v>35119.893809653673</v>
      </c>
      <c r="I44" s="9">
        <v>102.48513971625982</v>
      </c>
      <c r="J44" s="9">
        <v>11751.594144081904</v>
      </c>
      <c r="K44" s="41">
        <v>46973.973093451837</v>
      </c>
      <c r="M44" s="42">
        <v>0.93090022228301539</v>
      </c>
      <c r="N44" s="9">
        <v>-4.2170613216992558</v>
      </c>
      <c r="O44" s="9">
        <v>-4.2175683702936118</v>
      </c>
      <c r="P44" s="9">
        <v>-4.2697008690324223</v>
      </c>
      <c r="Q44" s="9">
        <v>-4.8508791793806623</v>
      </c>
      <c r="R44" s="9">
        <v>-5.5682395451504885</v>
      </c>
      <c r="S44" s="9">
        <v>-5.7712476387993483</v>
      </c>
      <c r="T44" s="9">
        <v>-6.6839930221171073</v>
      </c>
      <c r="U44" s="9">
        <v>6.0488620076217137</v>
      </c>
      <c r="V44" s="41">
        <v>-3.0705355108079702</v>
      </c>
    </row>
    <row r="45" spans="1:22" ht="14.25" customHeight="1">
      <c r="A45" s="37">
        <v>1993</v>
      </c>
      <c r="B45" s="42">
        <v>725843.8000053406</v>
      </c>
      <c r="C45" s="9">
        <v>137626.10490207185</v>
      </c>
      <c r="D45" s="9">
        <v>137625.95392239332</v>
      </c>
      <c r="E45" s="9">
        <v>34138.702160821485</v>
      </c>
      <c r="F45" s="9">
        <v>54573.683653123466</v>
      </c>
      <c r="G45" s="9">
        <v>8284.7787452806315</v>
      </c>
      <c r="H45" s="9">
        <v>27370.793283372182</v>
      </c>
      <c r="I45" s="9">
        <v>104.87725520948891</v>
      </c>
      <c r="J45" s="9">
        <v>13153.118824586052</v>
      </c>
      <c r="K45" s="41">
        <v>40628.789363167722</v>
      </c>
      <c r="M45" s="42">
        <v>-1.032668670801784</v>
      </c>
      <c r="N45" s="9">
        <v>-9.3732659727911898</v>
      </c>
      <c r="O45" s="9">
        <v>-9.3705140901925823</v>
      </c>
      <c r="P45" s="9">
        <v>-4.4151323012199262</v>
      </c>
      <c r="Q45" s="9">
        <v>-7.8461626577887351</v>
      </c>
      <c r="R45" s="9">
        <v>-16.701084180693403</v>
      </c>
      <c r="S45" s="9">
        <v>-22.064703749620783</v>
      </c>
      <c r="T45" s="9">
        <v>2.3341096083314028</v>
      </c>
      <c r="U45" s="9">
        <v>11.92625156485645</v>
      </c>
      <c r="V45" s="41">
        <v>-13.507871087805922</v>
      </c>
    </row>
    <row r="46" spans="1:22" ht="14.25" customHeight="1">
      <c r="A46" s="37">
        <v>1994</v>
      </c>
      <c r="B46" s="42">
        <v>743140.33112086193</v>
      </c>
      <c r="C46" s="9">
        <v>140789.53146958567</v>
      </c>
      <c r="D46" s="9">
        <v>140787.10363620694</v>
      </c>
      <c r="E46" s="9">
        <v>34718.889068974619</v>
      </c>
      <c r="F46" s="9">
        <v>56639.463846803614</v>
      </c>
      <c r="G46" s="9">
        <v>9377.583347703252</v>
      </c>
      <c r="H46" s="9">
        <v>29011.306205716137</v>
      </c>
      <c r="I46" s="9">
        <v>151.39943314645197</v>
      </c>
      <c r="J46" s="9">
        <v>10888.461733862854</v>
      </c>
      <c r="K46" s="41">
        <v>40051.167372725446</v>
      </c>
      <c r="M46" s="42">
        <v>2.3829549987744114</v>
      </c>
      <c r="N46" s="9">
        <v>2.2985657915442381</v>
      </c>
      <c r="O46" s="9">
        <v>2.2969139349952705</v>
      </c>
      <c r="P46" s="9">
        <v>1.6994990185039027</v>
      </c>
      <c r="Q46" s="9">
        <v>3.785304665909095</v>
      </c>
      <c r="R46" s="9">
        <v>13.190510404941458</v>
      </c>
      <c r="S46" s="9">
        <v>5.9936623150070423</v>
      </c>
      <c r="T46" s="9">
        <v>44.358691352130172</v>
      </c>
      <c r="U46" s="9">
        <v>-17.217643365998182</v>
      </c>
      <c r="V46" s="41">
        <v>-1.4217061337444714</v>
      </c>
    </row>
    <row r="47" spans="1:22" ht="14.25" customHeight="1" thickBot="1">
      <c r="A47" s="37">
        <v>1995</v>
      </c>
      <c r="B47" s="578">
        <v>763630.68519650016</v>
      </c>
      <c r="C47" s="551">
        <v>155898.18075367805</v>
      </c>
      <c r="D47" s="551">
        <v>150686.43795937832</v>
      </c>
      <c r="E47" s="551">
        <v>36942.647766580172</v>
      </c>
      <c r="F47" s="551">
        <v>59875.047476037762</v>
      </c>
      <c r="G47" s="551">
        <v>10590.480537336258</v>
      </c>
      <c r="H47" s="551">
        <v>32194.171762564929</v>
      </c>
      <c r="I47" s="551">
        <v>165.51904854248843</v>
      </c>
      <c r="J47" s="551">
        <v>10918.57136831672</v>
      </c>
      <c r="K47" s="579">
        <v>43278.262179424135</v>
      </c>
      <c r="L47" s="553"/>
      <c r="M47" s="578">
        <v>2.757265783803331</v>
      </c>
      <c r="N47" s="551">
        <v>10.731372657033278</v>
      </c>
      <c r="O47" s="551">
        <v>7.0314212505935281</v>
      </c>
      <c r="P47" s="551">
        <v>6.405039899714815</v>
      </c>
      <c r="Q47" s="551">
        <v>5.7125957936071448</v>
      </c>
      <c r="R47" s="551">
        <v>12.93400596572749</v>
      </c>
      <c r="S47" s="551">
        <v>10.971121170068754</v>
      </c>
      <c r="T47" s="551">
        <v>9.3260688647217371</v>
      </c>
      <c r="U47" s="551">
        <v>0.27652789888792384</v>
      </c>
      <c r="V47" s="579">
        <v>8.0574300785457798</v>
      </c>
    </row>
    <row r="48" spans="1:22" ht="14.25" customHeight="1">
      <c r="A48" s="37">
        <v>1996</v>
      </c>
      <c r="B48" s="42">
        <v>783541.83335500001</v>
      </c>
      <c r="C48" s="9">
        <v>159268.52604053583</v>
      </c>
      <c r="D48" s="9">
        <v>154461.21589525774</v>
      </c>
      <c r="E48" s="9">
        <v>39634.842857831209</v>
      </c>
      <c r="F48" s="9">
        <v>55930.687081489574</v>
      </c>
      <c r="G48" s="9">
        <v>10987.739075289113</v>
      </c>
      <c r="H48" s="9">
        <v>35865.794525185287</v>
      </c>
      <c r="I48" s="9">
        <v>533.86187675452845</v>
      </c>
      <c r="J48" s="9">
        <v>11508.290478708048</v>
      </c>
      <c r="K48" s="41">
        <v>47907.946880647862</v>
      </c>
      <c r="M48" s="42">
        <v>2.6074316478490234</v>
      </c>
      <c r="N48" s="9">
        <v>2.1618887857216107</v>
      </c>
      <c r="O48" s="9">
        <v>2.5050548589495625</v>
      </c>
      <c r="P48" s="9">
        <v>7.287499012689902</v>
      </c>
      <c r="Q48" s="9">
        <v>-6.5876530555182278</v>
      </c>
      <c r="R48" s="9">
        <v>3.75109077017175</v>
      </c>
      <c r="S48" s="9">
        <v>11.404619412789764</v>
      </c>
      <c r="T48" s="9">
        <v>222.5380289794785</v>
      </c>
      <c r="U48" s="9">
        <v>5.4010647592831029</v>
      </c>
      <c r="V48" s="41">
        <v>10.697482911929001</v>
      </c>
    </row>
    <row r="49" spans="1:22" ht="14.25" customHeight="1">
      <c r="A49" s="37">
        <v>1997</v>
      </c>
      <c r="B49" s="42">
        <v>811650.22824299987</v>
      </c>
      <c r="C49" s="9">
        <v>167906.26334101698</v>
      </c>
      <c r="D49" s="9">
        <v>162977.22076847768</v>
      </c>
      <c r="E49" s="9">
        <v>40627.073039074057</v>
      </c>
      <c r="F49" s="9">
        <v>57473.987665371504</v>
      </c>
      <c r="G49" s="9">
        <v>13297.183585032679</v>
      </c>
      <c r="H49" s="9">
        <v>39204.889674408907</v>
      </c>
      <c r="I49" s="9">
        <v>453.0870809661364</v>
      </c>
      <c r="J49" s="9">
        <v>11920.999723624407</v>
      </c>
      <c r="K49" s="41">
        <v>51578.976478999452</v>
      </c>
      <c r="M49" s="42">
        <v>3.5873508843355939</v>
      </c>
      <c r="N49" s="9">
        <v>5.4233799453149656</v>
      </c>
      <c r="O49" s="9">
        <v>5.5133612822229505</v>
      </c>
      <c r="P49" s="9">
        <v>2.5034290783035207</v>
      </c>
      <c r="Q49" s="9">
        <v>2.7593091814398507</v>
      </c>
      <c r="R49" s="9">
        <v>21.018377792910936</v>
      </c>
      <c r="S49" s="9">
        <v>9.3099712230796392</v>
      </c>
      <c r="T49" s="9">
        <v>-15.130279816839698</v>
      </c>
      <c r="U49" s="9">
        <v>3.5861907177258789</v>
      </c>
      <c r="V49" s="41">
        <v>7.6626736008895469</v>
      </c>
    </row>
    <row r="50" spans="1:22" ht="14.25" customHeight="1">
      <c r="A50" s="37">
        <v>1998</v>
      </c>
      <c r="B50" s="42">
        <v>846566.65433699999</v>
      </c>
      <c r="C50" s="9">
        <v>187185.89172926778</v>
      </c>
      <c r="D50" s="9">
        <v>180322.06300051694</v>
      </c>
      <c r="E50" s="9">
        <v>44864.98766997426</v>
      </c>
      <c r="F50" s="9">
        <v>61776.260885166135</v>
      </c>
      <c r="G50" s="9">
        <v>15526.84858004251</v>
      </c>
      <c r="H50" s="9">
        <v>44943.452271688388</v>
      </c>
      <c r="I50" s="9">
        <v>433.97383780615564</v>
      </c>
      <c r="J50" s="9">
        <v>12776.539755839492</v>
      </c>
      <c r="K50" s="41">
        <v>58153.965865334038</v>
      </c>
      <c r="M50" s="42">
        <v>4.3019055350461244</v>
      </c>
      <c r="N50" s="9">
        <v>11.482375942756784</v>
      </c>
      <c r="O50" s="9">
        <v>10.642494791759272</v>
      </c>
      <c r="P50" s="9">
        <v>10.431257567642849</v>
      </c>
      <c r="Q50" s="9">
        <v>7.4856006944282072</v>
      </c>
      <c r="R50" s="9">
        <v>16.767949248437407</v>
      </c>
      <c r="S50" s="9">
        <v>14.637364484219795</v>
      </c>
      <c r="T50" s="9">
        <v>-4.2184480562157738</v>
      </c>
      <c r="U50" s="9">
        <v>7.1767473538282278</v>
      </c>
      <c r="V50" s="41">
        <v>12.747421207575949</v>
      </c>
    </row>
    <row r="51" spans="1:22" ht="14.25" customHeight="1">
      <c r="A51" s="37">
        <v>1999</v>
      </c>
      <c r="B51" s="42">
        <v>883890.84698250005</v>
      </c>
      <c r="C51" s="9">
        <v>206767.06597045431</v>
      </c>
      <c r="D51" s="9">
        <v>198071.66645325799</v>
      </c>
      <c r="E51" s="9">
        <v>49694.840739772597</v>
      </c>
      <c r="F51" s="9">
        <v>67398.093998427896</v>
      </c>
      <c r="G51" s="9">
        <v>18271.75798528497</v>
      </c>
      <c r="H51" s="9">
        <v>48313.691237320963</v>
      </c>
      <c r="I51" s="9">
        <v>474.46954228538914</v>
      </c>
      <c r="J51" s="9">
        <v>13918.812950166212</v>
      </c>
      <c r="K51" s="41">
        <v>62706.973729772566</v>
      </c>
      <c r="M51" s="42">
        <v>4.408890009343791</v>
      </c>
      <c r="N51" s="9">
        <v>10.46081735129234</v>
      </c>
      <c r="O51" s="9">
        <v>9.8432788297736948</v>
      </c>
      <c r="P51" s="9">
        <v>10.765305688539616</v>
      </c>
      <c r="Q51" s="9">
        <v>9.1003130210680858</v>
      </c>
      <c r="R51" s="9">
        <v>17.678470882820619</v>
      </c>
      <c r="S51" s="9">
        <v>7.4988430912229287</v>
      </c>
      <c r="T51" s="9">
        <v>9.3313699931657723</v>
      </c>
      <c r="U51" s="9">
        <v>8.9403955699714821</v>
      </c>
      <c r="V51" s="41">
        <v>7.8292302110260836</v>
      </c>
    </row>
    <row r="52" spans="1:22" ht="14.25" customHeight="1">
      <c r="A52" s="37">
        <v>2000</v>
      </c>
      <c r="B52" s="42">
        <v>929858.60819099995</v>
      </c>
      <c r="C52" s="9">
        <v>221707.59942739</v>
      </c>
      <c r="D52" s="9">
        <v>213340.18446660019</v>
      </c>
      <c r="E52" s="9">
        <v>61388.513163896394</v>
      </c>
      <c r="F52" s="9">
        <v>63570.387970893105</v>
      </c>
      <c r="G52" s="9">
        <v>21031.401157267239</v>
      </c>
      <c r="H52" s="9">
        <v>51489.080219208008</v>
      </c>
      <c r="I52" s="9">
        <v>516.60023418458923</v>
      </c>
      <c r="J52" s="9">
        <v>15344.201721150825</v>
      </c>
      <c r="K52" s="41">
        <v>67349.882174543425</v>
      </c>
      <c r="M52" s="42">
        <v>5.2006151399155653</v>
      </c>
      <c r="N52" s="9">
        <v>7.2257800761512891</v>
      </c>
      <c r="O52" s="9">
        <v>7.708582598786462</v>
      </c>
      <c r="P52" s="9">
        <v>23.530958646910239</v>
      </c>
      <c r="Q52" s="9">
        <v>-5.679249664870456</v>
      </c>
      <c r="R52" s="9">
        <v>15.103325986501837</v>
      </c>
      <c r="S52" s="9">
        <v>6.5724412698861423</v>
      </c>
      <c r="T52" s="9">
        <v>8.8795355959558897</v>
      </c>
      <c r="U52" s="9">
        <v>10.240735155274795</v>
      </c>
      <c r="V52" s="41">
        <v>7.4041341315223663</v>
      </c>
    </row>
    <row r="53" spans="1:22" ht="14.25" customHeight="1">
      <c r="A53" s="37">
        <v>2001</v>
      </c>
      <c r="B53" s="42">
        <v>966300.88470249996</v>
      </c>
      <c r="C53" s="9">
        <v>230144.24468710675</v>
      </c>
      <c r="D53" s="9">
        <v>222308.02639041663</v>
      </c>
      <c r="E53" s="9">
        <v>65318.025637730476</v>
      </c>
      <c r="F53" s="9">
        <v>67978.806806817476</v>
      </c>
      <c r="G53" s="9">
        <v>20571.768841345522</v>
      </c>
      <c r="H53" s="9">
        <v>51003.420985398079</v>
      </c>
      <c r="I53" s="9">
        <v>632.5765580686865</v>
      </c>
      <c r="J53" s="9">
        <v>16803.427561056389</v>
      </c>
      <c r="K53" s="41">
        <v>68439.42510452315</v>
      </c>
      <c r="M53" s="42">
        <v>3.9191201963916678</v>
      </c>
      <c r="N53" s="9">
        <v>3.8053026966627712</v>
      </c>
      <c r="O53" s="9">
        <v>4.2035409063876594</v>
      </c>
      <c r="P53" s="9">
        <v>6.401054971543263</v>
      </c>
      <c r="Q53" s="9">
        <v>6.934704941462444</v>
      </c>
      <c r="R53" s="9">
        <v>-2.1854574142954553</v>
      </c>
      <c r="S53" s="9">
        <v>-0.94322763533996046</v>
      </c>
      <c r="T53" s="9">
        <v>22.449917017005671</v>
      </c>
      <c r="U53" s="9">
        <v>9.5099495328853312</v>
      </c>
      <c r="V53" s="41">
        <v>1.6177354656034426</v>
      </c>
    </row>
    <row r="54" spans="1:22" ht="14.25" customHeight="1">
      <c r="A54" s="37">
        <v>2002</v>
      </c>
      <c r="B54" s="42">
        <v>992927.18621549988</v>
      </c>
      <c r="C54" s="9">
        <v>238748.56313607123</v>
      </c>
      <c r="D54" s="9">
        <v>231309.58022583721</v>
      </c>
      <c r="E54" s="9">
        <v>69515.934925247959</v>
      </c>
      <c r="F54" s="9">
        <v>72280.531284381301</v>
      </c>
      <c r="G54" s="9">
        <v>19694.738769132553</v>
      </c>
      <c r="H54" s="9">
        <v>50242.774493778867</v>
      </c>
      <c r="I54" s="9">
        <v>786.87240599150925</v>
      </c>
      <c r="J54" s="9">
        <v>18788.728347305037</v>
      </c>
      <c r="K54" s="41">
        <v>69818.375247075412</v>
      </c>
      <c r="M54" s="42">
        <v>2.7554876472246637</v>
      </c>
      <c r="N54" s="9">
        <v>3.7386633155491289</v>
      </c>
      <c r="O54" s="9">
        <v>4.0491357786659909</v>
      </c>
      <c r="P54" s="9">
        <v>6.426877185174118</v>
      </c>
      <c r="Q54" s="9">
        <v>6.3280376335355326</v>
      </c>
      <c r="R54" s="9">
        <v>-4.2632701104938437</v>
      </c>
      <c r="S54" s="9">
        <v>-1.4913636711486045</v>
      </c>
      <c r="T54" s="9">
        <v>24.391648086660368</v>
      </c>
      <c r="U54" s="9">
        <v>11.814856100250527</v>
      </c>
      <c r="V54" s="41">
        <v>2.0148476414672878</v>
      </c>
    </row>
    <row r="55" spans="1:22" ht="14.25" customHeight="1">
      <c r="A55" s="37">
        <v>2003</v>
      </c>
      <c r="B55" s="42">
        <v>1022112.2866525</v>
      </c>
      <c r="C55" s="9">
        <v>253008.12842866857</v>
      </c>
      <c r="D55" s="9">
        <v>246617.41255718371</v>
      </c>
      <c r="E55" s="9">
        <v>75222.974000218703</v>
      </c>
      <c r="F55" s="9">
        <v>76311.070086770764</v>
      </c>
      <c r="G55" s="9">
        <v>21475.4586220479</v>
      </c>
      <c r="H55" s="9">
        <v>50847.048659990716</v>
      </c>
      <c r="I55" s="9">
        <v>974.10892261968218</v>
      </c>
      <c r="J55" s="9">
        <v>21786.752265535921</v>
      </c>
      <c r="K55" s="41">
        <v>73607.909848146315</v>
      </c>
      <c r="M55" s="42">
        <v>2.9392991593107487</v>
      </c>
      <c r="N55" s="9">
        <v>5.9726287376524745</v>
      </c>
      <c r="O55" s="9">
        <v>6.6178981071172371</v>
      </c>
      <c r="P55" s="9">
        <v>8.2096847019430097</v>
      </c>
      <c r="Q55" s="9">
        <v>5.576244018644072</v>
      </c>
      <c r="R55" s="9">
        <v>9.0416017891349565</v>
      </c>
      <c r="S55" s="9">
        <v>1.2027085930269799</v>
      </c>
      <c r="T55" s="9">
        <v>23.795028927497206</v>
      </c>
      <c r="U55" s="9">
        <v>15.956502552025587</v>
      </c>
      <c r="V55" s="41">
        <v>5.427703792390437</v>
      </c>
    </row>
    <row r="56" spans="1:22" ht="14.25" customHeight="1">
      <c r="A56" s="37">
        <v>2004</v>
      </c>
      <c r="B56" s="42">
        <v>1053946.805437</v>
      </c>
      <c r="C56" s="9">
        <v>265058.40107463091</v>
      </c>
      <c r="D56" s="9">
        <v>257916.0927565608</v>
      </c>
      <c r="E56" s="9">
        <v>78594.941397281553</v>
      </c>
      <c r="F56" s="9">
        <v>79516.882804724504</v>
      </c>
      <c r="G56" s="9">
        <v>23201.38719936585</v>
      </c>
      <c r="H56" s="9">
        <v>53310.051359968682</v>
      </c>
      <c r="I56" s="9">
        <v>820.43390394967287</v>
      </c>
      <c r="J56" s="9">
        <v>22472.396091270566</v>
      </c>
      <c r="K56" s="41">
        <v>76602.881355188918</v>
      </c>
      <c r="M56" s="42">
        <v>3.1145813625585772</v>
      </c>
      <c r="N56" s="9">
        <v>4.7628005949064578</v>
      </c>
      <c r="O56" s="9">
        <v>4.5814608474806118</v>
      </c>
      <c r="P56" s="9">
        <v>4.4826297309822571</v>
      </c>
      <c r="Q56" s="9">
        <v>4.2009799027959094</v>
      </c>
      <c r="R56" s="9">
        <v>8.0367484005487775</v>
      </c>
      <c r="S56" s="9">
        <v>4.8439442698981816</v>
      </c>
      <c r="T56" s="9">
        <v>-15.775958427393244</v>
      </c>
      <c r="U56" s="9">
        <v>3.147067618789845</v>
      </c>
      <c r="V56" s="41">
        <v>4.0688174860843862</v>
      </c>
    </row>
    <row r="57" spans="1:22" ht="14.25" customHeight="1">
      <c r="A57" s="37">
        <v>2005</v>
      </c>
      <c r="B57" s="42">
        <v>1091373.7565565</v>
      </c>
      <c r="C57" s="9">
        <v>282616.55147088936</v>
      </c>
      <c r="D57" s="9">
        <v>276197.09430981131</v>
      </c>
      <c r="E57" s="9">
        <v>83265.473759310626</v>
      </c>
      <c r="F57" s="9">
        <v>84809.474140825798</v>
      </c>
      <c r="G57" s="9">
        <v>25766.698566275929</v>
      </c>
      <c r="H57" s="9">
        <v>57228.783119102518</v>
      </c>
      <c r="I57" s="9">
        <v>1383.3600880613765</v>
      </c>
      <c r="J57" s="9">
        <v>23743.304636235047</v>
      </c>
      <c r="K57" s="41">
        <v>82355.447843398942</v>
      </c>
      <c r="M57" s="42">
        <v>3.5511233514277318</v>
      </c>
      <c r="N57" s="9">
        <v>6.6242572674822364</v>
      </c>
      <c r="O57" s="9">
        <v>7.0879646779177019</v>
      </c>
      <c r="P57" s="9">
        <v>5.9425355868903518</v>
      </c>
      <c r="Q57" s="9">
        <v>6.6559341229443181</v>
      </c>
      <c r="R57" s="9">
        <v>11.056715466479506</v>
      </c>
      <c r="S57" s="9">
        <v>7.3508309580742059</v>
      </c>
      <c r="T57" s="9">
        <v>68.613227878773102</v>
      </c>
      <c r="U57" s="9">
        <v>5.6554207206154006</v>
      </c>
      <c r="V57" s="41">
        <v>7.5095954439843737</v>
      </c>
    </row>
    <row r="58" spans="1:22" ht="14.25" customHeight="1">
      <c r="A58" s="37">
        <v>2006</v>
      </c>
      <c r="B58" s="42">
        <v>1135502.592766</v>
      </c>
      <c r="C58" s="9">
        <v>304694.05080917897</v>
      </c>
      <c r="D58" s="9">
        <v>296719.91514233005</v>
      </c>
      <c r="E58" s="9">
        <v>88352.526807260903</v>
      </c>
      <c r="F58" s="9">
        <v>90461.749270873144</v>
      </c>
      <c r="G58" s="9">
        <v>27855.905440429877</v>
      </c>
      <c r="H58" s="9">
        <v>62766.094694046435</v>
      </c>
      <c r="I58" s="9">
        <v>883.82249463821108</v>
      </c>
      <c r="J58" s="9">
        <v>26399.816435081462</v>
      </c>
      <c r="K58" s="41">
        <v>90049.733623766107</v>
      </c>
      <c r="M58" s="42">
        <v>4.0434210502491075</v>
      </c>
      <c r="N58" s="9">
        <v>7.8118210782016639</v>
      </c>
      <c r="O58" s="9">
        <v>7.4304984575609634</v>
      </c>
      <c r="P58" s="9">
        <v>6.1094386644037435</v>
      </c>
      <c r="Q58" s="9">
        <v>6.6646741856478897</v>
      </c>
      <c r="R58" s="9">
        <v>8.1081667050987747</v>
      </c>
      <c r="S58" s="9">
        <v>9.6757457928466906</v>
      </c>
      <c r="T58" s="9">
        <v>-36.110452927929352</v>
      </c>
      <c r="U58" s="9">
        <v>11.188466978569899</v>
      </c>
      <c r="V58" s="41">
        <v>9.3427769283679361</v>
      </c>
    </row>
    <row r="59" spans="1:22" ht="14.25" customHeight="1">
      <c r="A59" s="37">
        <v>2007</v>
      </c>
      <c r="B59" s="42">
        <v>1175625.5423105001</v>
      </c>
      <c r="C59" s="9">
        <v>317360.32643068867</v>
      </c>
      <c r="D59" s="9">
        <v>308717.01893253555</v>
      </c>
      <c r="E59" s="9">
        <v>88416.838764534245</v>
      </c>
      <c r="F59" s="9">
        <v>92640.656150032097</v>
      </c>
      <c r="G59" s="9">
        <v>29673.926448236776</v>
      </c>
      <c r="H59" s="9">
        <v>67929.233035849538</v>
      </c>
      <c r="I59" s="9">
        <v>1544.2025846023462</v>
      </c>
      <c r="J59" s="9">
        <v>28512.161949280577</v>
      </c>
      <c r="K59" s="41">
        <v>97985.597569732461</v>
      </c>
      <c r="M59" s="42">
        <v>3.5334969554550844</v>
      </c>
      <c r="N59" s="9">
        <v>4.1570472373424261</v>
      </c>
      <c r="O59" s="9">
        <v>4.0432418513097534</v>
      </c>
      <c r="P59" s="9">
        <v>7.2790173181624951E-2</v>
      </c>
      <c r="Q59" s="9">
        <v>2.4086499506377645</v>
      </c>
      <c r="R59" s="9">
        <v>6.5265191673440803</v>
      </c>
      <c r="S59" s="9">
        <v>8.2259990317556699</v>
      </c>
      <c r="T59" s="9">
        <v>74.718633432662159</v>
      </c>
      <c r="U59" s="9">
        <v>8.0013644011255991</v>
      </c>
      <c r="V59" s="41">
        <v>8.8127567141097032</v>
      </c>
    </row>
    <row r="60" spans="1:22" ht="15">
      <c r="A60" s="37">
        <v>2008</v>
      </c>
      <c r="B60" s="42">
        <v>1184645.4214390002</v>
      </c>
      <c r="C60" s="9">
        <v>303595.61553905113</v>
      </c>
      <c r="D60" s="9">
        <v>295058.13963722566</v>
      </c>
      <c r="E60" s="9">
        <v>80084.365274788914</v>
      </c>
      <c r="F60" s="9">
        <v>89676.421454024894</v>
      </c>
      <c r="G60" s="9">
        <v>26441.876442815024</v>
      </c>
      <c r="H60" s="9">
        <v>67214.813605896095</v>
      </c>
      <c r="I60" s="9">
        <v>1795.2547755595992</v>
      </c>
      <c r="J60" s="9">
        <v>29845.408084141189</v>
      </c>
      <c r="K60" s="41">
        <v>98855.476465596876</v>
      </c>
      <c r="M60" s="42">
        <v>0.76724082659629378</v>
      </c>
      <c r="N60" s="9">
        <v>-4.3372500420728377</v>
      </c>
      <c r="O60" s="9">
        <v>-4.4244011368530289</v>
      </c>
      <c r="P60" s="9">
        <v>-9.4240798542185029</v>
      </c>
      <c r="Q60" s="9">
        <v>-3.1997125443569918</v>
      </c>
      <c r="R60" s="9">
        <v>-10.891885207910533</v>
      </c>
      <c r="S60" s="9">
        <v>-1.0517113148861945</v>
      </c>
      <c r="T60" s="9">
        <v>16.257723789647869</v>
      </c>
      <c r="U60" s="9">
        <v>4.6760611742886482</v>
      </c>
      <c r="V60" s="41">
        <v>0.88776199506805931</v>
      </c>
    </row>
    <row r="61" spans="1:22" ht="15">
      <c r="A61" s="37">
        <v>2009</v>
      </c>
      <c r="B61" s="42">
        <v>1140006.1805015001</v>
      </c>
      <c r="C61" s="9">
        <v>246459.6580135767</v>
      </c>
      <c r="D61" s="9">
        <v>243159.42159671232</v>
      </c>
      <c r="E61" s="9">
        <v>63581.369474737236</v>
      </c>
      <c r="F61" s="9">
        <v>79017.891025556106</v>
      </c>
      <c r="G61" s="9">
        <v>15607.412503701604</v>
      </c>
      <c r="H61" s="9">
        <v>53850.72373618299</v>
      </c>
      <c r="I61" s="9">
        <v>1937.6952511422448</v>
      </c>
      <c r="J61" s="9">
        <v>29164.329605392108</v>
      </c>
      <c r="K61" s="41">
        <v>84952.74859271734</v>
      </c>
      <c r="M61" s="42">
        <v>-3.7681520672469548</v>
      </c>
      <c r="N61" s="9">
        <v>-18.819757137805272</v>
      </c>
      <c r="O61" s="9">
        <v>-17.589319211570597</v>
      </c>
      <c r="P61" s="9">
        <v>-20.607013295823585</v>
      </c>
      <c r="Q61" s="9">
        <v>-11.885543887289462</v>
      </c>
      <c r="R61" s="9">
        <v>-40.974640973551026</v>
      </c>
      <c r="S61" s="9">
        <v>-19.882655552794404</v>
      </c>
      <c r="T61" s="9">
        <v>7.9342763780280379</v>
      </c>
      <c r="U61" s="9">
        <v>-2.2820209957557291</v>
      </c>
      <c r="V61" s="41">
        <v>-14.063690116063409</v>
      </c>
    </row>
    <row r="62" spans="1:22" s="55" customFormat="1" ht="15">
      <c r="A62" s="37">
        <v>2010</v>
      </c>
      <c r="B62" s="64">
        <v>1141079.2161049999</v>
      </c>
      <c r="C62" s="40">
        <v>236849.9839023292</v>
      </c>
      <c r="D62" s="40">
        <v>230595.45844303278</v>
      </c>
      <c r="E62" s="40">
        <v>54534.336277861519</v>
      </c>
      <c r="F62" s="40">
        <v>71290.364248280079</v>
      </c>
      <c r="G62" s="40">
        <v>17267.701356381876</v>
      </c>
      <c r="H62" s="40">
        <v>54334.901664048062</v>
      </c>
      <c r="I62" s="40">
        <v>1487.2958283944549</v>
      </c>
      <c r="J62" s="40">
        <v>31680.859068066795</v>
      </c>
      <c r="K62" s="65">
        <v>87503.056560509314</v>
      </c>
      <c r="M62" s="64">
        <v>9.4125419831292412E-2</v>
      </c>
      <c r="N62" s="40">
        <v>-3.8990860365139879</v>
      </c>
      <c r="O62" s="40">
        <v>-5.1669653888703815</v>
      </c>
      <c r="P62" s="40">
        <v>-14.229063122760156</v>
      </c>
      <c r="Q62" s="40">
        <v>-9.7794647224598528</v>
      </c>
      <c r="R62" s="40">
        <v>10.637822587738377</v>
      </c>
      <c r="S62" s="40">
        <v>0.89911127329891372</v>
      </c>
      <c r="T62" s="40">
        <v>-23.244079402180795</v>
      </c>
      <c r="U62" s="40">
        <v>8.6287924211685407</v>
      </c>
      <c r="V62" s="65">
        <v>3.0020311408859968</v>
      </c>
    </row>
    <row r="63" spans="1:22" ht="15">
      <c r="A63" s="37">
        <v>2011</v>
      </c>
      <c r="B63" s="42">
        <v>1133777.4360775</v>
      </c>
      <c r="C63" s="9">
        <v>219399.28384677219</v>
      </c>
      <c r="D63" s="9">
        <v>213425.00680217758</v>
      </c>
      <c r="E63" s="9">
        <v>47329.869079593103</v>
      </c>
      <c r="F63" s="9">
        <v>62378.002583537287</v>
      </c>
      <c r="G63" s="9">
        <v>17746.160612615957</v>
      </c>
      <c r="H63" s="9">
        <v>52564.084279161361</v>
      </c>
      <c r="I63" s="9">
        <v>1395.2180153653655</v>
      </c>
      <c r="J63" s="9">
        <v>32011.672231904515</v>
      </c>
      <c r="K63" s="41">
        <v>85970.974526431237</v>
      </c>
      <c r="M63" s="42">
        <v>-0.63990123774438912</v>
      </c>
      <c r="N63" s="9">
        <v>-7.3678282632914316</v>
      </c>
      <c r="O63" s="9">
        <v>-7.4461360847213109</v>
      </c>
      <c r="P63" s="9">
        <v>-13.210882702524252</v>
      </c>
      <c r="Q63" s="9">
        <v>-12.501495480797475</v>
      </c>
      <c r="R63" s="9">
        <v>2.7708335137337059</v>
      </c>
      <c r="S63" s="9">
        <v>-3.2590790277594373</v>
      </c>
      <c r="T63" s="9">
        <v>-6.1909548370405858</v>
      </c>
      <c r="U63" s="9">
        <v>1.0442051559490961</v>
      </c>
      <c r="V63" s="41">
        <v>-1.750889733798755</v>
      </c>
    </row>
    <row r="64" spans="1:22" ht="15">
      <c r="A64" s="37">
        <v>2012</v>
      </c>
      <c r="B64" s="42">
        <v>1101293.3369394999</v>
      </c>
      <c r="C64" s="9">
        <v>196844.38806299691</v>
      </c>
      <c r="D64" s="9">
        <v>198146.65441439324</v>
      </c>
      <c r="E64" s="9">
        <v>44706.657371181122</v>
      </c>
      <c r="F64" s="9">
        <v>53540.565557047128</v>
      </c>
      <c r="G64" s="9">
        <v>17722.516500838039</v>
      </c>
      <c r="H64" s="9">
        <v>47651.695548225216</v>
      </c>
      <c r="I64" s="9">
        <v>1284.631650998896</v>
      </c>
      <c r="J64" s="9">
        <v>33240.587786102835</v>
      </c>
      <c r="K64" s="41">
        <v>82176.914985326948</v>
      </c>
      <c r="M64" s="42">
        <v>-2.8651213284314858</v>
      </c>
      <c r="N64" s="9">
        <v>-10.280295991999477</v>
      </c>
      <c r="O64" s="9">
        <v>-7.158651470465105</v>
      </c>
      <c r="P64" s="9">
        <v>-5.5424022069459173</v>
      </c>
      <c r="Q64" s="9">
        <v>-14.167553721610382</v>
      </c>
      <c r="R64" s="9">
        <v>-0.13323508275423501</v>
      </c>
      <c r="S64" s="9">
        <v>-9.3455232756401774</v>
      </c>
      <c r="T64" s="9">
        <v>-7.9260992295537624</v>
      </c>
      <c r="U64" s="9">
        <v>3.8389608180903423</v>
      </c>
      <c r="V64" s="41">
        <v>-4.413186615603415</v>
      </c>
    </row>
    <row r="65" spans="1:22" ht="15">
      <c r="A65" s="37">
        <v>2013</v>
      </c>
      <c r="B65" s="42">
        <v>1085573.831149</v>
      </c>
      <c r="C65" s="9">
        <v>189613.52345566568</v>
      </c>
      <c r="D65" s="9">
        <v>191282.95316924169</v>
      </c>
      <c r="E65" s="9">
        <v>41064.096528524773</v>
      </c>
      <c r="F65" s="9">
        <v>49289.605022866424</v>
      </c>
      <c r="G65" s="9">
        <v>18948.689135606386</v>
      </c>
      <c r="H65" s="9">
        <v>47942.922968635197</v>
      </c>
      <c r="I65" s="9">
        <v>1245.9122864928374</v>
      </c>
      <c r="J65" s="9">
        <v>32791.727227116062</v>
      </c>
      <c r="K65" s="41">
        <v>81980.562482244102</v>
      </c>
      <c r="M65" s="42">
        <v>-1.4273677378439986</v>
      </c>
      <c r="N65" s="9">
        <v>-3.6733912906966371</v>
      </c>
      <c r="O65" s="9">
        <v>-3.4639501057621591</v>
      </c>
      <c r="P65" s="9">
        <v>-8.1476922159794967</v>
      </c>
      <c r="Q65" s="9">
        <v>-7.9397004681456611</v>
      </c>
      <c r="R65" s="9">
        <v>6.9187275673314508</v>
      </c>
      <c r="S65" s="9">
        <v>0.61115856856603923</v>
      </c>
      <c r="T65" s="9">
        <v>-3.0140441017432074</v>
      </c>
      <c r="U65" s="9">
        <v>-1.3503388143287665</v>
      </c>
      <c r="V65" s="41">
        <v>-0.23893876171660056</v>
      </c>
    </row>
    <row r="66" spans="1:22" ht="15">
      <c r="A66" s="37">
        <v>2014</v>
      </c>
      <c r="B66" s="42">
        <v>1102079.8344904999</v>
      </c>
      <c r="C66" s="9">
        <v>201466.37394402738</v>
      </c>
      <c r="D66" s="9">
        <v>199586.28030180195</v>
      </c>
      <c r="E66" s="9">
        <v>44954.405609336864</v>
      </c>
      <c r="F66" s="9">
        <v>48411.569292854881</v>
      </c>
      <c r="G66" s="9">
        <v>21291.304381430262</v>
      </c>
      <c r="H66" s="9">
        <v>49349.162241355873</v>
      </c>
      <c r="I66" s="9">
        <v>1406.7897382539145</v>
      </c>
      <c r="J66" s="9">
        <v>34173.049038570149</v>
      </c>
      <c r="K66" s="41">
        <v>84929.00101817993</v>
      </c>
      <c r="M66" s="42">
        <v>1.5204864807794483</v>
      </c>
      <c r="N66" s="9">
        <v>6.2510575576815608</v>
      </c>
      <c r="O66" s="9">
        <v>4.3408610098222944</v>
      </c>
      <c r="P66" s="9">
        <v>9.473748139350203</v>
      </c>
      <c r="Q66" s="9">
        <v>-1.7813811443694982</v>
      </c>
      <c r="R66" s="9">
        <v>12.362940935169387</v>
      </c>
      <c r="S66" s="9">
        <v>2.9331529778454435</v>
      </c>
      <c r="T66" s="9">
        <v>12.912421966231392</v>
      </c>
      <c r="U66" s="9">
        <v>4.2124094345107999</v>
      </c>
      <c r="V66" s="41">
        <v>3.5965092781284902</v>
      </c>
    </row>
    <row r="67" spans="1:22" s="55" customFormat="1" ht="15">
      <c r="A67" s="37">
        <v>2015</v>
      </c>
      <c r="B67" s="64">
        <v>1146833.690649</v>
      </c>
      <c r="C67" s="40">
        <v>223611.8541382344</v>
      </c>
      <c r="D67" s="40">
        <v>210175.06478353337</v>
      </c>
      <c r="E67" s="40">
        <v>43398.73964790062</v>
      </c>
      <c r="F67" s="40">
        <v>51875.142990411798</v>
      </c>
      <c r="G67" s="40">
        <v>24003.554633250023</v>
      </c>
      <c r="H67" s="40">
        <v>52937.61137716299</v>
      </c>
      <c r="I67" s="40">
        <v>1904.2338997033266</v>
      </c>
      <c r="J67" s="40">
        <v>36055.782235104612</v>
      </c>
      <c r="K67" s="65">
        <v>90897.627511970932</v>
      </c>
      <c r="M67" s="64">
        <v>4.0608542827743621</v>
      </c>
      <c r="N67" s="40">
        <v>10.992147106573524</v>
      </c>
      <c r="O67" s="40">
        <v>5.3053669148599436</v>
      </c>
      <c r="P67" s="40">
        <v>-3.4605417207721589</v>
      </c>
      <c r="Q67" s="40">
        <v>7.1544338432923071</v>
      </c>
      <c r="R67" s="40">
        <v>12.738769796487048</v>
      </c>
      <c r="S67" s="40">
        <v>7.271550261090165</v>
      </c>
      <c r="T67" s="40">
        <v>35.360235287672204</v>
      </c>
      <c r="U67" s="40">
        <v>5.5094094600966814</v>
      </c>
      <c r="V67" s="65">
        <v>7.0277837043124514</v>
      </c>
    </row>
    <row r="68" spans="1:22" ht="15">
      <c r="A68" s="37">
        <v>2016</v>
      </c>
      <c r="B68" s="42">
        <v>1180265.7649400001</v>
      </c>
      <c r="C68" s="9">
        <v>225993.14355660605</v>
      </c>
      <c r="D68" s="9">
        <v>214508.98901154398</v>
      </c>
      <c r="E68" s="9">
        <v>47130.967270328976</v>
      </c>
      <c r="F68" s="9">
        <v>48964.534499801855</v>
      </c>
      <c r="G68" s="9">
        <v>22708.924937823918</v>
      </c>
      <c r="H68" s="9">
        <v>55685.317497866134</v>
      </c>
      <c r="I68" s="9">
        <v>1984.8319258944584</v>
      </c>
      <c r="J68" s="9">
        <v>38034.412879828647</v>
      </c>
      <c r="K68" s="41">
        <v>95704.562303589249</v>
      </c>
      <c r="M68" s="42">
        <v>2.9151632502251168</v>
      </c>
      <c r="N68" s="9">
        <v>1.0649209218128286</v>
      </c>
      <c r="O68" s="9">
        <v>2.0620544270911756</v>
      </c>
      <c r="P68" s="9">
        <v>8.599852559563681</v>
      </c>
      <c r="Q68" s="9">
        <v>-5.6107960823316034</v>
      </c>
      <c r="R68" s="9">
        <v>-5.3934915690893925</v>
      </c>
      <c r="S68" s="9">
        <v>5.1904610903704018</v>
      </c>
      <c r="T68" s="9">
        <v>4.2325696545833402</v>
      </c>
      <c r="U68" s="9">
        <v>5.4876930191729567</v>
      </c>
      <c r="V68" s="41">
        <v>5.2882951108765397</v>
      </c>
    </row>
    <row r="69" spans="1:22" s="55" customFormat="1" ht="15">
      <c r="A69" s="37">
        <v>2017</v>
      </c>
      <c r="B69" s="64">
        <v>1214447.0727200001</v>
      </c>
      <c r="C69" s="40">
        <v>238168.25864578158</v>
      </c>
      <c r="D69" s="40">
        <v>228972.46401167032</v>
      </c>
      <c r="E69" s="40">
        <v>54072.625318954662</v>
      </c>
      <c r="F69" s="40">
        <v>48627.46130580303</v>
      </c>
      <c r="G69" s="40">
        <v>26378.577438666376</v>
      </c>
      <c r="H69" s="40">
        <v>58687.685983521784</v>
      </c>
      <c r="I69" s="40">
        <v>2163.089221368642</v>
      </c>
      <c r="J69" s="40">
        <v>39043.024743355847</v>
      </c>
      <c r="K69" s="65">
        <v>99893.799948246276</v>
      </c>
      <c r="M69" s="64">
        <v>2.8960687325991774</v>
      </c>
      <c r="N69" s="40">
        <v>5.3873825097379369</v>
      </c>
      <c r="O69" s="40">
        <v>6.742596227213582</v>
      </c>
      <c r="P69" s="40">
        <v>14.728443846294169</v>
      </c>
      <c r="Q69" s="40">
        <v>-0.68840273361567839</v>
      </c>
      <c r="R69" s="40">
        <v>16.159516625687086</v>
      </c>
      <c r="S69" s="40">
        <v>5.3916698701963917</v>
      </c>
      <c r="T69" s="40">
        <v>8.9809768347943297</v>
      </c>
      <c r="U69" s="40">
        <v>2.6518402340373948</v>
      </c>
      <c r="V69" s="65">
        <v>4.3772601261872213</v>
      </c>
    </row>
    <row r="70" spans="1:22" s="55" customFormat="1" ht="15">
      <c r="A70" s="37">
        <v>2018</v>
      </c>
      <c r="B70" s="64">
        <v>1243538.1660914999</v>
      </c>
      <c r="C70" s="40">
        <v>257966.02748118597</v>
      </c>
      <c r="D70" s="40">
        <v>243765.75954948959</v>
      </c>
      <c r="E70" s="40">
        <v>61884.439793390571</v>
      </c>
      <c r="F70" s="40">
        <v>51151.198292862733</v>
      </c>
      <c r="G70" s="40">
        <v>26217.896830534231</v>
      </c>
      <c r="H70" s="40">
        <v>62746.749055895918</v>
      </c>
      <c r="I70" s="40">
        <v>2230.321946866266</v>
      </c>
      <c r="J70" s="40">
        <v>39535.15362993985</v>
      </c>
      <c r="K70" s="65">
        <v>104512.22463270204</v>
      </c>
      <c r="M70" s="64">
        <v>2.3954187897496704</v>
      </c>
      <c r="N70" s="40">
        <v>8.3125135767351921</v>
      </c>
      <c r="O70" s="40">
        <v>6.4607312506648418</v>
      </c>
      <c r="P70" s="40">
        <v>14.446893281687112</v>
      </c>
      <c r="Q70" s="40">
        <v>5.1899418955653642</v>
      </c>
      <c r="R70" s="40">
        <v>-0.60913295459449346</v>
      </c>
      <c r="S70" s="40">
        <v>6.916379482935886</v>
      </c>
      <c r="T70" s="40">
        <v>3.1081808754557017</v>
      </c>
      <c r="U70" s="40">
        <v>1.2604783820386656</v>
      </c>
      <c r="V70" s="65">
        <v>4.6233346682662102</v>
      </c>
    </row>
    <row r="71" spans="1:22" s="55" customFormat="1" ht="15">
      <c r="A71" s="37">
        <v>2019</v>
      </c>
      <c r="B71" s="64">
        <v>1267926.3654564999</v>
      </c>
      <c r="C71" s="40">
        <v>264543.08180773136</v>
      </c>
      <c r="D71" s="40">
        <v>255688.07947022206</v>
      </c>
      <c r="E71" s="40">
        <v>66281.001488050548</v>
      </c>
      <c r="F71" s="40">
        <v>56318.580461892117</v>
      </c>
      <c r="G71" s="40">
        <v>25630.751794871747</v>
      </c>
      <c r="H71" s="40">
        <v>65253.125318279657</v>
      </c>
      <c r="I71" s="40">
        <v>2473.4388656380224</v>
      </c>
      <c r="J71" s="40">
        <v>39731.181541489939</v>
      </c>
      <c r="K71" s="65">
        <v>107457.74572540761</v>
      </c>
      <c r="M71" s="64">
        <v>1.9611942785522363</v>
      </c>
      <c r="N71" s="40">
        <v>2.5495815828016521</v>
      </c>
      <c r="O71" s="40">
        <v>4.8908919541310603</v>
      </c>
      <c r="P71" s="40">
        <v>7.1044703795307473</v>
      </c>
      <c r="Q71" s="40">
        <v>10.102172268661015</v>
      </c>
      <c r="R71" s="40">
        <v>-2.2394818297502672</v>
      </c>
      <c r="S71" s="40">
        <v>3.99443206237029</v>
      </c>
      <c r="T71" s="40">
        <v>10.900530262608509</v>
      </c>
      <c r="U71" s="40">
        <v>0.49583192058633152</v>
      </c>
      <c r="V71" s="65">
        <v>2.8183507748086978</v>
      </c>
    </row>
    <row r="72" spans="1:22" s="985" customFormat="1" ht="15">
      <c r="A72" s="989">
        <v>2020</v>
      </c>
      <c r="B72" s="990">
        <v>1129214</v>
      </c>
      <c r="C72" s="983">
        <v>232919</v>
      </c>
      <c r="D72" s="983">
        <v>232798</v>
      </c>
      <c r="E72" s="983">
        <v>60351.980402388363</v>
      </c>
      <c r="F72" s="983">
        <v>51424.92436198223</v>
      </c>
      <c r="G72" s="983">
        <v>16925.891129690779</v>
      </c>
      <c r="H72" s="983">
        <v>63068.023525100478</v>
      </c>
      <c r="I72" s="983">
        <v>2536.1481531640979</v>
      </c>
      <c r="J72" s="983">
        <v>38491.032427674058</v>
      </c>
      <c r="K72" s="992">
        <v>104095.20410593864</v>
      </c>
      <c r="M72" s="990">
        <v>-10.94009630492685</v>
      </c>
      <c r="N72" s="983">
        <v>-11.954227489765012</v>
      </c>
      <c r="O72" s="983">
        <v>-8.9523451846678199</v>
      </c>
      <c r="P72" s="983">
        <v>-8.9452798728925309</v>
      </c>
      <c r="Q72" s="983">
        <v>-8.6892390748754202</v>
      </c>
      <c r="R72" s="983">
        <v>-33.962564714635704</v>
      </c>
      <c r="S72" s="983">
        <v>-3.3486546161905495</v>
      </c>
      <c r="T72" s="983">
        <v>2.5353077610794195</v>
      </c>
      <c r="U72" s="983">
        <v>-3.1213496948758856</v>
      </c>
      <c r="V72" s="992">
        <v>-3.1291756557609629</v>
      </c>
    </row>
    <row r="73" spans="1:22" s="55" customFormat="1" ht="15">
      <c r="A73" s="37">
        <v>2021</v>
      </c>
      <c r="B73" s="64">
        <v>1204681.0654409998</v>
      </c>
      <c r="C73" s="40">
        <v>257379.09886825597</v>
      </c>
      <c r="D73" s="40">
        <v>238933.03203072422</v>
      </c>
      <c r="E73" s="40">
        <v>60666.352778180444</v>
      </c>
      <c r="F73" s="40">
        <v>51331.728426395923</v>
      </c>
      <c r="G73" s="40">
        <v>15743.244039785215</v>
      </c>
      <c r="H73" s="40">
        <v>67220.831662345066</v>
      </c>
      <c r="I73" s="40">
        <v>2368.5587317328191</v>
      </c>
      <c r="J73" s="40">
        <v>41602.316392284723</v>
      </c>
      <c r="K73" s="65">
        <v>111191.7067863626</v>
      </c>
      <c r="M73" s="64">
        <v>6.6831499999999933</v>
      </c>
      <c r="N73" s="40">
        <v>10.501547262462907</v>
      </c>
      <c r="O73" s="40">
        <v>2.6353456776794459</v>
      </c>
      <c r="P73" s="40">
        <v>0.52089819372296287</v>
      </c>
      <c r="Q73" s="40">
        <v>-0.18122717095371277</v>
      </c>
      <c r="R73" s="40">
        <v>-6.9872072367936244</v>
      </c>
      <c r="S73" s="40">
        <v>6.5846492487461772</v>
      </c>
      <c r="T73" s="40">
        <v>-6.6080296303744905</v>
      </c>
      <c r="U73" s="40">
        <v>8.0831398078419205</v>
      </c>
      <c r="V73" s="65">
        <v>6.8173195310725188</v>
      </c>
    </row>
    <row r="74" spans="1:22" s="55" customFormat="1" ht="15">
      <c r="A74" s="37">
        <v>2022</v>
      </c>
      <c r="B74" s="64">
        <v>1279122.2399630002</v>
      </c>
      <c r="C74" s="40">
        <v>269881.48765119025</v>
      </c>
      <c r="D74" s="40">
        <v>246908.89947767512</v>
      </c>
      <c r="E74" s="40">
        <v>65806.666798252409</v>
      </c>
      <c r="F74" s="40">
        <v>48746.858181846241</v>
      </c>
      <c r="G74" s="40">
        <v>16315.917134113894</v>
      </c>
      <c r="H74" s="40">
        <v>69102.152645180104</v>
      </c>
      <c r="I74" s="40">
        <v>2085.0472888509344</v>
      </c>
      <c r="J74" s="40">
        <v>44852.257429431564</v>
      </c>
      <c r="K74" s="65">
        <v>116039.4573634626</v>
      </c>
      <c r="M74" s="64">
        <v>6.1793263509748675</v>
      </c>
      <c r="N74" s="40">
        <v>4.8575773393836563</v>
      </c>
      <c r="O74" s="40">
        <v>3.3381183753300681</v>
      </c>
      <c r="P74" s="40">
        <v>8.4730889276745103</v>
      </c>
      <c r="Q74" s="40">
        <v>-5.0356189510666898</v>
      </c>
      <c r="R74" s="40">
        <v>3.6375799859384772</v>
      </c>
      <c r="S74" s="40">
        <v>2.7987172076136213</v>
      </c>
      <c r="T74" s="40">
        <v>-11.969787326087111</v>
      </c>
      <c r="U74" s="40">
        <v>7.8119232749009893</v>
      </c>
      <c r="V74" s="65">
        <v>4.3598130806771218</v>
      </c>
    </row>
    <row r="75" spans="1:22" s="55" customFormat="1" ht="15">
      <c r="A75" s="37">
        <v>2023</v>
      </c>
      <c r="B75" s="64">
        <v>1313346.4578749998</v>
      </c>
      <c r="C75" s="40">
        <v>265901.90638679214</v>
      </c>
      <c r="D75" s="40">
        <v>252449.11709079673</v>
      </c>
      <c r="E75" s="40">
        <v>67635.778930659086</v>
      </c>
      <c r="F75" s="40">
        <v>51091.892421469653</v>
      </c>
      <c r="G75" s="40">
        <v>18757.258514270841</v>
      </c>
      <c r="H75" s="40">
        <v>67136.391063866598</v>
      </c>
      <c r="I75" s="40">
        <v>2228.2767114528096</v>
      </c>
      <c r="J75" s="40">
        <v>45599.519449077772</v>
      </c>
      <c r="K75" s="65">
        <v>114964.18722439717</v>
      </c>
      <c r="M75" s="64">
        <v>2.6756018183992758</v>
      </c>
      <c r="N75" s="40">
        <v>-1.4745662249874503</v>
      </c>
      <c r="O75" s="40">
        <v>2.2438306698712385</v>
      </c>
      <c r="P75" s="40">
        <v>2.7795240534128629</v>
      </c>
      <c r="Q75" s="40">
        <v>4.8106366791382804</v>
      </c>
      <c r="R75" s="40">
        <v>14.96294299664287</v>
      </c>
      <c r="S75" s="40">
        <v>-2.8447182990190334</v>
      </c>
      <c r="T75" s="40">
        <v>6.8693608709857523</v>
      </c>
      <c r="U75" s="40">
        <v>1.666052195526424</v>
      </c>
      <c r="V75" s="65">
        <v>-0.92664181951267466</v>
      </c>
    </row>
    <row r="76" spans="1:22" s="55" customFormat="1" ht="15">
      <c r="A76" s="37" t="s">
        <v>979</v>
      </c>
      <c r="B76" s="64">
        <v>1354719.4473174999</v>
      </c>
      <c r="C76" s="40">
        <v>270831.02703573374</v>
      </c>
      <c r="D76" s="40">
        <v>259971.43363845741</v>
      </c>
      <c r="E76" s="40">
        <v>68887.677739842591</v>
      </c>
      <c r="F76" s="40">
        <v>54149.780000921695</v>
      </c>
      <c r="G76" s="40">
        <v>19799.068988007682</v>
      </c>
      <c r="H76" s="40">
        <v>68404.009559249811</v>
      </c>
      <c r="I76" s="40">
        <v>2359.8451114874701</v>
      </c>
      <c r="J76" s="40">
        <v>46371.052238948148</v>
      </c>
      <c r="K76" s="65">
        <v>117134.90690968544</v>
      </c>
      <c r="M76" s="64">
        <v>3.1501961416518842</v>
      </c>
      <c r="N76" s="40">
        <v>1.8537364834727788</v>
      </c>
      <c r="O76" s="40">
        <v>2.9797357322328022</v>
      </c>
      <c r="P76" s="40">
        <v>1.8509416598380124</v>
      </c>
      <c r="Q76" s="40">
        <v>5.9850740196248253</v>
      </c>
      <c r="R76" s="40">
        <v>5.5541723911530783</v>
      </c>
      <c r="S76" s="40">
        <v>1.8881242725384606</v>
      </c>
      <c r="T76" s="40">
        <v>5.9044910965693864</v>
      </c>
      <c r="U76" s="40">
        <v>1.6919757032351379</v>
      </c>
      <c r="V76" s="65">
        <v>1.8881703404306727</v>
      </c>
    </row>
  </sheetData>
  <mergeCells count="2">
    <mergeCell ref="M1:V1"/>
    <mergeCell ref="M2:V2"/>
  </mergeCells>
  <hyperlinks>
    <hyperlink ref="A1" location="'INDICE DE CUADROS'!A1" display="Índice" xr:uid="{00000000-0004-0000-1200-000000000000}"/>
  </hyperlinks>
  <pageMargins left="0.75" right="0.75" top="1" bottom="1" header="0" footer="0"/>
  <pageSetup paperSize="9" scale="47" orientation="landscape" horizontalDpi="1200" verticalDpi="1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7030A0"/>
    <pageSetUpPr fitToPage="1"/>
  </sheetPr>
  <dimension ref="A1:T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9.28515625" defaultRowHeight="12.75"/>
  <cols>
    <col min="1" max="1" width="13" style="1" customWidth="1"/>
    <col min="2" max="10" width="15.5703125" style="1" customWidth="1"/>
    <col min="11" max="11" width="6" style="1" customWidth="1"/>
    <col min="12" max="19" width="15.5703125" style="1" customWidth="1"/>
    <col min="20" max="20" width="26.7109375" style="1" customWidth="1"/>
    <col min="21" max="16384" width="9.28515625" style="1"/>
  </cols>
  <sheetData>
    <row r="1" spans="1:20" ht="50.1" customHeight="1" thickTop="1" thickBot="1">
      <c r="A1" s="130" t="s">
        <v>132</v>
      </c>
      <c r="B1" s="623" t="s">
        <v>526</v>
      </c>
      <c r="C1" s="595"/>
      <c r="D1" s="595"/>
      <c r="E1" s="595"/>
      <c r="F1" s="595"/>
      <c r="G1" s="595"/>
      <c r="H1" s="595"/>
      <c r="I1" s="595"/>
      <c r="J1" s="597"/>
      <c r="L1" s="1426" t="s">
        <v>526</v>
      </c>
      <c r="M1" s="1427"/>
      <c r="N1" s="1427"/>
      <c r="O1" s="1427"/>
      <c r="P1" s="1427"/>
      <c r="Q1" s="1427"/>
      <c r="R1" s="1427"/>
      <c r="S1" s="1427"/>
      <c r="T1" s="1428"/>
    </row>
    <row r="2" spans="1:20" ht="16.5" customHeight="1" thickTop="1" thickBot="1">
      <c r="B2" s="623" t="s">
        <v>968</v>
      </c>
      <c r="C2" s="624"/>
      <c r="D2" s="624"/>
      <c r="E2" s="624"/>
      <c r="F2" s="624"/>
      <c r="G2" s="624"/>
      <c r="H2" s="624"/>
      <c r="I2" s="624"/>
      <c r="J2" s="625"/>
      <c r="L2" s="1426" t="s">
        <v>133</v>
      </c>
      <c r="M2" s="1427"/>
      <c r="N2" s="1427"/>
      <c r="O2" s="1427"/>
      <c r="P2" s="1427"/>
      <c r="Q2" s="1427"/>
      <c r="R2" s="1427"/>
      <c r="S2" s="1427"/>
      <c r="T2" s="1428"/>
    </row>
    <row r="3" spans="1:20" ht="14.25" thickTop="1" thickBot="1">
      <c r="C3" s="169"/>
      <c r="D3" s="169"/>
      <c r="E3" s="169"/>
      <c r="F3" s="169"/>
      <c r="G3" s="169"/>
      <c r="H3" s="169"/>
      <c r="I3" s="169"/>
      <c r="M3" s="169"/>
      <c r="N3" s="169"/>
      <c r="O3" s="169"/>
      <c r="P3" s="169"/>
      <c r="Q3" s="169"/>
      <c r="R3" s="169"/>
      <c r="S3" s="169"/>
    </row>
    <row r="4" spans="1:20" s="626" customFormat="1" ht="106.15" customHeight="1" thickTop="1" thickBot="1">
      <c r="B4" s="479" t="s">
        <v>1323</v>
      </c>
      <c r="C4" s="480" t="s">
        <v>1324</v>
      </c>
      <c r="D4" s="480" t="s">
        <v>1346</v>
      </c>
      <c r="E4" s="480" t="s">
        <v>1347</v>
      </c>
      <c r="F4" s="480" t="s">
        <v>1348</v>
      </c>
      <c r="G4" s="480" t="s">
        <v>1349</v>
      </c>
      <c r="H4" s="480" t="s">
        <v>1350</v>
      </c>
      <c r="I4" s="480" t="s">
        <v>1351</v>
      </c>
      <c r="J4" s="481" t="s">
        <v>1352</v>
      </c>
      <c r="L4" s="479" t="s">
        <v>1323</v>
      </c>
      <c r="M4" s="480" t="s">
        <v>1324</v>
      </c>
      <c r="N4" s="480" t="s">
        <v>1348</v>
      </c>
      <c r="O4" s="480" t="s">
        <v>1346</v>
      </c>
      <c r="P4" s="480" t="s">
        <v>1347</v>
      </c>
      <c r="Q4" s="480" t="s">
        <v>1349</v>
      </c>
      <c r="R4" s="480" t="s">
        <v>1350</v>
      </c>
      <c r="S4" s="480" t="s">
        <v>1351</v>
      </c>
      <c r="T4" s="481" t="s">
        <v>1352</v>
      </c>
    </row>
    <row r="5" spans="1:20" s="169" customFormat="1" ht="40.15" customHeight="1" thickTop="1" thickBot="1">
      <c r="A5" s="59"/>
      <c r="B5" s="572" t="s">
        <v>16</v>
      </c>
      <c r="C5" s="572" t="s">
        <v>1392</v>
      </c>
      <c r="D5" s="572" t="s">
        <v>1393</v>
      </c>
      <c r="E5" s="572" t="s">
        <v>1394</v>
      </c>
      <c r="F5" s="572" t="s">
        <v>1395</v>
      </c>
      <c r="G5" s="572" t="s">
        <v>1396</v>
      </c>
      <c r="H5" s="572" t="s">
        <v>1397</v>
      </c>
      <c r="I5" s="572" t="s">
        <v>1398</v>
      </c>
      <c r="J5" s="599" t="s">
        <v>1399</v>
      </c>
      <c r="L5" s="571" t="s">
        <v>16</v>
      </c>
      <c r="M5" s="572" t="s">
        <v>1392</v>
      </c>
      <c r="N5" s="572" t="s">
        <v>1395</v>
      </c>
      <c r="O5" s="572" t="s">
        <v>1393</v>
      </c>
      <c r="P5" s="572" t="s">
        <v>1394</v>
      </c>
      <c r="Q5" s="572" t="s">
        <v>1396</v>
      </c>
      <c r="R5" s="572" t="s">
        <v>1397</v>
      </c>
      <c r="S5" s="572" t="s">
        <v>1398</v>
      </c>
      <c r="T5" s="573" t="s">
        <v>1399</v>
      </c>
    </row>
    <row r="6" spans="1:20" ht="14.25" customHeight="1" thickTop="1">
      <c r="A6" s="37">
        <v>1954</v>
      </c>
      <c r="B6" s="42">
        <v>2.5938448933174176</v>
      </c>
      <c r="C6" s="9">
        <v>2.4092272096035705</v>
      </c>
      <c r="D6" s="387"/>
      <c r="E6" s="387"/>
      <c r="F6" s="9"/>
      <c r="G6" s="387"/>
      <c r="H6" s="387"/>
      <c r="I6" s="387"/>
      <c r="J6" s="576"/>
      <c r="L6" s="577"/>
      <c r="M6" s="387"/>
      <c r="N6" s="387"/>
      <c r="O6" s="387"/>
      <c r="P6" s="387"/>
      <c r="Q6" s="387"/>
      <c r="R6" s="387"/>
      <c r="S6" s="387"/>
      <c r="T6" s="576"/>
    </row>
    <row r="7" spans="1:20" ht="14.25" customHeight="1">
      <c r="A7" s="37">
        <v>1955</v>
      </c>
      <c r="B7" s="42">
        <v>2.7358354163735008</v>
      </c>
      <c r="C7" s="9">
        <v>2.4857865016996867</v>
      </c>
      <c r="D7" s="9"/>
      <c r="E7" s="9"/>
      <c r="F7" s="9"/>
      <c r="G7" s="9"/>
      <c r="H7" s="9"/>
      <c r="I7" s="9"/>
      <c r="J7" s="41"/>
      <c r="L7" s="42">
        <v>5.4741331458136422</v>
      </c>
      <c r="M7" s="9">
        <v>3.1777530899094408</v>
      </c>
      <c r="N7" s="9"/>
      <c r="O7" s="9"/>
      <c r="P7" s="9"/>
      <c r="Q7" s="9"/>
      <c r="R7" s="9"/>
      <c r="S7" s="9"/>
      <c r="T7" s="41"/>
    </row>
    <row r="8" spans="1:20" ht="14.1" customHeight="1">
      <c r="A8" s="37">
        <v>1956</v>
      </c>
      <c r="B8" s="42">
        <v>3.1127617420852784</v>
      </c>
      <c r="C8" s="9">
        <v>2.7607646922816702</v>
      </c>
      <c r="D8" s="9"/>
      <c r="E8" s="9"/>
      <c r="F8" s="9"/>
      <c r="G8" s="9"/>
      <c r="H8" s="9"/>
      <c r="I8" s="9"/>
      <c r="J8" s="41"/>
      <c r="L8" s="42">
        <v>13.777375768145216</v>
      </c>
      <c r="M8" s="9">
        <v>11.062019622118147</v>
      </c>
      <c r="N8" s="9"/>
      <c r="O8" s="9"/>
      <c r="P8" s="9"/>
      <c r="Q8" s="9"/>
      <c r="R8" s="9"/>
      <c r="S8" s="9"/>
      <c r="T8" s="41"/>
    </row>
    <row r="9" spans="1:20" ht="14.25" customHeight="1">
      <c r="A9" s="37">
        <v>1957</v>
      </c>
      <c r="B9" s="42">
        <v>3.6737185303754991</v>
      </c>
      <c r="C9" s="9">
        <v>3.1926524671951007</v>
      </c>
      <c r="D9" s="9"/>
      <c r="E9" s="9"/>
      <c r="F9" s="9"/>
      <c r="G9" s="9"/>
      <c r="H9" s="9"/>
      <c r="I9" s="9"/>
      <c r="J9" s="41"/>
      <c r="L9" s="42">
        <v>18.021192586183243</v>
      </c>
      <c r="M9" s="9">
        <v>15.643773484964818</v>
      </c>
      <c r="N9" s="9"/>
      <c r="O9" s="9"/>
      <c r="P9" s="9"/>
      <c r="Q9" s="9"/>
      <c r="R9" s="9"/>
      <c r="S9" s="9"/>
      <c r="T9" s="41"/>
    </row>
    <row r="10" spans="1:20" ht="14.25" customHeight="1">
      <c r="A10" s="37">
        <v>1958</v>
      </c>
      <c r="B10" s="42">
        <v>4.0204591727812504</v>
      </c>
      <c r="C10" s="9">
        <v>3.3278327494671514</v>
      </c>
      <c r="D10" s="9"/>
      <c r="E10" s="9"/>
      <c r="F10" s="9"/>
      <c r="G10" s="9"/>
      <c r="H10" s="9"/>
      <c r="I10" s="9"/>
      <c r="J10" s="41"/>
      <c r="L10" s="42">
        <v>9.4384106876666429</v>
      </c>
      <c r="M10" s="9">
        <v>4.2341057681988481</v>
      </c>
      <c r="N10" s="9"/>
      <c r="O10" s="9"/>
      <c r="P10" s="9"/>
      <c r="Q10" s="9"/>
      <c r="R10" s="9"/>
      <c r="S10" s="9"/>
      <c r="T10" s="41"/>
    </row>
    <row r="11" spans="1:20" ht="14.25" customHeight="1">
      <c r="A11" s="37">
        <v>1959</v>
      </c>
      <c r="B11" s="42">
        <v>3.5211786609546074</v>
      </c>
      <c r="C11" s="9">
        <v>3.5757908161382246</v>
      </c>
      <c r="D11" s="9"/>
      <c r="E11" s="9"/>
      <c r="F11" s="9"/>
      <c r="G11" s="9"/>
      <c r="H11" s="9"/>
      <c r="I11" s="9"/>
      <c r="J11" s="41"/>
      <c r="L11" s="42">
        <v>-12.418494763155463</v>
      </c>
      <c r="M11" s="9">
        <v>7.4510375171581655</v>
      </c>
      <c r="N11" s="9"/>
      <c r="O11" s="9"/>
      <c r="P11" s="9"/>
      <c r="Q11" s="9"/>
      <c r="R11" s="9"/>
      <c r="S11" s="9"/>
      <c r="T11" s="41"/>
    </row>
    <row r="12" spans="1:20" ht="14.25" customHeight="1">
      <c r="A12" s="37">
        <v>1960</v>
      </c>
      <c r="B12" s="42">
        <v>3.3298538167186704</v>
      </c>
      <c r="C12" s="9">
        <v>3.4591036271286768</v>
      </c>
      <c r="D12" s="9"/>
      <c r="E12" s="9"/>
      <c r="F12" s="9"/>
      <c r="G12" s="9"/>
      <c r="H12" s="9"/>
      <c r="I12" s="9"/>
      <c r="J12" s="41"/>
      <c r="L12" s="42">
        <v>-5.4335454874098303</v>
      </c>
      <c r="M12" s="9">
        <v>-3.2632554589859142</v>
      </c>
      <c r="N12" s="9"/>
      <c r="O12" s="9"/>
      <c r="P12" s="9"/>
      <c r="Q12" s="9"/>
      <c r="R12" s="9"/>
      <c r="S12" s="9"/>
      <c r="T12" s="41"/>
    </row>
    <row r="13" spans="1:20" ht="14.25" customHeight="1">
      <c r="A13" s="37">
        <v>1961</v>
      </c>
      <c r="B13" s="42">
        <v>3.8339299920436387</v>
      </c>
      <c r="C13" s="9">
        <v>3.383495068312715</v>
      </c>
      <c r="D13" s="9"/>
      <c r="E13" s="9"/>
      <c r="F13" s="9"/>
      <c r="G13" s="9"/>
      <c r="H13" s="9"/>
      <c r="I13" s="9"/>
      <c r="J13" s="41"/>
      <c r="L13" s="42">
        <v>15.138087227555808</v>
      </c>
      <c r="M13" s="9">
        <v>-2.1857847282454101</v>
      </c>
      <c r="N13" s="9"/>
      <c r="O13" s="9"/>
      <c r="P13" s="9"/>
      <c r="Q13" s="9"/>
      <c r="R13" s="9"/>
      <c r="S13" s="9"/>
      <c r="T13" s="41"/>
    </row>
    <row r="14" spans="1:20" ht="14.25" customHeight="1">
      <c r="A14" s="37">
        <v>1962</v>
      </c>
      <c r="B14" s="42">
        <v>4.4496948215171699</v>
      </c>
      <c r="C14" s="9">
        <v>3.5006518554950308</v>
      </c>
      <c r="D14" s="9"/>
      <c r="E14" s="9"/>
      <c r="F14" s="9"/>
      <c r="G14" s="9"/>
      <c r="H14" s="9"/>
      <c r="I14" s="9"/>
      <c r="J14" s="41"/>
      <c r="L14" s="42">
        <v>16.06093044868835</v>
      </c>
      <c r="M14" s="9">
        <v>3.4625966586893764</v>
      </c>
      <c r="N14" s="9"/>
      <c r="O14" s="9"/>
      <c r="P14" s="9"/>
      <c r="Q14" s="9"/>
      <c r="R14" s="9"/>
      <c r="S14" s="9"/>
      <c r="T14" s="41"/>
    </row>
    <row r="15" spans="1:20" ht="14.25" customHeight="1">
      <c r="A15" s="37">
        <v>1963</v>
      </c>
      <c r="B15" s="42">
        <v>4.761770575716386</v>
      </c>
      <c r="C15" s="9">
        <v>3.7957475146495141</v>
      </c>
      <c r="D15" s="9"/>
      <c r="E15" s="9"/>
      <c r="F15" s="9"/>
      <c r="G15" s="9"/>
      <c r="H15" s="9"/>
      <c r="I15" s="9"/>
      <c r="J15" s="41"/>
      <c r="L15" s="42">
        <v>7.0134192729381484</v>
      </c>
      <c r="M15" s="9">
        <v>8.4297345561874959</v>
      </c>
      <c r="N15" s="9"/>
      <c r="O15" s="9"/>
      <c r="P15" s="9"/>
      <c r="Q15" s="9"/>
      <c r="R15" s="9"/>
      <c r="S15" s="9"/>
      <c r="T15" s="41"/>
    </row>
    <row r="16" spans="1:20" ht="14.25" customHeight="1" thickBot="1">
      <c r="A16" s="37">
        <v>1964</v>
      </c>
      <c r="B16" s="578">
        <v>4.6229181924898635</v>
      </c>
      <c r="C16" s="551">
        <v>4.0308293096356991</v>
      </c>
      <c r="D16" s="551">
        <v>2.4719322524695202</v>
      </c>
      <c r="E16" s="551">
        <v>2.9267181560465487</v>
      </c>
      <c r="F16" s="551">
        <v>7.3834046947173517</v>
      </c>
      <c r="G16" s="551"/>
      <c r="H16" s="551"/>
      <c r="I16" s="551"/>
      <c r="J16" s="579">
        <v>7.1258928188345756</v>
      </c>
      <c r="K16" s="553"/>
      <c r="L16" s="578">
        <v>-2.9159822175101935</v>
      </c>
      <c r="M16" s="551">
        <v>6.193293786767895</v>
      </c>
      <c r="N16" s="551"/>
      <c r="O16" s="551"/>
      <c r="P16" s="551"/>
      <c r="Q16" s="551"/>
      <c r="R16" s="551"/>
      <c r="S16" s="551"/>
      <c r="T16" s="579"/>
    </row>
    <row r="17" spans="1:20" ht="14.25" customHeight="1">
      <c r="A17" s="37">
        <v>1965</v>
      </c>
      <c r="B17" s="42">
        <v>4.892975793952294</v>
      </c>
      <c r="C17" s="9">
        <v>4.2395816704549905</v>
      </c>
      <c r="D17" s="9">
        <v>2.6456037961718293</v>
      </c>
      <c r="E17" s="9">
        <v>3.1746991945921121</v>
      </c>
      <c r="F17" s="9">
        <v>7.3137327152386886</v>
      </c>
      <c r="G17" s="9"/>
      <c r="H17" s="9"/>
      <c r="I17" s="9"/>
      <c r="J17" s="41">
        <v>7.1833630689562717</v>
      </c>
      <c r="L17" s="42">
        <v>5.841712749776784</v>
      </c>
      <c r="M17" s="9">
        <v>5.1788935919531154</v>
      </c>
      <c r="N17" s="9">
        <v>-0.94362942787779014</v>
      </c>
      <c r="O17" s="9">
        <v>7.0257404315513527</v>
      </c>
      <c r="P17" s="9">
        <v>8.4730071473824395</v>
      </c>
      <c r="Q17" s="9"/>
      <c r="R17" s="9"/>
      <c r="S17" s="9"/>
      <c r="T17" s="41">
        <v>0.8064989410140333</v>
      </c>
    </row>
    <row r="18" spans="1:20" ht="14.25" customHeight="1">
      <c r="A18" s="37">
        <v>1966</v>
      </c>
      <c r="B18" s="42">
        <v>5.0517048918850396</v>
      </c>
      <c r="C18" s="9">
        <v>4.3925744959644772</v>
      </c>
      <c r="D18" s="9">
        <v>2.7910692170737046</v>
      </c>
      <c r="E18" s="9">
        <v>3.373691884618256</v>
      </c>
      <c r="F18" s="9">
        <v>7.2973200490376158</v>
      </c>
      <c r="G18" s="9"/>
      <c r="H18" s="9"/>
      <c r="I18" s="9"/>
      <c r="J18" s="41">
        <v>7.2049703858165586</v>
      </c>
      <c r="L18" s="42">
        <v>3.2440196848906311</v>
      </c>
      <c r="M18" s="9">
        <v>3.6086773979534525</v>
      </c>
      <c r="N18" s="9">
        <v>-0.22440888722766728</v>
      </c>
      <c r="O18" s="9">
        <v>5.4983826796878299</v>
      </c>
      <c r="P18" s="9">
        <v>6.2680801496127536</v>
      </c>
      <c r="Q18" s="9"/>
      <c r="R18" s="9"/>
      <c r="S18" s="9"/>
      <c r="T18" s="41">
        <v>0.30079666937155025</v>
      </c>
    </row>
    <row r="19" spans="1:20" ht="14.25" customHeight="1">
      <c r="A19" s="37">
        <v>1967</v>
      </c>
      <c r="B19" s="42">
        <v>5.1218904783007968</v>
      </c>
      <c r="C19" s="9">
        <v>4.7906801025264141</v>
      </c>
      <c r="D19" s="9">
        <v>3.1687950310154811</v>
      </c>
      <c r="E19" s="9">
        <v>3.9067728628906471</v>
      </c>
      <c r="F19" s="9">
        <v>8.2567732980294384</v>
      </c>
      <c r="G19" s="9"/>
      <c r="H19" s="9"/>
      <c r="I19" s="9"/>
      <c r="J19" s="41">
        <v>7.8764589009965196</v>
      </c>
      <c r="L19" s="42">
        <v>1.3893445464025822</v>
      </c>
      <c r="M19" s="9">
        <v>9.0631497980895315</v>
      </c>
      <c r="N19" s="9">
        <v>13.148022048427999</v>
      </c>
      <c r="O19" s="9">
        <v>13.533373218805478</v>
      </c>
      <c r="P19" s="9">
        <v>15.801116299413076</v>
      </c>
      <c r="Q19" s="9"/>
      <c r="R19" s="9"/>
      <c r="S19" s="9"/>
      <c r="T19" s="41">
        <v>9.319795630275296</v>
      </c>
    </row>
    <row r="20" spans="1:20" ht="14.25" customHeight="1">
      <c r="A20" s="37">
        <v>1968</v>
      </c>
      <c r="B20" s="42">
        <v>5.2414425506156093</v>
      </c>
      <c r="C20" s="9">
        <v>5.0496792636476409</v>
      </c>
      <c r="D20" s="9">
        <v>3.4506495070300702</v>
      </c>
      <c r="E20" s="9">
        <v>4.2847282594899943</v>
      </c>
      <c r="F20" s="9">
        <v>8.595432416770338</v>
      </c>
      <c r="G20" s="9"/>
      <c r="H20" s="9"/>
      <c r="I20" s="9"/>
      <c r="J20" s="41">
        <v>8.6767016519549891</v>
      </c>
      <c r="L20" s="42">
        <v>2.3341395686085509</v>
      </c>
      <c r="M20" s="9">
        <v>5.4063129989547987</v>
      </c>
      <c r="N20" s="9">
        <v>4.1015915844719197</v>
      </c>
      <c r="O20" s="9">
        <v>8.894689408934898</v>
      </c>
      <c r="P20" s="9">
        <v>9.6743632113717393</v>
      </c>
      <c r="Q20" s="9"/>
      <c r="R20" s="9"/>
      <c r="S20" s="9"/>
      <c r="T20" s="41">
        <v>10.159930509600246</v>
      </c>
    </row>
    <row r="21" spans="1:20" ht="14.25" customHeight="1">
      <c r="A21" s="37">
        <v>1969</v>
      </c>
      <c r="B21" s="42">
        <v>5.8599286701608264</v>
      </c>
      <c r="C21" s="9">
        <v>5.2219960064006008</v>
      </c>
      <c r="D21" s="9">
        <v>3.4610334104550486</v>
      </c>
      <c r="E21" s="9">
        <v>4.314022041279741</v>
      </c>
      <c r="F21" s="9">
        <v>9.0728167084250178</v>
      </c>
      <c r="G21" s="9"/>
      <c r="H21" s="9"/>
      <c r="I21" s="9"/>
      <c r="J21" s="41">
        <v>8.6194248648850511</v>
      </c>
      <c r="L21" s="42">
        <v>11.799921750026154</v>
      </c>
      <c r="M21" s="9">
        <v>3.4124294585095472</v>
      </c>
      <c r="N21" s="9">
        <v>5.5539299072757231</v>
      </c>
      <c r="O21" s="9">
        <v>0.30092605475644518</v>
      </c>
      <c r="P21" s="9">
        <v>0.68367887099645142</v>
      </c>
      <c r="Q21" s="9"/>
      <c r="R21" s="9"/>
      <c r="S21" s="9"/>
      <c r="T21" s="41">
        <v>-0.66012166105806624</v>
      </c>
    </row>
    <row r="22" spans="1:20" ht="14.25" customHeight="1">
      <c r="A22" s="37">
        <v>1970</v>
      </c>
      <c r="B22" s="42">
        <v>5.9026665923832216</v>
      </c>
      <c r="C22" s="9">
        <v>5.6770158038475484</v>
      </c>
      <c r="D22" s="9">
        <v>3.7401310368395979</v>
      </c>
      <c r="E22" s="9">
        <v>4.7089794999663566</v>
      </c>
      <c r="F22" s="9">
        <v>9.740959362298188</v>
      </c>
      <c r="G22" s="9"/>
      <c r="H22" s="9"/>
      <c r="I22" s="9"/>
      <c r="J22" s="41">
        <v>8.9869612691242935</v>
      </c>
      <c r="L22" s="42">
        <v>0.72932495646269579</v>
      </c>
      <c r="M22" s="9">
        <v>8.7135225091943713</v>
      </c>
      <c r="N22" s="9">
        <v>7.3642251942853898</v>
      </c>
      <c r="O22" s="9">
        <v>8.0639968843251975</v>
      </c>
      <c r="P22" s="9">
        <v>9.15520261388032</v>
      </c>
      <c r="Q22" s="9"/>
      <c r="R22" s="9"/>
      <c r="S22" s="9"/>
      <c r="T22" s="41">
        <v>4.2640478918327895</v>
      </c>
    </row>
    <row r="23" spans="1:20" ht="14.25" customHeight="1">
      <c r="A23" s="37">
        <v>1971</v>
      </c>
      <c r="B23" s="42">
        <v>6.3073541526571537</v>
      </c>
      <c r="C23" s="9">
        <v>6.0253779560339265</v>
      </c>
      <c r="D23" s="9">
        <v>4.0993318085018027</v>
      </c>
      <c r="E23" s="9">
        <v>5.0526856938055422</v>
      </c>
      <c r="F23" s="9">
        <v>9.7286967809798348</v>
      </c>
      <c r="G23" s="9"/>
      <c r="H23" s="9"/>
      <c r="I23" s="9"/>
      <c r="J23" s="41">
        <v>9.4795939540561278</v>
      </c>
      <c r="L23" s="42">
        <v>6.8560125146851281</v>
      </c>
      <c r="M23" s="9">
        <v>6.1363604439902852</v>
      </c>
      <c r="N23" s="9">
        <v>-0.12588679268917824</v>
      </c>
      <c r="O23" s="9">
        <v>9.603962217476969</v>
      </c>
      <c r="P23" s="9">
        <v>7.2989528589292307</v>
      </c>
      <c r="Q23" s="9"/>
      <c r="R23" s="9"/>
      <c r="S23" s="9"/>
      <c r="T23" s="41">
        <v>5.481638010662504</v>
      </c>
    </row>
    <row r="24" spans="1:20" ht="14.25" customHeight="1">
      <c r="A24" s="37">
        <v>1972</v>
      </c>
      <c r="B24" s="42">
        <v>6.8109019929151859</v>
      </c>
      <c r="C24" s="9">
        <v>6.5023368426612285</v>
      </c>
      <c r="D24" s="9">
        <v>4.3718231640614666</v>
      </c>
      <c r="E24" s="9">
        <v>5.3883364214882974</v>
      </c>
      <c r="F24" s="9">
        <v>10.607038969244815</v>
      </c>
      <c r="G24" s="9"/>
      <c r="H24" s="9"/>
      <c r="I24" s="9"/>
      <c r="J24" s="41">
        <v>10.042466869918057</v>
      </c>
      <c r="L24" s="42">
        <v>7.9835035114668162</v>
      </c>
      <c r="M24" s="9">
        <v>7.9158334980408362</v>
      </c>
      <c r="N24" s="9">
        <v>9.0283643127020863</v>
      </c>
      <c r="O24" s="9">
        <v>6.6472139433683131</v>
      </c>
      <c r="P24" s="9">
        <v>6.6430161704745361</v>
      </c>
      <c r="Q24" s="9"/>
      <c r="R24" s="9"/>
      <c r="S24" s="9"/>
      <c r="T24" s="41">
        <v>5.9377323394857795</v>
      </c>
    </row>
    <row r="25" spans="1:20" ht="14.25" customHeight="1">
      <c r="A25" s="37">
        <v>1973</v>
      </c>
      <c r="B25" s="42">
        <v>7.6495962382768674</v>
      </c>
      <c r="C25" s="9">
        <v>7.3790325492242941</v>
      </c>
      <c r="D25" s="9">
        <v>5.2929732592084946</v>
      </c>
      <c r="E25" s="9">
        <v>6.0014664873815651</v>
      </c>
      <c r="F25" s="9">
        <v>11.139618205554095</v>
      </c>
      <c r="G25" s="9"/>
      <c r="H25" s="9"/>
      <c r="I25" s="9"/>
      <c r="J25" s="41">
        <v>10.991283305185897</v>
      </c>
      <c r="L25" s="42">
        <v>12.313996681116613</v>
      </c>
      <c r="M25" s="9">
        <v>13.482779003559875</v>
      </c>
      <c r="N25" s="9">
        <v>5.020998205564231</v>
      </c>
      <c r="O25" s="9">
        <v>21.070159075036109</v>
      </c>
      <c r="P25" s="9">
        <v>11.378837881171444</v>
      </c>
      <c r="Q25" s="9"/>
      <c r="R25" s="9"/>
      <c r="S25" s="9"/>
      <c r="T25" s="41">
        <v>9.4480414778364441</v>
      </c>
    </row>
    <row r="26" spans="1:20" ht="14.25" customHeight="1">
      <c r="A26" s="37">
        <v>1974</v>
      </c>
      <c r="B26" s="42">
        <v>9.79279912584337</v>
      </c>
      <c r="C26" s="9">
        <v>8.8947778316197876</v>
      </c>
      <c r="D26" s="9">
        <v>6.6297684684130438</v>
      </c>
      <c r="E26" s="9">
        <v>7.3515801855914349</v>
      </c>
      <c r="F26" s="9">
        <v>12.797348313960258</v>
      </c>
      <c r="G26" s="9"/>
      <c r="H26" s="9"/>
      <c r="I26" s="9"/>
      <c r="J26" s="41">
        <v>12.640821157275903</v>
      </c>
      <c r="L26" s="42">
        <v>28.017202749112368</v>
      </c>
      <c r="M26" s="9">
        <v>20.541246732335306</v>
      </c>
      <c r="N26" s="9">
        <v>14.881390706726695</v>
      </c>
      <c r="O26" s="9">
        <v>25.256035572801139</v>
      </c>
      <c r="P26" s="9">
        <v>22.496396523225837</v>
      </c>
      <c r="Q26" s="9"/>
      <c r="R26" s="9"/>
      <c r="S26" s="9"/>
      <c r="T26" s="41">
        <v>15.007691152057955</v>
      </c>
    </row>
    <row r="27" spans="1:20" ht="14.25" customHeight="1">
      <c r="A27" s="37">
        <v>1975</v>
      </c>
      <c r="B27" s="42">
        <v>11.424016251309379</v>
      </c>
      <c r="C27" s="9">
        <v>10.364033548851857</v>
      </c>
      <c r="D27" s="9">
        <v>8.2280193895241958</v>
      </c>
      <c r="E27" s="9">
        <v>8.1558456572622919</v>
      </c>
      <c r="F27" s="9">
        <v>13.486983476903561</v>
      </c>
      <c r="G27" s="9"/>
      <c r="H27" s="9"/>
      <c r="I27" s="9"/>
      <c r="J27" s="41">
        <v>14.849134473512759</v>
      </c>
      <c r="L27" s="42">
        <v>16.6573122199678</v>
      </c>
      <c r="M27" s="9">
        <v>16.518183422289145</v>
      </c>
      <c r="N27" s="9">
        <v>5.3888910891875863</v>
      </c>
      <c r="O27" s="9">
        <v>24.107190601389462</v>
      </c>
      <c r="P27" s="9">
        <v>10.940035357937861</v>
      </c>
      <c r="Q27" s="9"/>
      <c r="R27" s="9"/>
      <c r="S27" s="9"/>
      <c r="T27" s="41">
        <v>17.469698279575585</v>
      </c>
    </row>
    <row r="28" spans="1:20" ht="14.25" customHeight="1">
      <c r="A28" s="37">
        <v>1976</v>
      </c>
      <c r="B28" s="42">
        <v>13.177239652934123</v>
      </c>
      <c r="C28" s="9">
        <v>11.943258442159411</v>
      </c>
      <c r="D28" s="9">
        <v>9.8045981526395067</v>
      </c>
      <c r="E28" s="9">
        <v>9.3884654281959143</v>
      </c>
      <c r="F28" s="9">
        <v>13.36036296266265</v>
      </c>
      <c r="G28" s="9"/>
      <c r="H28" s="9"/>
      <c r="I28" s="9"/>
      <c r="J28" s="41">
        <v>17.338859001139781</v>
      </c>
      <c r="L28" s="42">
        <v>15.346821669864097</v>
      </c>
      <c r="M28" s="9">
        <v>15.237550957971413</v>
      </c>
      <c r="N28" s="9">
        <v>-0.93883494747174501</v>
      </c>
      <c r="O28" s="9">
        <v>19.161096838475977</v>
      </c>
      <c r="P28" s="9">
        <v>15.113328804059067</v>
      </c>
      <c r="Q28" s="9"/>
      <c r="R28" s="9"/>
      <c r="S28" s="9"/>
      <c r="T28" s="41">
        <v>16.766798981234121</v>
      </c>
    </row>
    <row r="29" spans="1:20" ht="14.25" customHeight="1">
      <c r="A29" s="37">
        <v>1977</v>
      </c>
      <c r="B29" s="42">
        <v>15.575807600987968</v>
      </c>
      <c r="C29" s="9">
        <v>14.739585633147007</v>
      </c>
      <c r="D29" s="9">
        <v>12.401899975994105</v>
      </c>
      <c r="E29" s="9">
        <v>11.600739598052403</v>
      </c>
      <c r="F29" s="9">
        <v>16.097688476692593</v>
      </c>
      <c r="G29" s="9"/>
      <c r="H29" s="9"/>
      <c r="I29" s="9"/>
      <c r="J29" s="41">
        <v>21.02226705738472</v>
      </c>
      <c r="L29" s="42">
        <v>18.202355054837049</v>
      </c>
      <c r="M29" s="9">
        <v>23.41343616174818</v>
      </c>
      <c r="N29" s="9">
        <v>20.488406802118853</v>
      </c>
      <c r="O29" s="9">
        <v>26.490650436860342</v>
      </c>
      <c r="P29" s="9">
        <v>23.563746245605532</v>
      </c>
      <c r="Q29" s="9"/>
      <c r="R29" s="9"/>
      <c r="S29" s="9"/>
      <c r="T29" s="41">
        <v>21.243658858998792</v>
      </c>
    </row>
    <row r="30" spans="1:20" ht="14.25" customHeight="1">
      <c r="A30" s="37">
        <v>1978</v>
      </c>
      <c r="B30" s="42">
        <v>17.939505499652167</v>
      </c>
      <c r="C30" s="9">
        <v>17.691762756368629</v>
      </c>
      <c r="D30" s="9">
        <v>15.470500671005446</v>
      </c>
      <c r="E30" s="9">
        <v>13.757436842711099</v>
      </c>
      <c r="F30" s="9">
        <v>19.169496489634017</v>
      </c>
      <c r="G30" s="9"/>
      <c r="H30" s="9"/>
      <c r="I30" s="9"/>
      <c r="J30" s="41">
        <v>24.533025965395243</v>
      </c>
      <c r="L30" s="42">
        <v>15.175443605982085</v>
      </c>
      <c r="M30" s="9">
        <v>20.028901739155014</v>
      </c>
      <c r="N30" s="9">
        <v>19.082292575042771</v>
      </c>
      <c r="O30" s="9">
        <v>24.742988582000478</v>
      </c>
      <c r="P30" s="9">
        <v>18.591032290913368</v>
      </c>
      <c r="Q30" s="9"/>
      <c r="R30" s="9"/>
      <c r="S30" s="9"/>
      <c r="T30" s="41">
        <v>16.70019174633812</v>
      </c>
    </row>
    <row r="31" spans="1:20" ht="14.25" customHeight="1">
      <c r="A31" s="37">
        <v>1979</v>
      </c>
      <c r="B31" s="42">
        <v>21.549856608881608</v>
      </c>
      <c r="C31" s="9">
        <v>20.62566333929232</v>
      </c>
      <c r="D31" s="9">
        <v>19.370132748093592</v>
      </c>
      <c r="E31" s="9">
        <v>16.161988078791222</v>
      </c>
      <c r="F31" s="9">
        <v>21.521868866427582</v>
      </c>
      <c r="G31" s="9"/>
      <c r="H31" s="9"/>
      <c r="I31" s="9"/>
      <c r="J31" s="41">
        <v>26.988396123064263</v>
      </c>
      <c r="L31" s="42">
        <v>20.125142854687073</v>
      </c>
      <c r="M31" s="9">
        <v>16.583427119875637</v>
      </c>
      <c r="N31" s="9">
        <v>12.271435392502973</v>
      </c>
      <c r="O31" s="9">
        <v>25.206889938583377</v>
      </c>
      <c r="P31" s="9">
        <v>17.478192075830545</v>
      </c>
      <c r="Q31" s="9"/>
      <c r="R31" s="9"/>
      <c r="S31" s="9"/>
      <c r="T31" s="41">
        <v>10.008427664538445</v>
      </c>
    </row>
    <row r="32" spans="1:20" ht="14.25" customHeight="1" thickBot="1">
      <c r="A32" s="37">
        <v>1980</v>
      </c>
      <c r="B32" s="578">
        <v>25.607985702520743</v>
      </c>
      <c r="C32" s="551">
        <v>24.163076041788319</v>
      </c>
      <c r="D32" s="551">
        <v>22.680261596517255</v>
      </c>
      <c r="E32" s="551">
        <v>19.599155938739592</v>
      </c>
      <c r="F32" s="551">
        <v>25.357901399755878</v>
      </c>
      <c r="G32" s="551">
        <v>31.629586585392648</v>
      </c>
      <c r="H32" s="551">
        <v>46.19123355571265</v>
      </c>
      <c r="I32" s="551">
        <v>27.551076895285409</v>
      </c>
      <c r="J32" s="579">
        <v>30.513642201235786</v>
      </c>
      <c r="K32" s="553"/>
      <c r="L32" s="578">
        <v>18.831350794077252</v>
      </c>
      <c r="M32" s="551">
        <v>17.150540296840553</v>
      </c>
      <c r="N32" s="551">
        <v>17.823882103994258</v>
      </c>
      <c r="O32" s="551">
        <v>17.088828927873223</v>
      </c>
      <c r="P32" s="551">
        <v>21.266986729552407</v>
      </c>
      <c r="Q32" s="551"/>
      <c r="R32" s="551"/>
      <c r="S32" s="551"/>
      <c r="T32" s="579">
        <v>13.062080688666233</v>
      </c>
    </row>
    <row r="33" spans="1:20" ht="14.25" customHeight="1">
      <c r="A33" s="37">
        <v>1981</v>
      </c>
      <c r="B33" s="42">
        <v>27.516010721431133</v>
      </c>
      <c r="C33" s="9">
        <v>27.804259705257671</v>
      </c>
      <c r="D33" s="9">
        <v>25.868643332005554</v>
      </c>
      <c r="E33" s="9">
        <v>22.956756012688214</v>
      </c>
      <c r="F33" s="9">
        <v>30.471038522842729</v>
      </c>
      <c r="G33" s="9">
        <v>36.039322032496742</v>
      </c>
      <c r="H33" s="9">
        <v>53.285894591003554</v>
      </c>
      <c r="I33" s="9">
        <v>30.300782019372402</v>
      </c>
      <c r="J33" s="41">
        <v>34.444969068691023</v>
      </c>
      <c r="L33" s="42">
        <v>7.4508984856336058</v>
      </c>
      <c r="M33" s="9">
        <v>15.069205829473798</v>
      </c>
      <c r="N33" s="9">
        <v>20.16388123954167</v>
      </c>
      <c r="O33" s="9">
        <v>14.057958379006985</v>
      </c>
      <c r="P33" s="9">
        <v>17.131350372655628</v>
      </c>
      <c r="Q33" s="9">
        <v>13.941805515537853</v>
      </c>
      <c r="R33" s="9">
        <v>15.359323597049679</v>
      </c>
      <c r="S33" s="9">
        <v>9.9803907286017068</v>
      </c>
      <c r="T33" s="41">
        <v>12.88383353756446</v>
      </c>
    </row>
    <row r="34" spans="1:20" ht="14.25" customHeight="1">
      <c r="A34" s="37">
        <v>1982</v>
      </c>
      <c r="B34" s="42">
        <v>31.140259515735707</v>
      </c>
      <c r="C34" s="9">
        <v>31.31062376850322</v>
      </c>
      <c r="D34" s="9">
        <v>29.333818666732352</v>
      </c>
      <c r="E34" s="9">
        <v>25.742828574358246</v>
      </c>
      <c r="F34" s="9">
        <v>35.738525069364371</v>
      </c>
      <c r="G34" s="9">
        <v>40.499150696794914</v>
      </c>
      <c r="H34" s="9">
        <v>62.677859234997825</v>
      </c>
      <c r="I34" s="9">
        <v>32.449986546531633</v>
      </c>
      <c r="J34" s="41">
        <v>38.392188524450042</v>
      </c>
      <c r="L34" s="42">
        <v>13.171418019116366</v>
      </c>
      <c r="M34" s="9">
        <v>12.610888045267799</v>
      </c>
      <c r="N34" s="9">
        <v>17.286862548425617</v>
      </c>
      <c r="O34" s="9">
        <v>13.395272764225584</v>
      </c>
      <c r="P34" s="9">
        <v>12.136177080638788</v>
      </c>
      <c r="Q34" s="9">
        <v>12.374896121177681</v>
      </c>
      <c r="R34" s="9">
        <v>17.625611273081553</v>
      </c>
      <c r="S34" s="9">
        <v>7.0929011858016366</v>
      </c>
      <c r="T34" s="41">
        <v>11.459494847817609</v>
      </c>
    </row>
    <row r="35" spans="1:20" ht="14.25" customHeight="1">
      <c r="A35" s="37">
        <v>1983</v>
      </c>
      <c r="B35" s="42">
        <v>34.57488978425306</v>
      </c>
      <c r="C35" s="9">
        <v>35.157829398049117</v>
      </c>
      <c r="D35" s="9">
        <v>31.63405546652114</v>
      </c>
      <c r="E35" s="9">
        <v>29.399825694813707</v>
      </c>
      <c r="F35" s="9">
        <v>40.450952004603877</v>
      </c>
      <c r="G35" s="9">
        <v>47.12202866272213</v>
      </c>
      <c r="H35" s="9">
        <v>69.111400081144197</v>
      </c>
      <c r="I35" s="9">
        <v>35.843427867933627</v>
      </c>
      <c r="J35" s="41">
        <v>44.006064458411359</v>
      </c>
      <c r="L35" s="42">
        <v>11.02954927778228</v>
      </c>
      <c r="M35" s="9">
        <v>12.287221289458872</v>
      </c>
      <c r="N35" s="9">
        <v>13.185846159272741</v>
      </c>
      <c r="O35" s="9">
        <v>7.8415866202837803</v>
      </c>
      <c r="P35" s="9">
        <v>14.205886932324518</v>
      </c>
      <c r="Q35" s="9">
        <v>16.353128033500575</v>
      </c>
      <c r="R35" s="9">
        <v>10.26445530314799</v>
      </c>
      <c r="S35" s="9">
        <v>10.457450626477049</v>
      </c>
      <c r="T35" s="41">
        <v>14.622443131592044</v>
      </c>
    </row>
    <row r="36" spans="1:20" ht="14.25" customHeight="1">
      <c r="A36" s="37">
        <v>1984</v>
      </c>
      <c r="B36" s="42">
        <v>38.638620299502747</v>
      </c>
      <c r="C36" s="9">
        <v>37.926770245217263</v>
      </c>
      <c r="D36" s="9">
        <v>33.508091899672777</v>
      </c>
      <c r="E36" s="9">
        <v>31.83612190946079</v>
      </c>
      <c r="F36" s="9">
        <v>43.660761735522989</v>
      </c>
      <c r="G36" s="9">
        <v>51.304082210718306</v>
      </c>
      <c r="H36" s="9">
        <v>73.872018321289872</v>
      </c>
      <c r="I36" s="9">
        <v>38.915442862673601</v>
      </c>
      <c r="J36" s="41">
        <v>47.856172522187116</v>
      </c>
      <c r="L36" s="42">
        <v>11.753415674228673</v>
      </c>
      <c r="M36" s="9">
        <v>7.8757445911088908</v>
      </c>
      <c r="N36" s="9">
        <v>7.9350659795442979</v>
      </c>
      <c r="O36" s="9">
        <v>5.9241106001567179</v>
      </c>
      <c r="P36" s="9">
        <v>8.2867709487028041</v>
      </c>
      <c r="Q36" s="9">
        <v>8.8749437719020996</v>
      </c>
      <c r="R36" s="9">
        <v>6.8883255650387554</v>
      </c>
      <c r="S36" s="9">
        <v>8.5706506812320615</v>
      </c>
      <c r="T36" s="41">
        <v>8.7490397315905568</v>
      </c>
    </row>
    <row r="37" spans="1:20" ht="14.25" customHeight="1" thickBot="1">
      <c r="A37" s="37">
        <v>1985</v>
      </c>
      <c r="B37" s="578">
        <v>40.770593540391502</v>
      </c>
      <c r="C37" s="551">
        <v>40.684730803739406</v>
      </c>
      <c r="D37" s="551">
        <v>35.061314295543539</v>
      </c>
      <c r="E37" s="551">
        <v>34.751388186970047</v>
      </c>
      <c r="F37" s="551">
        <v>47.686837793321132</v>
      </c>
      <c r="G37" s="551">
        <v>54.172107986026852</v>
      </c>
      <c r="H37" s="551">
        <v>74.727305185133218</v>
      </c>
      <c r="I37" s="551">
        <v>41.474460015141787</v>
      </c>
      <c r="J37" s="579">
        <v>50.808152458568422</v>
      </c>
      <c r="K37" s="553"/>
      <c r="L37" s="578">
        <v>5.5177261102053121</v>
      </c>
      <c r="M37" s="551">
        <v>7.2718044291417927</v>
      </c>
      <c r="N37" s="551">
        <v>9.2212684748522733</v>
      </c>
      <c r="O37" s="551">
        <v>4.6353650948591563</v>
      </c>
      <c r="P37" s="551">
        <v>9.1571023813768129</v>
      </c>
      <c r="Q37" s="551">
        <v>5.5902486736413515</v>
      </c>
      <c r="R37" s="551">
        <v>1.1577954457985262</v>
      </c>
      <c r="S37" s="551">
        <v>6.5758397289696902</v>
      </c>
      <c r="T37" s="579">
        <v>6.1684413541695404</v>
      </c>
    </row>
    <row r="38" spans="1:20" ht="14.25" customHeight="1">
      <c r="A38" s="37">
        <v>1986</v>
      </c>
      <c r="B38" s="42">
        <v>44.02002175514663</v>
      </c>
      <c r="C38" s="9">
        <v>43.180801795160285</v>
      </c>
      <c r="D38" s="9">
        <v>39.308619592189189</v>
      </c>
      <c r="E38" s="9">
        <v>36.100094139167766</v>
      </c>
      <c r="F38" s="9">
        <v>50.370712023503515</v>
      </c>
      <c r="G38" s="9">
        <v>55.593038761133492</v>
      </c>
      <c r="H38" s="9">
        <v>72.696480328175767</v>
      </c>
      <c r="I38" s="9">
        <v>43.046646337488099</v>
      </c>
      <c r="J38" s="41">
        <v>52.354256215079765</v>
      </c>
      <c r="L38" s="42">
        <v>7.9700292112154569</v>
      </c>
      <c r="M38" s="9">
        <v>6.1351542510180712</v>
      </c>
      <c r="N38" s="9">
        <v>5.6281237221359248</v>
      </c>
      <c r="O38" s="9">
        <v>12.113936348317388</v>
      </c>
      <c r="P38" s="9">
        <v>3.8810131697225581</v>
      </c>
      <c r="Q38" s="9">
        <v>2.6229933224550805</v>
      </c>
      <c r="R38" s="9">
        <v>-2.7176476549317319</v>
      </c>
      <c r="S38" s="9">
        <v>3.7907336750673259</v>
      </c>
      <c r="T38" s="41">
        <v>3.0430229829201405</v>
      </c>
    </row>
    <row r="39" spans="1:20" ht="14.25" customHeight="1">
      <c r="A39" s="37">
        <v>1987</v>
      </c>
      <c r="B39" s="42">
        <v>46.823589143309846</v>
      </c>
      <c r="C39" s="9">
        <v>45.593556725461696</v>
      </c>
      <c r="D39" s="9">
        <v>42.409820159920777</v>
      </c>
      <c r="E39" s="9">
        <v>37.318406091988855</v>
      </c>
      <c r="F39" s="9">
        <v>52.507557026233044</v>
      </c>
      <c r="G39" s="9">
        <v>56.993079821382587</v>
      </c>
      <c r="H39" s="9">
        <v>67.191667263354987</v>
      </c>
      <c r="I39" s="9">
        <v>47.460479737002558</v>
      </c>
      <c r="J39" s="41">
        <v>54.773516267996335</v>
      </c>
      <c r="L39" s="42">
        <v>6.3688459850327783</v>
      </c>
      <c r="M39" s="9">
        <v>5.5875639867619009</v>
      </c>
      <c r="N39" s="9">
        <v>4.2422370399140874</v>
      </c>
      <c r="O39" s="9">
        <v>7.8893652331353037</v>
      </c>
      <c r="P39" s="9">
        <v>3.3748165534539298</v>
      </c>
      <c r="Q39" s="9">
        <v>2.5183747667844703</v>
      </c>
      <c r="R39" s="9">
        <v>-7.5723240519626867</v>
      </c>
      <c r="S39" s="9">
        <v>10.253605739480287</v>
      </c>
      <c r="T39" s="41">
        <v>4.6209424559062739</v>
      </c>
    </row>
    <row r="40" spans="1:20" ht="14.25" customHeight="1">
      <c r="A40" s="37">
        <v>1988</v>
      </c>
      <c r="B40" s="42">
        <v>50.162155272792717</v>
      </c>
      <c r="C40" s="9">
        <v>48.250271520523356</v>
      </c>
      <c r="D40" s="9">
        <v>46.11838103269892</v>
      </c>
      <c r="E40" s="9">
        <v>39.721866429124709</v>
      </c>
      <c r="F40" s="9">
        <v>54.113384015491604</v>
      </c>
      <c r="G40" s="9">
        <v>59.151746254342406</v>
      </c>
      <c r="H40" s="9">
        <v>69.367699918617703</v>
      </c>
      <c r="I40" s="9">
        <v>48.615902329585808</v>
      </c>
      <c r="J40" s="41">
        <v>56.943102461787589</v>
      </c>
      <c r="L40" s="42">
        <v>7.1300944471914374</v>
      </c>
      <c r="M40" s="9">
        <v>5.826952284198561</v>
      </c>
      <c r="N40" s="9">
        <v>3.0582778559975266</v>
      </c>
      <c r="O40" s="9">
        <v>8.7445805211947114</v>
      </c>
      <c r="P40" s="9">
        <v>6.4404153039424816</v>
      </c>
      <c r="Q40" s="9">
        <v>3.7875939319740537</v>
      </c>
      <c r="R40" s="9">
        <v>3.2385454088136312</v>
      </c>
      <c r="S40" s="9">
        <v>2.4344941285589838</v>
      </c>
      <c r="T40" s="41">
        <v>3.9610131713579966</v>
      </c>
    </row>
    <row r="41" spans="1:20" ht="14.25" customHeight="1">
      <c r="A41" s="37">
        <v>1989</v>
      </c>
      <c r="B41" s="42">
        <v>52.949021915914805</v>
      </c>
      <c r="C41" s="9">
        <v>51.185822496712738</v>
      </c>
      <c r="D41" s="9">
        <v>50.041573701633027</v>
      </c>
      <c r="E41" s="9">
        <v>42.61229705369459</v>
      </c>
      <c r="F41" s="9">
        <v>56.698454797108688</v>
      </c>
      <c r="G41" s="9">
        <v>62.398148123472474</v>
      </c>
      <c r="H41" s="9">
        <v>72.701476950924601</v>
      </c>
      <c r="I41" s="9">
        <v>51.017254359787636</v>
      </c>
      <c r="J41" s="41">
        <v>59.977975110297358</v>
      </c>
      <c r="L41" s="42">
        <v>5.555715514946491</v>
      </c>
      <c r="M41" s="9">
        <v>6.0840092370065602</v>
      </c>
      <c r="N41" s="9">
        <v>4.777137539350762</v>
      </c>
      <c r="O41" s="9">
        <v>8.5067874914179562</v>
      </c>
      <c r="P41" s="9">
        <v>7.2766737427286898</v>
      </c>
      <c r="Q41" s="9">
        <v>5.4882604059922402</v>
      </c>
      <c r="R41" s="9">
        <v>4.805950083710564</v>
      </c>
      <c r="S41" s="9">
        <v>4.9394373345621467</v>
      </c>
      <c r="T41" s="41">
        <v>5.3296580574378805</v>
      </c>
    </row>
    <row r="42" spans="1:20" ht="14.25" customHeight="1">
      <c r="A42" s="37">
        <v>1990</v>
      </c>
      <c r="B42" s="42">
        <v>55.77692901916236</v>
      </c>
      <c r="C42" s="9">
        <v>54.131792586666563</v>
      </c>
      <c r="D42" s="9">
        <v>54.516183351819848</v>
      </c>
      <c r="E42" s="9">
        <v>46.319197016430167</v>
      </c>
      <c r="F42" s="9">
        <v>58.98988454206885</v>
      </c>
      <c r="G42" s="9">
        <v>64.284970909097311</v>
      </c>
      <c r="H42" s="9">
        <v>74.692437252423957</v>
      </c>
      <c r="I42" s="9">
        <v>53.556651318202988</v>
      </c>
      <c r="J42" s="41">
        <v>62.004978393868136</v>
      </c>
      <c r="L42" s="42">
        <v>5.3408108420555545</v>
      </c>
      <c r="M42" s="9">
        <v>5.7554415388030966</v>
      </c>
      <c r="N42" s="9">
        <v>4.0414324396667922</v>
      </c>
      <c r="O42" s="9">
        <v>8.941784438807133</v>
      </c>
      <c r="P42" s="9">
        <v>8.6991319854562441</v>
      </c>
      <c r="Q42" s="9">
        <v>3.0238442043043046</v>
      </c>
      <c r="R42" s="9">
        <v>2.7385417532071799</v>
      </c>
      <c r="S42" s="9">
        <v>4.9775257219975666</v>
      </c>
      <c r="T42" s="41">
        <v>3.3795793870053048</v>
      </c>
    </row>
    <row r="43" spans="1:20" ht="14.25" customHeight="1">
      <c r="A43" s="37">
        <v>1991</v>
      </c>
      <c r="B43" s="42">
        <v>58.44649117631031</v>
      </c>
      <c r="C43" s="9">
        <v>56.841416175698242</v>
      </c>
      <c r="D43" s="9">
        <v>58.662815352567854</v>
      </c>
      <c r="E43" s="9">
        <v>49.631964659354736</v>
      </c>
      <c r="F43" s="9">
        <v>61.402704480341221</v>
      </c>
      <c r="G43" s="9">
        <v>66.896775583927308</v>
      </c>
      <c r="H43" s="9">
        <v>77.906605060091252</v>
      </c>
      <c r="I43" s="9">
        <v>52.837486225783273</v>
      </c>
      <c r="J43" s="41">
        <v>63.706935971759712</v>
      </c>
      <c r="L43" s="42">
        <v>4.7861404421007281</v>
      </c>
      <c r="M43" s="9">
        <v>5.0056047648773028</v>
      </c>
      <c r="N43" s="9">
        <v>4.0902265820704553</v>
      </c>
      <c r="O43" s="9">
        <v>7.6062404698944874</v>
      </c>
      <c r="P43" s="9">
        <v>7.1520403122478093</v>
      </c>
      <c r="Q43" s="9">
        <v>4.0628542533265533</v>
      </c>
      <c r="R43" s="9">
        <v>4.3032038127300387</v>
      </c>
      <c r="S43" s="9">
        <v>-1.3428119098538249</v>
      </c>
      <c r="T43" s="41">
        <v>2.7448724634341337</v>
      </c>
    </row>
    <row r="44" spans="1:20" ht="14.25" customHeight="1">
      <c r="A44" s="37">
        <v>1992</v>
      </c>
      <c r="B44" s="42">
        <v>60.813366236654929</v>
      </c>
      <c r="C44" s="9">
        <v>58.848076305451336</v>
      </c>
      <c r="D44" s="9">
        <v>61.228351025350356</v>
      </c>
      <c r="E44" s="9">
        <v>51.840073603106532</v>
      </c>
      <c r="F44" s="9">
        <v>63.701084761336588</v>
      </c>
      <c r="G44" s="9">
        <v>68.021549745255783</v>
      </c>
      <c r="H44" s="9">
        <v>78.744935290471844</v>
      </c>
      <c r="I44" s="9">
        <v>55.233636744924588</v>
      </c>
      <c r="J44" s="41">
        <v>64.845761834637599</v>
      </c>
      <c r="L44" s="42">
        <v>4.0496444058629288</v>
      </c>
      <c r="M44" s="9">
        <v>3.5302782104345454</v>
      </c>
      <c r="N44" s="9">
        <v>3.7431254868117714</v>
      </c>
      <c r="O44" s="9">
        <v>4.3733592691783452</v>
      </c>
      <c r="P44" s="9">
        <v>4.4489654175630333</v>
      </c>
      <c r="Q44" s="9">
        <v>1.6813578106128046</v>
      </c>
      <c r="R44" s="9">
        <v>1.0760708026411381</v>
      </c>
      <c r="S44" s="9">
        <v>4.5349442040110821</v>
      </c>
      <c r="T44" s="41">
        <v>1.7876010602404513</v>
      </c>
    </row>
    <row r="45" spans="1:20" ht="14.25" customHeight="1">
      <c r="A45" s="37">
        <v>1993</v>
      </c>
      <c r="B45" s="42">
        <v>61.880186156404868</v>
      </c>
      <c r="C45" s="9">
        <v>61.811665630675868</v>
      </c>
      <c r="D45" s="9">
        <v>64.573796900141247</v>
      </c>
      <c r="E45" s="9">
        <v>54.508443793332404</v>
      </c>
      <c r="F45" s="9">
        <v>66.774235930201058</v>
      </c>
      <c r="G45" s="9">
        <v>72.857788830835972</v>
      </c>
      <c r="H45" s="9">
        <v>85.198408846498268</v>
      </c>
      <c r="I45" s="9">
        <v>58.645910940598412</v>
      </c>
      <c r="J45" s="41">
        <v>68.288706877725517</v>
      </c>
      <c r="L45" s="42">
        <v>1.7542523720828429</v>
      </c>
      <c r="M45" s="9">
        <v>5.0360003440758305</v>
      </c>
      <c r="N45" s="9">
        <v>4.824330983339431</v>
      </c>
      <c r="O45" s="9">
        <v>5.4638836727870954</v>
      </c>
      <c r="P45" s="9">
        <v>5.1473117315673944</v>
      </c>
      <c r="Q45" s="9">
        <v>7.109863129687799</v>
      </c>
      <c r="R45" s="9">
        <v>8.1954141332658992</v>
      </c>
      <c r="S45" s="9">
        <v>6.1778915834061587</v>
      </c>
      <c r="T45" s="41">
        <v>5.3094372641773191</v>
      </c>
    </row>
    <row r="46" spans="1:20" ht="14.25" customHeight="1">
      <c r="A46" s="37">
        <v>1994</v>
      </c>
      <c r="B46" s="42">
        <v>65.001850491660534</v>
      </c>
      <c r="C46" s="9">
        <v>63.856813442671786</v>
      </c>
      <c r="D46" s="9">
        <v>66.104630373470499</v>
      </c>
      <c r="E46" s="9">
        <v>56.177360325931744</v>
      </c>
      <c r="F46" s="9">
        <v>66.863886512379608</v>
      </c>
      <c r="G46" s="9">
        <v>76.497765001081746</v>
      </c>
      <c r="H46" s="9">
        <v>88.073956376664583</v>
      </c>
      <c r="I46" s="9">
        <v>60.029123456084235</v>
      </c>
      <c r="J46" s="41">
        <v>72.064297611562594</v>
      </c>
      <c r="L46" s="42">
        <v>5.0446912479634731</v>
      </c>
      <c r="M46" s="9">
        <v>3.30867610689487</v>
      </c>
      <c r="N46" s="9">
        <v>0.13425924075307627</v>
      </c>
      <c r="O46" s="9">
        <v>2.3706728531025956</v>
      </c>
      <c r="P46" s="9">
        <v>3.0617578056842065</v>
      </c>
      <c r="Q46" s="9">
        <v>4.9960014277913523</v>
      </c>
      <c r="R46" s="9">
        <v>3.3751188186474046</v>
      </c>
      <c r="S46" s="9">
        <v>2.3585830508914052</v>
      </c>
      <c r="T46" s="41">
        <v>5.5288654690701211</v>
      </c>
    </row>
    <row r="47" spans="1:20" ht="14.25" customHeight="1" thickBot="1">
      <c r="A47" s="37">
        <v>1995</v>
      </c>
      <c r="B47" s="578">
        <v>66.483777744503726</v>
      </c>
      <c r="C47" s="551">
        <v>66.881931356801033</v>
      </c>
      <c r="D47" s="551">
        <v>69.445622365978167</v>
      </c>
      <c r="E47" s="551">
        <v>58.776359711575729</v>
      </c>
      <c r="F47" s="551">
        <v>68.148768170692236</v>
      </c>
      <c r="G47" s="551">
        <v>80.839098273646798</v>
      </c>
      <c r="H47" s="551">
        <v>91.425798786539104</v>
      </c>
      <c r="I47" s="551">
        <v>59.90241347564649</v>
      </c>
      <c r="J47" s="579">
        <v>75.59752028129688</v>
      </c>
      <c r="K47" s="553"/>
      <c r="L47" s="578">
        <v>2.2798231767775956</v>
      </c>
      <c r="M47" s="551">
        <v>4.737345556469208</v>
      </c>
      <c r="N47" s="551">
        <v>1.921637711075519</v>
      </c>
      <c r="O47" s="551">
        <v>5.0540967760232647</v>
      </c>
      <c r="P47" s="551">
        <v>4.6264177785588778</v>
      </c>
      <c r="Q47" s="551">
        <v>5.675111256523202</v>
      </c>
      <c r="R47" s="551">
        <v>3.8057134569267514</v>
      </c>
      <c r="S47" s="551">
        <v>-0.21108084400139893</v>
      </c>
      <c r="T47" s="579">
        <v>4.9028753305539574</v>
      </c>
    </row>
    <row r="48" spans="1:20" ht="14.25" customHeight="1">
      <c r="A48" s="37">
        <v>1996</v>
      </c>
      <c r="B48" s="42">
        <v>68.263330303144073</v>
      </c>
      <c r="C48" s="9">
        <v>68.678729081050122</v>
      </c>
      <c r="D48" s="9">
        <v>71.264928378311311</v>
      </c>
      <c r="E48" s="9">
        <v>60.179704509912938</v>
      </c>
      <c r="F48" s="9">
        <v>69.947752356003946</v>
      </c>
      <c r="G48" s="9">
        <v>80.416890776931936</v>
      </c>
      <c r="H48" s="9">
        <v>94.3426548352042</v>
      </c>
      <c r="I48" s="9">
        <v>62.092998317510506</v>
      </c>
      <c r="J48" s="41">
        <v>76.170366852726389</v>
      </c>
      <c r="L48" s="42">
        <v>2.6766718423840929</v>
      </c>
      <c r="M48" s="9">
        <v>2.6865218868509455</v>
      </c>
      <c r="N48" s="9">
        <v>2.6397897329645037</v>
      </c>
      <c r="O48" s="9">
        <v>2.6197562212710856</v>
      </c>
      <c r="P48" s="9">
        <v>2.3876007381600894</v>
      </c>
      <c r="Q48" s="9">
        <v>-0.52228130413535245</v>
      </c>
      <c r="R48" s="9">
        <v>3.1904080548154301</v>
      </c>
      <c r="S48" s="9">
        <v>3.6569225090648638</v>
      </c>
      <c r="T48" s="41">
        <v>0.75775841495588914</v>
      </c>
    </row>
    <row r="49" spans="1:20" ht="14.25" customHeight="1">
      <c r="A49" s="37">
        <v>1997</v>
      </c>
      <c r="B49" s="42">
        <v>69.909839969218766</v>
      </c>
      <c r="C49" s="9">
        <v>70.496354925093968</v>
      </c>
      <c r="D49" s="9">
        <v>72.704321121031995</v>
      </c>
      <c r="E49" s="9">
        <v>61.323020727804924</v>
      </c>
      <c r="F49" s="9">
        <v>69.837412845384023</v>
      </c>
      <c r="G49" s="9">
        <v>83.772676092916043</v>
      </c>
      <c r="H49" s="9">
        <v>93.522627646464898</v>
      </c>
      <c r="I49" s="9">
        <v>63.396057221818872</v>
      </c>
      <c r="J49" s="41">
        <v>79.148852451535845</v>
      </c>
      <c r="L49" s="42">
        <v>2.4119972740311191</v>
      </c>
      <c r="M49" s="9">
        <v>2.6465630164745901</v>
      </c>
      <c r="N49" s="9">
        <v>-0.15774561283733446</v>
      </c>
      <c r="O49" s="9">
        <v>2.019777154731206</v>
      </c>
      <c r="P49" s="9">
        <v>1.8998368755759776</v>
      </c>
      <c r="Q49" s="9">
        <v>4.1729856545843047</v>
      </c>
      <c r="R49" s="9">
        <v>-0.86920088285803443</v>
      </c>
      <c r="S49" s="9">
        <v>2.098560126932858</v>
      </c>
      <c r="T49" s="41">
        <v>3.9102944122197725</v>
      </c>
    </row>
    <row r="50" spans="1:20" ht="14.25" customHeight="1">
      <c r="A50" s="37">
        <v>1998</v>
      </c>
      <c r="B50" s="42">
        <v>71.03580230945866</v>
      </c>
      <c r="C50" s="9">
        <v>71.734427749769694</v>
      </c>
      <c r="D50" s="9">
        <v>73.821147660615367</v>
      </c>
      <c r="E50" s="9">
        <v>61.873086664283228</v>
      </c>
      <c r="F50" s="9">
        <v>71.074828927257244</v>
      </c>
      <c r="G50" s="9">
        <v>85.250122215874796</v>
      </c>
      <c r="H50" s="9">
        <v>93.370996100038866</v>
      </c>
      <c r="I50" s="9">
        <v>64.610897595693402</v>
      </c>
      <c r="J50" s="41">
        <v>80.77624630367859</v>
      </c>
      <c r="L50" s="42">
        <v>1.6105920722113698</v>
      </c>
      <c r="M50" s="9">
        <v>1.7562224685109484</v>
      </c>
      <c r="N50" s="9">
        <v>1.771852695363707</v>
      </c>
      <c r="O50" s="9">
        <v>1.5361212681212821</v>
      </c>
      <c r="P50" s="9">
        <v>0.89699745699072242</v>
      </c>
      <c r="Q50" s="9">
        <v>1.7636372524617139</v>
      </c>
      <c r="R50" s="9">
        <v>-0.1621335394886847</v>
      </c>
      <c r="S50" s="9">
        <v>1.9162711801206767</v>
      </c>
      <c r="T50" s="41">
        <v>2.0561180632899578</v>
      </c>
    </row>
    <row r="51" spans="1:20" ht="14.25" customHeight="1">
      <c r="A51" s="37">
        <v>1999</v>
      </c>
      <c r="B51" s="42">
        <v>73.546045298011677</v>
      </c>
      <c r="C51" s="9">
        <v>74.350361481283784</v>
      </c>
      <c r="D51" s="9">
        <v>77.800852279860692</v>
      </c>
      <c r="E51" s="9">
        <v>63.98362035150452</v>
      </c>
      <c r="F51" s="9">
        <v>71.504155972980826</v>
      </c>
      <c r="G51" s="9">
        <v>88.508992146431382</v>
      </c>
      <c r="H51" s="9">
        <v>94.495275929826803</v>
      </c>
      <c r="I51" s="9">
        <v>66.132586128636035</v>
      </c>
      <c r="J51" s="41">
        <v>83.587486894688652</v>
      </c>
      <c r="L51" s="42">
        <v>3.5337715728435803</v>
      </c>
      <c r="M51" s="9">
        <v>3.6466921303662136</v>
      </c>
      <c r="N51" s="9">
        <v>0.60404935502973434</v>
      </c>
      <c r="O51" s="9">
        <v>5.3910088712540549</v>
      </c>
      <c r="P51" s="9">
        <v>3.4110690140170652</v>
      </c>
      <c r="Q51" s="9">
        <v>3.8227158458545185</v>
      </c>
      <c r="R51" s="9">
        <v>1.2040996420166428</v>
      </c>
      <c r="S51" s="9">
        <v>2.3551577049195194</v>
      </c>
      <c r="T51" s="41">
        <v>3.4802812951238105</v>
      </c>
    </row>
    <row r="52" spans="1:20" ht="14.25" customHeight="1">
      <c r="A52" s="37">
        <v>2000</v>
      </c>
      <c r="B52" s="42">
        <v>77.905313325340956</v>
      </c>
      <c r="C52" s="9">
        <v>78.836999424424619</v>
      </c>
      <c r="D52" s="9">
        <v>83.366103258656707</v>
      </c>
      <c r="E52" s="9">
        <v>68.007909790599527</v>
      </c>
      <c r="F52" s="9">
        <v>72.055830053249409</v>
      </c>
      <c r="G52" s="9">
        <v>92.769192192943933</v>
      </c>
      <c r="H52" s="9">
        <v>95.991902511089549</v>
      </c>
      <c r="I52" s="9">
        <v>67.547650601867261</v>
      </c>
      <c r="J52" s="41">
        <v>87.04773349776508</v>
      </c>
      <c r="L52" s="42">
        <v>5.9272636749744256</v>
      </c>
      <c r="M52" s="9">
        <v>6.0344534360740942</v>
      </c>
      <c r="N52" s="9">
        <v>0.77152729482889981</v>
      </c>
      <c r="O52" s="9">
        <v>7.1532005315019243</v>
      </c>
      <c r="P52" s="9">
        <v>6.2895619488033239</v>
      </c>
      <c r="Q52" s="9">
        <v>4.8132963026676245</v>
      </c>
      <c r="R52" s="9">
        <v>1.5838110069906097</v>
      </c>
      <c r="S52" s="9">
        <v>2.1397386009958108</v>
      </c>
      <c r="T52" s="41">
        <v>4.1396705794444655</v>
      </c>
    </row>
    <row r="53" spans="1:20" ht="14.25" customHeight="1">
      <c r="A53" s="37">
        <v>2001</v>
      </c>
      <c r="B53" s="42">
        <v>80.658545362442212</v>
      </c>
      <c r="C53" s="9">
        <v>81.667316717191852</v>
      </c>
      <c r="D53" s="9">
        <v>88.459803237041825</v>
      </c>
      <c r="E53" s="627">
        <v>71.09611250342148</v>
      </c>
      <c r="F53" s="9">
        <v>73.545301626647216</v>
      </c>
      <c r="G53" s="9">
        <v>93.923188742324953</v>
      </c>
      <c r="H53" s="9">
        <v>102.16145358160252</v>
      </c>
      <c r="I53" s="9">
        <v>70.001526925042924</v>
      </c>
      <c r="J53" s="41">
        <v>88.126024641890723</v>
      </c>
      <c r="L53" s="42">
        <v>3.534074788459507</v>
      </c>
      <c r="M53" s="9">
        <v>3.5900875393925391</v>
      </c>
      <c r="N53" s="9">
        <v>2.0671076473577354</v>
      </c>
      <c r="O53" s="9">
        <v>6.1100372684820048</v>
      </c>
      <c r="P53" s="627">
        <v>4.5409463727538624</v>
      </c>
      <c r="Q53" s="9">
        <v>1.2439437297038225</v>
      </c>
      <c r="R53" s="9">
        <v>6.4271578217758751</v>
      </c>
      <c r="S53" s="9">
        <v>3.6328078050250179</v>
      </c>
      <c r="T53" s="41">
        <v>1.2387354624842972</v>
      </c>
    </row>
    <row r="54" spans="1:20" ht="14.25" customHeight="1">
      <c r="A54" s="37">
        <v>2002</v>
      </c>
      <c r="B54" s="42">
        <v>83.863960214028708</v>
      </c>
      <c r="C54" s="9">
        <v>84.848625728506448</v>
      </c>
      <c r="D54" s="9">
        <v>94.507427633956297</v>
      </c>
      <c r="E54" s="627">
        <v>74.50627554488905</v>
      </c>
      <c r="F54" s="9">
        <v>75.276833678144826</v>
      </c>
      <c r="G54" s="9">
        <v>94.385828427190503</v>
      </c>
      <c r="H54" s="9">
        <v>101.27246685659841</v>
      </c>
      <c r="I54" s="9">
        <v>72.741626127442345</v>
      </c>
      <c r="J54" s="41">
        <v>88.638800798231927</v>
      </c>
      <c r="L54" s="42">
        <v>3.9740548719082947</v>
      </c>
      <c r="M54" s="9">
        <v>3.8954494150104768</v>
      </c>
      <c r="N54" s="9">
        <v>2.3543748046445323</v>
      </c>
      <c r="O54" s="9">
        <v>6.836579073897453</v>
      </c>
      <c r="P54" s="627">
        <v>4.7965534561449585</v>
      </c>
      <c r="Q54" s="9">
        <v>0.49257237862183612</v>
      </c>
      <c r="R54" s="9">
        <v>-0.87017822655980348</v>
      </c>
      <c r="S54" s="9">
        <v>3.9143420476148938</v>
      </c>
      <c r="T54" s="41">
        <v>0.58186688713681711</v>
      </c>
    </row>
    <row r="55" spans="1:20" ht="14.25" customHeight="1">
      <c r="A55" s="37">
        <v>2003</v>
      </c>
      <c r="B55" s="42">
        <v>87.335929233711539</v>
      </c>
      <c r="C55" s="9">
        <v>88.282087522719848</v>
      </c>
      <c r="D55" s="9">
        <v>100.42641281055774</v>
      </c>
      <c r="E55" s="627">
        <v>77.233428790690724</v>
      </c>
      <c r="F55" s="9">
        <v>75.956019606152537</v>
      </c>
      <c r="G55" s="9">
        <v>97.707389135472653</v>
      </c>
      <c r="H55" s="9">
        <v>97.625670779355957</v>
      </c>
      <c r="I55" s="9">
        <v>74.785823050977513</v>
      </c>
      <c r="J55" s="41">
        <v>90.9218944049302</v>
      </c>
      <c r="L55" s="42">
        <v>4.1400012720864021</v>
      </c>
      <c r="M55" s="9">
        <v>4.04657325293587</v>
      </c>
      <c r="N55" s="9">
        <v>0.90225092478206648</v>
      </c>
      <c r="O55" s="9">
        <v>6.2629841111819351</v>
      </c>
      <c r="P55" s="627">
        <v>3.6603000564141785</v>
      </c>
      <c r="Q55" s="9">
        <v>3.5191307462480115</v>
      </c>
      <c r="R55" s="9">
        <v>-3.6009748655637219</v>
      </c>
      <c r="S55" s="9">
        <v>2.8102161477030485</v>
      </c>
      <c r="T55" s="41">
        <v>2.5757270925802267</v>
      </c>
    </row>
    <row r="56" spans="1:20" ht="14.25" customHeight="1">
      <c r="A56" s="37">
        <v>2004</v>
      </c>
      <c r="B56" s="42">
        <v>91.836742021039129</v>
      </c>
      <c r="C56" s="9">
        <v>92.787540878994804</v>
      </c>
      <c r="D56" s="9">
        <v>108.2621053195747</v>
      </c>
      <c r="E56" s="627">
        <v>81.545674308101113</v>
      </c>
      <c r="F56" s="9">
        <v>77.249764857957658</v>
      </c>
      <c r="G56" s="9">
        <v>99.854507595470054</v>
      </c>
      <c r="H56" s="9">
        <v>102.94825773792411</v>
      </c>
      <c r="I56" s="9">
        <v>77.351585814133671</v>
      </c>
      <c r="J56" s="41">
        <v>93.286133859750649</v>
      </c>
      <c r="L56" s="42">
        <v>5.153449246853925</v>
      </c>
      <c r="M56" s="9">
        <v>5.1034739692980891</v>
      </c>
      <c r="N56" s="9">
        <v>1.7032820552122852</v>
      </c>
      <c r="O56" s="9">
        <v>7.8024219821513086</v>
      </c>
      <c r="P56" s="627">
        <v>5.5833925606189938</v>
      </c>
      <c r="Q56" s="9">
        <v>2.1974985505143207</v>
      </c>
      <c r="R56" s="9">
        <v>5.4520362483324147</v>
      </c>
      <c r="S56" s="9">
        <v>3.4308143689308901</v>
      </c>
      <c r="T56" s="41">
        <v>2.6002971784673257</v>
      </c>
    </row>
    <row r="57" spans="1:20" ht="14.25" customHeight="1">
      <c r="A57" s="37">
        <v>2005</v>
      </c>
      <c r="B57" s="42">
        <v>96.564054221046007</v>
      </c>
      <c r="C57" s="9">
        <v>97.545921210087656</v>
      </c>
      <c r="D57" s="9">
        <v>116.02866172749809</v>
      </c>
      <c r="E57" s="627">
        <v>86.504447196846812</v>
      </c>
      <c r="F57" s="9">
        <v>78.428057764531559</v>
      </c>
      <c r="G57" s="9">
        <v>102.90704900499699</v>
      </c>
      <c r="H57" s="9">
        <v>105.78148655098826</v>
      </c>
      <c r="I57" s="9">
        <v>79.513389727185299</v>
      </c>
      <c r="J57" s="41">
        <v>96.210875150642522</v>
      </c>
      <c r="L57" s="42">
        <v>5.1475173182035094</v>
      </c>
      <c r="M57" s="9">
        <v>5.1282535198322599</v>
      </c>
      <c r="N57" s="9">
        <v>1.5253029038217569</v>
      </c>
      <c r="O57" s="9">
        <v>7.1738457191439231</v>
      </c>
      <c r="P57" s="627">
        <v>6.0809760061706575</v>
      </c>
      <c r="Q57" s="9">
        <v>3.0569890964696089</v>
      </c>
      <c r="R57" s="9">
        <v>2.7520901036292678</v>
      </c>
      <c r="S57" s="9">
        <v>2.7947764616567561</v>
      </c>
      <c r="T57" s="41">
        <v>3.1352368995043012</v>
      </c>
    </row>
    <row r="58" spans="1:20" ht="14.25" customHeight="1">
      <c r="A58" s="37">
        <v>2006</v>
      </c>
      <c r="B58" s="42">
        <v>100.87660037461438</v>
      </c>
      <c r="C58" s="9">
        <v>101.7626335782555</v>
      </c>
      <c r="D58" s="9">
        <v>123.80046556495827</v>
      </c>
      <c r="E58" s="627">
        <v>91.627857411819065</v>
      </c>
      <c r="F58" s="9">
        <v>79.764510326734907</v>
      </c>
      <c r="G58" s="9">
        <v>103.82923816589791</v>
      </c>
      <c r="H58" s="9">
        <v>72.115522561822843</v>
      </c>
      <c r="I58" s="9">
        <v>82.026858648146927</v>
      </c>
      <c r="J58" s="41">
        <v>97.126185440856403</v>
      </c>
      <c r="L58" s="42">
        <v>4.4659953316546375</v>
      </c>
      <c r="M58" s="9">
        <v>4.322797217821317</v>
      </c>
      <c r="N58" s="9">
        <v>1.7040490358894766</v>
      </c>
      <c r="O58" s="9">
        <v>6.6981758832251659</v>
      </c>
      <c r="P58" s="627">
        <v>5.9227130870087796</v>
      </c>
      <c r="Q58" s="9">
        <v>0.89613799036849517</v>
      </c>
      <c r="R58" s="9">
        <v>-31.825950917165379</v>
      </c>
      <c r="S58" s="9">
        <v>3.1610637272357245</v>
      </c>
      <c r="T58" s="41">
        <v>0.95135844963547544</v>
      </c>
    </row>
    <row r="59" spans="1:20" ht="14.25" customHeight="1">
      <c r="A59" s="37">
        <v>2007</v>
      </c>
      <c r="B59" s="42">
        <v>103.41809377728896</v>
      </c>
      <c r="C59" s="9">
        <v>104.27802170192328</v>
      </c>
      <c r="D59" s="9">
        <v>128.03623280734968</v>
      </c>
      <c r="E59" s="627">
        <v>94.739276841451186</v>
      </c>
      <c r="F59" s="9">
        <v>81.033822480443007</v>
      </c>
      <c r="G59" s="9">
        <v>105.16565020605815</v>
      </c>
      <c r="H59" s="9">
        <v>75.440863414817088</v>
      </c>
      <c r="I59" s="9">
        <v>85.234597706682692</v>
      </c>
      <c r="J59" s="41">
        <v>98.897601589683589</v>
      </c>
      <c r="L59" s="42">
        <v>2.5194082604256263</v>
      </c>
      <c r="M59" s="9">
        <v>2.4718190117725802</v>
      </c>
      <c r="N59" s="9">
        <v>1.5913244480642907</v>
      </c>
      <c r="O59" s="9">
        <v>3.4214469413032189</v>
      </c>
      <c r="P59" s="627">
        <v>3.3957133971254327</v>
      </c>
      <c r="Q59" s="9">
        <v>1.2871249599510026</v>
      </c>
      <c r="R59" s="9">
        <v>4.6111304957174859</v>
      </c>
      <c r="S59" s="9">
        <v>3.9105960064804046</v>
      </c>
      <c r="T59" s="41">
        <v>1.8238296302760304</v>
      </c>
    </row>
    <row r="60" spans="1:20" ht="15">
      <c r="A60" s="37">
        <v>2008</v>
      </c>
      <c r="B60" s="42">
        <v>104.35262691046641</v>
      </c>
      <c r="C60" s="9">
        <v>105.02540291923661</v>
      </c>
      <c r="D60" s="9">
        <v>128.38484457719849</v>
      </c>
      <c r="E60" s="627">
        <v>97.746698241146689</v>
      </c>
      <c r="F60" s="9">
        <v>83.001497197209417</v>
      </c>
      <c r="G60" s="9">
        <v>103.56930803822944</v>
      </c>
      <c r="H60" s="9">
        <v>79.758109732019207</v>
      </c>
      <c r="I60" s="9">
        <v>88.526647065669891</v>
      </c>
      <c r="J60" s="41">
        <v>98.595364859274014</v>
      </c>
      <c r="L60" s="42">
        <v>0.90364567653893335</v>
      </c>
      <c r="M60" s="9">
        <v>0.7167197891898125</v>
      </c>
      <c r="N60" s="9">
        <v>2.4282141166934279</v>
      </c>
      <c r="O60" s="9">
        <v>0.27227587238789486</v>
      </c>
      <c r="P60" s="627">
        <v>3.1744187838044224</v>
      </c>
      <c r="Q60" s="9">
        <v>-1.517931154042107</v>
      </c>
      <c r="R60" s="9">
        <v>5.7226894308770371</v>
      </c>
      <c r="S60" s="9">
        <v>3.8623392936235845</v>
      </c>
      <c r="T60" s="41">
        <v>-0.30560572304222378</v>
      </c>
    </row>
    <row r="61" spans="1:20" ht="15">
      <c r="A61" s="37">
        <v>2009</v>
      </c>
      <c r="B61" s="42">
        <v>101.66532000389175</v>
      </c>
      <c r="C61" s="9">
        <v>102.20784305540572</v>
      </c>
      <c r="D61" s="9">
        <v>122.61190383431375</v>
      </c>
      <c r="E61" s="627">
        <v>97.023665499496261</v>
      </c>
      <c r="F61" s="9">
        <v>85.944556233729514</v>
      </c>
      <c r="G61" s="9">
        <v>97.025788023143349</v>
      </c>
      <c r="H61" s="9">
        <v>79.336232016831957</v>
      </c>
      <c r="I61" s="9">
        <v>91.562239261860285</v>
      </c>
      <c r="J61" s="41">
        <v>94.746665702031848</v>
      </c>
      <c r="L61" s="42">
        <v>-2.5752173051478144</v>
      </c>
      <c r="M61" s="9">
        <v>-2.682741304022962</v>
      </c>
      <c r="N61" s="9">
        <v>3.5457903000562396</v>
      </c>
      <c r="O61" s="9">
        <v>-4.4965905141657441</v>
      </c>
      <c r="P61" s="627">
        <v>-0.73970042432192074</v>
      </c>
      <c r="Q61" s="9">
        <v>-6.3180107495463318</v>
      </c>
      <c r="R61" s="9">
        <v>-0.52894648156122104</v>
      </c>
      <c r="S61" s="9">
        <v>3.429015213846931</v>
      </c>
      <c r="T61" s="41">
        <v>-3.9035295043894247</v>
      </c>
    </row>
    <row r="62" spans="1:20" ht="15">
      <c r="A62" s="37">
        <v>2010</v>
      </c>
      <c r="B62" s="42">
        <v>101.86532252393678</v>
      </c>
      <c r="C62" s="9">
        <v>102.17764113433645</v>
      </c>
      <c r="D62" s="9">
        <v>120.46321732151961</v>
      </c>
      <c r="E62" s="627">
        <v>97.418977587204608</v>
      </c>
      <c r="F62" s="9">
        <v>86.568427841935573</v>
      </c>
      <c r="G62" s="9">
        <v>101.17965113231087</v>
      </c>
      <c r="H62" s="9">
        <v>82.365311635085419</v>
      </c>
      <c r="I62" s="9">
        <v>92.559303911108032</v>
      </c>
      <c r="J62" s="41">
        <v>97.738828538042426</v>
      </c>
      <c r="L62" s="42">
        <v>0.19672639601919784</v>
      </c>
      <c r="M62" s="9">
        <v>-2.9549514172699798E-2</v>
      </c>
      <c r="N62" s="9">
        <v>0.72590008669008999</v>
      </c>
      <c r="O62" s="9">
        <v>-1.7524289613002675</v>
      </c>
      <c r="P62" s="627">
        <v>0.40743883017941851</v>
      </c>
      <c r="Q62" s="9">
        <v>4.2811949212684608</v>
      </c>
      <c r="R62" s="9">
        <v>3.8180280828194801</v>
      </c>
      <c r="S62" s="9">
        <v>1.0889474277668398</v>
      </c>
      <c r="T62" s="41">
        <v>3.158066633627632</v>
      </c>
    </row>
    <row r="63" spans="1:20" ht="15">
      <c r="A63" s="37">
        <v>2011</v>
      </c>
      <c r="B63" s="42">
        <v>100.89549797920031</v>
      </c>
      <c r="C63" s="9">
        <v>100.88274247992348</v>
      </c>
      <c r="D63" s="9">
        <v>111.57824625631234</v>
      </c>
      <c r="E63" s="627">
        <v>98.682386882848718</v>
      </c>
      <c r="F63" s="9">
        <v>87.253544085510072</v>
      </c>
      <c r="G63" s="9">
        <v>103.64035754835332</v>
      </c>
      <c r="H63" s="9">
        <v>81.419165234401945</v>
      </c>
      <c r="I63" s="9">
        <v>93.232637914775793</v>
      </c>
      <c r="J63" s="41">
        <v>99.404370700036253</v>
      </c>
      <c r="L63" s="42">
        <v>-0.9520654533917261</v>
      </c>
      <c r="M63" s="9">
        <v>-1.2673013783030318</v>
      </c>
      <c r="N63" s="9">
        <v>0.79141583213853117</v>
      </c>
      <c r="O63" s="9">
        <v>-7.3756713980941075</v>
      </c>
      <c r="P63" s="627">
        <v>1.296882113665343</v>
      </c>
      <c r="Q63" s="9">
        <v>2.4320170987984779</v>
      </c>
      <c r="R63" s="9">
        <v>-1.1487195057008015</v>
      </c>
      <c r="S63" s="9">
        <v>0.72746225956323851</v>
      </c>
      <c r="T63" s="41">
        <v>1.7040742015293819</v>
      </c>
    </row>
    <row r="64" spans="1:20" ht="15">
      <c r="A64" s="37">
        <v>2012</v>
      </c>
      <c r="B64" s="42">
        <v>97.860041576776482</v>
      </c>
      <c r="C64" s="9">
        <v>97.824008471333528</v>
      </c>
      <c r="D64" s="9">
        <v>97.120264975716324</v>
      </c>
      <c r="E64" s="627">
        <v>97.538974267488129</v>
      </c>
      <c r="F64" s="9">
        <v>86.947170513908333</v>
      </c>
      <c r="G64" s="9">
        <v>106.73209497610314</v>
      </c>
      <c r="H64" s="9">
        <v>85.412813267455121</v>
      </c>
      <c r="I64" s="9">
        <v>92.738245218451581</v>
      </c>
      <c r="J64" s="41">
        <v>100.7383044391599</v>
      </c>
      <c r="L64" s="42">
        <v>-3.0085152095186585</v>
      </c>
      <c r="M64" s="9">
        <v>-3.0319695256090684</v>
      </c>
      <c r="N64" s="9">
        <v>-0.35113023180065595</v>
      </c>
      <c r="O64" s="9">
        <v>-12.95770615302898</v>
      </c>
      <c r="P64" s="627">
        <v>-1.1586795288180407</v>
      </c>
      <c r="Q64" s="9">
        <v>2.9831404492283609</v>
      </c>
      <c r="R64" s="9">
        <v>4.9050466454128472</v>
      </c>
      <c r="S64" s="9">
        <v>-0.53027856701441944</v>
      </c>
      <c r="T64" s="41">
        <v>1.3419266474197</v>
      </c>
    </row>
    <row r="65" spans="1:20" ht="15">
      <c r="A65" s="37">
        <v>2013</v>
      </c>
      <c r="B65" s="42">
        <v>94.186320018338179</v>
      </c>
      <c r="C65" s="9">
        <v>94.361780289067639</v>
      </c>
      <c r="D65" s="9">
        <v>86.101715317572598</v>
      </c>
      <c r="E65" s="627">
        <v>95.81374750741719</v>
      </c>
      <c r="F65" s="9">
        <v>85.982005194220733</v>
      </c>
      <c r="G65" s="9">
        <v>104.37038196427706</v>
      </c>
      <c r="H65" s="9">
        <v>86.598949554758875</v>
      </c>
      <c r="I65" s="9">
        <v>93.027332587545445</v>
      </c>
      <c r="J65" s="41">
        <v>99.563146991249837</v>
      </c>
      <c r="L65" s="42">
        <v>-3.7540568134298957</v>
      </c>
      <c r="M65" s="9">
        <v>-3.5392417836572987</v>
      </c>
      <c r="N65" s="9">
        <v>-1.1100594924284612</v>
      </c>
      <c r="O65" s="9">
        <v>-11.345263175402964</v>
      </c>
      <c r="P65" s="627">
        <v>-1.7687563079551438</v>
      </c>
      <c r="Q65" s="9">
        <v>-2.212748669793152</v>
      </c>
      <c r="R65" s="9">
        <v>1.3887100095738347</v>
      </c>
      <c r="S65" s="9">
        <v>0.3117240016919709</v>
      </c>
      <c r="T65" s="41">
        <v>-1.1665447958971731</v>
      </c>
    </row>
    <row r="66" spans="1:20" ht="15">
      <c r="A66" s="37">
        <v>2014</v>
      </c>
      <c r="B66" s="42">
        <v>93.588818972035554</v>
      </c>
      <c r="C66" s="9">
        <v>93.855148618804535</v>
      </c>
      <c r="D66" s="9">
        <v>85.836234368961442</v>
      </c>
      <c r="E66" s="627">
        <v>94.585373598486186</v>
      </c>
      <c r="F66" s="9">
        <v>85.356133404890997</v>
      </c>
      <c r="G66" s="9">
        <v>105.2436678399992</v>
      </c>
      <c r="H66" s="9">
        <v>90.183412827324432</v>
      </c>
      <c r="I66" s="9">
        <v>92.369790491917286</v>
      </c>
      <c r="J66" s="41">
        <v>99.814117879307346</v>
      </c>
      <c r="L66" s="42">
        <v>-0.6343819847577592</v>
      </c>
      <c r="M66" s="9">
        <v>-0.5369034673901818</v>
      </c>
      <c r="N66" s="9">
        <v>-0.72791020390369221</v>
      </c>
      <c r="O66" s="9">
        <v>-0.30833409953793245</v>
      </c>
      <c r="P66" s="627">
        <v>-1.2820434863336394</v>
      </c>
      <c r="Q66" s="9">
        <v>0.83671809883865134</v>
      </c>
      <c r="R66" s="9">
        <v>4.1391532934230479</v>
      </c>
      <c r="S66" s="9">
        <v>-0.70682677589337661</v>
      </c>
      <c r="T66" s="41">
        <v>0.25207207249040575</v>
      </c>
    </row>
    <row r="67" spans="1:20" s="55" customFormat="1" ht="15">
      <c r="A67" s="37">
        <v>2015</v>
      </c>
      <c r="B67" s="64">
        <v>94.185972748029087</v>
      </c>
      <c r="C67" s="40">
        <v>94.649667506887624</v>
      </c>
      <c r="D67" s="40">
        <v>88.325659891843259</v>
      </c>
      <c r="E67" s="365">
        <v>93.040630456908261</v>
      </c>
      <c r="F67" s="40">
        <v>85.67786306192734</v>
      </c>
      <c r="G67" s="40">
        <v>107.51605153109216</v>
      </c>
      <c r="H67" s="40">
        <v>91.11046195113353</v>
      </c>
      <c r="I67" s="40">
        <v>91.845735082636395</v>
      </c>
      <c r="J67" s="65">
        <v>100.95652282210629</v>
      </c>
      <c r="L67" s="64">
        <v>0.63806102326386949</v>
      </c>
      <c r="M67" s="40">
        <v>0.84653735013520137</v>
      </c>
      <c r="N67" s="40">
        <v>0.37692623154590432</v>
      </c>
      <c r="O67" s="40">
        <v>2.9002035576038754</v>
      </c>
      <c r="P67" s="365">
        <v>-1.6331733785134084</v>
      </c>
      <c r="Q67" s="40">
        <v>2.1591642877247796</v>
      </c>
      <c r="R67" s="40">
        <v>1.0279596821026749</v>
      </c>
      <c r="S67" s="40">
        <v>-0.56734502318347424</v>
      </c>
      <c r="T67" s="65">
        <v>1.1445324239405918</v>
      </c>
    </row>
    <row r="68" spans="1:20" ht="15">
      <c r="A68" s="37">
        <v>2016</v>
      </c>
      <c r="B68" s="42">
        <v>94.71526287539136</v>
      </c>
      <c r="C68" s="9">
        <v>95.234703655708401</v>
      </c>
      <c r="D68" s="9">
        <v>91.307975856314698</v>
      </c>
      <c r="E68" s="627">
        <v>92.964849908233504</v>
      </c>
      <c r="F68" s="9">
        <v>88.008284836978149</v>
      </c>
      <c r="G68" s="9">
        <v>105.23320203999064</v>
      </c>
      <c r="H68" s="9">
        <v>94.633428120580717</v>
      </c>
      <c r="I68" s="9">
        <v>92.730153042321092</v>
      </c>
      <c r="J68" s="41">
        <v>100.04447450638199</v>
      </c>
      <c r="L68" s="42">
        <v>0.56196279755824641</v>
      </c>
      <c r="M68" s="9">
        <v>0.61810692444133064</v>
      </c>
      <c r="N68" s="9">
        <v>2.7199812084089947</v>
      </c>
      <c r="O68" s="9">
        <v>3.3765000659189637</v>
      </c>
      <c r="P68" s="627">
        <v>-8.1448877014922427E-2</v>
      </c>
      <c r="Q68" s="9">
        <v>-2.1232638834782214</v>
      </c>
      <c r="R68" s="9">
        <v>3.8666977359161026</v>
      </c>
      <c r="S68" s="9">
        <v>0.96293851738347147</v>
      </c>
      <c r="T68" s="41">
        <v>-0.90340702138821394</v>
      </c>
    </row>
    <row r="69" spans="1:20" s="55" customFormat="1" ht="15">
      <c r="A69" s="37">
        <v>2017</v>
      </c>
      <c r="B69" s="64">
        <v>96.118181869259217</v>
      </c>
      <c r="C69" s="40">
        <v>96.608559878503769</v>
      </c>
      <c r="D69" s="40">
        <v>91.116995307575195</v>
      </c>
      <c r="E69" s="365">
        <v>94.129183861220085</v>
      </c>
      <c r="F69" s="40">
        <v>89.59501586027811</v>
      </c>
      <c r="G69" s="40">
        <v>109.32921147055634</v>
      </c>
      <c r="H69" s="40">
        <v>94.80394710548309</v>
      </c>
      <c r="I69" s="40">
        <v>93.019553139981866</v>
      </c>
      <c r="J69" s="65">
        <v>102.64012929640636</v>
      </c>
      <c r="L69" s="64">
        <v>1.4811963259961036</v>
      </c>
      <c r="M69" s="40">
        <v>1.4426004072655374</v>
      </c>
      <c r="N69" s="40">
        <v>1.8029336967981369</v>
      </c>
      <c r="O69" s="40">
        <v>-0.20916086130311484</v>
      </c>
      <c r="P69" s="365">
        <v>1.2524453641735711</v>
      </c>
      <c r="Q69" s="40">
        <v>3.892316636919535</v>
      </c>
      <c r="R69" s="40">
        <v>0.1801889546737101</v>
      </c>
      <c r="S69" s="40">
        <v>0.31208845037566935</v>
      </c>
      <c r="T69" s="65">
        <v>2.594500898556662</v>
      </c>
    </row>
    <row r="70" spans="1:20" s="55" customFormat="1" ht="15">
      <c r="A70" s="37">
        <v>2018</v>
      </c>
      <c r="B70" s="64">
        <v>97.305836140887635</v>
      </c>
      <c r="C70" s="40">
        <v>97.840648514698003</v>
      </c>
      <c r="D70" s="40">
        <v>92.594878550712423</v>
      </c>
      <c r="E70" s="365">
        <v>96.825063539847051</v>
      </c>
      <c r="F70" s="40">
        <v>92.436435675514829</v>
      </c>
      <c r="G70" s="40">
        <v>108.22151802790709</v>
      </c>
      <c r="H70" s="40">
        <v>95.142777008522344</v>
      </c>
      <c r="I70" s="40">
        <v>94.626251654608609</v>
      </c>
      <c r="J70" s="65">
        <v>102.79956141151416</v>
      </c>
      <c r="L70" s="64">
        <v>1.2356187440622612</v>
      </c>
      <c r="M70" s="40">
        <v>1.2753410647500907</v>
      </c>
      <c r="N70" s="40">
        <v>3.1714038866490712</v>
      </c>
      <c r="O70" s="40">
        <v>1.6219622235659426</v>
      </c>
      <c r="P70" s="365">
        <v>2.8640210910589214</v>
      </c>
      <c r="Q70" s="40">
        <v>-1.0131724428905864</v>
      </c>
      <c r="R70" s="40">
        <v>0.35740062875468936</v>
      </c>
      <c r="S70" s="40">
        <v>1.7272696550249877</v>
      </c>
      <c r="T70" s="65">
        <v>0.15533117134662877</v>
      </c>
    </row>
    <row r="71" spans="1:20" s="55" customFormat="1" ht="15">
      <c r="A71" s="37">
        <v>2019</v>
      </c>
      <c r="B71" s="64">
        <v>99.090098372150663</v>
      </c>
      <c r="C71" s="40">
        <v>99.561152998392828</v>
      </c>
      <c r="D71" s="40">
        <v>96.622196356415131</v>
      </c>
      <c r="E71" s="365">
        <v>98.299938970956006</v>
      </c>
      <c r="F71" s="40">
        <v>94.420338049007796</v>
      </c>
      <c r="G71" s="40">
        <v>107.65629914510365</v>
      </c>
      <c r="H71" s="40">
        <v>95.087158709959013</v>
      </c>
      <c r="I71" s="40">
        <v>96.551483898483909</v>
      </c>
      <c r="J71" s="65">
        <v>103.26111638913007</v>
      </c>
      <c r="L71" s="64">
        <v>1.8336641480369398</v>
      </c>
      <c r="M71" s="40">
        <v>1.7584761648798297</v>
      </c>
      <c r="N71" s="40">
        <v>2.1462341759446169</v>
      </c>
      <c r="O71" s="40">
        <v>4.3493958507619057</v>
      </c>
      <c r="P71" s="365">
        <v>1.5232372458005017</v>
      </c>
      <c r="Q71" s="40">
        <v>-0.52227957351115295</v>
      </c>
      <c r="R71" s="40">
        <v>-5.8457720398841229E-2</v>
      </c>
      <c r="S71" s="40">
        <v>2.0345646268463691</v>
      </c>
      <c r="T71" s="65">
        <v>0.44898535682293961</v>
      </c>
    </row>
    <row r="72" spans="1:20" s="985" customFormat="1" ht="15">
      <c r="A72" s="989">
        <v>2020</v>
      </c>
      <c r="B72" s="990">
        <v>100</v>
      </c>
      <c r="C72" s="983">
        <v>100</v>
      </c>
      <c r="D72" s="983">
        <v>100</v>
      </c>
      <c r="E72" s="1000">
        <v>100</v>
      </c>
      <c r="F72" s="983">
        <v>100</v>
      </c>
      <c r="G72" s="983">
        <v>100</v>
      </c>
      <c r="H72" s="983">
        <v>100</v>
      </c>
      <c r="I72" s="983">
        <v>100</v>
      </c>
      <c r="J72" s="992">
        <v>100</v>
      </c>
      <c r="L72" s="990">
        <v>0.91825686198436784</v>
      </c>
      <c r="M72" s="983">
        <v>0.440781357377662</v>
      </c>
      <c r="N72" s="983">
        <v>5.9093856962216584</v>
      </c>
      <c r="O72" s="983">
        <v>3.4958878714834718</v>
      </c>
      <c r="P72" s="1000">
        <v>1.72946295474945</v>
      </c>
      <c r="Q72" s="983">
        <v>-7.1117985718459176</v>
      </c>
      <c r="R72" s="983">
        <v>5.1666716691224801</v>
      </c>
      <c r="S72" s="983">
        <v>3.5716862779052949</v>
      </c>
      <c r="T72" s="992">
        <v>-3.1581262174629643</v>
      </c>
    </row>
    <row r="73" spans="1:20" s="55" customFormat="1" ht="15">
      <c r="A73" s="37">
        <v>2021</v>
      </c>
      <c r="B73" s="64">
        <v>104.99997909244807</v>
      </c>
      <c r="C73" s="40">
        <v>104.44767635473242</v>
      </c>
      <c r="D73" s="40">
        <v>106.57822315439576</v>
      </c>
      <c r="E73" s="365">
        <v>107.90782015773908</v>
      </c>
      <c r="F73" s="40">
        <v>107.01308102991842</v>
      </c>
      <c r="G73" s="40">
        <v>100.41850398207721</v>
      </c>
      <c r="H73" s="40">
        <v>102.99084767011905</v>
      </c>
      <c r="I73" s="40">
        <v>102.6939145006355</v>
      </c>
      <c r="J73" s="65">
        <v>101.32464256318838</v>
      </c>
      <c r="L73" s="64">
        <v>4.9999790924480703</v>
      </c>
      <c r="M73" s="40">
        <v>4.4476763547324216</v>
      </c>
      <c r="N73" s="40">
        <v>7.0130810299184221</v>
      </c>
      <c r="O73" s="40">
        <v>6.578223154395757</v>
      </c>
      <c r="P73" s="365">
        <v>7.9078201577390761</v>
      </c>
      <c r="Q73" s="40">
        <v>0.41850398207721184</v>
      </c>
      <c r="R73" s="40">
        <v>2.9908476701190567</v>
      </c>
      <c r="S73" s="40">
        <v>2.693914500635497</v>
      </c>
      <c r="T73" s="65">
        <v>1.3246425631883829</v>
      </c>
    </row>
    <row r="74" spans="1:20" s="55" customFormat="1" ht="15">
      <c r="A74" s="37">
        <v>2022</v>
      </c>
      <c r="B74" s="64">
        <v>115.30839062300076</v>
      </c>
      <c r="C74" s="40">
        <v>113.55686271055265</v>
      </c>
      <c r="D74" s="40">
        <v>117.71703477665002</v>
      </c>
      <c r="E74" s="365">
        <v>120.67132924068289</v>
      </c>
      <c r="F74" s="40">
        <v>118.74779785954782</v>
      </c>
      <c r="G74" s="40">
        <v>108.0132034561657</v>
      </c>
      <c r="H74" s="40">
        <v>108.04429200705796</v>
      </c>
      <c r="I74" s="40">
        <v>106.62974075733133</v>
      </c>
      <c r="J74" s="65">
        <v>107.47901788324263</v>
      </c>
      <c r="L74" s="64">
        <v>9.8175367458659846</v>
      </c>
      <c r="M74" s="40">
        <v>8.7212915344166966</v>
      </c>
      <c r="N74" s="40">
        <v>10.965684490804106</v>
      </c>
      <c r="O74" s="40">
        <v>10.451301675500723</v>
      </c>
      <c r="P74" s="365">
        <v>11.828159501587731</v>
      </c>
      <c r="Q74" s="40">
        <v>7.563047817804569</v>
      </c>
      <c r="R74" s="40">
        <v>4.906692634597154</v>
      </c>
      <c r="S74" s="40">
        <v>3.8325798328307625</v>
      </c>
      <c r="T74" s="65">
        <v>6.0739176219805069</v>
      </c>
    </row>
    <row r="75" spans="1:20" s="55" customFormat="1" ht="15">
      <c r="A75" s="37">
        <v>2023</v>
      </c>
      <c r="B75" s="64">
        <v>118.35830900068815</v>
      </c>
      <c r="C75" s="40">
        <v>116.98119740057751</v>
      </c>
      <c r="D75" s="40">
        <v>121.62135910121282</v>
      </c>
      <c r="E75" s="365">
        <v>122.0407914949557</v>
      </c>
      <c r="F75" s="40">
        <v>123.36415383103483</v>
      </c>
      <c r="G75" s="40">
        <v>114.53636434143975</v>
      </c>
      <c r="H75" s="40">
        <v>107.16718355436537</v>
      </c>
      <c r="I75" s="40">
        <v>105.88313427896992</v>
      </c>
      <c r="J75" s="65">
        <v>110.96130573941589</v>
      </c>
      <c r="L75" s="64">
        <v>2.6450099261718485</v>
      </c>
      <c r="M75" s="40">
        <v>3.0155242125288639</v>
      </c>
      <c r="N75" s="40">
        <v>3.8875297518755847</v>
      </c>
      <c r="O75" s="40">
        <v>3.3167029155726224</v>
      </c>
      <c r="P75" s="365">
        <v>1.1348696188979268</v>
      </c>
      <c r="Q75" s="40">
        <v>6.0392254618402363</v>
      </c>
      <c r="R75" s="40">
        <v>-0.81180452608760056</v>
      </c>
      <c r="S75" s="40">
        <v>-0.70018596412096956</v>
      </c>
      <c r="T75" s="65">
        <v>3.2399699259963111</v>
      </c>
    </row>
    <row r="76" spans="1:20" s="55" customFormat="1" ht="15">
      <c r="A76" s="37" t="s">
        <v>979</v>
      </c>
      <c r="B76" s="64">
        <v>120.32631695370814</v>
      </c>
      <c r="C76" s="40">
        <v>119.59583237610248</v>
      </c>
      <c r="D76" s="40">
        <v>123.40487949437716</v>
      </c>
      <c r="E76" s="365">
        <v>123.39782243255605</v>
      </c>
      <c r="F76" s="40">
        <v>126.36267510571375</v>
      </c>
      <c r="G76" s="40">
        <v>117.34371847246597</v>
      </c>
      <c r="H76" s="40">
        <v>108.71454827825366</v>
      </c>
      <c r="I76" s="40">
        <v>110.48414016602064</v>
      </c>
      <c r="J76" s="65">
        <v>114.45432044404313</v>
      </c>
      <c r="L76" s="64">
        <v>1.6627543681859702</v>
      </c>
      <c r="M76" s="40">
        <v>2.2350899406266889</v>
      </c>
      <c r="N76" s="40">
        <v>2.4306260624020748</v>
      </c>
      <c r="O76" s="40">
        <v>1.4664532663872798</v>
      </c>
      <c r="P76" s="365">
        <v>1.1119486533782919</v>
      </c>
      <c r="Q76" s="40">
        <v>2.4510592309856527</v>
      </c>
      <c r="R76" s="40">
        <v>1.443879247888713</v>
      </c>
      <c r="S76" s="40">
        <v>4.3453623831425814</v>
      </c>
      <c r="T76" s="65">
        <v>3.1479574626044116</v>
      </c>
    </row>
  </sheetData>
  <mergeCells count="2">
    <mergeCell ref="L1:T1"/>
    <mergeCell ref="L2:T2"/>
  </mergeCells>
  <hyperlinks>
    <hyperlink ref="A1" location="'INDICE DE CUADROS'!A1" display="Índice" xr:uid="{00000000-0004-0000-1300-000000000000}"/>
  </hyperlinks>
  <pageMargins left="0.75" right="0.75" top="1" bottom="1" header="0" footer="0"/>
  <pageSetup paperSize="9" scale="48"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9" tint="0.39997558519241921"/>
  </sheetPr>
  <dimension ref="A1:CJ590"/>
  <sheetViews>
    <sheetView zoomScale="70" zoomScaleNormal="70" workbookViewId="0">
      <pane xSplit="3" ySplit="5" topLeftCell="D195" activePane="bottomRight" state="frozen"/>
      <selection activeCell="A76" sqref="A76:XFD76"/>
      <selection pane="topRight" activeCell="A76" sqref="A76:XFD76"/>
      <selection pane="bottomLeft" activeCell="A76" sqref="A76:XFD76"/>
      <selection pane="bottomRight"/>
    </sheetView>
  </sheetViews>
  <sheetFormatPr baseColWidth="10" defaultColWidth="11.42578125" defaultRowHeight="12.75" outlineLevelRow="1"/>
  <cols>
    <col min="1" max="1" width="27.5703125" customWidth="1"/>
    <col min="2" max="2" width="20" customWidth="1"/>
    <col min="3" max="3" width="58.85546875" customWidth="1"/>
    <col min="4" max="4" width="34.7109375" customWidth="1"/>
    <col min="5" max="5" width="18.7109375" style="314" customWidth="1"/>
    <col min="6" max="6" width="31.140625" style="314" customWidth="1"/>
    <col min="7" max="7" width="16.7109375" customWidth="1"/>
    <col min="8" max="78" width="3.5703125" customWidth="1"/>
  </cols>
  <sheetData>
    <row r="1" spans="1:78" ht="9" customHeight="1" thickBot="1">
      <c r="A1" s="61"/>
      <c r="B1" s="18"/>
      <c r="C1" s="18"/>
      <c r="D1" s="62"/>
      <c r="E1" s="62"/>
      <c r="F1" s="62"/>
      <c r="G1" s="132"/>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row>
    <row r="2" spans="1:78" ht="54.75" customHeight="1" thickTop="1" thickBot="1">
      <c r="A2" s="1390" t="s">
        <v>712</v>
      </c>
      <c r="B2" s="1391"/>
      <c r="C2" s="1391"/>
      <c r="D2" s="1391"/>
      <c r="E2" s="1391"/>
      <c r="F2" s="1392"/>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row>
    <row r="3" spans="1:78" ht="29.25" customHeight="1" thickTop="1">
      <c r="A3" s="86"/>
      <c r="B3" s="18"/>
      <c r="C3" s="18"/>
      <c r="D3" s="62"/>
      <c r="E3" s="62"/>
      <c r="F3" s="62"/>
      <c r="G3" s="132"/>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row>
    <row r="4" spans="1:78" s="312" customFormat="1" ht="23.65" customHeight="1">
      <c r="A4" s="324" t="s">
        <v>968</v>
      </c>
      <c r="B4" s="325">
        <v>20</v>
      </c>
      <c r="C4" s="86"/>
      <c r="D4" s="86"/>
      <c r="E4" s="313"/>
      <c r="F4" s="313"/>
    </row>
    <row r="5" spans="1:78" ht="32.1" customHeight="1">
      <c r="A5" s="320" t="s">
        <v>554</v>
      </c>
      <c r="B5" s="321" t="s">
        <v>555</v>
      </c>
      <c r="C5" s="321" t="s">
        <v>609</v>
      </c>
      <c r="D5" s="321" t="s">
        <v>559</v>
      </c>
      <c r="E5" s="321" t="s">
        <v>557</v>
      </c>
      <c r="F5" s="322" t="s">
        <v>556</v>
      </c>
      <c r="G5" s="1074" t="s">
        <v>558</v>
      </c>
      <c r="H5" s="323">
        <v>1954</v>
      </c>
      <c r="I5" s="323">
        <f>+H5+1</f>
        <v>1955</v>
      </c>
      <c r="J5" s="323">
        <f t="shared" ref="J5:BU5" si="0">+I5+1</f>
        <v>1956</v>
      </c>
      <c r="K5" s="323">
        <f t="shared" si="0"/>
        <v>1957</v>
      </c>
      <c r="L5" s="323">
        <f t="shared" si="0"/>
        <v>1958</v>
      </c>
      <c r="M5" s="323">
        <f t="shared" si="0"/>
        <v>1959</v>
      </c>
      <c r="N5" s="323">
        <f t="shared" si="0"/>
        <v>1960</v>
      </c>
      <c r="O5" s="323">
        <f t="shared" si="0"/>
        <v>1961</v>
      </c>
      <c r="P5" s="323">
        <f t="shared" si="0"/>
        <v>1962</v>
      </c>
      <c r="Q5" s="323">
        <f t="shared" si="0"/>
        <v>1963</v>
      </c>
      <c r="R5" s="323">
        <f t="shared" si="0"/>
        <v>1964</v>
      </c>
      <c r="S5" s="323">
        <f t="shared" si="0"/>
        <v>1965</v>
      </c>
      <c r="T5" s="323">
        <f t="shared" si="0"/>
        <v>1966</v>
      </c>
      <c r="U5" s="323">
        <f t="shared" si="0"/>
        <v>1967</v>
      </c>
      <c r="V5" s="323">
        <f t="shared" si="0"/>
        <v>1968</v>
      </c>
      <c r="W5" s="323">
        <f t="shared" si="0"/>
        <v>1969</v>
      </c>
      <c r="X5" s="323">
        <f t="shared" si="0"/>
        <v>1970</v>
      </c>
      <c r="Y5" s="323">
        <f t="shared" si="0"/>
        <v>1971</v>
      </c>
      <c r="Z5" s="323">
        <f t="shared" si="0"/>
        <v>1972</v>
      </c>
      <c r="AA5" s="323">
        <f t="shared" si="0"/>
        <v>1973</v>
      </c>
      <c r="AB5" s="323">
        <f t="shared" si="0"/>
        <v>1974</v>
      </c>
      <c r="AC5" s="323">
        <f t="shared" si="0"/>
        <v>1975</v>
      </c>
      <c r="AD5" s="323">
        <f t="shared" si="0"/>
        <v>1976</v>
      </c>
      <c r="AE5" s="323">
        <f t="shared" si="0"/>
        <v>1977</v>
      </c>
      <c r="AF5" s="323">
        <f t="shared" si="0"/>
        <v>1978</v>
      </c>
      <c r="AG5" s="323">
        <f t="shared" si="0"/>
        <v>1979</v>
      </c>
      <c r="AH5" s="323">
        <f t="shared" si="0"/>
        <v>1980</v>
      </c>
      <c r="AI5" s="323">
        <f t="shared" si="0"/>
        <v>1981</v>
      </c>
      <c r="AJ5" s="323">
        <f t="shared" si="0"/>
        <v>1982</v>
      </c>
      <c r="AK5" s="323">
        <f t="shared" si="0"/>
        <v>1983</v>
      </c>
      <c r="AL5" s="323">
        <f t="shared" si="0"/>
        <v>1984</v>
      </c>
      <c r="AM5" s="323">
        <f t="shared" si="0"/>
        <v>1985</v>
      </c>
      <c r="AN5" s="323">
        <f t="shared" si="0"/>
        <v>1986</v>
      </c>
      <c r="AO5" s="323">
        <f t="shared" si="0"/>
        <v>1987</v>
      </c>
      <c r="AP5" s="323">
        <f t="shared" si="0"/>
        <v>1988</v>
      </c>
      <c r="AQ5" s="323">
        <f t="shared" si="0"/>
        <v>1989</v>
      </c>
      <c r="AR5" s="323">
        <f t="shared" si="0"/>
        <v>1990</v>
      </c>
      <c r="AS5" s="323">
        <f t="shared" si="0"/>
        <v>1991</v>
      </c>
      <c r="AT5" s="323">
        <f t="shared" si="0"/>
        <v>1992</v>
      </c>
      <c r="AU5" s="323">
        <f t="shared" si="0"/>
        <v>1993</v>
      </c>
      <c r="AV5" s="323">
        <f t="shared" si="0"/>
        <v>1994</v>
      </c>
      <c r="AW5" s="323">
        <f t="shared" si="0"/>
        <v>1995</v>
      </c>
      <c r="AX5" s="323">
        <f t="shared" si="0"/>
        <v>1996</v>
      </c>
      <c r="AY5" s="323">
        <f t="shared" si="0"/>
        <v>1997</v>
      </c>
      <c r="AZ5" s="323">
        <f t="shared" si="0"/>
        <v>1998</v>
      </c>
      <c r="BA5" s="323">
        <f t="shared" si="0"/>
        <v>1999</v>
      </c>
      <c r="BB5" s="323">
        <f t="shared" si="0"/>
        <v>2000</v>
      </c>
      <c r="BC5" s="323">
        <f t="shared" si="0"/>
        <v>2001</v>
      </c>
      <c r="BD5" s="323">
        <f t="shared" si="0"/>
        <v>2002</v>
      </c>
      <c r="BE5" s="323">
        <f t="shared" si="0"/>
        <v>2003</v>
      </c>
      <c r="BF5" s="323">
        <f t="shared" si="0"/>
        <v>2004</v>
      </c>
      <c r="BG5" s="323">
        <f t="shared" si="0"/>
        <v>2005</v>
      </c>
      <c r="BH5" s="323">
        <f t="shared" si="0"/>
        <v>2006</v>
      </c>
      <c r="BI5" s="323">
        <f t="shared" si="0"/>
        <v>2007</v>
      </c>
      <c r="BJ5" s="323">
        <f t="shared" si="0"/>
        <v>2008</v>
      </c>
      <c r="BK5" s="323">
        <f t="shared" si="0"/>
        <v>2009</v>
      </c>
      <c r="BL5" s="323">
        <f t="shared" si="0"/>
        <v>2010</v>
      </c>
      <c r="BM5" s="323">
        <f t="shared" si="0"/>
        <v>2011</v>
      </c>
      <c r="BN5" s="323">
        <f t="shared" si="0"/>
        <v>2012</v>
      </c>
      <c r="BO5" s="323">
        <f t="shared" si="0"/>
        <v>2013</v>
      </c>
      <c r="BP5" s="323">
        <f t="shared" si="0"/>
        <v>2014</v>
      </c>
      <c r="BQ5" s="323">
        <f t="shared" si="0"/>
        <v>2015</v>
      </c>
      <c r="BR5" s="323">
        <f t="shared" si="0"/>
        <v>2016</v>
      </c>
      <c r="BS5" s="323">
        <f t="shared" si="0"/>
        <v>2017</v>
      </c>
      <c r="BT5" s="323">
        <f t="shared" si="0"/>
        <v>2018</v>
      </c>
      <c r="BU5" s="323">
        <f t="shared" si="0"/>
        <v>2019</v>
      </c>
      <c r="BV5" s="323">
        <f>+BU5+1</f>
        <v>2020</v>
      </c>
      <c r="BW5" s="323">
        <f>+BV5+1</f>
        <v>2021</v>
      </c>
      <c r="BX5" s="323">
        <f>+BW5+1</f>
        <v>2022</v>
      </c>
      <c r="BY5" s="323">
        <f>+BX5+1</f>
        <v>2023</v>
      </c>
      <c r="BZ5" s="323">
        <f>+BY5+1</f>
        <v>2024</v>
      </c>
    </row>
    <row r="6" spans="1:78" ht="12.75" customHeight="1">
      <c r="A6" s="2"/>
      <c r="B6" s="1"/>
      <c r="C6" s="1"/>
      <c r="D6" s="127"/>
      <c r="E6" s="127"/>
      <c r="F6" s="127"/>
      <c r="G6" s="1075"/>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9"/>
      <c r="BK6" s="129"/>
      <c r="BL6" s="129"/>
      <c r="BM6" s="129"/>
      <c r="BN6" s="129"/>
      <c r="BO6" s="129"/>
      <c r="BP6" s="129"/>
      <c r="BQ6" s="129"/>
      <c r="BR6" s="129"/>
      <c r="BS6" s="129"/>
    </row>
    <row r="7" spans="1:78" ht="12.75" customHeight="1">
      <c r="A7" s="130" t="s">
        <v>190</v>
      </c>
      <c r="B7" s="315" t="str">
        <f>+'PIB D Pcorr'!B1</f>
        <v>CUADRO 1:    PIB y DEMANDA (PRECIOS CORRIENTES)</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row>
    <row r="8" spans="1:78" ht="12.75" hidden="1" customHeight="1" outlineLevel="1">
      <c r="A8" s="12"/>
      <c r="B8" s="1"/>
      <c r="C8" s="1"/>
      <c r="D8" s="127"/>
      <c r="E8" s="127"/>
      <c r="F8" s="166"/>
      <c r="G8" s="1076"/>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8"/>
      <c r="BH8" s="128"/>
      <c r="BI8" s="128"/>
      <c r="BJ8" s="1"/>
      <c r="BK8" s="1"/>
      <c r="BL8" s="1"/>
      <c r="BM8" s="1"/>
      <c r="BN8" s="1"/>
      <c r="BO8" s="1"/>
      <c r="BP8" s="1"/>
      <c r="BQ8" s="1"/>
      <c r="BR8" s="1"/>
      <c r="BS8" s="1"/>
    </row>
    <row r="9" spans="1:78" ht="12.75" hidden="1" customHeight="1" outlineLevel="1">
      <c r="A9" s="12"/>
      <c r="B9" s="1"/>
      <c r="C9" s="63" t="str">
        <f>+'PIB D Pcorr'!B5</f>
        <v>PIBpm</v>
      </c>
      <c r="D9" s="63" t="str">
        <f>+'PIB D Pcorr'!B4</f>
        <v>Producto Interior Bruto a precios corrientes</v>
      </c>
      <c r="E9" s="154" t="s">
        <v>1</v>
      </c>
      <c r="F9" s="154" t="s">
        <v>2</v>
      </c>
      <c r="G9" s="63"/>
      <c r="H9" s="1384" t="s">
        <v>3</v>
      </c>
      <c r="I9" s="1384"/>
      <c r="J9" s="1384"/>
      <c r="K9" s="1384"/>
      <c r="L9" s="1384"/>
      <c r="M9" s="1384"/>
      <c r="N9" s="1384"/>
      <c r="O9" s="1384"/>
      <c r="P9" s="1384"/>
      <c r="Q9" s="1384"/>
      <c r="R9" s="1381" t="s">
        <v>4</v>
      </c>
      <c r="S9" s="1381"/>
      <c r="T9" s="1381"/>
      <c r="U9" s="1381"/>
      <c r="V9" s="1381"/>
      <c r="W9" s="1381"/>
      <c r="X9" s="1381"/>
      <c r="Y9" s="1381"/>
      <c r="Z9" s="1381"/>
      <c r="AA9" s="1381"/>
      <c r="AB9" s="1381"/>
      <c r="AC9" s="1381"/>
      <c r="AD9" s="1381"/>
      <c r="AE9" s="1381"/>
      <c r="AF9" s="1381"/>
      <c r="AG9" s="1381"/>
      <c r="AH9" s="1384" t="s">
        <v>5</v>
      </c>
      <c r="AI9" s="1384"/>
      <c r="AJ9" s="1384"/>
      <c r="AK9" s="1384"/>
      <c r="AL9" s="1384"/>
      <c r="AM9" s="1384"/>
      <c r="AN9" s="1384"/>
      <c r="AO9" s="1384"/>
      <c r="AP9" s="1384"/>
      <c r="AQ9" s="1384"/>
      <c r="AR9" s="1384"/>
      <c r="AS9" s="1384"/>
      <c r="AT9" s="1384"/>
      <c r="AU9" s="1384"/>
      <c r="AV9" s="1384"/>
      <c r="AW9" s="1381" t="s">
        <v>975</v>
      </c>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row>
    <row r="10" spans="1:78" ht="12.75" hidden="1" customHeight="1" outlineLevel="1">
      <c r="A10" s="12"/>
      <c r="B10" s="1"/>
      <c r="C10" s="63" t="str">
        <f>+'PIB D Pcorr'!C5</f>
        <v>Cpr</v>
      </c>
      <c r="D10" s="63" t="str">
        <f>+'PIB D Pcorr'!D4</f>
        <v>Gasto en consumo final de las AAPP</v>
      </c>
      <c r="E10" s="154" t="s">
        <v>1</v>
      </c>
      <c r="F10" s="154" t="s">
        <v>2</v>
      </c>
      <c r="G10" s="63"/>
      <c r="H10" s="1384" t="s">
        <v>3</v>
      </c>
      <c r="I10" s="1384"/>
      <c r="J10" s="1384"/>
      <c r="K10" s="1384"/>
      <c r="L10" s="1384"/>
      <c r="M10" s="1384"/>
      <c r="N10" s="1384"/>
      <c r="O10" s="1384"/>
      <c r="P10" s="1384"/>
      <c r="Q10" s="1384"/>
      <c r="R10" s="1381" t="s">
        <v>4</v>
      </c>
      <c r="S10" s="1381"/>
      <c r="T10" s="1381"/>
      <c r="U10" s="1381"/>
      <c r="V10" s="1381"/>
      <c r="W10" s="1381"/>
      <c r="X10" s="1381"/>
      <c r="Y10" s="1381"/>
      <c r="Z10" s="1381"/>
      <c r="AA10" s="1381"/>
      <c r="AB10" s="1381"/>
      <c r="AC10" s="1381"/>
      <c r="AD10" s="1381"/>
      <c r="AE10" s="1381"/>
      <c r="AF10" s="1381"/>
      <c r="AG10" s="1381"/>
      <c r="AH10" s="1384" t="s">
        <v>5</v>
      </c>
      <c r="AI10" s="1384"/>
      <c r="AJ10" s="1384"/>
      <c r="AK10" s="1384"/>
      <c r="AL10" s="1384"/>
      <c r="AM10" s="1384"/>
      <c r="AN10" s="1384"/>
      <c r="AO10" s="1384"/>
      <c r="AP10" s="1384"/>
      <c r="AQ10" s="1384"/>
      <c r="AR10" s="1384"/>
      <c r="AS10" s="1384"/>
      <c r="AT10" s="1384"/>
      <c r="AU10" s="1384"/>
      <c r="AV10" s="1384"/>
      <c r="AW10" s="1381" t="s">
        <v>975</v>
      </c>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row>
    <row r="11" spans="1:78" ht="12.75" hidden="1" customHeight="1" outlineLevel="1">
      <c r="A11" s="12"/>
      <c r="B11" s="1"/>
      <c r="C11" s="63" t="str">
        <f>+'PIB D Pcorr'!D5</f>
        <v>Cpu</v>
      </c>
      <c r="D11" s="63" t="str">
        <f>+'PIB D Pcorr'!C4</f>
        <v>Gasto en consumo final de los hogares e ISFLSH</v>
      </c>
      <c r="E11" s="154" t="s">
        <v>1</v>
      </c>
      <c r="F11" s="154" t="s">
        <v>2</v>
      </c>
      <c r="G11" s="63"/>
      <c r="H11" s="1384" t="s">
        <v>3</v>
      </c>
      <c r="I11" s="1384"/>
      <c r="J11" s="1384"/>
      <c r="K11" s="1384"/>
      <c r="L11" s="1384"/>
      <c r="M11" s="1384"/>
      <c r="N11" s="1384"/>
      <c r="O11" s="1384"/>
      <c r="P11" s="1384"/>
      <c r="Q11" s="1384"/>
      <c r="R11" s="1381" t="s">
        <v>4</v>
      </c>
      <c r="S11" s="1381"/>
      <c r="T11" s="1381"/>
      <c r="U11" s="1381"/>
      <c r="V11" s="1381"/>
      <c r="W11" s="1381"/>
      <c r="X11" s="1381"/>
      <c r="Y11" s="1381"/>
      <c r="Z11" s="1381"/>
      <c r="AA11" s="1381"/>
      <c r="AB11" s="1381"/>
      <c r="AC11" s="1381"/>
      <c r="AD11" s="1381"/>
      <c r="AE11" s="1381"/>
      <c r="AF11" s="1381"/>
      <c r="AG11" s="1381"/>
      <c r="AH11" s="1384" t="s">
        <v>5</v>
      </c>
      <c r="AI11" s="1384"/>
      <c r="AJ11" s="1384"/>
      <c r="AK11" s="1384"/>
      <c r="AL11" s="1384"/>
      <c r="AM11" s="1384"/>
      <c r="AN11" s="1384"/>
      <c r="AO11" s="1384"/>
      <c r="AP11" s="1384"/>
      <c r="AQ11" s="1384"/>
      <c r="AR11" s="1384"/>
      <c r="AS11" s="1384"/>
      <c r="AT11" s="1384"/>
      <c r="AU11" s="1384"/>
      <c r="AV11" s="1384"/>
      <c r="AW11" s="1381" t="s">
        <v>975</v>
      </c>
      <c r="AX11" s="1381"/>
      <c r="AY11" s="1381"/>
      <c r="AZ11" s="1381"/>
      <c r="BA11" s="1381"/>
      <c r="BB11" s="1381"/>
      <c r="BC11" s="1381"/>
      <c r="BD11" s="1381"/>
      <c r="BE11" s="1381"/>
      <c r="BF11" s="1381"/>
      <c r="BG11" s="1381"/>
      <c r="BH11" s="1381"/>
      <c r="BI11" s="1381"/>
      <c r="BJ11" s="1381"/>
      <c r="BK11" s="1381"/>
      <c r="BL11" s="1381"/>
      <c r="BM11" s="1381"/>
      <c r="BN11" s="1381"/>
      <c r="BO11" s="1381"/>
      <c r="BP11" s="1381"/>
      <c r="BQ11" s="1381"/>
      <c r="BR11" s="1381"/>
      <c r="BS11" s="1381"/>
      <c r="BT11" s="1381"/>
      <c r="BU11" s="1381"/>
      <c r="BV11" s="1381"/>
      <c r="BW11" s="1381"/>
      <c r="BX11" s="1381"/>
      <c r="BY11" s="1381"/>
      <c r="BZ11" s="1381"/>
    </row>
    <row r="12" spans="1:78" ht="12.75" hidden="1" customHeight="1" outlineLevel="1">
      <c r="A12" s="12"/>
      <c r="B12" s="1"/>
      <c r="C12" s="63" t="str">
        <f>+'PIB D Pcorr'!E5</f>
        <v>FBC</v>
      </c>
      <c r="D12" s="63" t="str">
        <f>+'PIB D Pcorr'!E4</f>
        <v>Formación bruta de capital</v>
      </c>
      <c r="E12" s="154" t="s">
        <v>1</v>
      </c>
      <c r="F12" s="154" t="s">
        <v>2</v>
      </c>
      <c r="G12" s="1077"/>
      <c r="H12" s="1384" t="s">
        <v>3</v>
      </c>
      <c r="I12" s="1384"/>
      <c r="J12" s="1384"/>
      <c r="K12" s="1384"/>
      <c r="L12" s="1384"/>
      <c r="M12" s="1384"/>
      <c r="N12" s="1384"/>
      <c r="O12" s="1384"/>
      <c r="P12" s="1384"/>
      <c r="Q12" s="1384"/>
      <c r="R12" s="1381" t="s">
        <v>4</v>
      </c>
      <c r="S12" s="1381"/>
      <c r="T12" s="1381"/>
      <c r="U12" s="1381"/>
      <c r="V12" s="1381"/>
      <c r="W12" s="1381"/>
      <c r="X12" s="1381"/>
      <c r="Y12" s="1381"/>
      <c r="Z12" s="1381"/>
      <c r="AA12" s="1381"/>
      <c r="AB12" s="1381"/>
      <c r="AC12" s="1381"/>
      <c r="AD12" s="1381"/>
      <c r="AE12" s="1381"/>
      <c r="AF12" s="1381"/>
      <c r="AG12" s="1381"/>
      <c r="AH12" s="1384" t="s">
        <v>5</v>
      </c>
      <c r="AI12" s="1384"/>
      <c r="AJ12" s="1384"/>
      <c r="AK12" s="1384"/>
      <c r="AL12" s="1384"/>
      <c r="AM12" s="1384"/>
      <c r="AN12" s="1384"/>
      <c r="AO12" s="1384"/>
      <c r="AP12" s="1384"/>
      <c r="AQ12" s="1384"/>
      <c r="AR12" s="1384"/>
      <c r="AS12" s="1384"/>
      <c r="AT12" s="1384"/>
      <c r="AU12" s="1384"/>
      <c r="AV12" s="1384"/>
      <c r="AW12" s="1381" t="s">
        <v>975</v>
      </c>
      <c r="AX12" s="1381"/>
      <c r="AY12" s="1381"/>
      <c r="AZ12" s="1381"/>
      <c r="BA12" s="1381"/>
      <c r="BB12" s="1381"/>
      <c r="BC12" s="1381"/>
      <c r="BD12" s="1381"/>
      <c r="BE12" s="1381"/>
      <c r="BF12" s="1381"/>
      <c r="BG12" s="1381"/>
      <c r="BH12" s="1381"/>
      <c r="BI12" s="1381"/>
      <c r="BJ12" s="1381"/>
      <c r="BK12" s="1381"/>
      <c r="BL12" s="1381"/>
      <c r="BM12" s="1381"/>
      <c r="BN12" s="1381"/>
      <c r="BO12" s="1381"/>
      <c r="BP12" s="1381"/>
      <c r="BQ12" s="1381"/>
      <c r="BR12" s="1381"/>
      <c r="BS12" s="1381"/>
      <c r="BT12" s="1381"/>
      <c r="BU12" s="1381"/>
      <c r="BV12" s="1381"/>
      <c r="BW12" s="1381"/>
      <c r="BX12" s="1381"/>
      <c r="BY12" s="1381"/>
      <c r="BZ12" s="1381"/>
    </row>
    <row r="13" spans="1:78" ht="12.75" hidden="1" customHeight="1" outlineLevel="1">
      <c r="A13" s="12"/>
      <c r="B13" s="1"/>
      <c r="C13" s="63" t="str">
        <f>+'PIB D Pcorr'!I5</f>
        <v>X</v>
      </c>
      <c r="D13" s="63" t="str">
        <f>+'PIB D Pcorr'!I4</f>
        <v>Exportaciones de bienes y servicios</v>
      </c>
      <c r="E13" s="154" t="s">
        <v>1</v>
      </c>
      <c r="F13" s="154" t="s">
        <v>2</v>
      </c>
      <c r="G13" s="63"/>
      <c r="H13" s="1384" t="s">
        <v>3</v>
      </c>
      <c r="I13" s="1384"/>
      <c r="J13" s="1384"/>
      <c r="K13" s="1384"/>
      <c r="L13" s="1384"/>
      <c r="M13" s="1384"/>
      <c r="N13" s="1384"/>
      <c r="O13" s="1384"/>
      <c r="P13" s="1384"/>
      <c r="Q13" s="1384"/>
      <c r="R13" s="1381" t="s">
        <v>4</v>
      </c>
      <c r="S13" s="1381"/>
      <c r="T13" s="1381"/>
      <c r="U13" s="1381"/>
      <c r="V13" s="1381"/>
      <c r="W13" s="1381"/>
      <c r="X13" s="1381"/>
      <c r="Y13" s="1381"/>
      <c r="Z13" s="1381"/>
      <c r="AA13" s="1381"/>
      <c r="AB13" s="1381"/>
      <c r="AC13" s="1381"/>
      <c r="AD13" s="1381"/>
      <c r="AE13" s="1381"/>
      <c r="AF13" s="1381"/>
      <c r="AG13" s="1381"/>
      <c r="AH13" s="1384" t="s">
        <v>5</v>
      </c>
      <c r="AI13" s="1384"/>
      <c r="AJ13" s="1384"/>
      <c r="AK13" s="1384"/>
      <c r="AL13" s="1384"/>
      <c r="AM13" s="1384"/>
      <c r="AN13" s="1384"/>
      <c r="AO13" s="1384"/>
      <c r="AP13" s="1384"/>
      <c r="AQ13" s="1384"/>
      <c r="AR13" s="1384"/>
      <c r="AS13" s="1384"/>
      <c r="AT13" s="1384"/>
      <c r="AU13" s="1384"/>
      <c r="AV13" s="1384"/>
      <c r="AW13" s="1381" t="s">
        <v>975</v>
      </c>
      <c r="AX13" s="1381"/>
      <c r="AY13" s="1381"/>
      <c r="AZ13" s="1381"/>
      <c r="BA13" s="1381"/>
      <c r="BB13" s="1381"/>
      <c r="BC13" s="1381"/>
      <c r="BD13" s="1381"/>
      <c r="BE13" s="1381"/>
      <c r="BF13" s="1381"/>
      <c r="BG13" s="1381"/>
      <c r="BH13" s="1381"/>
      <c r="BI13" s="1381"/>
      <c r="BJ13" s="1381"/>
      <c r="BK13" s="1381"/>
      <c r="BL13" s="1381"/>
      <c r="BM13" s="1381"/>
      <c r="BN13" s="1381"/>
      <c r="BO13" s="1381"/>
      <c r="BP13" s="1381"/>
      <c r="BQ13" s="1381"/>
      <c r="BR13" s="1381"/>
      <c r="BS13" s="1381"/>
      <c r="BT13" s="1381"/>
      <c r="BU13" s="1381"/>
      <c r="BV13" s="1381"/>
      <c r="BW13" s="1381"/>
      <c r="BX13" s="1381"/>
      <c r="BY13" s="1381"/>
      <c r="BZ13" s="1381"/>
    </row>
    <row r="14" spans="1:78" ht="12.75" hidden="1" customHeight="1" outlineLevel="1">
      <c r="A14" s="12"/>
      <c r="B14" s="1"/>
      <c r="C14" s="63" t="str">
        <f>+'PIB D Pcorr'!J5</f>
        <v>M</v>
      </c>
      <c r="D14" s="63" t="str">
        <f>+'PIB D Pcorr'!J4</f>
        <v>Importaciones de bienes y servicios</v>
      </c>
      <c r="E14" s="154" t="s">
        <v>1</v>
      </c>
      <c r="F14" s="154" t="s">
        <v>2</v>
      </c>
      <c r="G14" s="63"/>
      <c r="H14" s="1384" t="s">
        <v>3</v>
      </c>
      <c r="I14" s="1384"/>
      <c r="J14" s="1384"/>
      <c r="K14" s="1384"/>
      <c r="L14" s="1384"/>
      <c r="M14" s="1384"/>
      <c r="N14" s="1384"/>
      <c r="O14" s="1384"/>
      <c r="P14" s="1384"/>
      <c r="Q14" s="1384"/>
      <c r="R14" s="1381" t="s">
        <v>4</v>
      </c>
      <c r="S14" s="1381"/>
      <c r="T14" s="1381"/>
      <c r="U14" s="1381"/>
      <c r="V14" s="1381"/>
      <c r="W14" s="1381"/>
      <c r="X14" s="1381"/>
      <c r="Y14" s="1381"/>
      <c r="Z14" s="1381"/>
      <c r="AA14" s="1381"/>
      <c r="AB14" s="1381"/>
      <c r="AC14" s="1381"/>
      <c r="AD14" s="1381"/>
      <c r="AE14" s="1381"/>
      <c r="AF14" s="1381"/>
      <c r="AG14" s="1381"/>
      <c r="AH14" s="1384" t="s">
        <v>5</v>
      </c>
      <c r="AI14" s="1384"/>
      <c r="AJ14" s="1384"/>
      <c r="AK14" s="1384"/>
      <c r="AL14" s="1384"/>
      <c r="AM14" s="1384"/>
      <c r="AN14" s="1384"/>
      <c r="AO14" s="1384"/>
      <c r="AP14" s="1384"/>
      <c r="AQ14" s="1384"/>
      <c r="AR14" s="1384"/>
      <c r="AS14" s="1384"/>
      <c r="AT14" s="1384"/>
      <c r="AU14" s="1384"/>
      <c r="AV14" s="1384"/>
      <c r="AW14" s="1381" t="s">
        <v>975</v>
      </c>
      <c r="AX14" s="1381"/>
      <c r="AY14" s="1381"/>
      <c r="AZ14" s="1381"/>
      <c r="BA14" s="1381"/>
      <c r="BB14" s="1381"/>
      <c r="BC14" s="1381"/>
      <c r="BD14" s="1381"/>
      <c r="BE14" s="1381"/>
      <c r="BF14" s="1381"/>
      <c r="BG14" s="1381"/>
      <c r="BH14" s="1381"/>
      <c r="BI14" s="1381"/>
      <c r="BJ14" s="1381"/>
      <c r="BK14" s="1381"/>
      <c r="BL14" s="1381"/>
      <c r="BM14" s="1381"/>
      <c r="BN14" s="1381"/>
      <c r="BO14" s="1381"/>
      <c r="BP14" s="1381"/>
      <c r="BQ14" s="1381"/>
      <c r="BR14" s="1381"/>
      <c r="BS14" s="1381"/>
      <c r="BT14" s="1381"/>
      <c r="BU14" s="1381"/>
      <c r="BV14" s="1381"/>
      <c r="BW14" s="1381"/>
      <c r="BX14" s="1381"/>
      <c r="BY14" s="1381"/>
      <c r="BZ14" s="1381"/>
    </row>
    <row r="15" spans="1:78" ht="12.75" hidden="1" customHeight="1" outlineLevel="1">
      <c r="A15" s="2"/>
      <c r="B15" s="1"/>
      <c r="C15" s="139"/>
      <c r="D15" s="140"/>
      <c r="E15" s="127"/>
      <c r="F15" s="127"/>
      <c r="G15" s="107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29"/>
      <c r="BK15" s="129"/>
      <c r="BL15" s="129"/>
      <c r="BM15" s="129"/>
      <c r="BN15" s="129"/>
      <c r="BO15" s="129"/>
      <c r="BP15" s="129"/>
      <c r="BQ15" s="129"/>
      <c r="BR15" s="129"/>
      <c r="BS15" s="129"/>
    </row>
    <row r="16" spans="1:78" ht="12.75" customHeight="1" collapsed="1">
      <c r="A16" s="2"/>
      <c r="B16" s="1"/>
      <c r="C16" s="139"/>
      <c r="D16" s="140"/>
      <c r="E16" s="127"/>
      <c r="F16" s="127"/>
      <c r="G16" s="107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29"/>
      <c r="BK16" s="129"/>
      <c r="BL16" s="129"/>
      <c r="BM16" s="129"/>
      <c r="BN16" s="129"/>
      <c r="BO16" s="129"/>
      <c r="BP16" s="129"/>
      <c r="BQ16" s="129"/>
      <c r="BR16" s="129"/>
      <c r="BS16" s="129"/>
    </row>
    <row r="17" spans="1:79" ht="12.75" customHeight="1">
      <c r="A17" s="130" t="s">
        <v>191</v>
      </c>
      <c r="B17" s="315" t="str">
        <f>+'PIB D Pctes'!B1</f>
        <v>CUADRO 2:    PIB y DEMANDA (PRECIOS CONSTANTES)</v>
      </c>
      <c r="C17" s="317"/>
      <c r="D17" s="316" t="str">
        <f>+A4</f>
        <v>AÑO 2020=100</v>
      </c>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6"/>
      <c r="BA17" s="316"/>
      <c r="BB17" s="316"/>
      <c r="BC17" s="316"/>
      <c r="BD17" s="316"/>
      <c r="BE17" s="316"/>
      <c r="BF17" s="316"/>
      <c r="BG17" s="316"/>
      <c r="BH17" s="316"/>
      <c r="BI17" s="316"/>
      <c r="BJ17" s="316"/>
      <c r="BK17" s="316"/>
      <c r="BL17" s="316"/>
      <c r="BM17" s="316"/>
      <c r="BN17" s="316"/>
      <c r="BO17" s="316"/>
      <c r="BP17" s="316"/>
      <c r="BQ17" s="316"/>
      <c r="BR17" s="316"/>
      <c r="BS17" s="316"/>
      <c r="BT17" s="316"/>
      <c r="BU17" s="316"/>
      <c r="BV17" s="316"/>
      <c r="BW17" s="316"/>
      <c r="BX17" s="316"/>
      <c r="BY17" s="316"/>
      <c r="BZ17" s="316"/>
      <c r="CA17" s="145"/>
    </row>
    <row r="18" spans="1:79" ht="12.75" hidden="1" customHeight="1" outlineLevel="1" collapsed="1">
      <c r="A18" s="12"/>
      <c r="B18" s="1"/>
      <c r="C18" s="139"/>
      <c r="D18" s="140"/>
      <c r="E18" s="127"/>
      <c r="F18" s="127"/>
      <c r="G18" s="107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29"/>
      <c r="BK18" s="129"/>
      <c r="BL18" s="129"/>
      <c r="BM18" s="129"/>
      <c r="BN18" s="129"/>
      <c r="BO18" s="129"/>
      <c r="BP18" s="129"/>
      <c r="BQ18" s="129"/>
      <c r="BR18" s="129"/>
      <c r="BS18" s="129"/>
    </row>
    <row r="19" spans="1:79" ht="12.75" hidden="1" customHeight="1" outlineLevel="1">
      <c r="A19" s="12"/>
      <c r="B19" s="1"/>
      <c r="C19" s="63" t="str">
        <f>+'PIB D Pctes'!B5</f>
        <v>PIBpctes20</v>
      </c>
      <c r="D19" s="63" t="str">
        <f>+'PIB D Pctes'!B4</f>
        <v>Producto Interior Bruto a precios constantes</v>
      </c>
      <c r="E19" s="154" t="s">
        <v>13</v>
      </c>
      <c r="F19" s="154" t="s">
        <v>2</v>
      </c>
      <c r="G19" s="63"/>
      <c r="H19" s="1384" t="s">
        <v>3</v>
      </c>
      <c r="I19" s="1384"/>
      <c r="J19" s="1384"/>
      <c r="K19" s="1384"/>
      <c r="L19" s="1384"/>
      <c r="M19" s="1384"/>
      <c r="N19" s="1384"/>
      <c r="O19" s="1384"/>
      <c r="P19" s="1384"/>
      <c r="Q19" s="1384"/>
      <c r="R19" s="1381" t="s">
        <v>4</v>
      </c>
      <c r="S19" s="1381"/>
      <c r="T19" s="1381"/>
      <c r="U19" s="1381"/>
      <c r="V19" s="1381"/>
      <c r="W19" s="1381"/>
      <c r="X19" s="1381"/>
      <c r="Y19" s="1381"/>
      <c r="Z19" s="1381"/>
      <c r="AA19" s="1381"/>
      <c r="AB19" s="1381"/>
      <c r="AC19" s="1381"/>
      <c r="AD19" s="1381"/>
      <c r="AE19" s="1381"/>
      <c r="AF19" s="1381"/>
      <c r="AG19" s="1381"/>
      <c r="AH19" s="1384" t="s">
        <v>5</v>
      </c>
      <c r="AI19" s="1384"/>
      <c r="AJ19" s="1384"/>
      <c r="AK19" s="1384"/>
      <c r="AL19" s="1384"/>
      <c r="AM19" s="1384"/>
      <c r="AN19" s="1384"/>
      <c r="AO19" s="1384"/>
      <c r="AP19" s="1384"/>
      <c r="AQ19" s="1384"/>
      <c r="AR19" s="1384"/>
      <c r="AS19" s="1384"/>
      <c r="AT19" s="1384"/>
      <c r="AU19" s="1384"/>
      <c r="AV19" s="1384"/>
      <c r="AW19" s="1381" t="s">
        <v>975</v>
      </c>
      <c r="AX19" s="1381"/>
      <c r="AY19" s="1381"/>
      <c r="AZ19" s="1381"/>
      <c r="BA19" s="1381"/>
      <c r="BB19" s="1381"/>
      <c r="BC19" s="1381"/>
      <c r="BD19" s="1381"/>
      <c r="BE19" s="1381"/>
      <c r="BF19" s="1381"/>
      <c r="BG19" s="1381"/>
      <c r="BH19" s="1381"/>
      <c r="BI19" s="1381"/>
      <c r="BJ19" s="1381"/>
      <c r="BK19" s="1381"/>
      <c r="BL19" s="1381"/>
      <c r="BM19" s="1381"/>
      <c r="BN19" s="1381"/>
      <c r="BO19" s="1381"/>
      <c r="BP19" s="1381"/>
      <c r="BQ19" s="1381"/>
      <c r="BR19" s="1381"/>
      <c r="BS19" s="1381"/>
      <c r="BT19" s="1381"/>
      <c r="BU19" s="1381"/>
      <c r="BV19" s="1381"/>
      <c r="BW19" s="1381"/>
      <c r="BX19" s="1381"/>
      <c r="BY19" s="1381"/>
      <c r="BZ19" s="1381"/>
    </row>
    <row r="20" spans="1:79" ht="12.75" hidden="1" customHeight="1" outlineLevel="1">
      <c r="A20" s="12"/>
      <c r="B20" s="1"/>
      <c r="C20" s="63" t="str">
        <f>+'PIB D Pctes'!C5</f>
        <v>Cpr20</v>
      </c>
      <c r="D20" s="63" t="str">
        <f>+'PIB D Pctes'!C4</f>
        <v>Gasto en consumo final de los hogares e ISFLSH</v>
      </c>
      <c r="E20" s="154" t="s">
        <v>13</v>
      </c>
      <c r="F20" s="154" t="s">
        <v>2</v>
      </c>
      <c r="G20" s="63"/>
      <c r="H20" s="1384" t="s">
        <v>3</v>
      </c>
      <c r="I20" s="1384"/>
      <c r="J20" s="1384"/>
      <c r="K20" s="1384"/>
      <c r="L20" s="1384"/>
      <c r="M20" s="1384"/>
      <c r="N20" s="1384"/>
      <c r="O20" s="1384"/>
      <c r="P20" s="1384"/>
      <c r="Q20" s="1384"/>
      <c r="R20" s="1381" t="s">
        <v>4</v>
      </c>
      <c r="S20" s="1381"/>
      <c r="T20" s="1381"/>
      <c r="U20" s="1381"/>
      <c r="V20" s="1381"/>
      <c r="W20" s="1381"/>
      <c r="X20" s="1381"/>
      <c r="Y20" s="1381"/>
      <c r="Z20" s="1381"/>
      <c r="AA20" s="1381"/>
      <c r="AB20" s="1381"/>
      <c r="AC20" s="1381"/>
      <c r="AD20" s="1381"/>
      <c r="AE20" s="1381"/>
      <c r="AF20" s="1381"/>
      <c r="AG20" s="1381"/>
      <c r="AH20" s="1384" t="s">
        <v>5</v>
      </c>
      <c r="AI20" s="1384"/>
      <c r="AJ20" s="1384"/>
      <c r="AK20" s="1384"/>
      <c r="AL20" s="1384"/>
      <c r="AM20" s="1384"/>
      <c r="AN20" s="1384"/>
      <c r="AO20" s="1384"/>
      <c r="AP20" s="1384"/>
      <c r="AQ20" s="1384"/>
      <c r="AR20" s="1384"/>
      <c r="AS20" s="1384"/>
      <c r="AT20" s="1384"/>
      <c r="AU20" s="1384"/>
      <c r="AV20" s="1384"/>
      <c r="AW20" s="1381" t="s">
        <v>975</v>
      </c>
      <c r="AX20" s="1381"/>
      <c r="AY20" s="1381"/>
      <c r="AZ20" s="1381"/>
      <c r="BA20" s="1381"/>
      <c r="BB20" s="1381"/>
      <c r="BC20" s="1381"/>
      <c r="BD20" s="1381"/>
      <c r="BE20" s="1381"/>
      <c r="BF20" s="1381"/>
      <c r="BG20" s="1381"/>
      <c r="BH20" s="1381"/>
      <c r="BI20" s="1381"/>
      <c r="BJ20" s="1381"/>
      <c r="BK20" s="1381"/>
      <c r="BL20" s="1381"/>
      <c r="BM20" s="1381"/>
      <c r="BN20" s="1381"/>
      <c r="BO20" s="1381"/>
      <c r="BP20" s="1381"/>
      <c r="BQ20" s="1381"/>
      <c r="BR20" s="1381"/>
      <c r="BS20" s="1381"/>
      <c r="BT20" s="1381"/>
      <c r="BU20" s="1381"/>
      <c r="BV20" s="1381"/>
      <c r="BW20" s="1381"/>
      <c r="BX20" s="1381"/>
      <c r="BY20" s="1381"/>
      <c r="BZ20" s="1381"/>
    </row>
    <row r="21" spans="1:79" ht="12.75" hidden="1" customHeight="1" outlineLevel="1">
      <c r="A21" s="12"/>
      <c r="B21" s="1"/>
      <c r="C21" s="63" t="str">
        <f>+'PIB D Pctes'!D5</f>
        <v>Cpu20</v>
      </c>
      <c r="D21" s="63" t="str">
        <f>+'PIB D Pctes'!D4</f>
        <v>Gasto en consumo final de las AAPP</v>
      </c>
      <c r="E21" s="154" t="s">
        <v>13</v>
      </c>
      <c r="F21" s="154" t="s">
        <v>2</v>
      </c>
      <c r="G21" s="63"/>
      <c r="H21" s="1384" t="s">
        <v>3</v>
      </c>
      <c r="I21" s="1384"/>
      <c r="J21" s="1384"/>
      <c r="K21" s="1384"/>
      <c r="L21" s="1384"/>
      <c r="M21" s="1384"/>
      <c r="N21" s="1384"/>
      <c r="O21" s="1384"/>
      <c r="P21" s="1384"/>
      <c r="Q21" s="1384"/>
      <c r="R21" s="1381" t="s">
        <v>4</v>
      </c>
      <c r="S21" s="1381"/>
      <c r="T21" s="1381"/>
      <c r="U21" s="1381"/>
      <c r="V21" s="1381"/>
      <c r="W21" s="1381"/>
      <c r="X21" s="1381"/>
      <c r="Y21" s="1381"/>
      <c r="Z21" s="1381"/>
      <c r="AA21" s="1381"/>
      <c r="AB21" s="1381"/>
      <c r="AC21" s="1381"/>
      <c r="AD21" s="1381"/>
      <c r="AE21" s="1381"/>
      <c r="AF21" s="1381"/>
      <c r="AG21" s="1381"/>
      <c r="AH21" s="1384" t="s">
        <v>5</v>
      </c>
      <c r="AI21" s="1384"/>
      <c r="AJ21" s="1384"/>
      <c r="AK21" s="1384"/>
      <c r="AL21" s="1384"/>
      <c r="AM21" s="1384"/>
      <c r="AN21" s="1384"/>
      <c r="AO21" s="1384"/>
      <c r="AP21" s="1384"/>
      <c r="AQ21" s="1384"/>
      <c r="AR21" s="1384"/>
      <c r="AS21" s="1384"/>
      <c r="AT21" s="1384"/>
      <c r="AU21" s="1384"/>
      <c r="AV21" s="1384"/>
      <c r="AW21" s="1381" t="s">
        <v>975</v>
      </c>
      <c r="AX21" s="1381"/>
      <c r="AY21" s="1381"/>
      <c r="AZ21" s="1381"/>
      <c r="BA21" s="1381"/>
      <c r="BB21" s="1381"/>
      <c r="BC21" s="1381"/>
      <c r="BD21" s="1381"/>
      <c r="BE21" s="1381"/>
      <c r="BF21" s="1381"/>
      <c r="BG21" s="1381"/>
      <c r="BH21" s="1381"/>
      <c r="BI21" s="1381"/>
      <c r="BJ21" s="1381"/>
      <c r="BK21" s="1381"/>
      <c r="BL21" s="1381"/>
      <c r="BM21" s="1381"/>
      <c r="BN21" s="1381"/>
      <c r="BO21" s="1381"/>
      <c r="BP21" s="1381"/>
      <c r="BQ21" s="1381"/>
      <c r="BR21" s="1381"/>
      <c r="BS21" s="1381"/>
      <c r="BT21" s="1381"/>
      <c r="BU21" s="1381"/>
      <c r="BV21" s="1381"/>
      <c r="BW21" s="1381"/>
      <c r="BX21" s="1381"/>
      <c r="BY21" s="1381"/>
      <c r="BZ21" s="1381"/>
    </row>
    <row r="22" spans="1:79" ht="12.75" hidden="1" customHeight="1" outlineLevel="1">
      <c r="A22" s="12"/>
      <c r="B22" s="1"/>
      <c r="C22" s="63" t="str">
        <f>+'PIB D Pctes'!E5</f>
        <v>FBC20</v>
      </c>
      <c r="D22" s="63" t="str">
        <f>+'PIB D Pctes'!E4</f>
        <v>Formación bruta de capital</v>
      </c>
      <c r="E22" s="154" t="s">
        <v>13</v>
      </c>
      <c r="F22" s="154" t="s">
        <v>2</v>
      </c>
      <c r="G22" s="63"/>
      <c r="H22" s="1384" t="s">
        <v>3</v>
      </c>
      <c r="I22" s="1384"/>
      <c r="J22" s="1384"/>
      <c r="K22" s="1384"/>
      <c r="L22" s="1384"/>
      <c r="M22" s="1384"/>
      <c r="N22" s="1384"/>
      <c r="O22" s="1384"/>
      <c r="P22" s="1384"/>
      <c r="Q22" s="1384"/>
      <c r="R22" s="1381" t="s">
        <v>4</v>
      </c>
      <c r="S22" s="1381"/>
      <c r="T22" s="1381"/>
      <c r="U22" s="1381"/>
      <c r="V22" s="1381"/>
      <c r="W22" s="1381"/>
      <c r="X22" s="1381"/>
      <c r="Y22" s="1381"/>
      <c r="Z22" s="1381"/>
      <c r="AA22" s="1381"/>
      <c r="AB22" s="1381"/>
      <c r="AC22" s="1381"/>
      <c r="AD22" s="1381"/>
      <c r="AE22" s="1381"/>
      <c r="AF22" s="1381"/>
      <c r="AG22" s="1381"/>
      <c r="AH22" s="1384" t="s">
        <v>5</v>
      </c>
      <c r="AI22" s="1384"/>
      <c r="AJ22" s="1384"/>
      <c r="AK22" s="1384"/>
      <c r="AL22" s="1384"/>
      <c r="AM22" s="1384"/>
      <c r="AN22" s="1384"/>
      <c r="AO22" s="1384"/>
      <c r="AP22" s="1384"/>
      <c r="AQ22" s="1384"/>
      <c r="AR22" s="1384"/>
      <c r="AS22" s="1384"/>
      <c r="AT22" s="1384"/>
      <c r="AU22" s="1384"/>
      <c r="AV22" s="1384"/>
      <c r="AW22" s="1381" t="s">
        <v>975</v>
      </c>
      <c r="AX22" s="1381"/>
      <c r="AY22" s="1381"/>
      <c r="AZ22" s="1381"/>
      <c r="BA22" s="1381"/>
      <c r="BB22" s="1381"/>
      <c r="BC22" s="1381"/>
      <c r="BD22" s="1381"/>
      <c r="BE22" s="1381"/>
      <c r="BF22" s="1381"/>
      <c r="BG22" s="1381"/>
      <c r="BH22" s="1381"/>
      <c r="BI22" s="1381"/>
      <c r="BJ22" s="1381"/>
      <c r="BK22" s="1381"/>
      <c r="BL22" s="1381"/>
      <c r="BM22" s="1381"/>
      <c r="BN22" s="1381"/>
      <c r="BO22" s="1381"/>
      <c r="BP22" s="1381"/>
      <c r="BQ22" s="1381"/>
      <c r="BR22" s="1381"/>
      <c r="BS22" s="1381"/>
      <c r="BT22" s="1381"/>
      <c r="BU22" s="1381"/>
      <c r="BV22" s="1381"/>
      <c r="BW22" s="1381"/>
      <c r="BX22" s="1381"/>
      <c r="BY22" s="1381"/>
      <c r="BZ22" s="1381"/>
    </row>
    <row r="23" spans="1:79" ht="12.75" hidden="1" customHeight="1" outlineLevel="1">
      <c r="A23" s="12"/>
      <c r="B23" s="1"/>
      <c r="C23" s="63" t="str">
        <f>+'PIB D Pctes'!I5</f>
        <v>X20</v>
      </c>
      <c r="D23" s="63" t="str">
        <f>+'PIB D Pctes'!I4</f>
        <v>Exportaciones de bienes y servicios</v>
      </c>
      <c r="E23" s="154" t="s">
        <v>13</v>
      </c>
      <c r="F23" s="154" t="s">
        <v>2</v>
      </c>
      <c r="G23" s="63"/>
      <c r="H23" s="1384" t="s">
        <v>3</v>
      </c>
      <c r="I23" s="1384"/>
      <c r="J23" s="1384"/>
      <c r="K23" s="1384"/>
      <c r="L23" s="1384"/>
      <c r="M23" s="1384"/>
      <c r="N23" s="1384"/>
      <c r="O23" s="1384"/>
      <c r="P23" s="1384"/>
      <c r="Q23" s="1384"/>
      <c r="R23" s="1381" t="s">
        <v>4</v>
      </c>
      <c r="S23" s="1381"/>
      <c r="T23" s="1381"/>
      <c r="U23" s="1381"/>
      <c r="V23" s="1381"/>
      <c r="W23" s="1381"/>
      <c r="X23" s="1381"/>
      <c r="Y23" s="1381"/>
      <c r="Z23" s="1381"/>
      <c r="AA23" s="1381"/>
      <c r="AB23" s="1381"/>
      <c r="AC23" s="1381"/>
      <c r="AD23" s="1381"/>
      <c r="AE23" s="1381"/>
      <c r="AF23" s="1381"/>
      <c r="AG23" s="1381"/>
      <c r="AH23" s="1384" t="s">
        <v>5</v>
      </c>
      <c r="AI23" s="1384"/>
      <c r="AJ23" s="1384"/>
      <c r="AK23" s="1384"/>
      <c r="AL23" s="1384"/>
      <c r="AM23" s="1384"/>
      <c r="AN23" s="1384"/>
      <c r="AO23" s="1384"/>
      <c r="AP23" s="1384"/>
      <c r="AQ23" s="1384"/>
      <c r="AR23" s="1384"/>
      <c r="AS23" s="1384"/>
      <c r="AT23" s="1384"/>
      <c r="AU23" s="1384"/>
      <c r="AV23" s="1384"/>
      <c r="AW23" s="1381" t="s">
        <v>975</v>
      </c>
      <c r="AX23" s="1381"/>
      <c r="AY23" s="1381"/>
      <c r="AZ23" s="1381"/>
      <c r="BA23" s="1381"/>
      <c r="BB23" s="1381"/>
      <c r="BC23" s="1381"/>
      <c r="BD23" s="1381"/>
      <c r="BE23" s="1381"/>
      <c r="BF23" s="1381"/>
      <c r="BG23" s="1381"/>
      <c r="BH23" s="1381"/>
      <c r="BI23" s="1381"/>
      <c r="BJ23" s="1381"/>
      <c r="BK23" s="1381"/>
      <c r="BL23" s="1381"/>
      <c r="BM23" s="1381"/>
      <c r="BN23" s="1381"/>
      <c r="BO23" s="1381"/>
      <c r="BP23" s="1381"/>
      <c r="BQ23" s="1381"/>
      <c r="BR23" s="1381"/>
      <c r="BS23" s="1381"/>
      <c r="BT23" s="1381"/>
      <c r="BU23" s="1381"/>
      <c r="BV23" s="1381"/>
      <c r="BW23" s="1381"/>
      <c r="BX23" s="1381"/>
      <c r="BY23" s="1381"/>
      <c r="BZ23" s="1381"/>
    </row>
    <row r="24" spans="1:79" ht="12.75" hidden="1" customHeight="1" outlineLevel="1">
      <c r="A24" s="12"/>
      <c r="B24" s="1"/>
      <c r="C24" s="63" t="str">
        <f>+'PIB D Pctes'!J5</f>
        <v>M20</v>
      </c>
      <c r="D24" s="63" t="str">
        <f>+'PIB D Pctes'!J4</f>
        <v>Importaciones de bienes y servicios</v>
      </c>
      <c r="E24" s="154" t="s">
        <v>13</v>
      </c>
      <c r="F24" s="154" t="s">
        <v>2</v>
      </c>
      <c r="G24" s="63"/>
      <c r="H24" s="1384" t="s">
        <v>3</v>
      </c>
      <c r="I24" s="1384"/>
      <c r="J24" s="1384"/>
      <c r="K24" s="1384"/>
      <c r="L24" s="1384"/>
      <c r="M24" s="1384"/>
      <c r="N24" s="1384"/>
      <c r="O24" s="1384"/>
      <c r="P24" s="1384"/>
      <c r="Q24" s="1384"/>
      <c r="R24" s="1381" t="s">
        <v>4</v>
      </c>
      <c r="S24" s="1381"/>
      <c r="T24" s="1381"/>
      <c r="U24" s="1381"/>
      <c r="V24" s="1381"/>
      <c r="W24" s="1381"/>
      <c r="X24" s="1381"/>
      <c r="Y24" s="1381"/>
      <c r="Z24" s="1381"/>
      <c r="AA24" s="1381"/>
      <c r="AB24" s="1381"/>
      <c r="AC24" s="1381"/>
      <c r="AD24" s="1381"/>
      <c r="AE24" s="1381"/>
      <c r="AF24" s="1381"/>
      <c r="AG24" s="1381"/>
      <c r="AH24" s="1384" t="s">
        <v>5</v>
      </c>
      <c r="AI24" s="1384"/>
      <c r="AJ24" s="1384"/>
      <c r="AK24" s="1384"/>
      <c r="AL24" s="1384"/>
      <c r="AM24" s="1384"/>
      <c r="AN24" s="1384"/>
      <c r="AO24" s="1384"/>
      <c r="AP24" s="1384"/>
      <c r="AQ24" s="1384"/>
      <c r="AR24" s="1384"/>
      <c r="AS24" s="1384"/>
      <c r="AT24" s="1384"/>
      <c r="AU24" s="1384"/>
      <c r="AV24" s="1384"/>
      <c r="AW24" s="1381" t="s">
        <v>975</v>
      </c>
      <c r="AX24" s="1381"/>
      <c r="AY24" s="1381"/>
      <c r="AZ24" s="1381"/>
      <c r="BA24" s="1381"/>
      <c r="BB24" s="1381"/>
      <c r="BC24" s="1381"/>
      <c r="BD24" s="1381"/>
      <c r="BE24" s="1381"/>
      <c r="BF24" s="1381"/>
      <c r="BG24" s="1381"/>
      <c r="BH24" s="1381"/>
      <c r="BI24" s="1381"/>
      <c r="BJ24" s="1381"/>
      <c r="BK24" s="1381"/>
      <c r="BL24" s="1381"/>
      <c r="BM24" s="1381"/>
      <c r="BN24" s="1381"/>
      <c r="BO24" s="1381"/>
      <c r="BP24" s="1381"/>
      <c r="BQ24" s="1381"/>
      <c r="BR24" s="1381"/>
      <c r="BS24" s="1381"/>
      <c r="BT24" s="1381"/>
      <c r="BU24" s="1381"/>
      <c r="BV24" s="1381"/>
      <c r="BW24" s="1381"/>
      <c r="BX24" s="1381"/>
      <c r="BY24" s="1381"/>
      <c r="BZ24" s="1381"/>
    </row>
    <row r="25" spans="1:79" ht="12.75" hidden="1" customHeight="1" outlineLevel="1">
      <c r="A25" s="2"/>
      <c r="B25" s="1"/>
      <c r="C25" s="139"/>
      <c r="D25" s="140"/>
      <c r="E25" s="127"/>
      <c r="F25" s="127"/>
      <c r="G25" s="107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29"/>
      <c r="BK25" s="129"/>
      <c r="BL25" s="129"/>
      <c r="BM25" s="129"/>
      <c r="BN25" s="129"/>
      <c r="BO25" s="129"/>
      <c r="BP25" s="129"/>
      <c r="BQ25" s="129"/>
      <c r="BR25" s="129"/>
      <c r="BS25" s="129"/>
    </row>
    <row r="26" spans="1:79" ht="12.75" customHeight="1" collapsed="1">
      <c r="A26" s="2"/>
      <c r="B26" s="1"/>
      <c r="C26" s="139"/>
      <c r="D26" s="140"/>
      <c r="E26" s="127"/>
      <c r="F26" s="127"/>
      <c r="G26" s="107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29"/>
      <c r="BK26" s="129"/>
      <c r="BL26" s="129"/>
      <c r="BM26" s="129"/>
      <c r="BN26" s="129"/>
      <c r="BO26" s="129"/>
      <c r="BP26" s="129"/>
      <c r="BQ26" s="129"/>
      <c r="BR26" s="129"/>
      <c r="BS26" s="129"/>
    </row>
    <row r="27" spans="1:79" ht="12.75" customHeight="1">
      <c r="A27" s="130" t="s">
        <v>192</v>
      </c>
      <c r="B27" s="315" t="str">
        <f>+'PIB D Deflactor'!B1</f>
        <v>CUADRO 3:    DEFLACTORES DEL PIB y de la DEMANDA</v>
      </c>
      <c r="C27" s="317"/>
      <c r="D27" s="316" t="str">
        <f>+A4</f>
        <v>AÑO 2020=100</v>
      </c>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row>
    <row r="28" spans="1:79" ht="12.75" hidden="1" customHeight="1" outlineLevel="1" collapsed="1">
      <c r="A28" s="2"/>
      <c r="B28" s="1"/>
      <c r="C28" s="139"/>
      <c r="D28" s="140"/>
      <c r="E28" s="127"/>
      <c r="F28" s="127"/>
      <c r="G28" s="107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29"/>
      <c r="BK28" s="129"/>
      <c r="BL28" s="129"/>
      <c r="BM28" s="129"/>
      <c r="BN28" s="129"/>
      <c r="BO28" s="129"/>
      <c r="BP28" s="129"/>
      <c r="BQ28" s="129"/>
      <c r="BR28" s="129"/>
      <c r="BS28" s="129"/>
    </row>
    <row r="29" spans="1:79" ht="12.75" hidden="1" customHeight="1" outlineLevel="1">
      <c r="A29" s="12"/>
      <c r="B29" s="1"/>
      <c r="C29" s="63" t="str">
        <f>+'PIB D Deflactor'!B5</f>
        <v>dPIB</v>
      </c>
      <c r="D29" s="63" t="str">
        <f>+'PIB D Deflactor'!B4</f>
        <v>Deflactor del Producto Interior Bruto</v>
      </c>
      <c r="E29" s="154"/>
      <c r="F29" s="154"/>
      <c r="G29" s="63"/>
      <c r="H29" s="1384"/>
      <c r="I29" s="1384"/>
      <c r="J29" s="1384"/>
      <c r="K29" s="1384"/>
      <c r="L29" s="1384"/>
      <c r="M29" s="1384"/>
      <c r="N29" s="1384"/>
      <c r="O29" s="1384"/>
      <c r="P29" s="1384"/>
      <c r="Q29" s="1384"/>
      <c r="R29" s="1384"/>
      <c r="S29" s="1384"/>
      <c r="T29" s="1384"/>
      <c r="U29" s="1384"/>
      <c r="V29" s="1384"/>
      <c r="W29" s="1384"/>
      <c r="X29" s="1384"/>
      <c r="Y29" s="1384"/>
      <c r="Z29" s="1384"/>
      <c r="AA29" s="1384"/>
      <c r="AB29" s="1384"/>
      <c r="AC29" s="1384"/>
      <c r="AD29" s="1384"/>
      <c r="AE29" s="1384"/>
      <c r="AF29" s="1384"/>
      <c r="AG29" s="1384"/>
      <c r="AH29" s="1384"/>
      <c r="AI29" s="1384"/>
      <c r="AJ29" s="1384"/>
      <c r="AK29" s="1384"/>
      <c r="AL29" s="1384"/>
      <c r="AM29" s="1384"/>
      <c r="AN29" s="1384"/>
      <c r="AO29" s="1384"/>
      <c r="AP29" s="1384"/>
      <c r="AQ29" s="1384"/>
      <c r="AR29" s="1384"/>
      <c r="AS29" s="1384"/>
      <c r="AT29" s="1384"/>
      <c r="AU29" s="1384"/>
      <c r="AV29" s="1384"/>
      <c r="AW29" s="1384"/>
      <c r="AX29" s="1384"/>
      <c r="AY29" s="1384"/>
      <c r="AZ29" s="1384"/>
      <c r="BA29" s="1384"/>
      <c r="BB29" s="1384"/>
      <c r="BC29" s="1384"/>
      <c r="BD29" s="1384"/>
      <c r="BE29" s="1384"/>
      <c r="BF29" s="1384"/>
      <c r="BG29" s="1384"/>
      <c r="BH29" s="1384"/>
      <c r="BI29" s="1384"/>
      <c r="BJ29" s="1384"/>
      <c r="BK29" s="1384"/>
      <c r="BL29" s="1384"/>
      <c r="BM29" s="1384"/>
      <c r="BN29" s="1384"/>
      <c r="BO29" s="1384"/>
      <c r="BP29" s="1384"/>
      <c r="BQ29" s="1384"/>
      <c r="BR29" s="1384"/>
      <c r="BS29" s="1384"/>
      <c r="BT29" s="1384"/>
      <c r="BU29" s="1384"/>
      <c r="BV29" s="1384"/>
      <c r="BW29" s="1384"/>
      <c r="BX29" s="1384"/>
      <c r="BY29" s="1384"/>
      <c r="BZ29" s="1384"/>
    </row>
    <row r="30" spans="1:79" ht="12.75" hidden="1" customHeight="1" outlineLevel="1">
      <c r="A30" s="12"/>
      <c r="B30" s="1"/>
      <c r="C30" s="63" t="str">
        <f>+'PIB D Deflactor'!C5</f>
        <v>dCpr</v>
      </c>
      <c r="D30" s="63" t="str">
        <f>+'PIB D Deflactor'!C4</f>
        <v>Deflactor del Gasto en consumo final de los hogares e ISFLSH</v>
      </c>
      <c r="E30" s="154"/>
      <c r="F30" s="154"/>
      <c r="G30" s="63"/>
      <c r="H30" s="1384"/>
      <c r="I30" s="1384"/>
      <c r="J30" s="1384"/>
      <c r="K30" s="1384"/>
      <c r="L30" s="1384"/>
      <c r="M30" s="1384"/>
      <c r="N30" s="1384"/>
      <c r="O30" s="1384"/>
      <c r="P30" s="1384"/>
      <c r="Q30" s="1384"/>
      <c r="R30" s="1384"/>
      <c r="S30" s="1384"/>
      <c r="T30" s="1384"/>
      <c r="U30" s="1384"/>
      <c r="V30" s="1384"/>
      <c r="W30" s="1384"/>
      <c r="X30" s="1384"/>
      <c r="Y30" s="1384"/>
      <c r="Z30" s="1384"/>
      <c r="AA30" s="1384"/>
      <c r="AB30" s="1384"/>
      <c r="AC30" s="1384"/>
      <c r="AD30" s="1384"/>
      <c r="AE30" s="1384"/>
      <c r="AF30" s="1384"/>
      <c r="AG30" s="1384"/>
      <c r="AH30" s="1384"/>
      <c r="AI30" s="1384"/>
      <c r="AJ30" s="1384"/>
      <c r="AK30" s="1384"/>
      <c r="AL30" s="1384"/>
      <c r="AM30" s="1384"/>
      <c r="AN30" s="1384"/>
      <c r="AO30" s="1384"/>
      <c r="AP30" s="1384"/>
      <c r="AQ30" s="1384"/>
      <c r="AR30" s="1384"/>
      <c r="AS30" s="1384"/>
      <c r="AT30" s="1384"/>
      <c r="AU30" s="1384"/>
      <c r="AV30" s="1384"/>
      <c r="AW30" s="1384"/>
      <c r="AX30" s="1384"/>
      <c r="AY30" s="1384"/>
      <c r="AZ30" s="1384"/>
      <c r="BA30" s="1384"/>
      <c r="BB30" s="1384"/>
      <c r="BC30" s="1384"/>
      <c r="BD30" s="1384"/>
      <c r="BE30" s="1384"/>
      <c r="BF30" s="1384"/>
      <c r="BG30" s="1384"/>
      <c r="BH30" s="1384"/>
      <c r="BI30" s="1384"/>
      <c r="BJ30" s="1384"/>
      <c r="BK30" s="1384"/>
      <c r="BL30" s="1384"/>
      <c r="BM30" s="1384"/>
      <c r="BN30" s="1384"/>
      <c r="BO30" s="1384"/>
      <c r="BP30" s="1384"/>
      <c r="BQ30" s="1384"/>
      <c r="BR30" s="1384"/>
      <c r="BS30" s="1384"/>
      <c r="BT30" s="1384"/>
      <c r="BU30" s="1384"/>
      <c r="BV30" s="1384"/>
      <c r="BW30" s="1384"/>
      <c r="BX30" s="1384"/>
      <c r="BY30" s="1384"/>
      <c r="BZ30" s="1384"/>
    </row>
    <row r="31" spans="1:79" ht="12.75" hidden="1" customHeight="1" outlineLevel="1">
      <c r="A31" s="12"/>
      <c r="B31" s="1"/>
      <c r="C31" s="63" t="str">
        <f>+'PIB D Deflactor'!D5</f>
        <v>dCpu</v>
      </c>
      <c r="D31" s="63" t="str">
        <f>+'PIB D Deflactor'!D4</f>
        <v>Deflactor del Gasto en consumo final de las AAPP</v>
      </c>
      <c r="E31" s="154"/>
      <c r="F31" s="154"/>
      <c r="G31" s="63"/>
      <c r="H31" s="1384"/>
      <c r="I31" s="1384"/>
      <c r="J31" s="1384"/>
      <c r="K31" s="1384"/>
      <c r="L31" s="1384"/>
      <c r="M31" s="1384"/>
      <c r="N31" s="1384"/>
      <c r="O31" s="1384"/>
      <c r="P31" s="1384"/>
      <c r="Q31" s="1384"/>
      <c r="R31" s="1384"/>
      <c r="S31" s="1384"/>
      <c r="T31" s="1384"/>
      <c r="U31" s="1384"/>
      <c r="V31" s="1384"/>
      <c r="W31" s="1384"/>
      <c r="X31" s="1384"/>
      <c r="Y31" s="1384"/>
      <c r="Z31" s="1384"/>
      <c r="AA31" s="1384"/>
      <c r="AB31" s="1384"/>
      <c r="AC31" s="1384"/>
      <c r="AD31" s="1384"/>
      <c r="AE31" s="1384"/>
      <c r="AF31" s="1384"/>
      <c r="AG31" s="1384"/>
      <c r="AH31" s="1384"/>
      <c r="AI31" s="1384"/>
      <c r="AJ31" s="1384"/>
      <c r="AK31" s="1384"/>
      <c r="AL31" s="1384"/>
      <c r="AM31" s="1384"/>
      <c r="AN31" s="1384"/>
      <c r="AO31" s="1384"/>
      <c r="AP31" s="1384"/>
      <c r="AQ31" s="1384"/>
      <c r="AR31" s="1384"/>
      <c r="AS31" s="1384"/>
      <c r="AT31" s="1384"/>
      <c r="AU31" s="1384"/>
      <c r="AV31" s="1384"/>
      <c r="AW31" s="1384"/>
      <c r="AX31" s="1384"/>
      <c r="AY31" s="1384"/>
      <c r="AZ31" s="1384"/>
      <c r="BA31" s="1384"/>
      <c r="BB31" s="1384"/>
      <c r="BC31" s="1384"/>
      <c r="BD31" s="1384"/>
      <c r="BE31" s="1384"/>
      <c r="BF31" s="1384"/>
      <c r="BG31" s="1384"/>
      <c r="BH31" s="1384"/>
      <c r="BI31" s="1384"/>
      <c r="BJ31" s="1384"/>
      <c r="BK31" s="1384"/>
      <c r="BL31" s="1384"/>
      <c r="BM31" s="1384"/>
      <c r="BN31" s="1384"/>
      <c r="BO31" s="1384"/>
      <c r="BP31" s="1384"/>
      <c r="BQ31" s="1384"/>
      <c r="BR31" s="1384"/>
      <c r="BS31" s="1384"/>
      <c r="BT31" s="1384"/>
      <c r="BU31" s="1384"/>
      <c r="BV31" s="1384"/>
      <c r="BW31" s="1384"/>
      <c r="BX31" s="1384"/>
      <c r="BY31" s="1384"/>
      <c r="BZ31" s="1384"/>
    </row>
    <row r="32" spans="1:79" ht="12.75" hidden="1" customHeight="1" outlineLevel="1">
      <c r="A32" s="12"/>
      <c r="B32" s="1"/>
      <c r="C32" s="63" t="str">
        <f>+'PIB D Deflactor'!E5</f>
        <v>dFBC</v>
      </c>
      <c r="D32" s="63" t="str">
        <f>+'PIB D Deflactor'!E4</f>
        <v>Deflactor de la Formación bruta de capital</v>
      </c>
      <c r="E32" s="154"/>
      <c r="F32" s="154"/>
      <c r="G32" s="63"/>
      <c r="H32" s="1384"/>
      <c r="I32" s="1384"/>
      <c r="J32" s="1384"/>
      <c r="K32" s="1384"/>
      <c r="L32" s="1384"/>
      <c r="M32" s="1384"/>
      <c r="N32" s="1384"/>
      <c r="O32" s="1384"/>
      <c r="P32" s="1384"/>
      <c r="Q32" s="1384"/>
      <c r="R32" s="1384"/>
      <c r="S32" s="1384"/>
      <c r="T32" s="1384"/>
      <c r="U32" s="1384"/>
      <c r="V32" s="1384"/>
      <c r="W32" s="1384"/>
      <c r="X32" s="1384"/>
      <c r="Y32" s="1384"/>
      <c r="Z32" s="1384"/>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4"/>
      <c r="BC32" s="1384"/>
      <c r="BD32" s="1384"/>
      <c r="BE32" s="1384"/>
      <c r="BF32" s="1384"/>
      <c r="BG32" s="1384"/>
      <c r="BH32" s="1384"/>
      <c r="BI32" s="1384"/>
      <c r="BJ32" s="1384"/>
      <c r="BK32" s="1384"/>
      <c r="BL32" s="1384"/>
      <c r="BM32" s="1384"/>
      <c r="BN32" s="1384"/>
      <c r="BO32" s="1384"/>
      <c r="BP32" s="1384"/>
      <c r="BQ32" s="1384"/>
      <c r="BR32" s="1384"/>
      <c r="BS32" s="1384"/>
      <c r="BT32" s="1384"/>
      <c r="BU32" s="1384"/>
      <c r="BV32" s="1384"/>
      <c r="BW32" s="1384"/>
      <c r="BX32" s="1384"/>
      <c r="BY32" s="1384"/>
      <c r="BZ32" s="1384"/>
    </row>
    <row r="33" spans="1:78" ht="12.75" hidden="1" customHeight="1" outlineLevel="1">
      <c r="A33" s="12"/>
      <c r="B33" s="1"/>
      <c r="C33" s="63" t="str">
        <f>+'PIB D Deflactor'!F5</f>
        <v>dX</v>
      </c>
      <c r="D33" s="63" t="str">
        <f>+'PIB D Deflactor'!F4</f>
        <v>Deflactor de la Formación bruta de capital fijo</v>
      </c>
      <c r="E33" s="154"/>
      <c r="F33" s="154"/>
      <c r="G33" s="63"/>
      <c r="H33" s="1384"/>
      <c r="I33" s="1384"/>
      <c r="J33" s="1384"/>
      <c r="K33" s="1384"/>
      <c r="L33" s="1384"/>
      <c r="M33" s="1384"/>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H33" s="1384"/>
      <c r="BI33" s="1384"/>
      <c r="BJ33" s="1384"/>
      <c r="BK33" s="1384"/>
      <c r="BL33" s="1384"/>
      <c r="BM33" s="1384"/>
      <c r="BN33" s="1384"/>
      <c r="BO33" s="1384"/>
      <c r="BP33" s="1384"/>
      <c r="BQ33" s="1384"/>
      <c r="BR33" s="1384"/>
      <c r="BS33" s="1384"/>
      <c r="BT33" s="1384"/>
      <c r="BU33" s="1384"/>
      <c r="BV33" s="1384"/>
      <c r="BW33" s="1384"/>
      <c r="BX33" s="1384"/>
      <c r="BY33" s="1384"/>
      <c r="BZ33" s="1384"/>
    </row>
    <row r="34" spans="1:78" ht="12.75" hidden="1" customHeight="1" outlineLevel="1">
      <c r="A34" s="12"/>
      <c r="B34" s="1"/>
      <c r="C34" s="63" t="str">
        <f>+'PIB D Deflactor'!G5</f>
        <v>dM</v>
      </c>
      <c r="D34" s="63" t="str">
        <f>+'PIB D Deflactor'!G4</f>
        <v>Deflactor del Variación de exitencias</v>
      </c>
      <c r="E34" s="154"/>
      <c r="F34" s="154"/>
      <c r="G34" s="63"/>
      <c r="H34" s="1384"/>
      <c r="I34" s="1384"/>
      <c r="J34" s="1384"/>
      <c r="K34" s="1384"/>
      <c r="L34" s="1384"/>
      <c r="M34" s="1384"/>
      <c r="N34" s="1384"/>
      <c r="O34" s="1384"/>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384"/>
      <c r="AL34" s="1384"/>
      <c r="AM34" s="1384"/>
      <c r="AN34" s="1384"/>
      <c r="AO34" s="1384"/>
      <c r="AP34" s="1384"/>
      <c r="AQ34" s="1384"/>
      <c r="AR34" s="1384"/>
      <c r="AS34" s="1384"/>
      <c r="AT34" s="1384"/>
      <c r="AU34" s="1384"/>
      <c r="AV34" s="1384"/>
      <c r="AW34" s="1384"/>
      <c r="AX34" s="1384"/>
      <c r="AY34" s="1384"/>
      <c r="AZ34" s="1384"/>
      <c r="BA34" s="1384"/>
      <c r="BB34" s="1384"/>
      <c r="BC34" s="1384"/>
      <c r="BD34" s="1384"/>
      <c r="BE34" s="1384"/>
      <c r="BF34" s="1384"/>
      <c r="BG34" s="1384"/>
      <c r="BH34" s="1384"/>
      <c r="BI34" s="1384"/>
      <c r="BJ34" s="1384"/>
      <c r="BK34" s="1384"/>
      <c r="BL34" s="1384"/>
      <c r="BM34" s="1384"/>
      <c r="BN34" s="1384"/>
      <c r="BO34" s="1384"/>
      <c r="BP34" s="1384"/>
      <c r="BQ34" s="1384"/>
      <c r="BR34" s="1384"/>
      <c r="BS34" s="1384"/>
      <c r="BT34" s="1384"/>
      <c r="BU34" s="1384"/>
      <c r="BV34" s="1384"/>
      <c r="BW34" s="1384"/>
      <c r="BX34" s="1384"/>
      <c r="BY34" s="1384"/>
      <c r="BZ34" s="1384"/>
    </row>
    <row r="35" spans="1:78" ht="12.75" hidden="1" customHeight="1" outlineLevel="1">
      <c r="A35" s="2"/>
      <c r="B35" s="1"/>
      <c r="C35" s="139"/>
      <c r="D35" s="134"/>
      <c r="E35" s="127"/>
      <c r="F35" s="127"/>
      <c r="G35" s="107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29"/>
      <c r="BK35" s="129"/>
      <c r="BL35" s="129"/>
      <c r="BM35" s="129"/>
      <c r="BN35" s="129"/>
      <c r="BO35" s="129"/>
      <c r="BP35" s="129"/>
      <c r="BQ35" s="129"/>
      <c r="BR35" s="129"/>
      <c r="BS35" s="129"/>
    </row>
    <row r="36" spans="1:78" ht="12.75" customHeight="1" collapsed="1">
      <c r="A36" s="2"/>
      <c r="B36" s="1"/>
      <c r="C36" s="139"/>
      <c r="D36" s="140"/>
      <c r="E36" s="127"/>
      <c r="F36" s="127"/>
      <c r="G36" s="107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29"/>
      <c r="BK36" s="129"/>
      <c r="BL36" s="129"/>
      <c r="BM36" s="129"/>
      <c r="BN36" s="129"/>
      <c r="BO36" s="129"/>
      <c r="BP36" s="129"/>
      <c r="BQ36" s="129"/>
      <c r="BR36" s="129"/>
      <c r="BS36" s="129"/>
    </row>
    <row r="37" spans="1:78" ht="12.75" customHeight="1">
      <c r="A37" s="130" t="s">
        <v>196</v>
      </c>
      <c r="B37" s="315" t="str">
        <f>+'PIB Rentas'!B1</f>
        <v>CUADRO 4:    PIB y RENTAS (PRECIOS CORRIENTES)</v>
      </c>
      <c r="C37" s="317"/>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c r="BQ37" s="316"/>
      <c r="BR37" s="316"/>
      <c r="BS37" s="316"/>
      <c r="BT37" s="316"/>
      <c r="BU37" s="316"/>
      <c r="BV37" s="316"/>
      <c r="BW37" s="316"/>
      <c r="BX37" s="316"/>
      <c r="BY37" s="316"/>
      <c r="BZ37" s="316"/>
    </row>
    <row r="38" spans="1:78" ht="12.75" hidden="1" customHeight="1" outlineLevel="1">
      <c r="A38" s="12"/>
      <c r="B38" s="1"/>
      <c r="C38" s="139"/>
      <c r="D38" s="127"/>
      <c r="E38" s="127"/>
      <c r="F38" s="166"/>
      <c r="G38" s="1076"/>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row>
    <row r="39" spans="1:78" ht="12.75" hidden="1" customHeight="1" outlineLevel="1">
      <c r="A39" s="12"/>
      <c r="B39" s="1"/>
      <c r="C39" s="63" t="str">
        <f>+'PIB Rentas'!B5</f>
        <v>PIBpm</v>
      </c>
      <c r="D39" s="63" t="str">
        <f>+'PIB Rentas'!B4</f>
        <v>Producto Interior Bruto a precios corrientes</v>
      </c>
      <c r="E39" s="154" t="s">
        <v>1</v>
      </c>
      <c r="F39" s="154" t="s">
        <v>2</v>
      </c>
      <c r="G39" s="63"/>
      <c r="H39" s="1384" t="s">
        <v>3</v>
      </c>
      <c r="I39" s="1384"/>
      <c r="J39" s="1384"/>
      <c r="K39" s="1384"/>
      <c r="L39" s="1384"/>
      <c r="M39" s="1384"/>
      <c r="N39" s="1384"/>
      <c r="O39" s="1384"/>
      <c r="P39" s="1384"/>
      <c r="Q39" s="1384"/>
      <c r="R39" s="1381" t="s">
        <v>4</v>
      </c>
      <c r="S39" s="1381"/>
      <c r="T39" s="1381"/>
      <c r="U39" s="1381"/>
      <c r="V39" s="1381"/>
      <c r="W39" s="1381"/>
      <c r="X39" s="1381"/>
      <c r="Y39" s="1381"/>
      <c r="Z39" s="1381"/>
      <c r="AA39" s="1381"/>
      <c r="AB39" s="1381"/>
      <c r="AC39" s="1381"/>
      <c r="AD39" s="1381"/>
      <c r="AE39" s="1381"/>
      <c r="AF39" s="1381"/>
      <c r="AG39" s="1381"/>
      <c r="AH39" s="1384" t="s">
        <v>5</v>
      </c>
      <c r="AI39" s="1384"/>
      <c r="AJ39" s="1384"/>
      <c r="AK39" s="1384"/>
      <c r="AL39" s="1384"/>
      <c r="AM39" s="1384"/>
      <c r="AN39" s="1384"/>
      <c r="AO39" s="1384"/>
      <c r="AP39" s="1384"/>
      <c r="AQ39" s="1384"/>
      <c r="AR39" s="1384"/>
      <c r="AS39" s="1384"/>
      <c r="AT39" s="1384"/>
      <c r="AU39" s="1384"/>
      <c r="AV39" s="1384"/>
      <c r="AW39" s="1381" t="s">
        <v>975</v>
      </c>
      <c r="AX39" s="1381"/>
      <c r="AY39" s="1381"/>
      <c r="AZ39" s="1381"/>
      <c r="BA39" s="1381"/>
      <c r="BB39" s="1381"/>
      <c r="BC39" s="1381"/>
      <c r="BD39" s="1381"/>
      <c r="BE39" s="1381"/>
      <c r="BF39" s="1381"/>
      <c r="BG39" s="1381"/>
      <c r="BH39" s="1381"/>
      <c r="BI39" s="1381"/>
      <c r="BJ39" s="1381"/>
      <c r="BK39" s="1381"/>
      <c r="BL39" s="1381"/>
      <c r="BM39" s="1381"/>
      <c r="BN39" s="1381"/>
      <c r="BO39" s="1381"/>
      <c r="BP39" s="1381"/>
      <c r="BQ39" s="1381"/>
      <c r="BR39" s="1381"/>
      <c r="BS39" s="1381"/>
      <c r="BT39" s="1381"/>
      <c r="BU39" s="1381"/>
      <c r="BV39" s="1381"/>
      <c r="BW39" s="1381"/>
      <c r="BX39" s="1381"/>
      <c r="BY39" s="1381"/>
      <c r="BZ39" s="1381"/>
    </row>
    <row r="40" spans="1:78" ht="12.75" hidden="1" customHeight="1" outlineLevel="1">
      <c r="A40" s="12"/>
      <c r="B40" s="1"/>
      <c r="C40" s="63" t="str">
        <f>+'PIB Rentas'!C5</f>
        <v>PIBcf</v>
      </c>
      <c r="D40" s="63" t="str">
        <f>+'PIB Rentas'!C4</f>
        <v>Producto Interior Bruto a coste de los factores</v>
      </c>
      <c r="E40" s="154" t="s">
        <v>1</v>
      </c>
      <c r="F40" s="154" t="s">
        <v>2</v>
      </c>
      <c r="G40" s="63"/>
      <c r="H40" s="1384" t="s">
        <v>964</v>
      </c>
      <c r="I40" s="1384"/>
      <c r="J40" s="1384"/>
      <c r="K40" s="1384"/>
      <c r="L40" s="1384"/>
      <c r="M40" s="1384"/>
      <c r="N40" s="1384"/>
      <c r="O40" s="1384"/>
      <c r="P40" s="1384"/>
      <c r="Q40" s="1384"/>
      <c r="R40" s="1384"/>
      <c r="S40" s="1384"/>
      <c r="T40" s="1384"/>
      <c r="U40" s="1384"/>
      <c r="V40" s="1384"/>
      <c r="W40" s="1384"/>
      <c r="X40" s="1384"/>
      <c r="Y40" s="1381" t="s">
        <v>4</v>
      </c>
      <c r="Z40" s="1381"/>
      <c r="AA40" s="1381"/>
      <c r="AB40" s="1381"/>
      <c r="AC40" s="1381"/>
      <c r="AD40" s="1381"/>
      <c r="AE40" s="1381"/>
      <c r="AF40" s="1381"/>
      <c r="AG40" s="1381"/>
      <c r="AH40" s="1384" t="s">
        <v>33</v>
      </c>
      <c r="AI40" s="1384"/>
      <c r="AJ40" s="1384"/>
      <c r="AK40" s="1384"/>
      <c r="AL40" s="1384"/>
      <c r="AM40" s="1384"/>
      <c r="AN40" s="1384"/>
      <c r="AO40" s="1384"/>
      <c r="AP40" s="1384"/>
      <c r="AQ40" s="1384"/>
      <c r="AR40" s="1384"/>
      <c r="AS40" s="1384"/>
      <c r="AT40" s="1384"/>
      <c r="AU40" s="1384"/>
      <c r="AV40" s="1384"/>
      <c r="AW40" s="1381" t="s">
        <v>975</v>
      </c>
      <c r="AX40" s="1381"/>
      <c r="AY40" s="1381"/>
      <c r="AZ40" s="1381"/>
      <c r="BA40" s="1381"/>
      <c r="BB40" s="1381"/>
      <c r="BC40" s="1381"/>
      <c r="BD40" s="1381"/>
      <c r="BE40" s="1381"/>
      <c r="BF40" s="1381"/>
      <c r="BG40" s="1381"/>
      <c r="BH40" s="1381"/>
      <c r="BI40" s="1381"/>
      <c r="BJ40" s="1381"/>
      <c r="BK40" s="1381"/>
      <c r="BL40" s="1381"/>
      <c r="BM40" s="1381"/>
      <c r="BN40" s="1381"/>
      <c r="BO40" s="1381"/>
      <c r="BP40" s="1381"/>
      <c r="BQ40" s="1381"/>
      <c r="BR40" s="1381"/>
      <c r="BS40" s="1381"/>
      <c r="BT40" s="1381"/>
      <c r="BU40" s="1381"/>
      <c r="BV40" s="1381"/>
      <c r="BW40" s="1381"/>
      <c r="BX40" s="1381"/>
      <c r="BY40" s="1381"/>
      <c r="BZ40" s="1381"/>
    </row>
    <row r="41" spans="1:78" ht="12.75" hidden="1" customHeight="1" outlineLevel="1">
      <c r="A41" s="12"/>
      <c r="B41" s="1"/>
      <c r="C41" s="63" t="str">
        <f>+'PIB Rentas'!D5</f>
        <v>RA</v>
      </c>
      <c r="D41" s="63" t="str">
        <f>+'PIB Rentas'!D4</f>
        <v>Remuneración de asalariados</v>
      </c>
      <c r="E41" s="154" t="s">
        <v>1</v>
      </c>
      <c r="F41" s="154" t="s">
        <v>2</v>
      </c>
      <c r="G41" s="63"/>
      <c r="H41" s="1384" t="s">
        <v>964</v>
      </c>
      <c r="I41" s="1384"/>
      <c r="J41" s="1384"/>
      <c r="K41" s="1384"/>
      <c r="L41" s="1384"/>
      <c r="M41" s="1384"/>
      <c r="N41" s="1384"/>
      <c r="O41" s="1384"/>
      <c r="P41" s="1384"/>
      <c r="Q41" s="1384"/>
      <c r="R41" s="1384"/>
      <c r="S41" s="1384"/>
      <c r="T41" s="1384"/>
      <c r="U41" s="1384"/>
      <c r="V41" s="1384"/>
      <c r="W41" s="1384"/>
      <c r="X41" s="1384"/>
      <c r="Y41" s="1381" t="s">
        <v>4</v>
      </c>
      <c r="Z41" s="1381"/>
      <c r="AA41" s="1381"/>
      <c r="AB41" s="1381"/>
      <c r="AC41" s="1381"/>
      <c r="AD41" s="1381"/>
      <c r="AE41" s="1381"/>
      <c r="AF41" s="1381"/>
      <c r="AG41" s="1381"/>
      <c r="AH41" s="1384" t="s">
        <v>33</v>
      </c>
      <c r="AI41" s="1384"/>
      <c r="AJ41" s="1384"/>
      <c r="AK41" s="1384"/>
      <c r="AL41" s="1384"/>
      <c r="AM41" s="1384"/>
      <c r="AN41" s="1384"/>
      <c r="AO41" s="1384"/>
      <c r="AP41" s="1384"/>
      <c r="AQ41" s="1384"/>
      <c r="AR41" s="1384"/>
      <c r="AS41" s="1384"/>
      <c r="AT41" s="1384"/>
      <c r="AU41" s="1384"/>
      <c r="AV41" s="1384"/>
      <c r="AW41" s="1381" t="s">
        <v>975</v>
      </c>
      <c r="AX41" s="1381"/>
      <c r="AY41" s="1381"/>
      <c r="AZ41" s="1381"/>
      <c r="BA41" s="1381"/>
      <c r="BB41" s="1381"/>
      <c r="BC41" s="1381"/>
      <c r="BD41" s="1381"/>
      <c r="BE41" s="1381"/>
      <c r="BF41" s="1381"/>
      <c r="BG41" s="1381"/>
      <c r="BH41" s="1381"/>
      <c r="BI41" s="1381"/>
      <c r="BJ41" s="1381"/>
      <c r="BK41" s="1381"/>
      <c r="BL41" s="1381"/>
      <c r="BM41" s="1381"/>
      <c r="BN41" s="1381"/>
      <c r="BO41" s="1381"/>
      <c r="BP41" s="1381"/>
      <c r="BQ41" s="1381"/>
      <c r="BR41" s="1381"/>
      <c r="BS41" s="1381"/>
      <c r="BT41" s="1381"/>
      <c r="BU41" s="1381"/>
      <c r="BV41" s="1381"/>
      <c r="BW41" s="1381"/>
      <c r="BX41" s="1381"/>
      <c r="BY41" s="1381"/>
      <c r="BZ41" s="1381"/>
    </row>
    <row r="42" spans="1:78" ht="12.75" hidden="1" customHeight="1" outlineLevel="1">
      <c r="A42" s="12"/>
      <c r="B42" s="1"/>
      <c r="C42" s="63" t="str">
        <f>+'PIB Rentas'!E5</f>
        <v>EBE</v>
      </c>
      <c r="D42" s="63" t="str">
        <f>+'PIB Rentas'!E4</f>
        <v>Excedente de explotación bruto / Renta mixta bruta</v>
      </c>
      <c r="E42" s="154" t="s">
        <v>1</v>
      </c>
      <c r="F42" s="154" t="s">
        <v>2</v>
      </c>
      <c r="G42" s="63"/>
      <c r="H42" s="1384" t="s">
        <v>964</v>
      </c>
      <c r="I42" s="1384"/>
      <c r="J42" s="1384"/>
      <c r="K42" s="1384"/>
      <c r="L42" s="1384"/>
      <c r="M42" s="1384"/>
      <c r="N42" s="1384"/>
      <c r="O42" s="1384"/>
      <c r="P42" s="1384"/>
      <c r="Q42" s="1384"/>
      <c r="R42" s="1384"/>
      <c r="S42" s="1384"/>
      <c r="T42" s="1384"/>
      <c r="U42" s="1384"/>
      <c r="V42" s="1384"/>
      <c r="W42" s="1384"/>
      <c r="X42" s="1384"/>
      <c r="Y42" s="1381" t="s">
        <v>4</v>
      </c>
      <c r="Z42" s="1381"/>
      <c r="AA42" s="1381"/>
      <c r="AB42" s="1381"/>
      <c r="AC42" s="1381"/>
      <c r="AD42" s="1381"/>
      <c r="AE42" s="1381"/>
      <c r="AF42" s="1381"/>
      <c r="AG42" s="1381"/>
      <c r="AH42" s="1384" t="s">
        <v>33</v>
      </c>
      <c r="AI42" s="1384"/>
      <c r="AJ42" s="1384"/>
      <c r="AK42" s="1384"/>
      <c r="AL42" s="1384"/>
      <c r="AM42" s="1384"/>
      <c r="AN42" s="1384"/>
      <c r="AO42" s="1384"/>
      <c r="AP42" s="1384"/>
      <c r="AQ42" s="1384"/>
      <c r="AR42" s="1384"/>
      <c r="AS42" s="1384"/>
      <c r="AT42" s="1384"/>
      <c r="AU42" s="1384"/>
      <c r="AV42" s="1384"/>
      <c r="AW42" s="1381" t="s">
        <v>975</v>
      </c>
      <c r="AX42" s="1381"/>
      <c r="AY42" s="1381"/>
      <c r="AZ42" s="1381"/>
      <c r="BA42" s="1381"/>
      <c r="BB42" s="1381"/>
      <c r="BC42" s="1381"/>
      <c r="BD42" s="1381"/>
      <c r="BE42" s="1381"/>
      <c r="BF42" s="1381"/>
      <c r="BG42" s="1381"/>
      <c r="BH42" s="1381"/>
      <c r="BI42" s="1381"/>
      <c r="BJ42" s="1381"/>
      <c r="BK42" s="1381"/>
      <c r="BL42" s="1381"/>
      <c r="BM42" s="1381"/>
      <c r="BN42" s="1381"/>
      <c r="BO42" s="1381"/>
      <c r="BP42" s="1381"/>
      <c r="BQ42" s="1381"/>
      <c r="BR42" s="1381"/>
      <c r="BS42" s="1381"/>
      <c r="BT42" s="1381"/>
      <c r="BU42" s="1381"/>
      <c r="BV42" s="1381"/>
      <c r="BW42" s="1381"/>
      <c r="BX42" s="1381"/>
      <c r="BY42" s="1381"/>
      <c r="BZ42" s="1381"/>
    </row>
    <row r="43" spans="1:78" ht="12.75" hidden="1" customHeight="1" outlineLevel="1">
      <c r="A43" s="12"/>
      <c r="B43" s="1"/>
      <c r="C43" s="63" t="str">
        <f>+'PIB Rentas'!F5</f>
        <v>ENE</v>
      </c>
      <c r="D43" s="63" t="str">
        <f>+'PIB Rentas'!F4</f>
        <v>Excedente de explotación neto</v>
      </c>
      <c r="E43" s="154" t="s">
        <v>1</v>
      </c>
      <c r="F43" s="154" t="s">
        <v>2</v>
      </c>
      <c r="G43" s="63"/>
      <c r="H43" s="1384" t="s">
        <v>964</v>
      </c>
      <c r="I43" s="1384"/>
      <c r="J43" s="1384"/>
      <c r="K43" s="1384"/>
      <c r="L43" s="1384"/>
      <c r="M43" s="1384"/>
      <c r="N43" s="1384"/>
      <c r="O43" s="1384"/>
      <c r="P43" s="1384"/>
      <c r="Q43" s="1384"/>
      <c r="R43" s="1384"/>
      <c r="S43" s="1384"/>
      <c r="T43" s="1384"/>
      <c r="U43" s="1384"/>
      <c r="V43" s="1384"/>
      <c r="W43" s="1384"/>
      <c r="X43" s="1384"/>
      <c r="Y43" s="1381" t="s">
        <v>4</v>
      </c>
      <c r="Z43" s="1381"/>
      <c r="AA43" s="1381"/>
      <c r="AB43" s="1381"/>
      <c r="AC43" s="1381"/>
      <c r="AD43" s="1381"/>
      <c r="AE43" s="1381"/>
      <c r="AF43" s="1381"/>
      <c r="AG43" s="1381"/>
      <c r="AH43" s="1384" t="s">
        <v>33</v>
      </c>
      <c r="AI43" s="1384"/>
      <c r="AJ43" s="1384"/>
      <c r="AK43" s="1384"/>
      <c r="AL43" s="1384"/>
      <c r="AM43" s="1384"/>
      <c r="AN43" s="1384"/>
      <c r="AO43" s="1384"/>
      <c r="AP43" s="1384"/>
      <c r="AQ43" s="1384"/>
      <c r="AR43" s="1384"/>
      <c r="AS43" s="1384"/>
      <c r="AT43" s="1384"/>
      <c r="AU43" s="1384"/>
      <c r="AV43" s="1384"/>
      <c r="AW43" s="1381" t="s">
        <v>975</v>
      </c>
      <c r="AX43" s="1381"/>
      <c r="AY43" s="1381"/>
      <c r="AZ43" s="1381"/>
      <c r="BA43" s="1381"/>
      <c r="BB43" s="1381"/>
      <c r="BC43" s="1381"/>
      <c r="BD43" s="1381"/>
      <c r="BE43" s="1381"/>
      <c r="BF43" s="1381"/>
      <c r="BG43" s="1381"/>
      <c r="BH43" s="1381"/>
      <c r="BI43" s="1381"/>
      <c r="BJ43" s="1381"/>
      <c r="BK43" s="1381"/>
      <c r="BL43" s="1381"/>
      <c r="BM43" s="1381"/>
      <c r="BN43" s="1381"/>
      <c r="BO43" s="1381"/>
      <c r="BP43" s="1381"/>
      <c r="BQ43" s="1381"/>
      <c r="BR43" s="1381"/>
      <c r="BS43" s="1381"/>
      <c r="BT43" s="1381"/>
      <c r="BU43" s="1381"/>
      <c r="BV43" s="1381"/>
      <c r="BW43" s="1381"/>
      <c r="BX43" s="1381"/>
      <c r="BY43" s="1381"/>
      <c r="BZ43" s="1381"/>
    </row>
    <row r="44" spans="1:78" ht="12.75" hidden="1" customHeight="1" outlineLevel="1">
      <c r="A44" s="12"/>
      <c r="B44" s="1"/>
      <c r="C44" s="63" t="str">
        <f>+'PIB Rentas'!G5</f>
        <v>CCF</v>
      </c>
      <c r="D44" s="63" t="str">
        <f>+'PIB Rentas'!G4</f>
        <v>Consumo de capital fijo</v>
      </c>
      <c r="E44" s="154" t="s">
        <v>1</v>
      </c>
      <c r="F44" s="154" t="s">
        <v>2</v>
      </c>
      <c r="G44" s="63"/>
      <c r="H44" s="1384" t="s">
        <v>964</v>
      </c>
      <c r="I44" s="1384"/>
      <c r="J44" s="1384"/>
      <c r="K44" s="1384"/>
      <c r="L44" s="1384"/>
      <c r="M44" s="1384"/>
      <c r="N44" s="1384"/>
      <c r="O44" s="1384"/>
      <c r="P44" s="1384"/>
      <c r="Q44" s="1384"/>
      <c r="R44" s="1384"/>
      <c r="S44" s="1384"/>
      <c r="T44" s="1384"/>
      <c r="U44" s="1384"/>
      <c r="V44" s="1384"/>
      <c r="W44" s="1384"/>
      <c r="X44" s="1384"/>
      <c r="Y44" s="1386" t="s">
        <v>4</v>
      </c>
      <c r="Z44" s="1386"/>
      <c r="AA44" s="1386"/>
      <c r="AB44" s="1386"/>
      <c r="AC44" s="1386"/>
      <c r="AD44" s="1386"/>
      <c r="AE44" s="1386"/>
      <c r="AF44" s="1386"/>
      <c r="AG44" s="1386"/>
      <c r="AH44" s="1386"/>
      <c r="AI44" s="1386"/>
      <c r="AJ44" s="1386"/>
      <c r="AK44" s="1386"/>
      <c r="AL44" s="1386"/>
      <c r="AM44" s="1386"/>
      <c r="AN44" s="1386"/>
      <c r="AO44" s="1386"/>
      <c r="AP44" s="1386"/>
      <c r="AQ44" s="1386"/>
      <c r="AR44" s="1386"/>
      <c r="AS44" s="1386"/>
      <c r="AT44" s="1386"/>
      <c r="AU44" s="1386"/>
      <c r="AV44" s="1386"/>
      <c r="AW44" s="1384" t="s">
        <v>976</v>
      </c>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row>
    <row r="45" spans="1:78" ht="12.75" hidden="1" customHeight="1" outlineLevel="1">
      <c r="A45" s="12"/>
      <c r="B45" s="1"/>
      <c r="C45" s="63" t="str">
        <f>+'PIB Rentas'!H5</f>
        <v>TPMNSUB</v>
      </c>
      <c r="D45" s="63" t="str">
        <f>+'PIB Rentas'!H4</f>
        <v>Impuestos menos subvenciones sobre la producción y las importaciones</v>
      </c>
      <c r="E45" s="154" t="s">
        <v>1</v>
      </c>
      <c r="F45" s="154" t="s">
        <v>2</v>
      </c>
      <c r="G45" s="63"/>
      <c r="H45" s="1384" t="s">
        <v>964</v>
      </c>
      <c r="I45" s="1384"/>
      <c r="J45" s="1384"/>
      <c r="K45" s="1384"/>
      <c r="L45" s="1384"/>
      <c r="M45" s="1384"/>
      <c r="N45" s="1384"/>
      <c r="O45" s="1384"/>
      <c r="P45" s="1384"/>
      <c r="Q45" s="1384"/>
      <c r="R45" s="1384"/>
      <c r="S45" s="1384"/>
      <c r="T45" s="1384"/>
      <c r="U45" s="1384"/>
      <c r="V45" s="1384"/>
      <c r="W45" s="1384"/>
      <c r="X45" s="1384"/>
      <c r="Y45" s="1381" t="s">
        <v>4</v>
      </c>
      <c r="Z45" s="1381"/>
      <c r="AA45" s="1381"/>
      <c r="AB45" s="1381"/>
      <c r="AC45" s="1381"/>
      <c r="AD45" s="1381"/>
      <c r="AE45" s="1381"/>
      <c r="AF45" s="1381"/>
      <c r="AG45" s="1381"/>
      <c r="AH45" s="1384" t="s">
        <v>33</v>
      </c>
      <c r="AI45" s="1384"/>
      <c r="AJ45" s="1384"/>
      <c r="AK45" s="1384"/>
      <c r="AL45" s="1384"/>
      <c r="AM45" s="1384"/>
      <c r="AN45" s="1384"/>
      <c r="AO45" s="1384"/>
      <c r="AP45" s="1384"/>
      <c r="AQ45" s="1384"/>
      <c r="AR45" s="1384"/>
      <c r="AS45" s="1384"/>
      <c r="AT45" s="1384"/>
      <c r="AU45" s="1384"/>
      <c r="AV45" s="1384"/>
      <c r="AW45" s="1381" t="s">
        <v>975</v>
      </c>
      <c r="AX45" s="1381"/>
      <c r="AY45" s="1381"/>
      <c r="AZ45" s="1381"/>
      <c r="BA45" s="1381"/>
      <c r="BB45" s="1381"/>
      <c r="BC45" s="1381"/>
      <c r="BD45" s="1381"/>
      <c r="BE45" s="1381"/>
      <c r="BF45" s="1381"/>
      <c r="BG45" s="1381"/>
      <c r="BH45" s="1381"/>
      <c r="BI45" s="1381"/>
      <c r="BJ45" s="1381"/>
      <c r="BK45" s="1381"/>
      <c r="BL45" s="1381"/>
      <c r="BM45" s="1381"/>
      <c r="BN45" s="1381"/>
      <c r="BO45" s="1381"/>
      <c r="BP45" s="1381"/>
      <c r="BQ45" s="1381"/>
      <c r="BR45" s="1381"/>
      <c r="BS45" s="1381"/>
      <c r="BT45" s="1381"/>
      <c r="BU45" s="1381"/>
      <c r="BV45" s="1381"/>
      <c r="BW45" s="1381"/>
      <c r="BX45" s="1381"/>
      <c r="BY45" s="1381"/>
      <c r="BZ45" s="1381"/>
    </row>
    <row r="46" spans="1:78" collapsed="1"/>
    <row r="47" spans="1:78" ht="12.75" customHeight="1">
      <c r="A47" s="130" t="s">
        <v>197</v>
      </c>
      <c r="B47" s="315" t="str">
        <f>+'PIB O Pcorr'!B1</f>
        <v>CUADRO 5:    PIB y VAB por Ramas de Actividad (PRECIOS CORRIENTES)</v>
      </c>
      <c r="C47" s="317"/>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O47" s="316"/>
      <c r="BP47" s="316"/>
      <c r="BQ47" s="316"/>
      <c r="BR47" s="316"/>
      <c r="BS47" s="316"/>
      <c r="BT47" s="316"/>
      <c r="BU47" s="316"/>
      <c r="BV47" s="316"/>
      <c r="BW47" s="316"/>
      <c r="BX47" s="316"/>
      <c r="BY47" s="316"/>
      <c r="BZ47" s="316"/>
    </row>
    <row r="48" spans="1:78" ht="12.75" hidden="1" customHeight="1" outlineLevel="1">
      <c r="A48" s="2"/>
      <c r="B48" s="1"/>
      <c r="C48" s="139"/>
      <c r="D48" s="127"/>
      <c r="E48" s="127"/>
      <c r="F48" s="166"/>
      <c r="G48" s="132"/>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row>
    <row r="49" spans="1:78" ht="12.75" hidden="1" customHeight="1" outlineLevel="1">
      <c r="A49" s="12"/>
      <c r="B49" s="1"/>
      <c r="C49" s="63" t="str">
        <f>+'PIB O Pcorr'!B5</f>
        <v>PIBpm</v>
      </c>
      <c r="D49" s="63" t="str">
        <f>+'PIB O Pcorr'!B4</f>
        <v>Producto Interior Bruto a precios corrientes</v>
      </c>
      <c r="E49" s="154" t="s">
        <v>1</v>
      </c>
      <c r="F49" s="154" t="s">
        <v>2</v>
      </c>
      <c r="G49" s="63"/>
      <c r="H49" s="1384" t="s">
        <v>3</v>
      </c>
      <c r="I49" s="1384"/>
      <c r="J49" s="1384"/>
      <c r="K49" s="1384"/>
      <c r="L49" s="1384"/>
      <c r="M49" s="1384"/>
      <c r="N49" s="1384"/>
      <c r="O49" s="1384"/>
      <c r="P49" s="1384"/>
      <c r="Q49" s="1384"/>
      <c r="R49" s="1381" t="s">
        <v>4</v>
      </c>
      <c r="S49" s="1381"/>
      <c r="T49" s="1381"/>
      <c r="U49" s="1381"/>
      <c r="V49" s="1381"/>
      <c r="W49" s="1381"/>
      <c r="X49" s="1381"/>
      <c r="Y49" s="1381"/>
      <c r="Z49" s="1381"/>
      <c r="AA49" s="1381"/>
      <c r="AB49" s="1381"/>
      <c r="AC49" s="1381"/>
      <c r="AD49" s="1381"/>
      <c r="AE49" s="1381"/>
      <c r="AF49" s="1381"/>
      <c r="AG49" s="1381"/>
      <c r="AH49" s="1384" t="s">
        <v>5</v>
      </c>
      <c r="AI49" s="1384"/>
      <c r="AJ49" s="1384"/>
      <c r="AK49" s="1384"/>
      <c r="AL49" s="1384"/>
      <c r="AM49" s="1384"/>
      <c r="AN49" s="1384"/>
      <c r="AO49" s="1384"/>
      <c r="AP49" s="1384"/>
      <c r="AQ49" s="1384"/>
      <c r="AR49" s="1384"/>
      <c r="AS49" s="1384"/>
      <c r="AT49" s="1384"/>
      <c r="AU49" s="1384"/>
      <c r="AV49" s="1384"/>
      <c r="AW49" s="1381" t="s">
        <v>975</v>
      </c>
      <c r="AX49" s="1381"/>
      <c r="AY49" s="1381"/>
      <c r="AZ49" s="1381"/>
      <c r="BA49" s="1381"/>
      <c r="BB49" s="1381"/>
      <c r="BC49" s="1381"/>
      <c r="BD49" s="1381"/>
      <c r="BE49" s="1381"/>
      <c r="BF49" s="1381"/>
      <c r="BG49" s="1381"/>
      <c r="BH49" s="1381"/>
      <c r="BI49" s="1381"/>
      <c r="BJ49" s="1381"/>
      <c r="BK49" s="1381"/>
      <c r="BL49" s="1381"/>
      <c r="BM49" s="1381"/>
      <c r="BN49" s="1381"/>
      <c r="BO49" s="1381"/>
      <c r="BP49" s="1381"/>
      <c r="BQ49" s="1381"/>
      <c r="BR49" s="1381"/>
      <c r="BS49" s="1381"/>
      <c r="BT49" s="1381"/>
      <c r="BU49" s="1381"/>
      <c r="BV49" s="1381"/>
      <c r="BW49" s="1381"/>
      <c r="BX49" s="1381"/>
      <c r="BY49" s="1381"/>
      <c r="BZ49" s="1381"/>
    </row>
    <row r="50" spans="1:78" ht="12.75" hidden="1" customHeight="1" outlineLevel="1">
      <c r="A50" s="12"/>
      <c r="B50" s="1"/>
      <c r="C50" s="63" t="str">
        <f>+'PIB O Pcorr'!C5</f>
        <v>VABpb</v>
      </c>
      <c r="D50" s="63" t="str">
        <f>+'PIB O Pcorr'!C4</f>
        <v>Valor Añadido Bruto a precios básicos (VABpb)</v>
      </c>
      <c r="E50" s="154" t="s">
        <v>1</v>
      </c>
      <c r="F50" s="154" t="s">
        <v>2</v>
      </c>
      <c r="G50" s="63"/>
      <c r="H50" s="135"/>
      <c r="I50" s="135"/>
      <c r="J50" s="135"/>
      <c r="K50" s="135"/>
      <c r="L50" s="135"/>
      <c r="M50" s="135"/>
      <c r="N50" s="135"/>
      <c r="O50" s="135"/>
      <c r="P50" s="135"/>
      <c r="Q50" s="135"/>
      <c r="R50" s="1381" t="s">
        <v>47</v>
      </c>
      <c r="S50" s="1381"/>
      <c r="T50" s="1381"/>
      <c r="U50" s="1381"/>
      <c r="V50" s="1381"/>
      <c r="W50" s="1381"/>
      <c r="X50" s="1381"/>
      <c r="Y50" s="1381"/>
      <c r="Z50" s="1381"/>
      <c r="AA50" s="1381"/>
      <c r="AB50" s="1381"/>
      <c r="AC50" s="1381"/>
      <c r="AD50" s="1381"/>
      <c r="AE50" s="1381"/>
      <c r="AF50" s="1381"/>
      <c r="AG50" s="1381"/>
      <c r="AH50" s="1384" t="s">
        <v>31</v>
      </c>
      <c r="AI50" s="1384"/>
      <c r="AJ50" s="1384"/>
      <c r="AK50" s="1384"/>
      <c r="AL50" s="1384"/>
      <c r="AM50" s="1384"/>
      <c r="AN50" s="1384"/>
      <c r="AO50" s="1384"/>
      <c r="AP50" s="1384"/>
      <c r="AQ50" s="1384"/>
      <c r="AR50" s="1384"/>
      <c r="AS50" s="1384"/>
      <c r="AT50" s="1384"/>
      <c r="AU50" s="1384"/>
      <c r="AV50" s="1384"/>
      <c r="AW50" s="1381" t="s">
        <v>975</v>
      </c>
      <c r="AX50" s="1381"/>
      <c r="AY50" s="1381"/>
      <c r="AZ50" s="1381"/>
      <c r="BA50" s="1381"/>
      <c r="BB50" s="1381"/>
      <c r="BC50" s="1381"/>
      <c r="BD50" s="1381"/>
      <c r="BE50" s="1381"/>
      <c r="BF50" s="1381"/>
      <c r="BG50" s="1381"/>
      <c r="BH50" s="1381"/>
      <c r="BI50" s="1381"/>
      <c r="BJ50" s="1381"/>
      <c r="BK50" s="1381"/>
      <c r="BL50" s="1381"/>
      <c r="BM50" s="1381"/>
      <c r="BN50" s="1381"/>
      <c r="BO50" s="1381"/>
      <c r="BP50" s="1381"/>
      <c r="BQ50" s="1381"/>
      <c r="BR50" s="1381"/>
      <c r="BS50" s="1381"/>
      <c r="BT50" s="1381"/>
      <c r="BU50" s="1381"/>
      <c r="BV50" s="1381"/>
      <c r="BW50" s="1381"/>
      <c r="BX50" s="1381"/>
      <c r="BY50" s="1381"/>
      <c r="BZ50" s="1381"/>
    </row>
    <row r="51" spans="1:78" ht="12.75" hidden="1" customHeight="1" outlineLevel="1">
      <c r="A51" s="12"/>
      <c r="B51" s="1"/>
      <c r="C51" s="63" t="str">
        <f>+'PIB O Pcorr'!D5</f>
        <v>VABAGR</v>
      </c>
      <c r="D51" s="63" t="str">
        <f>+'PIB O Pcorr'!D4</f>
        <v xml:space="preserve">VABpb Agricultura, ganadería, silvicultura y pesca </v>
      </c>
      <c r="E51" s="154" t="s">
        <v>1</v>
      </c>
      <c r="F51" s="154" t="s">
        <v>2</v>
      </c>
      <c r="G51" s="63"/>
      <c r="H51" s="135"/>
      <c r="I51" s="135"/>
      <c r="J51" s="135"/>
      <c r="K51" s="135"/>
      <c r="L51" s="135"/>
      <c r="M51" s="135"/>
      <c r="N51" s="135"/>
      <c r="O51" s="135"/>
      <c r="P51" s="135"/>
      <c r="Q51" s="135"/>
      <c r="R51" s="1381" t="s">
        <v>47</v>
      </c>
      <c r="S51" s="1381"/>
      <c r="T51" s="1381"/>
      <c r="U51" s="1381"/>
      <c r="V51" s="1381"/>
      <c r="W51" s="1381"/>
      <c r="X51" s="1381"/>
      <c r="Y51" s="1381"/>
      <c r="Z51" s="1381"/>
      <c r="AA51" s="1381"/>
      <c r="AB51" s="1381"/>
      <c r="AC51" s="1381"/>
      <c r="AD51" s="1381"/>
      <c r="AE51" s="1381"/>
      <c r="AF51" s="1381"/>
      <c r="AG51" s="1381"/>
      <c r="AH51" s="1384" t="s">
        <v>31</v>
      </c>
      <c r="AI51" s="1384"/>
      <c r="AJ51" s="1384"/>
      <c r="AK51" s="1384"/>
      <c r="AL51" s="1384"/>
      <c r="AM51" s="1384"/>
      <c r="AN51" s="1384"/>
      <c r="AO51" s="1384"/>
      <c r="AP51" s="1384"/>
      <c r="AQ51" s="1384"/>
      <c r="AR51" s="1384"/>
      <c r="AS51" s="1384"/>
      <c r="AT51" s="1384"/>
      <c r="AU51" s="1384"/>
      <c r="AV51" s="1384"/>
      <c r="AW51" s="1381" t="s">
        <v>975</v>
      </c>
      <c r="AX51" s="1381"/>
      <c r="AY51" s="1381"/>
      <c r="AZ51" s="1381"/>
      <c r="BA51" s="1381"/>
      <c r="BB51" s="1381"/>
      <c r="BC51" s="1381"/>
      <c r="BD51" s="1381"/>
      <c r="BE51" s="1381"/>
      <c r="BF51" s="1381"/>
      <c r="BG51" s="1381"/>
      <c r="BH51" s="1381"/>
      <c r="BI51" s="1381"/>
      <c r="BJ51" s="1381"/>
      <c r="BK51" s="1381"/>
      <c r="BL51" s="1381"/>
      <c r="BM51" s="1381"/>
      <c r="BN51" s="1381"/>
      <c r="BO51" s="1381"/>
      <c r="BP51" s="1381"/>
      <c r="BQ51" s="1381"/>
      <c r="BR51" s="1381"/>
      <c r="BS51" s="1381"/>
      <c r="BT51" s="1381"/>
      <c r="BU51" s="1381"/>
      <c r="BV51" s="1381"/>
      <c r="BW51" s="1381"/>
      <c r="BX51" s="1381"/>
      <c r="BY51" s="1381"/>
      <c r="BZ51" s="1381"/>
    </row>
    <row r="52" spans="1:78" ht="12.75" hidden="1" customHeight="1" outlineLevel="1">
      <c r="A52" s="12"/>
      <c r="B52" s="1"/>
      <c r="C52" s="63" t="str">
        <f>+'PIB O Pcorr'!E5</f>
        <v>VABENE</v>
      </c>
      <c r="D52" s="63" t="str">
        <f>+'PIB O Pcorr'!E4</f>
        <v>VABpb Industria. Industria energética</v>
      </c>
      <c r="E52" s="154" t="s">
        <v>1</v>
      </c>
      <c r="F52" s="154" t="s">
        <v>2</v>
      </c>
      <c r="G52" s="63"/>
      <c r="H52" s="135"/>
      <c r="I52" s="135"/>
      <c r="J52" s="135"/>
      <c r="K52" s="135"/>
      <c r="L52" s="135"/>
      <c r="M52" s="135"/>
      <c r="N52" s="135"/>
      <c r="O52" s="135"/>
      <c r="P52" s="135"/>
      <c r="Q52" s="135"/>
      <c r="R52" s="1381" t="s">
        <v>47</v>
      </c>
      <c r="S52" s="1381"/>
      <c r="T52" s="1381"/>
      <c r="U52" s="1381"/>
      <c r="V52" s="1381"/>
      <c r="W52" s="1381"/>
      <c r="X52" s="1381"/>
      <c r="Y52" s="1381"/>
      <c r="Z52" s="1381"/>
      <c r="AA52" s="1381"/>
      <c r="AB52" s="1381"/>
      <c r="AC52" s="1381"/>
      <c r="AD52" s="1381"/>
      <c r="AE52" s="1381"/>
      <c r="AF52" s="1381"/>
      <c r="AG52" s="1381"/>
      <c r="AH52" s="1384" t="s">
        <v>31</v>
      </c>
      <c r="AI52" s="1384"/>
      <c r="AJ52" s="1384"/>
      <c r="AK52" s="1384"/>
      <c r="AL52" s="1384"/>
      <c r="AM52" s="1384"/>
      <c r="AN52" s="1384"/>
      <c r="AO52" s="1384"/>
      <c r="AP52" s="1384"/>
      <c r="AQ52" s="1384"/>
      <c r="AR52" s="1384"/>
      <c r="AS52" s="1384"/>
      <c r="AT52" s="1384"/>
      <c r="AU52" s="1384"/>
      <c r="AV52" s="1384"/>
      <c r="AW52" s="1381" t="s">
        <v>975</v>
      </c>
      <c r="AX52" s="1381"/>
      <c r="AY52" s="1381"/>
      <c r="AZ52" s="1381"/>
      <c r="BA52" s="1381"/>
      <c r="BB52" s="1381"/>
      <c r="BC52" s="1381"/>
      <c r="BD52" s="1381"/>
      <c r="BE52" s="1381"/>
      <c r="BF52" s="1381"/>
      <c r="BG52" s="1381"/>
      <c r="BH52" s="1381"/>
      <c r="BI52" s="1381"/>
      <c r="BJ52" s="1381"/>
      <c r="BK52" s="1381"/>
      <c r="BL52" s="1381"/>
      <c r="BM52" s="1381"/>
      <c r="BN52" s="1381"/>
      <c r="BO52" s="1381"/>
      <c r="BP52" s="1381"/>
      <c r="BQ52" s="1381"/>
      <c r="BR52" s="1381"/>
      <c r="BS52" s="1381"/>
      <c r="BT52" s="1381"/>
      <c r="BU52" s="1381"/>
      <c r="BV52" s="1381"/>
      <c r="BW52" s="1381"/>
      <c r="BX52" s="1381"/>
      <c r="BY52" s="1381"/>
      <c r="BZ52" s="1381"/>
    </row>
    <row r="53" spans="1:78" ht="12.75" hidden="1" customHeight="1" outlineLevel="1">
      <c r="A53" s="12"/>
      <c r="B53" s="1"/>
      <c r="C53" s="63" t="str">
        <f>+'PIB O Pcorr'!F5</f>
        <v>VABIND</v>
      </c>
      <c r="D53" s="63" t="str">
        <f>+'PIB O Pcorr'!F4</f>
        <v>VABpb Industria. Industria manufacturera</v>
      </c>
      <c r="E53" s="154" t="s">
        <v>1</v>
      </c>
      <c r="F53" s="154" t="s">
        <v>2</v>
      </c>
      <c r="G53" s="63"/>
      <c r="H53" s="135"/>
      <c r="I53" s="135"/>
      <c r="J53" s="135"/>
      <c r="K53" s="135"/>
      <c r="L53" s="135"/>
      <c r="M53" s="135"/>
      <c r="N53" s="135"/>
      <c r="O53" s="135"/>
      <c r="P53" s="135"/>
      <c r="Q53" s="135"/>
      <c r="R53" s="1381" t="s">
        <v>47</v>
      </c>
      <c r="S53" s="1381"/>
      <c r="T53" s="1381"/>
      <c r="U53" s="1381"/>
      <c r="V53" s="1381"/>
      <c r="W53" s="1381"/>
      <c r="X53" s="1381"/>
      <c r="Y53" s="1381"/>
      <c r="Z53" s="1381"/>
      <c r="AA53" s="1381"/>
      <c r="AB53" s="1381"/>
      <c r="AC53" s="1381"/>
      <c r="AD53" s="1381"/>
      <c r="AE53" s="1381"/>
      <c r="AF53" s="1381"/>
      <c r="AG53" s="1381"/>
      <c r="AH53" s="1384" t="s">
        <v>31</v>
      </c>
      <c r="AI53" s="1384"/>
      <c r="AJ53" s="1384"/>
      <c r="AK53" s="1384"/>
      <c r="AL53" s="1384"/>
      <c r="AM53" s="1384"/>
      <c r="AN53" s="1384"/>
      <c r="AO53" s="1384"/>
      <c r="AP53" s="1384"/>
      <c r="AQ53" s="1384"/>
      <c r="AR53" s="1384"/>
      <c r="AS53" s="1384"/>
      <c r="AT53" s="1384"/>
      <c r="AU53" s="1384"/>
      <c r="AV53" s="1384"/>
      <c r="AW53" s="1381" t="s">
        <v>975</v>
      </c>
      <c r="AX53" s="1381"/>
      <c r="AY53" s="1381"/>
      <c r="AZ53" s="1381"/>
      <c r="BA53" s="1381"/>
      <c r="BB53" s="1381"/>
      <c r="BC53" s="1381"/>
      <c r="BD53" s="1381"/>
      <c r="BE53" s="1381"/>
      <c r="BF53" s="1381"/>
      <c r="BG53" s="1381"/>
      <c r="BH53" s="1381"/>
      <c r="BI53" s="1381"/>
      <c r="BJ53" s="1381"/>
      <c r="BK53" s="1381"/>
      <c r="BL53" s="1381"/>
      <c r="BM53" s="1381"/>
      <c r="BN53" s="1381"/>
      <c r="BO53" s="1381"/>
      <c r="BP53" s="1381"/>
      <c r="BQ53" s="1381"/>
      <c r="BR53" s="1381"/>
      <c r="BS53" s="1381"/>
      <c r="BT53" s="1381"/>
      <c r="BU53" s="1381"/>
      <c r="BV53" s="1381"/>
      <c r="BW53" s="1381"/>
      <c r="BX53" s="1381"/>
      <c r="BY53" s="1381"/>
      <c r="BZ53" s="1381"/>
    </row>
    <row r="54" spans="1:78" ht="12.75" hidden="1" customHeight="1" outlineLevel="1">
      <c r="A54" s="12"/>
      <c r="B54" s="1"/>
      <c r="C54" s="63" t="str">
        <f>+'PIB O Pcorr'!G5</f>
        <v>VABCONS</v>
      </c>
      <c r="D54" s="63" t="str">
        <f>+'PIB O Pcorr'!G4</f>
        <v>VABpb Construcción</v>
      </c>
      <c r="E54" s="154" t="s">
        <v>1</v>
      </c>
      <c r="F54" s="154" t="s">
        <v>2</v>
      </c>
      <c r="G54" s="63"/>
      <c r="H54" s="135"/>
      <c r="I54" s="135"/>
      <c r="J54" s="135"/>
      <c r="K54" s="135"/>
      <c r="L54" s="135"/>
      <c r="M54" s="135"/>
      <c r="N54" s="135"/>
      <c r="O54" s="135"/>
      <c r="P54" s="135"/>
      <c r="Q54" s="135"/>
      <c r="R54" s="1381" t="s">
        <v>47</v>
      </c>
      <c r="S54" s="1381"/>
      <c r="T54" s="1381"/>
      <c r="U54" s="1381"/>
      <c r="V54" s="1381"/>
      <c r="W54" s="1381"/>
      <c r="X54" s="1381"/>
      <c r="Y54" s="1381"/>
      <c r="Z54" s="1381"/>
      <c r="AA54" s="1381"/>
      <c r="AB54" s="1381"/>
      <c r="AC54" s="1381"/>
      <c r="AD54" s="1381"/>
      <c r="AE54" s="1381"/>
      <c r="AF54" s="1381"/>
      <c r="AG54" s="1381"/>
      <c r="AH54" s="1384" t="s">
        <v>31</v>
      </c>
      <c r="AI54" s="1384"/>
      <c r="AJ54" s="1384"/>
      <c r="AK54" s="1384"/>
      <c r="AL54" s="1384"/>
      <c r="AM54" s="1384"/>
      <c r="AN54" s="1384"/>
      <c r="AO54" s="1384"/>
      <c r="AP54" s="1384"/>
      <c r="AQ54" s="1384"/>
      <c r="AR54" s="1384"/>
      <c r="AS54" s="1384"/>
      <c r="AT54" s="1384"/>
      <c r="AU54" s="1384"/>
      <c r="AV54" s="1384"/>
      <c r="AW54" s="1381" t="s">
        <v>975</v>
      </c>
      <c r="AX54" s="1381"/>
      <c r="AY54" s="1381"/>
      <c r="AZ54" s="1381"/>
      <c r="BA54" s="1381"/>
      <c r="BB54" s="1381"/>
      <c r="BC54" s="1381"/>
      <c r="BD54" s="1381"/>
      <c r="BE54" s="1381"/>
      <c r="BF54" s="1381"/>
      <c r="BG54" s="1381"/>
      <c r="BH54" s="1381"/>
      <c r="BI54" s="1381"/>
      <c r="BJ54" s="1381"/>
      <c r="BK54" s="1381"/>
      <c r="BL54" s="1381"/>
      <c r="BM54" s="1381"/>
      <c r="BN54" s="1381"/>
      <c r="BO54" s="1381"/>
      <c r="BP54" s="1381"/>
      <c r="BQ54" s="1381"/>
      <c r="BR54" s="1381"/>
      <c r="BS54" s="1381"/>
      <c r="BT54" s="1381"/>
      <c r="BU54" s="1381"/>
      <c r="BV54" s="1381"/>
      <c r="BW54" s="1381"/>
      <c r="BX54" s="1381"/>
      <c r="BY54" s="1381"/>
      <c r="BZ54" s="1381"/>
    </row>
    <row r="55" spans="1:78" ht="12.75" hidden="1" customHeight="1" outlineLevel="1">
      <c r="A55" s="12"/>
      <c r="B55" s="1"/>
      <c r="C55" s="63" t="str">
        <f>+'PIB O Pcorr'!H5</f>
        <v>VABS</v>
      </c>
      <c r="D55" s="63" t="str">
        <f>+'PIB O Pcorr'!H4</f>
        <v>VABpb Servicios</v>
      </c>
      <c r="E55" s="154" t="s">
        <v>1</v>
      </c>
      <c r="F55" s="154" t="s">
        <v>2</v>
      </c>
      <c r="G55" s="63"/>
      <c r="H55" s="135"/>
      <c r="I55" s="135"/>
      <c r="J55" s="135"/>
      <c r="K55" s="135"/>
      <c r="L55" s="135"/>
      <c r="M55" s="135"/>
      <c r="N55" s="135"/>
      <c r="O55" s="135"/>
      <c r="P55" s="135"/>
      <c r="Q55" s="135"/>
      <c r="R55" s="1381" t="s">
        <v>47</v>
      </c>
      <c r="S55" s="1381"/>
      <c r="T55" s="1381"/>
      <c r="U55" s="1381"/>
      <c r="V55" s="1381"/>
      <c r="W55" s="1381"/>
      <c r="X55" s="1381"/>
      <c r="Y55" s="1381"/>
      <c r="Z55" s="1381"/>
      <c r="AA55" s="1381"/>
      <c r="AB55" s="1381"/>
      <c r="AC55" s="1381"/>
      <c r="AD55" s="1381"/>
      <c r="AE55" s="1381"/>
      <c r="AF55" s="1381"/>
      <c r="AG55" s="1381"/>
      <c r="AH55" s="1384" t="s">
        <v>31</v>
      </c>
      <c r="AI55" s="1384"/>
      <c r="AJ55" s="1384"/>
      <c r="AK55" s="1384"/>
      <c r="AL55" s="1384"/>
      <c r="AM55" s="1384"/>
      <c r="AN55" s="1384"/>
      <c r="AO55" s="1384"/>
      <c r="AP55" s="1384"/>
      <c r="AQ55" s="1384"/>
      <c r="AR55" s="1384"/>
      <c r="AS55" s="1384"/>
      <c r="AT55" s="1384"/>
      <c r="AU55" s="1384"/>
      <c r="AV55" s="1384"/>
      <c r="AW55" s="1381" t="s">
        <v>975</v>
      </c>
      <c r="AX55" s="1381"/>
      <c r="AY55" s="1381"/>
      <c r="AZ55" s="1381"/>
      <c r="BA55" s="1381"/>
      <c r="BB55" s="1381"/>
      <c r="BC55" s="1381"/>
      <c r="BD55" s="1381"/>
      <c r="BE55" s="1381"/>
      <c r="BF55" s="1381"/>
      <c r="BG55" s="1381"/>
      <c r="BH55" s="1381"/>
      <c r="BI55" s="1381"/>
      <c r="BJ55" s="1381"/>
      <c r="BK55" s="1381"/>
      <c r="BL55" s="1381"/>
      <c r="BM55" s="1381"/>
      <c r="BN55" s="1381"/>
      <c r="BO55" s="1381"/>
      <c r="BP55" s="1381"/>
      <c r="BQ55" s="1381"/>
      <c r="BR55" s="1381"/>
      <c r="BS55" s="1381"/>
      <c r="BT55" s="1381"/>
      <c r="BU55" s="1381"/>
      <c r="BV55" s="1381"/>
      <c r="BW55" s="1381"/>
      <c r="BX55" s="1381"/>
      <c r="BY55" s="1381"/>
      <c r="BZ55" s="1381"/>
    </row>
    <row r="56" spans="1:78" ht="12.75" hidden="1" customHeight="1" outlineLevel="1">
      <c r="A56" s="12"/>
      <c r="B56" s="1"/>
      <c r="C56" s="63" t="str">
        <f>+'PIB O Pcorr'!I5</f>
        <v>VABSDV</v>
      </c>
      <c r="D56" s="63" t="str">
        <f>+'PIB O Pcorr'!I4</f>
        <v>VABpb Servicios. Servicios de mercado</v>
      </c>
      <c r="E56" s="154" t="s">
        <v>1</v>
      </c>
      <c r="F56" s="154" t="s">
        <v>2</v>
      </c>
      <c r="G56" s="63"/>
      <c r="H56" s="135"/>
      <c r="I56" s="135"/>
      <c r="J56" s="135"/>
      <c r="K56" s="135"/>
      <c r="L56" s="135"/>
      <c r="M56" s="135"/>
      <c r="N56" s="135"/>
      <c r="O56" s="135"/>
      <c r="P56" s="135"/>
      <c r="Q56" s="135"/>
      <c r="R56" s="1381" t="s">
        <v>47</v>
      </c>
      <c r="S56" s="1381"/>
      <c r="T56" s="1381"/>
      <c r="U56" s="1381"/>
      <c r="V56" s="1381"/>
      <c r="W56" s="1381"/>
      <c r="X56" s="1381"/>
      <c r="Y56" s="1381"/>
      <c r="Z56" s="1381"/>
      <c r="AA56" s="1381"/>
      <c r="AB56" s="1381"/>
      <c r="AC56" s="1381"/>
      <c r="AD56" s="1381"/>
      <c r="AE56" s="1381"/>
      <c r="AF56" s="1381"/>
      <c r="AG56" s="1381"/>
      <c r="AH56" s="1384" t="s">
        <v>31</v>
      </c>
      <c r="AI56" s="1384"/>
      <c r="AJ56" s="1384"/>
      <c r="AK56" s="1384"/>
      <c r="AL56" s="1384"/>
      <c r="AM56" s="1384"/>
      <c r="AN56" s="1384"/>
      <c r="AO56" s="1384"/>
      <c r="AP56" s="1384"/>
      <c r="AQ56" s="1384"/>
      <c r="AR56" s="1384"/>
      <c r="AS56" s="1384"/>
      <c r="AT56" s="1384"/>
      <c r="AU56" s="1384"/>
      <c r="AV56" s="1384"/>
      <c r="AW56" s="1381" t="s">
        <v>975</v>
      </c>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1"/>
      <c r="BS56" s="1381"/>
      <c r="BT56" s="1381"/>
      <c r="BU56" s="1381"/>
      <c r="BV56" s="1381"/>
      <c r="BW56" s="1381"/>
      <c r="BX56" s="1381"/>
      <c r="BY56" s="1381"/>
      <c r="BZ56" s="1381"/>
    </row>
    <row r="57" spans="1:78" ht="12.75" hidden="1" customHeight="1" outlineLevel="1">
      <c r="A57" s="12"/>
      <c r="B57" s="1"/>
      <c r="C57" s="143" t="str">
        <f>+'PIB O Pcorr'!J5</f>
        <v>VABriiV</v>
      </c>
      <c r="D57" s="143" t="str">
        <f>+'PIB O Pcorr'!J4</f>
        <v>Rentas inmobiliarias imputadas</v>
      </c>
      <c r="E57" s="154" t="s">
        <v>1</v>
      </c>
      <c r="F57" s="154" t="s">
        <v>2</v>
      </c>
      <c r="G57" s="143"/>
      <c r="H57" s="135"/>
      <c r="I57" s="135"/>
      <c r="J57" s="135"/>
      <c r="K57" s="135"/>
      <c r="L57" s="135"/>
      <c r="M57" s="135"/>
      <c r="N57" s="135"/>
      <c r="O57" s="135"/>
      <c r="P57" s="135"/>
      <c r="Q57" s="135"/>
      <c r="R57" s="135"/>
      <c r="S57" s="135"/>
      <c r="T57" s="136"/>
      <c r="U57" s="135"/>
      <c r="V57" s="135"/>
      <c r="W57" s="135"/>
      <c r="X57" s="135"/>
      <c r="Y57" s="136"/>
      <c r="Z57" s="135"/>
      <c r="AA57" s="135"/>
      <c r="AB57" s="135"/>
      <c r="AC57" s="135"/>
      <c r="AD57" s="136"/>
      <c r="AE57" s="135"/>
      <c r="AF57" s="135"/>
      <c r="AG57" s="135"/>
      <c r="AH57" s="135"/>
      <c r="AI57" s="135"/>
      <c r="AJ57" s="136"/>
      <c r="AK57" s="135"/>
      <c r="AL57" s="135"/>
      <c r="AM57" s="135"/>
      <c r="AN57" s="135"/>
      <c r="AO57" s="136"/>
      <c r="AP57" s="135"/>
      <c r="AQ57" s="135"/>
      <c r="AR57" s="135"/>
      <c r="AS57" s="135"/>
      <c r="AT57" s="136"/>
      <c r="AU57" s="135"/>
      <c r="AV57" s="135"/>
      <c r="AW57" s="1381" t="s">
        <v>975</v>
      </c>
      <c r="AX57" s="1381"/>
      <c r="AY57" s="1381"/>
      <c r="AZ57" s="1381"/>
      <c r="BA57" s="1381"/>
      <c r="BB57" s="1381"/>
      <c r="BC57" s="1381"/>
      <c r="BD57" s="1381"/>
      <c r="BE57" s="1381"/>
      <c r="BF57" s="1381"/>
      <c r="BG57" s="1381"/>
      <c r="BH57" s="1381"/>
      <c r="BI57" s="1381"/>
      <c r="BJ57" s="1381"/>
      <c r="BK57" s="1381"/>
      <c r="BL57" s="1381"/>
      <c r="BM57" s="1381"/>
      <c r="BN57" s="1381"/>
      <c r="BO57" s="1381"/>
      <c r="BP57" s="1381"/>
      <c r="BQ57" s="1381"/>
      <c r="BR57" s="1381"/>
      <c r="BS57" s="1381"/>
      <c r="BT57" s="1381"/>
      <c r="BU57" s="1381"/>
      <c r="BV57" s="1381"/>
      <c r="BW57" s="1381"/>
      <c r="BX57" s="1381"/>
      <c r="BY57" s="1381"/>
      <c r="BZ57" s="1381"/>
    </row>
    <row r="58" spans="1:78" ht="12.75" hidden="1" customHeight="1" outlineLevel="1">
      <c r="A58" s="12"/>
      <c r="B58" s="1"/>
      <c r="C58" s="63" t="str">
        <f>+'PIB O Pcorr'!K5</f>
        <v>VABSNDV</v>
      </c>
      <c r="D58" s="63" t="str">
        <f>+'PIB O Pcorr'!K4</f>
        <v>VABpb Servicios. Administración pública, educación y sanidad</v>
      </c>
      <c r="E58" s="154" t="s">
        <v>1</v>
      </c>
      <c r="F58" s="154" t="s">
        <v>2</v>
      </c>
      <c r="G58" s="63"/>
      <c r="H58" s="135"/>
      <c r="I58" s="135"/>
      <c r="J58" s="135"/>
      <c r="K58" s="135"/>
      <c r="L58" s="135"/>
      <c r="M58" s="135"/>
      <c r="N58" s="135"/>
      <c r="O58" s="135"/>
      <c r="P58" s="135"/>
      <c r="Q58" s="135"/>
      <c r="R58" s="1381" t="s">
        <v>47</v>
      </c>
      <c r="S58" s="1381"/>
      <c r="T58" s="1381"/>
      <c r="U58" s="1381"/>
      <c r="V58" s="1381"/>
      <c r="W58" s="1381"/>
      <c r="X58" s="1381"/>
      <c r="Y58" s="1381"/>
      <c r="Z58" s="1381"/>
      <c r="AA58" s="1381"/>
      <c r="AB58" s="1381"/>
      <c r="AC58" s="1381"/>
      <c r="AD58" s="1381"/>
      <c r="AE58" s="1381"/>
      <c r="AF58" s="1381"/>
      <c r="AG58" s="1381"/>
      <c r="AH58" s="1384" t="s">
        <v>31</v>
      </c>
      <c r="AI58" s="1384"/>
      <c r="AJ58" s="1384"/>
      <c r="AK58" s="1384"/>
      <c r="AL58" s="1384"/>
      <c r="AM58" s="1384"/>
      <c r="AN58" s="1384"/>
      <c r="AO58" s="1384"/>
      <c r="AP58" s="1384"/>
      <c r="AQ58" s="1384"/>
      <c r="AR58" s="1384"/>
      <c r="AS58" s="1384"/>
      <c r="AT58" s="1384"/>
      <c r="AU58" s="1384"/>
      <c r="AV58" s="1384"/>
      <c r="AW58" s="1381" t="s">
        <v>975</v>
      </c>
      <c r="AX58" s="1381"/>
      <c r="AY58" s="1381"/>
      <c r="AZ58" s="1381"/>
      <c r="BA58" s="1381"/>
      <c r="BB58" s="1381"/>
      <c r="BC58" s="1381"/>
      <c r="BD58" s="1381"/>
      <c r="BE58" s="1381"/>
      <c r="BF58" s="1381"/>
      <c r="BG58" s="1381"/>
      <c r="BH58" s="1381"/>
      <c r="BI58" s="1381"/>
      <c r="BJ58" s="1381"/>
      <c r="BK58" s="1381"/>
      <c r="BL58" s="1381"/>
      <c r="BM58" s="1381"/>
      <c r="BN58" s="1381"/>
      <c r="BO58" s="1381"/>
      <c r="BP58" s="1381"/>
      <c r="BQ58" s="1381"/>
      <c r="BR58" s="1381"/>
      <c r="BS58" s="1381"/>
      <c r="BT58" s="1381"/>
      <c r="BU58" s="1381"/>
      <c r="BV58" s="1381"/>
      <c r="BW58" s="1381"/>
      <c r="BX58" s="1381"/>
      <c r="BY58" s="1381"/>
      <c r="BZ58" s="1381"/>
    </row>
    <row r="59" spans="1:78" ht="12.75" hidden="1" customHeight="1" outlineLevel="1">
      <c r="A59" s="12"/>
      <c r="B59" s="1"/>
      <c r="C59" s="63" t="str">
        <f>+'PIB O Pcorr'!L5</f>
        <v>INSP</v>
      </c>
      <c r="D59" s="63" t="str">
        <f>+'PIB O Pcorr'!L4</f>
        <v>Impuestos menos subvenciones sobre los productos</v>
      </c>
      <c r="E59" s="154" t="s">
        <v>1</v>
      </c>
      <c r="F59" s="154" t="s">
        <v>2</v>
      </c>
      <c r="G59" s="63"/>
      <c r="H59" s="135"/>
      <c r="I59" s="135"/>
      <c r="J59" s="135"/>
      <c r="K59" s="135"/>
      <c r="L59" s="135"/>
      <c r="M59" s="135"/>
      <c r="N59" s="135"/>
      <c r="O59" s="135"/>
      <c r="P59" s="135"/>
      <c r="Q59" s="135"/>
      <c r="R59" s="1384" t="s">
        <v>56</v>
      </c>
      <c r="S59" s="1384"/>
      <c r="T59" s="1384"/>
      <c r="U59" s="1384"/>
      <c r="V59" s="1384"/>
      <c r="W59" s="1384"/>
      <c r="X59" s="1384"/>
      <c r="Y59" s="1386" t="s">
        <v>4</v>
      </c>
      <c r="Z59" s="1386"/>
      <c r="AA59" s="1386"/>
      <c r="AB59" s="1386"/>
      <c r="AC59" s="1386"/>
      <c r="AD59" s="1386"/>
      <c r="AE59" s="1386"/>
      <c r="AF59" s="1386"/>
      <c r="AG59" s="1386"/>
      <c r="AH59" s="1384" t="s">
        <v>31</v>
      </c>
      <c r="AI59" s="1384"/>
      <c r="AJ59" s="1384"/>
      <c r="AK59" s="1384"/>
      <c r="AL59" s="1384"/>
      <c r="AM59" s="1384"/>
      <c r="AN59" s="1384"/>
      <c r="AO59" s="1384"/>
      <c r="AP59" s="1384"/>
      <c r="AQ59" s="1384"/>
      <c r="AR59" s="1384"/>
      <c r="AS59" s="1384"/>
      <c r="AT59" s="1384"/>
      <c r="AU59" s="1384"/>
      <c r="AV59" s="1384"/>
      <c r="AW59" s="1381" t="s">
        <v>975</v>
      </c>
      <c r="AX59" s="1381"/>
      <c r="AY59" s="1381"/>
      <c r="AZ59" s="1381"/>
      <c r="BA59" s="1381"/>
      <c r="BB59" s="1381"/>
      <c r="BC59" s="1381"/>
      <c r="BD59" s="1381"/>
      <c r="BE59" s="1381"/>
      <c r="BF59" s="1381"/>
      <c r="BG59" s="1381"/>
      <c r="BH59" s="1381"/>
      <c r="BI59" s="1381"/>
      <c r="BJ59" s="1381"/>
      <c r="BK59" s="1381"/>
      <c r="BL59" s="1381"/>
      <c r="BM59" s="1381"/>
      <c r="BN59" s="1381"/>
      <c r="BO59" s="1381"/>
      <c r="BP59" s="1381"/>
      <c r="BQ59" s="1381"/>
      <c r="BR59" s="1381"/>
      <c r="BS59" s="1381"/>
      <c r="BT59" s="1381"/>
      <c r="BU59" s="1381"/>
      <c r="BV59" s="1381"/>
      <c r="BW59" s="1381"/>
      <c r="BX59" s="1381"/>
      <c r="BY59" s="1381"/>
      <c r="BZ59" s="1381"/>
    </row>
    <row r="60" spans="1:78" ht="12.75" hidden="1" customHeight="1" outlineLevel="1">
      <c r="A60" s="12"/>
      <c r="B60" s="1"/>
      <c r="C60" s="139"/>
      <c r="D60" s="140"/>
      <c r="E60" s="127"/>
      <c r="F60" s="127"/>
      <c r="G60" s="1079"/>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row>
    <row r="61" spans="1:78" ht="12.75" customHeight="1" collapsed="1">
      <c r="A61" s="2"/>
      <c r="B61" s="1"/>
      <c r="C61" s="139"/>
      <c r="D61" s="140"/>
      <c r="E61" s="127"/>
      <c r="F61" s="127"/>
      <c r="G61" s="1079"/>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row>
    <row r="62" spans="1:78" ht="12.75" customHeight="1">
      <c r="A62" s="130" t="s">
        <v>198</v>
      </c>
      <c r="B62" s="315" t="str">
        <f>+'PIB O Pctes'!B1</f>
        <v>CUADRO 6:    PIB y VAB por Ramas de Actividad (PRECIOS CONSTANTES)</v>
      </c>
      <c r="C62" s="317"/>
      <c r="D62" s="316" t="str">
        <f>+A4</f>
        <v>AÑO 2020=100</v>
      </c>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316"/>
      <c r="AZ62" s="316"/>
      <c r="BA62" s="316"/>
      <c r="BB62" s="316"/>
      <c r="BC62" s="316"/>
      <c r="BD62" s="316"/>
      <c r="BE62" s="316"/>
      <c r="BF62" s="316"/>
      <c r="BG62" s="316"/>
      <c r="BH62" s="316"/>
      <c r="BI62" s="316"/>
      <c r="BJ62" s="316"/>
      <c r="BK62" s="316"/>
      <c r="BL62" s="316"/>
      <c r="BM62" s="316"/>
      <c r="BN62" s="316"/>
      <c r="BO62" s="316"/>
      <c r="BP62" s="316"/>
      <c r="BQ62" s="316"/>
      <c r="BR62" s="316"/>
      <c r="BS62" s="316"/>
      <c r="BT62" s="316"/>
      <c r="BU62" s="316"/>
      <c r="BV62" s="316"/>
      <c r="BW62" s="316"/>
      <c r="BX62" s="316"/>
      <c r="BY62" s="316"/>
      <c r="BZ62" s="316"/>
    </row>
    <row r="63" spans="1:78" ht="12.75" hidden="1" customHeight="1" outlineLevel="1">
      <c r="A63" s="2"/>
      <c r="B63" s="1"/>
      <c r="C63" s="139"/>
      <c r="D63" s="127"/>
      <c r="E63" s="127"/>
      <c r="F63" s="166"/>
      <c r="G63" s="132"/>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row>
    <row r="64" spans="1:78" ht="12.75" hidden="1" customHeight="1" outlineLevel="1">
      <c r="A64" s="12"/>
      <c r="B64" s="1"/>
      <c r="C64" s="63" t="str">
        <f>+'PIB O Pctes'!B5</f>
        <v>PIBpctes20</v>
      </c>
      <c r="D64" s="63" t="str">
        <f>+'PIB O Pctes'!B4</f>
        <v>Producto Interior Bruto a precios constantes</v>
      </c>
      <c r="E64" s="154" t="s">
        <v>13</v>
      </c>
      <c r="F64" s="154" t="s">
        <v>2</v>
      </c>
      <c r="G64" s="63"/>
      <c r="H64" s="1384" t="s">
        <v>3</v>
      </c>
      <c r="I64" s="1384"/>
      <c r="J64" s="1384"/>
      <c r="K64" s="1384"/>
      <c r="L64" s="1384"/>
      <c r="M64" s="1384"/>
      <c r="N64" s="1384"/>
      <c r="O64" s="1384"/>
      <c r="P64" s="1384"/>
      <c r="Q64" s="1384"/>
      <c r="R64" s="1381" t="s">
        <v>4</v>
      </c>
      <c r="S64" s="1381"/>
      <c r="T64" s="1381"/>
      <c r="U64" s="1381"/>
      <c r="V64" s="1381"/>
      <c r="W64" s="1381"/>
      <c r="X64" s="1381"/>
      <c r="Y64" s="1381"/>
      <c r="Z64" s="1381"/>
      <c r="AA64" s="1381"/>
      <c r="AB64" s="1381"/>
      <c r="AC64" s="1381"/>
      <c r="AD64" s="1381"/>
      <c r="AE64" s="1381"/>
      <c r="AF64" s="1381"/>
      <c r="AG64" s="1381"/>
      <c r="AH64" s="1384" t="s">
        <v>5</v>
      </c>
      <c r="AI64" s="1384"/>
      <c r="AJ64" s="1384"/>
      <c r="AK64" s="1384"/>
      <c r="AL64" s="1384"/>
      <c r="AM64" s="1384"/>
      <c r="AN64" s="1384"/>
      <c r="AO64" s="1384"/>
      <c r="AP64" s="1384"/>
      <c r="AQ64" s="1384"/>
      <c r="AR64" s="1384"/>
      <c r="AS64" s="1384"/>
      <c r="AT64" s="1384"/>
      <c r="AU64" s="1384"/>
      <c r="AV64" s="1384"/>
      <c r="AW64" s="1381" t="s">
        <v>975</v>
      </c>
      <c r="AX64" s="1381"/>
      <c r="AY64" s="1381"/>
      <c r="AZ64" s="1381"/>
      <c r="BA64" s="1381"/>
      <c r="BB64" s="1381"/>
      <c r="BC64" s="1381"/>
      <c r="BD64" s="1381"/>
      <c r="BE64" s="1381"/>
      <c r="BF64" s="1381"/>
      <c r="BG64" s="1381"/>
      <c r="BH64" s="1381"/>
      <c r="BI64" s="1381"/>
      <c r="BJ64" s="1381"/>
      <c r="BK64" s="1381"/>
      <c r="BL64" s="1381"/>
      <c r="BM64" s="1381"/>
      <c r="BN64" s="1381"/>
      <c r="BO64" s="1381"/>
      <c r="BP64" s="1381"/>
      <c r="BQ64" s="1381"/>
      <c r="BR64" s="1381"/>
      <c r="BS64" s="1381"/>
      <c r="BT64" s="1381"/>
      <c r="BU64" s="1381"/>
      <c r="BV64" s="1381"/>
      <c r="BW64" s="1381"/>
      <c r="BX64" s="1381"/>
      <c r="BY64" s="1381"/>
      <c r="BZ64" s="1381"/>
    </row>
    <row r="65" spans="1:78" ht="12.75" hidden="1" customHeight="1" outlineLevel="1">
      <c r="A65" s="12"/>
      <c r="B65" s="1"/>
      <c r="C65" s="63" t="str">
        <f>+'PIB O Pctes'!C5</f>
        <v>VABpb20</v>
      </c>
      <c r="D65" s="63" t="str">
        <f>+'PIB O Pctes'!C4</f>
        <v>Valor Añadido Bruto a precios básicos (VABpb)</v>
      </c>
      <c r="E65" s="154" t="s">
        <v>13</v>
      </c>
      <c r="F65" s="154" t="s">
        <v>2</v>
      </c>
      <c r="G65" s="63"/>
      <c r="H65" s="135"/>
      <c r="I65" s="135"/>
      <c r="J65" s="135"/>
      <c r="K65" s="135"/>
      <c r="L65" s="135"/>
      <c r="M65" s="135"/>
      <c r="N65" s="135"/>
      <c r="O65" s="135"/>
      <c r="P65" s="135"/>
      <c r="Q65" s="135"/>
      <c r="R65" s="1381" t="s">
        <v>47</v>
      </c>
      <c r="S65" s="1381"/>
      <c r="T65" s="1381"/>
      <c r="U65" s="1381"/>
      <c r="V65" s="1381"/>
      <c r="W65" s="1381"/>
      <c r="X65" s="1381"/>
      <c r="Y65" s="1381"/>
      <c r="Z65" s="1381"/>
      <c r="AA65" s="1381"/>
      <c r="AB65" s="1381"/>
      <c r="AC65" s="1381"/>
      <c r="AD65" s="1381"/>
      <c r="AE65" s="1381"/>
      <c r="AF65" s="1381"/>
      <c r="AG65" s="1381"/>
      <c r="AH65" s="1384" t="s">
        <v>31</v>
      </c>
      <c r="AI65" s="1384"/>
      <c r="AJ65" s="1384"/>
      <c r="AK65" s="1384"/>
      <c r="AL65" s="1384"/>
      <c r="AM65" s="1384"/>
      <c r="AN65" s="1384"/>
      <c r="AO65" s="1384"/>
      <c r="AP65" s="1384"/>
      <c r="AQ65" s="1384"/>
      <c r="AR65" s="1384"/>
      <c r="AS65" s="1384"/>
      <c r="AT65" s="1384"/>
      <c r="AU65" s="1384"/>
      <c r="AV65" s="1384"/>
      <c r="AW65" s="1381" t="s">
        <v>975</v>
      </c>
      <c r="AX65" s="1381"/>
      <c r="AY65" s="1381"/>
      <c r="AZ65" s="1381"/>
      <c r="BA65" s="1381"/>
      <c r="BB65" s="1381"/>
      <c r="BC65" s="1381"/>
      <c r="BD65" s="1381"/>
      <c r="BE65" s="1381"/>
      <c r="BF65" s="1381"/>
      <c r="BG65" s="1381"/>
      <c r="BH65" s="1381"/>
      <c r="BI65" s="1381"/>
      <c r="BJ65" s="1381"/>
      <c r="BK65" s="1381"/>
      <c r="BL65" s="1381"/>
      <c r="BM65" s="1381"/>
      <c r="BN65" s="1381"/>
      <c r="BO65" s="1381"/>
      <c r="BP65" s="1381"/>
      <c r="BQ65" s="1381"/>
      <c r="BR65" s="1381"/>
      <c r="BS65" s="1381"/>
      <c r="BT65" s="1381"/>
      <c r="BU65" s="1381"/>
      <c r="BV65" s="1381"/>
      <c r="BW65" s="1381"/>
      <c r="BX65" s="1381"/>
      <c r="BY65" s="1381"/>
      <c r="BZ65" s="1381"/>
    </row>
    <row r="66" spans="1:78" ht="12.75" hidden="1" customHeight="1" outlineLevel="1">
      <c r="A66" s="2"/>
      <c r="B66" s="1"/>
      <c r="C66" s="63" t="str">
        <f>+'PIB O Pctes'!D5</f>
        <v>VABAGR20</v>
      </c>
      <c r="D66" s="63" t="str">
        <f>+'PIB O Pctes'!D4</f>
        <v xml:space="preserve">VABpb Agricultura, ganadería, silvicultura y pesca </v>
      </c>
      <c r="E66" s="154" t="s">
        <v>13</v>
      </c>
      <c r="F66" s="154" t="s">
        <v>2</v>
      </c>
      <c r="G66" s="63"/>
      <c r="H66" s="135"/>
      <c r="I66" s="135"/>
      <c r="J66" s="135"/>
      <c r="K66" s="135"/>
      <c r="L66" s="135"/>
      <c r="M66" s="135"/>
      <c r="N66" s="135"/>
      <c r="O66" s="135"/>
      <c r="P66" s="135"/>
      <c r="Q66" s="135"/>
      <c r="R66" s="1381" t="s">
        <v>47</v>
      </c>
      <c r="S66" s="1381"/>
      <c r="T66" s="1381"/>
      <c r="U66" s="1381"/>
      <c r="V66" s="1381"/>
      <c r="W66" s="1381"/>
      <c r="X66" s="1381"/>
      <c r="Y66" s="1381"/>
      <c r="Z66" s="1381"/>
      <c r="AA66" s="1381"/>
      <c r="AB66" s="1381"/>
      <c r="AC66" s="1381"/>
      <c r="AD66" s="1381"/>
      <c r="AE66" s="1381"/>
      <c r="AF66" s="1381"/>
      <c r="AG66" s="1381"/>
      <c r="AH66" s="1384" t="s">
        <v>31</v>
      </c>
      <c r="AI66" s="1384"/>
      <c r="AJ66" s="1384"/>
      <c r="AK66" s="1384"/>
      <c r="AL66" s="1384"/>
      <c r="AM66" s="1384"/>
      <c r="AN66" s="1384"/>
      <c r="AO66" s="1384"/>
      <c r="AP66" s="1384"/>
      <c r="AQ66" s="1384"/>
      <c r="AR66" s="1384"/>
      <c r="AS66" s="1384"/>
      <c r="AT66" s="1384"/>
      <c r="AU66" s="1384"/>
      <c r="AV66" s="1384"/>
      <c r="AW66" s="1381" t="s">
        <v>975</v>
      </c>
      <c r="AX66" s="1381"/>
      <c r="AY66" s="1381"/>
      <c r="AZ66" s="1381"/>
      <c r="BA66" s="1381"/>
      <c r="BB66" s="1381"/>
      <c r="BC66" s="1381"/>
      <c r="BD66" s="1381"/>
      <c r="BE66" s="1381"/>
      <c r="BF66" s="1381"/>
      <c r="BG66" s="1381"/>
      <c r="BH66" s="1381"/>
      <c r="BI66" s="1381"/>
      <c r="BJ66" s="1381"/>
      <c r="BK66" s="1381"/>
      <c r="BL66" s="1381"/>
      <c r="BM66" s="1381"/>
      <c r="BN66" s="1381"/>
      <c r="BO66" s="1381"/>
      <c r="BP66" s="1381"/>
      <c r="BQ66" s="1381"/>
      <c r="BR66" s="1381"/>
      <c r="BS66" s="1381"/>
      <c r="BT66" s="1381"/>
      <c r="BU66" s="1381"/>
      <c r="BV66" s="1381"/>
      <c r="BW66" s="1381"/>
      <c r="BX66" s="1381"/>
      <c r="BY66" s="1381"/>
      <c r="BZ66" s="1381"/>
    </row>
    <row r="67" spans="1:78" ht="12.75" hidden="1" customHeight="1" outlineLevel="1">
      <c r="A67" s="2"/>
      <c r="B67" s="1"/>
      <c r="C67" s="63" t="str">
        <f>+'PIB O Pctes'!E5</f>
        <v>VABENE20</v>
      </c>
      <c r="D67" s="63" t="str">
        <f>+'PIB O Pctes'!E4</f>
        <v>VABpb Industria. Industria energética</v>
      </c>
      <c r="E67" s="154" t="s">
        <v>13</v>
      </c>
      <c r="F67" s="154" t="s">
        <v>2</v>
      </c>
      <c r="G67" s="63"/>
      <c r="H67" s="135"/>
      <c r="I67" s="135"/>
      <c r="J67" s="135"/>
      <c r="K67" s="135"/>
      <c r="L67" s="135"/>
      <c r="M67" s="135"/>
      <c r="N67" s="135"/>
      <c r="O67" s="135"/>
      <c r="P67" s="135"/>
      <c r="Q67" s="135"/>
      <c r="R67" s="1381" t="s">
        <v>47</v>
      </c>
      <c r="S67" s="1381"/>
      <c r="T67" s="1381"/>
      <c r="U67" s="1381"/>
      <c r="V67" s="1381"/>
      <c r="W67" s="1381"/>
      <c r="X67" s="1381"/>
      <c r="Y67" s="1381"/>
      <c r="Z67" s="1381"/>
      <c r="AA67" s="1381"/>
      <c r="AB67" s="1381"/>
      <c r="AC67" s="1381"/>
      <c r="AD67" s="1381"/>
      <c r="AE67" s="1381"/>
      <c r="AF67" s="1381"/>
      <c r="AG67" s="1381"/>
      <c r="AH67" s="1384" t="s">
        <v>31</v>
      </c>
      <c r="AI67" s="1384"/>
      <c r="AJ67" s="1384"/>
      <c r="AK67" s="1384"/>
      <c r="AL67" s="1384"/>
      <c r="AM67" s="1384"/>
      <c r="AN67" s="1384"/>
      <c r="AO67" s="1384"/>
      <c r="AP67" s="1384"/>
      <c r="AQ67" s="1384"/>
      <c r="AR67" s="1384"/>
      <c r="AS67" s="1384"/>
      <c r="AT67" s="1384"/>
      <c r="AU67" s="1384"/>
      <c r="AV67" s="1384"/>
      <c r="AW67" s="1381" t="s">
        <v>975</v>
      </c>
      <c r="AX67" s="1381"/>
      <c r="AY67" s="1381"/>
      <c r="AZ67" s="1381"/>
      <c r="BA67" s="1381"/>
      <c r="BB67" s="1381"/>
      <c r="BC67" s="1381"/>
      <c r="BD67" s="1381"/>
      <c r="BE67" s="1381"/>
      <c r="BF67" s="1381"/>
      <c r="BG67" s="1381"/>
      <c r="BH67" s="1381"/>
      <c r="BI67" s="1381"/>
      <c r="BJ67" s="1381"/>
      <c r="BK67" s="1381"/>
      <c r="BL67" s="1381"/>
      <c r="BM67" s="1381"/>
      <c r="BN67" s="1381"/>
      <c r="BO67" s="1381"/>
      <c r="BP67" s="1381"/>
      <c r="BQ67" s="1381"/>
      <c r="BR67" s="1381"/>
      <c r="BS67" s="1381"/>
      <c r="BT67" s="1381"/>
      <c r="BU67" s="1381"/>
      <c r="BV67" s="1381"/>
      <c r="BW67" s="1381"/>
      <c r="BX67" s="1381"/>
      <c r="BY67" s="1381"/>
      <c r="BZ67" s="1381"/>
    </row>
    <row r="68" spans="1:78" ht="12.75" hidden="1" customHeight="1" outlineLevel="1">
      <c r="A68" s="2"/>
      <c r="B68" s="1"/>
      <c r="C68" s="63" t="str">
        <f>+'PIB O Pctes'!F5</f>
        <v>VABIND20</v>
      </c>
      <c r="D68" s="63" t="str">
        <f>+'PIB O Pctes'!F4</f>
        <v>VABpb Industria. Industria manufacturera</v>
      </c>
      <c r="E68" s="154" t="s">
        <v>13</v>
      </c>
      <c r="F68" s="154" t="s">
        <v>2</v>
      </c>
      <c r="G68" s="63"/>
      <c r="H68" s="135"/>
      <c r="I68" s="135"/>
      <c r="J68" s="135"/>
      <c r="K68" s="135"/>
      <c r="L68" s="135"/>
      <c r="M68" s="135"/>
      <c r="N68" s="135"/>
      <c r="O68" s="135"/>
      <c r="P68" s="135"/>
      <c r="Q68" s="135"/>
      <c r="R68" s="1381" t="s">
        <v>47</v>
      </c>
      <c r="S68" s="1381"/>
      <c r="T68" s="1381"/>
      <c r="U68" s="1381"/>
      <c r="V68" s="1381"/>
      <c r="W68" s="1381"/>
      <c r="X68" s="1381"/>
      <c r="Y68" s="1381"/>
      <c r="Z68" s="1381"/>
      <c r="AA68" s="1381"/>
      <c r="AB68" s="1381"/>
      <c r="AC68" s="1381"/>
      <c r="AD68" s="1381"/>
      <c r="AE68" s="1381"/>
      <c r="AF68" s="1381"/>
      <c r="AG68" s="1381"/>
      <c r="AH68" s="1384" t="s">
        <v>31</v>
      </c>
      <c r="AI68" s="1384"/>
      <c r="AJ68" s="1384"/>
      <c r="AK68" s="1384"/>
      <c r="AL68" s="1384"/>
      <c r="AM68" s="1384"/>
      <c r="AN68" s="1384"/>
      <c r="AO68" s="1384"/>
      <c r="AP68" s="1384"/>
      <c r="AQ68" s="1384"/>
      <c r="AR68" s="1384"/>
      <c r="AS68" s="1384"/>
      <c r="AT68" s="1384"/>
      <c r="AU68" s="1384"/>
      <c r="AV68" s="1384"/>
      <c r="AW68" s="1381" t="s">
        <v>975</v>
      </c>
      <c r="AX68" s="1381"/>
      <c r="AY68" s="1381"/>
      <c r="AZ68" s="1381"/>
      <c r="BA68" s="1381"/>
      <c r="BB68" s="1381"/>
      <c r="BC68" s="1381"/>
      <c r="BD68" s="1381"/>
      <c r="BE68" s="1381"/>
      <c r="BF68" s="1381"/>
      <c r="BG68" s="1381"/>
      <c r="BH68" s="1381"/>
      <c r="BI68" s="1381"/>
      <c r="BJ68" s="1381"/>
      <c r="BK68" s="1381"/>
      <c r="BL68" s="1381"/>
      <c r="BM68" s="1381"/>
      <c r="BN68" s="1381"/>
      <c r="BO68" s="1381"/>
      <c r="BP68" s="1381"/>
      <c r="BQ68" s="1381"/>
      <c r="BR68" s="1381"/>
      <c r="BS68" s="1381"/>
      <c r="BT68" s="1381"/>
      <c r="BU68" s="1381"/>
      <c r="BV68" s="1381"/>
      <c r="BW68" s="1381"/>
      <c r="BX68" s="1381"/>
      <c r="BY68" s="1381"/>
      <c r="BZ68" s="1381"/>
    </row>
    <row r="69" spans="1:78" ht="12.75" hidden="1" customHeight="1" outlineLevel="1">
      <c r="A69" s="2"/>
      <c r="B69" s="1"/>
      <c r="C69" s="63" t="str">
        <f>+'PIB O Pctes'!G5</f>
        <v>VABCONS20</v>
      </c>
      <c r="D69" s="63" t="str">
        <f>+'PIB O Pctes'!G4</f>
        <v>VABpb Construcción</v>
      </c>
      <c r="E69" s="154" t="s">
        <v>13</v>
      </c>
      <c r="F69" s="154" t="s">
        <v>2</v>
      </c>
      <c r="G69" s="63"/>
      <c r="H69" s="135"/>
      <c r="I69" s="135"/>
      <c r="J69" s="135"/>
      <c r="K69" s="135"/>
      <c r="L69" s="135"/>
      <c r="M69" s="135"/>
      <c r="N69" s="135"/>
      <c r="O69" s="135"/>
      <c r="P69" s="135"/>
      <c r="Q69" s="135"/>
      <c r="R69" s="1381" t="s">
        <v>47</v>
      </c>
      <c r="S69" s="1381"/>
      <c r="T69" s="1381"/>
      <c r="U69" s="1381"/>
      <c r="V69" s="1381"/>
      <c r="W69" s="1381"/>
      <c r="X69" s="1381"/>
      <c r="Y69" s="1381"/>
      <c r="Z69" s="1381"/>
      <c r="AA69" s="1381"/>
      <c r="AB69" s="1381"/>
      <c r="AC69" s="1381"/>
      <c r="AD69" s="1381"/>
      <c r="AE69" s="1381"/>
      <c r="AF69" s="1381"/>
      <c r="AG69" s="1381"/>
      <c r="AH69" s="1384" t="s">
        <v>31</v>
      </c>
      <c r="AI69" s="1384"/>
      <c r="AJ69" s="1384"/>
      <c r="AK69" s="1384"/>
      <c r="AL69" s="1384"/>
      <c r="AM69" s="1384"/>
      <c r="AN69" s="1384"/>
      <c r="AO69" s="1384"/>
      <c r="AP69" s="1384"/>
      <c r="AQ69" s="1384"/>
      <c r="AR69" s="1384"/>
      <c r="AS69" s="1384"/>
      <c r="AT69" s="1384"/>
      <c r="AU69" s="1384"/>
      <c r="AV69" s="1384"/>
      <c r="AW69" s="1381" t="s">
        <v>975</v>
      </c>
      <c r="AX69" s="1381"/>
      <c r="AY69" s="1381"/>
      <c r="AZ69" s="1381"/>
      <c r="BA69" s="1381"/>
      <c r="BB69" s="1381"/>
      <c r="BC69" s="1381"/>
      <c r="BD69" s="1381"/>
      <c r="BE69" s="1381"/>
      <c r="BF69" s="1381"/>
      <c r="BG69" s="1381"/>
      <c r="BH69" s="1381"/>
      <c r="BI69" s="1381"/>
      <c r="BJ69" s="1381"/>
      <c r="BK69" s="1381"/>
      <c r="BL69" s="1381"/>
      <c r="BM69" s="1381"/>
      <c r="BN69" s="1381"/>
      <c r="BO69" s="1381"/>
      <c r="BP69" s="1381"/>
      <c r="BQ69" s="1381"/>
      <c r="BR69" s="1381"/>
      <c r="BS69" s="1381"/>
      <c r="BT69" s="1381"/>
      <c r="BU69" s="1381"/>
      <c r="BV69" s="1381"/>
      <c r="BW69" s="1381"/>
      <c r="BX69" s="1381"/>
      <c r="BY69" s="1381"/>
      <c r="BZ69" s="1381"/>
    </row>
    <row r="70" spans="1:78" ht="12.75" hidden="1" customHeight="1" outlineLevel="1">
      <c r="A70" s="2"/>
      <c r="B70" s="1"/>
      <c r="C70" s="63" t="str">
        <f>+'PIB O Pctes'!H5</f>
        <v>VABS20</v>
      </c>
      <c r="D70" s="63" t="str">
        <f>+'PIB O Pctes'!H4</f>
        <v>VABpb Servicios</v>
      </c>
      <c r="E70" s="154" t="s">
        <v>13</v>
      </c>
      <c r="F70" s="154" t="s">
        <v>2</v>
      </c>
      <c r="G70" s="63"/>
      <c r="H70" s="135"/>
      <c r="I70" s="135"/>
      <c r="J70" s="135"/>
      <c r="K70" s="135"/>
      <c r="L70" s="135"/>
      <c r="M70" s="135"/>
      <c r="N70" s="135"/>
      <c r="O70" s="135"/>
      <c r="P70" s="135"/>
      <c r="Q70" s="135"/>
      <c r="R70" s="1381" t="s">
        <v>47</v>
      </c>
      <c r="S70" s="1381"/>
      <c r="T70" s="1381"/>
      <c r="U70" s="1381"/>
      <c r="V70" s="1381"/>
      <c r="W70" s="1381"/>
      <c r="X70" s="1381"/>
      <c r="Y70" s="1381"/>
      <c r="Z70" s="1381"/>
      <c r="AA70" s="1381"/>
      <c r="AB70" s="1381"/>
      <c r="AC70" s="1381"/>
      <c r="AD70" s="1381"/>
      <c r="AE70" s="1381"/>
      <c r="AF70" s="1381"/>
      <c r="AG70" s="1381"/>
      <c r="AH70" s="1384" t="s">
        <v>31</v>
      </c>
      <c r="AI70" s="1384"/>
      <c r="AJ70" s="1384"/>
      <c r="AK70" s="1384"/>
      <c r="AL70" s="1384"/>
      <c r="AM70" s="1384"/>
      <c r="AN70" s="1384"/>
      <c r="AO70" s="1384"/>
      <c r="AP70" s="1384"/>
      <c r="AQ70" s="1384"/>
      <c r="AR70" s="1384"/>
      <c r="AS70" s="1384"/>
      <c r="AT70" s="1384"/>
      <c r="AU70" s="1384"/>
      <c r="AV70" s="1384"/>
      <c r="AW70" s="1381" t="s">
        <v>975</v>
      </c>
      <c r="AX70" s="1381"/>
      <c r="AY70" s="1381"/>
      <c r="AZ70" s="1381"/>
      <c r="BA70" s="1381"/>
      <c r="BB70" s="1381"/>
      <c r="BC70" s="1381"/>
      <c r="BD70" s="1381"/>
      <c r="BE70" s="1381"/>
      <c r="BF70" s="1381"/>
      <c r="BG70" s="1381"/>
      <c r="BH70" s="1381"/>
      <c r="BI70" s="1381"/>
      <c r="BJ70" s="1381"/>
      <c r="BK70" s="1381"/>
      <c r="BL70" s="1381"/>
      <c r="BM70" s="1381"/>
      <c r="BN70" s="1381"/>
      <c r="BO70" s="1381"/>
      <c r="BP70" s="1381"/>
      <c r="BQ70" s="1381"/>
      <c r="BR70" s="1381"/>
      <c r="BS70" s="1381"/>
      <c r="BT70" s="1381"/>
      <c r="BU70" s="1381"/>
      <c r="BV70" s="1381"/>
      <c r="BW70" s="1381"/>
      <c r="BX70" s="1381"/>
      <c r="BY70" s="1381"/>
      <c r="BZ70" s="1381"/>
    </row>
    <row r="71" spans="1:78" ht="12.75" hidden="1" customHeight="1" outlineLevel="1">
      <c r="A71" s="2"/>
      <c r="B71" s="1"/>
      <c r="C71" s="63" t="str">
        <f>+'PIB O Pctes'!I5</f>
        <v>VABSDV20</v>
      </c>
      <c r="D71" s="63" t="str">
        <f>+'PIB O Pctes'!I4</f>
        <v>VABpb Servicios. Servicios de mercado</v>
      </c>
      <c r="E71" s="154" t="s">
        <v>13</v>
      </c>
      <c r="F71" s="154" t="s">
        <v>2</v>
      </c>
      <c r="G71" s="63"/>
      <c r="H71" s="135"/>
      <c r="I71" s="135"/>
      <c r="J71" s="135"/>
      <c r="K71" s="135"/>
      <c r="L71" s="135"/>
      <c r="M71" s="135"/>
      <c r="N71" s="135"/>
      <c r="O71" s="135"/>
      <c r="P71" s="135"/>
      <c r="Q71" s="135"/>
      <c r="R71" s="1381" t="s">
        <v>47</v>
      </c>
      <c r="S71" s="1381"/>
      <c r="T71" s="1381"/>
      <c r="U71" s="1381"/>
      <c r="V71" s="1381"/>
      <c r="W71" s="1381"/>
      <c r="X71" s="1381"/>
      <c r="Y71" s="1381"/>
      <c r="Z71" s="1381"/>
      <c r="AA71" s="1381"/>
      <c r="AB71" s="1381"/>
      <c r="AC71" s="1381"/>
      <c r="AD71" s="1381"/>
      <c r="AE71" s="1381"/>
      <c r="AF71" s="1381"/>
      <c r="AG71" s="1381"/>
      <c r="AH71" s="1384" t="s">
        <v>31</v>
      </c>
      <c r="AI71" s="1384"/>
      <c r="AJ71" s="1384"/>
      <c r="AK71" s="1384"/>
      <c r="AL71" s="1384"/>
      <c r="AM71" s="1384"/>
      <c r="AN71" s="1384"/>
      <c r="AO71" s="1384"/>
      <c r="AP71" s="1384"/>
      <c r="AQ71" s="1384"/>
      <c r="AR71" s="1384"/>
      <c r="AS71" s="1384"/>
      <c r="AT71" s="1384"/>
      <c r="AU71" s="1384"/>
      <c r="AV71" s="1384"/>
      <c r="AW71" s="1381" t="s">
        <v>975</v>
      </c>
      <c r="AX71" s="1381"/>
      <c r="AY71" s="1381"/>
      <c r="AZ71" s="1381"/>
      <c r="BA71" s="1381"/>
      <c r="BB71" s="1381"/>
      <c r="BC71" s="1381"/>
      <c r="BD71" s="1381"/>
      <c r="BE71" s="1381"/>
      <c r="BF71" s="1381"/>
      <c r="BG71" s="1381"/>
      <c r="BH71" s="1381"/>
      <c r="BI71" s="1381"/>
      <c r="BJ71" s="1381"/>
      <c r="BK71" s="1381"/>
      <c r="BL71" s="1381"/>
      <c r="BM71" s="1381"/>
      <c r="BN71" s="1381"/>
      <c r="BO71" s="1381"/>
      <c r="BP71" s="1381"/>
      <c r="BQ71" s="1381"/>
      <c r="BR71" s="1381"/>
      <c r="BS71" s="1381"/>
      <c r="BT71" s="1381"/>
      <c r="BU71" s="1381"/>
      <c r="BV71" s="1381"/>
      <c r="BW71" s="1381"/>
      <c r="BX71" s="1381"/>
      <c r="BY71" s="1381"/>
      <c r="BZ71" s="1381"/>
    </row>
    <row r="72" spans="1:78" ht="12.75" hidden="1" customHeight="1" outlineLevel="1">
      <c r="A72" s="12"/>
      <c r="B72" s="1"/>
      <c r="C72" s="143" t="str">
        <f>+'PIB O Pctes'!J5</f>
        <v>VABrii20</v>
      </c>
      <c r="D72" s="143" t="str">
        <f>+'PIB O Pctes'!J4</f>
        <v>Rentas inmobiliarias imputadas</v>
      </c>
      <c r="E72" s="154" t="s">
        <v>13</v>
      </c>
      <c r="F72" s="154" t="s">
        <v>2</v>
      </c>
      <c r="G72" s="143"/>
      <c r="H72" s="135"/>
      <c r="I72" s="135"/>
      <c r="J72" s="135"/>
      <c r="K72" s="135"/>
      <c r="L72" s="135"/>
      <c r="M72" s="135"/>
      <c r="N72" s="135"/>
      <c r="O72" s="135"/>
      <c r="P72" s="135"/>
      <c r="Q72" s="135"/>
      <c r="R72" s="135"/>
      <c r="S72" s="135"/>
      <c r="T72" s="136"/>
      <c r="U72" s="135"/>
      <c r="V72" s="135"/>
      <c r="W72" s="135"/>
      <c r="X72" s="135"/>
      <c r="Y72" s="136"/>
      <c r="Z72" s="135"/>
      <c r="AA72" s="135"/>
      <c r="AB72" s="135"/>
      <c r="AC72" s="135"/>
      <c r="AD72" s="136"/>
      <c r="AE72" s="135"/>
      <c r="AF72" s="135"/>
      <c r="AG72" s="135"/>
      <c r="AH72" s="135"/>
      <c r="AI72" s="135"/>
      <c r="AJ72" s="136"/>
      <c r="AK72" s="135"/>
      <c r="AL72" s="135"/>
      <c r="AM72" s="135"/>
      <c r="AN72" s="135"/>
      <c r="AO72" s="136"/>
      <c r="AP72" s="135"/>
      <c r="AQ72" s="135"/>
      <c r="AR72" s="135"/>
      <c r="AS72" s="135"/>
      <c r="AT72" s="136"/>
      <c r="AU72" s="135"/>
      <c r="AV72" s="135"/>
      <c r="AW72" s="1381" t="s">
        <v>975</v>
      </c>
      <c r="AX72" s="1381"/>
      <c r="AY72" s="1381"/>
      <c r="AZ72" s="1381"/>
      <c r="BA72" s="1381"/>
      <c r="BB72" s="1381"/>
      <c r="BC72" s="1381"/>
      <c r="BD72" s="1381"/>
      <c r="BE72" s="1381"/>
      <c r="BF72" s="1381"/>
      <c r="BG72" s="1381"/>
      <c r="BH72" s="1381"/>
      <c r="BI72" s="1381"/>
      <c r="BJ72" s="1381"/>
      <c r="BK72" s="1381"/>
      <c r="BL72" s="1381"/>
      <c r="BM72" s="1381"/>
      <c r="BN72" s="1381"/>
      <c r="BO72" s="1381"/>
      <c r="BP72" s="1381"/>
      <c r="BQ72" s="1381"/>
      <c r="BR72" s="1381"/>
      <c r="BS72" s="1381"/>
      <c r="BT72" s="1381"/>
      <c r="BU72" s="1381"/>
      <c r="BV72" s="1381"/>
      <c r="BW72" s="1381"/>
      <c r="BX72" s="1381"/>
      <c r="BY72" s="1381"/>
      <c r="BZ72" s="1381"/>
    </row>
    <row r="73" spans="1:78" ht="12.75" hidden="1" customHeight="1" outlineLevel="1">
      <c r="A73" s="2"/>
      <c r="B73" s="1"/>
      <c r="C73" s="63" t="str">
        <f>+'PIB O Pctes'!K5</f>
        <v>VABSNDV20</v>
      </c>
      <c r="D73" s="63" t="str">
        <f>+'PIB O Pctes'!K4</f>
        <v>VABpb Servicios. Administración pública, educación y sanidad</v>
      </c>
      <c r="E73" s="154" t="s">
        <v>13</v>
      </c>
      <c r="F73" s="154" t="s">
        <v>2</v>
      </c>
      <c r="G73" s="63"/>
      <c r="H73" s="135"/>
      <c r="I73" s="135"/>
      <c r="J73" s="135"/>
      <c r="K73" s="135"/>
      <c r="L73" s="135"/>
      <c r="M73" s="135"/>
      <c r="N73" s="135"/>
      <c r="O73" s="135"/>
      <c r="P73" s="135"/>
      <c r="Q73" s="135"/>
      <c r="R73" s="1381" t="s">
        <v>47</v>
      </c>
      <c r="S73" s="1381"/>
      <c r="T73" s="1381"/>
      <c r="U73" s="1381"/>
      <c r="V73" s="1381"/>
      <c r="W73" s="1381"/>
      <c r="X73" s="1381"/>
      <c r="Y73" s="1381"/>
      <c r="Z73" s="1381"/>
      <c r="AA73" s="1381"/>
      <c r="AB73" s="1381"/>
      <c r="AC73" s="1381"/>
      <c r="AD73" s="1381"/>
      <c r="AE73" s="1381"/>
      <c r="AF73" s="1381"/>
      <c r="AG73" s="1381"/>
      <c r="AH73" s="1384" t="s">
        <v>31</v>
      </c>
      <c r="AI73" s="1384"/>
      <c r="AJ73" s="1384"/>
      <c r="AK73" s="1384"/>
      <c r="AL73" s="1384"/>
      <c r="AM73" s="1384"/>
      <c r="AN73" s="1384"/>
      <c r="AO73" s="1384"/>
      <c r="AP73" s="1384"/>
      <c r="AQ73" s="1384"/>
      <c r="AR73" s="1384"/>
      <c r="AS73" s="1384"/>
      <c r="AT73" s="1384"/>
      <c r="AU73" s="1384"/>
      <c r="AV73" s="1384"/>
      <c r="AW73" s="1381" t="s">
        <v>975</v>
      </c>
      <c r="AX73" s="1381"/>
      <c r="AY73" s="1381"/>
      <c r="AZ73" s="1381"/>
      <c r="BA73" s="1381"/>
      <c r="BB73" s="1381"/>
      <c r="BC73" s="1381"/>
      <c r="BD73" s="1381"/>
      <c r="BE73" s="1381"/>
      <c r="BF73" s="1381"/>
      <c r="BG73" s="1381"/>
      <c r="BH73" s="1381"/>
      <c r="BI73" s="1381"/>
      <c r="BJ73" s="1381"/>
      <c r="BK73" s="1381"/>
      <c r="BL73" s="1381"/>
      <c r="BM73" s="1381"/>
      <c r="BN73" s="1381"/>
      <c r="BO73" s="1381"/>
      <c r="BP73" s="1381"/>
      <c r="BQ73" s="1381"/>
      <c r="BR73" s="1381"/>
      <c r="BS73" s="1381"/>
      <c r="BT73" s="1381"/>
      <c r="BU73" s="1381"/>
      <c r="BV73" s="1381"/>
      <c r="BW73" s="1381"/>
      <c r="BX73" s="1381"/>
      <c r="BY73" s="1381"/>
      <c r="BZ73" s="1381"/>
    </row>
    <row r="74" spans="1:78" ht="12.75" hidden="1" customHeight="1" outlineLevel="1">
      <c r="A74" s="2"/>
      <c r="B74" s="1"/>
      <c r="C74" s="63" t="str">
        <f>+'PIB O Pctes'!L5</f>
        <v>INSP20</v>
      </c>
      <c r="D74" s="63" t="str">
        <f>+'PIB O Pctes'!L4</f>
        <v>Impuestos menos subvenciones sobre los productos</v>
      </c>
      <c r="E74" s="154" t="s">
        <v>13</v>
      </c>
      <c r="F74" s="154" t="s">
        <v>2</v>
      </c>
      <c r="G74" s="63"/>
      <c r="H74" s="135"/>
      <c r="I74" s="135"/>
      <c r="J74" s="135"/>
      <c r="K74" s="135"/>
      <c r="L74" s="135"/>
      <c r="M74" s="135"/>
      <c r="N74" s="135"/>
      <c r="O74" s="135"/>
      <c r="P74" s="135"/>
      <c r="Q74" s="135"/>
      <c r="R74" s="1384" t="s">
        <v>56</v>
      </c>
      <c r="S74" s="1384"/>
      <c r="T74" s="1384"/>
      <c r="U74" s="1384"/>
      <c r="V74" s="1384"/>
      <c r="W74" s="1384"/>
      <c r="X74" s="1384"/>
      <c r="Y74" s="1386" t="s">
        <v>4</v>
      </c>
      <c r="Z74" s="1386"/>
      <c r="AA74" s="1386"/>
      <c r="AB74" s="1386"/>
      <c r="AC74" s="1386"/>
      <c r="AD74" s="1386"/>
      <c r="AE74" s="1386"/>
      <c r="AF74" s="1386"/>
      <c r="AG74" s="1386"/>
      <c r="AH74" s="1384" t="s">
        <v>31</v>
      </c>
      <c r="AI74" s="1384"/>
      <c r="AJ74" s="1384"/>
      <c r="AK74" s="1384"/>
      <c r="AL74" s="1384"/>
      <c r="AM74" s="1384"/>
      <c r="AN74" s="1384"/>
      <c r="AO74" s="1384"/>
      <c r="AP74" s="1384"/>
      <c r="AQ74" s="1384"/>
      <c r="AR74" s="1384"/>
      <c r="AS74" s="1384"/>
      <c r="AT74" s="1384"/>
      <c r="AU74" s="1384"/>
      <c r="AV74" s="1384"/>
      <c r="AW74" s="1381" t="s">
        <v>975</v>
      </c>
      <c r="AX74" s="1381"/>
      <c r="AY74" s="1381"/>
      <c r="AZ74" s="1381"/>
      <c r="BA74" s="1381"/>
      <c r="BB74" s="1381"/>
      <c r="BC74" s="1381"/>
      <c r="BD74" s="1381"/>
      <c r="BE74" s="1381"/>
      <c r="BF74" s="1381"/>
      <c r="BG74" s="1381"/>
      <c r="BH74" s="1381"/>
      <c r="BI74" s="1381"/>
      <c r="BJ74" s="1381"/>
      <c r="BK74" s="1381"/>
      <c r="BL74" s="1381"/>
      <c r="BM74" s="1381"/>
      <c r="BN74" s="1381"/>
      <c r="BO74" s="1381"/>
      <c r="BP74" s="1381"/>
      <c r="BQ74" s="1381"/>
      <c r="BR74" s="1381"/>
      <c r="BS74" s="1381"/>
      <c r="BT74" s="1381"/>
      <c r="BU74" s="1381"/>
      <c r="BV74" s="1381"/>
      <c r="BW74" s="1381"/>
      <c r="BX74" s="1381"/>
      <c r="BY74" s="1381"/>
      <c r="BZ74" s="1381"/>
    </row>
    <row r="75" spans="1:78" ht="12.75" hidden="1" customHeight="1" outlineLevel="1">
      <c r="A75" s="2"/>
      <c r="B75" s="1"/>
      <c r="C75" s="139"/>
      <c r="D75" s="140"/>
      <c r="E75" s="127"/>
      <c r="F75" s="127"/>
      <c r="G75" s="1079"/>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row>
    <row r="76" spans="1:78" ht="12.75" customHeight="1" collapsed="1">
      <c r="A76" s="2"/>
      <c r="B76" s="1"/>
      <c r="C76" s="139"/>
      <c r="D76" s="140"/>
      <c r="E76" s="127"/>
      <c r="F76" s="127"/>
      <c r="G76" s="1079"/>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row>
    <row r="77" spans="1:78" ht="12.75" customHeight="1">
      <c r="A77" s="130" t="s">
        <v>199</v>
      </c>
      <c r="B77" s="315" t="str">
        <f>+'PIB O Deflactor'!B1</f>
        <v>CUADRO 7:    DEFLACTORES DEL PIB y de las Ramas de Actividad</v>
      </c>
      <c r="C77" s="317" t="s">
        <v>510</v>
      </c>
      <c r="D77" s="316" t="str">
        <f>+A4</f>
        <v>AÑO 2020=100</v>
      </c>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R77" s="316"/>
      <c r="AS77" s="316"/>
      <c r="AT77" s="316"/>
      <c r="AU77" s="316"/>
      <c r="AV77" s="316"/>
      <c r="AW77" s="316"/>
      <c r="AX77" s="316"/>
      <c r="AY77" s="316"/>
      <c r="AZ77" s="316"/>
      <c r="BA77" s="316"/>
      <c r="BB77" s="316"/>
      <c r="BC77" s="316"/>
      <c r="BD77" s="316"/>
      <c r="BE77" s="316"/>
      <c r="BF77" s="316"/>
      <c r="BG77" s="316"/>
      <c r="BH77" s="316"/>
      <c r="BI77" s="316"/>
      <c r="BJ77" s="316"/>
      <c r="BK77" s="316"/>
      <c r="BL77" s="316"/>
      <c r="BM77" s="316"/>
      <c r="BN77" s="316"/>
      <c r="BO77" s="316"/>
      <c r="BP77" s="316"/>
      <c r="BQ77" s="316"/>
      <c r="BR77" s="316"/>
      <c r="BS77" s="316"/>
      <c r="BT77" s="316"/>
      <c r="BU77" s="316"/>
      <c r="BV77" s="316"/>
      <c r="BW77" s="316"/>
      <c r="BX77" s="316"/>
      <c r="BY77" s="316"/>
      <c r="BZ77" s="316"/>
    </row>
    <row r="78" spans="1:78" ht="12.75" hidden="1" customHeight="1" outlineLevel="1">
      <c r="A78" s="2"/>
      <c r="B78" s="1"/>
      <c r="C78" s="139"/>
      <c r="D78" s="127"/>
      <c r="E78" s="127"/>
      <c r="F78" s="166"/>
      <c r="G78" s="132"/>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5"/>
      <c r="AS78" s="138"/>
      <c r="AT78" s="138"/>
      <c r="AU78" s="138"/>
      <c r="AV78" s="138"/>
      <c r="AW78" s="138"/>
      <c r="AX78" s="138"/>
      <c r="AY78" s="138"/>
      <c r="AZ78" s="138"/>
      <c r="BA78" s="138"/>
      <c r="BB78" s="138"/>
      <c r="BC78" s="138"/>
      <c r="BD78" s="138"/>
      <c r="BE78" s="138"/>
      <c r="BF78" s="138"/>
      <c r="BG78" s="138"/>
      <c r="BH78" s="138"/>
      <c r="BI78" s="138"/>
    </row>
    <row r="79" spans="1:78" ht="12.75" hidden="1" customHeight="1" outlineLevel="1">
      <c r="A79" s="12"/>
      <c r="B79" s="1"/>
      <c r="C79" s="63" t="str">
        <f>+'PIB O Deflactor'!B5</f>
        <v>dPIB</v>
      </c>
      <c r="D79" s="63" t="str">
        <f>+'PIB O Deflactor'!B4</f>
        <v>Deflactor del Producto Interior Bruto</v>
      </c>
      <c r="E79" s="154"/>
      <c r="F79" s="154" t="s">
        <v>24</v>
      </c>
      <c r="G79" s="63"/>
      <c r="H79" s="1384"/>
      <c r="I79" s="1384"/>
      <c r="J79" s="1384"/>
      <c r="K79" s="1384"/>
      <c r="L79" s="1384"/>
      <c r="M79" s="1384"/>
      <c r="N79" s="1384"/>
      <c r="O79" s="1384"/>
      <c r="P79" s="1384"/>
      <c r="Q79" s="1384"/>
      <c r="R79" s="1384"/>
      <c r="S79" s="1384"/>
      <c r="T79" s="1384"/>
      <c r="U79" s="1384"/>
      <c r="V79" s="1384"/>
      <c r="W79" s="1384"/>
      <c r="X79" s="1384"/>
      <c r="Y79" s="1384"/>
      <c r="Z79" s="1384"/>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1384"/>
      <c r="AV79" s="1384"/>
      <c r="AW79" s="1384"/>
      <c r="AX79" s="1384"/>
      <c r="AY79" s="1384"/>
      <c r="AZ79" s="1384"/>
      <c r="BA79" s="1384"/>
      <c r="BB79" s="1384"/>
      <c r="BC79" s="1384"/>
      <c r="BD79" s="1384"/>
      <c r="BE79" s="1384"/>
      <c r="BF79" s="1384"/>
      <c r="BG79" s="1384"/>
      <c r="BH79" s="1384"/>
      <c r="BI79" s="1384"/>
      <c r="BJ79" s="1384"/>
      <c r="BK79" s="1384"/>
      <c r="BL79" s="1384"/>
      <c r="BM79" s="1384"/>
      <c r="BN79" s="1384"/>
      <c r="BO79" s="1384"/>
      <c r="BP79" s="1384"/>
      <c r="BQ79" s="1384"/>
      <c r="BR79" s="1384"/>
      <c r="BS79" s="1384"/>
      <c r="BT79" s="1384"/>
      <c r="BU79" s="1384"/>
      <c r="BV79" s="1384"/>
      <c r="BW79" s="1384"/>
      <c r="BX79" s="1384"/>
      <c r="BY79" s="1384"/>
      <c r="BZ79" s="1384"/>
    </row>
    <row r="80" spans="1:78" ht="12.75" hidden="1" customHeight="1" outlineLevel="1">
      <c r="A80" s="12"/>
      <c r="B80" s="1"/>
      <c r="C80" s="63" t="str">
        <f>+'PIB O Deflactor'!C5</f>
        <v>dVABpb</v>
      </c>
      <c r="D80" s="63" t="str">
        <f>+'PIB O Deflactor'!C4</f>
        <v>Deflactor del Valor Añadido Bruto a precios básicos (VABpb)</v>
      </c>
      <c r="E80" s="154"/>
      <c r="F80" s="154" t="s">
        <v>24</v>
      </c>
      <c r="G80" s="63"/>
      <c r="H80" s="135"/>
      <c r="I80" s="135"/>
      <c r="J80" s="135"/>
      <c r="K80" s="135"/>
      <c r="L80" s="135"/>
      <c r="M80" s="135"/>
      <c r="N80" s="135"/>
      <c r="O80" s="135"/>
      <c r="P80" s="135"/>
      <c r="Q80" s="135"/>
      <c r="R80" s="1384"/>
      <c r="S80" s="1384"/>
      <c r="T80" s="1384"/>
      <c r="U80" s="1384"/>
      <c r="V80" s="1384"/>
      <c r="W80" s="1384"/>
      <c r="X80" s="1384"/>
      <c r="Y80" s="1384"/>
      <c r="Z80" s="1384"/>
      <c r="AA80" s="1384"/>
      <c r="AB80" s="1384"/>
      <c r="AC80" s="1384"/>
      <c r="AD80" s="1384"/>
      <c r="AE80" s="1384"/>
      <c r="AF80" s="1384"/>
      <c r="AG80" s="1384"/>
      <c r="AH80" s="1384"/>
      <c r="AI80" s="1384"/>
      <c r="AJ80" s="1384"/>
      <c r="AK80" s="1384"/>
      <c r="AL80" s="1384"/>
      <c r="AM80" s="1384"/>
      <c r="AN80" s="1384"/>
      <c r="AO80" s="1384"/>
      <c r="AP80" s="1384"/>
      <c r="AQ80" s="1384"/>
      <c r="AR80" s="1384"/>
      <c r="AS80" s="1384"/>
      <c r="AT80" s="1384"/>
      <c r="AU80" s="1384"/>
      <c r="AV80" s="1384"/>
      <c r="AW80" s="1384"/>
      <c r="AX80" s="1384"/>
      <c r="AY80" s="1384"/>
      <c r="AZ80" s="1384"/>
      <c r="BA80" s="1384"/>
      <c r="BB80" s="1384"/>
      <c r="BC80" s="1384"/>
      <c r="BD80" s="1384"/>
      <c r="BE80" s="1384"/>
      <c r="BF80" s="1384"/>
      <c r="BG80" s="1384"/>
      <c r="BH80" s="1384"/>
      <c r="BI80" s="1384"/>
      <c r="BJ80" s="1384"/>
      <c r="BK80" s="1384"/>
      <c r="BL80" s="1384"/>
      <c r="BM80" s="1384"/>
      <c r="BN80" s="1384"/>
      <c r="BO80" s="1384"/>
      <c r="BP80" s="1384"/>
      <c r="BQ80" s="1384"/>
      <c r="BR80" s="1384"/>
      <c r="BS80" s="1384"/>
      <c r="BT80" s="1384"/>
      <c r="BU80" s="1384"/>
      <c r="BV80" s="1384"/>
      <c r="BW80" s="1384"/>
      <c r="BX80" s="1384"/>
      <c r="BY80" s="1384"/>
      <c r="BZ80" s="1384"/>
    </row>
    <row r="81" spans="1:78" ht="12.75" hidden="1" customHeight="1" outlineLevel="1">
      <c r="A81" s="2"/>
      <c r="B81" s="1"/>
      <c r="C81" s="63" t="str">
        <f>+'PIB O Deflactor'!D5</f>
        <v>dVABAGR</v>
      </c>
      <c r="D81" s="63" t="str">
        <f>+'PIB O Deflactor'!D4</f>
        <v xml:space="preserve">Deflactor de VABpb Agricultura, ganadería, silvicultura y pesca </v>
      </c>
      <c r="E81" s="154"/>
      <c r="F81" s="154" t="s">
        <v>24</v>
      </c>
      <c r="G81" s="63"/>
      <c r="H81" s="135"/>
      <c r="I81" s="135"/>
      <c r="J81" s="135"/>
      <c r="K81" s="135"/>
      <c r="L81" s="135"/>
      <c r="M81" s="135"/>
      <c r="N81" s="135"/>
      <c r="O81" s="135"/>
      <c r="P81" s="135"/>
      <c r="Q81" s="135"/>
      <c r="R81" s="1384"/>
      <c r="S81" s="1384"/>
      <c r="T81" s="1384"/>
      <c r="U81" s="1384"/>
      <c r="V81" s="1384"/>
      <c r="W81" s="1384"/>
      <c r="X81" s="1384"/>
      <c r="Y81" s="1384"/>
      <c r="Z81" s="1384"/>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1384"/>
      <c r="AV81" s="1384"/>
      <c r="AW81" s="1384"/>
      <c r="AX81" s="1384"/>
      <c r="AY81" s="1384"/>
      <c r="AZ81" s="1384"/>
      <c r="BA81" s="1384"/>
      <c r="BB81" s="1384"/>
      <c r="BC81" s="1384"/>
      <c r="BD81" s="1384"/>
      <c r="BE81" s="1384"/>
      <c r="BF81" s="1384"/>
      <c r="BG81" s="1384"/>
      <c r="BH81" s="1384"/>
      <c r="BI81" s="1384"/>
      <c r="BJ81" s="1384"/>
      <c r="BK81" s="1384"/>
      <c r="BL81" s="1384"/>
      <c r="BM81" s="1384"/>
      <c r="BN81" s="1384"/>
      <c r="BO81" s="1384"/>
      <c r="BP81" s="1384"/>
      <c r="BQ81" s="1384"/>
      <c r="BR81" s="1384"/>
      <c r="BS81" s="1384"/>
      <c r="BT81" s="1384"/>
      <c r="BU81" s="1384"/>
      <c r="BV81" s="1384"/>
      <c r="BW81" s="1384"/>
      <c r="BX81" s="1384"/>
      <c r="BY81" s="1384"/>
      <c r="BZ81" s="1384"/>
    </row>
    <row r="82" spans="1:78" ht="12.75" hidden="1" customHeight="1" outlineLevel="1">
      <c r="A82" s="2"/>
      <c r="B82" s="1"/>
      <c r="C82" s="63" t="str">
        <f>+'PIB O Deflactor'!E5</f>
        <v>dVABENE</v>
      </c>
      <c r="D82" s="63" t="str">
        <f>+'PIB O Deflactor'!E4</f>
        <v>Deflactor del VABpb Industria. Industria energética</v>
      </c>
      <c r="E82" s="154"/>
      <c r="F82" s="154" t="s">
        <v>24</v>
      </c>
      <c r="G82" s="63"/>
      <c r="H82" s="135"/>
      <c r="I82" s="135"/>
      <c r="J82" s="135"/>
      <c r="K82" s="135"/>
      <c r="L82" s="135"/>
      <c r="M82" s="135"/>
      <c r="N82" s="135"/>
      <c r="O82" s="135"/>
      <c r="P82" s="135"/>
      <c r="Q82" s="135"/>
      <c r="R82" s="1384"/>
      <c r="S82" s="1384"/>
      <c r="T82" s="1384"/>
      <c r="U82" s="1384"/>
      <c r="V82" s="1384"/>
      <c r="W82" s="1384"/>
      <c r="X82" s="1384"/>
      <c r="Y82" s="1384"/>
      <c r="Z82" s="1384"/>
      <c r="AA82" s="1384"/>
      <c r="AB82" s="1384"/>
      <c r="AC82" s="1384"/>
      <c r="AD82" s="1384"/>
      <c r="AE82" s="1384"/>
      <c r="AF82" s="1384"/>
      <c r="AG82" s="1384"/>
      <c r="AH82" s="1384"/>
      <c r="AI82" s="1384"/>
      <c r="AJ82" s="1384"/>
      <c r="AK82" s="1384"/>
      <c r="AL82" s="1384"/>
      <c r="AM82" s="1384"/>
      <c r="AN82" s="1384"/>
      <c r="AO82" s="1384"/>
      <c r="AP82" s="1384"/>
      <c r="AQ82" s="1384"/>
      <c r="AR82" s="1384"/>
      <c r="AS82" s="1384"/>
      <c r="AT82" s="1384"/>
      <c r="AU82" s="1384"/>
      <c r="AV82" s="1384"/>
      <c r="AW82" s="1384"/>
      <c r="AX82" s="1384"/>
      <c r="AY82" s="1384"/>
      <c r="AZ82" s="1384"/>
      <c r="BA82" s="1384"/>
      <c r="BB82" s="1384"/>
      <c r="BC82" s="1384"/>
      <c r="BD82" s="1384"/>
      <c r="BE82" s="1384"/>
      <c r="BF82" s="1384"/>
      <c r="BG82" s="1384"/>
      <c r="BH82" s="1384"/>
      <c r="BI82" s="1384"/>
      <c r="BJ82" s="1384"/>
      <c r="BK82" s="1384"/>
      <c r="BL82" s="1384"/>
      <c r="BM82" s="1384"/>
      <c r="BN82" s="1384"/>
      <c r="BO82" s="1384"/>
      <c r="BP82" s="1384"/>
      <c r="BQ82" s="1384"/>
      <c r="BR82" s="1384"/>
      <c r="BS82" s="1384"/>
      <c r="BT82" s="1384"/>
      <c r="BU82" s="1384"/>
      <c r="BV82" s="1384"/>
      <c r="BW82" s="1384"/>
      <c r="BX82" s="1384"/>
      <c r="BY82" s="1384"/>
      <c r="BZ82" s="1384"/>
    </row>
    <row r="83" spans="1:78" ht="12.75" hidden="1" customHeight="1" outlineLevel="1">
      <c r="A83" s="2"/>
      <c r="B83" s="1"/>
      <c r="C83" s="63" t="str">
        <f>+'PIB O Deflactor'!F5</f>
        <v>dVABIND</v>
      </c>
      <c r="D83" s="63" t="str">
        <f>+'PIB O Deflactor'!F4</f>
        <v>Deflactor del VABpb Industria. Industria manufacturera</v>
      </c>
      <c r="E83" s="154"/>
      <c r="F83" s="154" t="s">
        <v>24</v>
      </c>
      <c r="G83" s="63"/>
      <c r="H83" s="135"/>
      <c r="I83" s="135"/>
      <c r="J83" s="135"/>
      <c r="K83" s="135"/>
      <c r="L83" s="135"/>
      <c r="M83" s="135"/>
      <c r="N83" s="135"/>
      <c r="O83" s="135"/>
      <c r="P83" s="135"/>
      <c r="Q83" s="135"/>
      <c r="R83" s="1384"/>
      <c r="S83" s="1384"/>
      <c r="T83" s="1384"/>
      <c r="U83" s="1384"/>
      <c r="V83" s="1384"/>
      <c r="W83" s="1384"/>
      <c r="X83" s="1384"/>
      <c r="Y83" s="1384"/>
      <c r="Z83" s="1384"/>
      <c r="AA83" s="1384"/>
      <c r="AB83" s="1384"/>
      <c r="AC83" s="1384"/>
      <c r="AD83" s="1384"/>
      <c r="AE83" s="1384"/>
      <c r="AF83" s="1384"/>
      <c r="AG83" s="1384"/>
      <c r="AH83" s="1384"/>
      <c r="AI83" s="1384"/>
      <c r="AJ83" s="1384"/>
      <c r="AK83" s="1384"/>
      <c r="AL83" s="1384"/>
      <c r="AM83" s="1384"/>
      <c r="AN83" s="1384"/>
      <c r="AO83" s="1384"/>
      <c r="AP83" s="1384"/>
      <c r="AQ83" s="1384"/>
      <c r="AR83" s="1384"/>
      <c r="AS83" s="1384"/>
      <c r="AT83" s="1384"/>
      <c r="AU83" s="1384"/>
      <c r="AV83" s="1384"/>
      <c r="AW83" s="1384"/>
      <c r="AX83" s="1384"/>
      <c r="AY83" s="1384"/>
      <c r="AZ83" s="1384"/>
      <c r="BA83" s="1384"/>
      <c r="BB83" s="1384"/>
      <c r="BC83" s="1384"/>
      <c r="BD83" s="1384"/>
      <c r="BE83" s="1384"/>
      <c r="BF83" s="1384"/>
      <c r="BG83" s="1384"/>
      <c r="BH83" s="1384"/>
      <c r="BI83" s="1384"/>
      <c r="BJ83" s="1384"/>
      <c r="BK83" s="1384"/>
      <c r="BL83" s="1384"/>
      <c r="BM83" s="1384"/>
      <c r="BN83" s="1384"/>
      <c r="BO83" s="1384"/>
      <c r="BP83" s="1384"/>
      <c r="BQ83" s="1384"/>
      <c r="BR83" s="1384"/>
      <c r="BS83" s="1384"/>
      <c r="BT83" s="1384"/>
      <c r="BU83" s="1384"/>
      <c r="BV83" s="1384"/>
      <c r="BW83" s="1384"/>
      <c r="BX83" s="1384"/>
      <c r="BY83" s="1384"/>
      <c r="BZ83" s="1384"/>
    </row>
    <row r="84" spans="1:78" ht="12.75" hidden="1" customHeight="1" outlineLevel="1">
      <c r="A84" s="2"/>
      <c r="B84" s="1"/>
      <c r="C84" s="63" t="str">
        <f>+'PIB O Deflactor'!G5</f>
        <v>dVABCONS</v>
      </c>
      <c r="D84" s="63" t="str">
        <f>+'PIB O Deflactor'!G4</f>
        <v>Deflactor del VABpb Construcción</v>
      </c>
      <c r="E84" s="154"/>
      <c r="F84" s="154" t="s">
        <v>24</v>
      </c>
      <c r="G84" s="63"/>
      <c r="H84" s="135"/>
      <c r="I84" s="135"/>
      <c r="J84" s="135"/>
      <c r="K84" s="135"/>
      <c r="L84" s="135"/>
      <c r="M84" s="135"/>
      <c r="N84" s="135"/>
      <c r="O84" s="135"/>
      <c r="P84" s="135"/>
      <c r="Q84" s="135"/>
      <c r="R84" s="1384"/>
      <c r="S84" s="1384"/>
      <c r="T84" s="1384"/>
      <c r="U84" s="1384"/>
      <c r="V84" s="1384"/>
      <c r="W84" s="1384"/>
      <c r="X84" s="1384"/>
      <c r="Y84" s="1384"/>
      <c r="Z84" s="1384"/>
      <c r="AA84" s="1384"/>
      <c r="AB84" s="1384"/>
      <c r="AC84" s="1384"/>
      <c r="AD84" s="1384"/>
      <c r="AE84" s="1384"/>
      <c r="AF84" s="1384"/>
      <c r="AG84" s="1384"/>
      <c r="AH84" s="1384"/>
      <c r="AI84" s="1384"/>
      <c r="AJ84" s="1384"/>
      <c r="AK84" s="1384"/>
      <c r="AL84" s="1384"/>
      <c r="AM84" s="1384"/>
      <c r="AN84" s="1384"/>
      <c r="AO84" s="1384"/>
      <c r="AP84" s="1384"/>
      <c r="AQ84" s="1384"/>
      <c r="AR84" s="1384"/>
      <c r="AS84" s="1384"/>
      <c r="AT84" s="1384"/>
      <c r="AU84" s="1384"/>
      <c r="AV84" s="1384"/>
      <c r="AW84" s="1384"/>
      <c r="AX84" s="1384"/>
      <c r="AY84" s="1384"/>
      <c r="AZ84" s="1384"/>
      <c r="BA84" s="1384"/>
      <c r="BB84" s="1384"/>
      <c r="BC84" s="1384"/>
      <c r="BD84" s="1384"/>
      <c r="BE84" s="1384"/>
      <c r="BF84" s="1384"/>
      <c r="BG84" s="1384"/>
      <c r="BH84" s="1384"/>
      <c r="BI84" s="1384"/>
      <c r="BJ84" s="1384"/>
      <c r="BK84" s="1384"/>
      <c r="BL84" s="1384"/>
      <c r="BM84" s="1384"/>
      <c r="BN84" s="1384"/>
      <c r="BO84" s="1384"/>
      <c r="BP84" s="1384"/>
      <c r="BQ84" s="1384"/>
      <c r="BR84" s="1384"/>
      <c r="BS84" s="1384"/>
      <c r="BT84" s="1384"/>
      <c r="BU84" s="1384"/>
      <c r="BV84" s="1384"/>
      <c r="BW84" s="1384"/>
      <c r="BX84" s="1384"/>
      <c r="BY84" s="1384"/>
      <c r="BZ84" s="1384"/>
    </row>
    <row r="85" spans="1:78" ht="12.75" hidden="1" customHeight="1" outlineLevel="1">
      <c r="A85" s="2"/>
      <c r="B85" s="1"/>
      <c r="C85" s="63" t="str">
        <f>+'PIB O Deflactor'!H5</f>
        <v>dVABS</v>
      </c>
      <c r="D85" s="63" t="str">
        <f>+'PIB O Deflactor'!H4</f>
        <v>Deflactor del VABpb Servicios</v>
      </c>
      <c r="E85" s="154"/>
      <c r="F85" s="154" t="s">
        <v>24</v>
      </c>
      <c r="G85" s="63"/>
      <c r="H85" s="135"/>
      <c r="I85" s="135"/>
      <c r="J85" s="135"/>
      <c r="K85" s="135"/>
      <c r="L85" s="135"/>
      <c r="M85" s="135"/>
      <c r="N85" s="135"/>
      <c r="O85" s="135"/>
      <c r="P85" s="135"/>
      <c r="Q85" s="135"/>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4"/>
      <c r="AY85" s="1384"/>
      <c r="AZ85" s="1384"/>
      <c r="BA85" s="1384"/>
      <c r="BB85" s="1384"/>
      <c r="BC85" s="1384"/>
      <c r="BD85" s="1384"/>
      <c r="BE85" s="1384"/>
      <c r="BF85" s="1384"/>
      <c r="BG85" s="1384"/>
      <c r="BH85" s="1384"/>
      <c r="BI85" s="1384"/>
      <c r="BJ85" s="1384"/>
      <c r="BK85" s="1384"/>
      <c r="BL85" s="1384"/>
      <c r="BM85" s="1384"/>
      <c r="BN85" s="1384"/>
      <c r="BO85" s="1384"/>
      <c r="BP85" s="1384"/>
      <c r="BQ85" s="1384"/>
      <c r="BR85" s="1384"/>
      <c r="BS85" s="1384"/>
      <c r="BT85" s="1384"/>
      <c r="BU85" s="1384"/>
      <c r="BV85" s="1384"/>
      <c r="BW85" s="1384"/>
      <c r="BX85" s="1384"/>
      <c r="BY85" s="1384"/>
      <c r="BZ85" s="1384"/>
    </row>
    <row r="86" spans="1:78" ht="12.75" hidden="1" customHeight="1" outlineLevel="1">
      <c r="A86" s="2"/>
      <c r="B86" s="1"/>
      <c r="C86" s="63" t="str">
        <f>+'PIB O Deflactor'!I5</f>
        <v>dVABSDV</v>
      </c>
      <c r="D86" s="63" t="str">
        <f>+'PIB O Deflactor'!I4</f>
        <v>Deflactor del VABpb Servicios. Servicios de mercado</v>
      </c>
      <c r="E86" s="154"/>
      <c r="F86" s="154" t="s">
        <v>24</v>
      </c>
      <c r="G86" s="63"/>
      <c r="H86" s="135"/>
      <c r="I86" s="135"/>
      <c r="J86" s="135"/>
      <c r="K86" s="135"/>
      <c r="L86" s="135"/>
      <c r="M86" s="135"/>
      <c r="N86" s="135"/>
      <c r="O86" s="135"/>
      <c r="P86" s="135"/>
      <c r="Q86" s="135"/>
      <c r="R86" s="1384"/>
      <c r="S86" s="1384"/>
      <c r="T86" s="1384"/>
      <c r="U86" s="1384"/>
      <c r="V86" s="1384"/>
      <c r="W86" s="1384"/>
      <c r="X86" s="1384"/>
      <c r="Y86" s="1384"/>
      <c r="Z86" s="1384"/>
      <c r="AA86" s="1384"/>
      <c r="AB86" s="1384"/>
      <c r="AC86" s="1384"/>
      <c r="AD86" s="1384"/>
      <c r="AE86" s="1384"/>
      <c r="AF86" s="1384"/>
      <c r="AG86" s="1384"/>
      <c r="AH86" s="1384"/>
      <c r="AI86" s="1384"/>
      <c r="AJ86" s="1384"/>
      <c r="AK86" s="1384"/>
      <c r="AL86" s="1384"/>
      <c r="AM86" s="1384"/>
      <c r="AN86" s="1384"/>
      <c r="AO86" s="1384"/>
      <c r="AP86" s="1384"/>
      <c r="AQ86" s="1384"/>
      <c r="AR86" s="1384"/>
      <c r="AS86" s="1384"/>
      <c r="AT86" s="1384"/>
      <c r="AU86" s="1384"/>
      <c r="AV86" s="1384"/>
      <c r="AW86" s="1384"/>
      <c r="AX86" s="1384"/>
      <c r="AY86" s="1384"/>
      <c r="AZ86" s="1384"/>
      <c r="BA86" s="1384"/>
      <c r="BB86" s="1384"/>
      <c r="BC86" s="1384"/>
      <c r="BD86" s="1384"/>
      <c r="BE86" s="1384"/>
      <c r="BF86" s="1384"/>
      <c r="BG86" s="1384"/>
      <c r="BH86" s="1384"/>
      <c r="BI86" s="1384"/>
      <c r="BJ86" s="1384"/>
      <c r="BK86" s="1384"/>
      <c r="BL86" s="1384"/>
      <c r="BM86" s="1384"/>
      <c r="BN86" s="1384"/>
      <c r="BO86" s="1384"/>
      <c r="BP86" s="1384"/>
      <c r="BQ86" s="1384"/>
      <c r="BR86" s="1384"/>
      <c r="BS86" s="1384"/>
      <c r="BT86" s="1384"/>
      <c r="BU86" s="1384"/>
      <c r="BV86" s="1384"/>
      <c r="BW86" s="1384"/>
      <c r="BX86" s="1384"/>
      <c r="BY86" s="1384"/>
      <c r="BZ86" s="1384"/>
    </row>
    <row r="87" spans="1:78" ht="12.75" hidden="1" customHeight="1" outlineLevel="1">
      <c r="A87" s="2"/>
      <c r="B87" s="1"/>
      <c r="C87" s="143" t="str">
        <f>+'PIB O Deflactor'!J5</f>
        <v>dVABriiV</v>
      </c>
      <c r="D87" s="143" t="str">
        <f>+'PIB O Deflactor'!J4</f>
        <v>Deflactor del Rentas inmobiliarias imputadas</v>
      </c>
      <c r="E87" s="154"/>
      <c r="F87" s="154" t="s">
        <v>24</v>
      </c>
      <c r="G87" s="143"/>
      <c r="H87" s="135"/>
      <c r="I87" s="135"/>
      <c r="J87" s="135"/>
      <c r="K87" s="135"/>
      <c r="L87" s="135"/>
      <c r="M87" s="135"/>
      <c r="N87" s="135"/>
      <c r="O87" s="135"/>
      <c r="P87" s="135"/>
      <c r="Q87" s="135"/>
      <c r="R87" s="135"/>
      <c r="S87" s="135"/>
      <c r="T87" s="141"/>
      <c r="U87" s="142"/>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389"/>
      <c r="AX87" s="1389"/>
      <c r="AY87" s="1389"/>
      <c r="AZ87" s="1389"/>
      <c r="BA87" s="1389"/>
      <c r="BB87" s="1389"/>
      <c r="BC87" s="1389"/>
      <c r="BD87" s="1389"/>
      <c r="BE87" s="1389"/>
      <c r="BF87" s="1389"/>
      <c r="BG87" s="1389"/>
      <c r="BH87" s="1389"/>
      <c r="BI87" s="1389"/>
      <c r="BJ87" s="1389"/>
      <c r="BK87" s="1389"/>
      <c r="BL87" s="1389"/>
      <c r="BM87" s="1389"/>
      <c r="BN87" s="1389"/>
      <c r="BO87" s="1389"/>
      <c r="BP87" s="1389"/>
      <c r="BQ87" s="1389"/>
      <c r="BR87" s="1389"/>
      <c r="BS87" s="1389"/>
      <c r="BT87" s="1389"/>
      <c r="BU87" s="1389"/>
      <c r="BV87" s="1389"/>
      <c r="BW87" s="1389"/>
      <c r="BX87" s="1389"/>
      <c r="BY87" s="1389"/>
      <c r="BZ87" s="1389"/>
    </row>
    <row r="88" spans="1:78" ht="12.75" hidden="1" customHeight="1" outlineLevel="1">
      <c r="A88" s="2"/>
      <c r="B88" s="1"/>
      <c r="C88" s="63" t="str">
        <f>+'PIB O Deflactor'!K5</f>
        <v>dVABSNDV</v>
      </c>
      <c r="D88" s="63" t="str">
        <f>+'PIB O Deflactor'!K4</f>
        <v>Deflactor del VABpb Servicios. Administración pública, educación y sanidad</v>
      </c>
      <c r="E88" s="154"/>
      <c r="F88" s="154" t="s">
        <v>24</v>
      </c>
      <c r="G88" s="63"/>
      <c r="H88" s="135"/>
      <c r="I88" s="135"/>
      <c r="J88" s="135"/>
      <c r="K88" s="135"/>
      <c r="L88" s="135"/>
      <c r="M88" s="135"/>
      <c r="N88" s="135"/>
      <c r="O88" s="135"/>
      <c r="P88" s="135"/>
      <c r="Q88" s="135"/>
      <c r="R88" s="1384"/>
      <c r="S88" s="1384"/>
      <c r="T88" s="1384"/>
      <c r="U88" s="1384"/>
      <c r="V88" s="1384"/>
      <c r="W88" s="1384"/>
      <c r="X88" s="1384"/>
      <c r="Y88" s="1384"/>
      <c r="Z88" s="1384"/>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4"/>
      <c r="AY88" s="1384"/>
      <c r="AZ88" s="1384"/>
      <c r="BA88" s="1384"/>
      <c r="BB88" s="1384"/>
      <c r="BC88" s="1384"/>
      <c r="BD88" s="1384"/>
      <c r="BE88" s="1384"/>
      <c r="BF88" s="1384"/>
      <c r="BG88" s="1384"/>
      <c r="BH88" s="1384"/>
      <c r="BI88" s="1384"/>
      <c r="BJ88" s="1384"/>
      <c r="BK88" s="1384"/>
      <c r="BL88" s="1384"/>
      <c r="BM88" s="1384"/>
      <c r="BN88" s="1384"/>
      <c r="BO88" s="1384"/>
      <c r="BP88" s="1384"/>
      <c r="BQ88" s="1384"/>
      <c r="BR88" s="1384"/>
      <c r="BS88" s="1384"/>
      <c r="BT88" s="1384"/>
      <c r="BU88" s="1384"/>
      <c r="BV88" s="1384"/>
      <c r="BW88" s="1384"/>
      <c r="BX88" s="1384"/>
      <c r="BY88" s="1384"/>
      <c r="BZ88" s="1384"/>
    </row>
    <row r="89" spans="1:78" ht="12.75" hidden="1" customHeight="1" outlineLevel="1">
      <c r="A89" s="2"/>
      <c r="B89" s="1"/>
      <c r="C89" s="63" t="str">
        <f>+'PIB O Deflactor'!L5</f>
        <v>dINSP</v>
      </c>
      <c r="D89" s="63" t="str">
        <f>+'PIB O Deflactor'!L4</f>
        <v>Deflactor de los Impuestos menos subvenciones sobre los productos</v>
      </c>
      <c r="E89" s="154"/>
      <c r="F89" s="154" t="s">
        <v>24</v>
      </c>
      <c r="G89" s="63"/>
      <c r="H89" s="135"/>
      <c r="I89" s="135"/>
      <c r="J89" s="135"/>
      <c r="K89" s="135"/>
      <c r="L89" s="135"/>
      <c r="M89" s="135"/>
      <c r="N89" s="135"/>
      <c r="O89" s="135"/>
      <c r="P89" s="135"/>
      <c r="Q89" s="135"/>
      <c r="R89" s="1384"/>
      <c r="S89" s="1384"/>
      <c r="T89" s="1384"/>
      <c r="U89" s="1384"/>
      <c r="V89" s="1384"/>
      <c r="W89" s="1384"/>
      <c r="X89" s="1384"/>
      <c r="Y89" s="1384"/>
      <c r="Z89" s="1384"/>
      <c r="AA89" s="1384"/>
      <c r="AB89" s="1384"/>
      <c r="AC89" s="1384"/>
      <c r="AD89" s="1384"/>
      <c r="AE89" s="1384"/>
      <c r="AF89" s="1384"/>
      <c r="AG89" s="1384"/>
      <c r="AH89" s="1384"/>
      <c r="AI89" s="1384"/>
      <c r="AJ89" s="1384"/>
      <c r="AK89" s="1384"/>
      <c r="AL89" s="1384"/>
      <c r="AM89" s="1384"/>
      <c r="AN89" s="1384"/>
      <c r="AO89" s="1384"/>
      <c r="AP89" s="1384"/>
      <c r="AQ89" s="1384"/>
      <c r="AR89" s="1384"/>
      <c r="AS89" s="1384"/>
      <c r="AT89" s="1384"/>
      <c r="AU89" s="1384"/>
      <c r="AV89" s="1384"/>
      <c r="AW89" s="1384"/>
      <c r="AX89" s="1384"/>
      <c r="AY89" s="1384"/>
      <c r="AZ89" s="1384"/>
      <c r="BA89" s="1384"/>
      <c r="BB89" s="1384"/>
      <c r="BC89" s="1384"/>
      <c r="BD89" s="1384"/>
      <c r="BE89" s="1384"/>
      <c r="BF89" s="1384"/>
      <c r="BG89" s="1384"/>
      <c r="BH89" s="1384"/>
      <c r="BI89" s="1384"/>
      <c r="BJ89" s="1384"/>
      <c r="BK89" s="1384"/>
      <c r="BL89" s="1384"/>
      <c r="BM89" s="1384"/>
      <c r="BN89" s="1384"/>
      <c r="BO89" s="1384"/>
      <c r="BP89" s="1384"/>
      <c r="BQ89" s="1384"/>
      <c r="BR89" s="1384"/>
      <c r="BS89" s="1384"/>
      <c r="BT89" s="1384"/>
      <c r="BU89" s="1384"/>
      <c r="BV89" s="1384"/>
      <c r="BW89" s="1384"/>
      <c r="BX89" s="1384"/>
      <c r="BY89" s="1384"/>
      <c r="BZ89" s="1384"/>
    </row>
    <row r="90" spans="1:78" ht="12.75" hidden="1" customHeight="1" outlineLevel="1">
      <c r="A90" s="2"/>
      <c r="B90" s="1"/>
      <c r="C90" s="139"/>
      <c r="D90" s="140"/>
      <c r="E90" s="127"/>
      <c r="F90" s="127"/>
      <c r="G90" s="1080"/>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row>
    <row r="91" spans="1:78" ht="12.75" customHeight="1" collapsed="1">
      <c r="A91" s="2"/>
      <c r="B91" s="1"/>
      <c r="C91" s="139"/>
      <c r="D91" s="140"/>
      <c r="E91" s="127"/>
      <c r="F91" s="127"/>
      <c r="G91" s="1080"/>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row>
    <row r="92" spans="1:78" ht="12.75" customHeight="1">
      <c r="A92" s="130" t="s">
        <v>193</v>
      </c>
      <c r="B92" s="315" t="str">
        <f>+'X M Pcorr'!B1</f>
        <v>CUADRO 8:    COMERCIO EXTERIOR (PRECIOS CORRIENTES)</v>
      </c>
      <c r="C92" s="317"/>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316"/>
      <c r="AE92" s="316"/>
      <c r="AF92" s="316"/>
      <c r="AG92" s="316"/>
      <c r="AH92" s="316"/>
      <c r="AI92" s="316"/>
      <c r="AJ92" s="316"/>
      <c r="AK92" s="316"/>
      <c r="AL92" s="316"/>
      <c r="AM92" s="316"/>
      <c r="AN92" s="316"/>
      <c r="AO92" s="316"/>
      <c r="AP92" s="316"/>
      <c r="AQ92" s="316"/>
      <c r="AR92" s="316"/>
      <c r="AS92" s="316"/>
      <c r="AT92" s="316"/>
      <c r="AU92" s="316"/>
      <c r="AV92" s="316"/>
      <c r="AW92" s="316"/>
      <c r="AX92" s="316"/>
      <c r="AY92" s="316"/>
      <c r="AZ92" s="316"/>
      <c r="BA92" s="316"/>
      <c r="BB92" s="316"/>
      <c r="BC92" s="316"/>
      <c r="BD92" s="316"/>
      <c r="BE92" s="316"/>
      <c r="BF92" s="316"/>
      <c r="BG92" s="316"/>
      <c r="BH92" s="316"/>
      <c r="BI92" s="316"/>
      <c r="BJ92" s="316"/>
      <c r="BK92" s="316"/>
      <c r="BL92" s="316"/>
      <c r="BM92" s="316"/>
      <c r="BN92" s="316"/>
      <c r="BO92" s="316"/>
      <c r="BP92" s="316"/>
      <c r="BQ92" s="316"/>
      <c r="BR92" s="316"/>
      <c r="BS92" s="316"/>
      <c r="BT92" s="316"/>
      <c r="BU92" s="316"/>
      <c r="BV92" s="316"/>
      <c r="BW92" s="316"/>
      <c r="BX92" s="316"/>
      <c r="BY92" s="316"/>
      <c r="BZ92" s="316"/>
    </row>
    <row r="93" spans="1:78" ht="12.75" hidden="1" customHeight="1" outlineLevel="1" collapsed="1">
      <c r="A93" s="2"/>
      <c r="B93" s="1"/>
      <c r="C93" s="139"/>
      <c r="D93" s="140"/>
      <c r="E93" s="127"/>
      <c r="F93" s="127"/>
      <c r="G93" s="107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29"/>
      <c r="BK93" s="129"/>
      <c r="BL93" s="129"/>
      <c r="BM93" s="129"/>
      <c r="BN93" s="129"/>
      <c r="BO93" s="129"/>
      <c r="BP93" s="129"/>
      <c r="BQ93" s="129"/>
      <c r="BR93" s="129"/>
      <c r="BS93" s="129"/>
    </row>
    <row r="94" spans="1:78" ht="12.75" hidden="1" customHeight="1" outlineLevel="1">
      <c r="A94" s="12"/>
      <c r="B94" s="1"/>
      <c r="C94" s="63" t="str">
        <f>+'X M Pcorr'!B5</f>
        <v>PIBpm</v>
      </c>
      <c r="D94" s="63" t="str">
        <f>+'X M Pcorr'!B4</f>
        <v>Producto Interior Bruto a precios corrientes</v>
      </c>
      <c r="E94" s="154" t="s">
        <v>1</v>
      </c>
      <c r="F94" s="154" t="s">
        <v>2</v>
      </c>
      <c r="G94" s="63"/>
      <c r="H94" s="1384" t="s">
        <v>3</v>
      </c>
      <c r="I94" s="1384"/>
      <c r="J94" s="1384"/>
      <c r="K94" s="1384"/>
      <c r="L94" s="1384"/>
      <c r="M94" s="1384"/>
      <c r="N94" s="1384"/>
      <c r="O94" s="1384"/>
      <c r="P94" s="1384"/>
      <c r="Q94" s="1384"/>
      <c r="R94" s="1381" t="s">
        <v>4</v>
      </c>
      <c r="S94" s="1381"/>
      <c r="T94" s="1381"/>
      <c r="U94" s="1381"/>
      <c r="V94" s="1381"/>
      <c r="W94" s="1381"/>
      <c r="X94" s="1381"/>
      <c r="Y94" s="1381"/>
      <c r="Z94" s="1381"/>
      <c r="AA94" s="1381"/>
      <c r="AB94" s="1381"/>
      <c r="AC94" s="1381"/>
      <c r="AD94" s="1381"/>
      <c r="AE94" s="1381"/>
      <c r="AF94" s="1381"/>
      <c r="AG94" s="1381"/>
      <c r="AH94" s="1384" t="s">
        <v>5</v>
      </c>
      <c r="AI94" s="1384"/>
      <c r="AJ94" s="1384"/>
      <c r="AK94" s="1384"/>
      <c r="AL94" s="1384"/>
      <c r="AM94" s="1384"/>
      <c r="AN94" s="1384"/>
      <c r="AO94" s="1384"/>
      <c r="AP94" s="1384"/>
      <c r="AQ94" s="1384"/>
      <c r="AR94" s="1384"/>
      <c r="AS94" s="1384"/>
      <c r="AT94" s="1384"/>
      <c r="AU94" s="1384"/>
      <c r="AV94" s="1384"/>
      <c r="AW94" s="1381" t="s">
        <v>975</v>
      </c>
      <c r="AX94" s="1381"/>
      <c r="AY94" s="1381"/>
      <c r="AZ94" s="1381"/>
      <c r="BA94" s="1381"/>
      <c r="BB94" s="1381"/>
      <c r="BC94" s="1381"/>
      <c r="BD94" s="1381"/>
      <c r="BE94" s="1381"/>
      <c r="BF94" s="1381"/>
      <c r="BG94" s="1381"/>
      <c r="BH94" s="1381"/>
      <c r="BI94" s="1381"/>
      <c r="BJ94" s="1381"/>
      <c r="BK94" s="1381"/>
      <c r="BL94" s="1381"/>
      <c r="BM94" s="1381"/>
      <c r="BN94" s="1381"/>
      <c r="BO94" s="1381"/>
      <c r="BP94" s="1381"/>
      <c r="BQ94" s="1381"/>
      <c r="BR94" s="1381"/>
      <c r="BS94" s="1381"/>
      <c r="BT94" s="1381"/>
      <c r="BU94" s="1381"/>
      <c r="BV94" s="1381"/>
      <c r="BW94" s="1381"/>
      <c r="BX94" s="1381"/>
      <c r="BY94" s="1381"/>
      <c r="BZ94" s="1381"/>
    </row>
    <row r="95" spans="1:78" ht="12.75" hidden="1" customHeight="1" outlineLevel="1">
      <c r="A95" s="12"/>
      <c r="B95" s="1"/>
      <c r="C95" s="63" t="str">
        <f>+'X M Pcorr'!C5</f>
        <v>X</v>
      </c>
      <c r="D95" s="63" t="str">
        <f>+'X M Pcorr'!C4</f>
        <v>Exportaciones de bienes y servicios</v>
      </c>
      <c r="E95" s="154" t="s">
        <v>1</v>
      </c>
      <c r="F95" s="154" t="s">
        <v>2</v>
      </c>
      <c r="G95" s="63"/>
      <c r="H95" s="1384" t="s">
        <v>3</v>
      </c>
      <c r="I95" s="1384"/>
      <c r="J95" s="1384"/>
      <c r="K95" s="1384"/>
      <c r="L95" s="1384"/>
      <c r="M95" s="1384"/>
      <c r="N95" s="1384"/>
      <c r="O95" s="1384"/>
      <c r="P95" s="1384"/>
      <c r="Q95" s="1384"/>
      <c r="R95" s="1381" t="s">
        <v>4</v>
      </c>
      <c r="S95" s="1381"/>
      <c r="T95" s="1381"/>
      <c r="U95" s="1381"/>
      <c r="V95" s="1381"/>
      <c r="W95" s="1381"/>
      <c r="X95" s="1381"/>
      <c r="Y95" s="1381"/>
      <c r="Z95" s="1381"/>
      <c r="AA95" s="1381"/>
      <c r="AB95" s="1381"/>
      <c r="AC95" s="1381"/>
      <c r="AD95" s="1381"/>
      <c r="AE95" s="1381"/>
      <c r="AF95" s="1381"/>
      <c r="AG95" s="1381"/>
      <c r="AH95" s="1384" t="s">
        <v>5</v>
      </c>
      <c r="AI95" s="1384"/>
      <c r="AJ95" s="1384"/>
      <c r="AK95" s="1384"/>
      <c r="AL95" s="1384"/>
      <c r="AM95" s="1384"/>
      <c r="AN95" s="1384"/>
      <c r="AO95" s="1384"/>
      <c r="AP95" s="1384"/>
      <c r="AQ95" s="1384"/>
      <c r="AR95" s="1384"/>
      <c r="AS95" s="1384"/>
      <c r="AT95" s="1384"/>
      <c r="AU95" s="1384"/>
      <c r="AV95" s="1384"/>
      <c r="AW95" s="1381" t="s">
        <v>975</v>
      </c>
      <c r="AX95" s="1381"/>
      <c r="AY95" s="1381"/>
      <c r="AZ95" s="1381"/>
      <c r="BA95" s="1381"/>
      <c r="BB95" s="1381"/>
      <c r="BC95" s="1381"/>
      <c r="BD95" s="1381"/>
      <c r="BE95" s="1381"/>
      <c r="BF95" s="1381"/>
      <c r="BG95" s="1381"/>
      <c r="BH95" s="1381"/>
      <c r="BI95" s="1381"/>
      <c r="BJ95" s="1381"/>
      <c r="BK95" s="1381"/>
      <c r="BL95" s="1381"/>
      <c r="BM95" s="1381"/>
      <c r="BN95" s="1381"/>
      <c r="BO95" s="1381"/>
      <c r="BP95" s="1381"/>
      <c r="BQ95" s="1381"/>
      <c r="BR95" s="1381"/>
      <c r="BS95" s="1381"/>
      <c r="BT95" s="1381"/>
      <c r="BU95" s="1381"/>
      <c r="BV95" s="1381"/>
      <c r="BW95" s="1381"/>
      <c r="BX95" s="1381"/>
      <c r="BY95" s="1381"/>
      <c r="BZ95" s="1381"/>
    </row>
    <row r="96" spans="1:78" ht="12.75" hidden="1" customHeight="1" outlineLevel="1">
      <c r="A96" s="12"/>
      <c r="B96" s="1"/>
      <c r="C96" s="63" t="str">
        <f>+'X M Pcorr'!D5</f>
        <v>XB</v>
      </c>
      <c r="D96" s="63" t="str">
        <f>+'X M Pcorr'!D4</f>
        <v>Exportaciones de bienes</v>
      </c>
      <c r="E96" s="154" t="s">
        <v>1</v>
      </c>
      <c r="F96" s="154" t="s">
        <v>2</v>
      </c>
      <c r="G96" s="63"/>
      <c r="H96" s="135"/>
      <c r="I96" s="135"/>
      <c r="J96" s="135"/>
      <c r="K96" s="135"/>
      <c r="L96" s="135"/>
      <c r="M96" s="135"/>
      <c r="N96" s="135"/>
      <c r="O96" s="135"/>
      <c r="P96" s="135"/>
      <c r="Q96" s="135"/>
      <c r="R96" s="1381" t="s">
        <v>964</v>
      </c>
      <c r="S96" s="1381"/>
      <c r="T96" s="1381"/>
      <c r="U96" s="1381"/>
      <c r="V96" s="1381"/>
      <c r="W96" s="1381"/>
      <c r="X96" s="1384" t="s">
        <v>4</v>
      </c>
      <c r="Y96" s="1384"/>
      <c r="Z96" s="1384"/>
      <c r="AA96" s="1384"/>
      <c r="AB96" s="1384"/>
      <c r="AC96" s="1384"/>
      <c r="AD96" s="1384"/>
      <c r="AE96" s="1384"/>
      <c r="AF96" s="1384"/>
      <c r="AG96" s="1384"/>
      <c r="AH96" s="1384"/>
      <c r="AI96" s="1384"/>
      <c r="AJ96" s="1384"/>
      <c r="AK96" s="1384"/>
      <c r="AL96" s="1384"/>
      <c r="AM96" s="1384"/>
      <c r="AN96" s="1384"/>
      <c r="AO96" s="1384"/>
      <c r="AP96" s="1384"/>
      <c r="AQ96" s="1384"/>
      <c r="AR96" s="1384"/>
      <c r="AS96" s="1384"/>
      <c r="AT96" s="1384"/>
      <c r="AU96" s="1384"/>
      <c r="AV96" s="1384"/>
      <c r="AW96" s="1381" t="s">
        <v>975</v>
      </c>
      <c r="AX96" s="1381"/>
      <c r="AY96" s="1381"/>
      <c r="AZ96" s="1381"/>
      <c r="BA96" s="1381"/>
      <c r="BB96" s="1381"/>
      <c r="BC96" s="1381"/>
      <c r="BD96" s="1381"/>
      <c r="BE96" s="1381"/>
      <c r="BF96" s="1381"/>
      <c r="BG96" s="1381"/>
      <c r="BH96" s="1381"/>
      <c r="BI96" s="1381"/>
      <c r="BJ96" s="1381"/>
      <c r="BK96" s="1381"/>
      <c r="BL96" s="1381"/>
      <c r="BM96" s="1381"/>
      <c r="BN96" s="1381"/>
      <c r="BO96" s="1381"/>
      <c r="BP96" s="1381"/>
      <c r="BQ96" s="1381"/>
      <c r="BR96" s="1381"/>
      <c r="BS96" s="1381"/>
      <c r="BT96" s="1381"/>
      <c r="BU96" s="1381"/>
      <c r="BV96" s="1381"/>
      <c r="BW96" s="1381"/>
      <c r="BX96" s="1381"/>
      <c r="BY96" s="1381"/>
      <c r="BZ96" s="1381"/>
    </row>
    <row r="97" spans="1:78" ht="12.75" hidden="1" customHeight="1" outlineLevel="1">
      <c r="A97" s="12"/>
      <c r="B97" s="1"/>
      <c r="C97" s="63" t="str">
        <f>+'X M Pcorr'!E5</f>
        <v>XS</v>
      </c>
      <c r="D97" s="63" t="str">
        <f>+'X M Pcorr'!E4</f>
        <v>Exportaciones de servicios</v>
      </c>
      <c r="E97" s="154" t="s">
        <v>1</v>
      </c>
      <c r="F97" s="154" t="s">
        <v>2</v>
      </c>
      <c r="G97" s="63"/>
      <c r="H97" s="135"/>
      <c r="I97" s="135"/>
      <c r="J97" s="135"/>
      <c r="K97" s="135"/>
      <c r="L97" s="135"/>
      <c r="M97" s="135"/>
      <c r="N97" s="135"/>
      <c r="O97" s="135"/>
      <c r="P97" s="135"/>
      <c r="Q97" s="135"/>
      <c r="R97" s="1381" t="s">
        <v>964</v>
      </c>
      <c r="S97" s="1381"/>
      <c r="T97" s="1381"/>
      <c r="U97" s="1381"/>
      <c r="V97" s="1381"/>
      <c r="W97" s="1381"/>
      <c r="X97" s="1384" t="s">
        <v>4</v>
      </c>
      <c r="Y97" s="1384"/>
      <c r="Z97" s="1384"/>
      <c r="AA97" s="1384"/>
      <c r="AB97" s="1384"/>
      <c r="AC97" s="1384"/>
      <c r="AD97" s="1384"/>
      <c r="AE97" s="1384"/>
      <c r="AF97" s="1384"/>
      <c r="AG97" s="1384"/>
      <c r="AH97" s="1384"/>
      <c r="AI97" s="1384"/>
      <c r="AJ97" s="1384"/>
      <c r="AK97" s="1384"/>
      <c r="AL97" s="1384"/>
      <c r="AM97" s="1384"/>
      <c r="AN97" s="1384"/>
      <c r="AO97" s="1384"/>
      <c r="AP97" s="1384"/>
      <c r="AQ97" s="1384"/>
      <c r="AR97" s="1384"/>
      <c r="AS97" s="1384"/>
      <c r="AT97" s="1384"/>
      <c r="AU97" s="1384"/>
      <c r="AV97" s="1384"/>
      <c r="AW97" s="1381" t="s">
        <v>975</v>
      </c>
      <c r="AX97" s="1381"/>
      <c r="AY97" s="1381"/>
      <c r="AZ97" s="1381"/>
      <c r="BA97" s="1381"/>
      <c r="BB97" s="1381"/>
      <c r="BC97" s="1381"/>
      <c r="BD97" s="1381"/>
      <c r="BE97" s="1381"/>
      <c r="BF97" s="1381"/>
      <c r="BG97" s="1381"/>
      <c r="BH97" s="1381"/>
      <c r="BI97" s="1381"/>
      <c r="BJ97" s="1381"/>
      <c r="BK97" s="1381"/>
      <c r="BL97" s="1381"/>
      <c r="BM97" s="1381"/>
      <c r="BN97" s="1381"/>
      <c r="BO97" s="1381"/>
      <c r="BP97" s="1381"/>
      <c r="BQ97" s="1381"/>
      <c r="BR97" s="1381"/>
      <c r="BS97" s="1381"/>
      <c r="BT97" s="1381"/>
      <c r="BU97" s="1381"/>
      <c r="BV97" s="1381"/>
      <c r="BW97" s="1381"/>
      <c r="BX97" s="1381"/>
      <c r="BY97" s="1381"/>
      <c r="BZ97" s="1381"/>
    </row>
    <row r="98" spans="1:78" ht="12.75" hidden="1" customHeight="1" outlineLevel="1">
      <c r="A98" s="12"/>
      <c r="B98" s="1"/>
      <c r="C98" s="63" t="str">
        <f>+'X M Pcorr'!F5</f>
        <v>XS_NTUR</v>
      </c>
      <c r="D98" s="63" t="str">
        <f>+'X M Pcorr'!F4</f>
        <v>Exportaciones de servicios. Servicios no turísticos</v>
      </c>
      <c r="E98" s="154" t="s">
        <v>1</v>
      </c>
      <c r="F98" s="154" t="s">
        <v>2</v>
      </c>
      <c r="G98" s="63"/>
      <c r="H98" s="135"/>
      <c r="I98" s="135"/>
      <c r="J98" s="135"/>
      <c r="K98" s="135"/>
      <c r="L98" s="135"/>
      <c r="M98" s="135"/>
      <c r="N98" s="135"/>
      <c r="O98" s="135"/>
      <c r="P98" s="135"/>
      <c r="Q98" s="135"/>
      <c r="R98" s="1381" t="s">
        <v>964</v>
      </c>
      <c r="S98" s="1381"/>
      <c r="T98" s="1381"/>
      <c r="U98" s="1381"/>
      <c r="V98" s="1381"/>
      <c r="W98" s="1381"/>
      <c r="X98" s="1384" t="s">
        <v>4</v>
      </c>
      <c r="Y98" s="1384"/>
      <c r="Z98" s="1384"/>
      <c r="AA98" s="1384"/>
      <c r="AB98" s="1384"/>
      <c r="AC98" s="1384"/>
      <c r="AD98" s="1384"/>
      <c r="AE98" s="1384"/>
      <c r="AF98" s="1384"/>
      <c r="AG98" s="1384"/>
      <c r="AH98" s="1384"/>
      <c r="AI98" s="1384"/>
      <c r="AJ98" s="1384"/>
      <c r="AK98" s="1384"/>
      <c r="AL98" s="1384"/>
      <c r="AM98" s="1384"/>
      <c r="AN98" s="1384"/>
      <c r="AO98" s="1384"/>
      <c r="AP98" s="1384"/>
      <c r="AQ98" s="1384"/>
      <c r="AR98" s="1384"/>
      <c r="AS98" s="1384"/>
      <c r="AT98" s="1384"/>
      <c r="AU98" s="1384"/>
      <c r="AV98" s="1384"/>
      <c r="AW98" s="1381" t="s">
        <v>975</v>
      </c>
      <c r="AX98" s="1381"/>
      <c r="AY98" s="1381"/>
      <c r="AZ98" s="1381"/>
      <c r="BA98" s="1381"/>
      <c r="BB98" s="1381"/>
      <c r="BC98" s="1381"/>
      <c r="BD98" s="1381"/>
      <c r="BE98" s="1381"/>
      <c r="BF98" s="1381"/>
      <c r="BG98" s="1381"/>
      <c r="BH98" s="1381"/>
      <c r="BI98" s="1381"/>
      <c r="BJ98" s="1381"/>
      <c r="BK98" s="1381"/>
      <c r="BL98" s="1381"/>
      <c r="BM98" s="1381"/>
      <c r="BN98" s="1381"/>
      <c r="BO98" s="1381"/>
      <c r="BP98" s="1381"/>
      <c r="BQ98" s="1381"/>
      <c r="BR98" s="1381"/>
      <c r="BS98" s="1381"/>
      <c r="BT98" s="1381"/>
      <c r="BU98" s="1381"/>
      <c r="BV98" s="1381"/>
      <c r="BW98" s="1381"/>
      <c r="BX98" s="1381"/>
      <c r="BY98" s="1381"/>
      <c r="BZ98" s="1381"/>
    </row>
    <row r="99" spans="1:78" ht="12.75" hidden="1" customHeight="1" outlineLevel="1">
      <c r="A99" s="12"/>
      <c r="B99" s="1"/>
      <c r="C99" s="63" t="str">
        <f>+'X M Pcorr'!G5</f>
        <v>XS_GHNRETN</v>
      </c>
      <c r="D99" s="63" t="str">
        <f>+'X M Pcorr'!G4</f>
        <v>Exportaciones de servicios. Gasto de los hogares no residentes en el territorio económico</v>
      </c>
      <c r="E99" s="154" t="s">
        <v>1</v>
      </c>
      <c r="F99" s="154" t="s">
        <v>2</v>
      </c>
      <c r="G99" s="63"/>
      <c r="H99" s="135"/>
      <c r="I99" s="135"/>
      <c r="J99" s="135"/>
      <c r="K99" s="135"/>
      <c r="L99" s="135"/>
      <c r="M99" s="135"/>
      <c r="N99" s="135"/>
      <c r="O99" s="135"/>
      <c r="P99" s="135"/>
      <c r="Q99" s="135"/>
      <c r="R99" s="1381" t="s">
        <v>964</v>
      </c>
      <c r="S99" s="1381"/>
      <c r="T99" s="1381"/>
      <c r="U99" s="1381"/>
      <c r="V99" s="1381"/>
      <c r="W99" s="1381"/>
      <c r="X99" s="1384" t="s">
        <v>4</v>
      </c>
      <c r="Y99" s="1384"/>
      <c r="Z99" s="1384"/>
      <c r="AA99" s="1384"/>
      <c r="AB99" s="1384"/>
      <c r="AC99" s="1384"/>
      <c r="AD99" s="1384"/>
      <c r="AE99" s="1384"/>
      <c r="AF99" s="1384"/>
      <c r="AG99" s="1384"/>
      <c r="AH99" s="1384"/>
      <c r="AI99" s="1384"/>
      <c r="AJ99" s="1384"/>
      <c r="AK99" s="1384"/>
      <c r="AL99" s="1384"/>
      <c r="AM99" s="1384"/>
      <c r="AN99" s="1384"/>
      <c r="AO99" s="1384"/>
      <c r="AP99" s="1384"/>
      <c r="AQ99" s="1384"/>
      <c r="AR99" s="1384"/>
      <c r="AS99" s="1384"/>
      <c r="AT99" s="1384"/>
      <c r="AU99" s="1384"/>
      <c r="AV99" s="1384"/>
      <c r="AW99" s="1381" t="s">
        <v>975</v>
      </c>
      <c r="AX99" s="1381"/>
      <c r="AY99" s="1381"/>
      <c r="AZ99" s="1381"/>
      <c r="BA99" s="1381"/>
      <c r="BB99" s="1381"/>
      <c r="BC99" s="1381"/>
      <c r="BD99" s="1381"/>
      <c r="BE99" s="1381"/>
      <c r="BF99" s="1381"/>
      <c r="BG99" s="1381"/>
      <c r="BH99" s="1381"/>
      <c r="BI99" s="1381"/>
      <c r="BJ99" s="1381"/>
      <c r="BK99" s="1381"/>
      <c r="BL99" s="1381"/>
      <c r="BM99" s="1381"/>
      <c r="BN99" s="1381"/>
      <c r="BO99" s="1381"/>
      <c r="BP99" s="1381"/>
      <c r="BQ99" s="1381"/>
      <c r="BR99" s="1381"/>
      <c r="BS99" s="1381"/>
      <c r="BT99" s="1381"/>
      <c r="BU99" s="1381"/>
      <c r="BV99" s="1381"/>
      <c r="BW99" s="1381"/>
      <c r="BX99" s="1381"/>
      <c r="BY99" s="1381"/>
      <c r="BZ99" s="1381"/>
    </row>
    <row r="100" spans="1:78" ht="12.75" hidden="1" customHeight="1" outlineLevel="1">
      <c r="A100" s="12"/>
      <c r="B100" s="1"/>
      <c r="C100" s="63" t="str">
        <f>+'X M Pcorr'!H5</f>
        <v>M</v>
      </c>
      <c r="D100" s="63" t="str">
        <f>+'X M Pcorr'!H4</f>
        <v>Importaciones de bienes y servicios</v>
      </c>
      <c r="E100" s="154" t="s">
        <v>1</v>
      </c>
      <c r="F100" s="154" t="s">
        <v>2</v>
      </c>
      <c r="G100" s="63"/>
      <c r="H100" s="1384" t="s">
        <v>3</v>
      </c>
      <c r="I100" s="1384"/>
      <c r="J100" s="1384"/>
      <c r="K100" s="1384"/>
      <c r="L100" s="1384"/>
      <c r="M100" s="1384"/>
      <c r="N100" s="1384"/>
      <c r="O100" s="1384"/>
      <c r="P100" s="1384"/>
      <c r="Q100" s="1384"/>
      <c r="R100" s="1381" t="s">
        <v>4</v>
      </c>
      <c r="S100" s="1381"/>
      <c r="T100" s="1381"/>
      <c r="U100" s="1381"/>
      <c r="V100" s="1381"/>
      <c r="W100" s="1381"/>
      <c r="X100" s="1381"/>
      <c r="Y100" s="1381"/>
      <c r="Z100" s="1381"/>
      <c r="AA100" s="1381"/>
      <c r="AB100" s="1381"/>
      <c r="AC100" s="1381"/>
      <c r="AD100" s="1381"/>
      <c r="AE100" s="1381"/>
      <c r="AF100" s="1381"/>
      <c r="AG100" s="1381"/>
      <c r="AH100" s="1384" t="s">
        <v>5</v>
      </c>
      <c r="AI100" s="1384"/>
      <c r="AJ100" s="1384"/>
      <c r="AK100" s="1384"/>
      <c r="AL100" s="1384"/>
      <c r="AM100" s="1384"/>
      <c r="AN100" s="1384"/>
      <c r="AO100" s="1384"/>
      <c r="AP100" s="1384"/>
      <c r="AQ100" s="1384"/>
      <c r="AR100" s="1384"/>
      <c r="AS100" s="1384"/>
      <c r="AT100" s="1384"/>
      <c r="AU100" s="1384"/>
      <c r="AV100" s="1384"/>
      <c r="AW100" s="1381" t="s">
        <v>975</v>
      </c>
      <c r="AX100" s="1381"/>
      <c r="AY100" s="1381"/>
      <c r="AZ100" s="1381"/>
      <c r="BA100" s="1381"/>
      <c r="BB100" s="1381"/>
      <c r="BC100" s="1381"/>
      <c r="BD100" s="1381"/>
      <c r="BE100" s="1381"/>
      <c r="BF100" s="1381"/>
      <c r="BG100" s="1381"/>
      <c r="BH100" s="1381"/>
      <c r="BI100" s="1381"/>
      <c r="BJ100" s="1381"/>
      <c r="BK100" s="1381"/>
      <c r="BL100" s="1381"/>
      <c r="BM100" s="1381"/>
      <c r="BN100" s="1381"/>
      <c r="BO100" s="1381"/>
      <c r="BP100" s="1381"/>
      <c r="BQ100" s="1381"/>
      <c r="BR100" s="1381"/>
      <c r="BS100" s="1381"/>
      <c r="BT100" s="1381"/>
      <c r="BU100" s="1381"/>
      <c r="BV100" s="1381"/>
      <c r="BW100" s="1381"/>
      <c r="BX100" s="1381"/>
      <c r="BY100" s="1381"/>
      <c r="BZ100" s="1381"/>
    </row>
    <row r="101" spans="1:78" ht="12.75" hidden="1" customHeight="1" outlineLevel="1">
      <c r="A101" s="12"/>
      <c r="B101" s="1"/>
      <c r="C101" s="63" t="str">
        <f>+'X M Pcorr'!I5</f>
        <v>MB</v>
      </c>
      <c r="D101" s="63" t="str">
        <f>+'X M Pcorr'!I4</f>
        <v>Importaciones de bienes</v>
      </c>
      <c r="E101" s="154" t="s">
        <v>1</v>
      </c>
      <c r="F101" s="154" t="s">
        <v>2</v>
      </c>
      <c r="G101" s="63"/>
      <c r="H101" s="135"/>
      <c r="I101" s="135"/>
      <c r="J101" s="135"/>
      <c r="K101" s="135"/>
      <c r="L101" s="135"/>
      <c r="M101" s="135"/>
      <c r="N101" s="135"/>
      <c r="O101" s="135"/>
      <c r="P101" s="135"/>
      <c r="Q101" s="135"/>
      <c r="R101" s="1381" t="s">
        <v>964</v>
      </c>
      <c r="S101" s="1381"/>
      <c r="T101" s="1381"/>
      <c r="U101" s="1381"/>
      <c r="V101" s="1381"/>
      <c r="W101" s="1381"/>
      <c r="X101" s="1384" t="s">
        <v>4</v>
      </c>
      <c r="Y101" s="1384"/>
      <c r="Z101" s="1384"/>
      <c r="AA101" s="1384"/>
      <c r="AB101" s="1384"/>
      <c r="AC101" s="1384"/>
      <c r="AD101" s="1384"/>
      <c r="AE101" s="1384"/>
      <c r="AF101" s="1384"/>
      <c r="AG101" s="1384"/>
      <c r="AH101" s="1384"/>
      <c r="AI101" s="1384"/>
      <c r="AJ101" s="1384"/>
      <c r="AK101" s="1384"/>
      <c r="AL101" s="1384"/>
      <c r="AM101" s="1384"/>
      <c r="AN101" s="1384"/>
      <c r="AO101" s="1384"/>
      <c r="AP101" s="1384"/>
      <c r="AQ101" s="1384"/>
      <c r="AR101" s="1384"/>
      <c r="AS101" s="1384"/>
      <c r="AT101" s="1384"/>
      <c r="AU101" s="1384"/>
      <c r="AV101" s="1384"/>
      <c r="AW101" s="1381" t="s">
        <v>975</v>
      </c>
      <c r="AX101" s="1381"/>
      <c r="AY101" s="1381"/>
      <c r="AZ101" s="1381"/>
      <c r="BA101" s="1381"/>
      <c r="BB101" s="1381"/>
      <c r="BC101" s="1381"/>
      <c r="BD101" s="1381"/>
      <c r="BE101" s="1381"/>
      <c r="BF101" s="1381"/>
      <c r="BG101" s="1381"/>
      <c r="BH101" s="1381"/>
      <c r="BI101" s="1381"/>
      <c r="BJ101" s="1381"/>
      <c r="BK101" s="1381"/>
      <c r="BL101" s="1381"/>
      <c r="BM101" s="1381"/>
      <c r="BN101" s="1381"/>
      <c r="BO101" s="1381"/>
      <c r="BP101" s="1381"/>
      <c r="BQ101" s="1381"/>
      <c r="BR101" s="1381"/>
      <c r="BS101" s="1381"/>
      <c r="BT101" s="1381"/>
      <c r="BU101" s="1381"/>
      <c r="BV101" s="1381"/>
      <c r="BW101" s="1381"/>
      <c r="BX101" s="1381"/>
      <c r="BY101" s="1381"/>
      <c r="BZ101" s="1381"/>
    </row>
    <row r="102" spans="1:78" ht="12.75" hidden="1" customHeight="1" outlineLevel="1">
      <c r="A102" s="12"/>
      <c r="B102" s="1"/>
      <c r="C102" s="63" t="str">
        <f>+'X M Pcorr'!J5</f>
        <v>MS</v>
      </c>
      <c r="D102" s="63" t="str">
        <f>+'X M Pcorr'!J4</f>
        <v>Importaciones de Servicios</v>
      </c>
      <c r="E102" s="154" t="s">
        <v>1</v>
      </c>
      <c r="F102" s="154" t="s">
        <v>2</v>
      </c>
      <c r="G102" s="63"/>
      <c r="H102" s="135"/>
      <c r="I102" s="135"/>
      <c r="J102" s="135"/>
      <c r="K102" s="135"/>
      <c r="L102" s="135"/>
      <c r="M102" s="135"/>
      <c r="N102" s="135"/>
      <c r="O102" s="135"/>
      <c r="P102" s="135"/>
      <c r="Q102" s="135"/>
      <c r="R102" s="1381" t="s">
        <v>964</v>
      </c>
      <c r="S102" s="1381"/>
      <c r="T102" s="1381"/>
      <c r="U102" s="1381"/>
      <c r="V102" s="1381"/>
      <c r="W102" s="1381"/>
      <c r="X102" s="1384" t="s">
        <v>4</v>
      </c>
      <c r="Y102" s="1384"/>
      <c r="Z102" s="1384"/>
      <c r="AA102" s="1384"/>
      <c r="AB102" s="1384"/>
      <c r="AC102" s="1384"/>
      <c r="AD102" s="1384"/>
      <c r="AE102" s="1384"/>
      <c r="AF102" s="1384"/>
      <c r="AG102" s="1384"/>
      <c r="AH102" s="1384"/>
      <c r="AI102" s="1384"/>
      <c r="AJ102" s="1384"/>
      <c r="AK102" s="1384"/>
      <c r="AL102" s="1384"/>
      <c r="AM102" s="1384"/>
      <c r="AN102" s="1384"/>
      <c r="AO102" s="1384"/>
      <c r="AP102" s="1384"/>
      <c r="AQ102" s="1384"/>
      <c r="AR102" s="1384"/>
      <c r="AS102" s="1384"/>
      <c r="AT102" s="1384"/>
      <c r="AU102" s="1384"/>
      <c r="AV102" s="1384"/>
      <c r="AW102" s="1381" t="s">
        <v>975</v>
      </c>
      <c r="AX102" s="1381"/>
      <c r="AY102" s="1381"/>
      <c r="AZ102" s="1381"/>
      <c r="BA102" s="1381"/>
      <c r="BB102" s="1381"/>
      <c r="BC102" s="1381"/>
      <c r="BD102" s="1381"/>
      <c r="BE102" s="1381"/>
      <c r="BF102" s="1381"/>
      <c r="BG102" s="1381"/>
      <c r="BH102" s="1381"/>
      <c r="BI102" s="1381"/>
      <c r="BJ102" s="1381"/>
      <c r="BK102" s="1381"/>
      <c r="BL102" s="1381"/>
      <c r="BM102" s="1381"/>
      <c r="BN102" s="1381"/>
      <c r="BO102" s="1381"/>
      <c r="BP102" s="1381"/>
      <c r="BQ102" s="1381"/>
      <c r="BR102" s="1381"/>
      <c r="BS102" s="1381"/>
      <c r="BT102" s="1381"/>
      <c r="BU102" s="1381"/>
      <c r="BV102" s="1381"/>
      <c r="BW102" s="1381"/>
      <c r="BX102" s="1381"/>
      <c r="BY102" s="1381"/>
      <c r="BZ102" s="1381"/>
    </row>
    <row r="103" spans="1:78" ht="12.75" hidden="1" customHeight="1" outlineLevel="1">
      <c r="A103" s="12"/>
      <c r="B103" s="1"/>
      <c r="C103" s="63" t="str">
        <f>+'X M Pcorr'!K5</f>
        <v>MS_NTUR</v>
      </c>
      <c r="D103" s="63" t="str">
        <f>+'X M Pcorr'!K4</f>
        <v>Importaciones de servicios. Servicios no turísticos</v>
      </c>
      <c r="E103" s="154" t="s">
        <v>1</v>
      </c>
      <c r="F103" s="154" t="s">
        <v>2</v>
      </c>
      <c r="G103" s="63"/>
      <c r="H103" s="135"/>
      <c r="I103" s="135"/>
      <c r="J103" s="135"/>
      <c r="K103" s="135"/>
      <c r="L103" s="135"/>
      <c r="M103" s="135"/>
      <c r="N103" s="135"/>
      <c r="O103" s="135"/>
      <c r="P103" s="135"/>
      <c r="Q103" s="135"/>
      <c r="R103" s="1381" t="s">
        <v>964</v>
      </c>
      <c r="S103" s="1381"/>
      <c r="T103" s="1381"/>
      <c r="U103" s="1381"/>
      <c r="V103" s="1381"/>
      <c r="W103" s="1381"/>
      <c r="X103" s="1384" t="s">
        <v>4</v>
      </c>
      <c r="Y103" s="1384"/>
      <c r="Z103" s="1384"/>
      <c r="AA103" s="1384"/>
      <c r="AB103" s="1384"/>
      <c r="AC103" s="1384"/>
      <c r="AD103" s="1384"/>
      <c r="AE103" s="1384"/>
      <c r="AF103" s="1384"/>
      <c r="AG103" s="1384"/>
      <c r="AH103" s="1384"/>
      <c r="AI103" s="1384"/>
      <c r="AJ103" s="1384"/>
      <c r="AK103" s="1384"/>
      <c r="AL103" s="1384"/>
      <c r="AM103" s="1384"/>
      <c r="AN103" s="1384"/>
      <c r="AO103" s="1384"/>
      <c r="AP103" s="1384"/>
      <c r="AQ103" s="1384"/>
      <c r="AR103" s="1384"/>
      <c r="AS103" s="1384"/>
      <c r="AT103" s="1384"/>
      <c r="AU103" s="1384"/>
      <c r="AV103" s="1384"/>
      <c r="AW103" s="1381" t="s">
        <v>975</v>
      </c>
      <c r="AX103" s="1381"/>
      <c r="AY103" s="1381"/>
      <c r="AZ103" s="1381"/>
      <c r="BA103" s="1381"/>
      <c r="BB103" s="1381"/>
      <c r="BC103" s="1381"/>
      <c r="BD103" s="1381"/>
      <c r="BE103" s="1381"/>
      <c r="BF103" s="1381"/>
      <c r="BG103" s="1381"/>
      <c r="BH103" s="1381"/>
      <c r="BI103" s="1381"/>
      <c r="BJ103" s="1381"/>
      <c r="BK103" s="1381"/>
      <c r="BL103" s="1381"/>
      <c r="BM103" s="1381"/>
      <c r="BN103" s="1381"/>
      <c r="BO103" s="1381"/>
      <c r="BP103" s="1381"/>
      <c r="BQ103" s="1381"/>
      <c r="BR103" s="1381"/>
      <c r="BS103" s="1381"/>
      <c r="BT103" s="1381"/>
      <c r="BU103" s="1381"/>
      <c r="BV103" s="1381"/>
      <c r="BW103" s="1381"/>
      <c r="BX103" s="1381"/>
      <c r="BY103" s="1381"/>
      <c r="BZ103" s="1381"/>
    </row>
    <row r="104" spans="1:78" ht="12.75" hidden="1" customHeight="1" outlineLevel="1">
      <c r="A104" s="12"/>
      <c r="B104" s="1"/>
      <c r="C104" s="63" t="str">
        <f>+'X M Pcorr'!L5</f>
        <v>MS_GHRERM</v>
      </c>
      <c r="D104" s="63" t="str">
        <f>+'X M Pcorr'!L4</f>
        <v>Importaciones de servicios. Gasto de los hogares residentes en el resto del mundo</v>
      </c>
      <c r="E104" s="154" t="s">
        <v>1</v>
      </c>
      <c r="F104" s="154" t="s">
        <v>2</v>
      </c>
      <c r="G104" s="63"/>
      <c r="H104" s="135"/>
      <c r="I104" s="135"/>
      <c r="J104" s="135"/>
      <c r="K104" s="135"/>
      <c r="L104" s="135"/>
      <c r="M104" s="135"/>
      <c r="N104" s="135"/>
      <c r="O104" s="135"/>
      <c r="P104" s="135"/>
      <c r="Q104" s="135"/>
      <c r="R104" s="1381" t="s">
        <v>964</v>
      </c>
      <c r="S104" s="1381"/>
      <c r="T104" s="1381"/>
      <c r="U104" s="1381"/>
      <c r="V104" s="1381"/>
      <c r="W104" s="1381"/>
      <c r="X104" s="1384" t="s">
        <v>4</v>
      </c>
      <c r="Y104" s="1384"/>
      <c r="Z104" s="1384"/>
      <c r="AA104" s="1384"/>
      <c r="AB104" s="1384"/>
      <c r="AC104" s="1384"/>
      <c r="AD104" s="1384"/>
      <c r="AE104" s="1384"/>
      <c r="AF104" s="1384"/>
      <c r="AG104" s="1384"/>
      <c r="AH104" s="1384"/>
      <c r="AI104" s="1384"/>
      <c r="AJ104" s="1384"/>
      <c r="AK104" s="1384"/>
      <c r="AL104" s="1384"/>
      <c r="AM104" s="1384"/>
      <c r="AN104" s="1384"/>
      <c r="AO104" s="1384"/>
      <c r="AP104" s="1384"/>
      <c r="AQ104" s="1384"/>
      <c r="AR104" s="1384"/>
      <c r="AS104" s="1384"/>
      <c r="AT104" s="1384"/>
      <c r="AU104" s="1384"/>
      <c r="AV104" s="1384"/>
      <c r="AW104" s="1381" t="s">
        <v>975</v>
      </c>
      <c r="AX104" s="1381"/>
      <c r="AY104" s="1381"/>
      <c r="AZ104" s="1381"/>
      <c r="BA104" s="1381"/>
      <c r="BB104" s="1381"/>
      <c r="BC104" s="1381"/>
      <c r="BD104" s="1381"/>
      <c r="BE104" s="1381"/>
      <c r="BF104" s="1381"/>
      <c r="BG104" s="1381"/>
      <c r="BH104" s="1381"/>
      <c r="BI104" s="1381"/>
      <c r="BJ104" s="1381"/>
      <c r="BK104" s="1381"/>
      <c r="BL104" s="1381"/>
      <c r="BM104" s="1381"/>
      <c r="BN104" s="1381"/>
      <c r="BO104" s="1381"/>
      <c r="BP104" s="1381"/>
      <c r="BQ104" s="1381"/>
      <c r="BR104" s="1381"/>
      <c r="BS104" s="1381"/>
      <c r="BT104" s="1381"/>
      <c r="BU104" s="1381"/>
      <c r="BV104" s="1381"/>
      <c r="BW104" s="1381"/>
      <c r="BX104" s="1381"/>
      <c r="BY104" s="1381"/>
      <c r="BZ104" s="1381"/>
    </row>
    <row r="105" spans="1:78" ht="12.75" hidden="1" customHeight="1" outlineLevel="1">
      <c r="A105" s="2"/>
      <c r="B105" s="1"/>
      <c r="C105" s="139"/>
      <c r="D105" s="140"/>
      <c r="E105" s="127"/>
      <c r="F105" s="127"/>
      <c r="G105" s="1081"/>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29"/>
      <c r="BK105" s="129"/>
      <c r="BL105" s="129"/>
      <c r="BM105" s="129"/>
      <c r="BN105" s="129"/>
      <c r="BO105" s="129"/>
      <c r="BP105" s="129"/>
      <c r="BQ105" s="129"/>
      <c r="BR105" s="129"/>
      <c r="BS105" s="129"/>
    </row>
    <row r="106" spans="1:78" ht="12.75" customHeight="1" collapsed="1">
      <c r="A106" s="2"/>
      <c r="B106" s="1"/>
      <c r="C106" s="139"/>
      <c r="D106" s="140"/>
      <c r="E106" s="127"/>
      <c r="F106" s="127"/>
      <c r="G106" s="1081"/>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29"/>
      <c r="BK106" s="129"/>
      <c r="BL106" s="129"/>
      <c r="BM106" s="129"/>
      <c r="BN106" s="129"/>
      <c r="BO106" s="129"/>
      <c r="BP106" s="129"/>
      <c r="BQ106" s="129"/>
      <c r="BR106" s="129"/>
      <c r="BS106" s="129"/>
    </row>
    <row r="107" spans="1:78" ht="12.75" customHeight="1">
      <c r="A107" s="130" t="s">
        <v>194</v>
      </c>
      <c r="B107" s="315" t="str">
        <f>+'X M Pctes'!B1</f>
        <v>CUADRO 9:    COMERCIO EXTERIOR (PRECIOS CONSTANTES)</v>
      </c>
      <c r="C107" s="317"/>
      <c r="D107" s="316" t="str">
        <f>+A4</f>
        <v>AÑO 2020=100</v>
      </c>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316"/>
      <c r="AE107" s="316"/>
      <c r="AF107" s="316"/>
      <c r="AG107" s="316"/>
      <c r="AH107" s="316"/>
      <c r="AI107" s="316"/>
      <c r="AJ107" s="316"/>
      <c r="AK107" s="316"/>
      <c r="AL107" s="316"/>
      <c r="AM107" s="316"/>
      <c r="AN107" s="316"/>
      <c r="AO107" s="316"/>
      <c r="AP107" s="316"/>
      <c r="AQ107" s="316"/>
      <c r="AR107" s="316"/>
      <c r="AS107" s="316"/>
      <c r="AT107" s="316"/>
      <c r="AU107" s="316"/>
      <c r="AV107" s="316"/>
      <c r="AW107" s="316"/>
      <c r="AX107" s="316"/>
      <c r="AY107" s="316"/>
      <c r="AZ107" s="316"/>
      <c r="BA107" s="316"/>
      <c r="BB107" s="316"/>
      <c r="BC107" s="316"/>
      <c r="BD107" s="316"/>
      <c r="BE107" s="316"/>
      <c r="BF107" s="316"/>
      <c r="BG107" s="316"/>
      <c r="BH107" s="316"/>
      <c r="BI107" s="316"/>
      <c r="BJ107" s="316"/>
      <c r="BK107" s="316"/>
      <c r="BL107" s="316"/>
      <c r="BM107" s="316"/>
      <c r="BN107" s="316"/>
      <c r="BO107" s="316"/>
      <c r="BP107" s="316"/>
      <c r="BQ107" s="316"/>
      <c r="BR107" s="316"/>
      <c r="BS107" s="316"/>
      <c r="BT107" s="316"/>
      <c r="BU107" s="316"/>
      <c r="BV107" s="316"/>
      <c r="BW107" s="316"/>
      <c r="BX107" s="316"/>
      <c r="BY107" s="316"/>
      <c r="BZ107" s="316"/>
    </row>
    <row r="108" spans="1:78" ht="12.75" hidden="1" customHeight="1" outlineLevel="1" collapsed="1">
      <c r="A108" s="2"/>
      <c r="B108" s="1"/>
      <c r="C108" s="139"/>
      <c r="D108" s="140"/>
      <c r="E108" s="127"/>
      <c r="F108" s="127"/>
      <c r="G108" s="1081"/>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29"/>
      <c r="BK108" s="129"/>
      <c r="BL108" s="129"/>
      <c r="BM108" s="129"/>
      <c r="BN108" s="129"/>
      <c r="BO108" s="129"/>
      <c r="BP108" s="129"/>
      <c r="BQ108" s="129"/>
      <c r="BR108" s="129"/>
      <c r="BS108" s="129"/>
    </row>
    <row r="109" spans="1:78" ht="12.75" hidden="1" customHeight="1" outlineLevel="1">
      <c r="A109" s="12"/>
      <c r="B109" s="1"/>
      <c r="C109" s="63" t="str">
        <f>+'X M Pctes'!B5</f>
        <v>PIBpctes20</v>
      </c>
      <c r="D109" s="63" t="str">
        <f>+'X M Pctes'!B4</f>
        <v>Producto Interior Bruto a precios constantes</v>
      </c>
      <c r="E109" s="154" t="s">
        <v>13</v>
      </c>
      <c r="F109" s="154" t="s">
        <v>2</v>
      </c>
      <c r="G109" s="63"/>
      <c r="H109" s="1384" t="s">
        <v>3</v>
      </c>
      <c r="I109" s="1384"/>
      <c r="J109" s="1384"/>
      <c r="K109" s="1384"/>
      <c r="L109" s="1384"/>
      <c r="M109" s="1384"/>
      <c r="N109" s="1384"/>
      <c r="O109" s="1384"/>
      <c r="P109" s="1384"/>
      <c r="Q109" s="1384"/>
      <c r="R109" s="1381" t="s">
        <v>4</v>
      </c>
      <c r="S109" s="1381"/>
      <c r="T109" s="1381"/>
      <c r="U109" s="1381"/>
      <c r="V109" s="1381"/>
      <c r="W109" s="1381"/>
      <c r="X109" s="1381"/>
      <c r="Y109" s="1381"/>
      <c r="Z109" s="1381"/>
      <c r="AA109" s="1381"/>
      <c r="AB109" s="1381"/>
      <c r="AC109" s="1381"/>
      <c r="AD109" s="1381"/>
      <c r="AE109" s="1381"/>
      <c r="AF109" s="1381"/>
      <c r="AG109" s="1381"/>
      <c r="AH109" s="1384" t="s">
        <v>5</v>
      </c>
      <c r="AI109" s="1384"/>
      <c r="AJ109" s="1384"/>
      <c r="AK109" s="1384"/>
      <c r="AL109" s="1384"/>
      <c r="AM109" s="1384"/>
      <c r="AN109" s="1384"/>
      <c r="AO109" s="1384"/>
      <c r="AP109" s="1384"/>
      <c r="AQ109" s="1384"/>
      <c r="AR109" s="1384"/>
      <c r="AS109" s="1384"/>
      <c r="AT109" s="1384"/>
      <c r="AU109" s="1384"/>
      <c r="AV109" s="1384"/>
      <c r="AW109" s="1381" t="s">
        <v>975</v>
      </c>
      <c r="AX109" s="1381"/>
      <c r="AY109" s="1381"/>
      <c r="AZ109" s="1381"/>
      <c r="BA109" s="1381"/>
      <c r="BB109" s="1381"/>
      <c r="BC109" s="1381"/>
      <c r="BD109" s="1381"/>
      <c r="BE109" s="1381"/>
      <c r="BF109" s="1381"/>
      <c r="BG109" s="1381"/>
      <c r="BH109" s="1381"/>
      <c r="BI109" s="1381"/>
      <c r="BJ109" s="1381"/>
      <c r="BK109" s="1381"/>
      <c r="BL109" s="1381"/>
      <c r="BM109" s="1381"/>
      <c r="BN109" s="1381"/>
      <c r="BO109" s="1381"/>
      <c r="BP109" s="1381"/>
      <c r="BQ109" s="1381"/>
      <c r="BR109" s="1381"/>
      <c r="BS109" s="1381"/>
      <c r="BT109" s="1381"/>
      <c r="BU109" s="1381"/>
      <c r="BV109" s="1381"/>
      <c r="BW109" s="1381"/>
      <c r="BX109" s="1381"/>
      <c r="BY109" s="1381"/>
      <c r="BZ109" s="1381"/>
    </row>
    <row r="110" spans="1:78" ht="12.75" hidden="1" customHeight="1" outlineLevel="1">
      <c r="A110" s="12"/>
      <c r="B110" s="1"/>
      <c r="C110" s="63" t="str">
        <f>+'X M Pctes'!C5</f>
        <v>X20</v>
      </c>
      <c r="D110" s="63" t="str">
        <f>+'X M Pctes'!C4</f>
        <v>Exportaciones de bienes y servicios</v>
      </c>
      <c r="E110" s="154" t="s">
        <v>13</v>
      </c>
      <c r="F110" s="154" t="s">
        <v>2</v>
      </c>
      <c r="G110" s="63"/>
      <c r="H110" s="1384" t="s">
        <v>3</v>
      </c>
      <c r="I110" s="1384"/>
      <c r="J110" s="1384"/>
      <c r="K110" s="1384"/>
      <c r="L110" s="1384"/>
      <c r="M110" s="1384"/>
      <c r="N110" s="1384"/>
      <c r="O110" s="1384"/>
      <c r="P110" s="1384"/>
      <c r="Q110" s="1384"/>
      <c r="R110" s="1381" t="s">
        <v>4</v>
      </c>
      <c r="S110" s="1381"/>
      <c r="T110" s="1381"/>
      <c r="U110" s="1381"/>
      <c r="V110" s="1381"/>
      <c r="W110" s="1381"/>
      <c r="X110" s="1381"/>
      <c r="Y110" s="1381"/>
      <c r="Z110" s="1381"/>
      <c r="AA110" s="1381"/>
      <c r="AB110" s="1381"/>
      <c r="AC110" s="1381"/>
      <c r="AD110" s="1381"/>
      <c r="AE110" s="1381"/>
      <c r="AF110" s="1381"/>
      <c r="AG110" s="1381"/>
      <c r="AH110" s="1384" t="s">
        <v>5</v>
      </c>
      <c r="AI110" s="1384"/>
      <c r="AJ110" s="1384"/>
      <c r="AK110" s="1384"/>
      <c r="AL110" s="1384"/>
      <c r="AM110" s="1384"/>
      <c r="AN110" s="1384"/>
      <c r="AO110" s="1384"/>
      <c r="AP110" s="1384"/>
      <c r="AQ110" s="1384"/>
      <c r="AR110" s="1384"/>
      <c r="AS110" s="1384"/>
      <c r="AT110" s="1384"/>
      <c r="AU110" s="1384"/>
      <c r="AV110" s="1384"/>
      <c r="AW110" s="1381" t="s">
        <v>975</v>
      </c>
      <c r="AX110" s="1381"/>
      <c r="AY110" s="1381"/>
      <c r="AZ110" s="1381"/>
      <c r="BA110" s="1381"/>
      <c r="BB110" s="1381"/>
      <c r="BC110" s="1381"/>
      <c r="BD110" s="1381"/>
      <c r="BE110" s="1381"/>
      <c r="BF110" s="1381"/>
      <c r="BG110" s="1381"/>
      <c r="BH110" s="1381"/>
      <c r="BI110" s="1381"/>
      <c r="BJ110" s="1381"/>
      <c r="BK110" s="1381"/>
      <c r="BL110" s="1381"/>
      <c r="BM110" s="1381"/>
      <c r="BN110" s="1381"/>
      <c r="BO110" s="1381"/>
      <c r="BP110" s="1381"/>
      <c r="BQ110" s="1381"/>
      <c r="BR110" s="1381"/>
      <c r="BS110" s="1381"/>
      <c r="BT110" s="1381"/>
      <c r="BU110" s="1381"/>
      <c r="BV110" s="1381"/>
      <c r="BW110" s="1381"/>
      <c r="BX110" s="1381"/>
      <c r="BY110" s="1381"/>
      <c r="BZ110" s="1381"/>
    </row>
    <row r="111" spans="1:78" ht="12.75" hidden="1" customHeight="1" outlineLevel="1">
      <c r="A111" s="12"/>
      <c r="B111" s="1"/>
      <c r="C111" s="63" t="str">
        <f>+'X M Pctes'!D5</f>
        <v>XB20</v>
      </c>
      <c r="D111" s="63" t="str">
        <f>+'X M Pctes'!D4</f>
        <v>Exportaciones de bienes</v>
      </c>
      <c r="E111" s="154" t="s">
        <v>13</v>
      </c>
      <c r="F111" s="154" t="s">
        <v>2</v>
      </c>
      <c r="G111" s="63"/>
      <c r="H111" s="135"/>
      <c r="I111" s="135"/>
      <c r="J111" s="135"/>
      <c r="K111" s="135"/>
      <c r="L111" s="135"/>
      <c r="M111" s="135"/>
      <c r="N111" s="135"/>
      <c r="O111" s="135"/>
      <c r="P111" s="135"/>
      <c r="Q111" s="135"/>
      <c r="R111" s="1381" t="s">
        <v>964</v>
      </c>
      <c r="S111" s="1381"/>
      <c r="T111" s="1381"/>
      <c r="U111" s="1381"/>
      <c r="V111" s="1381"/>
      <c r="W111" s="1381"/>
      <c r="X111" s="1384" t="s">
        <v>4</v>
      </c>
      <c r="Y111" s="1384"/>
      <c r="Z111" s="1384"/>
      <c r="AA111" s="1384"/>
      <c r="AB111" s="1384"/>
      <c r="AC111" s="1384"/>
      <c r="AD111" s="1384"/>
      <c r="AE111" s="1384"/>
      <c r="AF111" s="1384"/>
      <c r="AG111" s="1384"/>
      <c r="AH111" s="1384"/>
      <c r="AI111" s="1384"/>
      <c r="AJ111" s="1384"/>
      <c r="AK111" s="1384"/>
      <c r="AL111" s="1384"/>
      <c r="AM111" s="1384"/>
      <c r="AN111" s="1384"/>
      <c r="AO111" s="1384"/>
      <c r="AP111" s="1384"/>
      <c r="AQ111" s="1384"/>
      <c r="AR111" s="1384"/>
      <c r="AS111" s="1384"/>
      <c r="AT111" s="1384"/>
      <c r="AU111" s="1384"/>
      <c r="AV111" s="1384"/>
      <c r="AW111" s="1381" t="s">
        <v>975</v>
      </c>
      <c r="AX111" s="1381"/>
      <c r="AY111" s="1381"/>
      <c r="AZ111" s="1381"/>
      <c r="BA111" s="1381"/>
      <c r="BB111" s="1381"/>
      <c r="BC111" s="1381"/>
      <c r="BD111" s="1381"/>
      <c r="BE111" s="1381"/>
      <c r="BF111" s="1381"/>
      <c r="BG111" s="1381"/>
      <c r="BH111" s="1381"/>
      <c r="BI111" s="1381"/>
      <c r="BJ111" s="1381"/>
      <c r="BK111" s="1381"/>
      <c r="BL111" s="1381"/>
      <c r="BM111" s="1381"/>
      <c r="BN111" s="1381"/>
      <c r="BO111" s="1381"/>
      <c r="BP111" s="1381"/>
      <c r="BQ111" s="1381"/>
      <c r="BR111" s="1381"/>
      <c r="BS111" s="1381"/>
      <c r="BT111" s="1381"/>
      <c r="BU111" s="1381"/>
      <c r="BV111" s="1381"/>
      <c r="BW111" s="1381"/>
      <c r="BX111" s="1381"/>
      <c r="BY111" s="1381"/>
      <c r="BZ111" s="1381"/>
    </row>
    <row r="112" spans="1:78" ht="12.75" hidden="1" customHeight="1" outlineLevel="1">
      <c r="A112" s="12"/>
      <c r="B112" s="1"/>
      <c r="C112" s="63" t="str">
        <f>+'X M Pctes'!E5</f>
        <v>XS20</v>
      </c>
      <c r="D112" s="63" t="str">
        <f>+'X M Pctes'!E4</f>
        <v>Exportaciones de servicios</v>
      </c>
      <c r="E112" s="154" t="s">
        <v>13</v>
      </c>
      <c r="F112" s="154" t="s">
        <v>2</v>
      </c>
      <c r="G112" s="63"/>
      <c r="H112" s="135"/>
      <c r="I112" s="135"/>
      <c r="J112" s="135"/>
      <c r="K112" s="135"/>
      <c r="L112" s="135"/>
      <c r="M112" s="135"/>
      <c r="N112" s="135"/>
      <c r="O112" s="135"/>
      <c r="P112" s="135"/>
      <c r="Q112" s="135"/>
      <c r="R112" s="1381" t="s">
        <v>964</v>
      </c>
      <c r="S112" s="1381"/>
      <c r="T112" s="1381"/>
      <c r="U112" s="1381"/>
      <c r="V112" s="1381"/>
      <c r="W112" s="1381"/>
      <c r="X112" s="1384" t="s">
        <v>4</v>
      </c>
      <c r="Y112" s="1384"/>
      <c r="Z112" s="1384"/>
      <c r="AA112" s="1384"/>
      <c r="AB112" s="1384"/>
      <c r="AC112" s="1384"/>
      <c r="AD112" s="1384"/>
      <c r="AE112" s="1384"/>
      <c r="AF112" s="1384"/>
      <c r="AG112" s="1384"/>
      <c r="AH112" s="1384"/>
      <c r="AI112" s="1384"/>
      <c r="AJ112" s="1384"/>
      <c r="AK112" s="1384"/>
      <c r="AL112" s="1384"/>
      <c r="AM112" s="1384"/>
      <c r="AN112" s="1384"/>
      <c r="AO112" s="1384"/>
      <c r="AP112" s="1384"/>
      <c r="AQ112" s="1384"/>
      <c r="AR112" s="1384"/>
      <c r="AS112" s="1384"/>
      <c r="AT112" s="1384"/>
      <c r="AU112" s="1384"/>
      <c r="AV112" s="1384"/>
      <c r="AW112" s="1381" t="s">
        <v>975</v>
      </c>
      <c r="AX112" s="1381"/>
      <c r="AY112" s="1381"/>
      <c r="AZ112" s="1381"/>
      <c r="BA112" s="1381"/>
      <c r="BB112" s="1381"/>
      <c r="BC112" s="1381"/>
      <c r="BD112" s="1381"/>
      <c r="BE112" s="1381"/>
      <c r="BF112" s="1381"/>
      <c r="BG112" s="1381"/>
      <c r="BH112" s="1381"/>
      <c r="BI112" s="1381"/>
      <c r="BJ112" s="1381"/>
      <c r="BK112" s="1381"/>
      <c r="BL112" s="1381"/>
      <c r="BM112" s="1381"/>
      <c r="BN112" s="1381"/>
      <c r="BO112" s="1381"/>
      <c r="BP112" s="1381"/>
      <c r="BQ112" s="1381"/>
      <c r="BR112" s="1381"/>
      <c r="BS112" s="1381"/>
      <c r="BT112" s="1381"/>
      <c r="BU112" s="1381"/>
      <c r="BV112" s="1381"/>
      <c r="BW112" s="1381"/>
      <c r="BX112" s="1381"/>
      <c r="BY112" s="1381"/>
      <c r="BZ112" s="1381"/>
    </row>
    <row r="113" spans="1:78" ht="12.75" hidden="1" customHeight="1" outlineLevel="1">
      <c r="A113" s="12"/>
      <c r="B113" s="1"/>
      <c r="C113" s="63" t="str">
        <f>+'X M Pctes'!F5</f>
        <v>XS_NTUR20</v>
      </c>
      <c r="D113" s="63" t="str">
        <f>+'X M Pctes'!F4</f>
        <v>Exportaciones de servicios. Servicios no turísticos</v>
      </c>
      <c r="E113" s="154" t="s">
        <v>13</v>
      </c>
      <c r="F113" s="154" t="s">
        <v>2</v>
      </c>
      <c r="G113" s="63"/>
      <c r="H113" s="135"/>
      <c r="I113" s="135"/>
      <c r="J113" s="135"/>
      <c r="K113" s="135"/>
      <c r="L113" s="135"/>
      <c r="M113" s="135"/>
      <c r="N113" s="135"/>
      <c r="O113" s="135"/>
      <c r="P113" s="135"/>
      <c r="Q113" s="135"/>
      <c r="R113" s="1381" t="s">
        <v>964</v>
      </c>
      <c r="S113" s="1381"/>
      <c r="T113" s="1381"/>
      <c r="U113" s="1381"/>
      <c r="V113" s="1381"/>
      <c r="W113" s="1381"/>
      <c r="X113" s="1384" t="s">
        <v>4</v>
      </c>
      <c r="Y113" s="1384"/>
      <c r="Z113" s="1384"/>
      <c r="AA113" s="1384"/>
      <c r="AB113" s="1384"/>
      <c r="AC113" s="1384"/>
      <c r="AD113" s="1384"/>
      <c r="AE113" s="1384"/>
      <c r="AF113" s="1384"/>
      <c r="AG113" s="1384"/>
      <c r="AH113" s="1384"/>
      <c r="AI113" s="1384"/>
      <c r="AJ113" s="1384"/>
      <c r="AK113" s="1384"/>
      <c r="AL113" s="1384"/>
      <c r="AM113" s="1384"/>
      <c r="AN113" s="1384"/>
      <c r="AO113" s="1384"/>
      <c r="AP113" s="1384"/>
      <c r="AQ113" s="1384"/>
      <c r="AR113" s="1384"/>
      <c r="AS113" s="1384"/>
      <c r="AT113" s="1384"/>
      <c r="AU113" s="1384"/>
      <c r="AV113" s="1384"/>
      <c r="AW113" s="1381" t="s">
        <v>975</v>
      </c>
      <c r="AX113" s="1381"/>
      <c r="AY113" s="1381"/>
      <c r="AZ113" s="1381"/>
      <c r="BA113" s="1381"/>
      <c r="BB113" s="1381"/>
      <c r="BC113" s="1381"/>
      <c r="BD113" s="1381"/>
      <c r="BE113" s="1381"/>
      <c r="BF113" s="1381"/>
      <c r="BG113" s="1381"/>
      <c r="BH113" s="1381"/>
      <c r="BI113" s="1381"/>
      <c r="BJ113" s="1381"/>
      <c r="BK113" s="1381"/>
      <c r="BL113" s="1381"/>
      <c r="BM113" s="1381"/>
      <c r="BN113" s="1381"/>
      <c r="BO113" s="1381"/>
      <c r="BP113" s="1381"/>
      <c r="BQ113" s="1381"/>
      <c r="BR113" s="1381"/>
      <c r="BS113" s="1381"/>
      <c r="BT113" s="1381"/>
      <c r="BU113" s="1381"/>
      <c r="BV113" s="1381"/>
      <c r="BW113" s="1381"/>
      <c r="BX113" s="1381"/>
      <c r="BY113" s="1381"/>
      <c r="BZ113" s="1381"/>
    </row>
    <row r="114" spans="1:78" ht="12.75" hidden="1" customHeight="1" outlineLevel="1">
      <c r="A114" s="12"/>
      <c r="B114" s="1"/>
      <c r="C114" s="63" t="str">
        <f>+'X M Pctes'!G5</f>
        <v>XS_GHNRETN20</v>
      </c>
      <c r="D114" s="63" t="str">
        <f>+'X M Pctes'!G4</f>
        <v>Exportaciones de servicios. Gasto de los hogares no residentes en el territorio económico</v>
      </c>
      <c r="E114" s="154" t="s">
        <v>13</v>
      </c>
      <c r="F114" s="154" t="s">
        <v>2</v>
      </c>
      <c r="G114" s="63"/>
      <c r="H114" s="135"/>
      <c r="I114" s="135"/>
      <c r="J114" s="135"/>
      <c r="K114" s="135"/>
      <c r="L114" s="135"/>
      <c r="M114" s="135"/>
      <c r="N114" s="135"/>
      <c r="O114" s="135"/>
      <c r="P114" s="135"/>
      <c r="Q114" s="135"/>
      <c r="R114" s="1381" t="s">
        <v>964</v>
      </c>
      <c r="S114" s="1381"/>
      <c r="T114" s="1381"/>
      <c r="U114" s="1381"/>
      <c r="V114" s="1381"/>
      <c r="W114" s="1381"/>
      <c r="X114" s="1384" t="s">
        <v>4</v>
      </c>
      <c r="Y114" s="1384"/>
      <c r="Z114" s="1384"/>
      <c r="AA114" s="1384"/>
      <c r="AB114" s="1384"/>
      <c r="AC114" s="1384"/>
      <c r="AD114" s="1384"/>
      <c r="AE114" s="1384"/>
      <c r="AF114" s="1384"/>
      <c r="AG114" s="1384"/>
      <c r="AH114" s="1384"/>
      <c r="AI114" s="1384"/>
      <c r="AJ114" s="1384"/>
      <c r="AK114" s="1384"/>
      <c r="AL114" s="1384"/>
      <c r="AM114" s="1384"/>
      <c r="AN114" s="1384"/>
      <c r="AO114" s="1384"/>
      <c r="AP114" s="1384"/>
      <c r="AQ114" s="1384"/>
      <c r="AR114" s="1384"/>
      <c r="AS114" s="1384"/>
      <c r="AT114" s="1384"/>
      <c r="AU114" s="1384"/>
      <c r="AV114" s="1384"/>
      <c r="AW114" s="1381" t="s">
        <v>975</v>
      </c>
      <c r="AX114" s="1381"/>
      <c r="AY114" s="1381"/>
      <c r="AZ114" s="1381"/>
      <c r="BA114" s="1381"/>
      <c r="BB114" s="1381"/>
      <c r="BC114" s="1381"/>
      <c r="BD114" s="1381"/>
      <c r="BE114" s="1381"/>
      <c r="BF114" s="1381"/>
      <c r="BG114" s="1381"/>
      <c r="BH114" s="1381"/>
      <c r="BI114" s="1381"/>
      <c r="BJ114" s="1381"/>
      <c r="BK114" s="1381"/>
      <c r="BL114" s="1381"/>
      <c r="BM114" s="1381"/>
      <c r="BN114" s="1381"/>
      <c r="BO114" s="1381"/>
      <c r="BP114" s="1381"/>
      <c r="BQ114" s="1381"/>
      <c r="BR114" s="1381"/>
      <c r="BS114" s="1381"/>
      <c r="BT114" s="1381"/>
      <c r="BU114" s="1381"/>
      <c r="BV114" s="1381"/>
      <c r="BW114" s="1381"/>
      <c r="BX114" s="1381"/>
      <c r="BY114" s="1381"/>
      <c r="BZ114" s="1381"/>
    </row>
    <row r="115" spans="1:78" ht="12.75" hidden="1" customHeight="1" outlineLevel="1">
      <c r="A115" s="12"/>
      <c r="B115" s="1"/>
      <c r="C115" s="63" t="str">
        <f>+'X M Pctes'!H5</f>
        <v>M20</v>
      </c>
      <c r="D115" s="63" t="str">
        <f>+'X M Pctes'!H4</f>
        <v>Importaciones de bienes y servicios</v>
      </c>
      <c r="E115" s="154" t="s">
        <v>13</v>
      </c>
      <c r="F115" s="154" t="s">
        <v>2</v>
      </c>
      <c r="G115" s="63"/>
      <c r="H115" s="1384" t="s">
        <v>3</v>
      </c>
      <c r="I115" s="1384"/>
      <c r="J115" s="1384"/>
      <c r="K115" s="1384"/>
      <c r="L115" s="1384"/>
      <c r="M115" s="1384"/>
      <c r="N115" s="1384"/>
      <c r="O115" s="1384"/>
      <c r="P115" s="1384"/>
      <c r="Q115" s="1384"/>
      <c r="R115" s="1381" t="s">
        <v>4</v>
      </c>
      <c r="S115" s="1381"/>
      <c r="T115" s="1381"/>
      <c r="U115" s="1381"/>
      <c r="V115" s="1381"/>
      <c r="W115" s="1381"/>
      <c r="X115" s="1381"/>
      <c r="Y115" s="1381"/>
      <c r="Z115" s="1381"/>
      <c r="AA115" s="1381"/>
      <c r="AB115" s="1381"/>
      <c r="AC115" s="1381"/>
      <c r="AD115" s="1381"/>
      <c r="AE115" s="1381"/>
      <c r="AF115" s="1381"/>
      <c r="AG115" s="1381"/>
      <c r="AH115" s="1384" t="s">
        <v>5</v>
      </c>
      <c r="AI115" s="1384"/>
      <c r="AJ115" s="1384"/>
      <c r="AK115" s="1384"/>
      <c r="AL115" s="1384"/>
      <c r="AM115" s="1384"/>
      <c r="AN115" s="1384"/>
      <c r="AO115" s="1384"/>
      <c r="AP115" s="1384"/>
      <c r="AQ115" s="1384"/>
      <c r="AR115" s="1384"/>
      <c r="AS115" s="1384"/>
      <c r="AT115" s="1384"/>
      <c r="AU115" s="1384"/>
      <c r="AV115" s="1384"/>
      <c r="AW115" s="1381" t="s">
        <v>975</v>
      </c>
      <c r="AX115" s="1381"/>
      <c r="AY115" s="1381"/>
      <c r="AZ115" s="1381"/>
      <c r="BA115" s="1381"/>
      <c r="BB115" s="1381"/>
      <c r="BC115" s="1381"/>
      <c r="BD115" s="1381"/>
      <c r="BE115" s="1381"/>
      <c r="BF115" s="1381"/>
      <c r="BG115" s="1381"/>
      <c r="BH115" s="1381"/>
      <c r="BI115" s="1381"/>
      <c r="BJ115" s="1381"/>
      <c r="BK115" s="1381"/>
      <c r="BL115" s="1381"/>
      <c r="BM115" s="1381"/>
      <c r="BN115" s="1381"/>
      <c r="BO115" s="1381"/>
      <c r="BP115" s="1381"/>
      <c r="BQ115" s="1381"/>
      <c r="BR115" s="1381"/>
      <c r="BS115" s="1381"/>
      <c r="BT115" s="1381"/>
      <c r="BU115" s="1381"/>
      <c r="BV115" s="1381"/>
      <c r="BW115" s="1381"/>
      <c r="BX115" s="1381"/>
      <c r="BY115" s="1381"/>
      <c r="BZ115" s="1381"/>
    </row>
    <row r="116" spans="1:78" ht="12.75" hidden="1" customHeight="1" outlineLevel="1">
      <c r="A116" s="12"/>
      <c r="B116" s="1"/>
      <c r="C116" s="63" t="str">
        <f>+'X M Pctes'!I5</f>
        <v>MB20</v>
      </c>
      <c r="D116" s="63" t="str">
        <f>+'X M Pctes'!I4</f>
        <v>Importaciones de bienes</v>
      </c>
      <c r="E116" s="154" t="s">
        <v>13</v>
      </c>
      <c r="F116" s="154" t="s">
        <v>2</v>
      </c>
      <c r="G116" s="63"/>
      <c r="H116" s="135"/>
      <c r="I116" s="135"/>
      <c r="J116" s="135"/>
      <c r="K116" s="135"/>
      <c r="L116" s="135"/>
      <c r="M116" s="135"/>
      <c r="N116" s="135"/>
      <c r="O116" s="135"/>
      <c r="P116" s="135"/>
      <c r="Q116" s="135"/>
      <c r="R116" s="1381" t="s">
        <v>964</v>
      </c>
      <c r="S116" s="1381"/>
      <c r="T116" s="1381"/>
      <c r="U116" s="1381"/>
      <c r="V116" s="1381"/>
      <c r="W116" s="1381"/>
      <c r="X116" s="1384" t="s">
        <v>4</v>
      </c>
      <c r="Y116" s="1384"/>
      <c r="Z116" s="1384"/>
      <c r="AA116" s="1384"/>
      <c r="AB116" s="1384"/>
      <c r="AC116" s="1384"/>
      <c r="AD116" s="1384"/>
      <c r="AE116" s="1384"/>
      <c r="AF116" s="1384"/>
      <c r="AG116" s="1384"/>
      <c r="AH116" s="1384"/>
      <c r="AI116" s="1384"/>
      <c r="AJ116" s="1384"/>
      <c r="AK116" s="1384"/>
      <c r="AL116" s="1384"/>
      <c r="AM116" s="1384"/>
      <c r="AN116" s="1384"/>
      <c r="AO116" s="1384"/>
      <c r="AP116" s="1384"/>
      <c r="AQ116" s="1384"/>
      <c r="AR116" s="1384"/>
      <c r="AS116" s="1384"/>
      <c r="AT116" s="1384"/>
      <c r="AU116" s="1384"/>
      <c r="AV116" s="1384"/>
      <c r="AW116" s="1381" t="s">
        <v>975</v>
      </c>
      <c r="AX116" s="1381"/>
      <c r="AY116" s="1381"/>
      <c r="AZ116" s="1381"/>
      <c r="BA116" s="1381"/>
      <c r="BB116" s="1381"/>
      <c r="BC116" s="1381"/>
      <c r="BD116" s="1381"/>
      <c r="BE116" s="1381"/>
      <c r="BF116" s="1381"/>
      <c r="BG116" s="1381"/>
      <c r="BH116" s="1381"/>
      <c r="BI116" s="1381"/>
      <c r="BJ116" s="1381"/>
      <c r="BK116" s="1381"/>
      <c r="BL116" s="1381"/>
      <c r="BM116" s="1381"/>
      <c r="BN116" s="1381"/>
      <c r="BO116" s="1381"/>
      <c r="BP116" s="1381"/>
      <c r="BQ116" s="1381"/>
      <c r="BR116" s="1381"/>
      <c r="BS116" s="1381"/>
      <c r="BT116" s="1381"/>
      <c r="BU116" s="1381"/>
      <c r="BV116" s="1381"/>
      <c r="BW116" s="1381"/>
      <c r="BX116" s="1381"/>
      <c r="BY116" s="1381"/>
      <c r="BZ116" s="1381"/>
    </row>
    <row r="117" spans="1:78" ht="12.75" hidden="1" customHeight="1" outlineLevel="1">
      <c r="A117" s="12"/>
      <c r="B117" s="1"/>
      <c r="C117" s="63" t="str">
        <f>+'X M Pctes'!J5</f>
        <v>MS20</v>
      </c>
      <c r="D117" s="63" t="str">
        <f>+'X M Pctes'!J4</f>
        <v>Importaciones de Servicios</v>
      </c>
      <c r="E117" s="154" t="s">
        <v>13</v>
      </c>
      <c r="F117" s="154" t="s">
        <v>2</v>
      </c>
      <c r="G117" s="63"/>
      <c r="H117" s="135"/>
      <c r="I117" s="135"/>
      <c r="J117" s="135"/>
      <c r="K117" s="135"/>
      <c r="L117" s="135"/>
      <c r="M117" s="135"/>
      <c r="N117" s="135"/>
      <c r="O117" s="135"/>
      <c r="P117" s="135"/>
      <c r="Q117" s="135"/>
      <c r="R117" s="1381" t="s">
        <v>964</v>
      </c>
      <c r="S117" s="1381"/>
      <c r="T117" s="1381"/>
      <c r="U117" s="1381"/>
      <c r="V117" s="1381"/>
      <c r="W117" s="1381"/>
      <c r="X117" s="1384" t="s">
        <v>4</v>
      </c>
      <c r="Y117" s="1384"/>
      <c r="Z117" s="1384"/>
      <c r="AA117" s="1384"/>
      <c r="AB117" s="1384"/>
      <c r="AC117" s="1384"/>
      <c r="AD117" s="1384"/>
      <c r="AE117" s="1384"/>
      <c r="AF117" s="1384"/>
      <c r="AG117" s="1384"/>
      <c r="AH117" s="1384"/>
      <c r="AI117" s="1384"/>
      <c r="AJ117" s="1384"/>
      <c r="AK117" s="1384"/>
      <c r="AL117" s="1384"/>
      <c r="AM117" s="1384"/>
      <c r="AN117" s="1384"/>
      <c r="AO117" s="1384"/>
      <c r="AP117" s="1384"/>
      <c r="AQ117" s="1384"/>
      <c r="AR117" s="1384"/>
      <c r="AS117" s="1384"/>
      <c r="AT117" s="1384"/>
      <c r="AU117" s="1384"/>
      <c r="AV117" s="1384"/>
      <c r="AW117" s="1381" t="s">
        <v>975</v>
      </c>
      <c r="AX117" s="1381"/>
      <c r="AY117" s="1381"/>
      <c r="AZ117" s="1381"/>
      <c r="BA117" s="1381"/>
      <c r="BB117" s="1381"/>
      <c r="BC117" s="1381"/>
      <c r="BD117" s="1381"/>
      <c r="BE117" s="1381"/>
      <c r="BF117" s="1381"/>
      <c r="BG117" s="1381"/>
      <c r="BH117" s="1381"/>
      <c r="BI117" s="1381"/>
      <c r="BJ117" s="1381"/>
      <c r="BK117" s="1381"/>
      <c r="BL117" s="1381"/>
      <c r="BM117" s="1381"/>
      <c r="BN117" s="1381"/>
      <c r="BO117" s="1381"/>
      <c r="BP117" s="1381"/>
      <c r="BQ117" s="1381"/>
      <c r="BR117" s="1381"/>
      <c r="BS117" s="1381"/>
      <c r="BT117" s="1381"/>
      <c r="BU117" s="1381"/>
      <c r="BV117" s="1381"/>
      <c r="BW117" s="1381"/>
      <c r="BX117" s="1381"/>
      <c r="BY117" s="1381"/>
      <c r="BZ117" s="1381"/>
    </row>
    <row r="118" spans="1:78" ht="12.75" hidden="1" customHeight="1" outlineLevel="1">
      <c r="A118" s="12"/>
      <c r="B118" s="1"/>
      <c r="C118" s="63" t="str">
        <f>+'X M Pctes'!K5</f>
        <v>MS_NTUR20</v>
      </c>
      <c r="D118" s="63" t="str">
        <f>+'X M Pctes'!K4</f>
        <v>Importaciones de servicios. Servicios no turísticos</v>
      </c>
      <c r="E118" s="154" t="s">
        <v>13</v>
      </c>
      <c r="F118" s="154" t="s">
        <v>2</v>
      </c>
      <c r="G118" s="63"/>
      <c r="H118" s="135"/>
      <c r="I118" s="135"/>
      <c r="J118" s="135"/>
      <c r="K118" s="135"/>
      <c r="L118" s="135"/>
      <c r="M118" s="135"/>
      <c r="N118" s="135"/>
      <c r="O118" s="135"/>
      <c r="P118" s="135"/>
      <c r="Q118" s="135"/>
      <c r="R118" s="1381" t="s">
        <v>964</v>
      </c>
      <c r="S118" s="1381"/>
      <c r="T118" s="1381"/>
      <c r="U118" s="1381"/>
      <c r="V118" s="1381"/>
      <c r="W118" s="1381"/>
      <c r="X118" s="1384" t="s">
        <v>4</v>
      </c>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1" t="s">
        <v>975</v>
      </c>
      <c r="AX118" s="1381"/>
      <c r="AY118" s="1381"/>
      <c r="AZ118" s="1381"/>
      <c r="BA118" s="1381"/>
      <c r="BB118" s="1381"/>
      <c r="BC118" s="1381"/>
      <c r="BD118" s="1381"/>
      <c r="BE118" s="1381"/>
      <c r="BF118" s="1381"/>
      <c r="BG118" s="1381"/>
      <c r="BH118" s="1381"/>
      <c r="BI118" s="1381"/>
      <c r="BJ118" s="1381"/>
      <c r="BK118" s="1381"/>
      <c r="BL118" s="1381"/>
      <c r="BM118" s="1381"/>
      <c r="BN118" s="1381"/>
      <c r="BO118" s="1381"/>
      <c r="BP118" s="1381"/>
      <c r="BQ118" s="1381"/>
      <c r="BR118" s="1381"/>
      <c r="BS118" s="1381"/>
      <c r="BT118" s="1381"/>
      <c r="BU118" s="1381"/>
      <c r="BV118" s="1381"/>
      <c r="BW118" s="1381"/>
      <c r="BX118" s="1381"/>
      <c r="BY118" s="1381"/>
      <c r="BZ118" s="1381"/>
    </row>
    <row r="119" spans="1:78" ht="12.75" hidden="1" customHeight="1" outlineLevel="1">
      <c r="A119" s="12"/>
      <c r="B119" s="1"/>
      <c r="C119" s="63" t="str">
        <f>+'X M Pctes'!L5</f>
        <v>MS_GHRERM20</v>
      </c>
      <c r="D119" s="63" t="str">
        <f>+'X M Pctes'!L4</f>
        <v>Importaciones de servicios. Gasto de los hogares residentes en el resto del mundo</v>
      </c>
      <c r="E119" s="154" t="s">
        <v>13</v>
      </c>
      <c r="F119" s="154" t="s">
        <v>2</v>
      </c>
      <c r="G119" s="63"/>
      <c r="H119" s="135"/>
      <c r="I119" s="135"/>
      <c r="J119" s="135"/>
      <c r="K119" s="135"/>
      <c r="L119" s="135"/>
      <c r="M119" s="135"/>
      <c r="N119" s="135"/>
      <c r="O119" s="135"/>
      <c r="P119" s="135"/>
      <c r="Q119" s="135"/>
      <c r="R119" s="1381" t="s">
        <v>964</v>
      </c>
      <c r="S119" s="1381"/>
      <c r="T119" s="1381"/>
      <c r="U119" s="1381"/>
      <c r="V119" s="1381"/>
      <c r="W119" s="1381"/>
      <c r="X119" s="1384" t="s">
        <v>4</v>
      </c>
      <c r="Y119" s="1384"/>
      <c r="Z119" s="1384"/>
      <c r="AA119" s="1384"/>
      <c r="AB119" s="1384"/>
      <c r="AC119" s="1384"/>
      <c r="AD119" s="1384"/>
      <c r="AE119" s="1384"/>
      <c r="AF119" s="1384"/>
      <c r="AG119" s="1384"/>
      <c r="AH119" s="1384"/>
      <c r="AI119" s="1384"/>
      <c r="AJ119" s="1384"/>
      <c r="AK119" s="1384"/>
      <c r="AL119" s="1384"/>
      <c r="AM119" s="1384"/>
      <c r="AN119" s="1384"/>
      <c r="AO119" s="1384"/>
      <c r="AP119" s="1384"/>
      <c r="AQ119" s="1384"/>
      <c r="AR119" s="1384"/>
      <c r="AS119" s="1384"/>
      <c r="AT119" s="1384"/>
      <c r="AU119" s="1384"/>
      <c r="AV119" s="1384"/>
      <c r="AW119" s="1381" t="s">
        <v>975</v>
      </c>
      <c r="AX119" s="1381"/>
      <c r="AY119" s="1381"/>
      <c r="AZ119" s="1381"/>
      <c r="BA119" s="1381"/>
      <c r="BB119" s="1381"/>
      <c r="BC119" s="1381"/>
      <c r="BD119" s="1381"/>
      <c r="BE119" s="1381"/>
      <c r="BF119" s="1381"/>
      <c r="BG119" s="1381"/>
      <c r="BH119" s="1381"/>
      <c r="BI119" s="1381"/>
      <c r="BJ119" s="1381"/>
      <c r="BK119" s="1381"/>
      <c r="BL119" s="1381"/>
      <c r="BM119" s="1381"/>
      <c r="BN119" s="1381"/>
      <c r="BO119" s="1381"/>
      <c r="BP119" s="1381"/>
      <c r="BQ119" s="1381"/>
      <c r="BR119" s="1381"/>
      <c r="BS119" s="1381"/>
      <c r="BT119" s="1381"/>
      <c r="BU119" s="1381"/>
      <c r="BV119" s="1381"/>
      <c r="BW119" s="1381"/>
      <c r="BX119" s="1381"/>
      <c r="BY119" s="1381"/>
      <c r="BZ119" s="1381"/>
    </row>
    <row r="120" spans="1:78" ht="12.75" hidden="1" customHeight="1" outlineLevel="1">
      <c r="A120" s="2"/>
      <c r="B120" s="1"/>
      <c r="C120" s="139"/>
      <c r="D120" s="140"/>
      <c r="E120" s="127"/>
      <c r="F120" s="127"/>
      <c r="G120" s="1081"/>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row>
    <row r="121" spans="1:78" ht="12.75" customHeight="1" collapsed="1">
      <c r="A121" s="2"/>
      <c r="B121" s="1"/>
      <c r="C121" s="139"/>
      <c r="D121" s="140"/>
      <c r="E121" s="127"/>
      <c r="F121" s="127"/>
      <c r="G121" s="1081"/>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row>
    <row r="122" spans="1:78" ht="12.75" customHeight="1">
      <c r="A122" s="130" t="s">
        <v>195</v>
      </c>
      <c r="B122" s="315" t="str">
        <f>+'X M Deflactor '!B1</f>
        <v>CUADRO 10:    DEFLACTORES DEL COMERCIO EXTERIOR</v>
      </c>
      <c r="C122" s="317"/>
      <c r="D122" s="316" t="str">
        <f>+A4</f>
        <v>AÑO 2020=100</v>
      </c>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6"/>
      <c r="AD122" s="316"/>
      <c r="AE122" s="316"/>
      <c r="AF122" s="316"/>
      <c r="AG122" s="316"/>
      <c r="AH122" s="316"/>
      <c r="AI122" s="316"/>
      <c r="AJ122" s="316"/>
      <c r="AK122" s="316"/>
      <c r="AL122" s="316"/>
      <c r="AM122" s="316"/>
      <c r="AN122" s="316"/>
      <c r="AO122" s="316"/>
      <c r="AP122" s="316"/>
      <c r="AQ122" s="316"/>
      <c r="AR122" s="316"/>
      <c r="AS122" s="316"/>
      <c r="AT122" s="316"/>
      <c r="AU122" s="316"/>
      <c r="AV122" s="316"/>
      <c r="AW122" s="316"/>
      <c r="AX122" s="316"/>
      <c r="AY122" s="316"/>
      <c r="AZ122" s="316"/>
      <c r="BA122" s="316"/>
      <c r="BB122" s="316"/>
      <c r="BC122" s="316"/>
      <c r="BD122" s="316"/>
      <c r="BE122" s="316"/>
      <c r="BF122" s="316"/>
      <c r="BG122" s="316"/>
      <c r="BH122" s="316"/>
      <c r="BI122" s="316"/>
      <c r="BJ122" s="316"/>
      <c r="BK122" s="316"/>
      <c r="BL122" s="316"/>
      <c r="BM122" s="316"/>
      <c r="BN122" s="316"/>
      <c r="BO122" s="316"/>
      <c r="BP122" s="316"/>
      <c r="BQ122" s="316"/>
      <c r="BR122" s="316"/>
      <c r="BS122" s="316"/>
      <c r="BT122" s="316"/>
      <c r="BU122" s="316"/>
      <c r="BV122" s="316"/>
      <c r="BW122" s="316"/>
      <c r="BX122" s="316"/>
      <c r="BY122" s="316"/>
      <c r="BZ122" s="316"/>
    </row>
    <row r="123" spans="1:78" ht="12.75" hidden="1" customHeight="1" outlineLevel="1">
      <c r="A123" s="2"/>
      <c r="B123" s="1"/>
      <c r="C123" s="139"/>
      <c r="D123" s="140"/>
      <c r="E123" s="127"/>
      <c r="F123" s="127"/>
      <c r="G123" s="1081"/>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row>
    <row r="124" spans="1:78" ht="12.75" hidden="1" customHeight="1" outlineLevel="1">
      <c r="A124" s="2"/>
      <c r="B124" s="1"/>
      <c r="C124" s="63" t="str">
        <f>+'X M Deflactor '!B5</f>
        <v>dPIB</v>
      </c>
      <c r="D124" s="63" t="str">
        <f>+'X M Deflactor '!B4</f>
        <v>Deflactor del Producto Interior Bruto</v>
      </c>
      <c r="E124" s="154"/>
      <c r="F124" s="154" t="s">
        <v>24</v>
      </c>
      <c r="G124" s="63"/>
      <c r="H124" s="1384"/>
      <c r="I124" s="1384"/>
      <c r="J124" s="1384"/>
      <c r="K124" s="1384"/>
      <c r="L124" s="1384"/>
      <c r="M124" s="1384"/>
      <c r="N124" s="1384"/>
      <c r="O124" s="1384"/>
      <c r="P124" s="1384"/>
      <c r="Q124" s="1384"/>
      <c r="R124" s="1384"/>
      <c r="S124" s="1384"/>
      <c r="T124" s="1384"/>
      <c r="U124" s="1384"/>
      <c r="V124" s="1384"/>
      <c r="W124" s="1384"/>
      <c r="X124" s="1384"/>
      <c r="Y124" s="1384"/>
      <c r="Z124" s="1384"/>
      <c r="AA124" s="1384"/>
      <c r="AB124" s="1384"/>
      <c r="AC124" s="1384"/>
      <c r="AD124" s="1384"/>
      <c r="AE124" s="1384"/>
      <c r="AF124" s="1384"/>
      <c r="AG124" s="1384"/>
      <c r="AH124" s="1384"/>
      <c r="AI124" s="1384"/>
      <c r="AJ124" s="1384"/>
      <c r="AK124" s="1384"/>
      <c r="AL124" s="1384"/>
      <c r="AM124" s="1384"/>
      <c r="AN124" s="1384"/>
      <c r="AO124" s="1384"/>
      <c r="AP124" s="1384"/>
      <c r="AQ124" s="1384"/>
      <c r="AR124" s="1384"/>
      <c r="AS124" s="1384"/>
      <c r="AT124" s="1384"/>
      <c r="AU124" s="1384"/>
      <c r="AV124" s="1384"/>
      <c r="AW124" s="1384"/>
      <c r="AX124" s="1384"/>
      <c r="AY124" s="1384"/>
      <c r="AZ124" s="1384"/>
      <c r="BA124" s="1384"/>
      <c r="BB124" s="1384"/>
      <c r="BC124" s="1384"/>
      <c r="BD124" s="1384"/>
      <c r="BE124" s="1384"/>
      <c r="BF124" s="1384"/>
      <c r="BG124" s="1384"/>
      <c r="BH124" s="1384"/>
      <c r="BI124" s="1384"/>
      <c r="BJ124" s="1384"/>
      <c r="BK124" s="1384"/>
      <c r="BL124" s="1384"/>
      <c r="BM124" s="1384"/>
      <c r="BN124" s="1384"/>
      <c r="BO124" s="1384"/>
      <c r="BP124" s="1384"/>
      <c r="BQ124" s="1384"/>
      <c r="BR124" s="1384"/>
      <c r="BS124" s="1384"/>
      <c r="BT124" s="1384"/>
      <c r="BU124" s="1384"/>
      <c r="BV124" s="1384"/>
      <c r="BW124" s="1384"/>
      <c r="BX124" s="1384"/>
      <c r="BY124" s="1384"/>
      <c r="BZ124" s="1384"/>
    </row>
    <row r="125" spans="1:78" ht="12.75" hidden="1" customHeight="1" outlineLevel="1">
      <c r="A125" s="2"/>
      <c r="B125" s="1"/>
      <c r="C125" s="63" t="str">
        <f>+'X M Deflactor '!C5</f>
        <v>dX</v>
      </c>
      <c r="D125" s="63" t="str">
        <f>+'X M Deflactor '!C4</f>
        <v>Deflactor de las Exportaciones de bienes y servicios</v>
      </c>
      <c r="E125" s="154"/>
      <c r="F125" s="154" t="s">
        <v>24</v>
      </c>
      <c r="G125" s="63"/>
      <c r="H125" s="1384"/>
      <c r="I125" s="1384"/>
      <c r="J125" s="1384"/>
      <c r="K125" s="1384"/>
      <c r="L125" s="1384"/>
      <c r="M125" s="1384"/>
      <c r="N125" s="1384"/>
      <c r="O125" s="1384"/>
      <c r="P125" s="1384"/>
      <c r="Q125" s="1384"/>
      <c r="R125" s="1384"/>
      <c r="S125" s="1384"/>
      <c r="T125" s="1384"/>
      <c r="U125" s="1384"/>
      <c r="V125" s="1384"/>
      <c r="W125" s="1384"/>
      <c r="X125" s="1384"/>
      <c r="Y125" s="1384"/>
      <c r="Z125" s="1384"/>
      <c r="AA125" s="1384"/>
      <c r="AB125" s="1384"/>
      <c r="AC125" s="1384"/>
      <c r="AD125" s="1384"/>
      <c r="AE125" s="1384"/>
      <c r="AF125" s="1384"/>
      <c r="AG125" s="1384"/>
      <c r="AH125" s="1384"/>
      <c r="AI125" s="1384"/>
      <c r="AJ125" s="1384"/>
      <c r="AK125" s="1384"/>
      <c r="AL125" s="1384"/>
      <c r="AM125" s="1384"/>
      <c r="AN125" s="1384"/>
      <c r="AO125" s="1384"/>
      <c r="AP125" s="1384"/>
      <c r="AQ125" s="1384"/>
      <c r="AR125" s="1384"/>
      <c r="AS125" s="1384"/>
      <c r="AT125" s="1384"/>
      <c r="AU125" s="1384"/>
      <c r="AV125" s="1384"/>
      <c r="AW125" s="1384"/>
      <c r="AX125" s="1384"/>
      <c r="AY125" s="1384"/>
      <c r="AZ125" s="1384"/>
      <c r="BA125" s="1384"/>
      <c r="BB125" s="1384"/>
      <c r="BC125" s="1384"/>
      <c r="BD125" s="1384"/>
      <c r="BE125" s="1384"/>
      <c r="BF125" s="1384"/>
      <c r="BG125" s="1384"/>
      <c r="BH125" s="1384"/>
      <c r="BI125" s="1384"/>
      <c r="BJ125" s="1384"/>
      <c r="BK125" s="1384"/>
      <c r="BL125" s="1384"/>
      <c r="BM125" s="1384"/>
      <c r="BN125" s="1384"/>
      <c r="BO125" s="1384"/>
      <c r="BP125" s="1384"/>
      <c r="BQ125" s="1384"/>
      <c r="BR125" s="1384"/>
      <c r="BS125" s="1384"/>
      <c r="BT125" s="1384"/>
      <c r="BU125" s="1384"/>
      <c r="BV125" s="1384"/>
      <c r="BW125" s="1384"/>
      <c r="BX125" s="1384"/>
      <c r="BY125" s="1384"/>
      <c r="BZ125" s="1384"/>
    </row>
    <row r="126" spans="1:78" ht="12.75" hidden="1" customHeight="1" outlineLevel="1">
      <c r="A126" s="2"/>
      <c r="B126" s="1"/>
      <c r="C126" s="63" t="str">
        <f>+'X M Deflactor '!D5</f>
        <v>dXB</v>
      </c>
      <c r="D126" s="63" t="str">
        <f>+'X M Deflactor '!D4</f>
        <v>Deflactor de las Exportaciones de bienes</v>
      </c>
      <c r="E126" s="154"/>
      <c r="F126" s="154" t="s">
        <v>24</v>
      </c>
      <c r="G126" s="63"/>
      <c r="H126" s="135"/>
      <c r="I126" s="135"/>
      <c r="J126" s="135"/>
      <c r="K126" s="135"/>
      <c r="L126" s="135"/>
      <c r="M126" s="135"/>
      <c r="N126" s="135"/>
      <c r="O126" s="135"/>
      <c r="P126" s="135"/>
      <c r="Q126" s="135"/>
      <c r="R126" s="1384"/>
      <c r="S126" s="1384"/>
      <c r="T126" s="1384"/>
      <c r="U126" s="1384"/>
      <c r="V126" s="1384"/>
      <c r="W126" s="1384"/>
      <c r="X126" s="1384"/>
      <c r="Y126" s="1384"/>
      <c r="Z126" s="1384"/>
      <c r="AA126" s="1384"/>
      <c r="AB126" s="1384"/>
      <c r="AC126" s="1384"/>
      <c r="AD126" s="1384"/>
      <c r="AE126" s="1384"/>
      <c r="AF126" s="1384"/>
      <c r="AG126" s="1384"/>
      <c r="AH126" s="1384"/>
      <c r="AI126" s="1384"/>
      <c r="AJ126" s="1384"/>
      <c r="AK126" s="1384"/>
      <c r="AL126" s="1384"/>
      <c r="AM126" s="1384"/>
      <c r="AN126" s="1384"/>
      <c r="AO126" s="1384"/>
      <c r="AP126" s="1384"/>
      <c r="AQ126" s="1384"/>
      <c r="AR126" s="1384"/>
      <c r="AS126" s="1384"/>
      <c r="AT126" s="1384"/>
      <c r="AU126" s="1384"/>
      <c r="AV126" s="1384"/>
      <c r="AW126" s="1384"/>
      <c r="AX126" s="1384"/>
      <c r="AY126" s="1384"/>
      <c r="AZ126" s="1384"/>
      <c r="BA126" s="1384"/>
      <c r="BB126" s="1384"/>
      <c r="BC126" s="1384"/>
      <c r="BD126" s="1384"/>
      <c r="BE126" s="1384"/>
      <c r="BF126" s="1384"/>
      <c r="BG126" s="1384"/>
      <c r="BH126" s="1384"/>
      <c r="BI126" s="1384"/>
      <c r="BJ126" s="1384"/>
      <c r="BK126" s="1384"/>
      <c r="BL126" s="1384"/>
      <c r="BM126" s="1384"/>
      <c r="BN126" s="1384"/>
      <c r="BO126" s="1384"/>
      <c r="BP126" s="1384"/>
      <c r="BQ126" s="1384"/>
      <c r="BR126" s="1384"/>
      <c r="BS126" s="1384"/>
      <c r="BT126" s="1384"/>
      <c r="BU126" s="1384"/>
      <c r="BV126" s="1384"/>
      <c r="BW126" s="1384"/>
      <c r="BX126" s="1384"/>
      <c r="BY126" s="1384"/>
      <c r="BZ126" s="1384"/>
    </row>
    <row r="127" spans="1:78" ht="12.75" hidden="1" customHeight="1" outlineLevel="1">
      <c r="A127" s="2"/>
      <c r="B127" s="1"/>
      <c r="C127" s="63" t="str">
        <f>+'X M Deflactor '!E5</f>
        <v>dXS</v>
      </c>
      <c r="D127" s="63" t="str">
        <f>+'X M Deflactor '!E4</f>
        <v>Deflactor de las Exportaciones de servicios</v>
      </c>
      <c r="E127" s="154"/>
      <c r="F127" s="154" t="s">
        <v>24</v>
      </c>
      <c r="G127" s="63"/>
      <c r="H127" s="135"/>
      <c r="I127" s="135"/>
      <c r="J127" s="135"/>
      <c r="K127" s="135"/>
      <c r="L127" s="135"/>
      <c r="M127" s="135"/>
      <c r="N127" s="135"/>
      <c r="O127" s="135"/>
      <c r="P127" s="135"/>
      <c r="Q127" s="135"/>
      <c r="R127" s="1384"/>
      <c r="S127" s="1384"/>
      <c r="T127" s="1384"/>
      <c r="U127" s="1384"/>
      <c r="V127" s="1384"/>
      <c r="W127" s="1384"/>
      <c r="X127" s="1384"/>
      <c r="Y127" s="1384"/>
      <c r="Z127" s="1384"/>
      <c r="AA127" s="1384"/>
      <c r="AB127" s="1384"/>
      <c r="AC127" s="1384"/>
      <c r="AD127" s="1384"/>
      <c r="AE127" s="1384"/>
      <c r="AF127" s="1384"/>
      <c r="AG127" s="1384"/>
      <c r="AH127" s="1384"/>
      <c r="AI127" s="1384"/>
      <c r="AJ127" s="1384"/>
      <c r="AK127" s="1384"/>
      <c r="AL127" s="1384"/>
      <c r="AM127" s="1384"/>
      <c r="AN127" s="1384"/>
      <c r="AO127" s="1384"/>
      <c r="AP127" s="1384"/>
      <c r="AQ127" s="1384"/>
      <c r="AR127" s="1384"/>
      <c r="AS127" s="1384"/>
      <c r="AT127" s="1384"/>
      <c r="AU127" s="1384"/>
      <c r="AV127" s="1384"/>
      <c r="AW127" s="1384"/>
      <c r="AX127" s="1384"/>
      <c r="AY127" s="1384"/>
      <c r="AZ127" s="1384"/>
      <c r="BA127" s="1384"/>
      <c r="BB127" s="1384"/>
      <c r="BC127" s="1384"/>
      <c r="BD127" s="1384"/>
      <c r="BE127" s="1384"/>
      <c r="BF127" s="1384"/>
      <c r="BG127" s="1384"/>
      <c r="BH127" s="1384"/>
      <c r="BI127" s="1384"/>
      <c r="BJ127" s="1384"/>
      <c r="BK127" s="1384"/>
      <c r="BL127" s="1384"/>
      <c r="BM127" s="1384"/>
      <c r="BN127" s="1384"/>
      <c r="BO127" s="1384"/>
      <c r="BP127" s="1384"/>
      <c r="BQ127" s="1384"/>
      <c r="BR127" s="1384"/>
      <c r="BS127" s="1384"/>
      <c r="BT127" s="1384"/>
      <c r="BU127" s="1384"/>
      <c r="BV127" s="1384"/>
      <c r="BW127" s="1384"/>
      <c r="BX127" s="1384"/>
      <c r="BY127" s="1384"/>
      <c r="BZ127" s="1384"/>
    </row>
    <row r="128" spans="1:78" ht="12.75" hidden="1" customHeight="1" outlineLevel="1">
      <c r="A128" s="2"/>
      <c r="B128" s="1"/>
      <c r="C128" s="63" t="str">
        <f>+'X M Deflactor '!F5</f>
        <v>dXS_NTUR</v>
      </c>
      <c r="D128" s="63" t="str">
        <f>+'X M Deflactor '!F4</f>
        <v>Deflactor de las Exportaciones de servicios. Servicios no turísticos</v>
      </c>
      <c r="E128" s="154"/>
      <c r="F128" s="154" t="s">
        <v>24</v>
      </c>
      <c r="G128" s="63"/>
      <c r="H128" s="135"/>
      <c r="I128" s="135"/>
      <c r="J128" s="135"/>
      <c r="K128" s="135"/>
      <c r="L128" s="135"/>
      <c r="M128" s="135"/>
      <c r="N128" s="135"/>
      <c r="O128" s="135"/>
      <c r="P128" s="135"/>
      <c r="Q128" s="135"/>
      <c r="R128" s="1384"/>
      <c r="S128" s="1384"/>
      <c r="T128" s="1384"/>
      <c r="U128" s="1384"/>
      <c r="V128" s="1384"/>
      <c r="W128" s="1384"/>
      <c r="X128" s="1384"/>
      <c r="Y128" s="1384"/>
      <c r="Z128" s="1384"/>
      <c r="AA128" s="1384"/>
      <c r="AB128" s="1384"/>
      <c r="AC128" s="1384"/>
      <c r="AD128" s="1384"/>
      <c r="AE128" s="1384"/>
      <c r="AF128" s="1384"/>
      <c r="AG128" s="1384"/>
      <c r="AH128" s="1384"/>
      <c r="AI128" s="1384"/>
      <c r="AJ128" s="1384"/>
      <c r="AK128" s="1384"/>
      <c r="AL128" s="1384"/>
      <c r="AM128" s="1384"/>
      <c r="AN128" s="1384"/>
      <c r="AO128" s="1384"/>
      <c r="AP128" s="1384"/>
      <c r="AQ128" s="1384"/>
      <c r="AR128" s="1384"/>
      <c r="AS128" s="1384"/>
      <c r="AT128" s="1384"/>
      <c r="AU128" s="1384"/>
      <c r="AV128" s="1384"/>
      <c r="AW128" s="1384"/>
      <c r="AX128" s="1384"/>
      <c r="AY128" s="1384"/>
      <c r="AZ128" s="1384"/>
      <c r="BA128" s="1384"/>
      <c r="BB128" s="1384"/>
      <c r="BC128" s="1384"/>
      <c r="BD128" s="1384"/>
      <c r="BE128" s="1384"/>
      <c r="BF128" s="1384"/>
      <c r="BG128" s="1384"/>
      <c r="BH128" s="1384"/>
      <c r="BI128" s="1384"/>
      <c r="BJ128" s="1384"/>
      <c r="BK128" s="1384"/>
      <c r="BL128" s="1384"/>
      <c r="BM128" s="1384"/>
      <c r="BN128" s="1384"/>
      <c r="BO128" s="1384"/>
      <c r="BP128" s="1384"/>
      <c r="BQ128" s="1384"/>
      <c r="BR128" s="1384"/>
      <c r="BS128" s="1384"/>
      <c r="BT128" s="1384"/>
      <c r="BU128" s="1384"/>
      <c r="BV128" s="1384"/>
      <c r="BW128" s="1384"/>
      <c r="BX128" s="1384"/>
      <c r="BY128" s="1384"/>
      <c r="BZ128" s="1384"/>
    </row>
    <row r="129" spans="1:78" ht="12.75" hidden="1" customHeight="1" outlineLevel="1">
      <c r="A129" s="2"/>
      <c r="B129" s="1"/>
      <c r="C129" s="63" t="str">
        <f>+'X M Deflactor '!G5</f>
        <v>dXS_GHNRETN</v>
      </c>
      <c r="D129" s="63" t="str">
        <f>+'X M Deflactor '!G4</f>
        <v>Deflactor de las Exportaciones de servicios. Gasto de los hogares no residentes en el territorio económico</v>
      </c>
      <c r="E129" s="154"/>
      <c r="F129" s="154" t="s">
        <v>24</v>
      </c>
      <c r="G129" s="63"/>
      <c r="H129" s="135"/>
      <c r="I129" s="135"/>
      <c r="J129" s="135"/>
      <c r="K129" s="135"/>
      <c r="L129" s="135"/>
      <c r="M129" s="135"/>
      <c r="N129" s="135"/>
      <c r="O129" s="135"/>
      <c r="P129" s="135"/>
      <c r="Q129" s="135"/>
      <c r="R129" s="1384"/>
      <c r="S129" s="1384"/>
      <c r="T129" s="1384"/>
      <c r="U129" s="1384"/>
      <c r="V129" s="1384"/>
      <c r="W129" s="1384"/>
      <c r="X129" s="1384"/>
      <c r="Y129" s="1384"/>
      <c r="Z129" s="1384"/>
      <c r="AA129" s="1384"/>
      <c r="AB129" s="1384"/>
      <c r="AC129" s="1384"/>
      <c r="AD129" s="1384"/>
      <c r="AE129" s="1384"/>
      <c r="AF129" s="1384"/>
      <c r="AG129" s="1384"/>
      <c r="AH129" s="1384"/>
      <c r="AI129" s="1384"/>
      <c r="AJ129" s="1384"/>
      <c r="AK129" s="1384"/>
      <c r="AL129" s="1384"/>
      <c r="AM129" s="1384"/>
      <c r="AN129" s="1384"/>
      <c r="AO129" s="1384"/>
      <c r="AP129" s="1384"/>
      <c r="AQ129" s="1384"/>
      <c r="AR129" s="1384"/>
      <c r="AS129" s="1384"/>
      <c r="AT129" s="1384"/>
      <c r="AU129" s="1384"/>
      <c r="AV129" s="1384"/>
      <c r="AW129" s="1384"/>
      <c r="AX129" s="1384"/>
      <c r="AY129" s="1384"/>
      <c r="AZ129" s="1384"/>
      <c r="BA129" s="1384"/>
      <c r="BB129" s="1384"/>
      <c r="BC129" s="1384"/>
      <c r="BD129" s="1384"/>
      <c r="BE129" s="1384"/>
      <c r="BF129" s="1384"/>
      <c r="BG129" s="1384"/>
      <c r="BH129" s="1384"/>
      <c r="BI129" s="1384"/>
      <c r="BJ129" s="1384"/>
      <c r="BK129" s="1384"/>
      <c r="BL129" s="1384"/>
      <c r="BM129" s="1384"/>
      <c r="BN129" s="1384"/>
      <c r="BO129" s="1384"/>
      <c r="BP129" s="1384"/>
      <c r="BQ129" s="1384"/>
      <c r="BR129" s="1384"/>
      <c r="BS129" s="1384"/>
      <c r="BT129" s="1384"/>
      <c r="BU129" s="1384"/>
      <c r="BV129" s="1384"/>
      <c r="BW129" s="1384"/>
      <c r="BX129" s="1384"/>
      <c r="BY129" s="1384"/>
      <c r="BZ129" s="1384"/>
    </row>
    <row r="130" spans="1:78" ht="12.75" hidden="1" customHeight="1" outlineLevel="1">
      <c r="A130" s="2"/>
      <c r="B130" s="1"/>
      <c r="C130" s="63" t="str">
        <f>+'X M Deflactor '!H5</f>
        <v>dM</v>
      </c>
      <c r="D130" s="63" t="str">
        <f>+'X M Deflactor '!H4</f>
        <v>Deflactor de las Importaciones de bienes y servicios</v>
      </c>
      <c r="E130" s="154"/>
      <c r="F130" s="154" t="s">
        <v>24</v>
      </c>
      <c r="G130" s="63"/>
      <c r="H130" s="1384"/>
      <c r="I130" s="1384"/>
      <c r="J130" s="1384"/>
      <c r="K130" s="1384"/>
      <c r="L130" s="1384"/>
      <c r="M130" s="1384"/>
      <c r="N130" s="1384"/>
      <c r="O130" s="1384"/>
      <c r="P130" s="1384"/>
      <c r="Q130" s="1384"/>
      <c r="R130" s="1384"/>
      <c r="S130" s="1384"/>
      <c r="T130" s="1384"/>
      <c r="U130" s="1384"/>
      <c r="V130" s="1384"/>
      <c r="W130" s="1384"/>
      <c r="X130" s="1384"/>
      <c r="Y130" s="1384"/>
      <c r="Z130" s="1384"/>
      <c r="AA130" s="1384"/>
      <c r="AB130" s="1384"/>
      <c r="AC130" s="1384"/>
      <c r="AD130" s="1384"/>
      <c r="AE130" s="1384"/>
      <c r="AF130" s="1384"/>
      <c r="AG130" s="1384"/>
      <c r="AH130" s="1384"/>
      <c r="AI130" s="1384"/>
      <c r="AJ130" s="1384"/>
      <c r="AK130" s="1384"/>
      <c r="AL130" s="1384"/>
      <c r="AM130" s="1384"/>
      <c r="AN130" s="1384"/>
      <c r="AO130" s="1384"/>
      <c r="AP130" s="1384"/>
      <c r="AQ130" s="1384"/>
      <c r="AR130" s="1384"/>
      <c r="AS130" s="1384"/>
      <c r="AT130" s="1384"/>
      <c r="AU130" s="1384"/>
      <c r="AV130" s="1384"/>
      <c r="AW130" s="1384"/>
      <c r="AX130" s="1384"/>
      <c r="AY130" s="1384"/>
      <c r="AZ130" s="1384"/>
      <c r="BA130" s="1384"/>
      <c r="BB130" s="1384"/>
      <c r="BC130" s="1384"/>
      <c r="BD130" s="1384"/>
      <c r="BE130" s="1384"/>
      <c r="BF130" s="1384"/>
      <c r="BG130" s="1384"/>
      <c r="BH130" s="1384"/>
      <c r="BI130" s="1384"/>
      <c r="BJ130" s="1384"/>
      <c r="BK130" s="1384"/>
      <c r="BL130" s="1384"/>
      <c r="BM130" s="1384"/>
      <c r="BN130" s="1384"/>
      <c r="BO130" s="1384"/>
      <c r="BP130" s="1384"/>
      <c r="BQ130" s="1384"/>
      <c r="BR130" s="1384"/>
      <c r="BS130" s="1384"/>
      <c r="BT130" s="1384"/>
      <c r="BU130" s="1384"/>
      <c r="BV130" s="1384"/>
      <c r="BW130" s="1384"/>
      <c r="BX130" s="1384"/>
      <c r="BY130" s="1384"/>
      <c r="BZ130" s="1384"/>
    </row>
    <row r="131" spans="1:78" ht="12.75" hidden="1" customHeight="1" outlineLevel="1">
      <c r="A131" s="2"/>
      <c r="B131" s="1"/>
      <c r="C131" s="63" t="str">
        <f>+'X M Deflactor '!I5</f>
        <v>dMB</v>
      </c>
      <c r="D131" s="63" t="str">
        <f>+'X M Deflactor '!I4</f>
        <v>Deflactor de las Importaciones de bienes</v>
      </c>
      <c r="E131" s="154"/>
      <c r="F131" s="154" t="s">
        <v>24</v>
      </c>
      <c r="G131" s="63"/>
      <c r="H131" s="135"/>
      <c r="I131" s="135"/>
      <c r="J131" s="135"/>
      <c r="K131" s="135"/>
      <c r="L131" s="135"/>
      <c r="M131" s="135"/>
      <c r="N131" s="135"/>
      <c r="O131" s="135"/>
      <c r="P131" s="135"/>
      <c r="Q131" s="135"/>
      <c r="R131" s="1384"/>
      <c r="S131" s="1384"/>
      <c r="T131" s="1384"/>
      <c r="U131" s="1384"/>
      <c r="V131" s="1384"/>
      <c r="W131" s="1384"/>
      <c r="X131" s="1384"/>
      <c r="Y131" s="1384"/>
      <c r="Z131" s="1384"/>
      <c r="AA131" s="1384"/>
      <c r="AB131" s="1384"/>
      <c r="AC131" s="1384"/>
      <c r="AD131" s="1384"/>
      <c r="AE131" s="1384"/>
      <c r="AF131" s="1384"/>
      <c r="AG131" s="1384"/>
      <c r="AH131" s="1384"/>
      <c r="AI131" s="1384"/>
      <c r="AJ131" s="1384"/>
      <c r="AK131" s="1384"/>
      <c r="AL131" s="1384"/>
      <c r="AM131" s="1384"/>
      <c r="AN131" s="1384"/>
      <c r="AO131" s="1384"/>
      <c r="AP131" s="1384"/>
      <c r="AQ131" s="1384"/>
      <c r="AR131" s="1384"/>
      <c r="AS131" s="1384"/>
      <c r="AT131" s="1384"/>
      <c r="AU131" s="1384"/>
      <c r="AV131" s="1384"/>
      <c r="AW131" s="1384"/>
      <c r="AX131" s="1384"/>
      <c r="AY131" s="1384"/>
      <c r="AZ131" s="1384"/>
      <c r="BA131" s="1384"/>
      <c r="BB131" s="1384"/>
      <c r="BC131" s="1384"/>
      <c r="BD131" s="1384"/>
      <c r="BE131" s="1384"/>
      <c r="BF131" s="1384"/>
      <c r="BG131" s="1384"/>
      <c r="BH131" s="1384"/>
      <c r="BI131" s="1384"/>
      <c r="BJ131" s="1384"/>
      <c r="BK131" s="1384"/>
      <c r="BL131" s="1384"/>
      <c r="BM131" s="1384"/>
      <c r="BN131" s="1384"/>
      <c r="BO131" s="1384"/>
      <c r="BP131" s="1384"/>
      <c r="BQ131" s="1384"/>
      <c r="BR131" s="1384"/>
      <c r="BS131" s="1384"/>
      <c r="BT131" s="1384"/>
      <c r="BU131" s="1384"/>
      <c r="BV131" s="1384"/>
      <c r="BW131" s="1384"/>
      <c r="BX131" s="1384"/>
      <c r="BY131" s="1384"/>
      <c r="BZ131" s="1384"/>
    </row>
    <row r="132" spans="1:78" ht="12.75" hidden="1" customHeight="1" outlineLevel="1">
      <c r="A132" s="2"/>
      <c r="B132" s="1"/>
      <c r="C132" s="63" t="str">
        <f>+'X M Deflactor '!J5</f>
        <v>dMS</v>
      </c>
      <c r="D132" s="63" t="str">
        <f>+'X M Deflactor '!J4</f>
        <v>Deflactor de las Importaciones de Servicios</v>
      </c>
      <c r="E132" s="154"/>
      <c r="F132" s="154" t="s">
        <v>24</v>
      </c>
      <c r="G132" s="63"/>
      <c r="H132" s="135"/>
      <c r="I132" s="135"/>
      <c r="J132" s="135"/>
      <c r="K132" s="135"/>
      <c r="L132" s="135"/>
      <c r="M132" s="135"/>
      <c r="N132" s="135"/>
      <c r="O132" s="135"/>
      <c r="P132" s="135"/>
      <c r="Q132" s="135"/>
      <c r="R132" s="1384"/>
      <c r="S132" s="1384"/>
      <c r="T132" s="1384"/>
      <c r="U132" s="1384"/>
      <c r="V132" s="1384"/>
      <c r="W132" s="1384"/>
      <c r="X132" s="1384"/>
      <c r="Y132" s="1384"/>
      <c r="Z132" s="1384"/>
      <c r="AA132" s="1384"/>
      <c r="AB132" s="1384"/>
      <c r="AC132" s="1384"/>
      <c r="AD132" s="1384"/>
      <c r="AE132" s="1384"/>
      <c r="AF132" s="1384"/>
      <c r="AG132" s="1384"/>
      <c r="AH132" s="1384"/>
      <c r="AI132" s="1384"/>
      <c r="AJ132" s="1384"/>
      <c r="AK132" s="1384"/>
      <c r="AL132" s="1384"/>
      <c r="AM132" s="1384"/>
      <c r="AN132" s="1384"/>
      <c r="AO132" s="1384"/>
      <c r="AP132" s="1384"/>
      <c r="AQ132" s="1384"/>
      <c r="AR132" s="1384"/>
      <c r="AS132" s="1384"/>
      <c r="AT132" s="1384"/>
      <c r="AU132" s="1384"/>
      <c r="AV132" s="1384"/>
      <c r="AW132" s="1384"/>
      <c r="AX132" s="1384"/>
      <c r="AY132" s="1384"/>
      <c r="AZ132" s="1384"/>
      <c r="BA132" s="1384"/>
      <c r="BB132" s="1384"/>
      <c r="BC132" s="1384"/>
      <c r="BD132" s="1384"/>
      <c r="BE132" s="1384"/>
      <c r="BF132" s="1384"/>
      <c r="BG132" s="1384"/>
      <c r="BH132" s="1384"/>
      <c r="BI132" s="1384"/>
      <c r="BJ132" s="1384"/>
      <c r="BK132" s="1384"/>
      <c r="BL132" s="1384"/>
      <c r="BM132" s="1384"/>
      <c r="BN132" s="1384"/>
      <c r="BO132" s="1384"/>
      <c r="BP132" s="1384"/>
      <c r="BQ132" s="1384"/>
      <c r="BR132" s="1384"/>
      <c r="BS132" s="1384"/>
      <c r="BT132" s="1384"/>
      <c r="BU132" s="1384"/>
      <c r="BV132" s="1384"/>
      <c r="BW132" s="1384"/>
      <c r="BX132" s="1384"/>
      <c r="BY132" s="1384"/>
      <c r="BZ132" s="1384"/>
    </row>
    <row r="133" spans="1:78" ht="12.75" hidden="1" customHeight="1" outlineLevel="1">
      <c r="A133" s="2"/>
      <c r="B133" s="1"/>
      <c r="C133" s="63" t="str">
        <f>+'X M Deflactor '!K5</f>
        <v>dMS_NTUR</v>
      </c>
      <c r="D133" s="63" t="str">
        <f>+'X M Deflactor '!K4</f>
        <v>Deflactor de las Importaciones de servicios. Servicios no turísticos</v>
      </c>
      <c r="E133" s="154"/>
      <c r="F133" s="154" t="s">
        <v>24</v>
      </c>
      <c r="G133" s="63"/>
      <c r="H133" s="135"/>
      <c r="I133" s="135"/>
      <c r="J133" s="135"/>
      <c r="K133" s="135"/>
      <c r="L133" s="135"/>
      <c r="M133" s="135"/>
      <c r="N133" s="135"/>
      <c r="O133" s="135"/>
      <c r="P133" s="135"/>
      <c r="Q133" s="135"/>
      <c r="R133" s="1384"/>
      <c r="S133" s="1384"/>
      <c r="T133" s="1384"/>
      <c r="U133" s="1384"/>
      <c r="V133" s="1384"/>
      <c r="W133" s="1384"/>
      <c r="X133" s="1384"/>
      <c r="Y133" s="1384"/>
      <c r="Z133" s="1384"/>
      <c r="AA133" s="1384"/>
      <c r="AB133" s="1384"/>
      <c r="AC133" s="1384"/>
      <c r="AD133" s="1384"/>
      <c r="AE133" s="1384"/>
      <c r="AF133" s="1384"/>
      <c r="AG133" s="1384"/>
      <c r="AH133" s="1384"/>
      <c r="AI133" s="1384"/>
      <c r="AJ133" s="1384"/>
      <c r="AK133" s="1384"/>
      <c r="AL133" s="1384"/>
      <c r="AM133" s="1384"/>
      <c r="AN133" s="1384"/>
      <c r="AO133" s="1384"/>
      <c r="AP133" s="1384"/>
      <c r="AQ133" s="1384"/>
      <c r="AR133" s="1384"/>
      <c r="AS133" s="1384"/>
      <c r="AT133" s="1384"/>
      <c r="AU133" s="1384"/>
      <c r="AV133" s="1384"/>
      <c r="AW133" s="1384"/>
      <c r="AX133" s="1384"/>
      <c r="AY133" s="1384"/>
      <c r="AZ133" s="1384"/>
      <c r="BA133" s="1384"/>
      <c r="BB133" s="1384"/>
      <c r="BC133" s="1384"/>
      <c r="BD133" s="1384"/>
      <c r="BE133" s="1384"/>
      <c r="BF133" s="1384"/>
      <c r="BG133" s="1384"/>
      <c r="BH133" s="1384"/>
      <c r="BI133" s="1384"/>
      <c r="BJ133" s="1384"/>
      <c r="BK133" s="1384"/>
      <c r="BL133" s="1384"/>
      <c r="BM133" s="1384"/>
      <c r="BN133" s="1384"/>
      <c r="BO133" s="1384"/>
      <c r="BP133" s="1384"/>
      <c r="BQ133" s="1384"/>
      <c r="BR133" s="1384"/>
      <c r="BS133" s="1384"/>
      <c r="BT133" s="1384"/>
      <c r="BU133" s="1384"/>
      <c r="BV133" s="1384"/>
      <c r="BW133" s="1384"/>
      <c r="BX133" s="1384"/>
      <c r="BY133" s="1384"/>
      <c r="BZ133" s="1384"/>
    </row>
    <row r="134" spans="1:78" ht="12.75" hidden="1" customHeight="1" outlineLevel="1">
      <c r="A134" s="2"/>
      <c r="B134" s="1"/>
      <c r="C134" s="63" t="str">
        <f>+'X M Deflactor '!L5</f>
        <v>dMS_GHRERM</v>
      </c>
      <c r="D134" s="63" t="str">
        <f>+'X M Deflactor '!L4</f>
        <v>Deflactor de las Importaciones de servicios. Gasto de los hogares residentes en el resto del mundo</v>
      </c>
      <c r="E134" s="154"/>
      <c r="F134" s="154" t="s">
        <v>24</v>
      </c>
      <c r="G134" s="63"/>
      <c r="H134" s="135"/>
      <c r="I134" s="135"/>
      <c r="J134" s="135"/>
      <c r="K134" s="135"/>
      <c r="L134" s="135"/>
      <c r="M134" s="135"/>
      <c r="N134" s="135"/>
      <c r="O134" s="135"/>
      <c r="P134" s="135"/>
      <c r="Q134" s="135"/>
      <c r="R134" s="1384"/>
      <c r="S134" s="1384"/>
      <c r="T134" s="1384"/>
      <c r="U134" s="1384"/>
      <c r="V134" s="1384"/>
      <c r="W134" s="1384"/>
      <c r="X134" s="1384"/>
      <c r="Y134" s="1384"/>
      <c r="Z134" s="1384"/>
      <c r="AA134" s="1384"/>
      <c r="AB134" s="1384"/>
      <c r="AC134" s="1384"/>
      <c r="AD134" s="1384"/>
      <c r="AE134" s="1384"/>
      <c r="AF134" s="1384"/>
      <c r="AG134" s="1384"/>
      <c r="AH134" s="1384"/>
      <c r="AI134" s="1384"/>
      <c r="AJ134" s="1384"/>
      <c r="AK134" s="1384"/>
      <c r="AL134" s="1384"/>
      <c r="AM134" s="1384"/>
      <c r="AN134" s="1384"/>
      <c r="AO134" s="1384"/>
      <c r="AP134" s="1384"/>
      <c r="AQ134" s="1384"/>
      <c r="AR134" s="1384"/>
      <c r="AS134" s="1384"/>
      <c r="AT134" s="1384"/>
      <c r="AU134" s="1384"/>
      <c r="AV134" s="1384"/>
      <c r="AW134" s="1384"/>
      <c r="AX134" s="1384"/>
      <c r="AY134" s="1384"/>
      <c r="AZ134" s="1384"/>
      <c r="BA134" s="1384"/>
      <c r="BB134" s="1384"/>
      <c r="BC134" s="1384"/>
      <c r="BD134" s="1384"/>
      <c r="BE134" s="1384"/>
      <c r="BF134" s="1384"/>
      <c r="BG134" s="1384"/>
      <c r="BH134" s="1384"/>
      <c r="BI134" s="1384"/>
      <c r="BJ134" s="1384"/>
      <c r="BK134" s="1384"/>
      <c r="BL134" s="1384"/>
      <c r="BM134" s="1384"/>
      <c r="BN134" s="1384"/>
      <c r="BO134" s="1384"/>
      <c r="BP134" s="1384"/>
      <c r="BQ134" s="1384"/>
      <c r="BR134" s="1384"/>
      <c r="BS134" s="1384"/>
      <c r="BT134" s="1384"/>
      <c r="BU134" s="1384"/>
      <c r="BV134" s="1384"/>
      <c r="BW134" s="1384"/>
      <c r="BX134" s="1384"/>
      <c r="BY134" s="1384"/>
      <c r="BZ134" s="1384"/>
    </row>
    <row r="135" spans="1:78" ht="12.75" hidden="1" customHeight="1" outlineLevel="1">
      <c r="A135" s="2"/>
      <c r="B135" s="1"/>
      <c r="C135" s="139"/>
      <c r="D135" s="140"/>
      <c r="E135" s="127"/>
      <c r="F135" s="127"/>
      <c r="G135" s="1081"/>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29"/>
      <c r="BK135" s="129"/>
      <c r="BL135" s="129"/>
      <c r="BM135" s="129"/>
      <c r="BN135" s="129"/>
      <c r="BO135" s="129"/>
      <c r="BP135" s="129"/>
      <c r="BQ135" s="129"/>
      <c r="BR135" s="129"/>
      <c r="BS135" s="129"/>
    </row>
    <row r="136" spans="1:78" ht="12.75" customHeight="1" collapsed="1">
      <c r="A136" s="2"/>
      <c r="B136" s="1"/>
      <c r="C136" s="139"/>
      <c r="D136" s="140"/>
      <c r="E136" s="127"/>
      <c r="F136" s="127"/>
      <c r="G136" s="1081"/>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29"/>
      <c r="BK136" s="129"/>
      <c r="BL136" s="129"/>
      <c r="BM136" s="129"/>
      <c r="BN136" s="129"/>
      <c r="BO136" s="129"/>
      <c r="BP136" s="129"/>
      <c r="BQ136" s="129"/>
      <c r="BR136" s="129"/>
      <c r="BS136" s="129"/>
    </row>
    <row r="137" spans="1:78" ht="12.75" customHeight="1">
      <c r="A137" s="130" t="s">
        <v>200</v>
      </c>
      <c r="B137" s="315" t="str">
        <f>+'FBC Pcorr'!B1</f>
        <v>CUADRO 11:    COMPONENTES DE LA FBC (PRECIOS CORRIENTES)</v>
      </c>
      <c r="C137" s="317"/>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316"/>
      <c r="AE137" s="316"/>
      <c r="AF137" s="316"/>
      <c r="AG137" s="316"/>
      <c r="AH137" s="316"/>
      <c r="AI137" s="316"/>
      <c r="AJ137" s="316"/>
      <c r="AK137" s="316"/>
      <c r="AL137" s="316"/>
      <c r="AM137" s="316"/>
      <c r="AN137" s="316"/>
      <c r="AO137" s="316"/>
      <c r="AP137" s="316"/>
      <c r="AQ137" s="316"/>
      <c r="AR137" s="316"/>
      <c r="AS137" s="316"/>
      <c r="AT137" s="316"/>
      <c r="AU137" s="316"/>
      <c r="AV137" s="316"/>
      <c r="AW137" s="316"/>
      <c r="AX137" s="316"/>
      <c r="AY137" s="316"/>
      <c r="AZ137" s="316"/>
      <c r="BA137" s="316"/>
      <c r="BB137" s="316"/>
      <c r="BC137" s="316"/>
      <c r="BD137" s="316"/>
      <c r="BE137" s="316"/>
      <c r="BF137" s="316"/>
      <c r="BG137" s="316"/>
      <c r="BH137" s="316"/>
      <c r="BI137" s="316"/>
      <c r="BJ137" s="316"/>
      <c r="BK137" s="316"/>
      <c r="BL137" s="316"/>
      <c r="BM137" s="316"/>
      <c r="BN137" s="316"/>
      <c r="BO137" s="316"/>
      <c r="BP137" s="316"/>
      <c r="BQ137" s="316"/>
      <c r="BR137" s="316"/>
      <c r="BS137" s="316"/>
      <c r="BT137" s="316"/>
      <c r="BU137" s="316"/>
      <c r="BV137" s="316"/>
      <c r="BW137" s="316"/>
      <c r="BX137" s="316"/>
      <c r="BY137" s="316"/>
      <c r="BZ137" s="316"/>
    </row>
    <row r="138" spans="1:78" ht="12.75" hidden="1" customHeight="1" outlineLevel="1" collapsed="1">
      <c r="A138" s="2"/>
      <c r="B138" s="1"/>
      <c r="C138" s="139"/>
      <c r="D138" s="140"/>
      <c r="E138" s="127"/>
      <c r="F138" s="127"/>
      <c r="G138" s="1081"/>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29"/>
      <c r="BK138" s="129"/>
      <c r="BL138" s="129"/>
      <c r="BM138" s="129"/>
      <c r="BN138" s="129"/>
      <c r="BO138" s="129"/>
      <c r="BP138" s="129"/>
      <c r="BQ138" s="129"/>
      <c r="BR138" s="129"/>
      <c r="BS138" s="129"/>
    </row>
    <row r="139" spans="1:78" ht="12.75" hidden="1" customHeight="1" outlineLevel="1">
      <c r="A139" s="12"/>
      <c r="B139" s="1"/>
      <c r="C139" s="63" t="str">
        <f>+'FBC Pcorr'!B5</f>
        <v>PIBpm</v>
      </c>
      <c r="D139" s="63" t="str">
        <f>+'FBC Pcorr'!B4</f>
        <v>Producto Interior Bruto a precios corrientes</v>
      </c>
      <c r="E139" s="154" t="s">
        <v>1</v>
      </c>
      <c r="F139" s="154" t="s">
        <v>2</v>
      </c>
      <c r="G139" s="1081"/>
      <c r="H139" s="1384" t="s">
        <v>3</v>
      </c>
      <c r="I139" s="1384"/>
      <c r="J139" s="1384"/>
      <c r="K139" s="1384"/>
      <c r="L139" s="1384"/>
      <c r="M139" s="1384"/>
      <c r="N139" s="1384"/>
      <c r="O139" s="1384"/>
      <c r="P139" s="1384"/>
      <c r="Q139" s="1384"/>
      <c r="R139" s="1381" t="s">
        <v>4</v>
      </c>
      <c r="S139" s="1381"/>
      <c r="T139" s="1381"/>
      <c r="U139" s="1381"/>
      <c r="V139" s="1381"/>
      <c r="W139" s="1381"/>
      <c r="X139" s="1381"/>
      <c r="Y139" s="1381"/>
      <c r="Z139" s="1381"/>
      <c r="AA139" s="1381"/>
      <c r="AB139" s="1381"/>
      <c r="AC139" s="1381"/>
      <c r="AD139" s="1381"/>
      <c r="AE139" s="1381"/>
      <c r="AF139" s="1381"/>
      <c r="AG139" s="1381"/>
      <c r="AH139" s="1384" t="s">
        <v>5</v>
      </c>
      <c r="AI139" s="1384"/>
      <c r="AJ139" s="1384"/>
      <c r="AK139" s="1384"/>
      <c r="AL139" s="1384"/>
      <c r="AM139" s="1384"/>
      <c r="AN139" s="1384"/>
      <c r="AO139" s="1384"/>
      <c r="AP139" s="1384"/>
      <c r="AQ139" s="1384"/>
      <c r="AR139" s="1384"/>
      <c r="AS139" s="1384"/>
      <c r="AT139" s="1384"/>
      <c r="AU139" s="1384"/>
      <c r="AV139" s="1384"/>
      <c r="AW139" s="1381" t="s">
        <v>975</v>
      </c>
      <c r="AX139" s="1381"/>
      <c r="AY139" s="1381"/>
      <c r="AZ139" s="1381"/>
      <c r="BA139" s="1381"/>
      <c r="BB139" s="1381"/>
      <c r="BC139" s="1381"/>
      <c r="BD139" s="1381"/>
      <c r="BE139" s="1381"/>
      <c r="BF139" s="1381"/>
      <c r="BG139" s="1381"/>
      <c r="BH139" s="1381"/>
      <c r="BI139" s="1381"/>
      <c r="BJ139" s="1381"/>
      <c r="BK139" s="1381"/>
      <c r="BL139" s="1381"/>
      <c r="BM139" s="1381"/>
      <c r="BN139" s="1381"/>
      <c r="BO139" s="1381"/>
      <c r="BP139" s="1381"/>
      <c r="BQ139" s="1381"/>
      <c r="BR139" s="1381"/>
      <c r="BS139" s="1381"/>
      <c r="BT139" s="1381"/>
      <c r="BU139" s="1381"/>
      <c r="BV139" s="1381"/>
      <c r="BW139" s="1381"/>
      <c r="BX139" s="1381"/>
      <c r="BY139" s="1381"/>
      <c r="BZ139" s="1381"/>
    </row>
    <row r="140" spans="1:78" ht="12.75" hidden="1" customHeight="1" outlineLevel="1">
      <c r="A140" s="12"/>
      <c r="B140" s="1"/>
      <c r="C140" s="63" t="str">
        <f>+'FBC Pcorr'!C5</f>
        <v>FBC</v>
      </c>
      <c r="D140" s="63" t="str">
        <f>+'FBC Pcorr'!C4</f>
        <v>Formación bruta de capital</v>
      </c>
      <c r="E140" s="154" t="s">
        <v>1</v>
      </c>
      <c r="F140" s="154" t="s">
        <v>2</v>
      </c>
      <c r="G140" s="1081"/>
      <c r="H140" s="1384" t="s">
        <v>3</v>
      </c>
      <c r="I140" s="1384"/>
      <c r="J140" s="1384"/>
      <c r="K140" s="1384"/>
      <c r="L140" s="1384"/>
      <c r="M140" s="1384"/>
      <c r="N140" s="1384"/>
      <c r="O140" s="1384"/>
      <c r="P140" s="1384"/>
      <c r="Q140" s="1384"/>
      <c r="R140" s="1381" t="s">
        <v>4</v>
      </c>
      <c r="S140" s="1381"/>
      <c r="T140" s="1381"/>
      <c r="U140" s="1381"/>
      <c r="V140" s="1381"/>
      <c r="W140" s="1381"/>
      <c r="X140" s="1381"/>
      <c r="Y140" s="1381"/>
      <c r="Z140" s="1381"/>
      <c r="AA140" s="1381"/>
      <c r="AB140" s="1381"/>
      <c r="AC140" s="1381"/>
      <c r="AD140" s="1381"/>
      <c r="AE140" s="1381"/>
      <c r="AF140" s="1381"/>
      <c r="AG140" s="1381"/>
      <c r="AH140" s="1384" t="s">
        <v>5</v>
      </c>
      <c r="AI140" s="1384"/>
      <c r="AJ140" s="1384"/>
      <c r="AK140" s="1384"/>
      <c r="AL140" s="1384"/>
      <c r="AM140" s="1384"/>
      <c r="AN140" s="1384"/>
      <c r="AO140" s="1384"/>
      <c r="AP140" s="1384"/>
      <c r="AQ140" s="1384"/>
      <c r="AR140" s="1384"/>
      <c r="AS140" s="1384"/>
      <c r="AT140" s="1384"/>
      <c r="AU140" s="1384"/>
      <c r="AV140" s="1384"/>
      <c r="AW140" s="1381" t="s">
        <v>975</v>
      </c>
      <c r="AX140" s="1381"/>
      <c r="AY140" s="1381"/>
      <c r="AZ140" s="1381"/>
      <c r="BA140" s="1381"/>
      <c r="BB140" s="1381"/>
      <c r="BC140" s="1381"/>
      <c r="BD140" s="1381"/>
      <c r="BE140" s="1381"/>
      <c r="BF140" s="1381"/>
      <c r="BG140" s="1381"/>
      <c r="BH140" s="1381"/>
      <c r="BI140" s="1381"/>
      <c r="BJ140" s="1381"/>
      <c r="BK140" s="1381"/>
      <c r="BL140" s="1381"/>
      <c r="BM140" s="1381"/>
      <c r="BN140" s="1381"/>
      <c r="BO140" s="1381"/>
      <c r="BP140" s="1381"/>
      <c r="BQ140" s="1381"/>
      <c r="BR140" s="1381"/>
      <c r="BS140" s="1381"/>
      <c r="BT140" s="1381"/>
      <c r="BU140" s="1381"/>
      <c r="BV140" s="1381"/>
      <c r="BW140" s="1381"/>
      <c r="BX140" s="1381"/>
      <c r="BY140" s="1381"/>
      <c r="BZ140" s="1381"/>
    </row>
    <row r="141" spans="1:78" ht="12.75" hidden="1" customHeight="1" outlineLevel="1">
      <c r="A141" s="12"/>
      <c r="B141" s="1"/>
      <c r="C141" s="63" t="str">
        <f>+'FBC Pcorr'!D5</f>
        <v>FBCF</v>
      </c>
      <c r="D141" s="63" t="str">
        <f>+'FBC Pcorr'!D4</f>
        <v>Formación bruta de capital fijo</v>
      </c>
      <c r="E141" s="154" t="s">
        <v>1</v>
      </c>
      <c r="F141" s="154" t="s">
        <v>2</v>
      </c>
      <c r="G141" s="1081"/>
      <c r="H141" s="1384" t="s">
        <v>3</v>
      </c>
      <c r="I141" s="1384"/>
      <c r="J141" s="1384"/>
      <c r="K141" s="1384"/>
      <c r="L141" s="1384"/>
      <c r="M141" s="1384"/>
      <c r="N141" s="1384"/>
      <c r="O141" s="1384"/>
      <c r="P141" s="1384"/>
      <c r="Q141" s="1384"/>
      <c r="R141" s="1381" t="s">
        <v>4</v>
      </c>
      <c r="S141" s="1381"/>
      <c r="T141" s="1381"/>
      <c r="U141" s="1381"/>
      <c r="V141" s="1381"/>
      <c r="W141" s="1381"/>
      <c r="X141" s="1381"/>
      <c r="Y141" s="1381"/>
      <c r="Z141" s="1381"/>
      <c r="AA141" s="1381"/>
      <c r="AB141" s="1381"/>
      <c r="AC141" s="1381"/>
      <c r="AD141" s="1381"/>
      <c r="AE141" s="1381"/>
      <c r="AF141" s="1381"/>
      <c r="AG141" s="1381"/>
      <c r="AH141" s="1384" t="s">
        <v>5</v>
      </c>
      <c r="AI141" s="1384"/>
      <c r="AJ141" s="1384"/>
      <c r="AK141" s="1384"/>
      <c r="AL141" s="1384"/>
      <c r="AM141" s="1384"/>
      <c r="AN141" s="1384"/>
      <c r="AO141" s="1384"/>
      <c r="AP141" s="1384"/>
      <c r="AQ141" s="1384"/>
      <c r="AR141" s="1384"/>
      <c r="AS141" s="1384"/>
      <c r="AT141" s="1384"/>
      <c r="AU141" s="1384"/>
      <c r="AV141" s="1384"/>
      <c r="AW141" s="1381" t="s">
        <v>975</v>
      </c>
      <c r="AX141" s="1381"/>
      <c r="AY141" s="1381"/>
      <c r="AZ141" s="1381"/>
      <c r="BA141" s="1381"/>
      <c r="BB141" s="1381"/>
      <c r="BC141" s="1381"/>
      <c r="BD141" s="1381"/>
      <c r="BE141" s="1381"/>
      <c r="BF141" s="1381"/>
      <c r="BG141" s="1381"/>
      <c r="BH141" s="1381"/>
      <c r="BI141" s="1381"/>
      <c r="BJ141" s="1381"/>
      <c r="BK141" s="1381"/>
      <c r="BL141" s="1381"/>
      <c r="BM141" s="1381"/>
      <c r="BN141" s="1381"/>
      <c r="BO141" s="1381"/>
      <c r="BP141" s="1381"/>
      <c r="BQ141" s="1381"/>
      <c r="BR141" s="1381"/>
      <c r="BS141" s="1381"/>
      <c r="BT141" s="1381"/>
      <c r="BU141" s="1381"/>
      <c r="BV141" s="1381"/>
      <c r="BW141" s="1381"/>
      <c r="BX141" s="1381"/>
      <c r="BY141" s="1381"/>
      <c r="BZ141" s="1381"/>
    </row>
    <row r="142" spans="1:78" ht="12.75" hidden="1" customHeight="1" outlineLevel="1">
      <c r="A142" s="12"/>
      <c r="B142" s="1"/>
      <c r="C142" s="63" t="str">
        <f>+'FBC Pcorr'!E5</f>
        <v>VEX</v>
      </c>
      <c r="D142" s="63" t="str">
        <f>+'FBC Pcorr'!E4</f>
        <v>Variación de exitencias</v>
      </c>
      <c r="E142" s="154" t="s">
        <v>1</v>
      </c>
      <c r="F142" s="154" t="s">
        <v>2</v>
      </c>
      <c r="G142" s="1081"/>
      <c r="H142" s="1384" t="s">
        <v>3</v>
      </c>
      <c r="I142" s="1384"/>
      <c r="J142" s="1384"/>
      <c r="K142" s="1384"/>
      <c r="L142" s="1384"/>
      <c r="M142" s="1384"/>
      <c r="N142" s="1384"/>
      <c r="O142" s="1384"/>
      <c r="P142" s="1384"/>
      <c r="Q142" s="1384"/>
      <c r="R142" s="1381" t="s">
        <v>4</v>
      </c>
      <c r="S142" s="1381"/>
      <c r="T142" s="1381"/>
      <c r="U142" s="1381"/>
      <c r="V142" s="1381"/>
      <c r="W142" s="1381"/>
      <c r="X142" s="1381"/>
      <c r="Y142" s="1381"/>
      <c r="Z142" s="1381"/>
      <c r="AA142" s="1381"/>
      <c r="AB142" s="1381"/>
      <c r="AC142" s="1381"/>
      <c r="AD142" s="1381"/>
      <c r="AE142" s="1381"/>
      <c r="AF142" s="1381"/>
      <c r="AG142" s="1381"/>
      <c r="AH142" s="1384" t="s">
        <v>5</v>
      </c>
      <c r="AI142" s="1384"/>
      <c r="AJ142" s="1384"/>
      <c r="AK142" s="1384"/>
      <c r="AL142" s="1384"/>
      <c r="AM142" s="1384"/>
      <c r="AN142" s="1384"/>
      <c r="AO142" s="1384"/>
      <c r="AP142" s="1384"/>
      <c r="AQ142" s="1384"/>
      <c r="AR142" s="1384"/>
      <c r="AS142" s="1384"/>
      <c r="AT142" s="1384"/>
      <c r="AU142" s="1384"/>
      <c r="AV142" s="1384"/>
      <c r="AW142" s="1381" t="s">
        <v>975</v>
      </c>
      <c r="AX142" s="1381"/>
      <c r="AY142" s="1381"/>
      <c r="AZ142" s="1381"/>
      <c r="BA142" s="1381"/>
      <c r="BB142" s="1381"/>
      <c r="BC142" s="1381"/>
      <c r="BD142" s="1381"/>
      <c r="BE142" s="1381"/>
      <c r="BF142" s="1381"/>
      <c r="BG142" s="1381"/>
      <c r="BH142" s="1381"/>
      <c r="BI142" s="1381"/>
      <c r="BJ142" s="1381"/>
      <c r="BK142" s="1381"/>
      <c r="BL142" s="1381"/>
      <c r="BM142" s="1381"/>
      <c r="BN142" s="1381"/>
      <c r="BO142" s="1381"/>
      <c r="BP142" s="1381"/>
      <c r="BQ142" s="1381"/>
      <c r="BR142" s="1381"/>
      <c r="BS142" s="1381"/>
      <c r="BT142" s="1381"/>
      <c r="BU142" s="1381"/>
      <c r="BV142" s="1381"/>
      <c r="BW142" s="1381"/>
      <c r="BX142" s="1381"/>
      <c r="BY142" s="1381"/>
      <c r="BZ142" s="1381"/>
    </row>
    <row r="143" spans="1:78" ht="12.75" hidden="1" customHeight="1" outlineLevel="1">
      <c r="A143" s="2"/>
      <c r="B143" s="1"/>
      <c r="C143" s="152" t="str">
        <f>+'FBC Pcorr'!F5</f>
        <v>Adq-Ces
ObjVal</v>
      </c>
      <c r="D143" s="152" t="str">
        <f>+'FBC Pcorr'!F4</f>
        <v>Adquisiones menos cesiones de objetos valiosos</v>
      </c>
      <c r="E143" s="154" t="s">
        <v>1</v>
      </c>
      <c r="F143" s="154" t="s">
        <v>2</v>
      </c>
      <c r="G143" s="1081"/>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1" t="s">
        <v>975</v>
      </c>
      <c r="AX143" s="1381"/>
      <c r="AY143" s="1381"/>
      <c r="AZ143" s="1381"/>
      <c r="BA143" s="1381"/>
      <c r="BB143" s="1381"/>
      <c r="BC143" s="1381"/>
      <c r="BD143" s="1381"/>
      <c r="BE143" s="1381"/>
      <c r="BF143" s="1381"/>
      <c r="BG143" s="1381"/>
      <c r="BH143" s="1381"/>
      <c r="BI143" s="1381"/>
      <c r="BJ143" s="1381"/>
      <c r="BK143" s="1381"/>
      <c r="BL143" s="1381"/>
      <c r="BM143" s="1381"/>
      <c r="BN143" s="1381"/>
      <c r="BO143" s="1381"/>
      <c r="BP143" s="1381"/>
      <c r="BQ143" s="1381"/>
      <c r="BR143" s="1381"/>
      <c r="BS143" s="1381"/>
      <c r="BT143" s="1381"/>
      <c r="BU143" s="1381"/>
      <c r="BV143" s="1381"/>
      <c r="BW143" s="1381"/>
      <c r="BX143" s="1381"/>
      <c r="BY143" s="1381"/>
      <c r="BZ143" s="1381"/>
    </row>
    <row r="144" spans="1:78" ht="12.75" hidden="1" customHeight="1" outlineLevel="1">
      <c r="A144" s="2"/>
      <c r="B144" s="1"/>
      <c r="C144" s="152"/>
      <c r="D144" s="286"/>
      <c r="E144" s="127"/>
      <c r="F144" s="127"/>
      <c r="G144" s="1081"/>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29"/>
      <c r="BK144" s="129"/>
      <c r="BL144" s="129"/>
      <c r="BM144" s="129"/>
      <c r="BN144" s="129"/>
      <c r="BO144" s="129"/>
      <c r="BP144" s="129"/>
      <c r="BQ144" s="129"/>
      <c r="BR144" s="129"/>
      <c r="BS144" s="129"/>
    </row>
    <row r="145" spans="1:78" ht="12.75" customHeight="1" collapsed="1">
      <c r="A145" s="2"/>
      <c r="B145" s="1"/>
      <c r="C145" s="139"/>
      <c r="D145" s="140"/>
      <c r="E145" s="127"/>
      <c r="F145" s="127"/>
      <c r="G145" s="1081"/>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29"/>
      <c r="BK145" s="129"/>
      <c r="BL145" s="129"/>
      <c r="BM145" s="129"/>
      <c r="BN145" s="129"/>
      <c r="BO145" s="129"/>
      <c r="BP145" s="129"/>
      <c r="BQ145" s="129"/>
      <c r="BR145" s="129"/>
      <c r="BS145" s="129"/>
    </row>
    <row r="146" spans="1:78" ht="12.75" customHeight="1">
      <c r="A146" s="130" t="s">
        <v>201</v>
      </c>
      <c r="B146" s="315" t="str">
        <f>+'FBC Pctes'!B1</f>
        <v>CUADRO 12:    COMPONENTES DE LA FBC (PRECIOS CONSTANTES)</v>
      </c>
      <c r="C146" s="317"/>
      <c r="D146" s="316" t="str">
        <f>+A4</f>
        <v>AÑO 2020=100</v>
      </c>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316"/>
      <c r="AE146" s="316"/>
      <c r="AF146" s="316"/>
      <c r="AG146" s="316"/>
      <c r="AH146" s="316"/>
      <c r="AI146" s="316"/>
      <c r="AJ146" s="316"/>
      <c r="AK146" s="316"/>
      <c r="AL146" s="316"/>
      <c r="AM146" s="316"/>
      <c r="AN146" s="316"/>
      <c r="AO146" s="316"/>
      <c r="AP146" s="316"/>
      <c r="AQ146" s="316"/>
      <c r="AR146" s="316"/>
      <c r="AS146" s="316"/>
      <c r="AT146" s="316"/>
      <c r="AU146" s="316"/>
      <c r="AV146" s="316"/>
      <c r="AW146" s="316"/>
      <c r="AX146" s="316"/>
      <c r="AY146" s="316"/>
      <c r="AZ146" s="316"/>
      <c r="BA146" s="316"/>
      <c r="BB146" s="316"/>
      <c r="BC146" s="316"/>
      <c r="BD146" s="316"/>
      <c r="BE146" s="316"/>
      <c r="BF146" s="316"/>
      <c r="BG146" s="316"/>
      <c r="BH146" s="316"/>
      <c r="BI146" s="316"/>
      <c r="BJ146" s="316"/>
      <c r="BK146" s="316"/>
      <c r="BL146" s="316"/>
      <c r="BM146" s="316"/>
      <c r="BN146" s="316"/>
      <c r="BO146" s="316"/>
      <c r="BP146" s="316"/>
      <c r="BQ146" s="316"/>
      <c r="BR146" s="316"/>
      <c r="BS146" s="316"/>
      <c r="BT146" s="316"/>
      <c r="BU146" s="316"/>
      <c r="BV146" s="316"/>
      <c r="BW146" s="316"/>
      <c r="BX146" s="316"/>
      <c r="BY146" s="316"/>
      <c r="BZ146" s="316"/>
    </row>
    <row r="147" spans="1:78" ht="12.75" hidden="1" customHeight="1" outlineLevel="1" collapsed="1">
      <c r="A147" s="2"/>
      <c r="B147" s="1"/>
      <c r="C147" s="139"/>
      <c r="D147" s="140"/>
      <c r="E147" s="127"/>
      <c r="F147" s="127"/>
      <c r="G147" s="1081"/>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29"/>
      <c r="BK147" s="129"/>
      <c r="BL147" s="129"/>
      <c r="BM147" s="129"/>
      <c r="BN147" s="129"/>
      <c r="BO147" s="129"/>
      <c r="BP147" s="129"/>
      <c r="BQ147" s="129"/>
      <c r="BR147" s="129"/>
      <c r="BS147" s="129"/>
    </row>
    <row r="148" spans="1:78" ht="12.75" hidden="1" customHeight="1" outlineLevel="1">
      <c r="A148" s="12"/>
      <c r="B148" s="1"/>
      <c r="C148" s="63" t="str">
        <f>+'FBC Pctes'!B5</f>
        <v>PIBpctes20</v>
      </c>
      <c r="D148" s="63" t="str">
        <f>+'FBC Pctes'!B4</f>
        <v>Producto Interior Bruto a precios constantes</v>
      </c>
      <c r="E148" s="154" t="s">
        <v>13</v>
      </c>
      <c r="F148" s="154" t="s">
        <v>2</v>
      </c>
      <c r="G148" s="1081"/>
      <c r="H148" s="1384" t="s">
        <v>3</v>
      </c>
      <c r="I148" s="1384"/>
      <c r="J148" s="1384"/>
      <c r="K148" s="1384"/>
      <c r="L148" s="1384"/>
      <c r="M148" s="1384"/>
      <c r="N148" s="1384"/>
      <c r="O148" s="1384"/>
      <c r="P148" s="1384"/>
      <c r="Q148" s="1384"/>
      <c r="R148" s="1381" t="s">
        <v>4</v>
      </c>
      <c r="S148" s="1381"/>
      <c r="T148" s="1381"/>
      <c r="U148" s="1381"/>
      <c r="V148" s="1381"/>
      <c r="W148" s="1381"/>
      <c r="X148" s="1381"/>
      <c r="Y148" s="1381"/>
      <c r="Z148" s="1381"/>
      <c r="AA148" s="1381"/>
      <c r="AB148" s="1381"/>
      <c r="AC148" s="1381"/>
      <c r="AD148" s="1381"/>
      <c r="AE148" s="1381"/>
      <c r="AF148" s="1381"/>
      <c r="AG148" s="1381"/>
      <c r="AH148" s="1384" t="s">
        <v>5</v>
      </c>
      <c r="AI148" s="1384"/>
      <c r="AJ148" s="1384"/>
      <c r="AK148" s="1384"/>
      <c r="AL148" s="1384"/>
      <c r="AM148" s="1384"/>
      <c r="AN148" s="1384"/>
      <c r="AO148" s="1384"/>
      <c r="AP148" s="1384"/>
      <c r="AQ148" s="1384"/>
      <c r="AR148" s="1384"/>
      <c r="AS148" s="1384"/>
      <c r="AT148" s="1384"/>
      <c r="AU148" s="1384"/>
      <c r="AV148" s="1384"/>
      <c r="AW148" s="1381" t="s">
        <v>975</v>
      </c>
      <c r="AX148" s="1381"/>
      <c r="AY148" s="1381"/>
      <c r="AZ148" s="1381"/>
      <c r="BA148" s="1381"/>
      <c r="BB148" s="1381"/>
      <c r="BC148" s="1381"/>
      <c r="BD148" s="1381"/>
      <c r="BE148" s="1381"/>
      <c r="BF148" s="1381"/>
      <c r="BG148" s="1381"/>
      <c r="BH148" s="1381"/>
      <c r="BI148" s="1381"/>
      <c r="BJ148" s="1381"/>
      <c r="BK148" s="1381"/>
      <c r="BL148" s="1381"/>
      <c r="BM148" s="1381"/>
      <c r="BN148" s="1381"/>
      <c r="BO148" s="1381"/>
      <c r="BP148" s="1381"/>
      <c r="BQ148" s="1381"/>
      <c r="BR148" s="1381"/>
      <c r="BS148" s="1381"/>
      <c r="BT148" s="1381"/>
      <c r="BU148" s="1381"/>
      <c r="BV148" s="1381"/>
      <c r="BW148" s="1381"/>
      <c r="BX148" s="1381"/>
      <c r="BY148" s="1381"/>
      <c r="BZ148" s="1381"/>
    </row>
    <row r="149" spans="1:78" ht="12.75" hidden="1" customHeight="1" outlineLevel="1">
      <c r="A149" s="12"/>
      <c r="B149" s="1"/>
      <c r="C149" s="63" t="str">
        <f>+'FBC Pctes'!C5</f>
        <v>FBC20</v>
      </c>
      <c r="D149" s="63" t="str">
        <f>+'FBC Pctes'!C4</f>
        <v>Formación bruta de capital</v>
      </c>
      <c r="E149" s="154" t="s">
        <v>13</v>
      </c>
      <c r="F149" s="154" t="s">
        <v>2</v>
      </c>
      <c r="G149" s="1081"/>
      <c r="H149" s="1384" t="s">
        <v>3</v>
      </c>
      <c r="I149" s="1384"/>
      <c r="J149" s="1384"/>
      <c r="K149" s="1384"/>
      <c r="L149" s="1384"/>
      <c r="M149" s="1384"/>
      <c r="N149" s="1384"/>
      <c r="O149" s="1384"/>
      <c r="P149" s="1384"/>
      <c r="Q149" s="1384"/>
      <c r="R149" s="1381" t="s">
        <v>4</v>
      </c>
      <c r="S149" s="1381"/>
      <c r="T149" s="1381"/>
      <c r="U149" s="1381"/>
      <c r="V149" s="1381"/>
      <c r="W149" s="1381"/>
      <c r="X149" s="1381"/>
      <c r="Y149" s="1381"/>
      <c r="Z149" s="1381"/>
      <c r="AA149" s="1381"/>
      <c r="AB149" s="1381"/>
      <c r="AC149" s="1381"/>
      <c r="AD149" s="1381"/>
      <c r="AE149" s="1381"/>
      <c r="AF149" s="1381"/>
      <c r="AG149" s="1381"/>
      <c r="AH149" s="1384" t="s">
        <v>5</v>
      </c>
      <c r="AI149" s="1384"/>
      <c r="AJ149" s="1384"/>
      <c r="AK149" s="1384"/>
      <c r="AL149" s="1384"/>
      <c r="AM149" s="1384"/>
      <c r="AN149" s="1384"/>
      <c r="AO149" s="1384"/>
      <c r="AP149" s="1384"/>
      <c r="AQ149" s="1384"/>
      <c r="AR149" s="1384"/>
      <c r="AS149" s="1384"/>
      <c r="AT149" s="1384"/>
      <c r="AU149" s="1384"/>
      <c r="AV149" s="1384"/>
      <c r="AW149" s="1381" t="s">
        <v>975</v>
      </c>
      <c r="AX149" s="1381"/>
      <c r="AY149" s="1381"/>
      <c r="AZ149" s="1381"/>
      <c r="BA149" s="1381"/>
      <c r="BB149" s="1381"/>
      <c r="BC149" s="1381"/>
      <c r="BD149" s="1381"/>
      <c r="BE149" s="1381"/>
      <c r="BF149" s="1381"/>
      <c r="BG149" s="1381"/>
      <c r="BH149" s="1381"/>
      <c r="BI149" s="1381"/>
      <c r="BJ149" s="1381"/>
      <c r="BK149" s="1381"/>
      <c r="BL149" s="1381"/>
      <c r="BM149" s="1381"/>
      <c r="BN149" s="1381"/>
      <c r="BO149" s="1381"/>
      <c r="BP149" s="1381"/>
      <c r="BQ149" s="1381"/>
      <c r="BR149" s="1381"/>
      <c r="BS149" s="1381"/>
      <c r="BT149" s="1381"/>
      <c r="BU149" s="1381"/>
      <c r="BV149" s="1381"/>
      <c r="BW149" s="1381"/>
      <c r="BX149" s="1381"/>
      <c r="BY149" s="1381"/>
      <c r="BZ149" s="1381"/>
    </row>
    <row r="150" spans="1:78" ht="12.75" hidden="1" customHeight="1" outlineLevel="1">
      <c r="A150" s="12"/>
      <c r="B150" s="1"/>
      <c r="C150" s="63" t="str">
        <f>+'FBC Pctes'!D5</f>
        <v>FBCF20</v>
      </c>
      <c r="D150" s="63" t="str">
        <f>+'FBC Pctes'!D4</f>
        <v>Formación bruta de capital fijo</v>
      </c>
      <c r="E150" s="154" t="s">
        <v>13</v>
      </c>
      <c r="F150" s="154" t="s">
        <v>2</v>
      </c>
      <c r="G150" s="1081"/>
      <c r="H150" s="1384" t="s">
        <v>3</v>
      </c>
      <c r="I150" s="1384"/>
      <c r="J150" s="1384"/>
      <c r="K150" s="1384"/>
      <c r="L150" s="1384"/>
      <c r="M150" s="1384"/>
      <c r="N150" s="1384"/>
      <c r="O150" s="1384"/>
      <c r="P150" s="1384"/>
      <c r="Q150" s="1384"/>
      <c r="R150" s="1381" t="s">
        <v>4</v>
      </c>
      <c r="S150" s="1381"/>
      <c r="T150" s="1381"/>
      <c r="U150" s="1381"/>
      <c r="V150" s="1381"/>
      <c r="W150" s="1381"/>
      <c r="X150" s="1381"/>
      <c r="Y150" s="1381"/>
      <c r="Z150" s="1381"/>
      <c r="AA150" s="1381"/>
      <c r="AB150" s="1381"/>
      <c r="AC150" s="1381"/>
      <c r="AD150" s="1381"/>
      <c r="AE150" s="1381"/>
      <c r="AF150" s="1381"/>
      <c r="AG150" s="1381"/>
      <c r="AH150" s="1384" t="s">
        <v>5</v>
      </c>
      <c r="AI150" s="1384"/>
      <c r="AJ150" s="1384"/>
      <c r="AK150" s="1384"/>
      <c r="AL150" s="1384"/>
      <c r="AM150" s="1384"/>
      <c r="AN150" s="1384"/>
      <c r="AO150" s="1384"/>
      <c r="AP150" s="1384"/>
      <c r="AQ150" s="1384"/>
      <c r="AR150" s="1384"/>
      <c r="AS150" s="1384"/>
      <c r="AT150" s="1384"/>
      <c r="AU150" s="1384"/>
      <c r="AV150" s="1384"/>
      <c r="AW150" s="1381" t="s">
        <v>975</v>
      </c>
      <c r="AX150" s="1381"/>
      <c r="AY150" s="1381"/>
      <c r="AZ150" s="1381"/>
      <c r="BA150" s="1381"/>
      <c r="BB150" s="1381"/>
      <c r="BC150" s="1381"/>
      <c r="BD150" s="1381"/>
      <c r="BE150" s="1381"/>
      <c r="BF150" s="1381"/>
      <c r="BG150" s="1381"/>
      <c r="BH150" s="1381"/>
      <c r="BI150" s="1381"/>
      <c r="BJ150" s="1381"/>
      <c r="BK150" s="1381"/>
      <c r="BL150" s="1381"/>
      <c r="BM150" s="1381"/>
      <c r="BN150" s="1381"/>
      <c r="BO150" s="1381"/>
      <c r="BP150" s="1381"/>
      <c r="BQ150" s="1381"/>
      <c r="BR150" s="1381"/>
      <c r="BS150" s="1381"/>
      <c r="BT150" s="1381"/>
      <c r="BU150" s="1381"/>
      <c r="BV150" s="1381"/>
      <c r="BW150" s="1381"/>
      <c r="BX150" s="1381"/>
      <c r="BY150" s="1381"/>
      <c r="BZ150" s="1381"/>
    </row>
    <row r="151" spans="1:78" ht="12.75" hidden="1" customHeight="1" outlineLevel="1">
      <c r="A151" s="12"/>
      <c r="B151" s="1"/>
      <c r="C151" s="63" t="str">
        <f>+'FBC Pctes'!E5</f>
        <v>VEX20</v>
      </c>
      <c r="D151" s="63" t="str">
        <f>+'FBC Pctes'!E4</f>
        <v>Variación de exitencias</v>
      </c>
      <c r="E151" s="154" t="s">
        <v>13</v>
      </c>
      <c r="F151" s="154" t="s">
        <v>2</v>
      </c>
      <c r="G151" s="1081"/>
      <c r="H151" s="1384" t="s">
        <v>3</v>
      </c>
      <c r="I151" s="1384"/>
      <c r="J151" s="1384"/>
      <c r="K151" s="1384"/>
      <c r="L151" s="1384"/>
      <c r="M151" s="1384"/>
      <c r="N151" s="1384"/>
      <c r="O151" s="1384"/>
      <c r="P151" s="1384"/>
      <c r="Q151" s="1384"/>
      <c r="R151" s="1381" t="s">
        <v>4</v>
      </c>
      <c r="S151" s="1381"/>
      <c r="T151" s="1381"/>
      <c r="U151" s="1381"/>
      <c r="V151" s="1381"/>
      <c r="W151" s="1381"/>
      <c r="X151" s="1381"/>
      <c r="Y151" s="1381"/>
      <c r="Z151" s="1381"/>
      <c r="AA151" s="1381"/>
      <c r="AB151" s="1381"/>
      <c r="AC151" s="1381"/>
      <c r="AD151" s="1381"/>
      <c r="AE151" s="1381"/>
      <c r="AF151" s="1381"/>
      <c r="AG151" s="1381"/>
      <c r="AH151" s="1384" t="s">
        <v>5</v>
      </c>
      <c r="AI151" s="1384"/>
      <c r="AJ151" s="1384"/>
      <c r="AK151" s="1384"/>
      <c r="AL151" s="1384"/>
      <c r="AM151" s="1384"/>
      <c r="AN151" s="1384"/>
      <c r="AO151" s="1384"/>
      <c r="AP151" s="1384"/>
      <c r="AQ151" s="1384"/>
      <c r="AR151" s="1384"/>
      <c r="AS151" s="1384"/>
      <c r="AT151" s="1384"/>
      <c r="AU151" s="1384"/>
      <c r="AV151" s="1384"/>
      <c r="AW151" s="1381" t="s">
        <v>975</v>
      </c>
      <c r="AX151" s="1381"/>
      <c r="AY151" s="1381"/>
      <c r="AZ151" s="1381"/>
      <c r="BA151" s="1381"/>
      <c r="BB151" s="1381"/>
      <c r="BC151" s="1381"/>
      <c r="BD151" s="1381"/>
      <c r="BE151" s="1381"/>
      <c r="BF151" s="1381"/>
      <c r="BG151" s="1381"/>
      <c r="BH151" s="1381"/>
      <c r="BI151" s="1381"/>
      <c r="BJ151" s="1381"/>
      <c r="BK151" s="1381"/>
      <c r="BL151" s="1381"/>
      <c r="BM151" s="1381"/>
      <c r="BN151" s="1381"/>
      <c r="BO151" s="1381"/>
      <c r="BP151" s="1381"/>
      <c r="BQ151" s="1381"/>
      <c r="BR151" s="1381"/>
      <c r="BS151" s="1381"/>
      <c r="BT151" s="1381"/>
      <c r="BU151" s="1381"/>
      <c r="BV151" s="1381"/>
      <c r="BW151" s="1381"/>
      <c r="BX151" s="1381"/>
      <c r="BY151" s="1381"/>
      <c r="BZ151" s="1381"/>
    </row>
    <row r="152" spans="1:78" ht="12.75" hidden="1" customHeight="1" outlineLevel="1">
      <c r="A152" s="2"/>
      <c r="B152" s="1"/>
      <c r="C152" s="152" t="str">
        <f>+'FBC Pctes'!F5</f>
        <v>Adq-Ces
ObjVal20</v>
      </c>
      <c r="D152" s="152" t="str">
        <f>+'FBC Pctes'!F4</f>
        <v>Adquisiones menos cesiones de objetos valiosos</v>
      </c>
      <c r="E152" s="127"/>
      <c r="F152" s="127"/>
      <c r="G152" s="1081"/>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1" t="s">
        <v>975</v>
      </c>
      <c r="AX152" s="1381"/>
      <c r="AY152" s="1381"/>
      <c r="AZ152" s="1381"/>
      <c r="BA152" s="1381"/>
      <c r="BB152" s="1381"/>
      <c r="BC152" s="1381"/>
      <c r="BD152" s="1381"/>
      <c r="BE152" s="1381"/>
      <c r="BF152" s="1381"/>
      <c r="BG152" s="1381"/>
      <c r="BH152" s="1381"/>
      <c r="BI152" s="1381"/>
      <c r="BJ152" s="1381"/>
      <c r="BK152" s="1381"/>
      <c r="BL152" s="1381"/>
      <c r="BM152" s="1381"/>
      <c r="BN152" s="1381"/>
      <c r="BO152" s="1381"/>
      <c r="BP152" s="1381"/>
      <c r="BQ152" s="1381"/>
      <c r="BR152" s="1381"/>
      <c r="BS152" s="1381"/>
      <c r="BT152" s="1381"/>
      <c r="BU152" s="1381"/>
      <c r="BV152" s="1381"/>
      <c r="BW152" s="1381"/>
      <c r="BX152" s="1381"/>
      <c r="BY152" s="1381"/>
      <c r="BZ152" s="1381"/>
    </row>
    <row r="153" spans="1:78" ht="12.75" hidden="1" customHeight="1" outlineLevel="1">
      <c r="A153" s="2"/>
      <c r="B153" s="1"/>
      <c r="C153" s="152"/>
      <c r="D153" s="152"/>
      <c r="E153" s="127"/>
      <c r="F153" s="127"/>
      <c r="G153" s="1081"/>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29"/>
      <c r="BK153" s="129"/>
      <c r="BL153" s="129"/>
      <c r="BM153" s="129"/>
      <c r="BN153" s="129"/>
      <c r="BO153" s="129"/>
      <c r="BP153" s="129"/>
      <c r="BQ153" s="129"/>
      <c r="BR153" s="129"/>
      <c r="BS153" s="129"/>
    </row>
    <row r="154" spans="1:78" ht="12.75" customHeight="1" collapsed="1">
      <c r="A154" s="2"/>
      <c r="B154" s="1"/>
      <c r="C154" s="139"/>
      <c r="D154" s="140"/>
      <c r="E154" s="127"/>
      <c r="F154" s="127"/>
      <c r="G154" s="1081"/>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29"/>
      <c r="BK154" s="129"/>
      <c r="BL154" s="129"/>
      <c r="BM154" s="129"/>
      <c r="BN154" s="129"/>
      <c r="BO154" s="129"/>
      <c r="BP154" s="129"/>
      <c r="BQ154" s="129"/>
      <c r="BR154" s="129"/>
      <c r="BS154" s="129"/>
    </row>
    <row r="155" spans="1:78" ht="12.75" customHeight="1">
      <c r="A155" s="130" t="s">
        <v>202</v>
      </c>
      <c r="B155" s="315" t="str">
        <f>+'FBCF por Productos Pcorr'!B1</f>
        <v>CUADRO 13:    FBCF POR PRODUCTOS (PRECIOS CORRIENTES)</v>
      </c>
      <c r="C155" s="317"/>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row>
    <row r="156" spans="1:78" ht="12.75" hidden="1" customHeight="1" outlineLevel="1" collapsed="1">
      <c r="A156" s="2"/>
      <c r="B156" s="1"/>
      <c r="C156" s="139"/>
      <c r="D156" s="140"/>
      <c r="E156" s="127"/>
      <c r="F156" s="127"/>
      <c r="G156" s="1081"/>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29"/>
      <c r="BK156" s="129"/>
      <c r="BL156" s="129"/>
      <c r="BM156" s="129"/>
      <c r="BN156" s="129"/>
      <c r="BO156" s="129"/>
      <c r="BP156" s="129"/>
      <c r="BQ156" s="129"/>
      <c r="BR156" s="129"/>
      <c r="BS156" s="129"/>
    </row>
    <row r="157" spans="1:78" ht="12.75" hidden="1" customHeight="1" outlineLevel="1">
      <c r="A157" s="2"/>
      <c r="B157" s="1"/>
      <c r="C157" s="63" t="str">
        <f>+'FBCF por Productos Pcorr'!B5</f>
        <v>PIBpm</v>
      </c>
      <c r="D157" s="63" t="str">
        <f>+'FBCF por Productos Pcorr'!B4</f>
        <v>Producto Interior Bruto a precios corrientes</v>
      </c>
      <c r="E157" s="154" t="s">
        <v>1</v>
      </c>
      <c r="F157" s="154" t="s">
        <v>2</v>
      </c>
      <c r="G157" s="1081"/>
      <c r="H157" s="1384" t="s">
        <v>3</v>
      </c>
      <c r="I157" s="1384"/>
      <c r="J157" s="1384"/>
      <c r="K157" s="1384"/>
      <c r="L157" s="1384"/>
      <c r="M157" s="1384"/>
      <c r="N157" s="1384"/>
      <c r="O157" s="1384"/>
      <c r="P157" s="1384"/>
      <c r="Q157" s="1384"/>
      <c r="R157" s="1381" t="s">
        <v>4</v>
      </c>
      <c r="S157" s="1381"/>
      <c r="T157" s="1381"/>
      <c r="U157" s="1381"/>
      <c r="V157" s="1381"/>
      <c r="W157" s="1381"/>
      <c r="X157" s="1381"/>
      <c r="Y157" s="1381"/>
      <c r="Z157" s="1381"/>
      <c r="AA157" s="1381"/>
      <c r="AB157" s="1381"/>
      <c r="AC157" s="1381"/>
      <c r="AD157" s="1381"/>
      <c r="AE157" s="1381"/>
      <c r="AF157" s="1381"/>
      <c r="AG157" s="1381"/>
      <c r="AH157" s="1384" t="s">
        <v>5</v>
      </c>
      <c r="AI157" s="1384"/>
      <c r="AJ157" s="1384"/>
      <c r="AK157" s="1384"/>
      <c r="AL157" s="1384"/>
      <c r="AM157" s="1384"/>
      <c r="AN157" s="1384"/>
      <c r="AO157" s="1384"/>
      <c r="AP157" s="1384"/>
      <c r="AQ157" s="1384"/>
      <c r="AR157" s="1384"/>
      <c r="AS157" s="1384"/>
      <c r="AT157" s="1384"/>
      <c r="AU157" s="1384"/>
      <c r="AV157" s="1384"/>
      <c r="AW157" s="1381" t="s">
        <v>975</v>
      </c>
      <c r="AX157" s="1381"/>
      <c r="AY157" s="1381"/>
      <c r="AZ157" s="1381"/>
      <c r="BA157" s="1381"/>
      <c r="BB157" s="1381"/>
      <c r="BC157" s="1381"/>
      <c r="BD157" s="1381"/>
      <c r="BE157" s="1381"/>
      <c r="BF157" s="1381"/>
      <c r="BG157" s="1381"/>
      <c r="BH157" s="1381"/>
      <c r="BI157" s="1381"/>
      <c r="BJ157" s="1381"/>
      <c r="BK157" s="1381"/>
      <c r="BL157" s="1381"/>
      <c r="BM157" s="1381"/>
      <c r="BN157" s="1381"/>
      <c r="BO157" s="1381"/>
      <c r="BP157" s="1381"/>
      <c r="BQ157" s="1381"/>
      <c r="BR157" s="1381"/>
      <c r="BS157" s="1381"/>
      <c r="BT157" s="1381"/>
      <c r="BU157" s="1381"/>
      <c r="BV157" s="1381"/>
      <c r="BW157" s="1381"/>
      <c r="BX157" s="1381"/>
      <c r="BY157" s="1381"/>
      <c r="BZ157" s="1381"/>
    </row>
    <row r="158" spans="1:78" ht="12.75" hidden="1" customHeight="1" outlineLevel="1">
      <c r="A158" s="2"/>
      <c r="B158" s="1"/>
      <c r="C158" s="63" t="str">
        <f>+'FBCF por Productos Pcorr'!C5</f>
        <v>FBC</v>
      </c>
      <c r="D158" s="63" t="str">
        <f>+'FBCF por Productos Pcorr'!C4</f>
        <v>Formación bruta de capital</v>
      </c>
      <c r="E158" s="154" t="s">
        <v>1</v>
      </c>
      <c r="F158" s="154" t="s">
        <v>2</v>
      </c>
      <c r="G158" s="1081"/>
      <c r="H158" s="1384" t="s">
        <v>3</v>
      </c>
      <c r="I158" s="1384"/>
      <c r="J158" s="1384"/>
      <c r="K158" s="1384"/>
      <c r="L158" s="1384"/>
      <c r="M158" s="1384"/>
      <c r="N158" s="1384"/>
      <c r="O158" s="1384"/>
      <c r="P158" s="1384"/>
      <c r="Q158" s="1384"/>
      <c r="R158" s="1381" t="s">
        <v>4</v>
      </c>
      <c r="S158" s="1381"/>
      <c r="T158" s="1381"/>
      <c r="U158" s="1381"/>
      <c r="V158" s="1381"/>
      <c r="W158" s="1381"/>
      <c r="X158" s="1381"/>
      <c r="Y158" s="1381"/>
      <c r="Z158" s="1381"/>
      <c r="AA158" s="1381"/>
      <c r="AB158" s="1381"/>
      <c r="AC158" s="1381"/>
      <c r="AD158" s="1381"/>
      <c r="AE158" s="1381"/>
      <c r="AF158" s="1381"/>
      <c r="AG158" s="1381"/>
      <c r="AH158" s="1384" t="s">
        <v>5</v>
      </c>
      <c r="AI158" s="1384"/>
      <c r="AJ158" s="1384"/>
      <c r="AK158" s="1384"/>
      <c r="AL158" s="1384"/>
      <c r="AM158" s="1384"/>
      <c r="AN158" s="1384"/>
      <c r="AO158" s="1384"/>
      <c r="AP158" s="1384"/>
      <c r="AQ158" s="1384"/>
      <c r="AR158" s="1384"/>
      <c r="AS158" s="1384"/>
      <c r="AT158" s="1384"/>
      <c r="AU158" s="1384"/>
      <c r="AV158" s="1384"/>
      <c r="AW158" s="1381" t="s">
        <v>975</v>
      </c>
      <c r="AX158" s="1381"/>
      <c r="AY158" s="1381"/>
      <c r="AZ158" s="1381"/>
      <c r="BA158" s="1381"/>
      <c r="BB158" s="1381"/>
      <c r="BC158" s="1381"/>
      <c r="BD158" s="1381"/>
      <c r="BE158" s="1381"/>
      <c r="BF158" s="1381"/>
      <c r="BG158" s="1381"/>
      <c r="BH158" s="1381"/>
      <c r="BI158" s="1381"/>
      <c r="BJ158" s="1381"/>
      <c r="BK158" s="1381"/>
      <c r="BL158" s="1381"/>
      <c r="BM158" s="1381"/>
      <c r="BN158" s="1381"/>
      <c r="BO158" s="1381"/>
      <c r="BP158" s="1381"/>
      <c r="BQ158" s="1381"/>
      <c r="BR158" s="1381"/>
      <c r="BS158" s="1381"/>
      <c r="BT158" s="1381"/>
      <c r="BU158" s="1381"/>
      <c r="BV158" s="1381"/>
      <c r="BW158" s="1381"/>
      <c r="BX158" s="1381"/>
      <c r="BY158" s="1381"/>
      <c r="BZ158" s="1381"/>
    </row>
    <row r="159" spans="1:78" ht="12.75" hidden="1" customHeight="1" outlineLevel="1">
      <c r="A159" s="2"/>
      <c r="B159" s="1"/>
      <c r="C159" s="63" t="str">
        <f>+'FBCF por Productos Pcorr'!D5</f>
        <v>FBCF</v>
      </c>
      <c r="D159" s="63" t="str">
        <f>+'FBCF por Productos Pcorr'!D4</f>
        <v>Formación bruta de capital fijo</v>
      </c>
      <c r="E159" s="154" t="s">
        <v>1</v>
      </c>
      <c r="F159" s="154" t="s">
        <v>2</v>
      </c>
      <c r="G159" s="1081"/>
      <c r="H159" s="1384" t="s">
        <v>3</v>
      </c>
      <c r="I159" s="1384"/>
      <c r="J159" s="1384"/>
      <c r="K159" s="1384"/>
      <c r="L159" s="1384"/>
      <c r="M159" s="1384"/>
      <c r="N159" s="1384"/>
      <c r="O159" s="1384"/>
      <c r="P159" s="1384"/>
      <c r="Q159" s="1384"/>
      <c r="R159" s="1381" t="s">
        <v>4</v>
      </c>
      <c r="S159" s="1381"/>
      <c r="T159" s="1381"/>
      <c r="U159" s="1381"/>
      <c r="V159" s="1381"/>
      <c r="W159" s="1381"/>
      <c r="X159" s="1381"/>
      <c r="Y159" s="1381"/>
      <c r="Z159" s="1381"/>
      <c r="AA159" s="1381"/>
      <c r="AB159" s="1381"/>
      <c r="AC159" s="1381"/>
      <c r="AD159" s="1381"/>
      <c r="AE159" s="1381"/>
      <c r="AF159" s="1381"/>
      <c r="AG159" s="1381"/>
      <c r="AH159" s="1384" t="s">
        <v>5</v>
      </c>
      <c r="AI159" s="1384"/>
      <c r="AJ159" s="1384"/>
      <c r="AK159" s="1384"/>
      <c r="AL159" s="1384"/>
      <c r="AM159" s="1384"/>
      <c r="AN159" s="1384"/>
      <c r="AO159" s="1384"/>
      <c r="AP159" s="1384"/>
      <c r="AQ159" s="1384"/>
      <c r="AR159" s="1384"/>
      <c r="AS159" s="1384"/>
      <c r="AT159" s="1384"/>
      <c r="AU159" s="1384"/>
      <c r="AV159" s="1384"/>
      <c r="AW159" s="1381" t="s">
        <v>975</v>
      </c>
      <c r="AX159" s="1381"/>
      <c r="AY159" s="1381"/>
      <c r="AZ159" s="1381"/>
      <c r="BA159" s="1381"/>
      <c r="BB159" s="1381"/>
      <c r="BC159" s="1381"/>
      <c r="BD159" s="1381"/>
      <c r="BE159" s="1381"/>
      <c r="BF159" s="1381"/>
      <c r="BG159" s="1381"/>
      <c r="BH159" s="1381"/>
      <c r="BI159" s="1381"/>
      <c r="BJ159" s="1381"/>
      <c r="BK159" s="1381"/>
      <c r="BL159" s="1381"/>
      <c r="BM159" s="1381"/>
      <c r="BN159" s="1381"/>
      <c r="BO159" s="1381"/>
      <c r="BP159" s="1381"/>
      <c r="BQ159" s="1381"/>
      <c r="BR159" s="1381"/>
      <c r="BS159" s="1381"/>
      <c r="BT159" s="1381"/>
      <c r="BU159" s="1381"/>
      <c r="BV159" s="1381"/>
      <c r="BW159" s="1381"/>
      <c r="BX159" s="1381"/>
      <c r="BY159" s="1381"/>
      <c r="BZ159" s="1381"/>
    </row>
    <row r="160" spans="1:78" ht="12.75" hidden="1" customHeight="1" outlineLevel="1">
      <c r="A160" s="2"/>
      <c r="B160" s="1"/>
      <c r="C160" s="63" t="str">
        <f>+'FBCF por Productos Pcorr'!E5</f>
        <v>FBCF.VIV</v>
      </c>
      <c r="D160" s="63" t="str">
        <f>+'FBCF por Productos Pcorr'!E4</f>
        <v>FBCF. Activos fijos materiales. Construcción. Viviendas</v>
      </c>
      <c r="E160" s="154" t="s">
        <v>1</v>
      </c>
      <c r="F160" s="154" t="s">
        <v>2</v>
      </c>
      <c r="G160" s="1081"/>
      <c r="H160" s="135"/>
      <c r="I160" s="135"/>
      <c r="J160" s="135"/>
      <c r="K160" s="135"/>
      <c r="L160" s="135"/>
      <c r="M160" s="135"/>
      <c r="N160" s="135"/>
      <c r="O160" s="135"/>
      <c r="P160" s="135"/>
      <c r="Q160" s="135"/>
      <c r="R160" s="1381" t="s">
        <v>964</v>
      </c>
      <c r="S160" s="1381"/>
      <c r="T160" s="1381"/>
      <c r="U160" s="1381"/>
      <c r="V160" s="1381"/>
      <c r="W160" s="1381"/>
      <c r="X160" s="1381"/>
      <c r="Y160" s="1381"/>
      <c r="Z160" s="1381"/>
      <c r="AA160" s="1381"/>
      <c r="AB160" s="1381"/>
      <c r="AC160" s="1381"/>
      <c r="AD160" s="1381"/>
      <c r="AE160" s="1381"/>
      <c r="AF160" s="1381"/>
      <c r="AG160" s="1381"/>
      <c r="AH160" s="1383" t="s">
        <v>34</v>
      </c>
      <c r="AI160" s="1383"/>
      <c r="AJ160" s="1383"/>
      <c r="AK160" s="1383"/>
      <c r="AL160" s="1383"/>
      <c r="AM160" s="1382" t="s">
        <v>4</v>
      </c>
      <c r="AN160" s="1382"/>
      <c r="AO160" s="1382"/>
      <c r="AP160" s="1382"/>
      <c r="AQ160" s="1382"/>
      <c r="AR160" s="1382"/>
      <c r="AS160" s="1382"/>
      <c r="AT160" s="1382"/>
      <c r="AU160" s="1382"/>
      <c r="AV160" s="1382"/>
      <c r="AW160" s="1384" t="s">
        <v>905</v>
      </c>
      <c r="AX160" s="1384"/>
      <c r="AY160" s="1384"/>
      <c r="AZ160" s="1384"/>
      <c r="BA160" s="1384"/>
      <c r="BB160" s="1384"/>
      <c r="BC160" s="1384"/>
      <c r="BD160" s="1384"/>
      <c r="BE160" s="1384"/>
      <c r="BF160" s="1384"/>
      <c r="BG160" s="1384"/>
      <c r="BH160" s="1384"/>
      <c r="BI160" s="1384"/>
      <c r="BJ160" s="1384"/>
      <c r="BK160" s="1384"/>
      <c r="BL160" s="1384"/>
      <c r="BM160" s="1384"/>
      <c r="BN160" s="1384"/>
      <c r="BO160" s="1384"/>
      <c r="BP160" s="1384"/>
      <c r="BQ160" s="1384"/>
      <c r="BR160" s="1384"/>
      <c r="BS160" s="1384"/>
      <c r="BT160" s="1384"/>
      <c r="BU160" s="1384"/>
      <c r="BV160" s="1384"/>
      <c r="BW160" s="1384"/>
      <c r="BX160" s="1384"/>
      <c r="BY160" s="1384"/>
      <c r="BZ160" s="1384"/>
    </row>
    <row r="161" spans="1:78" ht="12.75" hidden="1" customHeight="1" outlineLevel="1">
      <c r="A161" s="2"/>
      <c r="B161" s="1"/>
      <c r="C161" s="63" t="str">
        <f>+'FBCF por Productos Pcorr'!F5</f>
        <v>FBCF.OCONS</v>
      </c>
      <c r="D161" s="63" t="str">
        <f>+'FBCF por Productos Pcorr'!F4</f>
        <v>FBCF. Activos fijos materiales. Construcción. Otros edificios y construcciones</v>
      </c>
      <c r="E161" s="154" t="s">
        <v>1</v>
      </c>
      <c r="F161" s="154" t="s">
        <v>2</v>
      </c>
      <c r="G161" s="1081"/>
      <c r="H161" s="135"/>
      <c r="I161" s="135"/>
      <c r="J161" s="135"/>
      <c r="K161" s="135"/>
      <c r="L161" s="135"/>
      <c r="M161" s="135"/>
      <c r="N161" s="135"/>
      <c r="O161" s="135"/>
      <c r="P161" s="135"/>
      <c r="Q161" s="135"/>
      <c r="R161" s="1381" t="s">
        <v>964</v>
      </c>
      <c r="S161" s="1381"/>
      <c r="T161" s="1381"/>
      <c r="U161" s="1381"/>
      <c r="V161" s="1381"/>
      <c r="W161" s="1381"/>
      <c r="X161" s="1381"/>
      <c r="Y161" s="1381"/>
      <c r="Z161" s="1381"/>
      <c r="AA161" s="1381"/>
      <c r="AB161" s="1381"/>
      <c r="AC161" s="1381"/>
      <c r="AD161" s="1381"/>
      <c r="AE161" s="1381"/>
      <c r="AF161" s="1381"/>
      <c r="AG161" s="1381"/>
      <c r="AH161" s="1383" t="s">
        <v>34</v>
      </c>
      <c r="AI161" s="1383"/>
      <c r="AJ161" s="1383"/>
      <c r="AK161" s="1383"/>
      <c r="AL161" s="1383"/>
      <c r="AM161" s="1382" t="s">
        <v>4</v>
      </c>
      <c r="AN161" s="1382"/>
      <c r="AO161" s="1382"/>
      <c r="AP161" s="1382"/>
      <c r="AQ161" s="1382"/>
      <c r="AR161" s="1382"/>
      <c r="AS161" s="1382"/>
      <c r="AT161" s="1382"/>
      <c r="AU161" s="1382"/>
      <c r="AV161" s="1382"/>
      <c r="AW161" s="1384" t="s">
        <v>905</v>
      </c>
      <c r="AX161" s="1384"/>
      <c r="AY161" s="1384"/>
      <c r="AZ161" s="1384"/>
      <c r="BA161" s="1384"/>
      <c r="BB161" s="1384"/>
      <c r="BC161" s="1384"/>
      <c r="BD161" s="1384"/>
      <c r="BE161" s="1384"/>
      <c r="BF161" s="1384"/>
      <c r="BG161" s="1384"/>
      <c r="BH161" s="1384"/>
      <c r="BI161" s="1384"/>
      <c r="BJ161" s="1384"/>
      <c r="BK161" s="1384"/>
      <c r="BL161" s="1384"/>
      <c r="BM161" s="1384"/>
      <c r="BN161" s="1384"/>
      <c r="BO161" s="1384"/>
      <c r="BP161" s="1384"/>
      <c r="BQ161" s="1384"/>
      <c r="BR161" s="1384"/>
      <c r="BS161" s="1384"/>
      <c r="BT161" s="1384"/>
      <c r="BU161" s="1384"/>
      <c r="BV161" s="1384"/>
      <c r="BW161" s="1384"/>
      <c r="BX161" s="1384"/>
      <c r="BY161" s="1384"/>
      <c r="BZ161" s="1384"/>
    </row>
    <row r="162" spans="1:78" ht="12.75" hidden="1" customHeight="1" outlineLevel="1">
      <c r="A162" s="2"/>
      <c r="B162" s="1"/>
      <c r="C162" s="63" t="str">
        <f>+'FBCF por Productos Pcorr'!G5</f>
        <v>FBCF.TRANS</v>
      </c>
      <c r="D162" s="63" t="str">
        <f>+'FBCF por Productos Pcorr'!G4</f>
        <v>FBCF. Activos fijos materiales. Maquinaria bienes de equipo y sistemas de armamento. Material de transporte</v>
      </c>
      <c r="E162" s="154" t="s">
        <v>1</v>
      </c>
      <c r="F162" s="154" t="s">
        <v>2</v>
      </c>
      <c r="G162" s="63"/>
      <c r="H162" s="135"/>
      <c r="I162" s="135"/>
      <c r="J162" s="135"/>
      <c r="K162" s="135"/>
      <c r="L162" s="135"/>
      <c r="M162" s="135"/>
      <c r="N162" s="135"/>
      <c r="O162" s="135"/>
      <c r="P162" s="135"/>
      <c r="Q162" s="135"/>
      <c r="R162" s="1381" t="s">
        <v>964</v>
      </c>
      <c r="S162" s="1381"/>
      <c r="T162" s="1381"/>
      <c r="U162" s="1381"/>
      <c r="V162" s="1381"/>
      <c r="W162" s="1381"/>
      <c r="X162" s="1381"/>
      <c r="Y162" s="1381"/>
      <c r="Z162" s="1381"/>
      <c r="AA162" s="1381"/>
      <c r="AB162" s="1381"/>
      <c r="AC162" s="1381"/>
      <c r="AD162" s="1381"/>
      <c r="AE162" s="1381"/>
      <c r="AF162" s="1381"/>
      <c r="AG162" s="1381"/>
      <c r="AH162" s="1383" t="s">
        <v>34</v>
      </c>
      <c r="AI162" s="1383"/>
      <c r="AJ162" s="1383"/>
      <c r="AK162" s="1383"/>
      <c r="AL162" s="1383"/>
      <c r="AM162" s="1382" t="s">
        <v>4</v>
      </c>
      <c r="AN162" s="1382"/>
      <c r="AO162" s="1382"/>
      <c r="AP162" s="1382"/>
      <c r="AQ162" s="1382"/>
      <c r="AR162" s="1382"/>
      <c r="AS162" s="1382"/>
      <c r="AT162" s="1382"/>
      <c r="AU162" s="1382"/>
      <c r="AV162" s="1382"/>
      <c r="AW162" s="1384" t="s">
        <v>905</v>
      </c>
      <c r="AX162" s="1384"/>
      <c r="AY162" s="1384"/>
      <c r="AZ162" s="1384"/>
      <c r="BA162" s="1384"/>
      <c r="BB162" s="1384"/>
      <c r="BC162" s="1384"/>
      <c r="BD162" s="1384"/>
      <c r="BE162" s="1384"/>
      <c r="BF162" s="1384"/>
      <c r="BG162" s="1384"/>
      <c r="BH162" s="1384"/>
      <c r="BI162" s="1384"/>
      <c r="BJ162" s="1384"/>
      <c r="BK162" s="1384"/>
      <c r="BL162" s="1384"/>
      <c r="BM162" s="1384"/>
      <c r="BN162" s="1384"/>
      <c r="BO162" s="1384"/>
      <c r="BP162" s="1384"/>
      <c r="BQ162" s="1384"/>
      <c r="BR162" s="1384"/>
      <c r="BS162" s="1384"/>
      <c r="BT162" s="1384"/>
      <c r="BU162" s="1384"/>
      <c r="BV162" s="1384"/>
      <c r="BW162" s="1384"/>
      <c r="BX162" s="1384"/>
      <c r="BY162" s="1384"/>
      <c r="BZ162" s="1384"/>
    </row>
    <row r="163" spans="1:78" ht="12.75" hidden="1" customHeight="1" outlineLevel="1">
      <c r="A163" s="2"/>
      <c r="B163" s="1"/>
      <c r="C163" s="63" t="str">
        <f>+'FBCF por Productos Pcorr'!H5</f>
        <v>FBCF.OTRANS</v>
      </c>
      <c r="D163" s="63" t="str">
        <f>+'FBCF por Productos Pcorr'!H4</f>
        <v>FBCF. Activos fijos materiales. Maquinaria bienes de equipo y sistemas de armamento. Otros</v>
      </c>
      <c r="E163" s="154" t="s">
        <v>1</v>
      </c>
      <c r="F163" s="154" t="s">
        <v>2</v>
      </c>
      <c r="G163" s="63"/>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83" t="s">
        <v>34</v>
      </c>
      <c r="AI163" s="1383"/>
      <c r="AJ163" s="1383"/>
      <c r="AK163" s="1383"/>
      <c r="AL163" s="1383"/>
      <c r="AM163" s="1382" t="s">
        <v>4</v>
      </c>
      <c r="AN163" s="1382"/>
      <c r="AO163" s="1382"/>
      <c r="AP163" s="1382"/>
      <c r="AQ163" s="1382"/>
      <c r="AR163" s="1382"/>
      <c r="AS163" s="1382"/>
      <c r="AT163" s="1382"/>
      <c r="AU163" s="1382"/>
      <c r="AV163" s="1382"/>
      <c r="AW163" s="1384" t="s">
        <v>905</v>
      </c>
      <c r="AX163" s="1384"/>
      <c r="AY163" s="1384"/>
      <c r="AZ163" s="1384"/>
      <c r="BA163" s="1384"/>
      <c r="BB163" s="1384"/>
      <c r="BC163" s="1384"/>
      <c r="BD163" s="1384"/>
      <c r="BE163" s="1384"/>
      <c r="BF163" s="1384"/>
      <c r="BG163" s="1384"/>
      <c r="BH163" s="1384"/>
      <c r="BI163" s="1384"/>
      <c r="BJ163" s="1384"/>
      <c r="BK163" s="1384"/>
      <c r="BL163" s="1384"/>
      <c r="BM163" s="1384"/>
      <c r="BN163" s="1384"/>
      <c r="BO163" s="1384"/>
      <c r="BP163" s="1384"/>
      <c r="BQ163" s="1384"/>
      <c r="BR163" s="1384"/>
      <c r="BS163" s="1384"/>
      <c r="BT163" s="1384"/>
      <c r="BU163" s="1384"/>
      <c r="BV163" s="1384"/>
      <c r="BW163" s="1384"/>
      <c r="BX163" s="1384"/>
      <c r="BY163" s="1384"/>
      <c r="BZ163" s="1384"/>
    </row>
    <row r="164" spans="1:78" ht="12.75" hidden="1" customHeight="1" outlineLevel="1">
      <c r="A164" s="2"/>
      <c r="B164" s="1"/>
      <c r="C164" s="63" t="str">
        <f>+'FBCF por Productos Pcorr'!I5</f>
        <v>FBCF.RBIO</v>
      </c>
      <c r="D164" s="63" t="str">
        <f>+'FBCF por Productos Pcorr'!I4</f>
        <v>FBCF. Activos fijos materiales. Recursos biológicos cultivados</v>
      </c>
      <c r="E164" s="154" t="s">
        <v>1</v>
      </c>
      <c r="F164" s="154" t="s">
        <v>2</v>
      </c>
      <c r="G164" s="63"/>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83" t="s">
        <v>34</v>
      </c>
      <c r="AI164" s="1383"/>
      <c r="AJ164" s="1383"/>
      <c r="AK164" s="1383"/>
      <c r="AL164" s="1383"/>
      <c r="AM164" s="1382" t="s">
        <v>4</v>
      </c>
      <c r="AN164" s="1382"/>
      <c r="AO164" s="1382"/>
      <c r="AP164" s="1382"/>
      <c r="AQ164" s="1382"/>
      <c r="AR164" s="1382"/>
      <c r="AS164" s="1382"/>
      <c r="AT164" s="1382"/>
      <c r="AU164" s="1382"/>
      <c r="AV164" s="1382"/>
      <c r="AW164" s="1384" t="s">
        <v>905</v>
      </c>
      <c r="AX164" s="1384"/>
      <c r="AY164" s="1384"/>
      <c r="AZ164" s="1384"/>
      <c r="BA164" s="1384"/>
      <c r="BB164" s="1384"/>
      <c r="BC164" s="1384"/>
      <c r="BD164" s="1384"/>
      <c r="BE164" s="1384"/>
      <c r="BF164" s="1384"/>
      <c r="BG164" s="1384"/>
      <c r="BH164" s="1384"/>
      <c r="BI164" s="1384"/>
      <c r="BJ164" s="1384"/>
      <c r="BK164" s="1384"/>
      <c r="BL164" s="1384"/>
      <c r="BM164" s="1384"/>
      <c r="BN164" s="1384"/>
      <c r="BO164" s="1384"/>
      <c r="BP164" s="1384"/>
      <c r="BQ164" s="1384"/>
      <c r="BR164" s="1384"/>
      <c r="BS164" s="1384"/>
      <c r="BT164" s="1384"/>
      <c r="BU164" s="1384"/>
      <c r="BV164" s="1384"/>
      <c r="BW164" s="1384"/>
      <c r="BX164" s="1384"/>
      <c r="BY164" s="1384"/>
      <c r="BZ164" s="1384"/>
    </row>
    <row r="165" spans="1:78" ht="12.75" hidden="1" customHeight="1" outlineLevel="1">
      <c r="A165" s="2"/>
      <c r="B165" s="1"/>
      <c r="C165" s="63" t="str">
        <f>+'FBCF por Productos Pcorr'!J5</f>
        <v>FBCF.AINMAT</v>
      </c>
      <c r="D165" s="63" t="str">
        <f>+'FBCF por Productos Pcorr'!J4</f>
        <v>FBCF. Activos fijos inmateriales. Productos de la propiedad intelectual</v>
      </c>
      <c r="E165" s="154" t="s">
        <v>1</v>
      </c>
      <c r="F165" s="154" t="s">
        <v>2</v>
      </c>
      <c r="G165" s="63"/>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83" t="s">
        <v>34</v>
      </c>
      <c r="AI165" s="1383"/>
      <c r="AJ165" s="1383"/>
      <c r="AK165" s="1383"/>
      <c r="AL165" s="1383"/>
      <c r="AM165" s="1382" t="s">
        <v>4</v>
      </c>
      <c r="AN165" s="1382"/>
      <c r="AO165" s="1382"/>
      <c r="AP165" s="1382"/>
      <c r="AQ165" s="1382"/>
      <c r="AR165" s="1382"/>
      <c r="AS165" s="1382"/>
      <c r="AT165" s="1382"/>
      <c r="AU165" s="1382"/>
      <c r="AV165" s="1382"/>
      <c r="AW165" s="1384" t="s">
        <v>905</v>
      </c>
      <c r="AX165" s="1384"/>
      <c r="AY165" s="1384"/>
      <c r="AZ165" s="1384"/>
      <c r="BA165" s="1384"/>
      <c r="BB165" s="1384"/>
      <c r="BC165" s="1384"/>
      <c r="BD165" s="1384"/>
      <c r="BE165" s="1384"/>
      <c r="BF165" s="1384"/>
      <c r="BG165" s="1384"/>
      <c r="BH165" s="1384"/>
      <c r="BI165" s="1384"/>
      <c r="BJ165" s="1384"/>
      <c r="BK165" s="1384"/>
      <c r="BL165" s="1384"/>
      <c r="BM165" s="1384"/>
      <c r="BN165" s="1384"/>
      <c r="BO165" s="1384"/>
      <c r="BP165" s="1384"/>
      <c r="BQ165" s="1384"/>
      <c r="BR165" s="1384"/>
      <c r="BS165" s="1384"/>
      <c r="BT165" s="1384"/>
      <c r="BU165" s="1384"/>
      <c r="BV165" s="1384"/>
      <c r="BW165" s="1384"/>
      <c r="BX165" s="1384"/>
      <c r="BY165" s="1384"/>
      <c r="BZ165" s="1384"/>
    </row>
    <row r="166" spans="1:78" ht="12.75" hidden="1" customHeight="1" outlineLevel="1">
      <c r="A166" s="2"/>
      <c r="B166" s="1"/>
      <c r="C166" s="63" t="str">
        <f>+'FBCF por Productos Pcorr'!K5</f>
        <v>FBCF.OTRANS-BIO-INMAT</v>
      </c>
      <c r="D166" s="63" t="str">
        <f>+'FBCF por Productos Pcorr'!K4</f>
        <v>FBCF. Activos fijos materiales. (Otros + Rec. Cultivados) + Activos fijos inmateriales</v>
      </c>
      <c r="E166" s="154" t="s">
        <v>1</v>
      </c>
      <c r="F166" s="154" t="s">
        <v>2</v>
      </c>
      <c r="G166" s="63"/>
      <c r="H166" s="135"/>
      <c r="I166" s="135"/>
      <c r="J166" s="135"/>
      <c r="K166" s="135"/>
      <c r="L166" s="135"/>
      <c r="M166" s="135"/>
      <c r="N166" s="135"/>
      <c r="O166" s="135"/>
      <c r="P166" s="135"/>
      <c r="Q166" s="135"/>
      <c r="R166" s="1381" t="s">
        <v>964</v>
      </c>
      <c r="S166" s="1381"/>
      <c r="T166" s="1381"/>
      <c r="U166" s="1381"/>
      <c r="V166" s="1381"/>
      <c r="W166" s="1381"/>
      <c r="X166" s="1381"/>
      <c r="Y166" s="1381"/>
      <c r="Z166" s="1381"/>
      <c r="AA166" s="1381"/>
      <c r="AB166" s="1381"/>
      <c r="AC166" s="1381"/>
      <c r="AD166" s="1381"/>
      <c r="AE166" s="1381"/>
      <c r="AF166" s="1381"/>
      <c r="AG166" s="1381"/>
      <c r="AH166" s="1383" t="s">
        <v>34</v>
      </c>
      <c r="AI166" s="1383"/>
      <c r="AJ166" s="1383"/>
      <c r="AK166" s="1383"/>
      <c r="AL166" s="1383"/>
      <c r="AM166" s="1382" t="s">
        <v>4</v>
      </c>
      <c r="AN166" s="1382"/>
      <c r="AO166" s="1382"/>
      <c r="AP166" s="1382"/>
      <c r="AQ166" s="1382"/>
      <c r="AR166" s="1382"/>
      <c r="AS166" s="1382"/>
      <c r="AT166" s="1382"/>
      <c r="AU166" s="1382"/>
      <c r="AV166" s="1382"/>
      <c r="AW166" s="1384" t="s">
        <v>905</v>
      </c>
      <c r="AX166" s="1384"/>
      <c r="AY166" s="1384"/>
      <c r="AZ166" s="1384"/>
      <c r="BA166" s="1384"/>
      <c r="BB166" s="1384"/>
      <c r="BC166" s="1384"/>
      <c r="BD166" s="1384"/>
      <c r="BE166" s="1384"/>
      <c r="BF166" s="1384"/>
      <c r="BG166" s="1384"/>
      <c r="BH166" s="1384"/>
      <c r="BI166" s="1384"/>
      <c r="BJ166" s="1384"/>
      <c r="BK166" s="1384"/>
      <c r="BL166" s="1384"/>
      <c r="BM166" s="1384"/>
      <c r="BN166" s="1384"/>
      <c r="BO166" s="1384"/>
      <c r="BP166" s="1384"/>
      <c r="BQ166" s="1384"/>
      <c r="BR166" s="1384"/>
      <c r="BS166" s="1384"/>
      <c r="BT166" s="1384"/>
      <c r="BU166" s="1384"/>
      <c r="BV166" s="1384"/>
      <c r="BW166" s="1384"/>
      <c r="BX166" s="1384"/>
      <c r="BY166" s="1384"/>
      <c r="BZ166" s="1384"/>
    </row>
    <row r="167" spans="1:78" ht="12.75" hidden="1" customHeight="1" outlineLevel="1">
      <c r="A167" s="2"/>
      <c r="B167" s="1"/>
      <c r="C167" s="63"/>
      <c r="D167" s="63"/>
      <c r="E167" s="154"/>
      <c r="F167" s="154"/>
      <c r="G167" s="63"/>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row>
    <row r="168" spans="1:78" collapsed="1"/>
    <row r="169" spans="1:78" ht="12.75" customHeight="1">
      <c r="A169" s="130" t="s">
        <v>203</v>
      </c>
      <c r="B169" s="315" t="str">
        <f>+'FBCF por Productos Pctes'!B1</f>
        <v>CUADRO 14:    FBCF POR PRODUCTOS (PRECIOS CONSTANTES)</v>
      </c>
      <c r="C169" s="317"/>
      <c r="D169" s="316" t="str">
        <f>+A4</f>
        <v>AÑO 2020=100</v>
      </c>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6"/>
      <c r="AD169" s="316"/>
      <c r="AE169" s="316"/>
      <c r="AF169" s="316"/>
      <c r="AG169" s="316"/>
      <c r="AH169" s="316"/>
      <c r="AI169" s="316"/>
      <c r="AJ169" s="316"/>
      <c r="AK169" s="316"/>
      <c r="AL169" s="316"/>
      <c r="AM169" s="316"/>
      <c r="AN169" s="316"/>
      <c r="AO169" s="316"/>
      <c r="AP169" s="316"/>
      <c r="AQ169" s="316"/>
      <c r="AR169" s="316"/>
      <c r="AS169" s="316"/>
      <c r="AT169" s="316"/>
      <c r="AU169" s="316"/>
      <c r="AV169" s="316"/>
      <c r="AW169" s="316"/>
      <c r="AX169" s="316"/>
      <c r="AY169" s="316"/>
      <c r="AZ169" s="316"/>
      <c r="BA169" s="316"/>
      <c r="BB169" s="316"/>
      <c r="BC169" s="316"/>
      <c r="BD169" s="316"/>
      <c r="BE169" s="316"/>
      <c r="BF169" s="316"/>
      <c r="BG169" s="316"/>
      <c r="BH169" s="316"/>
      <c r="BI169" s="316"/>
      <c r="BJ169" s="316"/>
      <c r="BK169" s="316"/>
      <c r="BL169" s="316"/>
      <c r="BM169" s="316"/>
      <c r="BN169" s="316"/>
      <c r="BO169" s="316"/>
      <c r="BP169" s="316"/>
      <c r="BQ169" s="316"/>
      <c r="BR169" s="316"/>
      <c r="BS169" s="316"/>
      <c r="BT169" s="316"/>
      <c r="BU169" s="316"/>
      <c r="BV169" s="316"/>
      <c r="BW169" s="316"/>
      <c r="BX169" s="316"/>
      <c r="BY169" s="316"/>
      <c r="BZ169" s="316"/>
    </row>
    <row r="170" spans="1:78" ht="12.75" hidden="1" customHeight="1" outlineLevel="1" collapsed="1">
      <c r="A170" s="2"/>
      <c r="B170" s="1"/>
      <c r="C170" s="139"/>
      <c r="D170" s="140"/>
      <c r="E170" s="127"/>
      <c r="F170" s="127"/>
      <c r="G170" s="1081"/>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29"/>
      <c r="BK170" s="129"/>
      <c r="BL170" s="129"/>
      <c r="BM170" s="129"/>
      <c r="BN170" s="129"/>
      <c r="BO170" s="129"/>
      <c r="BP170" s="129"/>
      <c r="BQ170" s="129"/>
      <c r="BR170" s="129"/>
      <c r="BS170" s="129"/>
      <c r="BT170" s="1"/>
      <c r="BU170" s="1"/>
      <c r="BV170" s="1"/>
      <c r="BW170" s="1"/>
      <c r="BX170" s="1"/>
      <c r="BY170" s="1"/>
      <c r="BZ170" s="1"/>
    </row>
    <row r="171" spans="1:78" ht="12.75" hidden="1" customHeight="1" outlineLevel="1">
      <c r="A171" s="2"/>
      <c r="B171" s="1"/>
      <c r="C171" s="63" t="str">
        <f>+'FBCF por Productos Pctes'!B5</f>
        <v>PIBpctes20</v>
      </c>
      <c r="D171" s="63" t="str">
        <f>+'FBCF por Productos Pctes'!B4</f>
        <v>Producto Interior Bruto a precios constantes</v>
      </c>
      <c r="E171" s="154" t="s">
        <v>13</v>
      </c>
      <c r="F171" s="154" t="s">
        <v>2</v>
      </c>
      <c r="G171" s="1081"/>
      <c r="H171" s="1384" t="s">
        <v>3</v>
      </c>
      <c r="I171" s="1384"/>
      <c r="J171" s="1384"/>
      <c r="K171" s="1384"/>
      <c r="L171" s="1384"/>
      <c r="M171" s="1384"/>
      <c r="N171" s="1384"/>
      <c r="O171" s="1384"/>
      <c r="P171" s="1384"/>
      <c r="Q171" s="1384"/>
      <c r="R171" s="1381" t="s">
        <v>4</v>
      </c>
      <c r="S171" s="1381"/>
      <c r="T171" s="1381"/>
      <c r="U171" s="1381"/>
      <c r="V171" s="1381"/>
      <c r="W171" s="1381"/>
      <c r="X171" s="1381"/>
      <c r="Y171" s="1381"/>
      <c r="Z171" s="1381"/>
      <c r="AA171" s="1381"/>
      <c r="AB171" s="1381"/>
      <c r="AC171" s="1381"/>
      <c r="AD171" s="1381"/>
      <c r="AE171" s="1381"/>
      <c r="AF171" s="1381"/>
      <c r="AG171" s="1381"/>
      <c r="AH171" s="1384" t="s">
        <v>5</v>
      </c>
      <c r="AI171" s="1384"/>
      <c r="AJ171" s="1384"/>
      <c r="AK171" s="1384"/>
      <c r="AL171" s="1384"/>
      <c r="AM171" s="1384"/>
      <c r="AN171" s="1384"/>
      <c r="AO171" s="1384"/>
      <c r="AP171" s="1384"/>
      <c r="AQ171" s="1384"/>
      <c r="AR171" s="1384"/>
      <c r="AS171" s="1384"/>
      <c r="AT171" s="1384"/>
      <c r="AU171" s="1384"/>
      <c r="AV171" s="1384"/>
      <c r="AW171" s="1381" t="s">
        <v>975</v>
      </c>
      <c r="AX171" s="1381"/>
      <c r="AY171" s="1381"/>
      <c r="AZ171" s="1381"/>
      <c r="BA171" s="1381"/>
      <c r="BB171" s="1381"/>
      <c r="BC171" s="1381"/>
      <c r="BD171" s="1381"/>
      <c r="BE171" s="1381"/>
      <c r="BF171" s="1381"/>
      <c r="BG171" s="1381"/>
      <c r="BH171" s="1381"/>
      <c r="BI171" s="1381"/>
      <c r="BJ171" s="1381"/>
      <c r="BK171" s="1381"/>
      <c r="BL171" s="1381"/>
      <c r="BM171" s="1381"/>
      <c r="BN171" s="1381"/>
      <c r="BO171" s="1381"/>
      <c r="BP171" s="1381"/>
      <c r="BQ171" s="1381"/>
      <c r="BR171" s="1381"/>
      <c r="BS171" s="1381"/>
      <c r="BT171" s="1381"/>
      <c r="BU171" s="1381"/>
      <c r="BV171" s="1381"/>
      <c r="BW171" s="1381"/>
      <c r="BX171" s="1381"/>
      <c r="BY171" s="1381"/>
      <c r="BZ171" s="1381"/>
    </row>
    <row r="172" spans="1:78" ht="12.75" hidden="1" customHeight="1" outlineLevel="1">
      <c r="A172" s="2"/>
      <c r="B172" s="1"/>
      <c r="C172" s="63" t="str">
        <f>+'FBCF por Productos Pctes'!C5</f>
        <v>FBC20</v>
      </c>
      <c r="D172" s="63" t="str">
        <f>+'FBCF por Productos Pctes'!C4</f>
        <v>Formación bruta de capital</v>
      </c>
      <c r="E172" s="154" t="s">
        <v>13</v>
      </c>
      <c r="F172" s="154" t="s">
        <v>2</v>
      </c>
      <c r="G172" s="1081"/>
      <c r="H172" s="1384" t="s">
        <v>3</v>
      </c>
      <c r="I172" s="1384"/>
      <c r="J172" s="1384"/>
      <c r="K172" s="1384"/>
      <c r="L172" s="1384"/>
      <c r="M172" s="1384"/>
      <c r="N172" s="1384"/>
      <c r="O172" s="1384"/>
      <c r="P172" s="1384"/>
      <c r="Q172" s="1384"/>
      <c r="R172" s="1381" t="s">
        <v>4</v>
      </c>
      <c r="S172" s="1381"/>
      <c r="T172" s="1381"/>
      <c r="U172" s="1381"/>
      <c r="V172" s="1381"/>
      <c r="W172" s="1381"/>
      <c r="X172" s="1381"/>
      <c r="Y172" s="1381"/>
      <c r="Z172" s="1381"/>
      <c r="AA172" s="1381"/>
      <c r="AB172" s="1381"/>
      <c r="AC172" s="1381"/>
      <c r="AD172" s="1381"/>
      <c r="AE172" s="1381"/>
      <c r="AF172" s="1381"/>
      <c r="AG172" s="1381"/>
      <c r="AH172" s="1384" t="s">
        <v>5</v>
      </c>
      <c r="AI172" s="1384"/>
      <c r="AJ172" s="1384"/>
      <c r="AK172" s="1384"/>
      <c r="AL172" s="1384"/>
      <c r="AM172" s="1384"/>
      <c r="AN172" s="1384"/>
      <c r="AO172" s="1384"/>
      <c r="AP172" s="1384"/>
      <c r="AQ172" s="1384"/>
      <c r="AR172" s="1384"/>
      <c r="AS172" s="1384"/>
      <c r="AT172" s="1384"/>
      <c r="AU172" s="1384"/>
      <c r="AV172" s="1384"/>
      <c r="AW172" s="1381" t="s">
        <v>975</v>
      </c>
      <c r="AX172" s="1381"/>
      <c r="AY172" s="1381"/>
      <c r="AZ172" s="1381"/>
      <c r="BA172" s="1381"/>
      <c r="BB172" s="1381"/>
      <c r="BC172" s="1381"/>
      <c r="BD172" s="1381"/>
      <c r="BE172" s="1381"/>
      <c r="BF172" s="1381"/>
      <c r="BG172" s="1381"/>
      <c r="BH172" s="1381"/>
      <c r="BI172" s="1381"/>
      <c r="BJ172" s="1381"/>
      <c r="BK172" s="1381"/>
      <c r="BL172" s="1381"/>
      <c r="BM172" s="1381"/>
      <c r="BN172" s="1381"/>
      <c r="BO172" s="1381"/>
      <c r="BP172" s="1381"/>
      <c r="BQ172" s="1381"/>
      <c r="BR172" s="1381"/>
      <c r="BS172" s="1381"/>
      <c r="BT172" s="1381"/>
      <c r="BU172" s="1381"/>
      <c r="BV172" s="1381"/>
      <c r="BW172" s="1381"/>
      <c r="BX172" s="1381"/>
      <c r="BY172" s="1381"/>
      <c r="BZ172" s="1381"/>
    </row>
    <row r="173" spans="1:78" ht="12.75" hidden="1" customHeight="1" outlineLevel="1">
      <c r="A173" s="2"/>
      <c r="B173" s="1"/>
      <c r="C173" s="63" t="str">
        <f>+'FBCF por Productos Pctes'!D5</f>
        <v>FBCF20</v>
      </c>
      <c r="D173" s="63" t="str">
        <f>+'FBCF por Productos Pctes'!D4</f>
        <v>Formación bruta de capital fijo</v>
      </c>
      <c r="E173" s="154" t="s">
        <v>13</v>
      </c>
      <c r="F173" s="154" t="s">
        <v>2</v>
      </c>
      <c r="G173" s="1081"/>
      <c r="H173" s="1384" t="s">
        <v>3</v>
      </c>
      <c r="I173" s="1384"/>
      <c r="J173" s="1384"/>
      <c r="K173" s="1384"/>
      <c r="L173" s="1384"/>
      <c r="M173" s="1384"/>
      <c r="N173" s="1384"/>
      <c r="O173" s="1384"/>
      <c r="P173" s="1384"/>
      <c r="Q173" s="1384"/>
      <c r="R173" s="1381" t="s">
        <v>4</v>
      </c>
      <c r="S173" s="1381"/>
      <c r="T173" s="1381"/>
      <c r="U173" s="1381"/>
      <c r="V173" s="1381"/>
      <c r="W173" s="1381"/>
      <c r="X173" s="1381"/>
      <c r="Y173" s="1381"/>
      <c r="Z173" s="1381"/>
      <c r="AA173" s="1381"/>
      <c r="AB173" s="1381"/>
      <c r="AC173" s="1381"/>
      <c r="AD173" s="1381"/>
      <c r="AE173" s="1381"/>
      <c r="AF173" s="1381"/>
      <c r="AG173" s="1381"/>
      <c r="AH173" s="1384" t="s">
        <v>5</v>
      </c>
      <c r="AI173" s="1384"/>
      <c r="AJ173" s="1384"/>
      <c r="AK173" s="1384"/>
      <c r="AL173" s="1384"/>
      <c r="AM173" s="1384"/>
      <c r="AN173" s="1384"/>
      <c r="AO173" s="1384"/>
      <c r="AP173" s="1384"/>
      <c r="AQ173" s="1384"/>
      <c r="AR173" s="1384"/>
      <c r="AS173" s="1384"/>
      <c r="AT173" s="1384"/>
      <c r="AU173" s="1384"/>
      <c r="AV173" s="1384"/>
      <c r="AW173" s="1381" t="s">
        <v>975</v>
      </c>
      <c r="AX173" s="1381"/>
      <c r="AY173" s="1381"/>
      <c r="AZ173" s="1381"/>
      <c r="BA173" s="1381"/>
      <c r="BB173" s="1381"/>
      <c r="BC173" s="1381"/>
      <c r="BD173" s="1381"/>
      <c r="BE173" s="1381"/>
      <c r="BF173" s="1381"/>
      <c r="BG173" s="1381"/>
      <c r="BH173" s="1381"/>
      <c r="BI173" s="1381"/>
      <c r="BJ173" s="1381"/>
      <c r="BK173" s="1381"/>
      <c r="BL173" s="1381"/>
      <c r="BM173" s="1381"/>
      <c r="BN173" s="1381"/>
      <c r="BO173" s="1381"/>
      <c r="BP173" s="1381"/>
      <c r="BQ173" s="1381"/>
      <c r="BR173" s="1381"/>
      <c r="BS173" s="1381"/>
      <c r="BT173" s="1381"/>
      <c r="BU173" s="1381"/>
      <c r="BV173" s="1381"/>
      <c r="BW173" s="1381"/>
      <c r="BX173" s="1381"/>
      <c r="BY173" s="1381"/>
      <c r="BZ173" s="1381"/>
    </row>
    <row r="174" spans="1:78" ht="12.75" hidden="1" customHeight="1" outlineLevel="1">
      <c r="A174" s="2"/>
      <c r="B174" s="1"/>
      <c r="C174" s="63" t="str">
        <f>+'FBCF por Productos Pctes'!E5</f>
        <v>FBCF.VIV20</v>
      </c>
      <c r="D174" s="63" t="str">
        <f>+'FBCF por Productos Pctes'!E4</f>
        <v>FBCF. Activos fijos materiales. Construcción. Viviendas</v>
      </c>
      <c r="E174" s="154" t="s">
        <v>13</v>
      </c>
      <c r="F174" s="154" t="s">
        <v>2</v>
      </c>
      <c r="G174" s="1081"/>
      <c r="H174" s="135"/>
      <c r="I174" s="135"/>
      <c r="J174" s="135"/>
      <c r="K174" s="135"/>
      <c r="L174" s="135"/>
      <c r="M174" s="135"/>
      <c r="N174" s="135"/>
      <c r="O174" s="135"/>
      <c r="P174" s="135"/>
      <c r="Q174" s="135"/>
      <c r="R174" s="1381" t="s">
        <v>964</v>
      </c>
      <c r="S174" s="1381"/>
      <c r="T174" s="1381"/>
      <c r="U174" s="1381"/>
      <c r="V174" s="1381"/>
      <c r="W174" s="1381"/>
      <c r="X174" s="1381"/>
      <c r="Y174" s="1381"/>
      <c r="Z174" s="1381"/>
      <c r="AA174" s="1381"/>
      <c r="AB174" s="1381"/>
      <c r="AC174" s="1381"/>
      <c r="AD174" s="1381"/>
      <c r="AE174" s="1381"/>
      <c r="AF174" s="1381"/>
      <c r="AG174" s="1381"/>
      <c r="AH174" s="1383" t="s">
        <v>34</v>
      </c>
      <c r="AI174" s="1383"/>
      <c r="AJ174" s="1383"/>
      <c r="AK174" s="1383"/>
      <c r="AL174" s="1383"/>
      <c r="AM174" s="1382" t="s">
        <v>4</v>
      </c>
      <c r="AN174" s="1382"/>
      <c r="AO174" s="1382"/>
      <c r="AP174" s="1382"/>
      <c r="AQ174" s="1382"/>
      <c r="AR174" s="1382"/>
      <c r="AS174" s="1382"/>
      <c r="AT174" s="1382"/>
      <c r="AU174" s="1382"/>
      <c r="AV174" s="1382"/>
      <c r="AW174" s="1384" t="s">
        <v>905</v>
      </c>
      <c r="AX174" s="1384"/>
      <c r="AY174" s="1384"/>
      <c r="AZ174" s="1384"/>
      <c r="BA174" s="1384"/>
      <c r="BB174" s="1384"/>
      <c r="BC174" s="1384"/>
      <c r="BD174" s="1384"/>
      <c r="BE174" s="1384"/>
      <c r="BF174" s="1384"/>
      <c r="BG174" s="1384"/>
      <c r="BH174" s="1384"/>
      <c r="BI174" s="1384"/>
      <c r="BJ174" s="1384"/>
      <c r="BK174" s="1384"/>
      <c r="BL174" s="1384"/>
      <c r="BM174" s="1384"/>
      <c r="BN174" s="1384"/>
      <c r="BO174" s="1384"/>
      <c r="BP174" s="1384"/>
      <c r="BQ174" s="1384"/>
      <c r="BR174" s="1384"/>
      <c r="BS174" s="1384"/>
      <c r="BT174" s="1384"/>
      <c r="BU174" s="1384"/>
      <c r="BV174" s="1384"/>
      <c r="BW174" s="1384"/>
      <c r="BX174" s="1384"/>
      <c r="BY174" s="1384"/>
      <c r="BZ174" s="1384"/>
    </row>
    <row r="175" spans="1:78" ht="12.75" hidden="1" customHeight="1" outlineLevel="1">
      <c r="A175" s="2"/>
      <c r="B175" s="1"/>
      <c r="C175" s="63" t="str">
        <f>+'FBCF por Productos Pctes'!F5</f>
        <v>FBCF.OCONS20</v>
      </c>
      <c r="D175" s="63" t="str">
        <f>+'FBCF por Productos Pctes'!F4</f>
        <v>FBCF. Activos fijos materiales. Construcción. Otros edificios y construcciones</v>
      </c>
      <c r="E175" s="154" t="s">
        <v>13</v>
      </c>
      <c r="F175" s="154" t="s">
        <v>2</v>
      </c>
      <c r="G175" s="1081"/>
      <c r="H175" s="135"/>
      <c r="I175" s="135"/>
      <c r="J175" s="135"/>
      <c r="K175" s="135"/>
      <c r="L175" s="135"/>
      <c r="M175" s="135"/>
      <c r="N175" s="135"/>
      <c r="O175" s="135"/>
      <c r="P175" s="135"/>
      <c r="Q175" s="135"/>
      <c r="R175" s="1381" t="s">
        <v>964</v>
      </c>
      <c r="S175" s="1381"/>
      <c r="T175" s="1381"/>
      <c r="U175" s="1381"/>
      <c r="V175" s="1381"/>
      <c r="W175" s="1381"/>
      <c r="X175" s="1381"/>
      <c r="Y175" s="1381"/>
      <c r="Z175" s="1381"/>
      <c r="AA175" s="1381"/>
      <c r="AB175" s="1381"/>
      <c r="AC175" s="1381"/>
      <c r="AD175" s="1381"/>
      <c r="AE175" s="1381"/>
      <c r="AF175" s="1381"/>
      <c r="AG175" s="1381"/>
      <c r="AH175" s="1383" t="s">
        <v>34</v>
      </c>
      <c r="AI175" s="1383"/>
      <c r="AJ175" s="1383"/>
      <c r="AK175" s="1383"/>
      <c r="AL175" s="1383"/>
      <c r="AM175" s="1382" t="s">
        <v>4</v>
      </c>
      <c r="AN175" s="1382"/>
      <c r="AO175" s="1382"/>
      <c r="AP175" s="1382"/>
      <c r="AQ175" s="1382"/>
      <c r="AR175" s="1382"/>
      <c r="AS175" s="1382"/>
      <c r="AT175" s="1382"/>
      <c r="AU175" s="1382"/>
      <c r="AV175" s="1382"/>
      <c r="AW175" s="1384" t="s">
        <v>905</v>
      </c>
      <c r="AX175" s="1384"/>
      <c r="AY175" s="1384"/>
      <c r="AZ175" s="1384"/>
      <c r="BA175" s="1384"/>
      <c r="BB175" s="1384"/>
      <c r="BC175" s="1384"/>
      <c r="BD175" s="1384"/>
      <c r="BE175" s="1384"/>
      <c r="BF175" s="1384"/>
      <c r="BG175" s="1384"/>
      <c r="BH175" s="1384"/>
      <c r="BI175" s="1384"/>
      <c r="BJ175" s="1384"/>
      <c r="BK175" s="1384"/>
      <c r="BL175" s="1384"/>
      <c r="BM175" s="1384"/>
      <c r="BN175" s="1384"/>
      <c r="BO175" s="1384"/>
      <c r="BP175" s="1384"/>
      <c r="BQ175" s="1384"/>
      <c r="BR175" s="1384"/>
      <c r="BS175" s="1384"/>
      <c r="BT175" s="1384"/>
      <c r="BU175" s="1384"/>
      <c r="BV175" s="1384"/>
      <c r="BW175" s="1384"/>
      <c r="BX175" s="1384"/>
      <c r="BY175" s="1384"/>
      <c r="BZ175" s="1384"/>
    </row>
    <row r="176" spans="1:78" ht="12.75" hidden="1" customHeight="1" outlineLevel="1">
      <c r="A176" s="2"/>
      <c r="B176" s="1"/>
      <c r="C176" s="63" t="str">
        <f>+'FBCF por Productos Pctes'!G5</f>
        <v>FBCF.TRANS20</v>
      </c>
      <c r="D176" s="63" t="str">
        <f>+'FBCF por Productos Pctes'!G4</f>
        <v>FBCF. Activos fijos materiales. Maquinaria bienes de equipo y sistemas de armamento. Material de transporte</v>
      </c>
      <c r="E176" s="154" t="s">
        <v>13</v>
      </c>
      <c r="F176" s="154" t="s">
        <v>2</v>
      </c>
      <c r="G176" s="1081"/>
      <c r="H176" s="135"/>
      <c r="I176" s="135"/>
      <c r="J176" s="135"/>
      <c r="K176" s="135"/>
      <c r="L176" s="135"/>
      <c r="M176" s="135"/>
      <c r="N176" s="135"/>
      <c r="O176" s="135"/>
      <c r="P176" s="135"/>
      <c r="Q176" s="135"/>
      <c r="R176" s="1381" t="s">
        <v>964</v>
      </c>
      <c r="S176" s="1381"/>
      <c r="T176" s="1381"/>
      <c r="U176" s="1381"/>
      <c r="V176" s="1381"/>
      <c r="W176" s="1381"/>
      <c r="X176" s="1381"/>
      <c r="Y176" s="1381"/>
      <c r="Z176" s="1381"/>
      <c r="AA176" s="1381"/>
      <c r="AB176" s="1381"/>
      <c r="AC176" s="1381"/>
      <c r="AD176" s="1381"/>
      <c r="AE176" s="1381"/>
      <c r="AF176" s="1381"/>
      <c r="AG176" s="1381"/>
      <c r="AH176" s="1383" t="s">
        <v>34</v>
      </c>
      <c r="AI176" s="1383"/>
      <c r="AJ176" s="1383"/>
      <c r="AK176" s="1383"/>
      <c r="AL176" s="1383"/>
      <c r="AM176" s="1382" t="s">
        <v>4</v>
      </c>
      <c r="AN176" s="1382"/>
      <c r="AO176" s="1382"/>
      <c r="AP176" s="1382"/>
      <c r="AQ176" s="1382"/>
      <c r="AR176" s="1382"/>
      <c r="AS176" s="1382"/>
      <c r="AT176" s="1382"/>
      <c r="AU176" s="1382"/>
      <c r="AV176" s="1382"/>
      <c r="AW176" s="1384" t="s">
        <v>905</v>
      </c>
      <c r="AX176" s="1384"/>
      <c r="AY176" s="1384"/>
      <c r="AZ176" s="1384"/>
      <c r="BA176" s="1384"/>
      <c r="BB176" s="1384"/>
      <c r="BC176" s="1384"/>
      <c r="BD176" s="1384"/>
      <c r="BE176" s="1384"/>
      <c r="BF176" s="1384"/>
      <c r="BG176" s="1384"/>
      <c r="BH176" s="1384"/>
      <c r="BI176" s="1384"/>
      <c r="BJ176" s="1384"/>
      <c r="BK176" s="1384"/>
      <c r="BL176" s="1384"/>
      <c r="BM176" s="1384"/>
      <c r="BN176" s="1384"/>
      <c r="BO176" s="1384"/>
      <c r="BP176" s="1384"/>
      <c r="BQ176" s="1384"/>
      <c r="BR176" s="1384"/>
      <c r="BS176" s="1384"/>
      <c r="BT176" s="1384"/>
      <c r="BU176" s="1384"/>
      <c r="BV176" s="1384"/>
      <c r="BW176" s="1384"/>
      <c r="BX176" s="1384"/>
      <c r="BY176" s="1384"/>
      <c r="BZ176" s="1384"/>
    </row>
    <row r="177" spans="1:78" ht="12.75" hidden="1" customHeight="1" outlineLevel="1">
      <c r="A177" s="2"/>
      <c r="B177" s="1"/>
      <c r="C177" s="63" t="str">
        <f>+'FBCF por Productos Pctes'!H5</f>
        <v>FBCF.OTRANS20</v>
      </c>
      <c r="D177" s="63" t="str">
        <f>+'FBCF por Productos Pctes'!H4</f>
        <v>FBCF. Activos fijos materiales. Maquinaria bienes de equipo y sistemas de armamento. Otros</v>
      </c>
      <c r="E177" s="154" t="s">
        <v>13</v>
      </c>
      <c r="F177" s="154" t="s">
        <v>2</v>
      </c>
      <c r="G177" s="108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83" t="s">
        <v>34</v>
      </c>
      <c r="AI177" s="1383"/>
      <c r="AJ177" s="1383"/>
      <c r="AK177" s="1383"/>
      <c r="AL177" s="1383"/>
      <c r="AM177" s="1382" t="s">
        <v>4</v>
      </c>
      <c r="AN177" s="1382"/>
      <c r="AO177" s="1382"/>
      <c r="AP177" s="1382"/>
      <c r="AQ177" s="1382"/>
      <c r="AR177" s="1382"/>
      <c r="AS177" s="1382"/>
      <c r="AT177" s="1382"/>
      <c r="AU177" s="1382"/>
      <c r="AV177" s="1382"/>
      <c r="AW177" s="1384" t="s">
        <v>905</v>
      </c>
      <c r="AX177" s="1384"/>
      <c r="AY177" s="1384"/>
      <c r="AZ177" s="1384"/>
      <c r="BA177" s="1384"/>
      <c r="BB177" s="1384"/>
      <c r="BC177" s="1384"/>
      <c r="BD177" s="1384"/>
      <c r="BE177" s="1384"/>
      <c r="BF177" s="1384"/>
      <c r="BG177" s="1384"/>
      <c r="BH177" s="1384"/>
      <c r="BI177" s="1384"/>
      <c r="BJ177" s="1384"/>
      <c r="BK177" s="1384"/>
      <c r="BL177" s="1384"/>
      <c r="BM177" s="1384"/>
      <c r="BN177" s="1384"/>
      <c r="BO177" s="1384"/>
      <c r="BP177" s="1384"/>
      <c r="BQ177" s="1384"/>
      <c r="BR177" s="1384"/>
      <c r="BS177" s="1384"/>
      <c r="BT177" s="1384"/>
      <c r="BU177" s="1384"/>
      <c r="BV177" s="1384"/>
      <c r="BW177" s="1384"/>
      <c r="BX177" s="1384"/>
      <c r="BY177" s="1384"/>
      <c r="BZ177" s="1384"/>
    </row>
    <row r="178" spans="1:78" ht="12.75" hidden="1" customHeight="1" outlineLevel="1">
      <c r="A178" s="2"/>
      <c r="B178" s="1"/>
      <c r="C178" s="63" t="str">
        <f>+'FBCF por Productos Pctes'!I5</f>
        <v>FBCF.RBIO20</v>
      </c>
      <c r="D178" s="63" t="str">
        <f>+'FBCF por Productos Pctes'!I4</f>
        <v>FBCF. Activos fijos materiales. Recursos biológicos cultivados</v>
      </c>
      <c r="E178" s="154" t="s">
        <v>13</v>
      </c>
      <c r="F178" s="154" t="s">
        <v>2</v>
      </c>
      <c r="G178" s="108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83" t="s">
        <v>34</v>
      </c>
      <c r="AI178" s="1383"/>
      <c r="AJ178" s="1383"/>
      <c r="AK178" s="1383"/>
      <c r="AL178" s="1383"/>
      <c r="AM178" s="1382" t="s">
        <v>4</v>
      </c>
      <c r="AN178" s="1382"/>
      <c r="AO178" s="1382"/>
      <c r="AP178" s="1382"/>
      <c r="AQ178" s="1382"/>
      <c r="AR178" s="1382"/>
      <c r="AS178" s="1382"/>
      <c r="AT178" s="1382"/>
      <c r="AU178" s="1382"/>
      <c r="AV178" s="1382"/>
      <c r="AW178" s="1384" t="s">
        <v>905</v>
      </c>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row>
    <row r="179" spans="1:78" ht="12.75" hidden="1" customHeight="1" outlineLevel="1">
      <c r="A179" s="2"/>
      <c r="B179" s="1"/>
      <c r="C179" s="63" t="str">
        <f>+'FBCF por Productos Pctes'!J5</f>
        <v>FBCF.AINMAT20</v>
      </c>
      <c r="D179" s="63" t="str">
        <f>+'FBCF por Productos Pctes'!J4</f>
        <v>FBCF. Activos fijos inmateriales. Productos de la propiedad intelectual</v>
      </c>
      <c r="E179" s="154" t="s">
        <v>13</v>
      </c>
      <c r="F179" s="154" t="s">
        <v>2</v>
      </c>
      <c r="G179" s="108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83" t="s">
        <v>34</v>
      </c>
      <c r="AI179" s="1383"/>
      <c r="AJ179" s="1383"/>
      <c r="AK179" s="1383"/>
      <c r="AL179" s="1383"/>
      <c r="AM179" s="1382" t="s">
        <v>4</v>
      </c>
      <c r="AN179" s="1382"/>
      <c r="AO179" s="1382"/>
      <c r="AP179" s="1382"/>
      <c r="AQ179" s="1382"/>
      <c r="AR179" s="1382"/>
      <c r="AS179" s="1382"/>
      <c r="AT179" s="1382"/>
      <c r="AU179" s="1382"/>
      <c r="AV179" s="1382"/>
      <c r="AW179" s="1384" t="s">
        <v>905</v>
      </c>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row>
    <row r="180" spans="1:78" ht="12.75" hidden="1" customHeight="1" outlineLevel="1">
      <c r="A180" s="2"/>
      <c r="B180" s="1"/>
      <c r="C180" s="63" t="str">
        <f>+'FBCF por Productos Pctes'!K5</f>
        <v>FBCF.FBCF.OTRANS-BIO-INMAT20</v>
      </c>
      <c r="D180" s="63" t="str">
        <f>+'FBCF por Productos Pctes'!K4</f>
        <v>FBCF. Activos fijos materiales. (Otros + Rec. Cultivados) + Activos fijos inmateriales</v>
      </c>
      <c r="E180" s="154" t="s">
        <v>13</v>
      </c>
      <c r="F180" s="154" t="s">
        <v>2</v>
      </c>
      <c r="G180" s="1081"/>
      <c r="H180" s="135"/>
      <c r="I180" s="135"/>
      <c r="J180" s="135"/>
      <c r="K180" s="135"/>
      <c r="L180" s="135"/>
      <c r="M180" s="135"/>
      <c r="N180" s="135"/>
      <c r="O180" s="135"/>
      <c r="P180" s="135"/>
      <c r="Q180" s="135"/>
      <c r="R180" s="1381" t="s">
        <v>964</v>
      </c>
      <c r="S180" s="1381"/>
      <c r="T180" s="1381"/>
      <c r="U180" s="1381"/>
      <c r="V180" s="1381"/>
      <c r="W180" s="1381"/>
      <c r="X180" s="1381"/>
      <c r="Y180" s="1381"/>
      <c r="Z180" s="1381"/>
      <c r="AA180" s="1381"/>
      <c r="AB180" s="1381"/>
      <c r="AC180" s="1381"/>
      <c r="AD180" s="1381"/>
      <c r="AE180" s="1381"/>
      <c r="AF180" s="1381"/>
      <c r="AG180" s="1381"/>
      <c r="AH180" s="1383" t="s">
        <v>34</v>
      </c>
      <c r="AI180" s="1383"/>
      <c r="AJ180" s="1383"/>
      <c r="AK180" s="1383"/>
      <c r="AL180" s="1383"/>
      <c r="AM180" s="1382" t="s">
        <v>4</v>
      </c>
      <c r="AN180" s="1382"/>
      <c r="AO180" s="1382"/>
      <c r="AP180" s="1382"/>
      <c r="AQ180" s="1382"/>
      <c r="AR180" s="1382"/>
      <c r="AS180" s="1382"/>
      <c r="AT180" s="1382"/>
      <c r="AU180" s="1382"/>
      <c r="AV180" s="1382"/>
      <c r="AW180" s="1384" t="s">
        <v>905</v>
      </c>
      <c r="AX180" s="1384"/>
      <c r="AY180" s="1384"/>
      <c r="AZ180" s="1384"/>
      <c r="BA180" s="1384"/>
      <c r="BB180" s="1384"/>
      <c r="BC180" s="1384"/>
      <c r="BD180" s="1384"/>
      <c r="BE180" s="1384"/>
      <c r="BF180" s="1384"/>
      <c r="BG180" s="1384"/>
      <c r="BH180" s="1384"/>
      <c r="BI180" s="1384"/>
      <c r="BJ180" s="1384"/>
      <c r="BK180" s="1384"/>
      <c r="BL180" s="1384"/>
      <c r="BM180" s="1384"/>
      <c r="BN180" s="1384"/>
      <c r="BO180" s="1384"/>
      <c r="BP180" s="1384"/>
      <c r="BQ180" s="1384"/>
      <c r="BR180" s="1384"/>
      <c r="BS180" s="1384"/>
      <c r="BT180" s="1384"/>
      <c r="BU180" s="1384"/>
      <c r="BV180" s="1384"/>
      <c r="BW180" s="1384"/>
      <c r="BX180" s="1384"/>
      <c r="BY180" s="1384"/>
      <c r="BZ180" s="1384"/>
    </row>
    <row r="181" spans="1:78" ht="12.75" hidden="1" customHeight="1" outlineLevel="1">
      <c r="A181" s="2"/>
      <c r="B181" s="1"/>
      <c r="C181" s="63"/>
      <c r="D181" s="63"/>
      <c r="E181" s="154"/>
      <c r="F181" s="154"/>
      <c r="G181" s="63"/>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c r="BM181" s="296"/>
      <c r="BN181" s="296"/>
      <c r="BO181" s="296"/>
      <c r="BP181" s="296"/>
      <c r="BQ181" s="296"/>
      <c r="BR181" s="296"/>
      <c r="BS181" s="296"/>
      <c r="BT181" s="296"/>
      <c r="BU181" s="296"/>
      <c r="BV181" s="1"/>
      <c r="BW181" s="1"/>
      <c r="BX181" s="1"/>
      <c r="BY181" s="1"/>
      <c r="BZ181" s="1"/>
    </row>
    <row r="182" spans="1:78" collapsed="1">
      <c r="C182" s="63"/>
      <c r="D182" s="63"/>
      <c r="E182" s="154"/>
      <c r="F182" s="154"/>
    </row>
    <row r="183" spans="1:78" ht="12.75" customHeight="1">
      <c r="A183" s="130" t="s">
        <v>204</v>
      </c>
      <c r="B183" s="315" t="str">
        <f>+'FBCF por Productos Deflactor'!B1</f>
        <v>CUADRO 15:    DEFLACTORES DE LA FBCF POR PRODUCTOS</v>
      </c>
      <c r="C183" s="317"/>
      <c r="D183" s="316" t="str">
        <f>+A4</f>
        <v>AÑO 2020=100</v>
      </c>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316"/>
      <c r="AE183" s="316"/>
      <c r="AF183" s="316"/>
      <c r="AG183" s="316"/>
      <c r="AH183" s="316"/>
      <c r="AI183" s="316"/>
      <c r="AJ183" s="316"/>
      <c r="AK183" s="316"/>
      <c r="AL183" s="316"/>
      <c r="AM183" s="316"/>
      <c r="AN183" s="316"/>
      <c r="AO183" s="316"/>
      <c r="AP183" s="316"/>
      <c r="AQ183" s="316"/>
      <c r="AR183" s="316"/>
      <c r="AS183" s="316"/>
      <c r="AT183" s="316"/>
      <c r="AU183" s="316"/>
      <c r="AV183" s="316"/>
      <c r="AW183" s="316"/>
      <c r="AX183" s="316"/>
      <c r="AY183" s="316"/>
      <c r="AZ183" s="316"/>
      <c r="BA183" s="316"/>
      <c r="BB183" s="316"/>
      <c r="BC183" s="316"/>
      <c r="BD183" s="316"/>
      <c r="BE183" s="316"/>
      <c r="BF183" s="316"/>
      <c r="BG183" s="316"/>
      <c r="BH183" s="316"/>
      <c r="BI183" s="316"/>
      <c r="BJ183" s="316"/>
      <c r="BK183" s="316"/>
      <c r="BL183" s="316"/>
      <c r="BM183" s="316"/>
      <c r="BN183" s="316"/>
      <c r="BO183" s="316"/>
      <c r="BP183" s="316"/>
      <c r="BQ183" s="316"/>
      <c r="BR183" s="316"/>
      <c r="BS183" s="316"/>
      <c r="BT183" s="316"/>
      <c r="BU183" s="316"/>
      <c r="BV183" s="316"/>
      <c r="BW183" s="316"/>
      <c r="BX183" s="316"/>
      <c r="BY183" s="316"/>
      <c r="BZ183" s="316"/>
    </row>
    <row r="184" spans="1:78" ht="12.75" hidden="1" customHeight="1" outlineLevel="1">
      <c r="A184" s="2"/>
      <c r="B184" s="1"/>
      <c r="C184" s="139"/>
      <c r="D184" s="127"/>
      <c r="E184" s="127"/>
      <c r="F184" s="166"/>
      <c r="G184" s="132"/>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29"/>
      <c r="BK184" s="129"/>
      <c r="BL184" s="129"/>
      <c r="BM184" s="129"/>
      <c r="BN184" s="129"/>
      <c r="BO184" s="129"/>
      <c r="BP184" s="129"/>
      <c r="BQ184" s="129"/>
      <c r="BR184" s="129"/>
      <c r="BS184" s="129"/>
      <c r="BT184" s="1"/>
      <c r="BU184" s="1"/>
      <c r="BV184" s="1"/>
      <c r="BW184" s="1"/>
      <c r="BX184" s="1"/>
      <c r="BY184" s="1"/>
      <c r="BZ184" s="1"/>
    </row>
    <row r="185" spans="1:78" ht="12.75" hidden="1" customHeight="1" outlineLevel="1">
      <c r="A185" s="2"/>
      <c r="B185" s="1"/>
      <c r="C185" s="63" t="str">
        <f>+'FBCF por Productos Deflactor'!B5</f>
        <v>dFBC</v>
      </c>
      <c r="D185" s="63" t="str">
        <f>+'FBCF por Productos Deflactor'!B4</f>
        <v>Deflactor de la Formación bruta de capital</v>
      </c>
      <c r="E185" s="154"/>
      <c r="F185" s="154"/>
      <c r="G185" s="63"/>
      <c r="H185" s="135"/>
      <c r="I185" s="135"/>
      <c r="J185" s="135"/>
      <c r="K185" s="135"/>
      <c r="L185" s="135"/>
      <c r="M185" s="135"/>
      <c r="N185" s="135"/>
      <c r="O185" s="135"/>
      <c r="P185" s="135"/>
      <c r="Q185" s="135"/>
      <c r="R185" s="135"/>
      <c r="S185" s="135"/>
      <c r="T185" s="141"/>
      <c r="U185" s="142"/>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29"/>
      <c r="BK185" s="129"/>
      <c r="BL185" s="129"/>
      <c r="BM185" s="129"/>
      <c r="BN185" s="129"/>
      <c r="BO185" s="129"/>
      <c r="BP185" s="129"/>
      <c r="BQ185" s="129"/>
      <c r="BR185" s="129"/>
      <c r="BS185" s="129"/>
      <c r="BT185" s="1"/>
      <c r="BU185" s="1"/>
      <c r="BV185" s="1"/>
      <c r="BW185" s="1"/>
      <c r="BX185" s="1"/>
      <c r="BY185" s="1"/>
      <c r="BZ185" s="1"/>
    </row>
    <row r="186" spans="1:78" ht="12.75" hidden="1" customHeight="1" outlineLevel="1">
      <c r="A186" s="2"/>
      <c r="B186" s="1"/>
      <c r="C186" s="63" t="str">
        <f>+'FBCF por Productos Deflactor'!C5</f>
        <v>dFBCF</v>
      </c>
      <c r="D186" s="63" t="str">
        <f>+'FBCF por Productos Deflactor'!C4</f>
        <v>Deflactor de la Formación bruta de capital fijo</v>
      </c>
      <c r="E186" s="154"/>
      <c r="F186" s="154"/>
      <c r="G186" s="63"/>
      <c r="H186" s="1384"/>
      <c r="I186" s="1384"/>
      <c r="J186" s="1384"/>
      <c r="K186" s="1384"/>
      <c r="L186" s="1384"/>
      <c r="M186" s="1384"/>
      <c r="N186" s="1384"/>
      <c r="O186" s="1384"/>
      <c r="P186" s="1384"/>
      <c r="Q186" s="1384"/>
      <c r="R186" s="1384"/>
      <c r="S186" s="1384"/>
      <c r="T186" s="1384"/>
      <c r="U186" s="1384"/>
      <c r="V186" s="1384"/>
      <c r="W186" s="1384"/>
      <c r="X186" s="1384"/>
      <c r="Y186" s="1384"/>
      <c r="Z186" s="1384"/>
      <c r="AA186" s="1384"/>
      <c r="AB186" s="1384"/>
      <c r="AC186" s="1384"/>
      <c r="AD186" s="1384"/>
      <c r="AE186" s="1384"/>
      <c r="AF186" s="1384"/>
      <c r="AG186" s="1384"/>
      <c r="AH186" s="1384"/>
      <c r="AI186" s="1384"/>
      <c r="AJ186" s="1384"/>
      <c r="AK186" s="1384"/>
      <c r="AL186" s="1384"/>
      <c r="AM186" s="1384"/>
      <c r="AN186" s="1384"/>
      <c r="AO186" s="1384"/>
      <c r="AP186" s="1384"/>
      <c r="AQ186" s="1384"/>
      <c r="AR186" s="1384"/>
      <c r="AS186" s="1384"/>
      <c r="AT186" s="1384"/>
      <c r="AU186" s="1384"/>
      <c r="AV186" s="1384"/>
      <c r="AW186" s="1384"/>
      <c r="AX186" s="1384"/>
      <c r="AY186" s="1384"/>
      <c r="AZ186" s="1384"/>
      <c r="BA186" s="1384"/>
      <c r="BB186" s="1384"/>
      <c r="BC186" s="1384"/>
      <c r="BD186" s="1384"/>
      <c r="BE186" s="1384"/>
      <c r="BF186" s="1384"/>
      <c r="BG186" s="1384"/>
      <c r="BH186" s="1384"/>
      <c r="BI186" s="1384"/>
      <c r="BJ186" s="1384"/>
      <c r="BK186" s="1384"/>
      <c r="BL186" s="1384"/>
      <c r="BM186" s="1384"/>
      <c r="BN186" s="1384"/>
      <c r="BO186" s="1384"/>
      <c r="BP186" s="1384"/>
      <c r="BQ186" s="1384"/>
      <c r="BR186" s="1384"/>
      <c r="BS186" s="1384"/>
      <c r="BT186" s="1384"/>
      <c r="BU186" s="1384"/>
      <c r="BV186" s="1384"/>
      <c r="BW186" s="1384"/>
      <c r="BX186" s="1384"/>
      <c r="BY186" s="1384"/>
      <c r="BZ186" s="1384"/>
    </row>
    <row r="187" spans="1:78" ht="12.75" hidden="1" customHeight="1" outlineLevel="1">
      <c r="A187" s="2"/>
      <c r="B187" s="1"/>
      <c r="C187" s="63" t="str">
        <f>+'FBCF por Productos Deflactor'!D5</f>
        <v>dFBCF.VIV</v>
      </c>
      <c r="D187" s="63" t="str">
        <f>+'FBCF por Productos Deflactor'!D4</f>
        <v>Deflactor de la FBCF. Activos fijos materiales. Construcción. Viviendas</v>
      </c>
      <c r="E187" s="154"/>
      <c r="F187" s="154"/>
      <c r="G187" s="63"/>
      <c r="H187" s="1384"/>
      <c r="I187" s="1384"/>
      <c r="J187" s="1384"/>
      <c r="K187" s="1384"/>
      <c r="L187" s="1384"/>
      <c r="M187" s="1384"/>
      <c r="N187" s="1384"/>
      <c r="O187" s="1384"/>
      <c r="P187" s="1384"/>
      <c r="Q187" s="1384"/>
      <c r="R187" s="1384"/>
      <c r="S187" s="1384"/>
      <c r="T187" s="1384"/>
      <c r="U187" s="1384"/>
      <c r="V187" s="1384"/>
      <c r="W187" s="1384"/>
      <c r="X187" s="1384"/>
      <c r="Y187" s="1384"/>
      <c r="Z187" s="1384"/>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row>
    <row r="188" spans="1:78" ht="12.75" hidden="1" customHeight="1" outlineLevel="1">
      <c r="A188" s="2"/>
      <c r="B188" s="1"/>
      <c r="C188" s="63" t="str">
        <f>+'FBCF por Productos Deflactor'!E5</f>
        <v>dFBCF.OCONS</v>
      </c>
      <c r="D188" s="63" t="str">
        <f>+'FBCF por Productos Deflactor'!E4</f>
        <v>Deflactor de la FBCF. Activos fijos materiales. Construcción. Otros edificios y construcciones</v>
      </c>
      <c r="E188" s="154"/>
      <c r="F188" s="154"/>
      <c r="G188" s="63"/>
      <c r="H188" s="135"/>
      <c r="I188" s="135"/>
      <c r="J188" s="135"/>
      <c r="K188" s="135"/>
      <c r="L188" s="135"/>
      <c r="M188" s="135"/>
      <c r="N188" s="135"/>
      <c r="O188" s="135"/>
      <c r="P188" s="135"/>
      <c r="Q188" s="135"/>
      <c r="R188" s="135"/>
      <c r="S188" s="1384"/>
      <c r="T188" s="1384"/>
      <c r="U188" s="1384"/>
      <c r="V188" s="1384"/>
      <c r="W188" s="1384"/>
      <c r="X188" s="1384"/>
      <c r="Y188" s="1384"/>
      <c r="Z188" s="1384"/>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row>
    <row r="189" spans="1:78" ht="14.1" hidden="1" customHeight="1" outlineLevel="1">
      <c r="A189" s="2"/>
      <c r="B189" s="1"/>
      <c r="C189" s="63" t="str">
        <f>+'FBCF por Productos Deflactor'!F5</f>
        <v>dFBCF.TRANS</v>
      </c>
      <c r="D189" s="63" t="str">
        <f>+'FBCF por Productos Deflactor'!F4</f>
        <v>Deflactor de la FBCF. Activos fijos materiales. Maquinaria bienes de equipo y sistemas de armamento. Material de transporte</v>
      </c>
      <c r="E189" s="154"/>
      <c r="F189" s="154"/>
      <c r="G189" s="63"/>
      <c r="H189" s="135"/>
      <c r="I189" s="135"/>
      <c r="J189" s="135"/>
      <c r="K189" s="135"/>
      <c r="L189" s="135"/>
      <c r="M189" s="135"/>
      <c r="N189" s="135"/>
      <c r="O189" s="135"/>
      <c r="P189" s="135"/>
      <c r="Q189" s="135"/>
      <c r="R189" s="135"/>
      <c r="S189" s="1384"/>
      <c r="T189" s="1384"/>
      <c r="U189" s="1384"/>
      <c r="V189" s="1384"/>
      <c r="W189" s="1384"/>
      <c r="X189" s="1384"/>
      <c r="Y189" s="1384"/>
      <c r="Z189" s="1384"/>
      <c r="AA189" s="1384"/>
      <c r="AB189" s="1384"/>
      <c r="AC189" s="1384"/>
      <c r="AD189" s="1384"/>
      <c r="AE189" s="1384"/>
      <c r="AF189" s="1384"/>
      <c r="AG189" s="1384"/>
      <c r="AH189" s="1384"/>
      <c r="AI189" s="1384"/>
      <c r="AJ189" s="1384"/>
      <c r="AK189" s="1384"/>
      <c r="AL189" s="1384"/>
      <c r="AM189" s="1384"/>
      <c r="AN189" s="1384"/>
      <c r="AO189" s="1384"/>
      <c r="AP189" s="1384"/>
      <c r="AQ189" s="1384"/>
      <c r="AR189" s="1384"/>
      <c r="AS189" s="1384"/>
      <c r="AT189" s="1384"/>
      <c r="AU189" s="1384"/>
      <c r="AV189" s="1384"/>
      <c r="AW189" s="1384"/>
      <c r="AX189" s="1384"/>
      <c r="AY189" s="1384"/>
      <c r="AZ189" s="1384"/>
      <c r="BA189" s="1384"/>
      <c r="BB189" s="1384"/>
      <c r="BC189" s="1384"/>
      <c r="BD189" s="1384"/>
      <c r="BE189" s="1384"/>
      <c r="BF189" s="1384"/>
      <c r="BG189" s="1384"/>
      <c r="BH189" s="1384"/>
      <c r="BI189" s="1384"/>
      <c r="BJ189" s="1384"/>
      <c r="BK189" s="1384"/>
      <c r="BL189" s="1384"/>
      <c r="BM189" s="1384"/>
      <c r="BN189" s="1384"/>
      <c r="BO189" s="1384"/>
      <c r="BP189" s="1384"/>
      <c r="BQ189" s="1384"/>
      <c r="BR189" s="1384"/>
      <c r="BS189" s="1384"/>
      <c r="BT189" s="1384"/>
      <c r="BU189" s="1384"/>
      <c r="BV189" s="1384"/>
      <c r="BW189" s="1384"/>
      <c r="BX189" s="1384"/>
      <c r="BY189" s="1384"/>
      <c r="BZ189" s="1384"/>
    </row>
    <row r="190" spans="1:78" ht="12.75" hidden="1" customHeight="1" outlineLevel="1">
      <c r="A190" s="2"/>
      <c r="B190" s="1"/>
      <c r="C190" s="63" t="str">
        <f>+'FBCF por Productos Deflactor'!G5</f>
        <v>dFBCF.OTRANS</v>
      </c>
      <c r="D190" s="63" t="str">
        <f>+'FBCF por Productos Deflactor'!G4</f>
        <v>Deflactor de la FBCF. Activos fijos materiales. Maquinaria bienes de equipo y sistemas de armamento. Otros</v>
      </c>
      <c r="E190" s="154"/>
      <c r="F190" s="154"/>
      <c r="G190" s="63"/>
      <c r="H190" s="135"/>
      <c r="I190" s="135"/>
      <c r="J190" s="135"/>
      <c r="K190" s="135"/>
      <c r="L190" s="135"/>
      <c r="M190" s="135"/>
      <c r="N190" s="135"/>
      <c r="O190" s="135"/>
      <c r="P190" s="135"/>
      <c r="Q190" s="135"/>
      <c r="R190" s="135"/>
      <c r="S190" s="1384"/>
      <c r="T190" s="1384"/>
      <c r="U190" s="1384"/>
      <c r="V190" s="1384"/>
      <c r="W190" s="1384"/>
      <c r="X190" s="1384"/>
      <c r="Y190" s="1384"/>
      <c r="Z190" s="1384"/>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row>
    <row r="191" spans="1:78" ht="12.75" hidden="1" customHeight="1" outlineLevel="1">
      <c r="A191" s="2"/>
      <c r="B191" s="1"/>
      <c r="C191" s="63" t="str">
        <f>+'FBCF por Productos Deflactor'!H5</f>
        <v>dFBCF.RBIO</v>
      </c>
      <c r="D191" s="63" t="str">
        <f>+'FBCF por Productos Deflactor'!H4</f>
        <v>Deflactor de la FBCF. Activos fijos materiales. Recursos biológicos cultivados</v>
      </c>
      <c r="E191" s="154"/>
      <c r="F191" s="154"/>
      <c r="G191" s="63"/>
      <c r="H191" s="135"/>
      <c r="I191" s="135"/>
      <c r="J191" s="135"/>
      <c r="K191" s="135"/>
      <c r="L191" s="135"/>
      <c r="M191" s="135"/>
      <c r="N191" s="135"/>
      <c r="O191" s="135"/>
      <c r="P191" s="135"/>
      <c r="Q191" s="135"/>
      <c r="R191" s="135"/>
      <c r="S191" s="135"/>
      <c r="T191" s="141"/>
      <c r="U191" s="142"/>
      <c r="V191" s="141"/>
      <c r="W191" s="141"/>
      <c r="X191" s="141"/>
      <c r="Y191" s="141"/>
      <c r="Z191" s="141"/>
      <c r="AA191" s="141"/>
      <c r="AB191" s="141"/>
      <c r="AC191" s="141"/>
      <c r="AD191" s="141"/>
      <c r="AE191" s="141"/>
      <c r="AF191" s="141"/>
      <c r="AG191" s="141"/>
      <c r="AH191" s="1389"/>
      <c r="AI191" s="1389"/>
      <c r="AJ191" s="1389"/>
      <c r="AK191" s="1389"/>
      <c r="AL191" s="1389"/>
      <c r="AM191" s="1389"/>
      <c r="AN191" s="1389"/>
      <c r="AO191" s="1389"/>
      <c r="AP191" s="1389"/>
      <c r="AQ191" s="1389"/>
      <c r="AR191" s="1389"/>
      <c r="AS191" s="1389"/>
      <c r="AT191" s="1389"/>
      <c r="AU191" s="1389"/>
      <c r="AV191" s="1389"/>
      <c r="AW191" s="1389"/>
      <c r="AX191" s="1389"/>
      <c r="AY191" s="1389"/>
      <c r="AZ191" s="1389"/>
      <c r="BA191" s="1389"/>
      <c r="BB191" s="1389"/>
      <c r="BC191" s="1389"/>
      <c r="BD191" s="1389"/>
      <c r="BE191" s="1389"/>
      <c r="BF191" s="1389"/>
      <c r="BG191" s="1389"/>
      <c r="BH191" s="1389"/>
      <c r="BI191" s="1389"/>
      <c r="BJ191" s="1389"/>
      <c r="BK191" s="1389"/>
      <c r="BL191" s="1389"/>
      <c r="BM191" s="1389"/>
      <c r="BN191" s="1389"/>
      <c r="BO191" s="1389"/>
      <c r="BP191" s="1389"/>
      <c r="BQ191" s="1389"/>
      <c r="BR191" s="1389"/>
      <c r="BS191" s="1389"/>
      <c r="BT191" s="1389"/>
      <c r="BU191" s="1389"/>
      <c r="BV191" s="1389"/>
      <c r="BW191" s="1389"/>
      <c r="BX191" s="1389"/>
      <c r="BY191" s="1389"/>
      <c r="BZ191" s="1389"/>
    </row>
    <row r="192" spans="1:78" ht="12.75" hidden="1" customHeight="1" outlineLevel="1">
      <c r="A192" s="2"/>
      <c r="B192" s="1"/>
      <c r="C192" s="63" t="str">
        <f>+'FBCF por Productos Deflactor'!I5</f>
        <v>dFBCF.AINMAT</v>
      </c>
      <c r="D192" s="63" t="str">
        <f>+'FBCF por Productos Deflactor'!I4</f>
        <v>Deflactor de la FBCF. Activos fijos inmateriales. Productos de la propiedad intelectual</v>
      </c>
      <c r="E192" s="154"/>
      <c r="F192" s="154"/>
      <c r="G192" s="63"/>
      <c r="H192" s="135"/>
      <c r="I192" s="135"/>
      <c r="J192" s="135"/>
      <c r="K192" s="135"/>
      <c r="L192" s="135"/>
      <c r="M192" s="135"/>
      <c r="N192" s="135"/>
      <c r="O192" s="135"/>
      <c r="P192" s="135"/>
      <c r="Q192" s="135"/>
      <c r="R192" s="135"/>
      <c r="S192" s="135"/>
      <c r="T192" s="141"/>
      <c r="U192" s="142"/>
      <c r="V192" s="141"/>
      <c r="W192" s="141"/>
      <c r="X192" s="141"/>
      <c r="Y192" s="141"/>
      <c r="Z192" s="141"/>
      <c r="AA192" s="141"/>
      <c r="AB192" s="141"/>
      <c r="AC192" s="141"/>
      <c r="AD192" s="141"/>
      <c r="AE192" s="141"/>
      <c r="AF192" s="141"/>
      <c r="AG192" s="141"/>
      <c r="AH192" s="1389"/>
      <c r="AI192" s="1389"/>
      <c r="AJ192" s="1389"/>
      <c r="AK192" s="1389"/>
      <c r="AL192" s="1389"/>
      <c r="AM192" s="1389"/>
      <c r="AN192" s="1389"/>
      <c r="AO192" s="1389"/>
      <c r="AP192" s="1389"/>
      <c r="AQ192" s="1389"/>
      <c r="AR192" s="1389"/>
      <c r="AS192" s="1389"/>
      <c r="AT192" s="1389"/>
      <c r="AU192" s="1389"/>
      <c r="AV192" s="1389"/>
      <c r="AW192" s="1389"/>
      <c r="AX192" s="1389"/>
      <c r="AY192" s="1389"/>
      <c r="AZ192" s="1389"/>
      <c r="BA192" s="1389"/>
      <c r="BB192" s="1389"/>
      <c r="BC192" s="1389"/>
      <c r="BD192" s="1389"/>
      <c r="BE192" s="1389"/>
      <c r="BF192" s="1389"/>
      <c r="BG192" s="1389"/>
      <c r="BH192" s="1389"/>
      <c r="BI192" s="1389"/>
      <c r="BJ192" s="1389"/>
      <c r="BK192" s="1389"/>
      <c r="BL192" s="1389"/>
      <c r="BM192" s="1389"/>
      <c r="BN192" s="1389"/>
      <c r="BO192" s="1389"/>
      <c r="BP192" s="1389"/>
      <c r="BQ192" s="1389"/>
      <c r="BR192" s="1389"/>
      <c r="BS192" s="1389"/>
      <c r="BT192" s="1389"/>
      <c r="BU192" s="1389"/>
      <c r="BV192" s="1389"/>
      <c r="BW192" s="1389"/>
      <c r="BX192" s="1389"/>
      <c r="BY192" s="1389"/>
      <c r="BZ192" s="1389"/>
    </row>
    <row r="193" spans="1:78" ht="12.75" hidden="1" customHeight="1" outlineLevel="1">
      <c r="A193" s="2"/>
      <c r="B193" s="1"/>
      <c r="C193" s="63" t="str">
        <f>+'FBCF por Productos Deflactor'!J5</f>
        <v>dFBCF.OTRANS-BIO-INMAT</v>
      </c>
      <c r="D193" s="63" t="str">
        <f>+'FBCF por Productos Deflactor'!J4</f>
        <v>Deflactor de la FBCF. Activos fijos materiales. (Otros + Rec. Cultivados) + Activos fijos inmateriales</v>
      </c>
      <c r="E193" s="154"/>
      <c r="F193" s="154"/>
      <c r="G193" s="63"/>
      <c r="H193" s="135"/>
      <c r="I193" s="135"/>
      <c r="J193" s="135"/>
      <c r="K193" s="135"/>
      <c r="L193" s="135"/>
      <c r="M193" s="135"/>
      <c r="N193" s="135"/>
      <c r="O193" s="135"/>
      <c r="P193" s="135"/>
      <c r="Q193" s="135"/>
      <c r="R193" s="135"/>
      <c r="S193" s="1384"/>
      <c r="T193" s="1384"/>
      <c r="U193" s="1384"/>
      <c r="V193" s="1384"/>
      <c r="W193" s="1384"/>
      <c r="X193" s="1384"/>
      <c r="Y193" s="1384"/>
      <c r="Z193" s="1384"/>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row>
    <row r="194" spans="1:78" ht="12.6" hidden="1" customHeight="1" outlineLevel="1">
      <c r="A194" s="2"/>
      <c r="B194" s="1"/>
      <c r="C194" s="63"/>
      <c r="D194" s="63"/>
      <c r="E194" s="154"/>
      <c r="F194" s="154"/>
      <c r="G194" s="63"/>
      <c r="H194" s="135"/>
      <c r="I194" s="135"/>
      <c r="J194" s="135"/>
      <c r="K194" s="135"/>
      <c r="L194" s="135"/>
      <c r="M194" s="135"/>
      <c r="N194" s="135"/>
      <c r="O194" s="135"/>
      <c r="P194" s="135"/>
      <c r="Q194" s="135"/>
      <c r="R194" s="135"/>
      <c r="S194" s="135"/>
      <c r="T194" s="141"/>
      <c r="U194" s="142"/>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29"/>
      <c r="BK194" s="129"/>
      <c r="BL194" s="129"/>
      <c r="BM194" s="129"/>
      <c r="BN194" s="129"/>
      <c r="BO194" s="129"/>
      <c r="BP194" s="129"/>
      <c r="BQ194" s="129"/>
      <c r="BR194" s="129"/>
      <c r="BS194" s="129"/>
      <c r="BT194" s="1"/>
      <c r="BU194" s="1"/>
      <c r="BV194" s="1"/>
      <c r="BW194" s="1"/>
      <c r="BX194" s="1"/>
      <c r="BY194" s="1"/>
      <c r="BZ194" s="1"/>
    </row>
    <row r="195" spans="1:78" collapsed="1"/>
    <row r="196" spans="1:78" ht="12.75" customHeight="1">
      <c r="A196" s="130" t="s">
        <v>205</v>
      </c>
      <c r="B196" s="315" t="str">
        <f>+'FBCF por Sectores Pcorr'!B1</f>
        <v>CUADRO 16:    FBCF POR SECTORES INSTITUCIONALES (PRECIOS CORRIENTES)</v>
      </c>
      <c r="C196" s="317"/>
      <c r="D196" s="318"/>
      <c r="E196" s="319"/>
      <c r="F196" s="319"/>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316"/>
      <c r="AE196" s="316"/>
      <c r="AF196" s="316"/>
      <c r="AG196" s="316"/>
      <c r="AH196" s="316"/>
      <c r="AI196" s="316"/>
      <c r="AJ196" s="316"/>
      <c r="AK196" s="316"/>
      <c r="AL196" s="316"/>
      <c r="AM196" s="316"/>
      <c r="AN196" s="316"/>
      <c r="AO196" s="316"/>
      <c r="AP196" s="316"/>
      <c r="AQ196" s="316"/>
      <c r="AR196" s="316"/>
      <c r="AS196" s="316"/>
      <c r="AT196" s="316"/>
      <c r="AU196" s="316"/>
      <c r="AV196" s="316"/>
      <c r="AW196" s="316"/>
      <c r="AX196" s="316"/>
      <c r="AY196" s="316"/>
      <c r="AZ196" s="316"/>
      <c r="BA196" s="316"/>
      <c r="BB196" s="316"/>
      <c r="BC196" s="316"/>
      <c r="BD196" s="316"/>
      <c r="BE196" s="316"/>
      <c r="BF196" s="316"/>
      <c r="BG196" s="316"/>
      <c r="BH196" s="316"/>
      <c r="BI196" s="316"/>
      <c r="BJ196" s="316"/>
      <c r="BK196" s="316"/>
      <c r="BL196" s="316"/>
      <c r="BM196" s="316"/>
      <c r="BN196" s="316"/>
      <c r="BO196" s="316"/>
      <c r="BP196" s="316"/>
      <c r="BQ196" s="316"/>
      <c r="BR196" s="316"/>
      <c r="BS196" s="316"/>
      <c r="BT196" s="316"/>
      <c r="BU196" s="316"/>
      <c r="BV196" s="316"/>
      <c r="BW196" s="316"/>
      <c r="BX196" s="316"/>
      <c r="BY196" s="316"/>
      <c r="BZ196" s="316"/>
    </row>
    <row r="197" spans="1:78" ht="12.75" hidden="1" customHeight="1" outlineLevel="1">
      <c r="A197" s="133"/>
      <c r="B197" s="145"/>
      <c r="C197" s="146"/>
      <c r="D197" s="140"/>
      <c r="E197" s="127"/>
      <c r="F197" s="127"/>
      <c r="G197" s="1081"/>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29"/>
      <c r="BK197" s="129"/>
      <c r="BL197" s="129"/>
      <c r="BM197" s="129"/>
      <c r="BN197" s="129"/>
      <c r="BO197" s="129"/>
      <c r="BP197" s="129"/>
      <c r="BQ197" s="129"/>
      <c r="BR197" s="129"/>
      <c r="BS197" s="129"/>
      <c r="BT197" s="129"/>
      <c r="BU197" s="129"/>
      <c r="BV197" s="129"/>
      <c r="BW197" s="129"/>
      <c r="BX197" s="129"/>
      <c r="BY197" s="129"/>
      <c r="BZ197" s="129"/>
    </row>
    <row r="198" spans="1:78" ht="12.75" hidden="1" customHeight="1" outlineLevel="1">
      <c r="A198" s="2"/>
      <c r="B198" s="1"/>
      <c r="C198" s="63" t="str">
        <f>+'FBCF por Sectores Pcorr'!B5</f>
        <v>FBCF</v>
      </c>
      <c r="D198" s="63" t="str">
        <f>+'FBCF por Sectores Pcorr'!B4</f>
        <v>Formación bruta de capital fijo</v>
      </c>
      <c r="E198" s="154" t="s">
        <v>1</v>
      </c>
      <c r="F198" s="154" t="s">
        <v>2</v>
      </c>
      <c r="G198" s="63"/>
      <c r="H198" s="1384" t="s">
        <v>3</v>
      </c>
      <c r="I198" s="1384"/>
      <c r="J198" s="1384"/>
      <c r="K198" s="1384"/>
      <c r="L198" s="1384"/>
      <c r="M198" s="1384"/>
      <c r="N198" s="1384"/>
      <c r="O198" s="1384"/>
      <c r="P198" s="1384"/>
      <c r="Q198" s="1384"/>
      <c r="R198" s="1381" t="s">
        <v>4</v>
      </c>
      <c r="S198" s="1381"/>
      <c r="T198" s="1381"/>
      <c r="U198" s="1381"/>
      <c r="V198" s="1381"/>
      <c r="W198" s="1381"/>
      <c r="X198" s="1381"/>
      <c r="Y198" s="1381"/>
      <c r="Z198" s="1381"/>
      <c r="AA198" s="1381"/>
      <c r="AB198" s="1381"/>
      <c r="AC198" s="1381"/>
      <c r="AD198" s="1381"/>
      <c r="AE198" s="1381"/>
      <c r="AF198" s="1381"/>
      <c r="AG198" s="1381"/>
      <c r="AH198" s="1384" t="s">
        <v>5</v>
      </c>
      <c r="AI198" s="1384"/>
      <c r="AJ198" s="1384"/>
      <c r="AK198" s="1384"/>
      <c r="AL198" s="1384"/>
      <c r="AM198" s="1384"/>
      <c r="AN198" s="1384"/>
      <c r="AO198" s="1384"/>
      <c r="AP198" s="1384"/>
      <c r="AQ198" s="1384"/>
      <c r="AR198" s="1384"/>
      <c r="AS198" s="1384"/>
      <c r="AT198" s="1384"/>
      <c r="AU198" s="1384"/>
      <c r="AV198" s="1384"/>
      <c r="AW198" s="1381" t="s">
        <v>235</v>
      </c>
      <c r="AX198" s="1381"/>
      <c r="AY198" s="1381"/>
      <c r="AZ198" s="1381"/>
      <c r="BA198" s="1381"/>
      <c r="BB198" s="1381"/>
      <c r="BC198" s="1381"/>
      <c r="BD198" s="1381"/>
      <c r="BE198" s="1381"/>
      <c r="BF198" s="1381"/>
      <c r="BG198" s="1381"/>
      <c r="BH198" s="1381"/>
      <c r="BI198" s="1381"/>
      <c r="BJ198" s="1381"/>
      <c r="BK198" s="1381"/>
      <c r="BL198" s="1381"/>
      <c r="BM198" s="1381"/>
      <c r="BN198" s="1381"/>
      <c r="BO198" s="1381"/>
      <c r="BP198" s="1381"/>
      <c r="BQ198" s="1381"/>
      <c r="BR198" s="1381"/>
      <c r="BS198" s="1381"/>
      <c r="BT198" s="1381"/>
      <c r="BU198" s="1381"/>
      <c r="BV198" s="1381"/>
      <c r="BW198" s="1381"/>
      <c r="BX198" s="1381"/>
      <c r="BY198" s="1381"/>
      <c r="BZ198" s="1381"/>
    </row>
    <row r="199" spans="1:78" ht="12.75" hidden="1" customHeight="1" outlineLevel="1">
      <c r="A199" s="2"/>
      <c r="B199" s="1"/>
      <c r="C199" s="63" t="str">
        <f>+'FBCF por Sectores Pcorr'!C5</f>
        <v>FBCF.Privada</v>
      </c>
      <c r="D199" s="63" t="str">
        <f>+'FBCF por Sectores Pcorr'!C4</f>
        <v>FBCF. No administraciones públicas</v>
      </c>
      <c r="E199" s="154" t="s">
        <v>1</v>
      </c>
      <c r="F199" s="154" t="s">
        <v>2</v>
      </c>
      <c r="G199" s="63"/>
      <c r="H199" s="135"/>
      <c r="I199" s="135"/>
      <c r="J199" s="135"/>
      <c r="K199" s="135"/>
      <c r="L199" s="135"/>
      <c r="M199" s="1384" t="s">
        <v>564</v>
      </c>
      <c r="N199" s="1384"/>
      <c r="O199" s="1384"/>
      <c r="P199" s="1384"/>
      <c r="Q199" s="1384"/>
      <c r="R199" s="1384"/>
      <c r="S199" s="1384"/>
      <c r="T199" s="1384"/>
      <c r="U199" s="1384"/>
      <c r="V199" s="1384"/>
      <c r="W199" s="1384"/>
      <c r="X199" s="1384"/>
      <c r="Y199" s="1384"/>
      <c r="Z199" s="1384"/>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1" t="s">
        <v>560</v>
      </c>
      <c r="AX199" s="1381"/>
      <c r="AY199" s="1381"/>
      <c r="AZ199" s="1381"/>
      <c r="BA199" s="1381"/>
      <c r="BB199" s="1381"/>
      <c r="BC199" s="1381"/>
      <c r="BD199" s="1381"/>
      <c r="BE199" s="1381"/>
      <c r="BF199" s="1381"/>
      <c r="BG199" s="1381"/>
      <c r="BH199" s="1381"/>
      <c r="BI199" s="1381"/>
      <c r="BJ199" s="1381"/>
      <c r="BK199" s="1381"/>
      <c r="BL199" s="1381"/>
      <c r="BM199" s="1381"/>
      <c r="BN199" s="1381"/>
      <c r="BO199" s="1381"/>
      <c r="BP199" s="1381"/>
      <c r="BQ199" s="1381"/>
      <c r="BR199" s="1381"/>
      <c r="BS199" s="1381"/>
      <c r="BT199" s="1381"/>
      <c r="BU199" s="1381"/>
      <c r="BV199" s="1381"/>
      <c r="BW199" s="1381"/>
      <c r="BX199" s="1381"/>
      <c r="BY199" s="1381"/>
      <c r="BZ199" s="1381"/>
    </row>
    <row r="200" spans="1:78" ht="12.75" hidden="1" customHeight="1" outlineLevel="1">
      <c r="A200" s="2"/>
      <c r="B200" s="1"/>
      <c r="C200" s="63" t="str">
        <f>+'FBCF por Sectores Pcorr'!D5</f>
        <v>FBCF.Pública</v>
      </c>
      <c r="D200" s="63" t="str">
        <f>+'FBCF por Sectores Pcorr'!D4</f>
        <v>FBCF. Administraciones públicas</v>
      </c>
      <c r="E200" s="154" t="s">
        <v>1</v>
      </c>
      <c r="F200" s="154" t="s">
        <v>2</v>
      </c>
      <c r="G200" s="63"/>
      <c r="H200" s="135"/>
      <c r="I200" s="135"/>
      <c r="J200" s="135"/>
      <c r="K200" s="135"/>
      <c r="L200" s="135"/>
      <c r="M200" s="1384" t="s">
        <v>564</v>
      </c>
      <c r="N200" s="1384"/>
      <c r="O200" s="1384"/>
      <c r="P200" s="1384"/>
      <c r="Q200" s="1384"/>
      <c r="R200" s="1384"/>
      <c r="S200" s="1384"/>
      <c r="T200" s="1384"/>
      <c r="U200" s="1384"/>
      <c r="V200" s="1384"/>
      <c r="W200" s="1384"/>
      <c r="X200" s="1384"/>
      <c r="Y200" s="1384"/>
      <c r="Z200" s="1384"/>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1" t="s">
        <v>560</v>
      </c>
      <c r="AX200" s="1381"/>
      <c r="AY200" s="1381"/>
      <c r="AZ200" s="1381"/>
      <c r="BA200" s="1381"/>
      <c r="BB200" s="1381"/>
      <c r="BC200" s="1381"/>
      <c r="BD200" s="1381"/>
      <c r="BE200" s="1381"/>
      <c r="BF200" s="1381"/>
      <c r="BG200" s="1381"/>
      <c r="BH200" s="1381"/>
      <c r="BI200" s="1381"/>
      <c r="BJ200" s="1381"/>
      <c r="BK200" s="1381"/>
      <c r="BL200" s="1381"/>
      <c r="BM200" s="1381"/>
      <c r="BN200" s="1381"/>
      <c r="BO200" s="1381"/>
      <c r="BP200" s="1381"/>
      <c r="BQ200" s="1381"/>
      <c r="BR200" s="1381"/>
      <c r="BS200" s="1381"/>
      <c r="BT200" s="1381"/>
      <c r="BU200" s="1381"/>
      <c r="BV200" s="1381"/>
      <c r="BW200" s="1381"/>
      <c r="BX200" s="1381"/>
      <c r="BY200" s="1381"/>
      <c r="BZ200" s="1381"/>
    </row>
    <row r="201" spans="1:78" ht="12.75" hidden="1" customHeight="1" outlineLevel="1">
      <c r="A201" s="2"/>
      <c r="B201" s="1"/>
      <c r="C201" s="63" t="str">
        <f>+'FBCF por Sectores Pcorr'!E5</f>
        <v>FBCF.PrivNR</v>
      </c>
      <c r="D201" s="63" t="str">
        <f>+'FBCF por Sectores Pcorr'!E4</f>
        <v>FBCF. Privada No Residencial</v>
      </c>
      <c r="E201" s="154" t="s">
        <v>1</v>
      </c>
      <c r="F201" s="154" t="s">
        <v>2</v>
      </c>
      <c r="G201" s="63"/>
      <c r="H201" s="135"/>
      <c r="I201" s="135"/>
      <c r="J201" s="135"/>
      <c r="K201" s="135"/>
      <c r="L201" s="135"/>
      <c r="M201" s="851"/>
      <c r="N201" s="851"/>
      <c r="O201" s="851"/>
      <c r="P201" s="851"/>
      <c r="Q201" s="851"/>
      <c r="R201" s="851"/>
      <c r="S201" s="851"/>
      <c r="T201" s="851"/>
      <c r="U201" s="851"/>
      <c r="V201" s="851"/>
      <c r="W201" s="851"/>
      <c r="X201" s="851"/>
      <c r="Y201" s="851"/>
      <c r="Z201" s="851"/>
      <c r="AA201" s="851"/>
      <c r="AB201" s="851"/>
      <c r="AC201" s="851"/>
      <c r="AD201" s="851"/>
      <c r="AE201" s="851"/>
      <c r="AF201" s="851"/>
      <c r="AG201" s="851"/>
      <c r="AH201" s="851"/>
      <c r="AI201" s="851"/>
      <c r="AJ201" s="851"/>
      <c r="AK201" s="851"/>
      <c r="AL201" s="851"/>
      <c r="AM201" s="851"/>
      <c r="AN201" s="851"/>
      <c r="AO201" s="851"/>
      <c r="AP201" s="851"/>
      <c r="AQ201" s="851"/>
      <c r="AR201" s="851"/>
      <c r="AS201" s="851"/>
      <c r="AT201" s="851"/>
      <c r="AU201" s="851"/>
      <c r="AV201" s="851"/>
      <c r="AW201" s="852"/>
      <c r="AX201" s="852"/>
      <c r="AY201" s="852"/>
      <c r="AZ201" s="852"/>
      <c r="BA201" s="852"/>
      <c r="BB201" s="852"/>
      <c r="BC201" s="852"/>
      <c r="BD201" s="852"/>
      <c r="BE201" s="852"/>
      <c r="BF201" s="852"/>
      <c r="BG201" s="852"/>
      <c r="BH201" s="852"/>
      <c r="BI201" s="852"/>
      <c r="BJ201" s="852"/>
      <c r="BK201" s="852"/>
      <c r="BL201" s="852"/>
      <c r="BM201" s="852"/>
      <c r="BN201" s="852"/>
      <c r="BO201" s="852"/>
      <c r="BP201" s="852"/>
      <c r="BQ201" s="852"/>
      <c r="BR201" s="852"/>
      <c r="BS201" s="852"/>
      <c r="BT201" s="852"/>
      <c r="BU201" s="852"/>
      <c r="BV201" s="852"/>
      <c r="BW201" s="852"/>
      <c r="BX201" s="852"/>
      <c r="BY201" s="852"/>
      <c r="BZ201" s="852"/>
    </row>
    <row r="202" spans="1:78" ht="12.75" hidden="1" customHeight="1" outlineLevel="1">
      <c r="A202" s="2"/>
      <c r="B202" s="1"/>
      <c r="C202" s="147"/>
      <c r="D202" s="140"/>
      <c r="E202" s="153"/>
      <c r="F202" s="153"/>
      <c r="G202" s="1081"/>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29"/>
      <c r="BK202" s="129"/>
      <c r="BL202" s="129"/>
      <c r="BM202" s="129"/>
      <c r="BN202" s="129"/>
      <c r="BO202" s="129"/>
      <c r="BP202" s="129"/>
      <c r="BQ202" s="129"/>
      <c r="BR202" s="129"/>
      <c r="BS202" s="129"/>
      <c r="BT202" s="129"/>
      <c r="BU202" s="129"/>
      <c r="BV202" s="129"/>
      <c r="BW202" s="129"/>
      <c r="BX202" s="129"/>
      <c r="BY202" s="129"/>
      <c r="BZ202" s="129"/>
    </row>
    <row r="203" spans="1:78" ht="12.75" customHeight="1" collapsed="1">
      <c r="A203" s="2"/>
      <c r="B203" s="1"/>
      <c r="C203" s="147"/>
      <c r="D203" s="140"/>
      <c r="E203" s="153"/>
      <c r="F203" s="153"/>
      <c r="G203" s="1081"/>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29"/>
      <c r="BK203" s="129"/>
      <c r="BL203" s="129"/>
      <c r="BM203" s="129"/>
      <c r="BN203" s="129"/>
      <c r="BO203" s="129"/>
      <c r="BP203" s="129"/>
      <c r="BQ203" s="129"/>
      <c r="BR203" s="129"/>
      <c r="BS203" s="129"/>
      <c r="BT203" s="129"/>
      <c r="BU203" s="129"/>
      <c r="BV203" s="129"/>
      <c r="BW203" s="129"/>
      <c r="BX203" s="129"/>
      <c r="BY203" s="129"/>
      <c r="BZ203" s="129"/>
    </row>
    <row r="204" spans="1:78" ht="12.75" customHeight="1">
      <c r="A204" s="130" t="s">
        <v>206</v>
      </c>
      <c r="B204" s="315" t="str">
        <f>+'FBCF por Sectores Pctes'!B1</f>
        <v>CUADRO 17:    FBCF POR SECTORES INSTITUCIONALES (PRECIOS CONSTANTES)</v>
      </c>
      <c r="C204" s="317"/>
      <c r="D204" s="316" t="str">
        <f>+A4</f>
        <v>AÑO 2020=100</v>
      </c>
      <c r="E204" s="319"/>
      <c r="F204" s="319"/>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c r="AS204" s="316"/>
      <c r="AT204" s="316"/>
      <c r="AU204" s="316"/>
      <c r="AV204" s="316"/>
      <c r="AW204" s="316"/>
      <c r="AX204" s="316"/>
      <c r="AY204" s="316"/>
      <c r="AZ204" s="316"/>
      <c r="BA204" s="316"/>
      <c r="BB204" s="316"/>
      <c r="BC204" s="316"/>
      <c r="BD204" s="316"/>
      <c r="BE204" s="316"/>
      <c r="BF204" s="316"/>
      <c r="BG204" s="316"/>
      <c r="BH204" s="316"/>
      <c r="BI204" s="316"/>
      <c r="BJ204" s="316"/>
      <c r="BK204" s="316"/>
      <c r="BL204" s="316"/>
      <c r="BM204" s="316"/>
      <c r="BN204" s="316"/>
      <c r="BO204" s="316"/>
      <c r="BP204" s="316"/>
      <c r="BQ204" s="316"/>
      <c r="BR204" s="316"/>
      <c r="BS204" s="316"/>
      <c r="BT204" s="316"/>
      <c r="BU204" s="316"/>
      <c r="BV204" s="316"/>
      <c r="BW204" s="316"/>
      <c r="BX204" s="316"/>
      <c r="BY204" s="316"/>
      <c r="BZ204" s="316"/>
    </row>
    <row r="205" spans="1:78" ht="12.75" hidden="1" customHeight="1" outlineLevel="1">
      <c r="A205" s="2"/>
      <c r="B205" s="1"/>
      <c r="C205" s="147"/>
      <c r="D205" s="140"/>
      <c r="E205" s="153"/>
      <c r="F205" s="153"/>
      <c r="G205" s="1081"/>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29"/>
      <c r="BK205" s="129"/>
      <c r="BL205" s="129"/>
      <c r="BM205" s="129"/>
      <c r="BN205" s="129"/>
      <c r="BO205" s="129"/>
      <c r="BP205" s="129"/>
      <c r="BQ205" s="129"/>
      <c r="BR205" s="129"/>
      <c r="BS205" s="129"/>
      <c r="BT205" s="129"/>
      <c r="BU205" s="129"/>
      <c r="BV205" s="129"/>
      <c r="BW205" s="129"/>
      <c r="BX205" s="129"/>
      <c r="BY205" s="129"/>
      <c r="BZ205" s="129"/>
    </row>
    <row r="206" spans="1:78" ht="12.75" hidden="1" customHeight="1" outlineLevel="1">
      <c r="A206" s="2"/>
      <c r="B206" s="1"/>
      <c r="C206" s="63" t="str">
        <f>+'FBCF por Sectores Pctes'!B5</f>
        <v>FBCF20</v>
      </c>
      <c r="D206" s="63" t="str">
        <f>+'FBCF por Sectores Pctes'!B4</f>
        <v>Formación bruta de capital fijo</v>
      </c>
      <c r="E206" s="154" t="s">
        <v>13</v>
      </c>
      <c r="F206" s="154" t="s">
        <v>2</v>
      </c>
      <c r="G206" s="63"/>
      <c r="H206" s="1384" t="s">
        <v>3</v>
      </c>
      <c r="I206" s="1384"/>
      <c r="J206" s="1384"/>
      <c r="K206" s="1384"/>
      <c r="L206" s="1384"/>
      <c r="M206" s="1384"/>
      <c r="N206" s="1384"/>
      <c r="O206" s="1384"/>
      <c r="P206" s="1384"/>
      <c r="Q206" s="1384"/>
      <c r="R206" s="1381" t="s">
        <v>4</v>
      </c>
      <c r="S206" s="1381"/>
      <c r="T206" s="1381"/>
      <c r="U206" s="1381"/>
      <c r="V206" s="1381"/>
      <c r="W206" s="1381"/>
      <c r="X206" s="1381"/>
      <c r="Y206" s="1381"/>
      <c r="Z206" s="1381"/>
      <c r="AA206" s="1381"/>
      <c r="AB206" s="1381"/>
      <c r="AC206" s="1381"/>
      <c r="AD206" s="1381"/>
      <c r="AE206" s="1381"/>
      <c r="AF206" s="1381"/>
      <c r="AG206" s="1381"/>
      <c r="AH206" s="1384" t="s">
        <v>5</v>
      </c>
      <c r="AI206" s="1384"/>
      <c r="AJ206" s="1384"/>
      <c r="AK206" s="1384"/>
      <c r="AL206" s="1384"/>
      <c r="AM206" s="1384"/>
      <c r="AN206" s="1384"/>
      <c r="AO206" s="1384"/>
      <c r="AP206" s="1384"/>
      <c r="AQ206" s="1384"/>
      <c r="AR206" s="1384"/>
      <c r="AS206" s="1384"/>
      <c r="AT206" s="1384"/>
      <c r="AU206" s="1384"/>
      <c r="AV206" s="1384"/>
      <c r="AW206" s="1381" t="s">
        <v>235</v>
      </c>
      <c r="AX206" s="1381"/>
      <c r="AY206" s="1381"/>
      <c r="AZ206" s="1381"/>
      <c r="BA206" s="1381"/>
      <c r="BB206" s="1381"/>
      <c r="BC206" s="1381"/>
      <c r="BD206" s="1381"/>
      <c r="BE206" s="1381"/>
      <c r="BF206" s="1381"/>
      <c r="BG206" s="1381"/>
      <c r="BH206" s="1381"/>
      <c r="BI206" s="1381"/>
      <c r="BJ206" s="1381"/>
      <c r="BK206" s="1381"/>
      <c r="BL206" s="1381"/>
      <c r="BM206" s="1381"/>
      <c r="BN206" s="1381"/>
      <c r="BO206" s="1381"/>
      <c r="BP206" s="1381"/>
      <c r="BQ206" s="1381"/>
      <c r="BR206" s="1381"/>
      <c r="BS206" s="1381"/>
      <c r="BT206" s="1381"/>
      <c r="BU206" s="1381"/>
      <c r="BV206" s="1381"/>
      <c r="BW206" s="1381"/>
      <c r="BX206" s="1381"/>
      <c r="BY206" s="1381"/>
      <c r="BZ206" s="1381"/>
    </row>
    <row r="207" spans="1:78" ht="12.75" hidden="1" customHeight="1" outlineLevel="1">
      <c r="A207" s="2"/>
      <c r="B207" s="1"/>
      <c r="C207" s="63" t="str">
        <f>+'FBCF por Sectores Pctes'!C5</f>
        <v>FBCF.Privada20</v>
      </c>
      <c r="D207" s="63" t="str">
        <f>+'FBCF por Sectores Pctes'!C4</f>
        <v>FBCF. No administraciones públicas</v>
      </c>
      <c r="E207" s="154" t="s">
        <v>13</v>
      </c>
      <c r="F207" s="154" t="s">
        <v>2</v>
      </c>
      <c r="G207" s="63"/>
      <c r="H207" s="135"/>
      <c r="I207" s="135"/>
      <c r="J207" s="135"/>
      <c r="K207" s="135"/>
      <c r="L207" s="135"/>
      <c r="M207" s="1384" t="s">
        <v>564</v>
      </c>
      <c r="N207" s="1384"/>
      <c r="O207" s="1384"/>
      <c r="P207" s="1384"/>
      <c r="Q207" s="1384"/>
      <c r="R207" s="1384"/>
      <c r="S207" s="1384"/>
      <c r="T207" s="1384"/>
      <c r="U207" s="1384"/>
      <c r="V207" s="1384"/>
      <c r="W207" s="1384"/>
      <c r="X207" s="1384"/>
      <c r="Y207" s="1384"/>
      <c r="Z207" s="1384"/>
      <c r="AA207" s="1384"/>
      <c r="AB207" s="1384"/>
      <c r="AC207" s="1384"/>
      <c r="AD207" s="1384"/>
      <c r="AE207" s="1384"/>
      <c r="AF207" s="1384"/>
      <c r="AG207" s="1384"/>
      <c r="AH207" s="1384"/>
      <c r="AI207" s="1384"/>
      <c r="AJ207" s="1384"/>
      <c r="AK207" s="1384"/>
      <c r="AL207" s="1384"/>
      <c r="AM207" s="1384"/>
      <c r="AN207" s="1384"/>
      <c r="AO207" s="1384"/>
      <c r="AP207" s="1384"/>
      <c r="AQ207" s="1384"/>
      <c r="AR207" s="1384"/>
      <c r="AS207" s="1384"/>
      <c r="AT207" s="1384"/>
      <c r="AU207" s="1384"/>
      <c r="AV207" s="1384"/>
      <c r="AW207" s="1381" t="s">
        <v>562</v>
      </c>
      <c r="AX207" s="1381"/>
      <c r="AY207" s="1381"/>
      <c r="AZ207" s="1381"/>
      <c r="BA207" s="1381"/>
      <c r="BB207" s="1381"/>
      <c r="BC207" s="1381"/>
      <c r="BD207" s="1381"/>
      <c r="BE207" s="1381"/>
      <c r="BF207" s="1381"/>
      <c r="BG207" s="1381"/>
      <c r="BH207" s="1381"/>
      <c r="BI207" s="1381"/>
      <c r="BJ207" s="1381"/>
      <c r="BK207" s="1381"/>
      <c r="BL207" s="1381"/>
      <c r="BM207" s="1381"/>
      <c r="BN207" s="1381"/>
      <c r="BO207" s="1381"/>
      <c r="BP207" s="1381"/>
      <c r="BQ207" s="1381"/>
      <c r="BR207" s="1381"/>
      <c r="BS207" s="1381"/>
      <c r="BT207" s="1381"/>
      <c r="BU207" s="1381"/>
      <c r="BV207" s="1381"/>
      <c r="BW207" s="1381"/>
      <c r="BX207" s="1381"/>
      <c r="BY207" s="1381"/>
      <c r="BZ207" s="1381"/>
    </row>
    <row r="208" spans="1:78" ht="12.75" hidden="1" customHeight="1" outlineLevel="1">
      <c r="A208" s="2"/>
      <c r="B208" s="1"/>
      <c r="C208" s="63" t="str">
        <f>+'FBCF por Sectores Pctes'!D5</f>
        <v>FBCF.Pública20</v>
      </c>
      <c r="D208" s="63" t="str">
        <f>+'FBCF por Sectores Pctes'!D4</f>
        <v>FBCF. Administraciones públicas</v>
      </c>
      <c r="E208" s="154" t="s">
        <v>13</v>
      </c>
      <c r="F208" s="154" t="s">
        <v>2</v>
      </c>
      <c r="G208" s="63"/>
      <c r="H208" s="135"/>
      <c r="I208" s="135"/>
      <c r="J208" s="135"/>
      <c r="K208" s="135"/>
      <c r="L208" s="135"/>
      <c r="M208" s="1384" t="s">
        <v>564</v>
      </c>
      <c r="N208" s="1384"/>
      <c r="O208" s="1384"/>
      <c r="P208" s="1384"/>
      <c r="Q208" s="1384"/>
      <c r="R208" s="1384"/>
      <c r="S208" s="1384"/>
      <c r="T208" s="1384"/>
      <c r="U208" s="1384"/>
      <c r="V208" s="1384"/>
      <c r="W208" s="1384"/>
      <c r="X208" s="1384"/>
      <c r="Y208" s="1384"/>
      <c r="Z208" s="1384"/>
      <c r="AA208" s="1384"/>
      <c r="AB208" s="1384"/>
      <c r="AC208" s="1384"/>
      <c r="AD208" s="1384"/>
      <c r="AE208" s="1384"/>
      <c r="AF208" s="1384"/>
      <c r="AG208" s="1384"/>
      <c r="AH208" s="1384"/>
      <c r="AI208" s="1384"/>
      <c r="AJ208" s="1384"/>
      <c r="AK208" s="1384"/>
      <c r="AL208" s="1384"/>
      <c r="AM208" s="1384"/>
      <c r="AN208" s="1384"/>
      <c r="AO208" s="1384"/>
      <c r="AP208" s="1384"/>
      <c r="AQ208" s="1384"/>
      <c r="AR208" s="1384"/>
      <c r="AS208" s="1384"/>
      <c r="AT208" s="1384"/>
      <c r="AU208" s="1384"/>
      <c r="AV208" s="1384"/>
      <c r="AW208" s="1381" t="s">
        <v>562</v>
      </c>
      <c r="AX208" s="1381"/>
      <c r="AY208" s="1381"/>
      <c r="AZ208" s="1381"/>
      <c r="BA208" s="1381"/>
      <c r="BB208" s="1381"/>
      <c r="BC208" s="1381"/>
      <c r="BD208" s="1381"/>
      <c r="BE208" s="1381"/>
      <c r="BF208" s="1381"/>
      <c r="BG208" s="1381"/>
      <c r="BH208" s="1381"/>
      <c r="BI208" s="1381"/>
      <c r="BJ208" s="1381"/>
      <c r="BK208" s="1381"/>
      <c r="BL208" s="1381"/>
      <c r="BM208" s="1381"/>
      <c r="BN208" s="1381"/>
      <c r="BO208" s="1381"/>
      <c r="BP208" s="1381"/>
      <c r="BQ208" s="1381"/>
      <c r="BR208" s="1381"/>
      <c r="BS208" s="1381"/>
      <c r="BT208" s="1381"/>
      <c r="BU208" s="1381"/>
      <c r="BV208" s="1381"/>
      <c r="BW208" s="1381"/>
      <c r="BX208" s="1381"/>
      <c r="BY208" s="1381"/>
      <c r="BZ208" s="1381"/>
    </row>
    <row r="209" spans="1:78" ht="12.75" hidden="1" customHeight="1" outlineLevel="1">
      <c r="A209" s="2"/>
      <c r="B209" s="1"/>
      <c r="C209" s="63" t="str">
        <f>+'FBCF por Sectores Pctes'!E5</f>
        <v>FBCF.PrivNR20</v>
      </c>
      <c r="D209" s="63" t="str">
        <f>+'FBCF por Sectores Pctes'!E4</f>
        <v>FBCF. Privada No Residencial</v>
      </c>
      <c r="E209" s="154" t="s">
        <v>13</v>
      </c>
      <c r="F209" s="154" t="s">
        <v>2</v>
      </c>
      <c r="G209" s="63"/>
      <c r="H209" s="135"/>
      <c r="I209" s="135"/>
      <c r="J209" s="135"/>
      <c r="K209" s="135"/>
      <c r="L209" s="135"/>
      <c r="M209" s="851"/>
      <c r="N209" s="851"/>
      <c r="O209" s="851"/>
      <c r="P209" s="851"/>
      <c r="Q209" s="851"/>
      <c r="R209" s="851"/>
      <c r="S209" s="851"/>
      <c r="T209" s="851"/>
      <c r="U209" s="851"/>
      <c r="V209" s="851"/>
      <c r="W209" s="851"/>
      <c r="X209" s="851"/>
      <c r="Y209" s="851"/>
      <c r="Z209" s="851"/>
      <c r="AA209" s="851"/>
      <c r="AB209" s="851"/>
      <c r="AC209" s="851"/>
      <c r="AD209" s="851"/>
      <c r="AE209" s="851"/>
      <c r="AF209" s="851"/>
      <c r="AG209" s="851"/>
      <c r="AH209" s="851"/>
      <c r="AI209" s="851"/>
      <c r="AJ209" s="851"/>
      <c r="AK209" s="851"/>
      <c r="AL209" s="851"/>
      <c r="AM209" s="851"/>
      <c r="AN209" s="851"/>
      <c r="AO209" s="851"/>
      <c r="AP209" s="851"/>
      <c r="AQ209" s="851"/>
      <c r="AR209" s="851"/>
      <c r="AS209" s="851"/>
      <c r="AT209" s="851"/>
      <c r="AU209" s="851"/>
      <c r="AV209" s="851"/>
      <c r="AW209" s="852"/>
      <c r="AX209" s="852"/>
      <c r="AY209" s="852"/>
      <c r="AZ209" s="852"/>
      <c r="BA209" s="852"/>
      <c r="BB209" s="852"/>
      <c r="BC209" s="852"/>
      <c r="BD209" s="852"/>
      <c r="BE209" s="852"/>
      <c r="BF209" s="852"/>
      <c r="BG209" s="852"/>
      <c r="BH209" s="852"/>
      <c r="BI209" s="852"/>
      <c r="BJ209" s="852"/>
      <c r="BK209" s="852"/>
      <c r="BL209" s="852"/>
      <c r="BM209" s="852"/>
      <c r="BN209" s="852"/>
      <c r="BO209" s="852"/>
      <c r="BP209" s="852"/>
      <c r="BQ209" s="852"/>
      <c r="BR209" s="852"/>
      <c r="BS209" s="852"/>
      <c r="BT209" s="852"/>
      <c r="BU209" s="852"/>
      <c r="BV209" s="852"/>
      <c r="BW209" s="852"/>
      <c r="BX209" s="852"/>
      <c r="BY209" s="852"/>
      <c r="BZ209" s="852"/>
    </row>
    <row r="210" spans="1:78" ht="12.75" hidden="1" customHeight="1" outlineLevel="1">
      <c r="A210" s="2"/>
      <c r="B210" s="1"/>
      <c r="C210" s="139"/>
      <c r="D210" s="140"/>
      <c r="E210" s="127"/>
      <c r="F210" s="127"/>
      <c r="G210" s="1081"/>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29"/>
      <c r="BK210" s="129"/>
      <c r="BL210" s="129"/>
      <c r="BM210" s="129"/>
      <c r="BN210" s="129"/>
      <c r="BO210" s="129"/>
      <c r="BP210" s="129"/>
      <c r="BQ210" s="129"/>
      <c r="BR210" s="129"/>
      <c r="BS210" s="129"/>
      <c r="BT210" s="129"/>
      <c r="BU210" s="129"/>
      <c r="BV210" s="129"/>
      <c r="BW210" s="129"/>
      <c r="BX210" s="129"/>
      <c r="BY210" s="129"/>
      <c r="BZ210" s="129"/>
    </row>
    <row r="211" spans="1:78" ht="12.75" customHeight="1" collapsed="1">
      <c r="A211" s="2"/>
      <c r="B211" s="1"/>
      <c r="C211" s="139"/>
      <c r="D211" s="140"/>
      <c r="E211" s="127"/>
      <c r="F211" s="127"/>
      <c r="G211" s="1081"/>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29"/>
      <c r="BK211" s="129"/>
      <c r="BL211" s="129"/>
      <c r="BM211" s="129"/>
      <c r="BN211" s="129"/>
      <c r="BO211" s="129"/>
      <c r="BP211" s="129"/>
      <c r="BQ211" s="129"/>
      <c r="BR211" s="129"/>
      <c r="BS211" s="129"/>
      <c r="BT211" s="129"/>
      <c r="BU211" s="129"/>
      <c r="BV211" s="129"/>
      <c r="BW211" s="129"/>
      <c r="BX211" s="129"/>
      <c r="BY211" s="129"/>
      <c r="BZ211" s="129"/>
    </row>
    <row r="212" spans="1:78" ht="12.75" customHeight="1">
      <c r="A212" s="130" t="s">
        <v>207</v>
      </c>
      <c r="B212" s="315" t="str">
        <f>+'FBCF por Sectores Deflactor'!B1</f>
        <v>CUADRO 18:    DEFLACTORES DE LA FBCF POR SECTORES INSTITUCIONALES</v>
      </c>
      <c r="C212" s="317"/>
      <c r="D212" s="316" t="str">
        <f>+A4</f>
        <v>AÑO 2020=100</v>
      </c>
      <c r="E212" s="319"/>
      <c r="F212" s="319"/>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6"/>
      <c r="AD212" s="316"/>
      <c r="AE212" s="316"/>
      <c r="AF212" s="316"/>
      <c r="AG212" s="316"/>
      <c r="AH212" s="316"/>
      <c r="AI212" s="316"/>
      <c r="AJ212" s="316"/>
      <c r="AK212" s="316"/>
      <c r="AL212" s="316"/>
      <c r="AM212" s="316"/>
      <c r="AN212" s="316"/>
      <c r="AO212" s="316"/>
      <c r="AP212" s="316"/>
      <c r="AQ212" s="316"/>
      <c r="AR212" s="316"/>
      <c r="AS212" s="316"/>
      <c r="AT212" s="316"/>
      <c r="AU212" s="316"/>
      <c r="AV212" s="316"/>
      <c r="AW212" s="316"/>
      <c r="AX212" s="316"/>
      <c r="AY212" s="316"/>
      <c r="AZ212" s="316"/>
      <c r="BA212" s="316"/>
      <c r="BB212" s="316"/>
      <c r="BC212" s="316"/>
      <c r="BD212" s="316"/>
      <c r="BE212" s="316"/>
      <c r="BF212" s="316"/>
      <c r="BG212" s="316"/>
      <c r="BH212" s="316"/>
      <c r="BI212" s="316"/>
      <c r="BJ212" s="316"/>
      <c r="BK212" s="316"/>
      <c r="BL212" s="316"/>
      <c r="BM212" s="316"/>
      <c r="BN212" s="316"/>
      <c r="BO212" s="316"/>
      <c r="BP212" s="316"/>
      <c r="BQ212" s="316"/>
      <c r="BR212" s="316"/>
      <c r="BS212" s="316"/>
      <c r="BT212" s="316"/>
      <c r="BU212" s="316"/>
      <c r="BV212" s="316"/>
      <c r="BW212" s="316"/>
      <c r="BX212" s="316"/>
      <c r="BY212" s="316"/>
      <c r="BZ212" s="316"/>
    </row>
    <row r="213" spans="1:78" ht="12.75" hidden="1" customHeight="1" outlineLevel="1">
      <c r="A213" s="2"/>
      <c r="B213" s="1"/>
      <c r="C213" s="139"/>
      <c r="D213" s="140"/>
      <c r="E213" s="127"/>
      <c r="F213" s="127"/>
      <c r="G213" s="1081"/>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29"/>
      <c r="BK213" s="129"/>
      <c r="BL213" s="129"/>
      <c r="BM213" s="129"/>
      <c r="BN213" s="129"/>
      <c r="BO213" s="129"/>
      <c r="BP213" s="129"/>
      <c r="BQ213" s="129"/>
      <c r="BR213" s="129"/>
      <c r="BS213" s="129"/>
      <c r="BT213" s="129"/>
      <c r="BU213" s="129"/>
      <c r="BV213" s="129"/>
      <c r="BW213" s="129"/>
      <c r="BX213" s="129"/>
      <c r="BY213" s="129"/>
      <c r="BZ213" s="129"/>
    </row>
    <row r="214" spans="1:78" ht="12.75" hidden="1" customHeight="1" outlineLevel="1">
      <c r="A214" s="2"/>
      <c r="B214" s="1"/>
      <c r="C214" s="63" t="str">
        <f>+'FBCF por Sectores Deflactor'!B5</f>
        <v>dFBCF</v>
      </c>
      <c r="D214" s="63" t="str">
        <f>+'FBCF por Sectores Deflactor'!B4</f>
        <v>Deflactor de la Formación bruta de capital fijo</v>
      </c>
      <c r="E214" s="134"/>
      <c r="F214" s="134"/>
      <c r="G214" s="63"/>
      <c r="H214" s="135"/>
      <c r="I214" s="135"/>
      <c r="J214" s="135"/>
      <c r="K214" s="135"/>
      <c r="L214" s="135"/>
      <c r="M214" s="135"/>
      <c r="N214" s="135"/>
      <c r="O214" s="135"/>
      <c r="P214" s="135"/>
      <c r="Q214" s="135"/>
      <c r="R214" s="135"/>
      <c r="S214" s="135"/>
      <c r="T214" s="141"/>
      <c r="U214" s="142"/>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29"/>
      <c r="BK214" s="129"/>
      <c r="BL214" s="129"/>
      <c r="BM214" s="129"/>
      <c r="BN214" s="129"/>
      <c r="BO214" s="129"/>
      <c r="BP214" s="129"/>
      <c r="BQ214" s="129"/>
      <c r="BR214" s="129"/>
      <c r="BS214" s="129"/>
      <c r="BT214" s="129"/>
      <c r="BU214" s="129"/>
      <c r="BV214" s="129"/>
      <c r="BW214" s="129"/>
      <c r="BX214" s="129"/>
      <c r="BY214" s="129"/>
      <c r="BZ214" s="129"/>
    </row>
    <row r="215" spans="1:78" ht="12.75" hidden="1" customHeight="1" outlineLevel="1">
      <c r="A215" s="2"/>
      <c r="B215" s="1"/>
      <c r="C215" s="63" t="str">
        <f>+'FBCF por Sectores Deflactor'!C5</f>
        <v>dFBCF.Privada</v>
      </c>
      <c r="D215" s="63" t="str">
        <f>+'FBCF por Sectores Deflactor'!C4</f>
        <v>Deflactor de la FBCF. No administraciones públicas</v>
      </c>
      <c r="E215" s="134"/>
      <c r="F215" s="134"/>
      <c r="G215" s="63"/>
      <c r="H215" s="1381"/>
      <c r="I215" s="1381"/>
      <c r="J215" s="1381"/>
      <c r="K215" s="1381"/>
      <c r="L215" s="1381"/>
      <c r="M215" s="1381"/>
      <c r="N215" s="1381"/>
      <c r="O215" s="1381"/>
      <c r="P215" s="1381"/>
      <c r="Q215" s="1381"/>
      <c r="R215" s="1381"/>
      <c r="S215" s="1381"/>
      <c r="T215" s="1381"/>
      <c r="U215" s="1381"/>
      <c r="V215" s="1381"/>
      <c r="W215" s="1381"/>
      <c r="X215" s="1381"/>
      <c r="Y215" s="1381"/>
      <c r="Z215" s="1381"/>
      <c r="AA215" s="1381"/>
      <c r="AB215" s="1381"/>
      <c r="AC215" s="1381"/>
      <c r="AD215" s="1381"/>
      <c r="AE215" s="1381"/>
      <c r="AF215" s="1381"/>
      <c r="AG215" s="1381"/>
      <c r="AH215" s="1381"/>
      <c r="AI215" s="1381"/>
      <c r="AJ215" s="1381"/>
      <c r="AK215" s="1381"/>
      <c r="AL215" s="1381"/>
      <c r="AM215" s="1381"/>
      <c r="AN215" s="1381"/>
      <c r="AO215" s="1381"/>
      <c r="AP215" s="1381"/>
      <c r="AQ215" s="1381"/>
      <c r="AR215" s="1381"/>
      <c r="AS215" s="1381"/>
      <c r="AT215" s="1381"/>
      <c r="AU215" s="1381"/>
      <c r="AV215" s="1381"/>
      <c r="AW215" s="1381"/>
      <c r="AX215" s="1381"/>
      <c r="AY215" s="1381"/>
      <c r="AZ215" s="1381"/>
      <c r="BA215" s="1381"/>
      <c r="BB215" s="1381"/>
      <c r="BC215" s="1381"/>
      <c r="BD215" s="1381"/>
      <c r="BE215" s="1381"/>
      <c r="BF215" s="1381"/>
      <c r="BG215" s="1381"/>
      <c r="BH215" s="1381"/>
      <c r="BI215" s="1381"/>
      <c r="BJ215" s="1381"/>
      <c r="BK215" s="1381"/>
      <c r="BL215" s="1381"/>
      <c r="BM215" s="1381"/>
      <c r="BN215" s="1381"/>
      <c r="BO215" s="1381"/>
      <c r="BP215" s="1381"/>
      <c r="BQ215" s="1381"/>
      <c r="BR215" s="1381"/>
      <c r="BS215" s="1381"/>
      <c r="BT215" s="1381"/>
      <c r="BU215" s="1381"/>
      <c r="BV215" s="1381"/>
      <c r="BW215" s="1381"/>
      <c r="BX215" s="1381"/>
      <c r="BY215" s="1381"/>
      <c r="BZ215" s="1381"/>
    </row>
    <row r="216" spans="1:78" ht="12.75" hidden="1" customHeight="1" outlineLevel="1">
      <c r="A216" s="2"/>
      <c r="B216" s="1"/>
      <c r="C216" s="63" t="str">
        <f>+'FBCF por Sectores Deflactor'!D5</f>
        <v>dFBCF.Pública</v>
      </c>
      <c r="D216" s="63" t="str">
        <f>+'FBCF por Sectores Deflactor'!D4</f>
        <v>Deflactor de la FBCF. Administraciones públicas</v>
      </c>
      <c r="E216" s="134"/>
      <c r="F216" s="134"/>
      <c r="G216" s="63"/>
      <c r="H216" s="135"/>
      <c r="I216" s="135"/>
      <c r="J216" s="135"/>
      <c r="K216" s="135"/>
      <c r="L216" s="135"/>
      <c r="M216" s="135"/>
      <c r="N216" s="135"/>
      <c r="O216" s="135"/>
      <c r="P216" s="135"/>
      <c r="Q216" s="135"/>
      <c r="R216" s="1381"/>
      <c r="S216" s="1381"/>
      <c r="T216" s="1381"/>
      <c r="U216" s="1381"/>
      <c r="V216" s="1381"/>
      <c r="W216" s="1381"/>
      <c r="X216" s="1381"/>
      <c r="Y216" s="1381"/>
      <c r="Z216" s="1381"/>
      <c r="AA216" s="1381"/>
      <c r="AB216" s="1381"/>
      <c r="AC216" s="1381"/>
      <c r="AD216" s="1381"/>
      <c r="AE216" s="1381"/>
      <c r="AF216" s="1381"/>
      <c r="AG216" s="1381"/>
      <c r="AH216" s="1381"/>
      <c r="AI216" s="1381"/>
      <c r="AJ216" s="1381"/>
      <c r="AK216" s="1381"/>
      <c r="AL216" s="1381"/>
      <c r="AM216" s="1381"/>
      <c r="AN216" s="1381"/>
      <c r="AO216" s="1381"/>
      <c r="AP216" s="1381"/>
      <c r="AQ216" s="1381"/>
      <c r="AR216" s="1381"/>
      <c r="AS216" s="1381"/>
      <c r="AT216" s="1381"/>
      <c r="AU216" s="1381"/>
      <c r="AV216" s="1381"/>
      <c r="AW216" s="1381"/>
      <c r="AX216" s="1381"/>
      <c r="AY216" s="1381"/>
      <c r="AZ216" s="1381"/>
      <c r="BA216" s="1381"/>
      <c r="BB216" s="1381"/>
      <c r="BC216" s="1381"/>
      <c r="BD216" s="1381"/>
      <c r="BE216" s="1381"/>
      <c r="BF216" s="1381"/>
      <c r="BG216" s="1381"/>
      <c r="BH216" s="1381"/>
      <c r="BI216" s="1381"/>
      <c r="BJ216" s="1381"/>
      <c r="BK216" s="1381"/>
      <c r="BL216" s="1381"/>
      <c r="BM216" s="1381"/>
      <c r="BN216" s="1381"/>
      <c r="BO216" s="1381"/>
      <c r="BP216" s="1381"/>
      <c r="BQ216" s="1381"/>
      <c r="BR216" s="1381"/>
      <c r="BS216" s="1381"/>
      <c r="BT216" s="1381"/>
      <c r="BU216" s="1381"/>
      <c r="BV216" s="1381"/>
      <c r="BW216" s="1381"/>
      <c r="BX216" s="1381"/>
      <c r="BY216" s="1381"/>
      <c r="BZ216" s="1381"/>
    </row>
    <row r="217" spans="1:78" ht="12.75" hidden="1" customHeight="1" outlineLevel="1">
      <c r="A217" s="2"/>
      <c r="B217" s="1"/>
      <c r="C217" s="63" t="str">
        <f>+'FBCF por Sectores Deflactor'!E5</f>
        <v>dFBCF.PrivNR</v>
      </c>
      <c r="D217" s="63"/>
      <c r="E217" s="134"/>
      <c r="F217" s="134"/>
      <c r="G217" s="63"/>
      <c r="H217" s="135"/>
      <c r="I217" s="135"/>
      <c r="J217" s="135"/>
      <c r="K217" s="135"/>
      <c r="L217" s="135"/>
      <c r="M217" s="135"/>
      <c r="N217" s="135"/>
      <c r="O217" s="135"/>
      <c r="P217" s="135"/>
      <c r="Q217" s="135"/>
      <c r="R217" s="1381"/>
      <c r="S217" s="1381"/>
      <c r="T217" s="1381"/>
      <c r="U217" s="1381"/>
      <c r="V217" s="1381"/>
      <c r="W217" s="1381"/>
      <c r="X217" s="1381"/>
      <c r="Y217" s="1381"/>
      <c r="Z217" s="1381"/>
      <c r="AA217" s="1381"/>
      <c r="AB217" s="1381"/>
      <c r="AC217" s="1381"/>
      <c r="AD217" s="1381"/>
      <c r="AE217" s="1381"/>
      <c r="AF217" s="1381"/>
      <c r="AG217" s="1381"/>
      <c r="AH217" s="1381"/>
      <c r="AI217" s="1381"/>
      <c r="AJ217" s="1381"/>
      <c r="AK217" s="1381"/>
      <c r="AL217" s="1381"/>
      <c r="AM217" s="1381"/>
      <c r="AN217" s="1381"/>
      <c r="AO217" s="1381"/>
      <c r="AP217" s="1381"/>
      <c r="AQ217" s="1381"/>
      <c r="AR217" s="1381"/>
      <c r="AS217" s="1381"/>
      <c r="AT217" s="1381"/>
      <c r="AU217" s="1381"/>
      <c r="AV217" s="1381"/>
      <c r="AW217" s="1381"/>
      <c r="AX217" s="1381"/>
      <c r="AY217" s="1381"/>
      <c r="AZ217" s="1381"/>
      <c r="BA217" s="1381"/>
      <c r="BB217" s="1381"/>
      <c r="BC217" s="1381"/>
      <c r="BD217" s="1381"/>
      <c r="BE217" s="1381"/>
      <c r="BF217" s="1381"/>
      <c r="BG217" s="1381"/>
      <c r="BH217" s="1381"/>
      <c r="BI217" s="1381"/>
      <c r="BJ217" s="1381"/>
      <c r="BK217" s="1381"/>
      <c r="BL217" s="1381"/>
      <c r="BM217" s="1381"/>
      <c r="BN217" s="1381"/>
      <c r="BO217" s="1381"/>
      <c r="BP217" s="1381"/>
      <c r="BQ217" s="1381"/>
      <c r="BR217" s="1381"/>
      <c r="BS217" s="1381"/>
      <c r="BT217" s="1381"/>
      <c r="BU217" s="1381"/>
      <c r="BV217" s="1381"/>
      <c r="BW217" s="1381"/>
      <c r="BX217" s="1381"/>
      <c r="BY217" s="1381"/>
      <c r="BZ217" s="1381"/>
    </row>
    <row r="218" spans="1:78" ht="12.75" hidden="1" customHeight="1" outlineLevel="1">
      <c r="A218" s="2"/>
      <c r="B218" s="1"/>
      <c r="C218" s="139"/>
      <c r="D218" s="140"/>
      <c r="E218" s="127"/>
      <c r="F218" s="127"/>
      <c r="G218" s="1081"/>
      <c r="H218" s="138"/>
      <c r="I218" s="138"/>
      <c r="J218" s="138"/>
      <c r="K218" s="138"/>
      <c r="L218" s="138"/>
      <c r="M218" s="138"/>
      <c r="N218" s="138"/>
      <c r="O218" s="138"/>
      <c r="P218" s="138"/>
      <c r="Q218" s="138"/>
      <c r="R218" s="1381"/>
      <c r="S218" s="1381"/>
      <c r="T218" s="1381"/>
      <c r="U218" s="1381"/>
      <c r="V218" s="1381"/>
      <c r="W218" s="1381"/>
      <c r="X218" s="1381"/>
      <c r="Y218" s="1381"/>
      <c r="Z218" s="1381"/>
      <c r="AA218" s="1381"/>
      <c r="AB218" s="1381"/>
      <c r="AC218" s="1381"/>
      <c r="AD218" s="1381"/>
      <c r="AE218" s="1381"/>
      <c r="AF218" s="1381"/>
      <c r="AG218" s="1381"/>
      <c r="AH218" s="1381"/>
      <c r="AI218" s="1381"/>
      <c r="AJ218" s="1381"/>
      <c r="AK218" s="1381"/>
      <c r="AL218" s="1381"/>
      <c r="AM218" s="1381"/>
      <c r="AN218" s="1381"/>
      <c r="AO218" s="1381"/>
      <c r="AP218" s="1381"/>
      <c r="AQ218" s="1381"/>
      <c r="AR218" s="1381"/>
      <c r="AS218" s="1381"/>
      <c r="AT218" s="1381"/>
      <c r="AU218" s="1381"/>
      <c r="AV218" s="1381"/>
      <c r="AW218" s="1381"/>
      <c r="AX218" s="1381"/>
      <c r="AY218" s="1381"/>
      <c r="AZ218" s="1381"/>
      <c r="BA218" s="1381"/>
      <c r="BB218" s="1381"/>
      <c r="BC218" s="1381"/>
      <c r="BD218" s="1381"/>
      <c r="BE218" s="1381"/>
      <c r="BF218" s="1381"/>
      <c r="BG218" s="1381"/>
      <c r="BH218" s="1381"/>
      <c r="BI218" s="1381"/>
      <c r="BJ218" s="1381"/>
      <c r="BK218" s="1381"/>
      <c r="BL218" s="1381"/>
      <c r="BM218" s="1381"/>
      <c r="BN218" s="1381"/>
      <c r="BO218" s="1381"/>
      <c r="BP218" s="1381"/>
      <c r="BQ218" s="1381"/>
      <c r="BR218" s="1381"/>
      <c r="BS218" s="1381"/>
      <c r="BT218" s="1381"/>
      <c r="BU218" s="1381"/>
      <c r="BV218" s="1381"/>
      <c r="BW218" s="1381"/>
      <c r="BX218" s="1381"/>
      <c r="BY218" s="1381"/>
      <c r="BZ218" s="1381"/>
    </row>
    <row r="219" spans="1:78" ht="12.75" customHeight="1" collapsed="1">
      <c r="A219" s="2"/>
      <c r="B219" s="1"/>
      <c r="C219" s="139"/>
      <c r="D219" s="140"/>
      <c r="E219" s="127"/>
      <c r="F219" s="127"/>
      <c r="G219" s="1081"/>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29"/>
      <c r="BK219" s="129"/>
      <c r="BL219" s="129"/>
      <c r="BM219" s="129"/>
      <c r="BN219" s="129"/>
      <c r="BO219" s="129"/>
      <c r="BP219" s="129"/>
      <c r="BQ219" s="129"/>
      <c r="BR219" s="129"/>
      <c r="BS219" s="129"/>
      <c r="BT219" s="1"/>
      <c r="BU219" s="1"/>
      <c r="BV219" s="1"/>
      <c r="BW219" s="1"/>
      <c r="BX219" s="1"/>
      <c r="BY219" s="1"/>
      <c r="BZ219" s="1"/>
    </row>
    <row r="220" spans="1:78" ht="12.75" customHeight="1">
      <c r="A220" s="130" t="s">
        <v>208</v>
      </c>
      <c r="B220" s="315" t="str">
        <f>+STOCK15!B1</f>
        <v>CUADRO 19:    STOCK DE CAPITAL y UTILIZACIÓN DE LA CAPACIDAD PRODUCTIVA</v>
      </c>
      <c r="C220" s="317"/>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316"/>
      <c r="AF220" s="316"/>
      <c r="AG220" s="316"/>
      <c r="AH220" s="316"/>
      <c r="AI220" s="316"/>
      <c r="AJ220" s="316"/>
      <c r="AK220" s="316"/>
      <c r="AL220" s="316"/>
      <c r="AM220" s="316"/>
      <c r="AN220" s="316"/>
      <c r="AO220" s="316"/>
      <c r="AP220" s="316"/>
      <c r="AQ220" s="316"/>
      <c r="AR220" s="316"/>
      <c r="AS220" s="316"/>
      <c r="AT220" s="316"/>
      <c r="AU220" s="316"/>
      <c r="AV220" s="316"/>
      <c r="AW220" s="316"/>
      <c r="AX220" s="316"/>
      <c r="AY220" s="316"/>
      <c r="AZ220" s="316"/>
      <c r="BA220" s="316"/>
      <c r="BB220" s="316"/>
      <c r="BC220" s="316"/>
      <c r="BD220" s="316"/>
      <c r="BE220" s="316"/>
      <c r="BF220" s="316"/>
      <c r="BG220" s="316"/>
      <c r="BH220" s="316"/>
      <c r="BI220" s="316"/>
      <c r="BJ220" s="316"/>
      <c r="BK220" s="316"/>
      <c r="BL220" s="316"/>
      <c r="BM220" s="316"/>
      <c r="BN220" s="316"/>
      <c r="BO220" s="316"/>
      <c r="BP220" s="316"/>
      <c r="BQ220" s="316"/>
      <c r="BR220" s="316"/>
      <c r="BS220" s="316"/>
      <c r="BT220" s="316"/>
      <c r="BU220" s="316"/>
      <c r="BV220" s="316"/>
      <c r="BW220" s="316"/>
      <c r="BX220" s="316"/>
      <c r="BY220" s="316"/>
      <c r="BZ220" s="316"/>
    </row>
    <row r="221" spans="1:78" ht="12.75" hidden="1" customHeight="1" outlineLevel="1">
      <c r="A221" s="2"/>
      <c r="B221" s="1"/>
      <c r="C221" s="139"/>
      <c r="D221" s="127"/>
      <c r="E221" s="127"/>
      <c r="F221" s="166"/>
      <c r="G221" s="132"/>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29"/>
      <c r="BK221" s="129"/>
      <c r="BL221" s="129"/>
      <c r="BM221" s="129"/>
      <c r="BN221" s="129"/>
      <c r="BO221" s="129"/>
      <c r="BP221" s="129"/>
      <c r="BQ221" s="129"/>
      <c r="BR221" s="129"/>
      <c r="BS221" s="129"/>
      <c r="BT221" s="1"/>
      <c r="BU221" s="1"/>
      <c r="BV221" s="1"/>
      <c r="BW221" s="1"/>
      <c r="BX221" s="1"/>
      <c r="BY221" s="1"/>
      <c r="BZ221" s="1"/>
    </row>
    <row r="222" spans="1:78" s="1" customFormat="1" ht="12.75" hidden="1" customHeight="1" outlineLevel="1">
      <c r="C222" s="63" t="str">
        <f>+STOCK15!B5</f>
        <v>K_AMECO</v>
      </c>
      <c r="D222" s="63" t="str">
        <f>+STOCK15!B4</f>
        <v>Stock de Capital total (AMECO)</v>
      </c>
      <c r="E222" s="154" t="s">
        <v>13</v>
      </c>
      <c r="F222" s="154" t="s">
        <v>35</v>
      </c>
      <c r="G222" s="63"/>
      <c r="H222" s="144"/>
      <c r="I222" s="144"/>
      <c r="J222" s="144"/>
      <c r="K222" s="144"/>
      <c r="L222" s="144"/>
      <c r="M222" s="144"/>
      <c r="N222" s="1381" t="s">
        <v>176</v>
      </c>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1381"/>
      <c r="AV222" s="1381"/>
      <c r="AW222" s="1381"/>
      <c r="AX222" s="1381"/>
      <c r="AY222" s="1381"/>
      <c r="AZ222" s="1381"/>
      <c r="BA222" s="1381"/>
      <c r="BB222" s="1381"/>
      <c r="BC222" s="1381"/>
      <c r="BD222" s="1381"/>
      <c r="BE222" s="1381"/>
      <c r="BF222" s="1381"/>
      <c r="BG222" s="1381"/>
      <c r="BH222" s="1381"/>
      <c r="BI222" s="1381"/>
      <c r="BJ222" s="1381"/>
      <c r="BK222" s="1381"/>
      <c r="BL222" s="1381"/>
      <c r="BM222" s="1381"/>
      <c r="BN222" s="1381"/>
      <c r="BO222" s="1381"/>
      <c r="BP222" s="1381"/>
      <c r="BQ222" s="1381"/>
      <c r="BR222" s="1381"/>
      <c r="BS222" s="1381"/>
      <c r="BT222" s="1381"/>
      <c r="BU222" s="1381"/>
      <c r="BV222" s="1381"/>
      <c r="BW222" s="1381"/>
      <c r="BX222" s="1381"/>
      <c r="BY222" s="1381"/>
      <c r="BZ222" s="1381"/>
    </row>
    <row r="223" spans="1:78" s="1" customFormat="1" ht="12.75" hidden="1" customHeight="1" outlineLevel="1">
      <c r="C223" s="63" t="str">
        <f>+STOCK15!C5</f>
        <v>K_BDREMS</v>
      </c>
      <c r="D223" s="63" t="str">
        <f>+STOCK15!C4</f>
        <v>Stock de Capital total (BDREMS)</v>
      </c>
      <c r="E223" s="154" t="s">
        <v>13</v>
      </c>
      <c r="F223" s="154" t="s">
        <v>35</v>
      </c>
      <c r="G223" s="63"/>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381" t="s">
        <v>605</v>
      </c>
      <c r="AI223" s="1381"/>
      <c r="AJ223" s="1381"/>
      <c r="AK223" s="1381"/>
      <c r="AL223" s="1381"/>
      <c r="AM223" s="1381"/>
      <c r="AN223" s="1381"/>
      <c r="AO223" s="1381"/>
      <c r="AP223" s="1381"/>
      <c r="AQ223" s="1381"/>
      <c r="AR223" s="1381"/>
      <c r="AS223" s="1381"/>
      <c r="AT223" s="1381"/>
      <c r="AU223" s="1381"/>
      <c r="AV223" s="1381"/>
      <c r="AW223" s="1381"/>
      <c r="AX223" s="1381"/>
      <c r="AY223" s="1381"/>
      <c r="AZ223" s="1381"/>
      <c r="BA223" s="1381"/>
      <c r="BB223" s="1381"/>
      <c r="BC223" s="1381"/>
      <c r="BD223" s="1381"/>
      <c r="BE223" s="1381"/>
      <c r="BF223" s="1381"/>
      <c r="BG223" s="1381"/>
      <c r="BH223" s="1381"/>
      <c r="BI223" s="1381"/>
      <c r="BJ223" s="1381"/>
      <c r="BK223" s="1381"/>
      <c r="BL223" s="1381"/>
      <c r="BM223" s="1381"/>
      <c r="BN223" s="1381"/>
      <c r="BO223" s="1381"/>
      <c r="BP223" s="1381"/>
      <c r="BQ223" s="1381"/>
      <c r="BR223" s="1381"/>
      <c r="BS223" s="1381"/>
      <c r="BT223" s="1381"/>
      <c r="BU223" s="1381"/>
      <c r="BV223" s="1381"/>
      <c r="BW223" s="1381"/>
      <c r="BX223" s="1381"/>
      <c r="BY223" s="1381"/>
      <c r="BZ223" s="1381"/>
    </row>
    <row r="224" spans="1:78" s="1" customFormat="1" ht="12.75" hidden="1" customHeight="1" outlineLevel="1">
      <c r="B224" s="277"/>
      <c r="C224" s="63" t="str">
        <f>+STOCK15!D5</f>
        <v>GUCP</v>
      </c>
      <c r="D224" s="63" t="str">
        <f>+STOCK15!D4</f>
        <v>Grado de Utilización de la Capacidad Productiva</v>
      </c>
      <c r="E224" s="154" t="s">
        <v>614</v>
      </c>
      <c r="F224" s="154" t="s">
        <v>37</v>
      </c>
      <c r="G224" s="63"/>
      <c r="H224" s="144"/>
      <c r="I224" s="144"/>
      <c r="J224" s="144"/>
      <c r="K224" s="144"/>
      <c r="L224" s="144"/>
      <c r="M224" s="144"/>
      <c r="O224" s="144"/>
      <c r="P224" s="144"/>
      <c r="Q224" s="144"/>
      <c r="R224" s="144"/>
      <c r="S224" s="1381" t="s">
        <v>561</v>
      </c>
      <c r="T224" s="1381"/>
      <c r="U224" s="1381"/>
      <c r="V224" s="1381"/>
      <c r="W224" s="1381"/>
      <c r="X224" s="1381"/>
      <c r="Y224" s="1381"/>
      <c r="Z224" s="1381"/>
      <c r="AA224" s="1381"/>
      <c r="AB224" s="1381"/>
      <c r="AC224" s="1381"/>
      <c r="AD224" s="1381"/>
      <c r="AE224" s="1381"/>
      <c r="AF224" s="1381"/>
      <c r="AG224" s="1381"/>
      <c r="AH224" s="1381"/>
      <c r="AI224" s="1381"/>
      <c r="AJ224" s="1381"/>
      <c r="AK224" s="1381"/>
      <c r="AL224" s="1381"/>
      <c r="AM224" s="1381"/>
      <c r="AN224" s="1381"/>
      <c r="AO224" s="1381"/>
      <c r="AP224" s="1381"/>
      <c r="AQ224" s="1381"/>
      <c r="AR224" s="1381"/>
      <c r="AS224" s="1381"/>
      <c r="AT224" s="1381"/>
      <c r="AU224" s="1381"/>
      <c r="AV224" s="1381"/>
      <c r="AW224" s="1381"/>
      <c r="AX224" s="1381"/>
      <c r="AY224" s="1381"/>
      <c r="AZ224" s="1381"/>
      <c r="BA224" s="1381"/>
      <c r="BB224" s="1381"/>
      <c r="BC224" s="1381"/>
      <c r="BD224" s="1381"/>
      <c r="BE224" s="1381"/>
      <c r="BF224" s="1381"/>
      <c r="BG224" s="1381"/>
      <c r="BH224" s="1381"/>
      <c r="BI224" s="1381"/>
      <c r="BJ224" s="1381"/>
      <c r="BK224" s="1381"/>
      <c r="BL224" s="1381"/>
      <c r="BM224" s="1381"/>
      <c r="BN224" s="1381"/>
      <c r="BO224" s="1381"/>
      <c r="BP224" s="1381"/>
      <c r="BQ224" s="1381"/>
      <c r="BR224" s="1381"/>
      <c r="BS224" s="1381"/>
      <c r="BT224" s="1381"/>
      <c r="BU224" s="1381"/>
      <c r="BV224" s="1381"/>
      <c r="BW224" s="1381"/>
      <c r="BX224" s="1381"/>
      <c r="BY224" s="1381"/>
      <c r="BZ224" s="1381"/>
    </row>
    <row r="225" spans="1:78" ht="12.75" hidden="1" customHeight="1" outlineLevel="1">
      <c r="A225" s="1"/>
      <c r="B225" s="1"/>
      <c r="C225" s="1"/>
      <c r="D225" s="1"/>
      <c r="E225" s="127"/>
      <c r="F225" s="127"/>
      <c r="G225" s="148"/>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c r="BG225" s="135"/>
      <c r="BH225" s="135"/>
      <c r="BI225" s="135"/>
    </row>
    <row r="226" spans="1:78" ht="12.75" customHeight="1" collapsed="1">
      <c r="A226" s="2"/>
      <c r="B226" s="1"/>
      <c r="C226" s="139"/>
      <c r="D226" s="140"/>
      <c r="E226" s="127"/>
      <c r="F226" s="127"/>
      <c r="G226" s="1081"/>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row>
    <row r="227" spans="1:78" ht="12.75" customHeight="1">
      <c r="A227" s="130" t="s">
        <v>209</v>
      </c>
      <c r="B227" s="315" t="str">
        <f>+Hogares!B1</f>
        <v>CUADRO 20:    CUENTA DE LOS HOGARES E ISFLSH</v>
      </c>
      <c r="C227" s="317"/>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c r="AN227" s="316"/>
      <c r="AO227" s="316"/>
      <c r="AP227" s="316"/>
      <c r="AQ227" s="316"/>
      <c r="AR227" s="316"/>
      <c r="AS227" s="316"/>
      <c r="AT227" s="316"/>
      <c r="AU227" s="316"/>
      <c r="AV227" s="316"/>
      <c r="AW227" s="316"/>
      <c r="AX227" s="316"/>
      <c r="AY227" s="316"/>
      <c r="AZ227" s="316"/>
      <c r="BA227" s="316"/>
      <c r="BB227" s="316"/>
      <c r="BC227" s="316"/>
      <c r="BD227" s="316"/>
      <c r="BE227" s="316"/>
      <c r="BF227" s="316"/>
      <c r="BG227" s="316"/>
      <c r="BH227" s="316"/>
      <c r="BI227" s="316"/>
      <c r="BJ227" s="316"/>
      <c r="BK227" s="316"/>
      <c r="BL227" s="316"/>
      <c r="BM227" s="316"/>
      <c r="BN227" s="316"/>
      <c r="BO227" s="316"/>
      <c r="BP227" s="316"/>
      <c r="BQ227" s="316"/>
      <c r="BR227" s="316"/>
      <c r="BS227" s="316"/>
      <c r="BT227" s="316"/>
      <c r="BU227" s="316"/>
      <c r="BV227" s="316"/>
      <c r="BW227" s="316"/>
      <c r="BX227" s="316"/>
      <c r="BY227" s="316"/>
      <c r="BZ227" s="316"/>
    </row>
    <row r="228" spans="1:78" ht="12.75" hidden="1" customHeight="1" outlineLevel="1">
      <c r="A228" s="12"/>
      <c r="B228" s="1"/>
      <c r="C228" s="139"/>
      <c r="D228" s="127"/>
      <c r="E228" s="127"/>
      <c r="F228" s="166"/>
      <c r="G228" s="132"/>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row>
    <row r="229" spans="1:78" ht="12.75" hidden="1" customHeight="1" outlineLevel="1">
      <c r="A229" s="12"/>
      <c r="B229" s="1"/>
      <c r="C229" s="63" t="str">
        <f>+Hogares!B5</f>
        <v>EBE/RMX.HG_ISFLSH</v>
      </c>
      <c r="D229" s="63" t="str">
        <f>+Hogares!B4</f>
        <v>Excedente de explotación bruto / Renta mixta bruta</v>
      </c>
      <c r="E229" s="154" t="s">
        <v>99</v>
      </c>
      <c r="F229" s="154" t="s">
        <v>35</v>
      </c>
      <c r="G229" s="63"/>
      <c r="H229" s="135"/>
      <c r="I229" s="135"/>
      <c r="J229" s="135"/>
      <c r="K229" s="135"/>
      <c r="L229" s="135"/>
      <c r="M229" s="135"/>
      <c r="N229" s="135"/>
      <c r="O229" s="135"/>
      <c r="P229" s="135"/>
      <c r="Q229" s="135"/>
      <c r="R229" s="1384" t="s">
        <v>964</v>
      </c>
      <c r="S229" s="1384"/>
      <c r="T229" s="1384"/>
      <c r="U229" s="1384"/>
      <c r="V229" s="1384"/>
      <c r="W229" s="1384"/>
      <c r="X229" s="1384"/>
      <c r="Y229" s="1384"/>
      <c r="Z229" s="1384"/>
      <c r="AA229" s="1384"/>
      <c r="AB229" s="1384"/>
      <c r="AC229" s="1384"/>
      <c r="AD229" s="1384"/>
      <c r="AE229" s="1384"/>
      <c r="AF229" s="1384"/>
      <c r="AG229" s="1384"/>
      <c r="AH229" s="1384"/>
      <c r="AI229" s="1384"/>
      <c r="AJ229" s="1384"/>
      <c r="AK229" s="1384"/>
      <c r="AL229" s="1384"/>
      <c r="AM229" s="1384"/>
      <c r="AN229" s="1384"/>
      <c r="AO229" s="1384"/>
      <c r="AP229" s="1384"/>
      <c r="AQ229" s="1384"/>
      <c r="AR229" s="1384"/>
      <c r="AS229" s="1384"/>
      <c r="AT229" s="1384"/>
      <c r="AU229" s="1384"/>
      <c r="AV229" s="1384"/>
      <c r="AW229" s="1381" t="s">
        <v>975</v>
      </c>
      <c r="AX229" s="1381"/>
      <c r="AY229" s="1381"/>
      <c r="AZ229" s="1381"/>
      <c r="BA229" s="1381"/>
      <c r="BB229" s="1381"/>
      <c r="BC229" s="1381"/>
      <c r="BD229" s="1381"/>
      <c r="BE229" s="1381"/>
      <c r="BF229" s="1381"/>
      <c r="BG229" s="1381"/>
      <c r="BH229" s="1381"/>
      <c r="BI229" s="1381"/>
      <c r="BJ229" s="1381"/>
      <c r="BK229" s="1381"/>
      <c r="BL229" s="1381"/>
      <c r="BM229" s="1381"/>
      <c r="BN229" s="1381"/>
      <c r="BO229" s="1381"/>
      <c r="BP229" s="1381"/>
      <c r="BQ229" s="1381"/>
      <c r="BR229" s="1381"/>
      <c r="BS229" s="1381"/>
      <c r="BT229" s="1381"/>
      <c r="BU229" s="1381"/>
      <c r="BV229" s="1381"/>
      <c r="BW229" s="1381"/>
      <c r="BX229" s="1381"/>
      <c r="BY229" s="1381"/>
      <c r="BZ229" s="1381"/>
    </row>
    <row r="230" spans="1:78" ht="12.75" hidden="1" customHeight="1" outlineLevel="1">
      <c r="A230" s="12"/>
      <c r="B230" s="1"/>
      <c r="C230" s="63" t="str">
        <f>+Hogares!C5</f>
        <v>RA.HG_ISFLSH</v>
      </c>
      <c r="D230" s="63" t="str">
        <f>+Hogares!C4</f>
        <v>Remuneración de los asalariados</v>
      </c>
      <c r="E230" s="154" t="s">
        <v>99</v>
      </c>
      <c r="F230" s="154" t="s">
        <v>35</v>
      </c>
      <c r="G230" s="63"/>
      <c r="H230" s="135"/>
      <c r="I230" s="135"/>
      <c r="J230" s="135"/>
      <c r="K230" s="135"/>
      <c r="L230" s="135"/>
      <c r="M230" s="135"/>
      <c r="N230" s="135"/>
      <c r="O230" s="135"/>
      <c r="P230" s="135"/>
      <c r="Q230" s="135"/>
      <c r="R230" s="1384" t="s">
        <v>964</v>
      </c>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1" t="s">
        <v>975</v>
      </c>
      <c r="AX230" s="1381"/>
      <c r="AY230" s="1381"/>
      <c r="AZ230" s="1381"/>
      <c r="BA230" s="1381"/>
      <c r="BB230" s="1381"/>
      <c r="BC230" s="1381"/>
      <c r="BD230" s="1381"/>
      <c r="BE230" s="1381"/>
      <c r="BF230" s="1381"/>
      <c r="BG230" s="1381"/>
      <c r="BH230" s="1381"/>
      <c r="BI230" s="1381"/>
      <c r="BJ230" s="1381"/>
      <c r="BK230" s="1381"/>
      <c r="BL230" s="1381"/>
      <c r="BM230" s="1381"/>
      <c r="BN230" s="1381"/>
      <c r="BO230" s="1381"/>
      <c r="BP230" s="1381"/>
      <c r="BQ230" s="1381"/>
      <c r="BR230" s="1381"/>
      <c r="BS230" s="1381"/>
      <c r="BT230" s="1381"/>
      <c r="BU230" s="1381"/>
      <c r="BV230" s="1381"/>
      <c r="BW230" s="1381"/>
      <c r="BX230" s="1381"/>
      <c r="BY230" s="1381"/>
      <c r="BZ230" s="1381"/>
    </row>
    <row r="231" spans="1:78" ht="12.75" hidden="1" customHeight="1" outlineLevel="1">
      <c r="A231" s="12"/>
      <c r="B231" s="1"/>
      <c r="C231" s="63" t="str">
        <f>+Hogares!D5</f>
        <v>RNPE.HG_ISFLSH</v>
      </c>
      <c r="D231" s="63" t="str">
        <f>+Hogares!D4</f>
        <v>Rentas de la propiedad netas</v>
      </c>
      <c r="E231" s="154" t="s">
        <v>99</v>
      </c>
      <c r="F231" s="154" t="s">
        <v>35</v>
      </c>
      <c r="G231" s="63"/>
      <c r="H231" s="135"/>
      <c r="I231" s="135"/>
      <c r="J231" s="135"/>
      <c r="K231" s="135"/>
      <c r="L231" s="135"/>
      <c r="M231" s="135"/>
      <c r="N231" s="135"/>
      <c r="O231" s="135"/>
      <c r="P231" s="135"/>
      <c r="Q231" s="135"/>
      <c r="R231" s="1384" t="s">
        <v>964</v>
      </c>
      <c r="S231" s="1384"/>
      <c r="T231" s="1384"/>
      <c r="U231" s="1384"/>
      <c r="V231" s="1384"/>
      <c r="W231" s="1384"/>
      <c r="X231" s="1384"/>
      <c r="Y231" s="1384"/>
      <c r="Z231" s="1384"/>
      <c r="AA231" s="1384"/>
      <c r="AB231" s="1384"/>
      <c r="AC231" s="1384"/>
      <c r="AD231" s="1384"/>
      <c r="AE231" s="1384"/>
      <c r="AF231" s="1384"/>
      <c r="AG231" s="1384"/>
      <c r="AH231" s="1384"/>
      <c r="AI231" s="1384"/>
      <c r="AJ231" s="1384"/>
      <c r="AK231" s="1384"/>
      <c r="AL231" s="1384"/>
      <c r="AM231" s="1384"/>
      <c r="AN231" s="1384"/>
      <c r="AO231" s="1384"/>
      <c r="AP231" s="1384"/>
      <c r="AQ231" s="1384"/>
      <c r="AR231" s="1384"/>
      <c r="AS231" s="1384"/>
      <c r="AT231" s="1384"/>
      <c r="AU231" s="1384"/>
      <c r="AV231" s="1384"/>
      <c r="AW231" s="1381" t="s">
        <v>975</v>
      </c>
      <c r="AX231" s="1381"/>
      <c r="AY231" s="1381"/>
      <c r="AZ231" s="1381"/>
      <c r="BA231" s="1381"/>
      <c r="BB231" s="1381"/>
      <c r="BC231" s="1381"/>
      <c r="BD231" s="1381"/>
      <c r="BE231" s="1381"/>
      <c r="BF231" s="1381"/>
      <c r="BG231" s="1381"/>
      <c r="BH231" s="1381"/>
      <c r="BI231" s="1381"/>
      <c r="BJ231" s="1381"/>
      <c r="BK231" s="1381"/>
      <c r="BL231" s="1381"/>
      <c r="BM231" s="1381"/>
      <c r="BN231" s="1381"/>
      <c r="BO231" s="1381"/>
      <c r="BP231" s="1381"/>
      <c r="BQ231" s="1381"/>
      <c r="BR231" s="1381"/>
      <c r="BS231" s="1381"/>
      <c r="BT231" s="1381"/>
      <c r="BU231" s="1381"/>
      <c r="BV231" s="1381"/>
      <c r="BW231" s="1381"/>
      <c r="BX231" s="1381"/>
      <c r="BY231" s="1381"/>
      <c r="BZ231" s="1381"/>
    </row>
    <row r="232" spans="1:78" ht="12.75" hidden="1" customHeight="1" outlineLevel="1">
      <c r="A232" s="12"/>
      <c r="B232" s="1"/>
      <c r="C232" s="63" t="str">
        <f>+Hogares!E5</f>
        <v>TCDN.HG_ISFLSH</v>
      </c>
      <c r="D232" s="63" t="str">
        <f>+Hogares!E4</f>
        <v xml:space="preserve">Transferencias Corrientes Netas </v>
      </c>
      <c r="E232" s="154" t="s">
        <v>99</v>
      </c>
      <c r="F232" s="154" t="s">
        <v>35</v>
      </c>
      <c r="G232" s="63"/>
      <c r="H232" s="135"/>
      <c r="I232" s="135"/>
      <c r="J232" s="135"/>
      <c r="K232" s="135"/>
      <c r="L232" s="135"/>
      <c r="M232" s="135"/>
      <c r="N232" s="135"/>
      <c r="O232" s="135"/>
      <c r="P232" s="135"/>
      <c r="Q232" s="135"/>
      <c r="R232" s="1384" t="s">
        <v>964</v>
      </c>
      <c r="S232" s="1384"/>
      <c r="T232" s="1384"/>
      <c r="U232" s="1384"/>
      <c r="V232" s="1384"/>
      <c r="W232" s="1384"/>
      <c r="X232" s="1384"/>
      <c r="Y232" s="1384"/>
      <c r="Z232" s="1384"/>
      <c r="AA232" s="1384"/>
      <c r="AB232" s="1384"/>
      <c r="AC232" s="1384"/>
      <c r="AD232" s="1384"/>
      <c r="AE232" s="1384"/>
      <c r="AF232" s="1384"/>
      <c r="AG232" s="1384"/>
      <c r="AH232" s="1384"/>
      <c r="AI232" s="1384"/>
      <c r="AJ232" s="1384"/>
      <c r="AK232" s="1384"/>
      <c r="AL232" s="1384"/>
      <c r="AM232" s="1384"/>
      <c r="AN232" s="1384"/>
      <c r="AO232" s="1384"/>
      <c r="AP232" s="1384"/>
      <c r="AQ232" s="1384"/>
      <c r="AR232" s="1384"/>
      <c r="AS232" s="1384"/>
      <c r="AT232" s="1384"/>
      <c r="AU232" s="1384"/>
      <c r="AV232" s="1384"/>
      <c r="AW232" s="1381" t="s">
        <v>975</v>
      </c>
      <c r="AX232" s="1381"/>
      <c r="AY232" s="1381"/>
      <c r="AZ232" s="1381"/>
      <c r="BA232" s="1381"/>
      <c r="BB232" s="1381"/>
      <c r="BC232" s="1381"/>
      <c r="BD232" s="1381"/>
      <c r="BE232" s="1381"/>
      <c r="BF232" s="1381"/>
      <c r="BG232" s="1381"/>
      <c r="BH232" s="1381"/>
      <c r="BI232" s="1381"/>
      <c r="BJ232" s="1381"/>
      <c r="BK232" s="1381"/>
      <c r="BL232" s="1381"/>
      <c r="BM232" s="1381"/>
      <c r="BN232" s="1381"/>
      <c r="BO232" s="1381"/>
      <c r="BP232" s="1381"/>
      <c r="BQ232" s="1381"/>
      <c r="BR232" s="1381"/>
      <c r="BS232" s="1381"/>
      <c r="BT232" s="1381"/>
      <c r="BU232" s="1381"/>
      <c r="BV232" s="1381"/>
      <c r="BW232" s="1381"/>
      <c r="BX232" s="1381"/>
      <c r="BY232" s="1381"/>
      <c r="BZ232" s="1381"/>
    </row>
    <row r="233" spans="1:78" ht="12.75" hidden="1" customHeight="1" outlineLevel="1">
      <c r="A233" s="12"/>
      <c r="B233" s="1"/>
      <c r="C233" s="63" t="str">
        <f>+Hogares!F5</f>
        <v>RBD.HG_ISFLSH</v>
      </c>
      <c r="D233" s="63" t="str">
        <f>+Hogares!F4</f>
        <v>Renta disponible bruta</v>
      </c>
      <c r="E233" s="154" t="s">
        <v>99</v>
      </c>
      <c r="F233" s="154" t="s">
        <v>35</v>
      </c>
      <c r="G233" s="63"/>
      <c r="H233" s="135"/>
      <c r="I233" s="135"/>
      <c r="J233" s="135"/>
      <c r="K233" s="135"/>
      <c r="L233" s="135"/>
      <c r="M233" s="135"/>
      <c r="N233" s="135"/>
      <c r="O233" s="135"/>
      <c r="P233" s="135"/>
      <c r="Q233" s="135"/>
      <c r="R233" s="1384" t="s">
        <v>964</v>
      </c>
      <c r="S233" s="1384"/>
      <c r="T233" s="1384"/>
      <c r="U233" s="1384"/>
      <c r="V233" s="1384"/>
      <c r="W233" s="1384"/>
      <c r="X233" s="1384"/>
      <c r="Y233" s="1384"/>
      <c r="Z233" s="1384"/>
      <c r="AA233" s="1384"/>
      <c r="AB233" s="1384"/>
      <c r="AC233" s="1384"/>
      <c r="AD233" s="1384"/>
      <c r="AE233" s="1384"/>
      <c r="AF233" s="1384"/>
      <c r="AG233" s="1384"/>
      <c r="AH233" s="1384"/>
      <c r="AI233" s="1384"/>
      <c r="AJ233" s="1384"/>
      <c r="AK233" s="1384"/>
      <c r="AL233" s="1384"/>
      <c r="AM233" s="1384"/>
      <c r="AN233" s="1384"/>
      <c r="AO233" s="1384"/>
      <c r="AP233" s="1384"/>
      <c r="AQ233" s="1384"/>
      <c r="AR233" s="1384"/>
      <c r="AS233" s="1384"/>
      <c r="AT233" s="1384"/>
      <c r="AU233" s="1384"/>
      <c r="AV233" s="1384"/>
      <c r="AW233" s="1381" t="s">
        <v>975</v>
      </c>
      <c r="AX233" s="1381"/>
      <c r="AY233" s="1381"/>
      <c r="AZ233" s="1381"/>
      <c r="BA233" s="1381"/>
      <c r="BB233" s="1381"/>
      <c r="BC233" s="1381"/>
      <c r="BD233" s="1381"/>
      <c r="BE233" s="1381"/>
      <c r="BF233" s="1381"/>
      <c r="BG233" s="1381"/>
      <c r="BH233" s="1381"/>
      <c r="BI233" s="1381"/>
      <c r="BJ233" s="1381"/>
      <c r="BK233" s="1381"/>
      <c r="BL233" s="1381"/>
      <c r="BM233" s="1381"/>
      <c r="BN233" s="1381"/>
      <c r="BO233" s="1381"/>
      <c r="BP233" s="1381"/>
      <c r="BQ233" s="1381"/>
      <c r="BR233" s="1381"/>
      <c r="BS233" s="1381"/>
      <c r="BT233" s="1381"/>
      <c r="BU233" s="1381"/>
      <c r="BV233" s="1381"/>
      <c r="BW233" s="1381"/>
      <c r="BX233" s="1381"/>
      <c r="BY233" s="1381"/>
      <c r="BZ233" s="1381"/>
    </row>
    <row r="234" spans="1:78" ht="12.75" hidden="1" customHeight="1" outlineLevel="1">
      <c r="A234" s="12"/>
      <c r="B234" s="1"/>
      <c r="C234" s="63" t="str">
        <f>+Hogares!G5</f>
        <v>Cpr</v>
      </c>
      <c r="D234" s="63" t="str">
        <f>+Hogares!G4</f>
        <v>Gasto en consumo final de los hogares e ISFLSH</v>
      </c>
      <c r="E234" s="154" t="s">
        <v>99</v>
      </c>
      <c r="F234" s="154" t="s">
        <v>35</v>
      </c>
      <c r="G234" s="63"/>
      <c r="H234" s="1384" t="s">
        <v>3</v>
      </c>
      <c r="I234" s="1384"/>
      <c r="J234" s="1384"/>
      <c r="K234" s="1384"/>
      <c r="L234" s="1384"/>
      <c r="M234" s="1384"/>
      <c r="N234" s="1384"/>
      <c r="O234" s="1384"/>
      <c r="P234" s="1384"/>
      <c r="Q234" s="1384"/>
      <c r="R234" s="1381" t="s">
        <v>4</v>
      </c>
      <c r="S234" s="1381"/>
      <c r="T234" s="1381"/>
      <c r="U234" s="1381"/>
      <c r="V234" s="1381"/>
      <c r="W234" s="1381"/>
      <c r="X234" s="1381"/>
      <c r="Y234" s="1381"/>
      <c r="Z234" s="1381"/>
      <c r="AA234" s="1381"/>
      <c r="AB234" s="1381"/>
      <c r="AC234" s="1381"/>
      <c r="AD234" s="1381"/>
      <c r="AE234" s="1381"/>
      <c r="AF234" s="1381"/>
      <c r="AG234" s="1381"/>
      <c r="AH234" s="1384" t="s">
        <v>5</v>
      </c>
      <c r="AI234" s="1384"/>
      <c r="AJ234" s="1384"/>
      <c r="AK234" s="1384"/>
      <c r="AL234" s="1384"/>
      <c r="AM234" s="1384"/>
      <c r="AN234" s="1384"/>
      <c r="AO234" s="1384"/>
      <c r="AP234" s="1384"/>
      <c r="AQ234" s="1384"/>
      <c r="AR234" s="1384"/>
      <c r="AS234" s="1384"/>
      <c r="AT234" s="1384"/>
      <c r="AU234" s="1384"/>
      <c r="AV234" s="1384"/>
      <c r="AW234" s="1381" t="s">
        <v>975</v>
      </c>
      <c r="AX234" s="1381"/>
      <c r="AY234" s="1381"/>
      <c r="AZ234" s="1381"/>
      <c r="BA234" s="1381"/>
      <c r="BB234" s="1381"/>
      <c r="BC234" s="1381"/>
      <c r="BD234" s="1381"/>
      <c r="BE234" s="1381"/>
      <c r="BF234" s="1381"/>
      <c r="BG234" s="1381"/>
      <c r="BH234" s="1381"/>
      <c r="BI234" s="1381"/>
      <c r="BJ234" s="1381"/>
      <c r="BK234" s="1381"/>
      <c r="BL234" s="1381"/>
      <c r="BM234" s="1381"/>
      <c r="BN234" s="1381"/>
      <c r="BO234" s="1381"/>
      <c r="BP234" s="1381"/>
      <c r="BQ234" s="1381"/>
      <c r="BR234" s="1381"/>
      <c r="BS234" s="1381"/>
      <c r="BT234" s="1381"/>
      <c r="BU234" s="1381"/>
      <c r="BV234" s="1381"/>
      <c r="BW234" s="1381"/>
      <c r="BX234" s="1381"/>
      <c r="BY234" s="1381"/>
      <c r="BZ234" s="1381"/>
    </row>
    <row r="235" spans="1:78" ht="12.75" hidden="1" customHeight="1" outlineLevel="1">
      <c r="A235" s="12"/>
      <c r="B235" s="1"/>
      <c r="C235" s="63" t="str">
        <f>+Hogares!H5</f>
        <v>AJVPHRFP.HG_ISFLSH</v>
      </c>
      <c r="D235" s="63" t="str">
        <f>+Hogares!H4</f>
        <v>Ajuste por la variación de la participación neta de los hogares en las reservas de los fondos de pensiones</v>
      </c>
      <c r="E235" s="154" t="s">
        <v>99</v>
      </c>
      <c r="F235" s="154" t="s">
        <v>35</v>
      </c>
      <c r="G235" s="63"/>
      <c r="H235" s="135"/>
      <c r="I235" s="135"/>
      <c r="J235" s="135"/>
      <c r="K235" s="135"/>
      <c r="L235" s="135"/>
      <c r="M235" s="135"/>
      <c r="N235" s="135"/>
      <c r="O235" s="135"/>
      <c r="P235" s="135"/>
      <c r="Q235" s="135"/>
      <c r="R235" s="1384" t="s">
        <v>964</v>
      </c>
      <c r="S235" s="1384"/>
      <c r="T235" s="1384"/>
      <c r="U235" s="1384"/>
      <c r="V235" s="1384"/>
      <c r="W235" s="1384"/>
      <c r="X235" s="1384"/>
      <c r="Y235" s="1384"/>
      <c r="Z235" s="1384"/>
      <c r="AA235" s="1384"/>
      <c r="AB235" s="1384"/>
      <c r="AC235" s="1384"/>
      <c r="AD235" s="1384"/>
      <c r="AE235" s="1384"/>
      <c r="AF235" s="1384"/>
      <c r="AG235" s="1384"/>
      <c r="AH235" s="1384"/>
      <c r="AI235" s="1384"/>
      <c r="AJ235" s="1384"/>
      <c r="AK235" s="1384"/>
      <c r="AL235" s="1384"/>
      <c r="AM235" s="1384"/>
      <c r="AN235" s="1384"/>
      <c r="AO235" s="1384"/>
      <c r="AP235" s="1384"/>
      <c r="AQ235" s="1384"/>
      <c r="AR235" s="1384"/>
      <c r="AS235" s="1384"/>
      <c r="AT235" s="1384"/>
      <c r="AU235" s="1384"/>
      <c r="AV235" s="1384"/>
      <c r="AW235" s="1381" t="s">
        <v>975</v>
      </c>
      <c r="AX235" s="1381"/>
      <c r="AY235" s="1381"/>
      <c r="AZ235" s="1381"/>
      <c r="BA235" s="1381"/>
      <c r="BB235" s="1381"/>
      <c r="BC235" s="1381"/>
      <c r="BD235" s="1381"/>
      <c r="BE235" s="1381"/>
      <c r="BF235" s="1381"/>
      <c r="BG235" s="1381"/>
      <c r="BH235" s="1381"/>
      <c r="BI235" s="1381"/>
      <c r="BJ235" s="1381"/>
      <c r="BK235" s="1381"/>
      <c r="BL235" s="1381"/>
      <c r="BM235" s="1381"/>
      <c r="BN235" s="1381"/>
      <c r="BO235" s="1381"/>
      <c r="BP235" s="1381"/>
      <c r="BQ235" s="1381"/>
      <c r="BR235" s="1381"/>
      <c r="BS235" s="1381"/>
      <c r="BT235" s="1381"/>
      <c r="BU235" s="1381"/>
      <c r="BV235" s="1381"/>
      <c r="BW235" s="1381"/>
      <c r="BX235" s="1381"/>
      <c r="BY235" s="1381"/>
      <c r="BZ235" s="1381"/>
    </row>
    <row r="236" spans="1:78" ht="12.75" hidden="1" customHeight="1" outlineLevel="1">
      <c r="A236" s="12"/>
      <c r="B236" s="1"/>
      <c r="C236" s="63" t="str">
        <f>+Hogares!I5</f>
        <v>S.HG_ISFLSH</v>
      </c>
      <c r="D236" s="63" t="str">
        <f>+Hogares!I4</f>
        <v>Ahorro de las familias</v>
      </c>
      <c r="E236" s="154" t="s">
        <v>99</v>
      </c>
      <c r="F236" s="154" t="s">
        <v>35</v>
      </c>
      <c r="G236" s="63"/>
      <c r="H236" s="135"/>
      <c r="I236" s="135"/>
      <c r="J236" s="135"/>
      <c r="K236" s="135"/>
      <c r="L236" s="135"/>
      <c r="M236" s="135"/>
      <c r="N236" s="135"/>
      <c r="O236" s="135"/>
      <c r="P236" s="135"/>
      <c r="Q236" s="135"/>
      <c r="R236" s="1384" t="s">
        <v>964</v>
      </c>
      <c r="S236" s="1384"/>
      <c r="T236" s="1384"/>
      <c r="U236" s="1384"/>
      <c r="V236" s="1384"/>
      <c r="W236" s="1384"/>
      <c r="X236" s="1384"/>
      <c r="Y236" s="1384"/>
      <c r="Z236" s="1384"/>
      <c r="AA236" s="1384"/>
      <c r="AB236" s="1384"/>
      <c r="AC236" s="1384"/>
      <c r="AD236" s="1384"/>
      <c r="AE236" s="1384"/>
      <c r="AF236" s="1384"/>
      <c r="AG236" s="1384"/>
      <c r="AH236" s="1384"/>
      <c r="AI236" s="1384"/>
      <c r="AJ236" s="1384"/>
      <c r="AK236" s="1384"/>
      <c r="AL236" s="1384"/>
      <c r="AM236" s="1384"/>
      <c r="AN236" s="1384"/>
      <c r="AO236" s="1384"/>
      <c r="AP236" s="1384"/>
      <c r="AQ236" s="1384"/>
      <c r="AR236" s="1384"/>
      <c r="AS236" s="1384"/>
      <c r="AT236" s="1384"/>
      <c r="AU236" s="1384"/>
      <c r="AV236" s="1384"/>
      <c r="AW236" s="1381" t="s">
        <v>975</v>
      </c>
      <c r="AX236" s="1381"/>
      <c r="AY236" s="1381"/>
      <c r="AZ236" s="1381"/>
      <c r="BA236" s="1381"/>
      <c r="BB236" s="1381"/>
      <c r="BC236" s="1381"/>
      <c r="BD236" s="1381"/>
      <c r="BE236" s="1381"/>
      <c r="BF236" s="1381"/>
      <c r="BG236" s="1381"/>
      <c r="BH236" s="1381"/>
      <c r="BI236" s="1381"/>
      <c r="BJ236" s="1381"/>
      <c r="BK236" s="1381"/>
      <c r="BL236" s="1381"/>
      <c r="BM236" s="1381"/>
      <c r="BN236" s="1381"/>
      <c r="BO236" s="1381"/>
      <c r="BP236" s="1381"/>
      <c r="BQ236" s="1381"/>
      <c r="BR236" s="1381"/>
      <c r="BS236" s="1381"/>
      <c r="BT236" s="1381"/>
      <c r="BU236" s="1381"/>
      <c r="BV236" s="1381"/>
      <c r="BW236" s="1381"/>
      <c r="BX236" s="1381"/>
      <c r="BY236" s="1381"/>
      <c r="BZ236" s="1381"/>
    </row>
    <row r="237" spans="1:78" ht="12.75" hidden="1" customHeight="1" outlineLevel="1">
      <c r="A237" s="12"/>
      <c r="B237" s="1"/>
      <c r="C237" s="63" t="str">
        <f>+Hogares!J5</f>
        <v>TaS.HG_ISFLSH</v>
      </c>
      <c r="D237" s="63" t="str">
        <f>+Hogares!J4</f>
        <v>Tasa de ahorro de las familias</v>
      </c>
      <c r="E237" s="154" t="s">
        <v>614</v>
      </c>
      <c r="F237" s="154" t="s">
        <v>37</v>
      </c>
      <c r="G237" s="63"/>
      <c r="H237" s="135"/>
      <c r="I237" s="135"/>
      <c r="J237" s="135"/>
      <c r="K237" s="135"/>
      <c r="L237" s="135"/>
      <c r="M237" s="135"/>
      <c r="N237" s="135"/>
      <c r="O237" s="135"/>
      <c r="P237" s="135"/>
      <c r="Q237" s="135"/>
      <c r="R237" s="1384" t="s">
        <v>964</v>
      </c>
      <c r="S237" s="1384"/>
      <c r="T237" s="1384"/>
      <c r="U237" s="1384"/>
      <c r="V237" s="1384"/>
      <c r="W237" s="1384"/>
      <c r="X237" s="1384"/>
      <c r="Y237" s="1384"/>
      <c r="Z237" s="1384"/>
      <c r="AA237" s="1384"/>
      <c r="AB237" s="1384"/>
      <c r="AC237" s="1384"/>
      <c r="AD237" s="1384"/>
      <c r="AE237" s="1384"/>
      <c r="AF237" s="1384"/>
      <c r="AG237" s="1384"/>
      <c r="AH237" s="1384"/>
      <c r="AI237" s="1384"/>
      <c r="AJ237" s="1384"/>
      <c r="AK237" s="1384"/>
      <c r="AL237" s="1384"/>
      <c r="AM237" s="1384"/>
      <c r="AN237" s="1384"/>
      <c r="AO237" s="1384"/>
      <c r="AP237" s="1384"/>
      <c r="AQ237" s="1384"/>
      <c r="AR237" s="1384"/>
      <c r="AS237" s="1384"/>
      <c r="AT237" s="1384"/>
      <c r="AU237" s="1384"/>
      <c r="AV237" s="1384"/>
      <c r="AW237" s="1381" t="s">
        <v>975</v>
      </c>
      <c r="AX237" s="1381"/>
      <c r="AY237" s="1381"/>
      <c r="AZ237" s="1381"/>
      <c r="BA237" s="1381"/>
      <c r="BB237" s="1381"/>
      <c r="BC237" s="1381"/>
      <c r="BD237" s="1381"/>
      <c r="BE237" s="1381"/>
      <c r="BF237" s="1381"/>
      <c r="BG237" s="1381"/>
      <c r="BH237" s="1381"/>
      <c r="BI237" s="1381"/>
      <c r="BJ237" s="1381"/>
      <c r="BK237" s="1381"/>
      <c r="BL237" s="1381"/>
      <c r="BM237" s="1381"/>
      <c r="BN237" s="1381"/>
      <c r="BO237" s="1381"/>
      <c r="BP237" s="1381"/>
      <c r="BQ237" s="1381"/>
      <c r="BR237" s="1381"/>
      <c r="BS237" s="1381"/>
      <c r="BT237" s="1381"/>
      <c r="BU237" s="1381"/>
      <c r="BV237" s="1381"/>
      <c r="BW237" s="1381"/>
      <c r="BX237" s="1381"/>
      <c r="BY237" s="1381"/>
      <c r="BZ237" s="1381"/>
    </row>
    <row r="238" spans="1:78" ht="12.75" hidden="1" customHeight="1" outlineLevel="1">
      <c r="A238" s="12"/>
      <c r="B238" s="1"/>
      <c r="C238" s="139"/>
      <c r="D238" s="127"/>
      <c r="E238" s="127"/>
      <c r="F238" s="166"/>
      <c r="G238" s="1079"/>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row>
    <row r="239" spans="1:78" ht="12.75" customHeight="1" collapsed="1">
      <c r="A239" s="12"/>
      <c r="B239" s="1"/>
      <c r="C239" s="139"/>
      <c r="D239" s="127"/>
      <c r="E239" s="127"/>
      <c r="F239" s="166"/>
      <c r="G239" s="1079"/>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row>
    <row r="240" spans="1:78" ht="12.75" customHeight="1">
      <c r="A240" s="130" t="s">
        <v>213</v>
      </c>
      <c r="B240" s="315" t="str">
        <f>+'Resto del Mundo'!B1</f>
        <v>CUADRO 21:    CUENTAS DEL RESTO DEL MUNDO</v>
      </c>
      <c r="C240" s="317"/>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16"/>
      <c r="BL240" s="316"/>
      <c r="BM240" s="316"/>
      <c r="BN240" s="316"/>
      <c r="BO240" s="316"/>
      <c r="BP240" s="316"/>
      <c r="BQ240" s="316"/>
      <c r="BR240" s="316"/>
      <c r="BS240" s="316"/>
      <c r="BT240" s="316"/>
      <c r="BU240" s="316"/>
      <c r="BV240" s="316"/>
      <c r="BW240" s="316"/>
      <c r="BX240" s="316"/>
      <c r="BY240" s="316"/>
      <c r="BZ240" s="316"/>
    </row>
    <row r="241" spans="1:78" ht="12.75" hidden="1" customHeight="1" outlineLevel="1">
      <c r="A241" s="12"/>
      <c r="B241" s="1"/>
      <c r="C241" s="139"/>
      <c r="D241" s="127"/>
      <c r="E241" s="127"/>
      <c r="F241" s="166"/>
      <c r="G241" s="132"/>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row>
    <row r="242" spans="1:78" ht="12.75" hidden="1" customHeight="1" outlineLevel="1">
      <c r="A242" s="12"/>
      <c r="B242" s="1"/>
      <c r="C242" s="152" t="str">
        <f>+'Resto del Mundo'!B5</f>
        <v>PIBpm</v>
      </c>
      <c r="D242" s="152" t="str">
        <f>+'Resto del Mundo'!B4</f>
        <v>Producto Interior Bruto a precios corrientes</v>
      </c>
      <c r="E242" s="153" t="s">
        <v>99</v>
      </c>
      <c r="F242" s="153" t="s">
        <v>587</v>
      </c>
      <c r="G242" s="63"/>
      <c r="H242" s="1384" t="s">
        <v>3</v>
      </c>
      <c r="I242" s="1384"/>
      <c r="J242" s="1384"/>
      <c r="K242" s="1384"/>
      <c r="L242" s="1384"/>
      <c r="M242" s="1384"/>
      <c r="N242" s="1384"/>
      <c r="O242" s="1384"/>
      <c r="P242" s="1384"/>
      <c r="Q242" s="1384"/>
      <c r="R242" s="1381" t="s">
        <v>4</v>
      </c>
      <c r="S242" s="1381"/>
      <c r="T242" s="1381"/>
      <c r="U242" s="1381"/>
      <c r="V242" s="1381"/>
      <c r="W242" s="1381"/>
      <c r="X242" s="1381"/>
      <c r="Y242" s="1381"/>
      <c r="Z242" s="1381"/>
      <c r="AA242" s="1381"/>
      <c r="AB242" s="1381"/>
      <c r="AC242" s="1381"/>
      <c r="AD242" s="1381"/>
      <c r="AE242" s="1381"/>
      <c r="AF242" s="1381"/>
      <c r="AG242" s="1381"/>
      <c r="AH242" s="1384" t="s">
        <v>5</v>
      </c>
      <c r="AI242" s="1384"/>
      <c r="AJ242" s="1384"/>
      <c r="AK242" s="1384"/>
      <c r="AL242" s="1384"/>
      <c r="AM242" s="1384"/>
      <c r="AN242" s="1384"/>
      <c r="AO242" s="1384"/>
      <c r="AP242" s="1384"/>
      <c r="AQ242" s="1384"/>
      <c r="AR242" s="1384"/>
      <c r="AS242" s="1384"/>
      <c r="AT242" s="1384"/>
      <c r="AU242" s="1384"/>
      <c r="AV242" s="1384"/>
      <c r="AW242" s="1381" t="s">
        <v>975</v>
      </c>
      <c r="AX242" s="1381"/>
      <c r="AY242" s="1381"/>
      <c r="AZ242" s="1381"/>
      <c r="BA242" s="1381"/>
      <c r="BB242" s="1381"/>
      <c r="BC242" s="1381"/>
      <c r="BD242" s="1381"/>
      <c r="BE242" s="1381"/>
      <c r="BF242" s="1381"/>
      <c r="BG242" s="1381"/>
      <c r="BH242" s="1381"/>
      <c r="BI242" s="1381"/>
      <c r="BJ242" s="1381"/>
      <c r="BK242" s="1381"/>
      <c r="BL242" s="1381"/>
      <c r="BM242" s="1381"/>
      <c r="BN242" s="1381"/>
      <c r="BO242" s="1381"/>
      <c r="BP242" s="1381"/>
      <c r="BQ242" s="1381"/>
      <c r="BR242" s="1381"/>
      <c r="BS242" s="1381"/>
      <c r="BT242" s="1381"/>
      <c r="BU242" s="1381"/>
      <c r="BV242" s="1381"/>
      <c r="BW242" s="1381"/>
      <c r="BX242" s="1381"/>
      <c r="BY242" s="1381"/>
      <c r="BZ242" s="1381"/>
    </row>
    <row r="243" spans="1:78" ht="12.75" hidden="1" customHeight="1" outlineLevel="1">
      <c r="A243" s="12"/>
      <c r="B243" s="1"/>
      <c r="C243" s="152" t="str">
        <f>+'Resto del Mundo'!C5</f>
        <v>X</v>
      </c>
      <c r="D243" s="152" t="str">
        <f>+'Resto del Mundo'!C4</f>
        <v>Exportaciones de bienes y servicios</v>
      </c>
      <c r="E243" s="153" t="s">
        <v>99</v>
      </c>
      <c r="F243" s="153" t="s">
        <v>587</v>
      </c>
      <c r="G243" s="63"/>
      <c r="H243" s="1384" t="s">
        <v>3</v>
      </c>
      <c r="I243" s="1384"/>
      <c r="J243" s="1384"/>
      <c r="K243" s="1384"/>
      <c r="L243" s="1384"/>
      <c r="M243" s="1384"/>
      <c r="N243" s="1384"/>
      <c r="O243" s="1384"/>
      <c r="P243" s="1384"/>
      <c r="Q243" s="1384"/>
      <c r="R243" s="1381" t="s">
        <v>4</v>
      </c>
      <c r="S243" s="1381"/>
      <c r="T243" s="1381"/>
      <c r="U243" s="1381"/>
      <c r="V243" s="1381"/>
      <c r="W243" s="1381"/>
      <c r="X243" s="1381"/>
      <c r="Y243" s="1381"/>
      <c r="Z243" s="1381"/>
      <c r="AA243" s="1381"/>
      <c r="AB243" s="1381"/>
      <c r="AC243" s="1381"/>
      <c r="AD243" s="1381"/>
      <c r="AE243" s="1381"/>
      <c r="AF243" s="1381"/>
      <c r="AG243" s="1381"/>
      <c r="AH243" s="1384" t="s">
        <v>5</v>
      </c>
      <c r="AI243" s="1384"/>
      <c r="AJ243" s="1384"/>
      <c r="AK243" s="1384"/>
      <c r="AL243" s="1384"/>
      <c r="AM243" s="1384"/>
      <c r="AN243" s="1384"/>
      <c r="AO243" s="1384"/>
      <c r="AP243" s="1384"/>
      <c r="AQ243" s="1384"/>
      <c r="AR243" s="1384"/>
      <c r="AS243" s="1384"/>
      <c r="AT243" s="1384"/>
      <c r="AU243" s="1384"/>
      <c r="AV243" s="1384"/>
      <c r="AW243" s="1381" t="s">
        <v>975</v>
      </c>
      <c r="AX243" s="1381"/>
      <c r="AY243" s="1381"/>
      <c r="AZ243" s="1381"/>
      <c r="BA243" s="1381"/>
      <c r="BB243" s="1381"/>
      <c r="BC243" s="1381"/>
      <c r="BD243" s="1381"/>
      <c r="BE243" s="1381"/>
      <c r="BF243" s="1381"/>
      <c r="BG243" s="1381"/>
      <c r="BH243" s="1381"/>
      <c r="BI243" s="1381"/>
      <c r="BJ243" s="1381"/>
      <c r="BK243" s="1381"/>
      <c r="BL243" s="1381"/>
      <c r="BM243" s="1381"/>
      <c r="BN243" s="1381"/>
      <c r="BO243" s="1381"/>
      <c r="BP243" s="1381"/>
      <c r="BQ243" s="1381"/>
      <c r="BR243" s="1381"/>
      <c r="BS243" s="1381"/>
      <c r="BT243" s="1381"/>
      <c r="BU243" s="1381"/>
      <c r="BV243" s="1381"/>
      <c r="BW243" s="1381"/>
      <c r="BX243" s="1381"/>
      <c r="BY243" s="1381"/>
      <c r="BZ243" s="1381"/>
    </row>
    <row r="244" spans="1:78" ht="12.75" hidden="1" customHeight="1" outlineLevel="1">
      <c r="A244" s="12"/>
      <c r="B244" s="1"/>
      <c r="C244" s="152" t="str">
        <f>+'Resto del Mundo'!D5</f>
        <v>XB</v>
      </c>
      <c r="D244" s="152" t="str">
        <f>+'Resto del Mundo'!D4</f>
        <v>Exportaciones de bienes</v>
      </c>
      <c r="E244" s="153" t="s">
        <v>99</v>
      </c>
      <c r="F244" s="153" t="s">
        <v>587</v>
      </c>
      <c r="G244" s="63"/>
      <c r="H244" s="135"/>
      <c r="I244" s="135"/>
      <c r="J244" s="135"/>
      <c r="K244" s="135"/>
      <c r="L244" s="135"/>
      <c r="M244" s="135"/>
      <c r="N244" s="135"/>
      <c r="O244" s="135"/>
      <c r="P244" s="135"/>
      <c r="Q244" s="135"/>
      <c r="R244" s="1381" t="s">
        <v>964</v>
      </c>
      <c r="S244" s="1381"/>
      <c r="T244" s="1381"/>
      <c r="U244" s="1381"/>
      <c r="V244" s="1381"/>
      <c r="W244" s="1381"/>
      <c r="X244" s="1384" t="s">
        <v>4</v>
      </c>
      <c r="Y244" s="1384"/>
      <c r="Z244" s="1384"/>
      <c r="AA244" s="1384"/>
      <c r="AB244" s="1384"/>
      <c r="AC244" s="1384"/>
      <c r="AD244" s="1384"/>
      <c r="AE244" s="1384"/>
      <c r="AF244" s="1384"/>
      <c r="AG244" s="1384"/>
      <c r="AH244" s="1384"/>
      <c r="AI244" s="1384"/>
      <c r="AJ244" s="1384"/>
      <c r="AK244" s="1384"/>
      <c r="AL244" s="1384"/>
      <c r="AM244" s="1384"/>
      <c r="AN244" s="1384"/>
      <c r="AO244" s="1384"/>
      <c r="AP244" s="1384"/>
      <c r="AQ244" s="1384"/>
      <c r="AR244" s="1384"/>
      <c r="AS244" s="1384"/>
      <c r="AT244" s="1384"/>
      <c r="AU244" s="1384"/>
      <c r="AV244" s="1384"/>
      <c r="AW244" s="1381" t="s">
        <v>975</v>
      </c>
      <c r="AX244" s="1381"/>
      <c r="AY244" s="1381"/>
      <c r="AZ244" s="1381"/>
      <c r="BA244" s="1381"/>
      <c r="BB244" s="1381"/>
      <c r="BC244" s="1381"/>
      <c r="BD244" s="1381"/>
      <c r="BE244" s="1381"/>
      <c r="BF244" s="1381"/>
      <c r="BG244" s="1381"/>
      <c r="BH244" s="1381"/>
      <c r="BI244" s="1381"/>
      <c r="BJ244" s="1381"/>
      <c r="BK244" s="1381"/>
      <c r="BL244" s="1381"/>
      <c r="BM244" s="1381"/>
      <c r="BN244" s="1381"/>
      <c r="BO244" s="1381"/>
      <c r="BP244" s="1381"/>
      <c r="BQ244" s="1381"/>
      <c r="BR244" s="1381"/>
      <c r="BS244" s="1381"/>
      <c r="BT244" s="1381"/>
      <c r="BU244" s="1381"/>
      <c r="BV244" s="1381"/>
      <c r="BW244" s="1381"/>
      <c r="BX244" s="1381"/>
      <c r="BY244" s="1381"/>
      <c r="BZ244" s="1381"/>
    </row>
    <row r="245" spans="1:78" ht="12.75" hidden="1" customHeight="1" outlineLevel="1">
      <c r="A245" s="12"/>
      <c r="B245" s="1"/>
      <c r="C245" s="152" t="str">
        <f>+'Resto del Mundo'!E5</f>
        <v>XS</v>
      </c>
      <c r="D245" s="152" t="str">
        <f>+'Resto del Mundo'!E4</f>
        <v>Exportaciones de servicios</v>
      </c>
      <c r="E245" s="153" t="s">
        <v>99</v>
      </c>
      <c r="F245" s="153" t="s">
        <v>587</v>
      </c>
      <c r="G245" s="63"/>
      <c r="H245" s="135"/>
      <c r="I245" s="135"/>
      <c r="J245" s="135"/>
      <c r="K245" s="135"/>
      <c r="L245" s="135"/>
      <c r="M245" s="135"/>
      <c r="N245" s="135"/>
      <c r="O245" s="135"/>
      <c r="P245" s="135"/>
      <c r="Q245" s="135"/>
      <c r="R245" s="1381" t="s">
        <v>964</v>
      </c>
      <c r="S245" s="1381"/>
      <c r="T245" s="1381"/>
      <c r="U245" s="1381"/>
      <c r="V245" s="1381"/>
      <c r="W245" s="1381"/>
      <c r="X245" s="1384" t="s">
        <v>4</v>
      </c>
      <c r="Y245" s="1384"/>
      <c r="Z245" s="1384"/>
      <c r="AA245" s="1384"/>
      <c r="AB245" s="1384"/>
      <c r="AC245" s="1384"/>
      <c r="AD245" s="1384"/>
      <c r="AE245" s="1384"/>
      <c r="AF245" s="1384"/>
      <c r="AG245" s="1384"/>
      <c r="AH245" s="1384"/>
      <c r="AI245" s="1384"/>
      <c r="AJ245" s="1384"/>
      <c r="AK245" s="1384"/>
      <c r="AL245" s="1384"/>
      <c r="AM245" s="1384"/>
      <c r="AN245" s="1384"/>
      <c r="AO245" s="1384"/>
      <c r="AP245" s="1384"/>
      <c r="AQ245" s="1384"/>
      <c r="AR245" s="1384"/>
      <c r="AS245" s="1384"/>
      <c r="AT245" s="1384"/>
      <c r="AU245" s="1384"/>
      <c r="AV245" s="1384"/>
      <c r="AW245" s="1381" t="s">
        <v>975</v>
      </c>
      <c r="AX245" s="1381"/>
      <c r="AY245" s="1381"/>
      <c r="AZ245" s="1381"/>
      <c r="BA245" s="1381"/>
      <c r="BB245" s="1381"/>
      <c r="BC245" s="1381"/>
      <c r="BD245" s="1381"/>
      <c r="BE245" s="1381"/>
      <c r="BF245" s="1381"/>
      <c r="BG245" s="1381"/>
      <c r="BH245" s="1381"/>
      <c r="BI245" s="1381"/>
      <c r="BJ245" s="1381"/>
      <c r="BK245" s="1381"/>
      <c r="BL245" s="1381"/>
      <c r="BM245" s="1381"/>
      <c r="BN245" s="1381"/>
      <c r="BO245" s="1381"/>
      <c r="BP245" s="1381"/>
      <c r="BQ245" s="1381"/>
      <c r="BR245" s="1381"/>
      <c r="BS245" s="1381"/>
      <c r="BT245" s="1381"/>
      <c r="BU245" s="1381"/>
      <c r="BV245" s="1381"/>
      <c r="BW245" s="1381"/>
      <c r="BX245" s="1381"/>
      <c r="BY245" s="1381"/>
      <c r="BZ245" s="1381"/>
    </row>
    <row r="246" spans="1:78" ht="12.75" hidden="1" customHeight="1" outlineLevel="1">
      <c r="A246" s="12"/>
      <c r="C246" s="152" t="str">
        <f>+'Resto del Mundo'!F5</f>
        <v>M</v>
      </c>
      <c r="D246" s="152" t="str">
        <f>+'Resto del Mundo'!F4</f>
        <v>Importaciones de bienes y servicios</v>
      </c>
      <c r="E246" s="153" t="s">
        <v>99</v>
      </c>
      <c r="F246" s="153" t="s">
        <v>587</v>
      </c>
      <c r="G246" s="63"/>
      <c r="H246" s="1384" t="s">
        <v>3</v>
      </c>
      <c r="I246" s="1384"/>
      <c r="J246" s="1384"/>
      <c r="K246" s="1384"/>
      <c r="L246" s="1384"/>
      <c r="M246" s="1384"/>
      <c r="N246" s="1384"/>
      <c r="O246" s="1384"/>
      <c r="P246" s="1384"/>
      <c r="Q246" s="1384"/>
      <c r="R246" s="1381" t="s">
        <v>4</v>
      </c>
      <c r="S246" s="1381"/>
      <c r="T246" s="1381"/>
      <c r="U246" s="1381"/>
      <c r="V246" s="1381"/>
      <c r="W246" s="1381"/>
      <c r="X246" s="1381"/>
      <c r="Y246" s="1381"/>
      <c r="Z246" s="1381"/>
      <c r="AA246" s="1381"/>
      <c r="AB246" s="1381"/>
      <c r="AC246" s="1381"/>
      <c r="AD246" s="1381"/>
      <c r="AE246" s="1381"/>
      <c r="AF246" s="1381"/>
      <c r="AG246" s="1381"/>
      <c r="AH246" s="1384" t="s">
        <v>5</v>
      </c>
      <c r="AI246" s="1384"/>
      <c r="AJ246" s="1384"/>
      <c r="AK246" s="1384"/>
      <c r="AL246" s="1384"/>
      <c r="AM246" s="1384"/>
      <c r="AN246" s="1384"/>
      <c r="AO246" s="1384"/>
      <c r="AP246" s="1384"/>
      <c r="AQ246" s="1384"/>
      <c r="AR246" s="1384"/>
      <c r="AS246" s="1384"/>
      <c r="AT246" s="1384"/>
      <c r="AU246" s="1384"/>
      <c r="AV246" s="1384"/>
      <c r="AW246" s="1381" t="s">
        <v>975</v>
      </c>
      <c r="AX246" s="1381"/>
      <c r="AY246" s="1381"/>
      <c r="AZ246" s="1381"/>
      <c r="BA246" s="1381"/>
      <c r="BB246" s="1381"/>
      <c r="BC246" s="1381"/>
      <c r="BD246" s="1381"/>
      <c r="BE246" s="1381"/>
      <c r="BF246" s="1381"/>
      <c r="BG246" s="1381"/>
      <c r="BH246" s="1381"/>
      <c r="BI246" s="1381"/>
      <c r="BJ246" s="1381"/>
      <c r="BK246" s="1381"/>
      <c r="BL246" s="1381"/>
      <c r="BM246" s="1381"/>
      <c r="BN246" s="1381"/>
      <c r="BO246" s="1381"/>
      <c r="BP246" s="1381"/>
      <c r="BQ246" s="1381"/>
      <c r="BR246" s="1381"/>
      <c r="BS246" s="1381"/>
      <c r="BT246" s="1381"/>
      <c r="BU246" s="1381"/>
      <c r="BV246" s="1381"/>
      <c r="BW246" s="1381"/>
      <c r="BX246" s="1381"/>
      <c r="BY246" s="1381"/>
      <c r="BZ246" s="1381"/>
    </row>
    <row r="247" spans="1:78" ht="12.75" hidden="1" customHeight="1" outlineLevel="1">
      <c r="A247" s="12"/>
      <c r="B247" s="1"/>
      <c r="C247" s="152" t="str">
        <f>+'Resto del Mundo'!G5</f>
        <v>MB</v>
      </c>
      <c r="D247" s="152" t="str">
        <f>+'Resto del Mundo'!G4</f>
        <v>Importaciones de bienes</v>
      </c>
      <c r="E247" s="153" t="s">
        <v>99</v>
      </c>
      <c r="F247" s="153" t="s">
        <v>587</v>
      </c>
      <c r="G247" s="63"/>
      <c r="H247" s="135"/>
      <c r="I247" s="135"/>
      <c r="J247" s="135"/>
      <c r="K247" s="135"/>
      <c r="L247" s="135"/>
      <c r="M247" s="135"/>
      <c r="N247" s="135"/>
      <c r="O247" s="135"/>
      <c r="P247" s="135"/>
      <c r="Q247" s="135"/>
      <c r="R247" s="1381" t="s">
        <v>964</v>
      </c>
      <c r="S247" s="1381"/>
      <c r="T247" s="1381"/>
      <c r="U247" s="1381"/>
      <c r="V247" s="1381"/>
      <c r="W247" s="1381"/>
      <c r="X247" s="1384" t="s">
        <v>4</v>
      </c>
      <c r="Y247" s="1384"/>
      <c r="Z247" s="1384"/>
      <c r="AA247" s="1384"/>
      <c r="AB247" s="1384"/>
      <c r="AC247" s="1384"/>
      <c r="AD247" s="1384"/>
      <c r="AE247" s="1384"/>
      <c r="AF247" s="1384"/>
      <c r="AG247" s="1384"/>
      <c r="AH247" s="1384"/>
      <c r="AI247" s="1384"/>
      <c r="AJ247" s="1384"/>
      <c r="AK247" s="1384"/>
      <c r="AL247" s="1384"/>
      <c r="AM247" s="1384"/>
      <c r="AN247" s="1384"/>
      <c r="AO247" s="1384"/>
      <c r="AP247" s="1384"/>
      <c r="AQ247" s="1384"/>
      <c r="AR247" s="1384"/>
      <c r="AS247" s="1384"/>
      <c r="AT247" s="1384"/>
      <c r="AU247" s="1384"/>
      <c r="AV247" s="1384"/>
      <c r="AW247" s="1381" t="s">
        <v>975</v>
      </c>
      <c r="AX247" s="1381"/>
      <c r="AY247" s="1381"/>
      <c r="AZ247" s="1381"/>
      <c r="BA247" s="1381"/>
      <c r="BB247" s="1381"/>
      <c r="BC247" s="1381"/>
      <c r="BD247" s="1381"/>
      <c r="BE247" s="1381"/>
      <c r="BF247" s="1381"/>
      <c r="BG247" s="1381"/>
      <c r="BH247" s="1381"/>
      <c r="BI247" s="1381"/>
      <c r="BJ247" s="1381"/>
      <c r="BK247" s="1381"/>
      <c r="BL247" s="1381"/>
      <c r="BM247" s="1381"/>
      <c r="BN247" s="1381"/>
      <c r="BO247" s="1381"/>
      <c r="BP247" s="1381"/>
      <c r="BQ247" s="1381"/>
      <c r="BR247" s="1381"/>
      <c r="BS247" s="1381"/>
      <c r="BT247" s="1381"/>
      <c r="BU247" s="1381"/>
      <c r="BV247" s="1381"/>
      <c r="BW247" s="1381"/>
      <c r="BX247" s="1381"/>
      <c r="BY247" s="1381"/>
      <c r="BZ247" s="1381"/>
    </row>
    <row r="248" spans="1:78" ht="12.75" hidden="1" customHeight="1" outlineLevel="1">
      <c r="A248" s="12"/>
      <c r="B248" s="1"/>
      <c r="C248" s="152" t="str">
        <f>+'Resto del Mundo'!H5</f>
        <v>MS</v>
      </c>
      <c r="D248" s="152" t="str">
        <f>+'Resto del Mundo'!H4</f>
        <v>Importaciones de Servicios</v>
      </c>
      <c r="E248" s="153" t="s">
        <v>99</v>
      </c>
      <c r="F248" s="153" t="s">
        <v>587</v>
      </c>
      <c r="G248" s="63"/>
      <c r="H248" s="135"/>
      <c r="I248" s="135"/>
      <c r="J248" s="135"/>
      <c r="K248" s="135"/>
      <c r="L248" s="135"/>
      <c r="M248" s="135"/>
      <c r="N248" s="135"/>
      <c r="O248" s="135"/>
      <c r="P248" s="135"/>
      <c r="Q248" s="135"/>
      <c r="R248" s="1381" t="s">
        <v>964</v>
      </c>
      <c r="S248" s="1381"/>
      <c r="T248" s="1381"/>
      <c r="U248" s="1381"/>
      <c r="V248" s="1381"/>
      <c r="W248" s="1381"/>
      <c r="X248" s="1384" t="s">
        <v>4</v>
      </c>
      <c r="Y248" s="1384"/>
      <c r="Z248" s="1384"/>
      <c r="AA248" s="1384"/>
      <c r="AB248" s="1384"/>
      <c r="AC248" s="1384"/>
      <c r="AD248" s="1384"/>
      <c r="AE248" s="1384"/>
      <c r="AF248" s="1384"/>
      <c r="AG248" s="1384"/>
      <c r="AH248" s="1384"/>
      <c r="AI248" s="1384"/>
      <c r="AJ248" s="1384"/>
      <c r="AK248" s="1384"/>
      <c r="AL248" s="1384"/>
      <c r="AM248" s="1384"/>
      <c r="AN248" s="1384"/>
      <c r="AO248" s="1384"/>
      <c r="AP248" s="1384"/>
      <c r="AQ248" s="1384"/>
      <c r="AR248" s="1384"/>
      <c r="AS248" s="1384"/>
      <c r="AT248" s="1384"/>
      <c r="AU248" s="1384"/>
      <c r="AV248" s="1384"/>
      <c r="AW248" s="1381" t="s">
        <v>975</v>
      </c>
      <c r="AX248" s="1381"/>
      <c r="AY248" s="1381"/>
      <c r="AZ248" s="1381"/>
      <c r="BA248" s="1381"/>
      <c r="BB248" s="1381"/>
      <c r="BC248" s="1381"/>
      <c r="BD248" s="1381"/>
      <c r="BE248" s="1381"/>
      <c r="BF248" s="1381"/>
      <c r="BG248" s="1381"/>
      <c r="BH248" s="1381"/>
      <c r="BI248" s="1381"/>
      <c r="BJ248" s="1381"/>
      <c r="BK248" s="1381"/>
      <c r="BL248" s="1381"/>
      <c r="BM248" s="1381"/>
      <c r="BN248" s="1381"/>
      <c r="BO248" s="1381"/>
      <c r="BP248" s="1381"/>
      <c r="BQ248" s="1381"/>
      <c r="BR248" s="1381"/>
      <c r="BS248" s="1381"/>
      <c r="BT248" s="1381"/>
      <c r="BU248" s="1381"/>
      <c r="BV248" s="1381"/>
      <c r="BW248" s="1381"/>
      <c r="BX248" s="1381"/>
      <c r="BY248" s="1381"/>
      <c r="BZ248" s="1381"/>
    </row>
    <row r="249" spans="1:78" ht="12.75" hidden="1" customHeight="1" outlineLevel="1">
      <c r="A249" s="12"/>
      <c r="B249" s="1"/>
      <c r="C249" s="152" t="str">
        <f>+'Resto del Mundo'!I5</f>
        <v>XS_GHNRETN</v>
      </c>
      <c r="D249" s="152" t="str">
        <f>+'Resto del Mundo'!I4</f>
        <v>Exportaciones de servicios. Gasto de los hogares no residentes en el territorio económico</v>
      </c>
      <c r="E249" s="153" t="s">
        <v>99</v>
      </c>
      <c r="F249" s="153" t="s">
        <v>587</v>
      </c>
      <c r="G249" s="63"/>
      <c r="H249" s="135"/>
      <c r="I249" s="135"/>
      <c r="J249" s="135"/>
      <c r="K249" s="135"/>
      <c r="L249" s="135"/>
      <c r="M249" s="135"/>
      <c r="N249" s="135"/>
      <c r="O249" s="135"/>
      <c r="P249" s="135"/>
      <c r="Q249" s="135"/>
      <c r="R249" s="1381" t="s">
        <v>964</v>
      </c>
      <c r="S249" s="1381"/>
      <c r="T249" s="1381"/>
      <c r="U249" s="1381"/>
      <c r="V249" s="1381"/>
      <c r="W249" s="1381"/>
      <c r="X249" s="1384" t="s">
        <v>4</v>
      </c>
      <c r="Y249" s="1384"/>
      <c r="Z249" s="1384"/>
      <c r="AA249" s="1384"/>
      <c r="AB249" s="1384"/>
      <c r="AC249" s="1384"/>
      <c r="AD249" s="1384"/>
      <c r="AE249" s="1384"/>
      <c r="AF249" s="1384"/>
      <c r="AG249" s="1384"/>
      <c r="AH249" s="1384"/>
      <c r="AI249" s="1384"/>
      <c r="AJ249" s="1384"/>
      <c r="AK249" s="1384"/>
      <c r="AL249" s="1384"/>
      <c r="AM249" s="1384"/>
      <c r="AN249" s="1384"/>
      <c r="AO249" s="1384"/>
      <c r="AP249" s="1384"/>
      <c r="AQ249" s="1384"/>
      <c r="AR249" s="1384"/>
      <c r="AS249" s="1384"/>
      <c r="AT249" s="1384"/>
      <c r="AU249" s="1384"/>
      <c r="AV249" s="1384"/>
      <c r="AW249" s="1381" t="s">
        <v>975</v>
      </c>
      <c r="AX249" s="1381"/>
      <c r="AY249" s="1381"/>
      <c r="AZ249" s="1381"/>
      <c r="BA249" s="1381"/>
      <c r="BB249" s="1381"/>
      <c r="BC249" s="1381"/>
      <c r="BD249" s="1381"/>
      <c r="BE249" s="1381"/>
      <c r="BF249" s="1381"/>
      <c r="BG249" s="1381"/>
      <c r="BH249" s="1381"/>
      <c r="BI249" s="1381"/>
      <c r="BJ249" s="1381"/>
      <c r="BK249" s="1381"/>
      <c r="BL249" s="1381"/>
      <c r="BM249" s="1381"/>
      <c r="BN249" s="1381"/>
      <c r="BO249" s="1381"/>
      <c r="BP249" s="1381"/>
      <c r="BQ249" s="1381"/>
      <c r="BR249" s="1381"/>
      <c r="BS249" s="1381"/>
      <c r="BT249" s="1381"/>
      <c r="BU249" s="1381"/>
      <c r="BV249" s="1381"/>
      <c r="BW249" s="1381"/>
      <c r="BX249" s="1381"/>
      <c r="BY249" s="1381"/>
      <c r="BZ249" s="1381"/>
    </row>
    <row r="250" spans="1:78" ht="12.75" hidden="1" customHeight="1" outlineLevel="1">
      <c r="A250" s="12"/>
      <c r="B250" s="1"/>
      <c r="C250" s="152" t="str">
        <f>+'Resto del Mundo'!J5</f>
        <v>MS_GHRERM</v>
      </c>
      <c r="D250" s="152" t="str">
        <f>+'Resto del Mundo'!J4</f>
        <v>Importaciones de servicios. Gasto de los hogares residentes en el resto del mundo</v>
      </c>
      <c r="E250" s="153" t="s">
        <v>99</v>
      </c>
      <c r="F250" s="153" t="s">
        <v>587</v>
      </c>
      <c r="G250" s="63"/>
      <c r="H250" s="135"/>
      <c r="I250" s="135"/>
      <c r="J250" s="135"/>
      <c r="K250" s="135"/>
      <c r="L250" s="135"/>
      <c r="M250" s="135"/>
      <c r="N250" s="135"/>
      <c r="O250" s="135"/>
      <c r="P250" s="135"/>
      <c r="Q250" s="135"/>
      <c r="R250" s="1381" t="s">
        <v>964</v>
      </c>
      <c r="S250" s="1381"/>
      <c r="T250" s="1381"/>
      <c r="U250" s="1381"/>
      <c r="V250" s="1381"/>
      <c r="W250" s="1381"/>
      <c r="X250" s="1384" t="s">
        <v>4</v>
      </c>
      <c r="Y250" s="1384"/>
      <c r="Z250" s="1384"/>
      <c r="AA250" s="1384"/>
      <c r="AB250" s="1384"/>
      <c r="AC250" s="1384"/>
      <c r="AD250" s="1384"/>
      <c r="AE250" s="1384"/>
      <c r="AF250" s="1384"/>
      <c r="AG250" s="1384"/>
      <c r="AH250" s="1384"/>
      <c r="AI250" s="1384"/>
      <c r="AJ250" s="1384"/>
      <c r="AK250" s="1384"/>
      <c r="AL250" s="1384"/>
      <c r="AM250" s="1384"/>
      <c r="AN250" s="1384"/>
      <c r="AO250" s="1384"/>
      <c r="AP250" s="1384"/>
      <c r="AQ250" s="1384"/>
      <c r="AR250" s="1384"/>
      <c r="AS250" s="1384"/>
      <c r="AT250" s="1384"/>
      <c r="AU250" s="1384"/>
      <c r="AV250" s="1384"/>
      <c r="AW250" s="1381" t="s">
        <v>975</v>
      </c>
      <c r="AX250" s="1381"/>
      <c r="AY250" s="1381"/>
      <c r="AZ250" s="1381"/>
      <c r="BA250" s="1381"/>
      <c r="BB250" s="1381"/>
      <c r="BC250" s="1381"/>
      <c r="BD250" s="1381"/>
      <c r="BE250" s="1381"/>
      <c r="BF250" s="1381"/>
      <c r="BG250" s="1381"/>
      <c r="BH250" s="1381"/>
      <c r="BI250" s="1381"/>
      <c r="BJ250" s="1381"/>
      <c r="BK250" s="1381"/>
      <c r="BL250" s="1381"/>
      <c r="BM250" s="1381"/>
      <c r="BN250" s="1381"/>
      <c r="BO250" s="1381"/>
      <c r="BP250" s="1381"/>
      <c r="BQ250" s="1381"/>
      <c r="BR250" s="1381"/>
      <c r="BS250" s="1381"/>
      <c r="BT250" s="1381"/>
      <c r="BU250" s="1381"/>
      <c r="BV250" s="1381"/>
      <c r="BW250" s="1381"/>
      <c r="BX250" s="1381"/>
      <c r="BY250" s="1381"/>
      <c r="BZ250" s="1381"/>
    </row>
    <row r="251" spans="1:78" ht="12.75" hidden="1" customHeight="1" outlineLevel="1">
      <c r="A251" s="12"/>
      <c r="B251" s="1"/>
      <c r="C251" s="152" t="str">
        <f>+'Resto del Mundo'!K5</f>
        <v>RPRIMNrm</v>
      </c>
      <c r="D251" s="152" t="str">
        <f>+'Resto del Mundo'!K4</f>
        <v>Rentas primarias netas con el resto del mundo</v>
      </c>
      <c r="E251" s="153" t="s">
        <v>99</v>
      </c>
      <c r="F251" s="153" t="s">
        <v>587</v>
      </c>
      <c r="G251" s="63"/>
      <c r="H251" s="135"/>
      <c r="I251" s="135"/>
      <c r="J251" s="135"/>
      <c r="K251" s="135"/>
      <c r="L251" s="135"/>
      <c r="M251" s="135"/>
      <c r="N251" s="135"/>
      <c r="O251" s="135"/>
      <c r="P251" s="135"/>
      <c r="Q251" s="135"/>
      <c r="R251" s="1381" t="s">
        <v>239</v>
      </c>
      <c r="S251" s="1381"/>
      <c r="T251" s="1381"/>
      <c r="U251" s="1381"/>
      <c r="V251" s="1381"/>
      <c r="W251" s="1381"/>
      <c r="X251" s="1381"/>
      <c r="Y251" s="1381"/>
      <c r="Z251" s="1381"/>
      <c r="AA251" s="1381"/>
      <c r="AB251" s="1381"/>
      <c r="AC251" s="1381"/>
      <c r="AD251" s="1381"/>
      <c r="AE251" s="1381"/>
      <c r="AF251" s="1381"/>
      <c r="AG251" s="1381"/>
      <c r="AH251" s="1381"/>
      <c r="AI251" s="1381"/>
      <c r="AJ251" s="1381"/>
      <c r="AK251" s="1381"/>
      <c r="AL251" s="1381"/>
      <c r="AM251" s="1381"/>
      <c r="AN251" s="1381"/>
      <c r="AO251" s="1381"/>
      <c r="AP251" s="1381"/>
      <c r="AQ251" s="1381"/>
      <c r="AR251" s="1381"/>
      <c r="AS251" s="1381"/>
      <c r="AT251" s="1381"/>
      <c r="AU251" s="1381"/>
      <c r="AV251" s="1381"/>
      <c r="AW251" s="1384" t="s">
        <v>244</v>
      </c>
      <c r="AX251" s="1384"/>
      <c r="AY251" s="1384"/>
      <c r="AZ251" s="1384"/>
      <c r="BA251" s="1395" t="s">
        <v>906</v>
      </c>
      <c r="BB251" s="1395"/>
      <c r="BC251" s="1395"/>
      <c r="BD251" s="1395"/>
      <c r="BE251" s="1395"/>
      <c r="BF251" s="1395"/>
      <c r="BG251" s="1395"/>
      <c r="BH251" s="1395"/>
      <c r="BI251" s="1395"/>
      <c r="BJ251" s="1395"/>
      <c r="BK251" s="1395"/>
      <c r="BL251" s="1395"/>
      <c r="BM251" s="1395"/>
      <c r="BN251" s="1395"/>
      <c r="BO251" s="1395"/>
      <c r="BP251" s="1395"/>
      <c r="BQ251" s="1395"/>
      <c r="BR251" s="1395"/>
      <c r="BS251" s="1395"/>
      <c r="BT251" s="1395"/>
      <c r="BU251" s="1395"/>
      <c r="BV251" s="1395"/>
      <c r="BW251" s="1395"/>
      <c r="BX251" s="1395"/>
      <c r="BY251" s="1395"/>
      <c r="BZ251" s="1395"/>
    </row>
    <row r="252" spans="1:78" ht="12.75" hidden="1" customHeight="1" outlineLevel="1">
      <c r="A252" s="12"/>
      <c r="B252" s="1"/>
      <c r="C252" s="152" t="str">
        <f>+'Resto del Mundo'!L5</f>
        <v>TRCNrm</v>
      </c>
      <c r="D252" s="152" t="str">
        <f>+'Resto del Mundo'!L4</f>
        <v>Transferencias corrientes netas con el resto del mundo</v>
      </c>
      <c r="E252" s="153" t="s">
        <v>99</v>
      </c>
      <c r="F252" s="153" t="s">
        <v>587</v>
      </c>
      <c r="G252" s="63"/>
      <c r="H252" s="135"/>
      <c r="I252" s="135"/>
      <c r="J252" s="135"/>
      <c r="K252" s="135"/>
      <c r="L252" s="135"/>
      <c r="M252" s="135"/>
      <c r="N252" s="135"/>
      <c r="O252" s="135"/>
      <c r="P252" s="135"/>
      <c r="Q252" s="135"/>
      <c r="R252" s="1381" t="s">
        <v>239</v>
      </c>
      <c r="S252" s="1381"/>
      <c r="T252" s="1381"/>
      <c r="U252" s="1381"/>
      <c r="V252" s="1381"/>
      <c r="W252" s="1381"/>
      <c r="X252" s="1381"/>
      <c r="Y252" s="1381"/>
      <c r="Z252" s="1381"/>
      <c r="AA252" s="1381"/>
      <c r="AB252" s="1381"/>
      <c r="AC252" s="1381"/>
      <c r="AD252" s="1381"/>
      <c r="AE252" s="1381"/>
      <c r="AF252" s="1381"/>
      <c r="AG252" s="1381"/>
      <c r="AH252" s="1381"/>
      <c r="AI252" s="1381"/>
      <c r="AJ252" s="1381"/>
      <c r="AK252" s="1381"/>
      <c r="AL252" s="1381"/>
      <c r="AM252" s="1381"/>
      <c r="AN252" s="1381"/>
      <c r="AO252" s="1381"/>
      <c r="AP252" s="1381"/>
      <c r="AQ252" s="1381"/>
      <c r="AR252" s="1381"/>
      <c r="AS252" s="1381"/>
      <c r="AT252" s="1381"/>
      <c r="AU252" s="1381"/>
      <c r="AV252" s="1381"/>
      <c r="AW252" s="1384" t="s">
        <v>244</v>
      </c>
      <c r="AX252" s="1384"/>
      <c r="AY252" s="1384"/>
      <c r="AZ252" s="1384"/>
      <c r="BA252" s="1395" t="s">
        <v>906</v>
      </c>
      <c r="BB252" s="1395"/>
      <c r="BC252" s="1395"/>
      <c r="BD252" s="1395"/>
      <c r="BE252" s="1395"/>
      <c r="BF252" s="1395"/>
      <c r="BG252" s="1395"/>
      <c r="BH252" s="1395"/>
      <c r="BI252" s="1395"/>
      <c r="BJ252" s="1395"/>
      <c r="BK252" s="1395"/>
      <c r="BL252" s="1395"/>
      <c r="BM252" s="1395"/>
      <c r="BN252" s="1395"/>
      <c r="BO252" s="1395"/>
      <c r="BP252" s="1395"/>
      <c r="BQ252" s="1395"/>
      <c r="BR252" s="1395"/>
      <c r="BS252" s="1395"/>
      <c r="BT252" s="1395"/>
      <c r="BU252" s="1395"/>
      <c r="BV252" s="1395"/>
      <c r="BW252" s="1395"/>
      <c r="BX252" s="1395"/>
      <c r="BY252" s="1395"/>
      <c r="BZ252" s="1395"/>
    </row>
    <row r="253" spans="1:78" ht="12.75" hidden="1" customHeight="1" outlineLevel="1">
      <c r="A253" s="12"/>
      <c r="B253" s="1"/>
      <c r="C253" s="152" t="str">
        <f>+'Resto del Mundo'!M5</f>
        <v>TRKNrm</v>
      </c>
      <c r="D253" s="152" t="str">
        <f>+'Resto del Mundo'!M4</f>
        <v>Transferencias de capital netas con el resto del mundo</v>
      </c>
      <c r="E253" s="153" t="s">
        <v>99</v>
      </c>
      <c r="F253" s="153" t="s">
        <v>587</v>
      </c>
      <c r="G253" s="63"/>
      <c r="H253" s="135"/>
      <c r="I253" s="135"/>
      <c r="J253" s="135"/>
      <c r="K253" s="135"/>
      <c r="L253" s="135"/>
      <c r="M253" s="135"/>
      <c r="N253" s="135"/>
      <c r="O253" s="135"/>
      <c r="P253" s="135"/>
      <c r="Q253" s="135"/>
      <c r="R253" s="1381" t="s">
        <v>239</v>
      </c>
      <c r="S253" s="1381"/>
      <c r="T253" s="1381"/>
      <c r="U253" s="1381"/>
      <c r="V253" s="1381"/>
      <c r="W253" s="1381"/>
      <c r="X253" s="1381"/>
      <c r="Y253" s="1381"/>
      <c r="Z253" s="1381"/>
      <c r="AA253" s="1381"/>
      <c r="AB253" s="1381"/>
      <c r="AC253" s="1381"/>
      <c r="AD253" s="1381"/>
      <c r="AE253" s="1381"/>
      <c r="AF253" s="1381"/>
      <c r="AG253" s="1381"/>
      <c r="AH253" s="1381"/>
      <c r="AI253" s="1381"/>
      <c r="AJ253" s="1381"/>
      <c r="AK253" s="1381"/>
      <c r="AL253" s="1381"/>
      <c r="AM253" s="1381"/>
      <c r="AN253" s="1381"/>
      <c r="AO253" s="1381"/>
      <c r="AP253" s="1381"/>
      <c r="AQ253" s="1381"/>
      <c r="AR253" s="1381"/>
      <c r="AS253" s="1381"/>
      <c r="AT253" s="1381"/>
      <c r="AU253" s="1381"/>
      <c r="AV253" s="1381"/>
      <c r="AW253" s="1384" t="s">
        <v>244</v>
      </c>
      <c r="AX253" s="1384"/>
      <c r="AY253" s="1384"/>
      <c r="AZ253" s="1384"/>
      <c r="BA253" s="1395" t="s">
        <v>906</v>
      </c>
      <c r="BB253" s="1395"/>
      <c r="BC253" s="1395"/>
      <c r="BD253" s="1395"/>
      <c r="BE253" s="1395"/>
      <c r="BF253" s="1395"/>
      <c r="BG253" s="1395"/>
      <c r="BH253" s="1395"/>
      <c r="BI253" s="1395"/>
      <c r="BJ253" s="1395"/>
      <c r="BK253" s="1395"/>
      <c r="BL253" s="1395"/>
      <c r="BM253" s="1395"/>
      <c r="BN253" s="1395"/>
      <c r="BO253" s="1395"/>
      <c r="BP253" s="1395"/>
      <c r="BQ253" s="1395"/>
      <c r="BR253" s="1395"/>
      <c r="BS253" s="1395"/>
      <c r="BT253" s="1395"/>
      <c r="BU253" s="1395"/>
      <c r="BV253" s="1395"/>
      <c r="BW253" s="1395"/>
      <c r="BX253" s="1395"/>
      <c r="BY253" s="1395"/>
      <c r="BZ253" s="1395"/>
    </row>
    <row r="254" spans="1:78" ht="12.75" hidden="1" customHeight="1" outlineLevel="1">
      <c r="A254" s="12"/>
      <c r="B254" s="1"/>
      <c r="C254" s="152" t="str">
        <f>+'Resto del Mundo'!N5</f>
        <v>CoNFN</v>
      </c>
      <c r="D254" s="152" t="str">
        <f>+'Resto del Mundo'!N4</f>
        <v>Capacidad o Necesidad de Financiación de la Nación</v>
      </c>
      <c r="E254" s="153" t="s">
        <v>99</v>
      </c>
      <c r="F254" s="153" t="s">
        <v>587</v>
      </c>
      <c r="G254" s="63"/>
      <c r="H254" s="135"/>
      <c r="I254" s="135"/>
      <c r="J254" s="135"/>
      <c r="K254" s="135"/>
      <c r="L254" s="135"/>
      <c r="M254" s="135"/>
      <c r="N254" s="135"/>
      <c r="O254" s="135"/>
      <c r="P254" s="135"/>
      <c r="Q254" s="135"/>
      <c r="R254" s="1384" t="s">
        <v>566</v>
      </c>
      <c r="S254" s="1384"/>
      <c r="T254" s="1384"/>
      <c r="U254" s="1384"/>
      <c r="V254" s="1384"/>
      <c r="W254" s="1384"/>
      <c r="X254" s="1384"/>
      <c r="Y254" s="1384"/>
      <c r="Z254" s="1384"/>
      <c r="AA254" s="1384"/>
      <c r="AB254" s="1384"/>
      <c r="AC254" s="1384"/>
      <c r="AD254" s="1384"/>
      <c r="AE254" s="1384"/>
      <c r="AF254" s="1384"/>
      <c r="AG254" s="1384"/>
      <c r="AH254" s="1384"/>
      <c r="AI254" s="1384"/>
      <c r="AJ254" s="1384"/>
      <c r="AK254" s="1384"/>
      <c r="AL254" s="1384"/>
      <c r="AM254" s="1384"/>
      <c r="AN254" s="1384"/>
      <c r="AO254" s="1384"/>
      <c r="AP254" s="1384"/>
      <c r="AQ254" s="1384"/>
      <c r="AR254" s="1384"/>
      <c r="AS254" s="1384"/>
      <c r="AT254" s="1384"/>
      <c r="AU254" s="1384"/>
      <c r="AV254" s="1384"/>
      <c r="AW254" s="1384"/>
      <c r="AX254" s="1384"/>
      <c r="AY254" s="1384"/>
      <c r="AZ254" s="1384"/>
      <c r="BA254" s="1384"/>
      <c r="BB254" s="1384"/>
      <c r="BC254" s="1384"/>
      <c r="BD254" s="1384"/>
      <c r="BE254" s="1384"/>
      <c r="BF254" s="1384"/>
      <c r="BG254" s="1384"/>
      <c r="BH254" s="1384"/>
      <c r="BI254" s="1384"/>
      <c r="BJ254" s="1384"/>
      <c r="BK254" s="1384"/>
      <c r="BL254" s="1384"/>
      <c r="BM254" s="1384"/>
      <c r="BN254" s="1384"/>
      <c r="BO254" s="1384"/>
      <c r="BP254" s="1384"/>
      <c r="BQ254" s="1384"/>
      <c r="BR254" s="1384"/>
      <c r="BS254" s="1384"/>
      <c r="BT254" s="1384"/>
      <c r="BU254" s="1384"/>
      <c r="BV254" s="1384"/>
      <c r="BW254" s="1384"/>
      <c r="BX254" s="1384"/>
      <c r="BY254" s="1384"/>
    </row>
    <row r="255" spans="1:78" ht="12.75" hidden="1" customHeight="1" outlineLevel="1">
      <c r="A255" s="12"/>
      <c r="B255" s="1"/>
      <c r="C255" s="152"/>
      <c r="D255" s="152"/>
      <c r="E255" s="153"/>
      <c r="F255" s="153"/>
      <c r="G255" s="63"/>
      <c r="H255" s="135"/>
      <c r="I255" s="135"/>
      <c r="J255" s="135"/>
      <c r="K255" s="135"/>
      <c r="L255" s="135"/>
      <c r="M255" s="135"/>
      <c r="N255" s="135"/>
      <c r="O255" s="135"/>
      <c r="P255" s="135"/>
      <c r="Q255" s="135"/>
      <c r="R255" s="296"/>
      <c r="S255" s="296"/>
      <c r="T255" s="296"/>
      <c r="U255" s="296"/>
      <c r="V255" s="296"/>
      <c r="W255" s="296"/>
      <c r="X255" s="296"/>
      <c r="Y255" s="296"/>
      <c r="Z255" s="296"/>
      <c r="AA255" s="296"/>
      <c r="AB255" s="296"/>
      <c r="AC255" s="296"/>
      <c r="AD255" s="296"/>
      <c r="AE255" s="296"/>
      <c r="AF255" s="296"/>
      <c r="AG255" s="296"/>
      <c r="AH255" s="296"/>
      <c r="AI255" s="296"/>
      <c r="AJ255" s="296"/>
      <c r="AK255" s="296"/>
      <c r="AL255" s="296"/>
      <c r="AM255" s="296"/>
      <c r="AN255" s="296"/>
      <c r="AO255" s="296"/>
      <c r="AP255" s="296"/>
      <c r="AQ255" s="296"/>
      <c r="AR255" s="296"/>
      <c r="AS255" s="296"/>
      <c r="AT255" s="296"/>
      <c r="AU255" s="296"/>
      <c r="AV255" s="296"/>
      <c r="AW255" s="296"/>
      <c r="AX255" s="296"/>
      <c r="AY255" s="296"/>
      <c r="AZ255" s="296"/>
      <c r="BA255" s="296"/>
      <c r="BB255" s="296"/>
      <c r="BC255" s="296"/>
      <c r="BD255" s="296"/>
      <c r="BE255" s="296"/>
      <c r="BF255" s="296"/>
      <c r="BG255" s="296"/>
      <c r="BH255" s="296"/>
      <c r="BI255" s="296"/>
      <c r="BJ255" s="296"/>
      <c r="BK255" s="296"/>
      <c r="BL255" s="296"/>
      <c r="BM255" s="296"/>
      <c r="BN255" s="296"/>
      <c r="BO255" s="296"/>
      <c r="BP255" s="296"/>
      <c r="BQ255" s="296"/>
      <c r="BR255" s="296"/>
      <c r="BS255" s="296"/>
      <c r="BT255" s="296"/>
      <c r="BU255" s="296"/>
    </row>
    <row r="256" spans="1:78" ht="12.75" customHeight="1" collapsed="1">
      <c r="A256" s="12"/>
      <c r="B256" s="1"/>
      <c r="C256" s="139"/>
      <c r="D256" s="127"/>
      <c r="E256" s="127"/>
      <c r="F256" s="166"/>
      <c r="G256" s="1079"/>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row>
    <row r="257" spans="1:78" ht="12.75" customHeight="1">
      <c r="A257" s="130" t="s">
        <v>212</v>
      </c>
      <c r="B257" s="315" t="str">
        <f>+CoNFN!B1</f>
        <v>CUADRO 22:    SALDO DE LA ECONOMÍA NACIONAL</v>
      </c>
      <c r="C257" s="317"/>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316"/>
      <c r="AF257" s="316"/>
      <c r="AG257" s="316"/>
      <c r="AH257" s="316"/>
      <c r="AI257" s="316"/>
      <c r="AJ257" s="316"/>
      <c r="AK257" s="316"/>
      <c r="AL257" s="316"/>
      <c r="AM257" s="316"/>
      <c r="AN257" s="316"/>
      <c r="AO257" s="316"/>
      <c r="AP257" s="316"/>
      <c r="AQ257" s="316"/>
      <c r="AR257" s="316"/>
      <c r="AS257" s="316"/>
      <c r="AT257" s="316"/>
      <c r="AU257" s="316"/>
      <c r="AV257" s="316"/>
      <c r="AW257" s="316"/>
      <c r="AX257" s="316"/>
      <c r="AY257" s="316"/>
      <c r="AZ257" s="316"/>
      <c r="BA257" s="316"/>
      <c r="BB257" s="316"/>
      <c r="BC257" s="316"/>
      <c r="BD257" s="316"/>
      <c r="BE257" s="316"/>
      <c r="BF257" s="316"/>
      <c r="BG257" s="316"/>
      <c r="BH257" s="316"/>
      <c r="BI257" s="316"/>
      <c r="BJ257" s="316"/>
      <c r="BK257" s="316"/>
      <c r="BL257" s="316"/>
      <c r="BM257" s="316"/>
      <c r="BN257" s="316"/>
      <c r="BO257" s="316"/>
      <c r="BP257" s="316"/>
      <c r="BQ257" s="316"/>
      <c r="BR257" s="316"/>
      <c r="BS257" s="316"/>
      <c r="BT257" s="316"/>
      <c r="BU257" s="316"/>
      <c r="BV257" s="316"/>
      <c r="BW257" s="316"/>
      <c r="BX257" s="316"/>
      <c r="BY257" s="316"/>
      <c r="BZ257" s="316"/>
    </row>
    <row r="258" spans="1:78" ht="12.75" hidden="1" customHeight="1" outlineLevel="1">
      <c r="A258" s="12"/>
      <c r="B258" s="1"/>
      <c r="C258" s="139"/>
      <c r="D258" s="127"/>
      <c r="E258" s="127"/>
      <c r="F258" s="166"/>
      <c r="G258" s="132"/>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row>
    <row r="259" spans="1:78" ht="12.75" hidden="1" customHeight="1" outlineLevel="1">
      <c r="A259" s="12"/>
      <c r="B259" s="1"/>
      <c r="C259" s="63" t="str">
        <f>+CoNFN!B5</f>
        <v>PIBpm</v>
      </c>
      <c r="D259" s="63" t="str">
        <f>+CoNFN!B4</f>
        <v>Producto Interior Bruto a precios corrientes</v>
      </c>
      <c r="E259" s="154" t="s">
        <v>99</v>
      </c>
      <c r="F259" s="154" t="s">
        <v>67</v>
      </c>
      <c r="G259" s="63"/>
      <c r="H259" s="1384" t="s">
        <v>3</v>
      </c>
      <c r="I259" s="1384"/>
      <c r="J259" s="1384"/>
      <c r="K259" s="1384"/>
      <c r="L259" s="1384"/>
      <c r="M259" s="1384"/>
      <c r="N259" s="1384"/>
      <c r="O259" s="1384"/>
      <c r="P259" s="1384"/>
      <c r="Q259" s="1384"/>
      <c r="R259" s="1381" t="s">
        <v>4</v>
      </c>
      <c r="S259" s="1381"/>
      <c r="T259" s="1381"/>
      <c r="U259" s="1381"/>
      <c r="V259" s="1381"/>
      <c r="W259" s="1381"/>
      <c r="X259" s="1381"/>
      <c r="Y259" s="1381"/>
      <c r="Z259" s="1381"/>
      <c r="AA259" s="1381"/>
      <c r="AB259" s="1381"/>
      <c r="AC259" s="1381"/>
      <c r="AD259" s="1381"/>
      <c r="AE259" s="1381"/>
      <c r="AF259" s="1381"/>
      <c r="AG259" s="1381"/>
      <c r="AH259" s="1384" t="s">
        <v>5</v>
      </c>
      <c r="AI259" s="1384"/>
      <c r="AJ259" s="1384"/>
      <c r="AK259" s="1384"/>
      <c r="AL259" s="1384"/>
      <c r="AM259" s="1384"/>
      <c r="AN259" s="1384"/>
      <c r="AO259" s="1384"/>
      <c r="AP259" s="1384"/>
      <c r="AQ259" s="1384"/>
      <c r="AR259" s="1384"/>
      <c r="AS259" s="1384"/>
      <c r="AT259" s="1384"/>
      <c r="AU259" s="1384"/>
      <c r="AV259" s="1384"/>
      <c r="AW259" s="1381" t="s">
        <v>975</v>
      </c>
      <c r="AX259" s="1381"/>
      <c r="AY259" s="1381"/>
      <c r="AZ259" s="1381"/>
      <c r="BA259" s="1381"/>
      <c r="BB259" s="1381"/>
      <c r="BC259" s="1381"/>
      <c r="BD259" s="1381"/>
      <c r="BE259" s="1381"/>
      <c r="BF259" s="1381"/>
      <c r="BG259" s="1381"/>
      <c r="BH259" s="1381"/>
      <c r="BI259" s="1381"/>
      <c r="BJ259" s="1381"/>
      <c r="BK259" s="1381"/>
      <c r="BL259" s="1381"/>
      <c r="BM259" s="1381"/>
      <c r="BN259" s="1381"/>
      <c r="BO259" s="1381"/>
      <c r="BP259" s="1381"/>
      <c r="BQ259" s="1381"/>
      <c r="BR259" s="1381"/>
      <c r="BS259" s="1381"/>
      <c r="BT259" s="1381"/>
      <c r="BU259" s="1381"/>
      <c r="BV259" s="1381"/>
      <c r="BW259" s="1381"/>
      <c r="BX259" s="1381"/>
      <c r="BY259" s="1381"/>
      <c r="BZ259" s="1381"/>
    </row>
    <row r="260" spans="1:78" ht="12.75" hidden="1" customHeight="1" outlineLevel="1">
      <c r="A260" s="12"/>
      <c r="B260" s="1"/>
      <c r="C260" s="63" t="str">
        <f>+CoNFN!C5</f>
        <v>RPRIMrmr</v>
      </c>
      <c r="D260" s="63" t="str">
        <f>+CoNFN!C4</f>
        <v>Rentas primarias recibidas del resto del mundo-Recursos NUESTROS</v>
      </c>
      <c r="E260" s="154" t="s">
        <v>99</v>
      </c>
      <c r="F260" s="154" t="s">
        <v>67</v>
      </c>
      <c r="G260" s="63"/>
      <c r="H260" s="135"/>
      <c r="I260" s="135"/>
      <c r="J260" s="135"/>
      <c r="K260" s="135"/>
      <c r="L260" s="135"/>
      <c r="M260" s="135"/>
      <c r="N260" s="135"/>
      <c r="O260" s="135"/>
      <c r="P260" s="135"/>
      <c r="Q260" s="135"/>
      <c r="R260" s="1381" t="s">
        <v>160</v>
      </c>
      <c r="S260" s="1381"/>
      <c r="T260" s="1381"/>
      <c r="U260" s="1381"/>
      <c r="V260" s="1381"/>
      <c r="W260" s="1381"/>
      <c r="X260" s="1381"/>
      <c r="Y260" s="1381"/>
      <c r="Z260" s="1381"/>
      <c r="AA260" s="1381"/>
      <c r="AB260" s="1381"/>
      <c r="AC260" s="1381"/>
      <c r="AD260" s="1381"/>
      <c r="AE260" s="1381"/>
      <c r="AF260" s="1381"/>
      <c r="AG260" s="1381"/>
      <c r="AH260" s="1381"/>
      <c r="AI260" s="1381"/>
      <c r="AJ260" s="1381"/>
      <c r="AK260" s="1381"/>
      <c r="AL260" s="1381"/>
      <c r="AM260" s="1381"/>
      <c r="AN260" s="1381"/>
      <c r="AO260" s="1381"/>
      <c r="AP260" s="1381"/>
      <c r="AQ260" s="1381"/>
      <c r="AR260" s="1381"/>
      <c r="AS260" s="1381"/>
      <c r="AT260" s="1381"/>
      <c r="AU260" s="1381"/>
      <c r="AV260" s="1381"/>
      <c r="AW260" s="1384" t="s">
        <v>244</v>
      </c>
      <c r="AX260" s="1384"/>
      <c r="AY260" s="1384"/>
      <c r="AZ260" s="1384"/>
      <c r="BA260" s="1395" t="s">
        <v>906</v>
      </c>
      <c r="BB260" s="1395"/>
      <c r="BC260" s="1395"/>
      <c r="BD260" s="1395"/>
      <c r="BE260" s="1395"/>
      <c r="BF260" s="1395"/>
      <c r="BG260" s="1395"/>
      <c r="BH260" s="1395"/>
      <c r="BI260" s="1395"/>
      <c r="BJ260" s="1395"/>
      <c r="BK260" s="1395"/>
      <c r="BL260" s="1395"/>
      <c r="BM260" s="1395"/>
      <c r="BN260" s="1395"/>
      <c r="BO260" s="1395"/>
      <c r="BP260" s="1395"/>
      <c r="BQ260" s="1395"/>
      <c r="BR260" s="1395"/>
      <c r="BS260" s="1395"/>
      <c r="BT260" s="1395"/>
      <c r="BU260" s="1395"/>
      <c r="BV260" s="1395"/>
      <c r="BW260" s="1395"/>
      <c r="BX260" s="1395"/>
      <c r="BY260" s="1395"/>
      <c r="BZ260" s="1395"/>
    </row>
    <row r="261" spans="1:78" ht="12.75" hidden="1" customHeight="1" outlineLevel="1">
      <c r="A261" s="12"/>
      <c r="B261" s="1"/>
      <c r="C261" s="63" t="str">
        <f>+CoNFN!D5</f>
        <v>RPRIMrme</v>
      </c>
      <c r="D261" s="63" t="str">
        <f>+CoNFN!D4</f>
        <v>Rentas primarias pagadas al resto del mundo- Empleos NUESTROS</v>
      </c>
      <c r="E261" s="154" t="s">
        <v>99</v>
      </c>
      <c r="F261" s="154" t="s">
        <v>67</v>
      </c>
      <c r="G261" s="63"/>
      <c r="H261" s="135"/>
      <c r="I261" s="135"/>
      <c r="J261" s="135"/>
      <c r="K261" s="135"/>
      <c r="L261" s="135"/>
      <c r="M261" s="135"/>
      <c r="N261" s="135"/>
      <c r="O261" s="135"/>
      <c r="P261" s="135"/>
      <c r="Q261" s="135"/>
      <c r="R261" s="1381" t="s">
        <v>160</v>
      </c>
      <c r="S261" s="1381"/>
      <c r="T261" s="1381"/>
      <c r="U261" s="1381"/>
      <c r="V261" s="1381"/>
      <c r="W261" s="1381"/>
      <c r="X261" s="1381"/>
      <c r="Y261" s="1381"/>
      <c r="Z261" s="1381"/>
      <c r="AA261" s="1381"/>
      <c r="AB261" s="1381"/>
      <c r="AC261" s="1381"/>
      <c r="AD261" s="1381"/>
      <c r="AE261" s="1381"/>
      <c r="AF261" s="1381"/>
      <c r="AG261" s="1381"/>
      <c r="AH261" s="1381"/>
      <c r="AI261" s="1381"/>
      <c r="AJ261" s="1381"/>
      <c r="AK261" s="1381"/>
      <c r="AL261" s="1381"/>
      <c r="AM261" s="1381"/>
      <c r="AN261" s="1381"/>
      <c r="AO261" s="1381"/>
      <c r="AP261" s="1381"/>
      <c r="AQ261" s="1381"/>
      <c r="AR261" s="1381"/>
      <c r="AS261" s="1381"/>
      <c r="AT261" s="1381"/>
      <c r="AU261" s="1381"/>
      <c r="AV261" s="1381"/>
      <c r="AW261" s="1384" t="s">
        <v>244</v>
      </c>
      <c r="AX261" s="1384"/>
      <c r="AY261" s="1384"/>
      <c r="AZ261" s="1384"/>
      <c r="BA261" s="1395" t="s">
        <v>906</v>
      </c>
      <c r="BB261" s="1395"/>
      <c r="BC261" s="1395"/>
      <c r="BD261" s="1395"/>
      <c r="BE261" s="1395"/>
      <c r="BF261" s="1395"/>
      <c r="BG261" s="1395"/>
      <c r="BH261" s="1395"/>
      <c r="BI261" s="1395"/>
      <c r="BJ261" s="1395"/>
      <c r="BK261" s="1395"/>
      <c r="BL261" s="1395"/>
      <c r="BM261" s="1395"/>
      <c r="BN261" s="1395"/>
      <c r="BO261" s="1395"/>
      <c r="BP261" s="1395"/>
      <c r="BQ261" s="1395"/>
      <c r="BR261" s="1395"/>
      <c r="BS261" s="1395"/>
      <c r="BT261" s="1395"/>
      <c r="BU261" s="1395"/>
      <c r="BV261" s="1395"/>
      <c r="BW261" s="1395"/>
      <c r="BX261" s="1395"/>
      <c r="BY261" s="1395"/>
      <c r="BZ261" s="1395"/>
    </row>
    <row r="262" spans="1:78" ht="12.75" hidden="1" customHeight="1" outlineLevel="1">
      <c r="A262" s="12"/>
      <c r="B262" s="1"/>
      <c r="C262" s="63" t="str">
        <f>+CoNFN!E5</f>
        <v>RPRIMNrm</v>
      </c>
      <c r="D262" s="63" t="str">
        <f>+CoNFN!E4</f>
        <v>Rentas primarias netas con el resto del mundo</v>
      </c>
      <c r="E262" s="154" t="s">
        <v>99</v>
      </c>
      <c r="F262" s="154" t="s">
        <v>67</v>
      </c>
      <c r="G262" s="63"/>
      <c r="H262" s="135"/>
      <c r="I262" s="135"/>
      <c r="J262" s="135"/>
      <c r="K262" s="135"/>
      <c r="L262" s="135"/>
      <c r="M262" s="135"/>
      <c r="N262" s="135"/>
      <c r="O262" s="135"/>
      <c r="P262" s="135"/>
      <c r="Q262" s="135"/>
      <c r="R262" s="1384" t="s">
        <v>239</v>
      </c>
      <c r="S262" s="1384"/>
      <c r="T262" s="1384"/>
      <c r="U262" s="1384"/>
      <c r="V262" s="1384"/>
      <c r="W262" s="1384"/>
      <c r="X262" s="1384"/>
      <c r="Y262" s="1384"/>
      <c r="Z262" s="1384"/>
      <c r="AA262" s="1384"/>
      <c r="AB262" s="1384"/>
      <c r="AC262" s="1384"/>
      <c r="AD262" s="1384"/>
      <c r="AE262" s="1384"/>
      <c r="AF262" s="1384"/>
      <c r="AG262" s="1384"/>
      <c r="AH262" s="1384"/>
      <c r="AI262" s="1384"/>
      <c r="AJ262" s="1384"/>
      <c r="AK262" s="1384"/>
      <c r="AL262" s="1384"/>
      <c r="AM262" s="1384"/>
      <c r="AN262" s="1384"/>
      <c r="AO262" s="1384"/>
      <c r="AP262" s="1384"/>
      <c r="AQ262" s="1384"/>
      <c r="AR262" s="1384"/>
      <c r="AS262" s="1384"/>
      <c r="AT262" s="1384"/>
      <c r="AU262" s="1384"/>
      <c r="AV262" s="1384"/>
      <c r="AW262" s="1381" t="s">
        <v>245</v>
      </c>
      <c r="AX262" s="1381"/>
      <c r="AY262" s="1381"/>
      <c r="AZ262" s="1381"/>
      <c r="BA262" s="1381"/>
      <c r="BB262" s="1381"/>
      <c r="BC262" s="1381"/>
      <c r="BD262" s="1381"/>
      <c r="BE262" s="1381"/>
      <c r="BF262" s="1381"/>
      <c r="BG262" s="1381"/>
      <c r="BH262" s="1381"/>
      <c r="BI262" s="1381"/>
      <c r="BJ262" s="1381"/>
      <c r="BK262" s="1381"/>
      <c r="BL262" s="1381"/>
      <c r="BM262" s="1381"/>
      <c r="BN262" s="1381"/>
      <c r="BO262" s="1381"/>
      <c r="BP262" s="1381"/>
      <c r="BQ262" s="1381"/>
      <c r="BR262" s="1381"/>
      <c r="BS262" s="1381"/>
      <c r="BT262" s="1381"/>
      <c r="BU262" s="1381"/>
      <c r="BV262" s="1381"/>
      <c r="BW262" s="1381"/>
      <c r="BX262" s="1381"/>
      <c r="BY262" s="1381"/>
      <c r="BZ262" s="1381"/>
    </row>
    <row r="263" spans="1:78" ht="12.75" hidden="1" customHeight="1" outlineLevel="1">
      <c r="A263" s="12"/>
      <c r="B263" s="1"/>
      <c r="C263" s="63" t="str">
        <f>+CoNFN!F5</f>
        <v>TRCrmr</v>
      </c>
      <c r="D263" s="63" t="str">
        <f>+CoNFN!F4</f>
        <v>Transferencias corrientes recibidas del resto del mundo-Recursos</v>
      </c>
      <c r="E263" s="154" t="s">
        <v>99</v>
      </c>
      <c r="F263" s="154" t="s">
        <v>67</v>
      </c>
      <c r="G263" s="63"/>
      <c r="H263" s="135"/>
      <c r="I263" s="135"/>
      <c r="J263" s="135"/>
      <c r="K263" s="135"/>
      <c r="L263" s="135"/>
      <c r="M263" s="135"/>
      <c r="N263" s="135"/>
      <c r="O263" s="135"/>
      <c r="P263" s="135"/>
      <c r="Q263" s="135"/>
      <c r="R263" s="1381" t="s">
        <v>160</v>
      </c>
      <c r="S263" s="1381"/>
      <c r="T263" s="1381"/>
      <c r="U263" s="1381"/>
      <c r="V263" s="1381"/>
      <c r="W263" s="1381"/>
      <c r="X263" s="1381"/>
      <c r="Y263" s="1381"/>
      <c r="Z263" s="1381"/>
      <c r="AA263" s="1381"/>
      <c r="AB263" s="1381"/>
      <c r="AC263" s="1381"/>
      <c r="AD263" s="1381"/>
      <c r="AE263" s="1381"/>
      <c r="AF263" s="1381"/>
      <c r="AG263" s="1381"/>
      <c r="AH263" s="1381"/>
      <c r="AI263" s="1381"/>
      <c r="AJ263" s="1381"/>
      <c r="AK263" s="1381"/>
      <c r="AL263" s="1381"/>
      <c r="AM263" s="1381"/>
      <c r="AN263" s="1381"/>
      <c r="AO263" s="1381"/>
      <c r="AP263" s="1381"/>
      <c r="AQ263" s="1381"/>
      <c r="AR263" s="1381"/>
      <c r="AS263" s="1381"/>
      <c r="AT263" s="1381"/>
      <c r="AU263" s="1381"/>
      <c r="AV263" s="1381"/>
      <c r="AW263" s="1384" t="s">
        <v>244</v>
      </c>
      <c r="AX263" s="1384"/>
      <c r="AY263" s="1384"/>
      <c r="AZ263" s="1384"/>
      <c r="BA263" s="1395" t="s">
        <v>906</v>
      </c>
      <c r="BB263" s="1395"/>
      <c r="BC263" s="1395"/>
      <c r="BD263" s="1395"/>
      <c r="BE263" s="1395"/>
      <c r="BF263" s="1395"/>
      <c r="BG263" s="1395"/>
      <c r="BH263" s="1395"/>
      <c r="BI263" s="1395"/>
      <c r="BJ263" s="1395"/>
      <c r="BK263" s="1395"/>
      <c r="BL263" s="1395"/>
      <c r="BM263" s="1395"/>
      <c r="BN263" s="1395"/>
      <c r="BO263" s="1395"/>
      <c r="BP263" s="1395"/>
      <c r="BQ263" s="1395"/>
      <c r="BR263" s="1395"/>
      <c r="BS263" s="1395"/>
      <c r="BT263" s="1395"/>
      <c r="BU263" s="1395"/>
      <c r="BV263" s="1395"/>
      <c r="BW263" s="1395"/>
      <c r="BX263" s="1395"/>
      <c r="BY263" s="1395"/>
      <c r="BZ263" s="1395"/>
    </row>
    <row r="264" spans="1:78" ht="12.75" hidden="1" customHeight="1" outlineLevel="1">
      <c r="A264" s="12"/>
      <c r="B264" s="1"/>
      <c r="C264" s="63" t="str">
        <f>+CoNFN!G5</f>
        <v>TRCrme</v>
      </c>
      <c r="D264" s="63" t="str">
        <f>+CoNFN!G4</f>
        <v>Transferencias corrientes pagadas al resto del mundo-Empleos</v>
      </c>
      <c r="E264" s="154" t="s">
        <v>99</v>
      </c>
      <c r="F264" s="154" t="s">
        <v>67</v>
      </c>
      <c r="G264" s="63"/>
      <c r="H264" s="135"/>
      <c r="I264" s="135"/>
      <c r="J264" s="135"/>
      <c r="K264" s="135"/>
      <c r="L264" s="135"/>
      <c r="M264" s="135"/>
      <c r="N264" s="135"/>
      <c r="O264" s="135"/>
      <c r="P264" s="135"/>
      <c r="Q264" s="135"/>
      <c r="R264" s="1381" t="s">
        <v>160</v>
      </c>
      <c r="S264" s="1381"/>
      <c r="T264" s="1381"/>
      <c r="U264" s="1381"/>
      <c r="V264" s="1381"/>
      <c r="W264" s="1381"/>
      <c r="X264" s="1381"/>
      <c r="Y264" s="1381"/>
      <c r="Z264" s="1381"/>
      <c r="AA264" s="1381"/>
      <c r="AB264" s="1381"/>
      <c r="AC264" s="1381"/>
      <c r="AD264" s="1381"/>
      <c r="AE264" s="1381"/>
      <c r="AF264" s="1381"/>
      <c r="AG264" s="1381"/>
      <c r="AH264" s="1381"/>
      <c r="AI264" s="1381"/>
      <c r="AJ264" s="1381"/>
      <c r="AK264" s="1381"/>
      <c r="AL264" s="1381"/>
      <c r="AM264" s="1381"/>
      <c r="AN264" s="1381"/>
      <c r="AO264" s="1381"/>
      <c r="AP264" s="1381"/>
      <c r="AQ264" s="1381"/>
      <c r="AR264" s="1381"/>
      <c r="AS264" s="1381"/>
      <c r="AT264" s="1381"/>
      <c r="AU264" s="1381"/>
      <c r="AV264" s="1381"/>
      <c r="AW264" s="1384" t="s">
        <v>244</v>
      </c>
      <c r="AX264" s="1384"/>
      <c r="AY264" s="1384"/>
      <c r="AZ264" s="1384"/>
      <c r="BA264" s="1395" t="s">
        <v>906</v>
      </c>
      <c r="BB264" s="1395"/>
      <c r="BC264" s="1395"/>
      <c r="BD264" s="1395"/>
      <c r="BE264" s="1395"/>
      <c r="BF264" s="1395"/>
      <c r="BG264" s="1395"/>
      <c r="BH264" s="1395"/>
      <c r="BI264" s="1395"/>
      <c r="BJ264" s="1395"/>
      <c r="BK264" s="1395"/>
      <c r="BL264" s="1395"/>
      <c r="BM264" s="1395"/>
      <c r="BN264" s="1395"/>
      <c r="BO264" s="1395"/>
      <c r="BP264" s="1395"/>
      <c r="BQ264" s="1395"/>
      <c r="BR264" s="1395"/>
      <c r="BS264" s="1395"/>
      <c r="BT264" s="1395"/>
      <c r="BU264" s="1395"/>
      <c r="BV264" s="1395"/>
      <c r="BW264" s="1395"/>
      <c r="BX264" s="1395"/>
      <c r="BY264" s="1395"/>
      <c r="BZ264" s="1395"/>
    </row>
    <row r="265" spans="1:78" ht="12.75" hidden="1" customHeight="1" outlineLevel="1">
      <c r="A265" s="12"/>
      <c r="B265" s="1"/>
      <c r="C265" s="63" t="str">
        <f>+CoNFN!H5</f>
        <v>TRCNrm</v>
      </c>
      <c r="D265" s="63" t="str">
        <f>+CoNFN!H4</f>
        <v>Transferencias corrientes netas con el resto del mundo</v>
      </c>
      <c r="E265" s="154" t="s">
        <v>99</v>
      </c>
      <c r="F265" s="154" t="s">
        <v>67</v>
      </c>
      <c r="G265" s="63"/>
      <c r="H265" s="135"/>
      <c r="I265" s="135"/>
      <c r="J265" s="135"/>
      <c r="K265" s="135"/>
      <c r="L265" s="135"/>
      <c r="M265" s="135"/>
      <c r="N265" s="135"/>
      <c r="O265" s="135"/>
      <c r="P265" s="135"/>
      <c r="Q265" s="135"/>
      <c r="R265" s="1384" t="s">
        <v>239</v>
      </c>
      <c r="S265" s="1384"/>
      <c r="T265" s="1384"/>
      <c r="U265" s="1384"/>
      <c r="V265" s="1384"/>
      <c r="W265" s="1384"/>
      <c r="X265" s="1384"/>
      <c r="Y265" s="1384"/>
      <c r="Z265" s="1384"/>
      <c r="AA265" s="1384"/>
      <c r="AB265" s="1384"/>
      <c r="AC265" s="1384"/>
      <c r="AD265" s="1384"/>
      <c r="AE265" s="1384"/>
      <c r="AF265" s="1384"/>
      <c r="AG265" s="1384"/>
      <c r="AH265" s="1384"/>
      <c r="AI265" s="1384"/>
      <c r="AJ265" s="1384"/>
      <c r="AK265" s="1384"/>
      <c r="AL265" s="1384"/>
      <c r="AM265" s="1384"/>
      <c r="AN265" s="1384"/>
      <c r="AO265" s="1384"/>
      <c r="AP265" s="1384"/>
      <c r="AQ265" s="1384"/>
      <c r="AR265" s="1384"/>
      <c r="AS265" s="1384"/>
      <c r="AT265" s="1384"/>
      <c r="AU265" s="1384"/>
      <c r="AV265" s="1384"/>
      <c r="AW265" s="1381" t="s">
        <v>246</v>
      </c>
      <c r="AX265" s="1381"/>
      <c r="AY265" s="1381"/>
      <c r="AZ265" s="1381"/>
      <c r="BA265" s="1381"/>
      <c r="BB265" s="1381"/>
      <c r="BC265" s="1381"/>
      <c r="BD265" s="1381"/>
      <c r="BE265" s="1381"/>
      <c r="BF265" s="1381"/>
      <c r="BG265" s="1381"/>
      <c r="BH265" s="1381"/>
      <c r="BI265" s="1381"/>
      <c r="BJ265" s="1381"/>
      <c r="BK265" s="1381"/>
      <c r="BL265" s="1381"/>
      <c r="BM265" s="1381"/>
      <c r="BN265" s="1381"/>
      <c r="BO265" s="1381"/>
      <c r="BP265" s="1381"/>
      <c r="BQ265" s="1381"/>
      <c r="BR265" s="1381"/>
      <c r="BS265" s="1381"/>
      <c r="BT265" s="1381"/>
      <c r="BU265" s="1381"/>
      <c r="BV265" s="1381"/>
      <c r="BW265" s="1381"/>
      <c r="BX265" s="1381"/>
      <c r="BY265" s="1381"/>
      <c r="BZ265" s="1381"/>
    </row>
    <row r="266" spans="1:78" ht="12.75" hidden="1" customHeight="1" outlineLevel="1">
      <c r="A266" s="12"/>
      <c r="B266" s="1"/>
      <c r="C266" s="63" t="str">
        <f>+CoNFN!I5</f>
        <v>RNBD</v>
      </c>
      <c r="D266" s="63" t="str">
        <f>+CoNFN!I4</f>
        <v>Renta disponible nacional bruta</v>
      </c>
      <c r="E266" s="154" t="s">
        <v>99</v>
      </c>
      <c r="F266" s="154" t="s">
        <v>67</v>
      </c>
      <c r="G266" s="63"/>
      <c r="H266" s="135"/>
      <c r="I266" s="135"/>
      <c r="J266" s="135"/>
      <c r="K266" s="135"/>
      <c r="L266" s="135"/>
      <c r="M266" s="135"/>
      <c r="N266" s="135"/>
      <c r="O266" s="135"/>
      <c r="P266" s="135"/>
      <c r="Q266" s="135"/>
      <c r="R266" s="1384" t="s">
        <v>239</v>
      </c>
      <c r="S266" s="1384"/>
      <c r="T266" s="1384"/>
      <c r="U266" s="1384"/>
      <c r="V266" s="1384"/>
      <c r="W266" s="1384"/>
      <c r="X266" s="1384"/>
      <c r="Y266" s="1384"/>
      <c r="Z266" s="1384"/>
      <c r="AA266" s="1384"/>
      <c r="AB266" s="1384"/>
      <c r="AC266" s="1384"/>
      <c r="AD266" s="1384"/>
      <c r="AE266" s="1384"/>
      <c r="AF266" s="1384"/>
      <c r="AG266" s="1384"/>
      <c r="AH266" s="1384"/>
      <c r="AI266" s="1384"/>
      <c r="AJ266" s="1384"/>
      <c r="AK266" s="1384"/>
      <c r="AL266" s="1384"/>
      <c r="AM266" s="1384"/>
      <c r="AN266" s="1384"/>
      <c r="AO266" s="1384"/>
      <c r="AP266" s="1384"/>
      <c r="AQ266" s="1384"/>
      <c r="AR266" s="1384"/>
      <c r="AS266" s="1384"/>
      <c r="AT266" s="1384"/>
      <c r="AU266" s="1384"/>
      <c r="AV266" s="1384"/>
      <c r="AW266" s="1381" t="s">
        <v>247</v>
      </c>
      <c r="AX266" s="1381"/>
      <c r="AY266" s="1381"/>
      <c r="AZ266" s="1381"/>
      <c r="BA266" s="1381"/>
      <c r="BB266" s="1381"/>
      <c r="BC266" s="1381"/>
      <c r="BD266" s="1381"/>
      <c r="BE266" s="1381"/>
      <c r="BF266" s="1381"/>
      <c r="BG266" s="1381"/>
      <c r="BH266" s="1381"/>
      <c r="BI266" s="1381"/>
      <c r="BJ266" s="1381"/>
      <c r="BK266" s="1381"/>
      <c r="BL266" s="1381"/>
      <c r="BM266" s="1381"/>
      <c r="BN266" s="1381"/>
      <c r="BO266" s="1381"/>
      <c r="BP266" s="1381"/>
      <c r="BQ266" s="1381"/>
      <c r="BR266" s="1381"/>
      <c r="BS266" s="1381"/>
      <c r="BT266" s="1381"/>
      <c r="BU266" s="1381"/>
      <c r="BV266" s="1381"/>
      <c r="BW266" s="1381"/>
      <c r="BX266" s="1381"/>
      <c r="BY266" s="1381"/>
      <c r="BZ266" s="1381"/>
    </row>
    <row r="267" spans="1:78" ht="12.75" hidden="1" customHeight="1" outlineLevel="1">
      <c r="A267" s="12"/>
      <c r="B267" s="1"/>
      <c r="C267" s="63" t="str">
        <f>+CoNFN!J5</f>
        <v>CCF</v>
      </c>
      <c r="D267" s="63" t="str">
        <f>+CoNFN!J4</f>
        <v>Consumo de capital fijo</v>
      </c>
      <c r="E267" s="154" t="s">
        <v>99</v>
      </c>
      <c r="F267" s="154" t="s">
        <v>67</v>
      </c>
      <c r="G267" s="63"/>
      <c r="H267" s="1384" t="s">
        <v>964</v>
      </c>
      <c r="I267" s="1384"/>
      <c r="J267" s="1384"/>
      <c r="K267" s="1384"/>
      <c r="L267" s="1384"/>
      <c r="M267" s="1384"/>
      <c r="N267" s="1384"/>
      <c r="O267" s="1384"/>
      <c r="P267" s="1384"/>
      <c r="Q267" s="1384"/>
      <c r="R267" s="1384"/>
      <c r="S267" s="1384"/>
      <c r="T267" s="1384"/>
      <c r="U267" s="1384"/>
      <c r="V267" s="1384"/>
      <c r="W267" s="1384"/>
      <c r="X267" s="1384"/>
      <c r="Y267" s="1386" t="s">
        <v>4</v>
      </c>
      <c r="Z267" s="1386"/>
      <c r="AA267" s="1386"/>
      <c r="AB267" s="1386"/>
      <c r="AC267" s="1386"/>
      <c r="AD267" s="1386"/>
      <c r="AE267" s="1386"/>
      <c r="AF267" s="1386"/>
      <c r="AG267" s="1386"/>
      <c r="AH267" s="1386"/>
      <c r="AI267" s="1386"/>
      <c r="AJ267" s="1386"/>
      <c r="AK267" s="1386"/>
      <c r="AL267" s="1386"/>
      <c r="AM267" s="1386"/>
      <c r="AN267" s="1386"/>
      <c r="AO267" s="1386"/>
      <c r="AP267" s="1386"/>
      <c r="AQ267" s="1386"/>
      <c r="AR267" s="1386"/>
      <c r="AS267" s="1386"/>
      <c r="AT267" s="1386"/>
      <c r="AU267" s="1386"/>
      <c r="AV267" s="1386"/>
      <c r="AW267" s="1384" t="s">
        <v>976</v>
      </c>
      <c r="AX267" s="1384"/>
      <c r="AY267" s="1384"/>
      <c r="AZ267" s="1384"/>
      <c r="BA267" s="1384"/>
      <c r="BB267" s="1384"/>
      <c r="BC267" s="1384"/>
      <c r="BD267" s="1384"/>
      <c r="BE267" s="1384"/>
      <c r="BF267" s="1384"/>
      <c r="BG267" s="1384"/>
      <c r="BH267" s="1384"/>
      <c r="BI267" s="1384"/>
      <c r="BJ267" s="1384"/>
      <c r="BK267" s="1384"/>
      <c r="BL267" s="1384"/>
      <c r="BM267" s="1384"/>
      <c r="BN267" s="1384"/>
      <c r="BO267" s="1384"/>
      <c r="BP267" s="1384"/>
      <c r="BQ267" s="1384"/>
      <c r="BR267" s="1384"/>
      <c r="BS267" s="1384"/>
      <c r="BT267" s="1384"/>
      <c r="BU267" s="1384"/>
      <c r="BV267" s="1384"/>
      <c r="BW267" s="1384"/>
      <c r="BX267" s="1384"/>
      <c r="BY267" s="1384"/>
      <c r="BZ267" s="1384"/>
    </row>
    <row r="268" spans="1:78" ht="12.75" hidden="1" customHeight="1" outlineLevel="1">
      <c r="A268" s="12"/>
      <c r="B268" s="1"/>
      <c r="C268" s="63" t="str">
        <f>+CoNFN!K5</f>
        <v>RNND</v>
      </c>
      <c r="D268" s="63" t="str">
        <f>+CoNFN!K4</f>
        <v>Renta disponible nacional neta</v>
      </c>
      <c r="E268" s="154" t="s">
        <v>99</v>
      </c>
      <c r="F268" s="154" t="s">
        <v>67</v>
      </c>
      <c r="G268" s="63"/>
      <c r="H268" s="135"/>
      <c r="I268" s="135"/>
      <c r="J268" s="135"/>
      <c r="K268" s="135"/>
      <c r="L268" s="135"/>
      <c r="M268" s="135"/>
      <c r="N268" s="135"/>
      <c r="O268" s="135"/>
      <c r="P268" s="135"/>
      <c r="Q268" s="135"/>
      <c r="R268" s="1384" t="s">
        <v>248</v>
      </c>
      <c r="S268" s="1384"/>
      <c r="T268" s="1384"/>
      <c r="U268" s="1384"/>
      <c r="V268" s="1384"/>
      <c r="W268" s="1384"/>
      <c r="X268" s="1384"/>
      <c r="Y268" s="1384"/>
      <c r="Z268" s="1384"/>
      <c r="AA268" s="1384"/>
      <c r="AB268" s="1384"/>
      <c r="AC268" s="1384"/>
      <c r="AD268" s="1384"/>
      <c r="AE268" s="1384"/>
      <c r="AF268" s="1384"/>
      <c r="AG268" s="1384"/>
      <c r="AH268" s="1384"/>
      <c r="AI268" s="1384"/>
      <c r="AJ268" s="1384"/>
      <c r="AK268" s="1384"/>
      <c r="AL268" s="1384"/>
      <c r="AM268" s="1384"/>
      <c r="AN268" s="1384"/>
      <c r="AO268" s="1384"/>
      <c r="AP268" s="1384"/>
      <c r="AQ268" s="1384"/>
      <c r="AR268" s="1384"/>
      <c r="AS268" s="1384"/>
      <c r="AT268" s="1384"/>
      <c r="AU268" s="1384"/>
      <c r="AV268" s="1384"/>
      <c r="AW268" s="1384"/>
      <c r="AX268" s="1384"/>
      <c r="AY268" s="1384"/>
      <c r="AZ268" s="1384"/>
      <c r="BA268" s="1384"/>
      <c r="BB268" s="1384"/>
      <c r="BC268" s="1384"/>
      <c r="BD268" s="1384"/>
      <c r="BE268" s="1384"/>
      <c r="BF268" s="1384"/>
      <c r="BG268" s="1384"/>
      <c r="BH268" s="1384"/>
      <c r="BI268" s="1384"/>
      <c r="BJ268" s="1384"/>
      <c r="BK268" s="1384"/>
      <c r="BL268" s="1384"/>
      <c r="BM268" s="1384"/>
      <c r="BN268" s="1384"/>
      <c r="BO268" s="1384"/>
      <c r="BP268" s="1384"/>
      <c r="BQ268" s="1384"/>
      <c r="BR268" s="1384"/>
      <c r="BS268" s="1384"/>
      <c r="BT268" s="1384"/>
      <c r="BU268" s="1384"/>
      <c r="BV268" s="1384"/>
      <c r="BW268" s="1384"/>
      <c r="BX268" s="1384"/>
      <c r="BY268" s="1384"/>
      <c r="BZ268" s="1384"/>
    </row>
    <row r="269" spans="1:78" ht="12.75" hidden="1" customHeight="1" outlineLevel="1">
      <c r="A269" s="12"/>
      <c r="B269" s="1"/>
      <c r="C269" s="63" t="str">
        <f>+CoNFN!L5</f>
        <v>Cpr</v>
      </c>
      <c r="D269" s="63" t="str">
        <f>+CoNFN!L4</f>
        <v>Gasto en consumo final de los hogares e ISFLSH</v>
      </c>
      <c r="E269" s="154" t="s">
        <v>99</v>
      </c>
      <c r="F269" s="154" t="s">
        <v>67</v>
      </c>
      <c r="G269" s="63"/>
      <c r="H269" s="1384" t="s">
        <v>3</v>
      </c>
      <c r="I269" s="1384"/>
      <c r="J269" s="1384"/>
      <c r="K269" s="1384"/>
      <c r="L269" s="1384"/>
      <c r="M269" s="1384"/>
      <c r="N269" s="1384"/>
      <c r="O269" s="1384"/>
      <c r="P269" s="1384"/>
      <c r="Q269" s="1384"/>
      <c r="R269" s="1381" t="s">
        <v>4</v>
      </c>
      <c r="S269" s="1381"/>
      <c r="T269" s="1381"/>
      <c r="U269" s="1381"/>
      <c r="V269" s="1381"/>
      <c r="W269" s="1381"/>
      <c r="X269" s="1381"/>
      <c r="Y269" s="1381"/>
      <c r="Z269" s="1381"/>
      <c r="AA269" s="1381"/>
      <c r="AB269" s="1381"/>
      <c r="AC269" s="1381"/>
      <c r="AD269" s="1381"/>
      <c r="AE269" s="1381"/>
      <c r="AF269" s="1381"/>
      <c r="AG269" s="1381"/>
      <c r="AH269" s="1384" t="s">
        <v>5</v>
      </c>
      <c r="AI269" s="1384"/>
      <c r="AJ269" s="1384"/>
      <c r="AK269" s="1384"/>
      <c r="AL269" s="1384"/>
      <c r="AM269" s="1384"/>
      <c r="AN269" s="1384"/>
      <c r="AO269" s="1384"/>
      <c r="AP269" s="1384"/>
      <c r="AQ269" s="1384"/>
      <c r="AR269" s="1384"/>
      <c r="AS269" s="1384"/>
      <c r="AT269" s="1384"/>
      <c r="AU269" s="1384"/>
      <c r="AV269" s="1384"/>
      <c r="AW269" s="1381" t="s">
        <v>906</v>
      </c>
      <c r="AX269" s="1381"/>
      <c r="AY269" s="1381"/>
      <c r="AZ269" s="1381"/>
      <c r="BA269" s="1381"/>
      <c r="BB269" s="1381"/>
      <c r="BC269" s="1381"/>
      <c r="BD269" s="1381"/>
      <c r="BE269" s="1381"/>
      <c r="BF269" s="1381"/>
      <c r="BG269" s="1381"/>
      <c r="BH269" s="1381"/>
      <c r="BI269" s="1381"/>
      <c r="BJ269" s="1381"/>
      <c r="BK269" s="1381"/>
      <c r="BL269" s="1381"/>
      <c r="BM269" s="1381"/>
      <c r="BN269" s="1381"/>
      <c r="BO269" s="1381"/>
      <c r="BP269" s="1381"/>
      <c r="BQ269" s="1381"/>
      <c r="BR269" s="1381"/>
      <c r="BS269" s="1381"/>
      <c r="BT269" s="1381"/>
      <c r="BU269" s="1381"/>
      <c r="BV269" s="1381"/>
      <c r="BW269" s="1381"/>
      <c r="BX269" s="1381"/>
      <c r="BY269" s="1381"/>
      <c r="BZ269" s="1381"/>
    </row>
    <row r="270" spans="1:78" ht="12.75" hidden="1" customHeight="1" outlineLevel="1">
      <c r="A270" s="12"/>
      <c r="B270" s="1"/>
      <c r="C270" s="63" t="str">
        <f>+CoNFN!M5</f>
        <v>Cpu</v>
      </c>
      <c r="D270" s="63" t="str">
        <f>+CoNFN!M4</f>
        <v>Gasto en consumo final de las AAPP</v>
      </c>
      <c r="E270" s="154" t="s">
        <v>99</v>
      </c>
      <c r="F270" s="154" t="s">
        <v>67</v>
      </c>
      <c r="G270" s="63"/>
      <c r="H270" s="1384" t="s">
        <v>3</v>
      </c>
      <c r="I270" s="1384"/>
      <c r="J270" s="1384"/>
      <c r="K270" s="1384"/>
      <c r="L270" s="1384"/>
      <c r="M270" s="1384"/>
      <c r="N270" s="1384"/>
      <c r="O270" s="1384"/>
      <c r="P270" s="1384"/>
      <c r="Q270" s="1384"/>
      <c r="R270" s="1381" t="s">
        <v>4</v>
      </c>
      <c r="S270" s="1381"/>
      <c r="T270" s="1381"/>
      <c r="U270" s="1381"/>
      <c r="V270" s="1381"/>
      <c r="W270" s="1381"/>
      <c r="X270" s="1381"/>
      <c r="Y270" s="1381"/>
      <c r="Z270" s="1381"/>
      <c r="AA270" s="1381"/>
      <c r="AB270" s="1381"/>
      <c r="AC270" s="1381"/>
      <c r="AD270" s="1381"/>
      <c r="AE270" s="1381"/>
      <c r="AF270" s="1381"/>
      <c r="AG270" s="1381"/>
      <c r="AH270" s="1384" t="s">
        <v>5</v>
      </c>
      <c r="AI270" s="1384"/>
      <c r="AJ270" s="1384"/>
      <c r="AK270" s="1384"/>
      <c r="AL270" s="1384"/>
      <c r="AM270" s="1384"/>
      <c r="AN270" s="1384"/>
      <c r="AO270" s="1384"/>
      <c r="AP270" s="1384"/>
      <c r="AQ270" s="1384"/>
      <c r="AR270" s="1384"/>
      <c r="AS270" s="1384"/>
      <c r="AT270" s="1384"/>
      <c r="AU270" s="1384"/>
      <c r="AV270" s="1384"/>
      <c r="AW270" s="1381" t="s">
        <v>906</v>
      </c>
      <c r="AX270" s="1381"/>
      <c r="AY270" s="1381"/>
      <c r="AZ270" s="1381"/>
      <c r="BA270" s="1381"/>
      <c r="BB270" s="1381"/>
      <c r="BC270" s="1381"/>
      <c r="BD270" s="1381"/>
      <c r="BE270" s="1381"/>
      <c r="BF270" s="1381"/>
      <c r="BG270" s="1381"/>
      <c r="BH270" s="1381"/>
      <c r="BI270" s="1381"/>
      <c r="BJ270" s="1381"/>
      <c r="BK270" s="1381"/>
      <c r="BL270" s="1381"/>
      <c r="BM270" s="1381"/>
      <c r="BN270" s="1381"/>
      <c r="BO270" s="1381"/>
      <c r="BP270" s="1381"/>
      <c r="BQ270" s="1381"/>
      <c r="BR270" s="1381"/>
      <c r="BS270" s="1381"/>
      <c r="BT270" s="1381"/>
      <c r="BU270" s="1381"/>
      <c r="BV270" s="1381"/>
      <c r="BW270" s="1381"/>
      <c r="BX270" s="1381"/>
      <c r="BY270" s="1381"/>
      <c r="BZ270" s="1381"/>
    </row>
    <row r="271" spans="1:78" ht="12.75" hidden="1" customHeight="1" outlineLevel="1">
      <c r="A271" s="12"/>
      <c r="B271" s="1"/>
      <c r="C271" s="63" t="str">
        <f>+CoNFN!N5</f>
        <v>SNB</v>
      </c>
      <c r="D271" s="63" t="str">
        <f>+CoNFN!N4</f>
        <v>Ahorro nacional bruto</v>
      </c>
      <c r="E271" s="154" t="s">
        <v>99</v>
      </c>
      <c r="F271" s="154" t="s">
        <v>67</v>
      </c>
      <c r="G271" s="63"/>
      <c r="H271" s="135"/>
      <c r="I271" s="135"/>
      <c r="J271" s="135"/>
      <c r="K271" s="135"/>
      <c r="L271" s="135"/>
      <c r="M271" s="135"/>
      <c r="N271" s="135"/>
      <c r="O271" s="135"/>
      <c r="P271" s="135"/>
      <c r="Q271" s="135"/>
      <c r="R271" s="1384" t="s">
        <v>249</v>
      </c>
      <c r="S271" s="1384"/>
      <c r="T271" s="1384"/>
      <c r="U271" s="1384"/>
      <c r="V271" s="1384"/>
      <c r="W271" s="1384"/>
      <c r="X271" s="1384"/>
      <c r="Y271" s="1384"/>
      <c r="Z271" s="1384"/>
      <c r="AA271" s="1384"/>
      <c r="AB271" s="1384"/>
      <c r="AC271" s="1384"/>
      <c r="AD271" s="1384"/>
      <c r="AE271" s="1384"/>
      <c r="AF271" s="1384"/>
      <c r="AG271" s="1384"/>
      <c r="AH271" s="1384"/>
      <c r="AI271" s="1384"/>
      <c r="AJ271" s="1384"/>
      <c r="AK271" s="1384"/>
      <c r="AL271" s="1384"/>
      <c r="AM271" s="1384"/>
      <c r="AN271" s="1384"/>
      <c r="AO271" s="1384"/>
      <c r="AP271" s="1384"/>
      <c r="AQ271" s="1384"/>
      <c r="AR271" s="1384"/>
      <c r="AS271" s="1384"/>
      <c r="AT271" s="1384"/>
      <c r="AU271" s="1384"/>
      <c r="AV271" s="1384"/>
      <c r="AW271" s="1384"/>
      <c r="AX271" s="1384"/>
      <c r="AY271" s="1384"/>
      <c r="AZ271" s="1384"/>
      <c r="BA271" s="1384"/>
      <c r="BB271" s="1384"/>
      <c r="BC271" s="1384"/>
      <c r="BD271" s="1384"/>
      <c r="BE271" s="1384"/>
      <c r="BF271" s="1384"/>
      <c r="BG271" s="1384"/>
      <c r="BH271" s="1384"/>
      <c r="BI271" s="1384"/>
      <c r="BJ271" s="1384"/>
      <c r="BK271" s="1384"/>
      <c r="BL271" s="1384"/>
      <c r="BM271" s="1384"/>
      <c r="BN271" s="1384"/>
      <c r="BO271" s="1384"/>
      <c r="BP271" s="1384"/>
      <c r="BQ271" s="1384"/>
      <c r="BR271" s="1384"/>
      <c r="BS271" s="1384"/>
      <c r="BT271" s="1384"/>
      <c r="BU271" s="1384"/>
      <c r="BV271" s="1384"/>
      <c r="BW271" s="1384"/>
      <c r="BX271" s="1384"/>
      <c r="BY271" s="1384"/>
      <c r="BZ271" s="1384"/>
    </row>
    <row r="272" spans="1:78" ht="12.75" hidden="1" customHeight="1" outlineLevel="1">
      <c r="A272" s="12"/>
      <c r="B272" s="1"/>
      <c r="C272" s="63" t="str">
        <f>+CoNFN!O5</f>
        <v>FBC</v>
      </c>
      <c r="D272" s="63" t="str">
        <f>+CoNFN!O4</f>
        <v>Formación bruta de capital</v>
      </c>
      <c r="E272" s="154" t="s">
        <v>99</v>
      </c>
      <c r="F272" s="154" t="s">
        <v>67</v>
      </c>
      <c r="G272" s="63"/>
      <c r="H272" s="1384" t="s">
        <v>3</v>
      </c>
      <c r="I272" s="1384"/>
      <c r="J272" s="1384"/>
      <c r="K272" s="1384"/>
      <c r="L272" s="1384"/>
      <c r="M272" s="1384"/>
      <c r="N272" s="1384"/>
      <c r="O272" s="1384"/>
      <c r="P272" s="1384"/>
      <c r="Q272" s="1384"/>
      <c r="R272" s="1381" t="s">
        <v>4</v>
      </c>
      <c r="S272" s="1381"/>
      <c r="T272" s="1381"/>
      <c r="U272" s="1381"/>
      <c r="V272" s="1381"/>
      <c r="W272" s="1381"/>
      <c r="X272" s="1381"/>
      <c r="Y272" s="1381"/>
      <c r="Z272" s="1381"/>
      <c r="AA272" s="1381"/>
      <c r="AB272" s="1381"/>
      <c r="AC272" s="1381"/>
      <c r="AD272" s="1381"/>
      <c r="AE272" s="1381"/>
      <c r="AF272" s="1381"/>
      <c r="AG272" s="1381"/>
      <c r="AH272" s="1384" t="s">
        <v>5</v>
      </c>
      <c r="AI272" s="1384"/>
      <c r="AJ272" s="1384"/>
      <c r="AK272" s="1384"/>
      <c r="AL272" s="1384"/>
      <c r="AM272" s="1384"/>
      <c r="AN272" s="1384"/>
      <c r="AO272" s="1384"/>
      <c r="AP272" s="1384"/>
      <c r="AQ272" s="1384"/>
      <c r="AR272" s="1384"/>
      <c r="AS272" s="1384"/>
      <c r="AT272" s="1384"/>
      <c r="AU272" s="1384"/>
      <c r="AV272" s="1384"/>
      <c r="AW272" s="1381" t="s">
        <v>906</v>
      </c>
      <c r="AX272" s="1381"/>
      <c r="AY272" s="1381"/>
      <c r="AZ272" s="1381"/>
      <c r="BA272" s="1381"/>
      <c r="BB272" s="1381"/>
      <c r="BC272" s="1381"/>
      <c r="BD272" s="1381"/>
      <c r="BE272" s="1381"/>
      <c r="BF272" s="1381"/>
      <c r="BG272" s="1381"/>
      <c r="BH272" s="1381"/>
      <c r="BI272" s="1381"/>
      <c r="BJ272" s="1381"/>
      <c r="BK272" s="1381"/>
      <c r="BL272" s="1381"/>
      <c r="BM272" s="1381"/>
      <c r="BN272" s="1381"/>
      <c r="BO272" s="1381"/>
      <c r="BP272" s="1381"/>
      <c r="BQ272" s="1381"/>
      <c r="BR272" s="1381"/>
      <c r="BS272" s="1381"/>
      <c r="BT272" s="1381"/>
      <c r="BU272" s="1381"/>
      <c r="BV272" s="1381"/>
      <c r="BW272" s="1381"/>
      <c r="BX272" s="1381"/>
      <c r="BY272" s="1381"/>
      <c r="BZ272" s="1381"/>
    </row>
    <row r="273" spans="1:78" ht="12.75" hidden="1" customHeight="1" outlineLevel="1">
      <c r="A273" s="12"/>
      <c r="B273" s="1"/>
      <c r="C273" s="63" t="str">
        <f>+CoNFN!P5</f>
        <v>TRKrmr</v>
      </c>
      <c r="D273" s="63" t="str">
        <f>+CoNFN!P4</f>
        <v>Transferencias de capital recibidas del resto del mundo-Recursos</v>
      </c>
      <c r="E273" s="154" t="s">
        <v>99</v>
      </c>
      <c r="F273" s="154" t="s">
        <v>67</v>
      </c>
      <c r="G273" s="63"/>
      <c r="H273" s="135"/>
      <c r="I273" s="135"/>
      <c r="J273" s="135"/>
      <c r="K273" s="135"/>
      <c r="L273" s="135"/>
      <c r="M273" s="135"/>
      <c r="N273" s="135"/>
      <c r="O273" s="135"/>
      <c r="P273" s="135"/>
      <c r="Q273" s="135"/>
      <c r="R273" s="1381" t="s">
        <v>160</v>
      </c>
      <c r="S273" s="1381"/>
      <c r="T273" s="1381"/>
      <c r="U273" s="1381"/>
      <c r="V273" s="1381"/>
      <c r="W273" s="1381"/>
      <c r="X273" s="1381"/>
      <c r="Y273" s="1381"/>
      <c r="Z273" s="1381"/>
      <c r="AA273" s="1381"/>
      <c r="AB273" s="1381"/>
      <c r="AC273" s="1381"/>
      <c r="AD273" s="1381"/>
      <c r="AE273" s="1381"/>
      <c r="AF273" s="1381"/>
      <c r="AG273" s="1381"/>
      <c r="AH273" s="1381"/>
      <c r="AI273" s="1381"/>
      <c r="AJ273" s="1381"/>
      <c r="AK273" s="1381"/>
      <c r="AL273" s="1381"/>
      <c r="AM273" s="1381"/>
      <c r="AN273" s="1381"/>
      <c r="AO273" s="1381"/>
      <c r="AP273" s="1381"/>
      <c r="AQ273" s="1381"/>
      <c r="AR273" s="1381"/>
      <c r="AS273" s="1381"/>
      <c r="AT273" s="1381"/>
      <c r="AU273" s="1381"/>
      <c r="AV273" s="1381"/>
      <c r="AW273" s="1384" t="s">
        <v>244</v>
      </c>
      <c r="AX273" s="1384"/>
      <c r="AY273" s="1384"/>
      <c r="AZ273" s="1384"/>
      <c r="BA273" s="1395" t="s">
        <v>906</v>
      </c>
      <c r="BB273" s="1395"/>
      <c r="BC273" s="1395"/>
      <c r="BD273" s="1395"/>
      <c r="BE273" s="1395"/>
      <c r="BF273" s="1395"/>
      <c r="BG273" s="1395"/>
      <c r="BH273" s="1395"/>
      <c r="BI273" s="1395"/>
      <c r="BJ273" s="1395"/>
      <c r="BK273" s="1395"/>
      <c r="BL273" s="1395"/>
      <c r="BM273" s="1395"/>
      <c r="BN273" s="1395"/>
      <c r="BO273" s="1395"/>
      <c r="BP273" s="1395"/>
      <c r="BQ273" s="1395"/>
      <c r="BR273" s="1395"/>
      <c r="BS273" s="1395"/>
      <c r="BT273" s="1395"/>
      <c r="BU273" s="1395"/>
      <c r="BV273" s="1395"/>
      <c r="BW273" s="1395"/>
      <c r="BX273" s="1395"/>
      <c r="BY273" s="1395"/>
      <c r="BZ273" s="1395"/>
    </row>
    <row r="274" spans="1:78" ht="12.75" hidden="1" customHeight="1" outlineLevel="1">
      <c r="A274" s="12"/>
      <c r="B274" s="1"/>
      <c r="C274" s="63" t="str">
        <f>+CoNFN!Q5</f>
        <v>TRKrme</v>
      </c>
      <c r="D274" s="63" t="str">
        <f>+CoNFN!Q4</f>
        <v>Transferencias de capital pagadas al resto del mundo-Empleos</v>
      </c>
      <c r="E274" s="154" t="s">
        <v>99</v>
      </c>
      <c r="F274" s="154" t="s">
        <v>67</v>
      </c>
      <c r="G274" s="63"/>
      <c r="H274" s="135"/>
      <c r="I274" s="135"/>
      <c r="J274" s="135"/>
      <c r="K274" s="135"/>
      <c r="L274" s="135"/>
      <c r="M274" s="135"/>
      <c r="N274" s="135"/>
      <c r="O274" s="135"/>
      <c r="P274" s="135"/>
      <c r="Q274" s="135"/>
      <c r="R274" s="1381" t="s">
        <v>160</v>
      </c>
      <c r="S274" s="1381"/>
      <c r="T274" s="1381"/>
      <c r="U274" s="1381"/>
      <c r="V274" s="1381"/>
      <c r="W274" s="1381"/>
      <c r="X274" s="1381"/>
      <c r="Y274" s="1381"/>
      <c r="Z274" s="1381"/>
      <c r="AA274" s="1381"/>
      <c r="AB274" s="1381"/>
      <c r="AC274" s="1381"/>
      <c r="AD274" s="1381"/>
      <c r="AE274" s="1381"/>
      <c r="AF274" s="1381"/>
      <c r="AG274" s="1381"/>
      <c r="AH274" s="1381"/>
      <c r="AI274" s="1381"/>
      <c r="AJ274" s="1381"/>
      <c r="AK274" s="1381"/>
      <c r="AL274" s="1381"/>
      <c r="AM274" s="1381"/>
      <c r="AN274" s="1381"/>
      <c r="AO274" s="1381"/>
      <c r="AP274" s="1381"/>
      <c r="AQ274" s="1381"/>
      <c r="AR274" s="1381"/>
      <c r="AS274" s="1381"/>
      <c r="AT274" s="1381"/>
      <c r="AU274" s="1381"/>
      <c r="AV274" s="1381"/>
      <c r="AW274" s="1384" t="s">
        <v>244</v>
      </c>
      <c r="AX274" s="1384"/>
      <c r="AY274" s="1384"/>
      <c r="AZ274" s="1384"/>
      <c r="BA274" s="1395" t="s">
        <v>906</v>
      </c>
      <c r="BB274" s="1395"/>
      <c r="BC274" s="1395"/>
      <c r="BD274" s="1395"/>
      <c r="BE274" s="1395"/>
      <c r="BF274" s="1395"/>
      <c r="BG274" s="1395"/>
      <c r="BH274" s="1395"/>
      <c r="BI274" s="1395"/>
      <c r="BJ274" s="1395"/>
      <c r="BK274" s="1395"/>
      <c r="BL274" s="1395"/>
      <c r="BM274" s="1395"/>
      <c r="BN274" s="1395"/>
      <c r="BO274" s="1395"/>
      <c r="BP274" s="1395"/>
      <c r="BQ274" s="1395"/>
      <c r="BR274" s="1395"/>
      <c r="BS274" s="1395"/>
      <c r="BT274" s="1395"/>
      <c r="BU274" s="1395"/>
      <c r="BV274" s="1395"/>
      <c r="BW274" s="1395"/>
      <c r="BX274" s="1395"/>
      <c r="BY274" s="1395"/>
      <c r="BZ274" s="1395"/>
    </row>
    <row r="275" spans="1:78" ht="12.75" hidden="1" customHeight="1" outlineLevel="1">
      <c r="A275" s="12"/>
      <c r="B275" s="1"/>
      <c r="C275" s="63" t="str">
        <f>+CoNFN!R5</f>
        <v>TRKNrm</v>
      </c>
      <c r="D275" s="63" t="str">
        <f>+CoNFN!R4</f>
        <v>Transferencias de capital netas con el resto del mundo</v>
      </c>
      <c r="E275" s="154" t="s">
        <v>99</v>
      </c>
      <c r="F275" s="154" t="s">
        <v>67</v>
      </c>
      <c r="G275" s="63"/>
      <c r="H275" s="135"/>
      <c r="I275" s="135"/>
      <c r="J275" s="135"/>
      <c r="K275" s="135"/>
      <c r="L275" s="135"/>
      <c r="M275" s="135"/>
      <c r="N275" s="135"/>
      <c r="O275" s="135"/>
      <c r="P275" s="135"/>
      <c r="Q275" s="135"/>
      <c r="R275" s="1384" t="s">
        <v>239</v>
      </c>
      <c r="S275" s="1384"/>
      <c r="T275" s="1384"/>
      <c r="U275" s="1384"/>
      <c r="V275" s="1384"/>
      <c r="W275" s="1384"/>
      <c r="X275" s="1384"/>
      <c r="Y275" s="1384"/>
      <c r="Z275" s="1384"/>
      <c r="AA275" s="1384"/>
      <c r="AB275" s="1384"/>
      <c r="AC275" s="1384"/>
      <c r="AD275" s="1384"/>
      <c r="AE275" s="1384"/>
      <c r="AF275" s="1384"/>
      <c r="AG275" s="1384"/>
      <c r="AH275" s="1384"/>
      <c r="AI275" s="1384"/>
      <c r="AJ275" s="1384"/>
      <c r="AK275" s="1384"/>
      <c r="AL275" s="1384"/>
      <c r="AM275" s="1384"/>
      <c r="AN275" s="1384"/>
      <c r="AO275" s="1384"/>
      <c r="AP275" s="1384"/>
      <c r="AQ275" s="1384"/>
      <c r="AR275" s="1384"/>
      <c r="AS275" s="1384"/>
      <c r="AT275" s="1384"/>
      <c r="AU275" s="1384"/>
      <c r="AV275" s="1384"/>
      <c r="AW275" s="1381" t="s">
        <v>250</v>
      </c>
      <c r="AX275" s="1381"/>
      <c r="AY275" s="1381"/>
      <c r="AZ275" s="1381"/>
      <c r="BA275" s="1381"/>
      <c r="BB275" s="1381"/>
      <c r="BC275" s="1381"/>
      <c r="BD275" s="1381"/>
      <c r="BE275" s="1381"/>
      <c r="BF275" s="1381"/>
      <c r="BG275" s="1381"/>
      <c r="BH275" s="1381"/>
      <c r="BI275" s="1381"/>
      <c r="BJ275" s="1381"/>
      <c r="BK275" s="1381"/>
      <c r="BL275" s="1381"/>
      <c r="BM275" s="1381"/>
      <c r="BN275" s="1381"/>
      <c r="BO275" s="1381"/>
      <c r="BP275" s="1381"/>
      <c r="BQ275" s="1381"/>
      <c r="BR275" s="1381"/>
      <c r="BS275" s="1381"/>
      <c r="BT275" s="1381"/>
      <c r="BU275" s="1381"/>
      <c r="BV275" s="1381"/>
      <c r="BW275" s="1381"/>
      <c r="BX275" s="1381"/>
      <c r="BY275" s="1381"/>
      <c r="BZ275" s="1381"/>
    </row>
    <row r="276" spans="1:78" ht="12.75" hidden="1" customHeight="1" outlineLevel="1">
      <c r="A276" s="12"/>
      <c r="B276" s="1"/>
      <c r="C276" s="63" t="str">
        <f>+CoNFN!S5</f>
        <v>CoNFN</v>
      </c>
      <c r="D276" s="63" t="str">
        <f>+CoNFN!S4</f>
        <v>Capacidad o Necesidad de Financiación de la Nación</v>
      </c>
      <c r="E276" s="154" t="s">
        <v>99</v>
      </c>
      <c r="F276" s="154" t="s">
        <v>35</v>
      </c>
      <c r="G276" s="63"/>
      <c r="H276" s="135"/>
      <c r="I276" s="135"/>
      <c r="J276" s="135"/>
      <c r="K276" s="135"/>
      <c r="L276" s="135"/>
      <c r="M276" s="135"/>
      <c r="N276" s="135"/>
      <c r="O276" s="135"/>
      <c r="P276" s="135"/>
      <c r="Q276" s="135"/>
      <c r="R276" s="1384" t="s">
        <v>251</v>
      </c>
      <c r="S276" s="1384"/>
      <c r="T276" s="1384"/>
      <c r="U276" s="1384"/>
      <c r="V276" s="1384"/>
      <c r="W276" s="1384"/>
      <c r="X276" s="1384"/>
      <c r="Y276" s="1384"/>
      <c r="Z276" s="1384"/>
      <c r="AA276" s="1384"/>
      <c r="AB276" s="1384"/>
      <c r="AC276" s="1384"/>
      <c r="AD276" s="1384"/>
      <c r="AE276" s="1384"/>
      <c r="AF276" s="1384"/>
      <c r="AG276" s="1384"/>
      <c r="AH276" s="1384"/>
      <c r="AI276" s="1384"/>
      <c r="AJ276" s="1384"/>
      <c r="AK276" s="1384"/>
      <c r="AL276" s="1384"/>
      <c r="AM276" s="1384"/>
      <c r="AN276" s="1384"/>
      <c r="AO276" s="1384"/>
      <c r="AP276" s="1384"/>
      <c r="AQ276" s="1384"/>
      <c r="AR276" s="1384"/>
      <c r="AS276" s="1384"/>
      <c r="AT276" s="1384"/>
      <c r="AU276" s="1384"/>
      <c r="AV276" s="1384"/>
      <c r="AW276" s="1384"/>
      <c r="AX276" s="1384"/>
      <c r="AY276" s="1384"/>
      <c r="AZ276" s="1384"/>
      <c r="BA276" s="1384"/>
      <c r="BB276" s="1384"/>
      <c r="BC276" s="1384"/>
      <c r="BD276" s="1384"/>
      <c r="BE276" s="1384"/>
      <c r="BF276" s="1384"/>
      <c r="BG276" s="1384"/>
      <c r="BH276" s="1384"/>
      <c r="BI276" s="1384"/>
      <c r="BJ276" s="1384"/>
      <c r="BK276" s="1384"/>
      <c r="BL276" s="1384"/>
      <c r="BM276" s="1384"/>
      <c r="BN276" s="1384"/>
      <c r="BO276" s="1384"/>
      <c r="BP276" s="1384"/>
      <c r="BQ276" s="1384"/>
      <c r="BR276" s="1384"/>
      <c r="BS276" s="1384"/>
      <c r="BT276" s="1384"/>
      <c r="BU276" s="1384"/>
      <c r="BV276" s="1384"/>
      <c r="BW276" s="1384"/>
      <c r="BX276" s="1384"/>
      <c r="BY276" s="1384"/>
      <c r="BZ276" s="1384"/>
    </row>
    <row r="277" spans="1:78" ht="12.75" hidden="1" customHeight="1" outlineLevel="1">
      <c r="A277" s="12"/>
      <c r="B277" s="1"/>
      <c r="C277" s="139"/>
      <c r="D277" s="127"/>
      <c r="E277" s="127"/>
      <c r="F277" s="166"/>
      <c r="G277" s="1079"/>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row>
    <row r="278" spans="1:78" ht="12.75" customHeight="1" collapsed="1">
      <c r="A278" s="12"/>
      <c r="B278" s="1"/>
      <c r="C278" s="139"/>
      <c r="D278" s="127"/>
      <c r="E278" s="127"/>
      <c r="F278" s="166"/>
      <c r="G278" s="1079"/>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row>
    <row r="279" spans="1:78" ht="12.75" customHeight="1">
      <c r="A279" s="130" t="s">
        <v>1299</v>
      </c>
      <c r="B279" s="315" t="str">
        <f>+'CUENTA DE LAS AAPP AGREGADAS'!C1</f>
        <v>CUADRO 23-A:    CUENTAS DE LAS AAPP AGREGADAS (Operaciones no fiancieras)</v>
      </c>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6"/>
      <c r="AG279" s="316"/>
      <c r="AH279" s="316"/>
      <c r="AI279" s="316"/>
      <c r="AJ279" s="316"/>
      <c r="AK279" s="316"/>
      <c r="AL279" s="316"/>
      <c r="AM279" s="316"/>
      <c r="AN279" s="316"/>
      <c r="AO279" s="316"/>
      <c r="AP279" s="316"/>
      <c r="AQ279" s="316"/>
      <c r="AR279" s="316"/>
      <c r="AS279" s="316"/>
      <c r="AT279" s="316"/>
      <c r="AU279" s="316"/>
      <c r="AV279" s="316"/>
      <c r="AW279" s="316"/>
      <c r="AX279" s="316"/>
      <c r="AY279" s="316"/>
      <c r="AZ279" s="316"/>
      <c r="BA279" s="316"/>
      <c r="BB279" s="316"/>
      <c r="BC279" s="316"/>
      <c r="BD279" s="316"/>
      <c r="BE279" s="316"/>
      <c r="BF279" s="316"/>
      <c r="BG279" s="316"/>
      <c r="BH279" s="316"/>
      <c r="BI279" s="316"/>
      <c r="BJ279" s="316"/>
      <c r="BK279" s="316"/>
      <c r="BL279" s="316"/>
      <c r="BM279" s="316"/>
      <c r="BN279" s="316"/>
      <c r="BO279" s="316"/>
      <c r="BP279" s="316"/>
      <c r="BQ279" s="316"/>
      <c r="BR279" s="316"/>
      <c r="BS279" s="316"/>
      <c r="BT279" s="316"/>
      <c r="BU279" s="316"/>
      <c r="BV279" s="316"/>
      <c r="BW279" s="316"/>
      <c r="BX279" s="316"/>
      <c r="BY279" s="316"/>
      <c r="BZ279" s="316"/>
    </row>
    <row r="280" spans="1:78" ht="12.75" hidden="1" customHeight="1" outlineLevel="1">
      <c r="A280" s="2"/>
      <c r="B280" s="1"/>
      <c r="C280" s="139"/>
      <c r="D280" s="140"/>
      <c r="E280" s="127"/>
      <c r="F280" s="127"/>
      <c r="G280" s="1079"/>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row>
    <row r="281" spans="1:78" ht="12.75" hidden="1" customHeight="1" outlineLevel="1">
      <c r="A281" s="12"/>
      <c r="B281" s="160"/>
      <c r="C281" s="303" t="str">
        <f>+'CUENTA DE LAS AAPP AGREGADAS'!B5</f>
        <v>PIBpm</v>
      </c>
      <c r="D281" s="303" t="str">
        <f>+'CUENTA DE LAS AAPP AGREGADAS'!B4</f>
        <v>Producto Interior Bruto (Precios corrientes)</v>
      </c>
      <c r="E281" s="154" t="s">
        <v>1</v>
      </c>
      <c r="F281" s="154" t="s">
        <v>35</v>
      </c>
      <c r="G281" s="63"/>
      <c r="H281" s="1384" t="s">
        <v>3</v>
      </c>
      <c r="I281" s="1384"/>
      <c r="J281" s="1384"/>
      <c r="K281" s="1384"/>
      <c r="L281" s="1384"/>
      <c r="M281" s="1384"/>
      <c r="N281" s="1384"/>
      <c r="O281" s="1384"/>
      <c r="P281" s="1384"/>
      <c r="Q281" s="1384"/>
      <c r="R281" s="1381" t="s">
        <v>4</v>
      </c>
      <c r="S281" s="1381"/>
      <c r="T281" s="1381"/>
      <c r="U281" s="1381"/>
      <c r="V281" s="1381"/>
      <c r="W281" s="1381"/>
      <c r="X281" s="1381"/>
      <c r="Y281" s="1381"/>
      <c r="Z281" s="1381"/>
      <c r="AA281" s="1381"/>
      <c r="AB281" s="1381"/>
      <c r="AC281" s="1381"/>
      <c r="AD281" s="1381"/>
      <c r="AE281" s="1381"/>
      <c r="AF281" s="1381"/>
      <c r="AG281" s="1381"/>
      <c r="AH281" s="1384" t="s">
        <v>5</v>
      </c>
      <c r="AI281" s="1384"/>
      <c r="AJ281" s="1384"/>
      <c r="AK281" s="1384"/>
      <c r="AL281" s="1384"/>
      <c r="AM281" s="1384"/>
      <c r="AN281" s="1384"/>
      <c r="AO281" s="1384"/>
      <c r="AP281" s="1384"/>
      <c r="AQ281" s="1384"/>
      <c r="AR281" s="1384"/>
      <c r="AS281" s="1384"/>
      <c r="AT281" s="1384"/>
      <c r="AU281" s="1384"/>
      <c r="AV281" s="1384"/>
      <c r="AW281" s="1381" t="s">
        <v>977</v>
      </c>
      <c r="AX281" s="1381"/>
      <c r="AY281" s="1381"/>
      <c r="AZ281" s="1381"/>
      <c r="BA281" s="1381"/>
      <c r="BB281" s="1381"/>
      <c r="BC281" s="1381"/>
      <c r="BD281" s="1381"/>
      <c r="BE281" s="1381"/>
      <c r="BF281" s="1381"/>
      <c r="BG281" s="1381"/>
      <c r="BH281" s="1381"/>
      <c r="BI281" s="1381"/>
      <c r="BJ281" s="1381"/>
      <c r="BK281" s="1381"/>
      <c r="BL281" s="1381"/>
      <c r="BM281" s="1381"/>
      <c r="BN281" s="1381"/>
      <c r="BO281" s="1381"/>
      <c r="BP281" s="1381"/>
      <c r="BQ281" s="1381"/>
      <c r="BR281" s="1381"/>
      <c r="BS281" s="1381"/>
      <c r="BT281" s="1381"/>
      <c r="BU281" s="1381"/>
      <c r="BV281" s="1381"/>
      <c r="BW281" s="1381"/>
      <c r="BX281" s="1381"/>
      <c r="BY281" s="1381"/>
      <c r="BZ281" s="1381"/>
    </row>
    <row r="282" spans="1:78" ht="12.75" hidden="1" customHeight="1" outlineLevel="1">
      <c r="A282" s="12"/>
      <c r="B282" s="160"/>
      <c r="C282" s="303" t="str">
        <f>+'CUENTA DE LAS AAPP AGREGADAS'!C5</f>
        <v>RNF.AAPP</v>
      </c>
      <c r="D282" s="303" t="str">
        <f>+'CUENTA DE LAS AAPP AGREGADAS'!C4</f>
        <v>RECURSOS NO FINANCIEROS</v>
      </c>
      <c r="E282" s="154" t="s">
        <v>1</v>
      </c>
      <c r="F282" s="154" t="s">
        <v>35</v>
      </c>
      <c r="G282" s="63"/>
      <c r="H282" s="296"/>
      <c r="I282" s="296"/>
      <c r="J282" s="296"/>
      <c r="K282" s="296"/>
      <c r="L282" s="1384" t="s">
        <v>564</v>
      </c>
      <c r="M282" s="1384"/>
      <c r="N282" s="1384"/>
      <c r="O282" s="1384"/>
      <c r="P282" s="1384"/>
      <c r="Q282" s="1384"/>
      <c r="R282" s="1384"/>
      <c r="S282" s="1384"/>
      <c r="T282" s="1384"/>
      <c r="U282" s="1384"/>
      <c r="V282" s="1384"/>
      <c r="W282" s="1384"/>
      <c r="X282" s="1384"/>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1384"/>
      <c r="AV282" s="1384"/>
      <c r="AW282" s="1381" t="s">
        <v>562</v>
      </c>
      <c r="AX282" s="1381"/>
      <c r="AY282" s="1381"/>
      <c r="AZ282" s="1381"/>
      <c r="BA282" s="1381"/>
      <c r="BB282" s="1381"/>
      <c r="BC282" s="1381"/>
      <c r="BD282" s="1381"/>
      <c r="BE282" s="1381"/>
      <c r="BF282" s="1381"/>
      <c r="BG282" s="1381"/>
      <c r="BH282" s="1381"/>
      <c r="BI282" s="1381"/>
      <c r="BJ282" s="1381"/>
      <c r="BK282" s="1381"/>
      <c r="BL282" s="1381"/>
      <c r="BM282" s="1381"/>
      <c r="BN282" s="1381"/>
      <c r="BO282" s="1381"/>
      <c r="BP282" s="1381"/>
      <c r="BQ282" s="1381"/>
      <c r="BR282" s="1381"/>
      <c r="BS282" s="1381"/>
      <c r="BT282" s="1381"/>
      <c r="BU282" s="1381"/>
      <c r="BV282" s="1381"/>
      <c r="BW282" s="1381"/>
      <c r="BX282" s="1381"/>
      <c r="BY282" s="1381"/>
      <c r="BZ282" s="1381"/>
    </row>
    <row r="283" spans="1:78" ht="12.75" hidden="1" customHeight="1" outlineLevel="1">
      <c r="A283" s="12"/>
      <c r="B283" s="160"/>
      <c r="C283" s="303" t="str">
        <f>+'CUENTA DE LAS AAPP AGREGADAS'!D5</f>
        <v>RC.AAPP</v>
      </c>
      <c r="D283" s="303" t="str">
        <f>+'CUENTA DE LAS AAPP AGREGADAS'!D4</f>
        <v>RECURSOS CORRIENTES</v>
      </c>
      <c r="E283" s="154" t="s">
        <v>1</v>
      </c>
      <c r="F283" s="154" t="s">
        <v>35</v>
      </c>
      <c r="G283" s="63"/>
      <c r="H283" s="296"/>
      <c r="I283" s="296"/>
      <c r="J283" s="296"/>
      <c r="K283" s="296"/>
      <c r="L283" s="1384" t="s">
        <v>564</v>
      </c>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1" t="s">
        <v>562</v>
      </c>
      <c r="AX283" s="1381"/>
      <c r="AY283" s="1381"/>
      <c r="AZ283" s="1381"/>
      <c r="BA283" s="1381"/>
      <c r="BB283" s="1381"/>
      <c r="BC283" s="1381"/>
      <c r="BD283" s="1381"/>
      <c r="BE283" s="1381"/>
      <c r="BF283" s="1381"/>
      <c r="BG283" s="1381"/>
      <c r="BH283" s="1381"/>
      <c r="BI283" s="1381"/>
      <c r="BJ283" s="1381"/>
      <c r="BK283" s="1381"/>
      <c r="BL283" s="1381"/>
      <c r="BM283" s="1381"/>
      <c r="BN283" s="1381"/>
      <c r="BO283" s="1381"/>
      <c r="BP283" s="1381"/>
      <c r="BQ283" s="1381"/>
      <c r="BR283" s="1381"/>
      <c r="BS283" s="1381"/>
      <c r="BT283" s="1381"/>
      <c r="BU283" s="1381"/>
      <c r="BV283" s="1381"/>
      <c r="BW283" s="1381"/>
      <c r="BX283" s="1381"/>
      <c r="BY283" s="1381"/>
      <c r="BZ283" s="1381"/>
    </row>
    <row r="284" spans="1:78" ht="12.75" hidden="1" customHeight="1" outlineLevel="1">
      <c r="A284" s="12"/>
      <c r="B284" s="160"/>
      <c r="C284" s="303" t="str">
        <f>+'CUENTA DE LAS AAPP AGREGADAS'!E5</f>
        <v>VR.AAPP</v>
      </c>
      <c r="D284" s="303" t="str">
        <f>+'CUENTA DE LAS AAPP AGREGADAS'!E4</f>
        <v>Producción de mercado y producción para uso final propio [P.11, P.12]</v>
      </c>
      <c r="E284" s="154" t="s">
        <v>1</v>
      </c>
      <c r="F284" s="154" t="s">
        <v>35</v>
      </c>
      <c r="G284" s="63"/>
      <c r="H284" s="296"/>
      <c r="I284" s="296"/>
      <c r="J284" s="296"/>
      <c r="K284" s="296"/>
      <c r="L284" s="1384" t="s">
        <v>564</v>
      </c>
      <c r="M284" s="1384"/>
      <c r="N284" s="1384"/>
      <c r="O284" s="1384"/>
      <c r="P284" s="1384"/>
      <c r="Q284" s="1384"/>
      <c r="R284" s="1384"/>
      <c r="S284" s="1384"/>
      <c r="T284" s="1384"/>
      <c r="U284" s="1384"/>
      <c r="V284" s="1384"/>
      <c r="W284" s="1384"/>
      <c r="X284" s="1384"/>
      <c r="Y284" s="1384"/>
      <c r="Z284" s="1384"/>
      <c r="AA284" s="1384"/>
      <c r="AB284" s="1384"/>
      <c r="AC284" s="1384"/>
      <c r="AD284" s="1384"/>
      <c r="AE284" s="1384"/>
      <c r="AF284" s="1384"/>
      <c r="AG284" s="1384"/>
      <c r="AH284" s="1384"/>
      <c r="AI284" s="1384"/>
      <c r="AJ284" s="1384"/>
      <c r="AK284" s="1384"/>
      <c r="AL284" s="1384"/>
      <c r="AM284" s="1384"/>
      <c r="AN284" s="1384"/>
      <c r="AO284" s="1384"/>
      <c r="AP284" s="1384"/>
      <c r="AQ284" s="1384"/>
      <c r="AR284" s="1384"/>
      <c r="AS284" s="1384"/>
      <c r="AT284" s="1384"/>
      <c r="AU284" s="1384"/>
      <c r="AV284" s="1384"/>
      <c r="AW284" s="1381" t="s">
        <v>562</v>
      </c>
      <c r="AX284" s="1381"/>
      <c r="AY284" s="1381"/>
      <c r="AZ284" s="1381"/>
      <c r="BA284" s="1381"/>
      <c r="BB284" s="1381"/>
      <c r="BC284" s="1381"/>
      <c r="BD284" s="1381"/>
      <c r="BE284" s="1381"/>
      <c r="BF284" s="1381"/>
      <c r="BG284" s="1381"/>
      <c r="BH284" s="1381"/>
      <c r="BI284" s="1381"/>
      <c r="BJ284" s="1381"/>
      <c r="BK284" s="1381"/>
      <c r="BL284" s="1381"/>
      <c r="BM284" s="1381"/>
      <c r="BN284" s="1381"/>
      <c r="BO284" s="1381"/>
      <c r="BP284" s="1381"/>
      <c r="BQ284" s="1381"/>
      <c r="BR284" s="1381"/>
      <c r="BS284" s="1381"/>
      <c r="BT284" s="1381"/>
      <c r="BU284" s="1381"/>
      <c r="BV284" s="1381"/>
      <c r="BW284" s="1381"/>
      <c r="BX284" s="1381"/>
      <c r="BY284" s="1381"/>
      <c r="BZ284" s="1381"/>
    </row>
    <row r="285" spans="1:78" ht="12.75" hidden="1" customHeight="1" outlineLevel="1">
      <c r="A285" s="12"/>
      <c r="B285" s="160"/>
      <c r="C285" s="303" t="str">
        <f>+'CUENTA DE LAS AAPP AGREGADAS'!F5</f>
        <v>POPNM.AAPP</v>
      </c>
      <c r="D285" s="303" t="str">
        <f>+'CUENTA DE LAS AAPP AGREGADAS'!F4</f>
        <v>Pagos por otra producción no de mercado (P.131)</v>
      </c>
      <c r="E285" s="154" t="s">
        <v>1</v>
      </c>
      <c r="F285" s="154" t="s">
        <v>35</v>
      </c>
      <c r="G285" s="63"/>
      <c r="H285" s="296"/>
      <c r="I285" s="296"/>
      <c r="J285" s="296"/>
      <c r="K285" s="296"/>
      <c r="L285" s="1384" t="s">
        <v>564</v>
      </c>
      <c r="M285" s="1384"/>
      <c r="N285" s="1384"/>
      <c r="O285" s="1384"/>
      <c r="P285" s="1384"/>
      <c r="Q285" s="1384"/>
      <c r="R285" s="1384"/>
      <c r="S285" s="1384"/>
      <c r="T285" s="1384"/>
      <c r="U285" s="1384"/>
      <c r="V285" s="1384"/>
      <c r="W285" s="1384"/>
      <c r="X285" s="1384"/>
      <c r="Y285" s="1384"/>
      <c r="Z285" s="1384"/>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1" t="s">
        <v>562</v>
      </c>
      <c r="AX285" s="1381"/>
      <c r="AY285" s="1381"/>
      <c r="AZ285" s="1381"/>
      <c r="BA285" s="1381"/>
      <c r="BB285" s="1381"/>
      <c r="BC285" s="1381"/>
      <c r="BD285" s="1381"/>
      <c r="BE285" s="1381"/>
      <c r="BF285" s="1381"/>
      <c r="BG285" s="1381"/>
      <c r="BH285" s="1381"/>
      <c r="BI285" s="1381"/>
      <c r="BJ285" s="1381"/>
      <c r="BK285" s="1381"/>
      <c r="BL285" s="1381"/>
      <c r="BM285" s="1381"/>
      <c r="BN285" s="1381"/>
      <c r="BO285" s="1381"/>
      <c r="BP285" s="1381"/>
      <c r="BQ285" s="1381"/>
      <c r="BR285" s="1381"/>
      <c r="BS285" s="1381"/>
      <c r="BT285" s="1381"/>
      <c r="BU285" s="1381"/>
      <c r="BV285" s="1381"/>
      <c r="BW285" s="1381"/>
      <c r="BX285" s="1381"/>
      <c r="BY285" s="1381"/>
      <c r="BZ285" s="1381"/>
    </row>
    <row r="286" spans="1:78" ht="12.75" hidden="1" customHeight="1" outlineLevel="1">
      <c r="A286" s="12"/>
      <c r="B286" s="160"/>
      <c r="C286" s="303" t="str">
        <f>+'CUENTA DE LAS AAPP AGREGADAS'!G5</f>
        <v>PP.AAPP</v>
      </c>
      <c r="D286" s="303" t="str">
        <f>+'CUENTA DE LAS AAPP AGREGADAS'!G4</f>
        <v>Pagos Parciales</v>
      </c>
      <c r="E286" s="154" t="s">
        <v>1</v>
      </c>
      <c r="F286" s="154" t="s">
        <v>35</v>
      </c>
      <c r="G286" s="63"/>
      <c r="H286" s="296"/>
      <c r="I286" s="296"/>
      <c r="J286" s="296"/>
      <c r="K286" s="296"/>
      <c r="L286" s="1384" t="s">
        <v>564</v>
      </c>
      <c r="M286" s="1384"/>
      <c r="N286" s="1384"/>
      <c r="O286" s="1384"/>
      <c r="P286" s="1384"/>
      <c r="Q286" s="1384"/>
      <c r="R286" s="1384"/>
      <c r="S286" s="1384"/>
      <c r="T286" s="1384"/>
      <c r="U286" s="1384"/>
      <c r="V286" s="1384"/>
      <c r="W286" s="1384"/>
      <c r="X286" s="1384"/>
      <c r="Y286" s="1384"/>
      <c r="Z286" s="1384"/>
      <c r="AA286" s="1384"/>
      <c r="AB286" s="1384"/>
      <c r="AC286" s="1384"/>
      <c r="AD286" s="1384"/>
      <c r="AE286" s="1384"/>
      <c r="AF286" s="1384"/>
      <c r="AG286" s="1384"/>
      <c r="AH286" s="1384"/>
      <c r="AI286" s="1384"/>
      <c r="AJ286" s="1384"/>
      <c r="AK286" s="1384"/>
      <c r="AL286" s="1384"/>
      <c r="AM286" s="1384"/>
      <c r="AN286" s="1384"/>
      <c r="AO286" s="1384"/>
      <c r="AP286" s="1384"/>
      <c r="AQ286" s="1384"/>
      <c r="AR286" s="1384"/>
      <c r="AS286" s="1384"/>
      <c r="AT286" s="1384"/>
      <c r="AU286" s="1384"/>
      <c r="AV286" s="138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row>
    <row r="287" spans="1:78" ht="12.75" hidden="1" customHeight="1" outlineLevel="1">
      <c r="A287" s="12"/>
      <c r="B287" s="160"/>
      <c r="C287" s="303" t="str">
        <f>+'CUENTA DE LAS AAPP AGREGADAS'!H5</f>
        <v>IPIMP.AAPP</v>
      </c>
      <c r="D287" s="303" t="str">
        <f>+'CUENTA DE LAS AAPP AGREGADAS'!H4</f>
        <v>Impuestos sobre la producción y las importaciones (D.2)</v>
      </c>
      <c r="E287" s="154" t="s">
        <v>1</v>
      </c>
      <c r="F287" s="154" t="s">
        <v>35</v>
      </c>
      <c r="G287" s="63"/>
      <c r="H287" s="296"/>
      <c r="I287" s="296"/>
      <c r="J287" s="296"/>
      <c r="K287" s="296"/>
      <c r="L287" s="1384" t="s">
        <v>564</v>
      </c>
      <c r="M287" s="1384"/>
      <c r="N287" s="1384"/>
      <c r="O287" s="1384"/>
      <c r="P287" s="1384"/>
      <c r="Q287" s="1384"/>
      <c r="R287" s="1384"/>
      <c r="S287" s="1384"/>
      <c r="T287" s="1384"/>
      <c r="U287" s="1384"/>
      <c r="V287" s="1384"/>
      <c r="W287" s="1384"/>
      <c r="X287" s="1384"/>
      <c r="Y287" s="1384"/>
      <c r="Z287" s="1384"/>
      <c r="AA287" s="1384"/>
      <c r="AB287" s="1384"/>
      <c r="AC287" s="1384"/>
      <c r="AD287" s="1384"/>
      <c r="AE287" s="1384"/>
      <c r="AF287" s="1384"/>
      <c r="AG287" s="1384"/>
      <c r="AH287" s="1384"/>
      <c r="AI287" s="1384"/>
      <c r="AJ287" s="1384"/>
      <c r="AK287" s="1384"/>
      <c r="AL287" s="1384"/>
      <c r="AM287" s="1384"/>
      <c r="AN287" s="1384"/>
      <c r="AO287" s="1384"/>
      <c r="AP287" s="1384"/>
      <c r="AQ287" s="1384"/>
      <c r="AR287" s="1384"/>
      <c r="AS287" s="1384"/>
      <c r="AT287" s="1384"/>
      <c r="AU287" s="1384"/>
      <c r="AV287" s="1384"/>
      <c r="AW287" s="1381" t="s">
        <v>562</v>
      </c>
      <c r="AX287" s="1381"/>
      <c r="AY287" s="1381"/>
      <c r="AZ287" s="1381"/>
      <c r="BA287" s="1381"/>
      <c r="BB287" s="1381"/>
      <c r="BC287" s="1381"/>
      <c r="BD287" s="1381"/>
      <c r="BE287" s="1381"/>
      <c r="BF287" s="1381"/>
      <c r="BG287" s="1381"/>
      <c r="BH287" s="1381"/>
      <c r="BI287" s="1381"/>
      <c r="BJ287" s="1381"/>
      <c r="BK287" s="1381"/>
      <c r="BL287" s="1381"/>
      <c r="BM287" s="1381"/>
      <c r="BN287" s="1381"/>
      <c r="BO287" s="1381"/>
      <c r="BP287" s="1381"/>
      <c r="BQ287" s="1381"/>
      <c r="BR287" s="1381"/>
      <c r="BS287" s="1381"/>
      <c r="BT287" s="1381"/>
      <c r="BU287" s="1381"/>
      <c r="BV287" s="1381"/>
      <c r="BW287" s="1381"/>
      <c r="BX287" s="1381"/>
      <c r="BY287" s="1381"/>
      <c r="BZ287" s="1381"/>
    </row>
    <row r="288" spans="1:78" ht="12.75" hidden="1" customHeight="1" outlineLevel="1">
      <c r="A288" s="12"/>
      <c r="B288" s="160"/>
      <c r="C288" s="303" t="str">
        <f>+'CUENTA DE LAS AAPP AGREGADAS'!I5</f>
        <v>RP.AAPP</v>
      </c>
      <c r="D288" s="303" t="str">
        <f>+'CUENTA DE LAS AAPP AGREGADAS'!I4</f>
        <v>Rentas de la propiedad (D.4)</v>
      </c>
      <c r="E288" s="154" t="s">
        <v>1</v>
      </c>
      <c r="F288" s="154" t="s">
        <v>35</v>
      </c>
      <c r="G288" s="63"/>
      <c r="H288" s="296"/>
      <c r="I288" s="296"/>
      <c r="J288" s="296"/>
      <c r="K288" s="296"/>
      <c r="L288" s="1384" t="s">
        <v>564</v>
      </c>
      <c r="M288" s="1384"/>
      <c r="N288" s="1384"/>
      <c r="O288" s="1384"/>
      <c r="P288" s="1384"/>
      <c r="Q288" s="1384"/>
      <c r="R288" s="1384"/>
      <c r="S288" s="1384"/>
      <c r="T288" s="1384"/>
      <c r="U288" s="1384"/>
      <c r="V288" s="1384"/>
      <c r="W288" s="1384"/>
      <c r="X288" s="1384"/>
      <c r="Y288" s="1384"/>
      <c r="Z288" s="1384"/>
      <c r="AA288" s="1384"/>
      <c r="AB288" s="1384"/>
      <c r="AC288" s="1384"/>
      <c r="AD288" s="1384"/>
      <c r="AE288" s="1384"/>
      <c r="AF288" s="1384"/>
      <c r="AG288" s="1384"/>
      <c r="AH288" s="1384"/>
      <c r="AI288" s="1384"/>
      <c r="AJ288" s="1384"/>
      <c r="AK288" s="1384"/>
      <c r="AL288" s="1384"/>
      <c r="AM288" s="1384"/>
      <c r="AN288" s="1384"/>
      <c r="AO288" s="1384"/>
      <c r="AP288" s="1384"/>
      <c r="AQ288" s="1384"/>
      <c r="AR288" s="1384"/>
      <c r="AS288" s="1384"/>
      <c r="AT288" s="1384"/>
      <c r="AU288" s="1384"/>
      <c r="AV288" s="1384"/>
      <c r="AW288" s="1381" t="s">
        <v>562</v>
      </c>
      <c r="AX288" s="1381"/>
      <c r="AY288" s="1381"/>
      <c r="AZ288" s="1381"/>
      <c r="BA288" s="1381"/>
      <c r="BB288" s="1381"/>
      <c r="BC288" s="1381"/>
      <c r="BD288" s="1381"/>
      <c r="BE288" s="1381"/>
      <c r="BF288" s="1381"/>
      <c r="BG288" s="1381"/>
      <c r="BH288" s="1381"/>
      <c r="BI288" s="1381"/>
      <c r="BJ288" s="1381"/>
      <c r="BK288" s="1381"/>
      <c r="BL288" s="1381"/>
      <c r="BM288" s="1381"/>
      <c r="BN288" s="1381"/>
      <c r="BO288" s="1381"/>
      <c r="BP288" s="1381"/>
      <c r="BQ288" s="1381"/>
      <c r="BR288" s="1381"/>
      <c r="BS288" s="1381"/>
      <c r="BT288" s="1381"/>
      <c r="BU288" s="1381"/>
      <c r="BV288" s="1381"/>
      <c r="BW288" s="1381"/>
      <c r="BX288" s="1381"/>
      <c r="BY288" s="1381"/>
      <c r="BZ288" s="1381"/>
    </row>
    <row r="289" spans="1:78" ht="12.75" hidden="1" customHeight="1" outlineLevel="1">
      <c r="A289" s="12"/>
      <c r="B289" s="160"/>
      <c r="C289" s="303" t="str">
        <f>+'CUENTA DE LAS AAPP AGREGADAS'!J5</f>
        <v>IRP.AAPP</v>
      </c>
      <c r="D289" s="303" t="str">
        <f>+'CUENTA DE LAS AAPP AGREGADAS'!J4</f>
        <v>Impuestos corrientes sobre la renta, el patrimonio, etc. (D.5)</v>
      </c>
      <c r="E289" s="154" t="s">
        <v>1</v>
      </c>
      <c r="F289" s="154" t="s">
        <v>35</v>
      </c>
      <c r="G289" s="63"/>
      <c r="H289" s="296"/>
      <c r="I289" s="296"/>
      <c r="J289" s="296"/>
      <c r="K289" s="296"/>
      <c r="L289" s="1384" t="s">
        <v>564</v>
      </c>
      <c r="M289" s="1384"/>
      <c r="N289" s="1384"/>
      <c r="O289" s="1384"/>
      <c r="P289" s="1384"/>
      <c r="Q289" s="1384"/>
      <c r="R289" s="1384"/>
      <c r="S289" s="1384"/>
      <c r="T289" s="1384"/>
      <c r="U289" s="1384"/>
      <c r="V289" s="1384"/>
      <c r="W289" s="1384"/>
      <c r="X289" s="1384"/>
      <c r="Y289" s="1384"/>
      <c r="Z289" s="1384"/>
      <c r="AA289" s="1384"/>
      <c r="AB289" s="1384"/>
      <c r="AC289" s="1384"/>
      <c r="AD289" s="1384"/>
      <c r="AE289" s="1384"/>
      <c r="AF289" s="1384"/>
      <c r="AG289" s="1384"/>
      <c r="AH289" s="1384"/>
      <c r="AI289" s="1384"/>
      <c r="AJ289" s="1384"/>
      <c r="AK289" s="1384"/>
      <c r="AL289" s="1384"/>
      <c r="AM289" s="1384"/>
      <c r="AN289" s="1384"/>
      <c r="AO289" s="1384"/>
      <c r="AP289" s="1384"/>
      <c r="AQ289" s="1384"/>
      <c r="AR289" s="1384"/>
      <c r="AS289" s="1384"/>
      <c r="AT289" s="1384"/>
      <c r="AU289" s="1384"/>
      <c r="AV289" s="1384"/>
      <c r="AW289" s="1381" t="s">
        <v>562</v>
      </c>
      <c r="AX289" s="1381"/>
      <c r="AY289" s="1381"/>
      <c r="AZ289" s="1381"/>
      <c r="BA289" s="1381"/>
      <c r="BB289" s="1381"/>
      <c r="BC289" s="1381"/>
      <c r="BD289" s="1381"/>
      <c r="BE289" s="1381"/>
      <c r="BF289" s="1381"/>
      <c r="BG289" s="1381"/>
      <c r="BH289" s="1381"/>
      <c r="BI289" s="1381"/>
      <c r="BJ289" s="1381"/>
      <c r="BK289" s="1381"/>
      <c r="BL289" s="1381"/>
      <c r="BM289" s="1381"/>
      <c r="BN289" s="1381"/>
      <c r="BO289" s="1381"/>
      <c r="BP289" s="1381"/>
      <c r="BQ289" s="1381"/>
      <c r="BR289" s="1381"/>
      <c r="BS289" s="1381"/>
      <c r="BT289" s="1381"/>
      <c r="BU289" s="1381"/>
      <c r="BV289" s="1381"/>
      <c r="BW289" s="1381"/>
      <c r="BX289" s="1381"/>
      <c r="BY289" s="1381"/>
      <c r="BZ289" s="1381"/>
    </row>
    <row r="290" spans="1:78" ht="12.75" hidden="1" customHeight="1" outlineLevel="1">
      <c r="A290" s="12"/>
      <c r="B290" s="160"/>
      <c r="C290" s="303" t="str">
        <f>+'CUENTA DE LAS AAPP AGREGADAS'!K5</f>
        <v>CS</v>
      </c>
      <c r="D290" s="303" t="str">
        <f>+'CUENTA DE LAS AAPP AGREGADAS'!K4</f>
        <v>Cotizaciones sociales (D.61)</v>
      </c>
      <c r="E290" s="154" t="s">
        <v>1</v>
      </c>
      <c r="F290" s="154" t="s">
        <v>35</v>
      </c>
      <c r="G290" s="63"/>
      <c r="H290" s="296"/>
      <c r="I290" s="296"/>
      <c r="J290" s="296"/>
      <c r="K290" s="296"/>
      <c r="L290" s="1384" t="s">
        <v>564</v>
      </c>
      <c r="M290" s="1384"/>
      <c r="N290" s="1384"/>
      <c r="O290" s="1384"/>
      <c r="P290" s="1384"/>
      <c r="Q290" s="1384"/>
      <c r="R290" s="1384"/>
      <c r="S290" s="1384"/>
      <c r="T290" s="1384"/>
      <c r="U290" s="1384"/>
      <c r="V290" s="1384"/>
      <c r="W290" s="1384"/>
      <c r="X290" s="1384"/>
      <c r="Y290" s="1384"/>
      <c r="Z290" s="1384"/>
      <c r="AA290" s="1384"/>
      <c r="AB290" s="1384"/>
      <c r="AC290" s="1384"/>
      <c r="AD290" s="1384"/>
      <c r="AE290" s="1384"/>
      <c r="AF290" s="1384"/>
      <c r="AG290" s="1384"/>
      <c r="AH290" s="1384"/>
      <c r="AI290" s="1384"/>
      <c r="AJ290" s="1384"/>
      <c r="AK290" s="1384"/>
      <c r="AL290" s="1384"/>
      <c r="AM290" s="1384"/>
      <c r="AN290" s="1384"/>
      <c r="AO290" s="1384"/>
      <c r="AP290" s="1384"/>
      <c r="AQ290" s="1384"/>
      <c r="AR290" s="1384"/>
      <c r="AS290" s="1384"/>
      <c r="AT290" s="1384"/>
      <c r="AU290" s="1384"/>
      <c r="AV290" s="1384"/>
      <c r="AW290" s="1381" t="s">
        <v>562</v>
      </c>
      <c r="AX290" s="1381"/>
      <c r="AY290" s="1381"/>
      <c r="AZ290" s="1381"/>
      <c r="BA290" s="1381"/>
      <c r="BB290" s="1381"/>
      <c r="BC290" s="1381"/>
      <c r="BD290" s="1381"/>
      <c r="BE290" s="1381"/>
      <c r="BF290" s="1381"/>
      <c r="BG290" s="1381"/>
      <c r="BH290" s="1381"/>
      <c r="BI290" s="1381"/>
      <c r="BJ290" s="1381"/>
      <c r="BK290" s="1381"/>
      <c r="BL290" s="1381"/>
      <c r="BM290" s="1381"/>
      <c r="BN290" s="1381"/>
      <c r="BO290" s="1381"/>
      <c r="BP290" s="1381"/>
      <c r="BQ290" s="1381"/>
      <c r="BR290" s="1381"/>
      <c r="BS290" s="1381"/>
      <c r="BT290" s="1381"/>
      <c r="BU290" s="1381"/>
      <c r="BV290" s="1381"/>
      <c r="BW290" s="1381"/>
      <c r="BX290" s="1381"/>
      <c r="BY290" s="1381"/>
      <c r="BZ290" s="1381"/>
    </row>
    <row r="291" spans="1:78" ht="12.75" hidden="1" customHeight="1" outlineLevel="1">
      <c r="A291" s="12"/>
      <c r="B291" s="160"/>
      <c r="C291" s="303" t="str">
        <f>+'CUENTA DE LAS AAPP AGREGADAS'!L5</f>
        <v>TrC.AAPP</v>
      </c>
      <c r="D291" s="303" t="str">
        <f>+'CUENTA DE LAS AAPP AGREGADAS'!L4</f>
        <v>Transferencias corrientes (D.7)</v>
      </c>
      <c r="E291" s="154" t="s">
        <v>1</v>
      </c>
      <c r="F291" s="154" t="s">
        <v>35</v>
      </c>
      <c r="G291" s="63"/>
      <c r="H291" s="296"/>
      <c r="I291" s="296"/>
      <c r="J291" s="296"/>
      <c r="K291" s="296"/>
      <c r="L291" s="1384" t="s">
        <v>564</v>
      </c>
      <c r="M291" s="1384"/>
      <c r="N291" s="1384"/>
      <c r="O291" s="1384"/>
      <c r="P291" s="1384"/>
      <c r="Q291" s="1384"/>
      <c r="R291" s="1384"/>
      <c r="S291" s="1384"/>
      <c r="T291" s="1384"/>
      <c r="U291" s="1384"/>
      <c r="V291" s="1384"/>
      <c r="W291" s="1384"/>
      <c r="X291" s="1384"/>
      <c r="Y291" s="1384"/>
      <c r="Z291" s="1384"/>
      <c r="AA291" s="1384"/>
      <c r="AB291" s="1384"/>
      <c r="AC291" s="1384"/>
      <c r="AD291" s="1384"/>
      <c r="AE291" s="1384"/>
      <c r="AF291" s="1384"/>
      <c r="AG291" s="1384"/>
      <c r="AH291" s="1384"/>
      <c r="AI291" s="1384"/>
      <c r="AJ291" s="1384"/>
      <c r="AK291" s="1384"/>
      <c r="AL291" s="1384"/>
      <c r="AM291" s="1384"/>
      <c r="AN291" s="1384"/>
      <c r="AO291" s="1384"/>
      <c r="AP291" s="1384"/>
      <c r="AQ291" s="1384"/>
      <c r="AR291" s="1384"/>
      <c r="AS291" s="1384"/>
      <c r="AT291" s="1384"/>
      <c r="AU291" s="1384"/>
      <c r="AV291" s="1384"/>
      <c r="AW291" s="1381" t="s">
        <v>562</v>
      </c>
      <c r="AX291" s="1381"/>
      <c r="AY291" s="1381"/>
      <c r="AZ291" s="1381"/>
      <c r="BA291" s="1381"/>
      <c r="BB291" s="1381"/>
      <c r="BC291" s="1381"/>
      <c r="BD291" s="1381"/>
      <c r="BE291" s="1381"/>
      <c r="BF291" s="1381"/>
      <c r="BG291" s="1381"/>
      <c r="BH291" s="1381"/>
      <c r="BI291" s="1381"/>
      <c r="BJ291" s="1381"/>
      <c r="BK291" s="1381"/>
      <c r="BL291" s="1381"/>
      <c r="BM291" s="1381"/>
      <c r="BN291" s="1381"/>
      <c r="BO291" s="1381"/>
      <c r="BP291" s="1381"/>
      <c r="BQ291" s="1381"/>
      <c r="BR291" s="1381"/>
      <c r="BS291" s="1381"/>
      <c r="BT291" s="1381"/>
      <c r="BU291" s="1381"/>
      <c r="BV291" s="1381"/>
      <c r="BW291" s="1381"/>
      <c r="BX291" s="1381"/>
      <c r="BY291" s="1381"/>
      <c r="BZ291" s="1381"/>
    </row>
    <row r="292" spans="1:78" ht="12.75" hidden="1" customHeight="1" outlineLevel="1">
      <c r="A292" s="12"/>
      <c r="B292" s="160"/>
      <c r="C292" s="303" t="str">
        <f>+'CUENTA DE LAS AAPP AGREGADAS'!M5</f>
        <v>RCAP.AAPP</v>
      </c>
      <c r="D292" s="303" t="str">
        <f>+'CUENTA DE LAS AAPP AGREGADAS'!M4</f>
        <v>RECURSOS  DE CAPITAL</v>
      </c>
      <c r="E292" s="154" t="s">
        <v>1</v>
      </c>
      <c r="F292" s="154" t="s">
        <v>35</v>
      </c>
      <c r="G292" s="63"/>
      <c r="H292" s="296"/>
      <c r="I292" s="296"/>
      <c r="J292" s="296"/>
      <c r="K292" s="296"/>
      <c r="L292" s="1384" t="s">
        <v>564</v>
      </c>
      <c r="M292" s="1384"/>
      <c r="N292" s="1384"/>
      <c r="O292" s="1384"/>
      <c r="P292" s="1384"/>
      <c r="Q292" s="1384"/>
      <c r="R292" s="1384"/>
      <c r="S292" s="1384"/>
      <c r="T292" s="1384"/>
      <c r="U292" s="1384"/>
      <c r="V292" s="1384"/>
      <c r="W292" s="1384"/>
      <c r="X292" s="1384"/>
      <c r="Y292" s="1384"/>
      <c r="Z292" s="1384"/>
      <c r="AA292" s="1384"/>
      <c r="AB292" s="1384"/>
      <c r="AC292" s="1384"/>
      <c r="AD292" s="1384"/>
      <c r="AE292" s="1384"/>
      <c r="AF292" s="1384"/>
      <c r="AG292" s="1384"/>
      <c r="AH292" s="1384"/>
      <c r="AI292" s="1384"/>
      <c r="AJ292" s="1384"/>
      <c r="AK292" s="1384"/>
      <c r="AL292" s="1384"/>
      <c r="AM292" s="1384"/>
      <c r="AN292" s="1384"/>
      <c r="AO292" s="1384"/>
      <c r="AP292" s="1384"/>
      <c r="AQ292" s="1384"/>
      <c r="AR292" s="1384"/>
      <c r="AS292" s="1384"/>
      <c r="AT292" s="1384"/>
      <c r="AU292" s="1384"/>
      <c r="AV292" s="1384"/>
      <c r="AW292" s="1381" t="s">
        <v>562</v>
      </c>
      <c r="AX292" s="1381"/>
      <c r="AY292" s="1381"/>
      <c r="AZ292" s="1381"/>
      <c r="BA292" s="1381"/>
      <c r="BB292" s="1381"/>
      <c r="BC292" s="1381"/>
      <c r="BD292" s="1381"/>
      <c r="BE292" s="1381"/>
      <c r="BF292" s="1381"/>
      <c r="BG292" s="1381"/>
      <c r="BH292" s="1381"/>
      <c r="BI292" s="1381"/>
      <c r="BJ292" s="1381"/>
      <c r="BK292" s="1381"/>
      <c r="BL292" s="1381"/>
      <c r="BM292" s="1381"/>
      <c r="BN292" s="1381"/>
      <c r="BO292" s="1381"/>
      <c r="BP292" s="1381"/>
      <c r="BQ292" s="1381"/>
      <c r="BR292" s="1381"/>
      <c r="BS292" s="1381"/>
      <c r="BT292" s="1381"/>
      <c r="BU292" s="1381"/>
      <c r="BV292" s="1381"/>
      <c r="BW292" s="1381"/>
      <c r="BX292" s="1381"/>
      <c r="BY292" s="1381"/>
      <c r="BZ292" s="1381"/>
    </row>
    <row r="293" spans="1:78" ht="12.75" hidden="1" customHeight="1" outlineLevel="1">
      <c r="A293" s="12"/>
      <c r="B293" s="160"/>
      <c r="C293" s="303" t="str">
        <f>+'CUENTA DE LAS AAPP AGREGADAS'!N5</f>
        <v>ENF.AAPP</v>
      </c>
      <c r="D293" s="303" t="str">
        <f>+'CUENTA DE LAS AAPP AGREGADAS'!N4</f>
        <v>EMPLEOS NO FINANCIEROS</v>
      </c>
      <c r="E293" s="154" t="s">
        <v>1</v>
      </c>
      <c r="F293" s="154" t="s">
        <v>35</v>
      </c>
      <c r="G293" s="63"/>
      <c r="H293" s="296"/>
      <c r="I293" s="296"/>
      <c r="J293" s="296"/>
      <c r="K293" s="296"/>
      <c r="L293" s="1384" t="s">
        <v>564</v>
      </c>
      <c r="M293" s="1384"/>
      <c r="N293" s="1384"/>
      <c r="O293" s="1384"/>
      <c r="P293" s="1384"/>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c r="AM293" s="1384"/>
      <c r="AN293" s="1384"/>
      <c r="AO293" s="1384"/>
      <c r="AP293" s="1384"/>
      <c r="AQ293" s="1384"/>
      <c r="AR293" s="1384"/>
      <c r="AS293" s="1384"/>
      <c r="AT293" s="1384"/>
      <c r="AU293" s="1384"/>
      <c r="AV293" s="1384"/>
      <c r="AW293" s="1381" t="s">
        <v>562</v>
      </c>
      <c r="AX293" s="1381"/>
      <c r="AY293" s="1381"/>
      <c r="AZ293" s="1381"/>
      <c r="BA293" s="1381"/>
      <c r="BB293" s="1381"/>
      <c r="BC293" s="1381"/>
      <c r="BD293" s="1381"/>
      <c r="BE293" s="1381"/>
      <c r="BF293" s="1381"/>
      <c r="BG293" s="1381"/>
      <c r="BH293" s="1381"/>
      <c r="BI293" s="1381"/>
      <c r="BJ293" s="1381"/>
      <c r="BK293" s="1381"/>
      <c r="BL293" s="1381"/>
      <c r="BM293" s="1381"/>
      <c r="BN293" s="1381"/>
      <c r="BO293" s="1381"/>
      <c r="BP293" s="1381"/>
      <c r="BQ293" s="1381"/>
      <c r="BR293" s="1381"/>
      <c r="BS293" s="1381"/>
      <c r="BT293" s="1381"/>
      <c r="BU293" s="1381"/>
      <c r="BV293" s="1381"/>
      <c r="BW293" s="1381"/>
      <c r="BX293" s="1381"/>
      <c r="BY293" s="1381"/>
      <c r="BZ293" s="1381"/>
    </row>
    <row r="294" spans="1:78" ht="12.75" hidden="1" customHeight="1" outlineLevel="1">
      <c r="A294" s="12"/>
      <c r="B294" s="160"/>
      <c r="C294" s="303" t="str">
        <f>+'CUENTA DE LAS AAPP AGREGADAS'!O5</f>
        <v>EC.AAPP</v>
      </c>
      <c r="D294" s="303" t="str">
        <f>+'CUENTA DE LAS AAPP AGREGADAS'!O4</f>
        <v>EMPLEOS CORRIENTES</v>
      </c>
      <c r="E294" s="154" t="s">
        <v>1</v>
      </c>
      <c r="F294" s="154" t="s">
        <v>35</v>
      </c>
      <c r="G294" s="63"/>
      <c r="H294" s="296"/>
      <c r="I294" s="296"/>
      <c r="J294" s="296"/>
      <c r="K294" s="296"/>
      <c r="L294" s="1384" t="s">
        <v>564</v>
      </c>
      <c r="M294" s="1384"/>
      <c r="N294" s="1384"/>
      <c r="O294" s="1384"/>
      <c r="P294" s="1384"/>
      <c r="Q294" s="1384"/>
      <c r="R294" s="1384"/>
      <c r="S294" s="1384"/>
      <c r="T294" s="1384"/>
      <c r="U294" s="1384"/>
      <c r="V294" s="1384"/>
      <c r="W294" s="1384"/>
      <c r="X294" s="1384"/>
      <c r="Y294" s="1384"/>
      <c r="Z294" s="1384"/>
      <c r="AA294" s="1384"/>
      <c r="AB294" s="1384"/>
      <c r="AC294" s="1384"/>
      <c r="AD294" s="1384"/>
      <c r="AE294" s="1384"/>
      <c r="AF294" s="1384"/>
      <c r="AG294" s="1384"/>
      <c r="AH294" s="1384"/>
      <c r="AI294" s="1384"/>
      <c r="AJ294" s="1384"/>
      <c r="AK294" s="1384"/>
      <c r="AL294" s="1384"/>
      <c r="AM294" s="1384"/>
      <c r="AN294" s="1384"/>
      <c r="AO294" s="1384"/>
      <c r="AP294" s="1384"/>
      <c r="AQ294" s="1384"/>
      <c r="AR294" s="1384"/>
      <c r="AS294" s="1384"/>
      <c r="AT294" s="1384"/>
      <c r="AU294" s="1384"/>
      <c r="AV294" s="1384"/>
      <c r="AW294" s="1381" t="s">
        <v>562</v>
      </c>
      <c r="AX294" s="1381"/>
      <c r="AY294" s="1381"/>
      <c r="AZ294" s="1381"/>
      <c r="BA294" s="1381"/>
      <c r="BB294" s="1381"/>
      <c r="BC294" s="1381"/>
      <c r="BD294" s="1381"/>
      <c r="BE294" s="1381"/>
      <c r="BF294" s="1381"/>
      <c r="BG294" s="1381"/>
      <c r="BH294" s="1381"/>
      <c r="BI294" s="1381"/>
      <c r="BJ294" s="1381"/>
      <c r="BK294" s="1381"/>
      <c r="BL294" s="1381"/>
      <c r="BM294" s="1381"/>
      <c r="BN294" s="1381"/>
      <c r="BO294" s="1381"/>
      <c r="BP294" s="1381"/>
      <c r="BQ294" s="1381"/>
      <c r="BR294" s="1381"/>
      <c r="BS294" s="1381"/>
      <c r="BT294" s="1381"/>
      <c r="BU294" s="1381"/>
      <c r="BV294" s="1381"/>
      <c r="BW294" s="1381"/>
      <c r="BX294" s="1381"/>
      <c r="BY294" s="1381"/>
      <c r="BZ294" s="1381"/>
    </row>
    <row r="295" spans="1:78" ht="12.75" hidden="1" customHeight="1" outlineLevel="1">
      <c r="A295" s="12"/>
      <c r="B295" s="160"/>
      <c r="C295" s="303" t="str">
        <f>+'CUENTA DE LAS AAPP AGREGADAS'!P5</f>
        <v>RA.AAPP</v>
      </c>
      <c r="D295" s="303" t="str">
        <f>+'CUENTA DE LAS AAPP AGREGADAS'!P4</f>
        <v>Remuneracion de asalariados</v>
      </c>
      <c r="E295" s="154" t="s">
        <v>1</v>
      </c>
      <c r="F295" s="154" t="s">
        <v>35</v>
      </c>
      <c r="G295" s="63"/>
      <c r="H295" s="296"/>
      <c r="I295" s="296"/>
      <c r="J295" s="296"/>
      <c r="K295" s="296"/>
      <c r="L295" s="1384" t="s">
        <v>564</v>
      </c>
      <c r="M295" s="1384"/>
      <c r="N295" s="1384"/>
      <c r="O295" s="1384"/>
      <c r="P295" s="1384"/>
      <c r="Q295" s="1384"/>
      <c r="R295" s="1384"/>
      <c r="S295" s="1384"/>
      <c r="T295" s="1384"/>
      <c r="U295" s="1384"/>
      <c r="V295" s="1384"/>
      <c r="W295" s="1384"/>
      <c r="X295" s="1384"/>
      <c r="Y295" s="1384"/>
      <c r="Z295" s="1384"/>
      <c r="AA295" s="1384"/>
      <c r="AB295" s="1384"/>
      <c r="AC295" s="1384"/>
      <c r="AD295" s="1384"/>
      <c r="AE295" s="1384"/>
      <c r="AF295" s="1384"/>
      <c r="AG295" s="1384"/>
      <c r="AH295" s="1384"/>
      <c r="AI295" s="1384"/>
      <c r="AJ295" s="1384"/>
      <c r="AK295" s="1384"/>
      <c r="AL295" s="1384"/>
      <c r="AM295" s="1384"/>
      <c r="AN295" s="1384"/>
      <c r="AO295" s="1384"/>
      <c r="AP295" s="1384"/>
      <c r="AQ295" s="1384"/>
      <c r="AR295" s="1384"/>
      <c r="AS295" s="1384"/>
      <c r="AT295" s="1384"/>
      <c r="AU295" s="1384"/>
      <c r="AV295" s="1384"/>
      <c r="AW295" s="1381" t="s">
        <v>562</v>
      </c>
      <c r="AX295" s="1381"/>
      <c r="AY295" s="1381"/>
      <c r="AZ295" s="1381"/>
      <c r="BA295" s="1381"/>
      <c r="BB295" s="1381"/>
      <c r="BC295" s="1381"/>
      <c r="BD295" s="1381"/>
      <c r="BE295" s="1381"/>
      <c r="BF295" s="1381"/>
      <c r="BG295" s="1381"/>
      <c r="BH295" s="1381"/>
      <c r="BI295" s="1381"/>
      <c r="BJ295" s="1381"/>
      <c r="BK295" s="1381"/>
      <c r="BL295" s="1381"/>
      <c r="BM295" s="1381"/>
      <c r="BN295" s="1381"/>
      <c r="BO295" s="1381"/>
      <c r="BP295" s="1381"/>
      <c r="BQ295" s="1381"/>
      <c r="BR295" s="1381"/>
      <c r="BS295" s="1381"/>
      <c r="BT295" s="1381"/>
      <c r="BU295" s="1381"/>
      <c r="BV295" s="1381"/>
      <c r="BW295" s="1381"/>
      <c r="BX295" s="1381"/>
      <c r="BY295" s="1381"/>
      <c r="BZ295" s="1381"/>
    </row>
    <row r="296" spans="1:78" ht="12.75" hidden="1" customHeight="1" outlineLevel="1">
      <c r="A296" s="12"/>
      <c r="B296" s="160"/>
      <c r="C296" s="303" t="str">
        <f>+'CUENTA DE LAS AAPP AGREGADAS'!Q5</f>
        <v>CI.AAPP</v>
      </c>
      <c r="D296" s="303" t="str">
        <f>+'CUENTA DE LAS AAPP AGREGADAS'!Q4</f>
        <v>Consumos intermedios</v>
      </c>
      <c r="E296" s="154" t="s">
        <v>1</v>
      </c>
      <c r="F296" s="154" t="s">
        <v>35</v>
      </c>
      <c r="G296" s="63"/>
      <c r="H296" s="296"/>
      <c r="I296" s="296"/>
      <c r="J296" s="296"/>
      <c r="K296" s="296"/>
      <c r="L296" s="1384" t="s">
        <v>564</v>
      </c>
      <c r="M296" s="1384"/>
      <c r="N296" s="1384"/>
      <c r="O296" s="1384"/>
      <c r="P296" s="1384"/>
      <c r="Q296" s="1384"/>
      <c r="R296" s="1384"/>
      <c r="S296" s="1384"/>
      <c r="T296" s="1384"/>
      <c r="U296" s="1384"/>
      <c r="V296" s="1384"/>
      <c r="W296" s="1384"/>
      <c r="X296" s="1384"/>
      <c r="Y296" s="1384"/>
      <c r="Z296" s="1384"/>
      <c r="AA296" s="1384"/>
      <c r="AB296" s="1384"/>
      <c r="AC296" s="1384"/>
      <c r="AD296" s="1384"/>
      <c r="AE296" s="1384"/>
      <c r="AF296" s="1384"/>
      <c r="AG296" s="1384"/>
      <c r="AH296" s="1384"/>
      <c r="AI296" s="1384"/>
      <c r="AJ296" s="1384"/>
      <c r="AK296" s="1384"/>
      <c r="AL296" s="1384"/>
      <c r="AM296" s="1384"/>
      <c r="AN296" s="1384"/>
      <c r="AO296" s="1384"/>
      <c r="AP296" s="1384"/>
      <c r="AQ296" s="1384"/>
      <c r="AR296" s="1384"/>
      <c r="AS296" s="1384"/>
      <c r="AT296" s="1384"/>
      <c r="AU296" s="1384"/>
      <c r="AV296" s="1384"/>
      <c r="AW296" s="1381" t="s">
        <v>562</v>
      </c>
      <c r="AX296" s="1381"/>
      <c r="AY296" s="1381"/>
      <c r="AZ296" s="1381"/>
      <c r="BA296" s="1381"/>
      <c r="BB296" s="1381"/>
      <c r="BC296" s="1381"/>
      <c r="BD296" s="1381"/>
      <c r="BE296" s="1381"/>
      <c r="BF296" s="1381"/>
      <c r="BG296" s="1381"/>
      <c r="BH296" s="1381"/>
      <c r="BI296" s="1381"/>
      <c r="BJ296" s="1381"/>
      <c r="BK296" s="1381"/>
      <c r="BL296" s="1381"/>
      <c r="BM296" s="1381"/>
      <c r="BN296" s="1381"/>
      <c r="BO296" s="1381"/>
      <c r="BP296" s="1381"/>
      <c r="BQ296" s="1381"/>
      <c r="BR296" s="1381"/>
      <c r="BS296" s="1381"/>
      <c r="BT296" s="1381"/>
      <c r="BU296" s="1381"/>
      <c r="BV296" s="1381"/>
      <c r="BW296" s="1381"/>
      <c r="BX296" s="1381"/>
      <c r="BY296" s="1381"/>
      <c r="BZ296" s="1381"/>
    </row>
    <row r="297" spans="1:78" ht="14.1" hidden="1" customHeight="1" outlineLevel="1">
      <c r="A297" s="12"/>
      <c r="B297" s="160"/>
      <c r="C297" s="303" t="str">
        <f>+'CUENTA DE LAS AAPP AGREGADAS'!R5</f>
        <v>TrSESP.AAPP</v>
      </c>
      <c r="D297" s="66" t="str">
        <f>+'CUENTA DE LAS AAPP AGREGADAS'!R4</f>
        <v>Prestaciones sociales = Pres. sociales distintas a las transferencias sociales en especie + Transferencias sociales en especie (producción adquirida en el mercado)</v>
      </c>
      <c r="E297" s="154" t="s">
        <v>1</v>
      </c>
      <c r="F297" s="154" t="s">
        <v>35</v>
      </c>
      <c r="G297" s="63"/>
      <c r="H297" s="296"/>
      <c r="I297" s="296"/>
      <c r="J297" s="296"/>
      <c r="K297" s="296"/>
      <c r="L297" s="1384" t="s">
        <v>564</v>
      </c>
      <c r="M297" s="1384"/>
      <c r="N297" s="1384"/>
      <c r="O297" s="1384"/>
      <c r="P297" s="1384"/>
      <c r="Q297" s="1384"/>
      <c r="R297" s="1384"/>
      <c r="S297" s="1384"/>
      <c r="T297" s="1384"/>
      <c r="U297" s="1384"/>
      <c r="V297" s="1384"/>
      <c r="W297" s="1384"/>
      <c r="X297" s="1384"/>
      <c r="Y297" s="1384"/>
      <c r="Z297" s="1384"/>
      <c r="AA297" s="1384"/>
      <c r="AB297" s="1384"/>
      <c r="AC297" s="1384"/>
      <c r="AD297" s="1384"/>
      <c r="AE297" s="1384"/>
      <c r="AF297" s="1384"/>
      <c r="AG297" s="1384"/>
      <c r="AH297" s="1384"/>
      <c r="AI297" s="1384"/>
      <c r="AJ297" s="1384"/>
      <c r="AK297" s="1384"/>
      <c r="AL297" s="1384"/>
      <c r="AM297" s="1384"/>
      <c r="AN297" s="1384"/>
      <c r="AO297" s="1384"/>
      <c r="AP297" s="1384"/>
      <c r="AQ297" s="1384"/>
      <c r="AR297" s="1384"/>
      <c r="AS297" s="1384"/>
      <c r="AT297" s="1384"/>
      <c r="AU297" s="1384"/>
      <c r="AV297" s="1384"/>
      <c r="AW297" s="1381" t="s">
        <v>562</v>
      </c>
      <c r="AX297" s="1381"/>
      <c r="AY297" s="1381"/>
      <c r="AZ297" s="1381"/>
      <c r="BA297" s="1381"/>
      <c r="BB297" s="1381"/>
      <c r="BC297" s="1381"/>
      <c r="BD297" s="1381"/>
      <c r="BE297" s="1381"/>
      <c r="BF297" s="1381"/>
      <c r="BG297" s="1381"/>
      <c r="BH297" s="1381"/>
      <c r="BI297" s="1381"/>
      <c r="BJ297" s="1381"/>
      <c r="BK297" s="1381"/>
      <c r="BL297" s="1381"/>
      <c r="BM297" s="1381"/>
      <c r="BN297" s="1381"/>
      <c r="BO297" s="1381"/>
      <c r="BP297" s="1381"/>
      <c r="BQ297" s="1381"/>
      <c r="BR297" s="1381"/>
      <c r="BS297" s="1381"/>
      <c r="BT297" s="1381"/>
      <c r="BU297" s="1381"/>
      <c r="BV297" s="1381"/>
      <c r="BW297" s="1381"/>
      <c r="BX297" s="1381"/>
      <c r="BY297" s="1381"/>
      <c r="BZ297" s="1381"/>
    </row>
    <row r="298" spans="1:78" ht="12.75" hidden="1" customHeight="1" outlineLevel="1">
      <c r="A298" s="12"/>
      <c r="B298" s="160"/>
      <c r="C298" s="303" t="str">
        <f>+'CUENTA DE LAS AAPP AGREGADAS'!S5</f>
        <v>GD.AAPP</v>
      </c>
      <c r="D298" s="303" t="str">
        <f>+'CUENTA DE LAS AAPP AGREGADAS'!S4</f>
        <v>Gasto en prestaciones por desempleo (A modo informativo. Incluida en Prestaciones Sociales).</v>
      </c>
      <c r="E298" s="154" t="s">
        <v>1</v>
      </c>
      <c r="F298" s="154" t="s">
        <v>35</v>
      </c>
      <c r="G298" s="63"/>
      <c r="H298" s="144"/>
      <c r="I298" s="144"/>
      <c r="J298" s="144"/>
      <c r="K298" s="144"/>
      <c r="L298" s="144"/>
      <c r="M298" s="144"/>
      <c r="N298" s="144"/>
      <c r="O298" s="144"/>
      <c r="P298" s="144"/>
      <c r="Q298" s="144"/>
      <c r="R298" s="1384" t="s">
        <v>564</v>
      </c>
      <c r="S298" s="1384"/>
      <c r="T298" s="1384"/>
      <c r="U298" s="1384"/>
      <c r="V298" s="1384"/>
      <c r="W298" s="1384"/>
      <c r="X298" s="1384"/>
      <c r="Y298" s="1384"/>
      <c r="Z298" s="1384"/>
      <c r="AA298" s="1384"/>
      <c r="AB298" s="1384"/>
      <c r="AC298" s="1384"/>
      <c r="AD298" s="1384"/>
      <c r="AE298" s="1384"/>
      <c r="AF298" s="1384"/>
      <c r="AG298" s="1384"/>
      <c r="AH298" s="1384"/>
      <c r="AI298" s="1384"/>
      <c r="AJ298" s="1384"/>
      <c r="AK298" s="1384"/>
      <c r="AL298" s="1384"/>
      <c r="AM298" s="1384"/>
      <c r="AN298" s="1384"/>
      <c r="AO298" s="1384"/>
      <c r="AP298" s="1384"/>
      <c r="AQ298" s="1384"/>
      <c r="AR298" s="1384"/>
      <c r="AS298" s="1384"/>
      <c r="AT298" s="1384"/>
      <c r="AU298" s="1384"/>
      <c r="AV298" s="1384"/>
      <c r="AW298" s="1381" t="s">
        <v>562</v>
      </c>
      <c r="AX298" s="1381"/>
      <c r="AY298" s="1381"/>
      <c r="AZ298" s="1381"/>
      <c r="BA298" s="1381"/>
      <c r="BB298" s="1381"/>
      <c r="BC298" s="1381"/>
      <c r="BD298" s="1381"/>
      <c r="BE298" s="1381"/>
      <c r="BF298" s="1381"/>
      <c r="BG298" s="1381"/>
      <c r="BH298" s="1381"/>
      <c r="BI298" s="1381"/>
      <c r="BJ298" s="1381"/>
      <c r="BK298" s="1381"/>
      <c r="BL298" s="1381"/>
      <c r="BM298" s="1381"/>
      <c r="BN298" s="1381"/>
      <c r="BO298" s="1381"/>
      <c r="BP298" s="1381"/>
      <c r="BQ298" s="1381"/>
      <c r="BR298" s="1381"/>
      <c r="BS298" s="1381"/>
      <c r="BT298" s="1381"/>
      <c r="BU298" s="1381"/>
      <c r="BV298" s="1381"/>
      <c r="BW298" s="1381"/>
      <c r="BX298" s="1381"/>
      <c r="BY298" s="1381"/>
      <c r="BZ298" s="1381"/>
    </row>
    <row r="299" spans="1:78" ht="12.75" hidden="1" customHeight="1" outlineLevel="1">
      <c r="A299" s="12"/>
      <c r="B299" s="160"/>
      <c r="C299" s="303" t="str">
        <f>+'CUENTA DE LAS AAPP AGREGADAS'!T5</f>
        <v>SubvExpl.AAPP</v>
      </c>
      <c r="D299" s="304" t="str">
        <f>+'CUENTA DE LAS AAPP AGREGADAS'!T4</f>
        <v>Subvenciones de explotación = (subvenciones a los productos + Otras subvenciones a la producción) [D.3]</v>
      </c>
      <c r="E299" s="154" t="s">
        <v>1</v>
      </c>
      <c r="F299" s="154" t="s">
        <v>35</v>
      </c>
      <c r="G299" s="63"/>
      <c r="H299" s="296"/>
      <c r="I299" s="296"/>
      <c r="J299" s="296"/>
      <c r="K299" s="296"/>
      <c r="L299" s="1384" t="s">
        <v>564</v>
      </c>
      <c r="M299" s="1384"/>
      <c r="N299" s="1384"/>
      <c r="O299" s="1384"/>
      <c r="P299" s="1384"/>
      <c r="Q299" s="1384"/>
      <c r="R299" s="1384"/>
      <c r="S299" s="1384"/>
      <c r="T299" s="1384"/>
      <c r="U299" s="1384"/>
      <c r="V299" s="1384"/>
      <c r="W299" s="1384"/>
      <c r="X299" s="1384"/>
      <c r="Y299" s="1384"/>
      <c r="Z299" s="1384"/>
      <c r="AA299" s="1384"/>
      <c r="AB299" s="1384"/>
      <c r="AC299" s="1384"/>
      <c r="AD299" s="1384"/>
      <c r="AE299" s="1384"/>
      <c r="AF299" s="1384"/>
      <c r="AG299" s="1384"/>
      <c r="AH299" s="1384"/>
      <c r="AI299" s="1384"/>
      <c r="AJ299" s="1384"/>
      <c r="AK299" s="1384"/>
      <c r="AL299" s="1384"/>
      <c r="AM299" s="1384"/>
      <c r="AN299" s="1384"/>
      <c r="AO299" s="1384"/>
      <c r="AP299" s="1384"/>
      <c r="AQ299" s="1384"/>
      <c r="AR299" s="1384"/>
      <c r="AS299" s="1384"/>
      <c r="AT299" s="1384"/>
      <c r="AU299" s="1384"/>
      <c r="AV299" s="1384"/>
      <c r="AW299" s="1381" t="s">
        <v>562</v>
      </c>
      <c r="AX299" s="1381"/>
      <c r="AY299" s="1381"/>
      <c r="AZ299" s="1381"/>
      <c r="BA299" s="1381"/>
      <c r="BB299" s="1381"/>
      <c r="BC299" s="1381"/>
      <c r="BD299" s="1381"/>
      <c r="BE299" s="1381"/>
      <c r="BF299" s="1381"/>
      <c r="BG299" s="1381"/>
      <c r="BH299" s="1381"/>
      <c r="BI299" s="1381"/>
      <c r="BJ299" s="1381"/>
      <c r="BK299" s="1381"/>
      <c r="BL299" s="1381"/>
      <c r="BM299" s="1381"/>
      <c r="BN299" s="1381"/>
      <c r="BO299" s="1381"/>
      <c r="BP299" s="1381"/>
      <c r="BQ299" s="1381"/>
      <c r="BR299" s="1381"/>
      <c r="BS299" s="1381"/>
      <c r="BT299" s="1381"/>
      <c r="BU299" s="1381"/>
      <c r="BV299" s="1381"/>
      <c r="BW299" s="1381"/>
      <c r="BX299" s="1381"/>
      <c r="BY299" s="1381"/>
      <c r="BZ299" s="1381"/>
    </row>
    <row r="300" spans="1:78" ht="12.75" hidden="1" customHeight="1" outlineLevel="1">
      <c r="A300" s="12"/>
      <c r="B300" s="160"/>
      <c r="C300" s="303" t="str">
        <f>+'CUENTA DE LAS AAPP AGREGADAS'!U5</f>
        <v>Intr+Orp.AAPP</v>
      </c>
      <c r="D300" s="303" t="str">
        <f>+'CUENTA DE LAS AAPP AGREGADAS'!U4</f>
        <v>Intereses + Otras rentas de la propiedad [D.41+D.42p+…+D.45p]</v>
      </c>
      <c r="E300" s="154" t="s">
        <v>1</v>
      </c>
      <c r="F300" s="154" t="s">
        <v>35</v>
      </c>
      <c r="G300" s="63"/>
      <c r="H300" s="296"/>
      <c r="I300" s="296"/>
      <c r="J300" s="296"/>
      <c r="K300" s="296"/>
      <c r="L300" s="1384" t="s">
        <v>564</v>
      </c>
      <c r="M300" s="1384"/>
      <c r="N300" s="1384"/>
      <c r="O300" s="1384"/>
      <c r="P300" s="1384"/>
      <c r="Q300" s="1384"/>
      <c r="R300" s="1384"/>
      <c r="S300" s="1384"/>
      <c r="T300" s="1384"/>
      <c r="U300" s="1384"/>
      <c r="V300" s="1384"/>
      <c r="W300" s="1384"/>
      <c r="X300" s="1384"/>
      <c r="Y300" s="1384"/>
      <c r="Z300" s="1384"/>
      <c r="AA300" s="1384"/>
      <c r="AB300" s="1384"/>
      <c r="AC300" s="1384"/>
      <c r="AD300" s="1384"/>
      <c r="AE300" s="1384"/>
      <c r="AF300" s="1384"/>
      <c r="AG300" s="1384"/>
      <c r="AH300" s="1384"/>
      <c r="AI300" s="1384"/>
      <c r="AJ300" s="1384"/>
      <c r="AK300" s="1384"/>
      <c r="AL300" s="1384"/>
      <c r="AM300" s="1384"/>
      <c r="AN300" s="1384"/>
      <c r="AO300" s="1384"/>
      <c r="AP300" s="1384"/>
      <c r="AQ300" s="1384"/>
      <c r="AR300" s="1384"/>
      <c r="AS300" s="1384"/>
      <c r="AT300" s="1384"/>
      <c r="AU300" s="1384"/>
      <c r="AV300" s="1384"/>
      <c r="AW300" s="1381" t="s">
        <v>562</v>
      </c>
      <c r="AX300" s="1381"/>
      <c r="AY300" s="1381"/>
      <c r="AZ300" s="1381"/>
      <c r="BA300" s="1381"/>
      <c r="BB300" s="1381"/>
      <c r="BC300" s="1381"/>
      <c r="BD300" s="1381"/>
      <c r="BE300" s="1381"/>
      <c r="BF300" s="1381"/>
      <c r="BG300" s="1381"/>
      <c r="BH300" s="1381"/>
      <c r="BI300" s="1381"/>
      <c r="BJ300" s="1381"/>
      <c r="BK300" s="1381"/>
      <c r="BL300" s="1381"/>
      <c r="BM300" s="1381"/>
      <c r="BN300" s="1381"/>
      <c r="BO300" s="1381"/>
      <c r="BP300" s="1381"/>
      <c r="BQ300" s="1381"/>
      <c r="BR300" s="1381"/>
      <c r="BS300" s="1381"/>
      <c r="BT300" s="1381"/>
      <c r="BU300" s="1381"/>
      <c r="BV300" s="1381"/>
      <c r="BW300" s="1381"/>
      <c r="BX300" s="1381"/>
      <c r="BY300" s="1381"/>
      <c r="BZ300" s="1381"/>
    </row>
    <row r="301" spans="1:78" ht="12.75" hidden="1" customHeight="1" outlineLevel="1">
      <c r="A301" s="12"/>
      <c r="B301" s="160"/>
      <c r="C301" s="303" t="str">
        <f>+'CUENTA DE LAS AAPP AGREGADAS'!V5</f>
        <v>Ogc.AAPP</v>
      </c>
      <c r="D301" s="303" t="str">
        <f>+'CUENTA DE LAS AAPP AGREGADAS'!V4</f>
        <v>Otros gastos corrientes + Otras transferencias corrientes (= Otros impuestos sobre la producción + Impuestos sobre la renta a pagar + Otras transferencias corrientes [D.29p+D.51p+D7])</v>
      </c>
      <c r="E301" s="154" t="s">
        <v>1</v>
      </c>
      <c r="F301" s="154" t="s">
        <v>35</v>
      </c>
      <c r="G301" s="63"/>
      <c r="H301" s="296"/>
      <c r="I301" s="296"/>
      <c r="J301" s="296"/>
      <c r="K301" s="296"/>
      <c r="L301" s="1384" t="s">
        <v>564</v>
      </c>
      <c r="M301" s="1384"/>
      <c r="N301" s="1384"/>
      <c r="O301" s="1384"/>
      <c r="P301" s="1384"/>
      <c r="Q301" s="1384"/>
      <c r="R301" s="1384"/>
      <c r="S301" s="1384"/>
      <c r="T301" s="1384"/>
      <c r="U301" s="1384"/>
      <c r="V301" s="1384"/>
      <c r="W301" s="1384"/>
      <c r="X301" s="1384"/>
      <c r="Y301" s="1384"/>
      <c r="Z301" s="1384"/>
      <c r="AA301" s="1384"/>
      <c r="AB301" s="1384"/>
      <c r="AC301" s="1384"/>
      <c r="AD301" s="1384"/>
      <c r="AE301" s="1384"/>
      <c r="AF301" s="1384"/>
      <c r="AG301" s="1384"/>
      <c r="AH301" s="1384"/>
      <c r="AI301" s="1384"/>
      <c r="AJ301" s="1384"/>
      <c r="AK301" s="1384"/>
      <c r="AL301" s="1384"/>
      <c r="AM301" s="1384"/>
      <c r="AN301" s="1384"/>
      <c r="AO301" s="1384"/>
      <c r="AP301" s="1384"/>
      <c r="AQ301" s="1384"/>
      <c r="AR301" s="1384"/>
      <c r="AS301" s="1384"/>
      <c r="AT301" s="1384"/>
      <c r="AU301" s="1384"/>
      <c r="AV301" s="1384"/>
      <c r="AW301" s="1381" t="s">
        <v>562</v>
      </c>
      <c r="AX301" s="1381"/>
      <c r="AY301" s="1381"/>
      <c r="AZ301" s="1381"/>
      <c r="BA301" s="1381"/>
      <c r="BB301" s="1381"/>
      <c r="BC301" s="1381"/>
      <c r="BD301" s="1381"/>
      <c r="BE301" s="1381"/>
      <c r="BF301" s="1381"/>
      <c r="BG301" s="1381"/>
      <c r="BH301" s="1381"/>
      <c r="BI301" s="1381"/>
      <c r="BJ301" s="1381"/>
      <c r="BK301" s="1381"/>
      <c r="BL301" s="1381"/>
      <c r="BM301" s="1381"/>
      <c r="BN301" s="1381"/>
      <c r="BO301" s="1381"/>
      <c r="BP301" s="1381"/>
      <c r="BQ301" s="1381"/>
      <c r="BR301" s="1381"/>
      <c r="BS301" s="1381"/>
      <c r="BT301" s="1381"/>
      <c r="BU301" s="1381"/>
      <c r="BV301" s="1381"/>
      <c r="BW301" s="1381"/>
      <c r="BX301" s="1381"/>
      <c r="BY301" s="1381"/>
      <c r="BZ301" s="1381"/>
    </row>
    <row r="302" spans="1:78" ht="12.75" hidden="1" customHeight="1" outlineLevel="1">
      <c r="A302" s="12"/>
      <c r="B302" s="160"/>
      <c r="C302" s="303" t="str">
        <f>+'CUENTA DE LAS AAPP AGREGADAS'!W5</f>
        <v>ECAP.AAPP</v>
      </c>
      <c r="D302" s="303" t="str">
        <f>+'CUENTA DE LAS AAPP AGREGADAS'!W4</f>
        <v>EMPLEOS DE CAPITAL</v>
      </c>
      <c r="E302" s="154" t="s">
        <v>1</v>
      </c>
      <c r="F302" s="154" t="s">
        <v>35</v>
      </c>
      <c r="G302" s="63"/>
      <c r="H302" s="296"/>
      <c r="I302" s="296"/>
      <c r="J302" s="296"/>
      <c r="K302" s="296"/>
      <c r="L302" s="1384" t="s">
        <v>564</v>
      </c>
      <c r="M302" s="1384"/>
      <c r="N302" s="1384"/>
      <c r="O302" s="1384"/>
      <c r="P302" s="1384"/>
      <c r="Q302" s="1384"/>
      <c r="R302" s="1384"/>
      <c r="S302" s="1384"/>
      <c r="T302" s="1384"/>
      <c r="U302" s="1384"/>
      <c r="V302" s="1384"/>
      <c r="W302" s="1384"/>
      <c r="X302" s="1384"/>
      <c r="Y302" s="1384"/>
      <c r="Z302" s="1384"/>
      <c r="AA302" s="1384"/>
      <c r="AB302" s="1384"/>
      <c r="AC302" s="1384"/>
      <c r="AD302" s="1384"/>
      <c r="AE302" s="1384"/>
      <c r="AF302" s="1384"/>
      <c r="AG302" s="1384"/>
      <c r="AH302" s="1384"/>
      <c r="AI302" s="1384"/>
      <c r="AJ302" s="1384"/>
      <c r="AK302" s="1384"/>
      <c r="AL302" s="1384"/>
      <c r="AM302" s="1384"/>
      <c r="AN302" s="1384"/>
      <c r="AO302" s="1384"/>
      <c r="AP302" s="1384"/>
      <c r="AQ302" s="1384"/>
      <c r="AR302" s="1384"/>
      <c r="AS302" s="1384"/>
      <c r="AT302" s="1384"/>
      <c r="AU302" s="1384"/>
      <c r="AV302" s="1384"/>
      <c r="AW302" s="1381" t="s">
        <v>562</v>
      </c>
      <c r="AX302" s="1381"/>
      <c r="AY302" s="1381"/>
      <c r="AZ302" s="1381"/>
      <c r="BA302" s="1381"/>
      <c r="BB302" s="1381"/>
      <c r="BC302" s="1381"/>
      <c r="BD302" s="1381"/>
      <c r="BE302" s="1381"/>
      <c r="BF302" s="1381"/>
      <c r="BG302" s="1381"/>
      <c r="BH302" s="1381"/>
      <c r="BI302" s="1381"/>
      <c r="BJ302" s="1381"/>
      <c r="BK302" s="1381"/>
      <c r="BL302" s="1381"/>
      <c r="BM302" s="1381"/>
      <c r="BN302" s="1381"/>
      <c r="BO302" s="1381"/>
      <c r="BP302" s="1381"/>
      <c r="BQ302" s="1381"/>
      <c r="BR302" s="1381"/>
      <c r="BS302" s="1381"/>
      <c r="BT302" s="1381"/>
      <c r="BU302" s="1381"/>
      <c r="BV302" s="1381"/>
      <c r="BW302" s="1381"/>
      <c r="BX302" s="1381"/>
      <c r="BY302" s="1381"/>
      <c r="BZ302" s="1381"/>
    </row>
    <row r="303" spans="1:78" ht="12.75" hidden="1" customHeight="1" outlineLevel="1">
      <c r="A303" s="12"/>
      <c r="B303" s="160"/>
      <c r="C303" s="303" t="str">
        <f>+'CUENTA DE LAS AAPP AGREGADAS'!X5</f>
        <v>FBC.AAPP</v>
      </c>
      <c r="D303" s="303" t="str">
        <f>+'CUENTA DE LAS AAPP AGREGADAS'!X4</f>
        <v>Formación bruta de capital</v>
      </c>
      <c r="E303" s="154" t="s">
        <v>1</v>
      </c>
      <c r="F303" s="154" t="s">
        <v>35</v>
      </c>
      <c r="G303" s="63"/>
      <c r="H303" s="296"/>
      <c r="I303" s="296"/>
      <c r="J303" s="296"/>
      <c r="K303" s="296"/>
      <c r="L303" s="1384" t="s">
        <v>564</v>
      </c>
      <c r="M303" s="1384"/>
      <c r="N303" s="1384"/>
      <c r="O303" s="1384"/>
      <c r="P303" s="1384"/>
      <c r="Q303" s="1384"/>
      <c r="R303" s="1384"/>
      <c r="S303" s="1384"/>
      <c r="T303" s="1384"/>
      <c r="U303" s="1384"/>
      <c r="V303" s="1384"/>
      <c r="W303" s="1384"/>
      <c r="X303" s="1384"/>
      <c r="Y303" s="1384"/>
      <c r="Z303" s="1384"/>
      <c r="AA303" s="1384"/>
      <c r="AB303" s="1384"/>
      <c r="AC303" s="1384"/>
      <c r="AD303" s="1384"/>
      <c r="AE303" s="1384"/>
      <c r="AF303" s="1384"/>
      <c r="AG303" s="1384"/>
      <c r="AH303" s="1384"/>
      <c r="AI303" s="1384"/>
      <c r="AJ303" s="1384"/>
      <c r="AK303" s="1384"/>
      <c r="AL303" s="1384"/>
      <c r="AM303" s="1384"/>
      <c r="AN303" s="1384"/>
      <c r="AO303" s="1384"/>
      <c r="AP303" s="1384"/>
      <c r="AQ303" s="1384"/>
      <c r="AR303" s="1384"/>
      <c r="AS303" s="1384"/>
      <c r="AT303" s="1384"/>
      <c r="AU303" s="1384"/>
      <c r="AV303" s="1384"/>
      <c r="AW303" s="1381" t="s">
        <v>562</v>
      </c>
      <c r="AX303" s="1381"/>
      <c r="AY303" s="1381"/>
      <c r="AZ303" s="1381"/>
      <c r="BA303" s="1381"/>
      <c r="BB303" s="1381"/>
      <c r="BC303" s="1381"/>
      <c r="BD303" s="1381"/>
      <c r="BE303" s="1381"/>
      <c r="BF303" s="1381"/>
      <c r="BG303" s="1381"/>
      <c r="BH303" s="1381"/>
      <c r="BI303" s="1381"/>
      <c r="BJ303" s="1381"/>
      <c r="BK303" s="1381"/>
      <c r="BL303" s="1381"/>
      <c r="BM303" s="1381"/>
      <c r="BN303" s="1381"/>
      <c r="BO303" s="1381"/>
      <c r="BP303" s="1381"/>
      <c r="BQ303" s="1381"/>
      <c r="BR303" s="1381"/>
      <c r="BS303" s="1381"/>
      <c r="BT303" s="1381"/>
      <c r="BU303" s="1381"/>
      <c r="BV303" s="1381"/>
      <c r="BW303" s="1381"/>
      <c r="BX303" s="1381"/>
      <c r="BY303" s="1381"/>
      <c r="BZ303" s="1381"/>
    </row>
    <row r="304" spans="1:78" ht="12.75" hidden="1" customHeight="1" outlineLevel="1">
      <c r="A304" s="12"/>
      <c r="B304" s="160"/>
      <c r="C304" s="303" t="str">
        <f>+'CUENTA DE LAS AAPP AGREGADAS'!Y5</f>
        <v>FBCF.AAPP</v>
      </c>
      <c r="D304" s="303" t="str">
        <f>+'CUENTA DE LAS AAPP AGREGADAS'!Y4</f>
        <v>Formacion bruta de capital fijo</v>
      </c>
      <c r="E304" s="154" t="s">
        <v>1</v>
      </c>
      <c r="F304" s="154" t="s">
        <v>35</v>
      </c>
      <c r="G304" s="63"/>
      <c r="H304" s="296"/>
      <c r="I304" s="296"/>
      <c r="J304" s="296"/>
      <c r="K304" s="296"/>
      <c r="L304" s="1384" t="s">
        <v>564</v>
      </c>
      <c r="M304" s="1384"/>
      <c r="N304" s="1384"/>
      <c r="O304" s="1384"/>
      <c r="P304" s="1384"/>
      <c r="Q304" s="1384"/>
      <c r="R304" s="1384"/>
      <c r="S304" s="1384"/>
      <c r="T304" s="1384"/>
      <c r="U304" s="1384"/>
      <c r="V304" s="1384"/>
      <c r="W304" s="1384"/>
      <c r="X304" s="1384"/>
      <c r="Y304" s="1384"/>
      <c r="Z304" s="1384"/>
      <c r="AA304" s="1384"/>
      <c r="AB304" s="1384"/>
      <c r="AC304" s="1384"/>
      <c r="AD304" s="1384"/>
      <c r="AE304" s="1384"/>
      <c r="AF304" s="1384"/>
      <c r="AG304" s="1384"/>
      <c r="AH304" s="1384"/>
      <c r="AI304" s="1384"/>
      <c r="AJ304" s="1384"/>
      <c r="AK304" s="1384"/>
      <c r="AL304" s="1384"/>
      <c r="AM304" s="1384"/>
      <c r="AN304" s="1384"/>
      <c r="AO304" s="1384"/>
      <c r="AP304" s="1384"/>
      <c r="AQ304" s="1384"/>
      <c r="AR304" s="1384"/>
      <c r="AS304" s="1384"/>
      <c r="AT304" s="1384"/>
      <c r="AU304" s="1384"/>
      <c r="AV304" s="1384"/>
      <c r="AW304" s="1381" t="s">
        <v>562</v>
      </c>
      <c r="AX304" s="1381"/>
      <c r="AY304" s="1381"/>
      <c r="AZ304" s="1381"/>
      <c r="BA304" s="1381"/>
      <c r="BB304" s="1381"/>
      <c r="BC304" s="1381"/>
      <c r="BD304" s="1381"/>
      <c r="BE304" s="1381"/>
      <c r="BF304" s="1381"/>
      <c r="BG304" s="1381"/>
      <c r="BH304" s="1381"/>
      <c r="BI304" s="1381"/>
      <c r="BJ304" s="1381"/>
      <c r="BK304" s="1381"/>
      <c r="BL304" s="1381"/>
      <c r="BM304" s="1381"/>
      <c r="BN304" s="1381"/>
      <c r="BO304" s="1381"/>
      <c r="BP304" s="1381"/>
      <c r="BQ304" s="1381"/>
      <c r="BR304" s="1381"/>
      <c r="BS304" s="1381"/>
      <c r="BT304" s="1381"/>
      <c r="BU304" s="1381"/>
      <c r="BV304" s="1381"/>
      <c r="BW304" s="1381"/>
      <c r="BX304" s="1381"/>
      <c r="BY304" s="1381"/>
      <c r="BZ304" s="1381"/>
    </row>
    <row r="305" spans="1:78" ht="12.75" hidden="1" customHeight="1" outlineLevel="1">
      <c r="A305" s="12"/>
      <c r="B305" s="160"/>
      <c r="C305" s="303" t="str">
        <f>+'CUENTA DE LAS AAPP AGREGADAS'!Z5</f>
        <v>AI.AAPP</v>
      </c>
      <c r="D305" s="303" t="str">
        <f>+'CUENTA DE LAS AAPP AGREGADAS'!Z4</f>
        <v>Ayudas a la inversión (D92p)</v>
      </c>
      <c r="E305" s="154" t="s">
        <v>1</v>
      </c>
      <c r="F305" s="154" t="s">
        <v>35</v>
      </c>
      <c r="G305" s="63"/>
      <c r="H305" s="296"/>
      <c r="I305" s="296"/>
      <c r="J305" s="296"/>
      <c r="K305" s="296"/>
      <c r="L305" s="1384" t="s">
        <v>564</v>
      </c>
      <c r="M305" s="1384"/>
      <c r="N305" s="1384"/>
      <c r="O305" s="1384"/>
      <c r="P305" s="1384"/>
      <c r="Q305" s="1384"/>
      <c r="R305" s="1384"/>
      <c r="S305" s="1384"/>
      <c r="T305" s="1384"/>
      <c r="U305" s="1384"/>
      <c r="V305" s="1384"/>
      <c r="W305" s="1384"/>
      <c r="X305" s="1384"/>
      <c r="Y305" s="1384"/>
      <c r="Z305" s="1384"/>
      <c r="AA305" s="1384"/>
      <c r="AB305" s="1384"/>
      <c r="AC305" s="1384"/>
      <c r="AD305" s="1384"/>
      <c r="AE305" s="1384"/>
      <c r="AF305" s="1384"/>
      <c r="AG305" s="1384"/>
      <c r="AH305" s="1384"/>
      <c r="AI305" s="1384"/>
      <c r="AJ305" s="1384"/>
      <c r="AK305" s="1384"/>
      <c r="AL305" s="1384"/>
      <c r="AM305" s="1384"/>
      <c r="AN305" s="1384"/>
      <c r="AO305" s="1384"/>
      <c r="AP305" s="1384"/>
      <c r="AQ305" s="1384"/>
      <c r="AR305" s="1384"/>
      <c r="AS305" s="1384"/>
      <c r="AT305" s="1384"/>
      <c r="AU305" s="1384"/>
      <c r="AV305" s="1384"/>
      <c r="AW305" s="1381" t="s">
        <v>562</v>
      </c>
      <c r="AX305" s="1381"/>
      <c r="AY305" s="1381"/>
      <c r="AZ305" s="1381"/>
      <c r="BA305" s="1381"/>
      <c r="BB305" s="1381"/>
      <c r="BC305" s="1381"/>
      <c r="BD305" s="1381"/>
      <c r="BE305" s="1381"/>
      <c r="BF305" s="1381"/>
      <c r="BG305" s="1381"/>
      <c r="BH305" s="1381"/>
      <c r="BI305" s="1381"/>
      <c r="BJ305" s="1381"/>
      <c r="BK305" s="1381"/>
      <c r="BL305" s="1381"/>
      <c r="BM305" s="1381"/>
      <c r="BN305" s="1381"/>
      <c r="BO305" s="1381"/>
      <c r="BP305" s="1381"/>
      <c r="BQ305" s="1381"/>
      <c r="BR305" s="1381"/>
      <c r="BS305" s="1381"/>
      <c r="BT305" s="1381"/>
      <c r="BU305" s="1381"/>
      <c r="BV305" s="1381"/>
      <c r="BW305" s="1381"/>
      <c r="BX305" s="1381"/>
      <c r="BY305" s="1381"/>
      <c r="BZ305" s="1381"/>
    </row>
    <row r="306" spans="1:78" ht="12.75" hidden="1" customHeight="1" outlineLevel="1">
      <c r="A306" s="12"/>
      <c r="B306" s="160"/>
      <c r="C306" s="303" t="str">
        <f>+'CUENTA DE LAS AAPP AGREGADAS'!AB5</f>
        <v>OTrCAP.AAPP</v>
      </c>
      <c r="D306" s="303" t="str">
        <f>+'CUENTA DE LAS AAPP AGREGADAS'!AB4</f>
        <v>Otras Transferencias de capital (D.99p)</v>
      </c>
      <c r="E306" s="154" t="s">
        <v>1</v>
      </c>
      <c r="F306" s="154" t="s">
        <v>35</v>
      </c>
      <c r="G306" s="63"/>
      <c r="H306" s="296"/>
      <c r="I306" s="296"/>
      <c r="J306" s="296"/>
      <c r="K306" s="296"/>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381" t="s">
        <v>562</v>
      </c>
      <c r="AX306" s="1381"/>
      <c r="AY306" s="1381"/>
      <c r="AZ306" s="1381"/>
      <c r="BA306" s="1381"/>
      <c r="BB306" s="1381"/>
      <c r="BC306" s="1381"/>
      <c r="BD306" s="1381"/>
      <c r="BE306" s="1381"/>
      <c r="BF306" s="1381"/>
      <c r="BG306" s="1381"/>
      <c r="BH306" s="1381"/>
      <c r="BI306" s="1381"/>
      <c r="BJ306" s="1381"/>
      <c r="BK306" s="1381"/>
      <c r="BL306" s="1381"/>
      <c r="BM306" s="1381"/>
      <c r="BN306" s="1381"/>
      <c r="BO306" s="1381"/>
      <c r="BP306" s="1381"/>
      <c r="BQ306" s="1381"/>
      <c r="BR306" s="1381"/>
      <c r="BS306" s="1381"/>
      <c r="BT306" s="1381"/>
      <c r="BU306" s="1381"/>
      <c r="BV306" s="1381"/>
      <c r="BW306" s="1381"/>
      <c r="BX306" s="1381"/>
      <c r="BY306" s="1381"/>
      <c r="BZ306" s="1381"/>
    </row>
    <row r="307" spans="1:78" ht="12.75" hidden="1" customHeight="1" outlineLevel="1">
      <c r="A307" s="12"/>
      <c r="B307" s="160"/>
      <c r="C307" s="303" t="str">
        <f>+'CUENTA DE LAS AAPP AGREGADAS'!AC5</f>
        <v>Adq-Cs ANFNP.AAPP</v>
      </c>
      <c r="D307" s="303" t="str">
        <f>+'CUENTA DE LAS AAPP AGREGADAS'!AC4</f>
        <v>Adquisiciones menos cesiones de activos no financieros no producidos (NP)</v>
      </c>
      <c r="E307" s="154" t="s">
        <v>1</v>
      </c>
      <c r="F307" s="154" t="s">
        <v>35</v>
      </c>
      <c r="G307" s="63"/>
      <c r="H307" s="138"/>
      <c r="I307" s="138"/>
      <c r="J307" s="138"/>
      <c r="K307" s="138"/>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381" t="s">
        <v>562</v>
      </c>
      <c r="AX307" s="1381"/>
      <c r="AY307" s="1381"/>
      <c r="AZ307" s="1381"/>
      <c r="BA307" s="1381"/>
      <c r="BB307" s="1381"/>
      <c r="BC307" s="1381"/>
      <c r="BD307" s="1381"/>
      <c r="BE307" s="1381"/>
      <c r="BF307" s="1381"/>
      <c r="BG307" s="1381"/>
      <c r="BH307" s="1381"/>
      <c r="BI307" s="1381"/>
      <c r="BJ307" s="1381"/>
      <c r="BK307" s="1381"/>
      <c r="BL307" s="1381"/>
      <c r="BM307" s="1381"/>
      <c r="BN307" s="1381"/>
      <c r="BO307" s="1381"/>
      <c r="BP307" s="1381"/>
      <c r="BQ307" s="1381"/>
      <c r="BR307" s="1381"/>
      <c r="BS307" s="1381"/>
      <c r="BT307" s="1381"/>
      <c r="BU307" s="1381"/>
      <c r="BV307" s="1381"/>
      <c r="BW307" s="1381"/>
      <c r="BX307" s="1381"/>
      <c r="BY307" s="1381"/>
      <c r="BZ307" s="1381"/>
    </row>
    <row r="308" spans="1:78" ht="12.75" hidden="1" customHeight="1" outlineLevel="1">
      <c r="A308" s="12"/>
      <c r="B308" s="160"/>
      <c r="C308" s="303" t="str">
        <f>+'CUENTA DE LAS AAPP AGREGADAS'!AD5</f>
        <v>CoNF.AAPP</v>
      </c>
      <c r="D308" s="303" t="str">
        <f>+'CUENTA DE LAS AAPP AGREGADAS'!AD4</f>
        <v>CAPACIDAD (+) O NECESIDAD (-) DE FINANCIACIÓN (RNF-ENF) de las AAPP</v>
      </c>
      <c r="E308" s="154" t="s">
        <v>1</v>
      </c>
      <c r="F308" s="154" t="s">
        <v>35</v>
      </c>
      <c r="G308" s="63"/>
      <c r="H308" s="296"/>
      <c r="I308" s="296"/>
      <c r="J308" s="296"/>
      <c r="K308" s="296"/>
      <c r="L308" s="1384" t="s">
        <v>564</v>
      </c>
      <c r="M308" s="1384"/>
      <c r="N308" s="1384"/>
      <c r="O308" s="1384"/>
      <c r="P308" s="1384"/>
      <c r="Q308" s="1384"/>
      <c r="R308" s="1384"/>
      <c r="S308" s="1384"/>
      <c r="T308" s="1384"/>
      <c r="U308" s="1384"/>
      <c r="V308" s="1384"/>
      <c r="W308" s="1384"/>
      <c r="X308" s="1384"/>
      <c r="Y308" s="1384"/>
      <c r="Z308" s="1384"/>
      <c r="AA308" s="1384"/>
      <c r="AB308" s="1384"/>
      <c r="AC308" s="1384"/>
      <c r="AD308" s="1384"/>
      <c r="AE308" s="1384"/>
      <c r="AF308" s="1384"/>
      <c r="AG308" s="1384"/>
      <c r="AH308" s="1384"/>
      <c r="AI308" s="1384"/>
      <c r="AJ308" s="1384"/>
      <c r="AK308" s="1384"/>
      <c r="AL308" s="1384"/>
      <c r="AM308" s="1384"/>
      <c r="AN308" s="1384"/>
      <c r="AO308" s="1384"/>
      <c r="AP308" s="1384"/>
      <c r="AQ308" s="1384"/>
      <c r="AR308" s="1384"/>
      <c r="AS308" s="1384"/>
      <c r="AT308" s="1384"/>
      <c r="AU308" s="1384"/>
      <c r="AV308" s="1384"/>
      <c r="AW308" s="1381" t="s">
        <v>562</v>
      </c>
      <c r="AX308" s="1381"/>
      <c r="AY308" s="1381"/>
      <c r="AZ308" s="1381"/>
      <c r="BA308" s="1381"/>
      <c r="BB308" s="1381"/>
      <c r="BC308" s="1381"/>
      <c r="BD308" s="1381"/>
      <c r="BE308" s="1381"/>
      <c r="BF308" s="1381"/>
      <c r="BG308" s="1381"/>
      <c r="BH308" s="1381"/>
      <c r="BI308" s="1381"/>
      <c r="BJ308" s="1381"/>
      <c r="BK308" s="1381"/>
      <c r="BL308" s="1381"/>
      <c r="BM308" s="1381"/>
      <c r="BN308" s="1381"/>
      <c r="BO308" s="1381"/>
      <c r="BP308" s="1381"/>
      <c r="BQ308" s="1381"/>
      <c r="BR308" s="1381"/>
      <c r="BS308" s="1381"/>
      <c r="BT308" s="1381"/>
      <c r="BU308" s="1381"/>
      <c r="BV308" s="1381"/>
      <c r="BW308" s="1381"/>
      <c r="BX308" s="1381"/>
      <c r="BY308" s="1381"/>
      <c r="BZ308" s="1381"/>
    </row>
    <row r="309" spans="1:78" ht="12.75" hidden="1" customHeight="1" outlineLevel="1">
      <c r="A309" s="12"/>
      <c r="B309" s="160"/>
      <c r="C309" s="303" t="str">
        <f>+'CUENTA DE LAS AAPP AGREGADAS'!AE5</f>
        <v>CoNF.AAPP (Sin ayudas a IIFF)</v>
      </c>
      <c r="D309" s="303" t="str">
        <f>+'CUENTA DE LAS AAPP AGREGADAS'!AE4</f>
        <v>CAPACIDAD (+) O NECESIDAD(-) DE FINANCIACIÓN (RNF-ENF) de las AAPP sin ayudas a Instituciones Financieras</v>
      </c>
      <c r="E309" s="154" t="s">
        <v>1</v>
      </c>
      <c r="F309" s="154" t="s">
        <v>35</v>
      </c>
      <c r="G309" s="63"/>
      <c r="H309" s="296"/>
      <c r="I309" s="296"/>
      <c r="J309" s="296"/>
      <c r="K309" s="296"/>
      <c r="L309" s="1384" t="s">
        <v>564</v>
      </c>
      <c r="M309" s="1384"/>
      <c r="N309" s="1384"/>
      <c r="O309" s="1384"/>
      <c r="P309" s="1384"/>
      <c r="Q309" s="1384"/>
      <c r="R309" s="1384"/>
      <c r="S309" s="1384"/>
      <c r="T309" s="1384"/>
      <c r="U309" s="1384"/>
      <c r="V309" s="1384"/>
      <c r="W309" s="1384"/>
      <c r="X309" s="1384"/>
      <c r="Y309" s="1384"/>
      <c r="Z309" s="1384"/>
      <c r="AA309" s="1384"/>
      <c r="AB309" s="1384"/>
      <c r="AC309" s="1384"/>
      <c r="AD309" s="1384"/>
      <c r="AE309" s="1384"/>
      <c r="AF309" s="1384"/>
      <c r="AG309" s="1384"/>
      <c r="AH309" s="1384"/>
      <c r="AI309" s="1384"/>
      <c r="AJ309" s="1384"/>
      <c r="AK309" s="1384"/>
      <c r="AL309" s="1384"/>
      <c r="AM309" s="1384"/>
      <c r="AN309" s="1384"/>
      <c r="AO309" s="1384"/>
      <c r="AP309" s="1384"/>
      <c r="AQ309" s="1384"/>
      <c r="AR309" s="1384"/>
      <c r="AS309" s="1384"/>
      <c r="AT309" s="1384"/>
      <c r="AU309" s="1384"/>
      <c r="AV309" s="1384"/>
      <c r="AW309" s="1381" t="s">
        <v>562</v>
      </c>
      <c r="AX309" s="1381"/>
      <c r="AY309" s="1381"/>
      <c r="AZ309" s="1381"/>
      <c r="BA309" s="1381"/>
      <c r="BB309" s="1381"/>
      <c r="BC309" s="1381"/>
      <c r="BD309" s="1381"/>
      <c r="BE309" s="1381"/>
      <c r="BF309" s="1381"/>
      <c r="BG309" s="1381"/>
      <c r="BH309" s="1381"/>
      <c r="BI309" s="1381"/>
      <c r="BJ309" s="1381"/>
      <c r="BK309" s="1381"/>
      <c r="BL309" s="1381"/>
      <c r="BM309" s="1381"/>
      <c r="BN309" s="1381"/>
      <c r="BO309" s="1381"/>
      <c r="BP309" s="1381"/>
      <c r="BQ309" s="1381"/>
      <c r="BR309" s="1381"/>
      <c r="BS309" s="1381"/>
      <c r="BT309" s="1381"/>
      <c r="BU309" s="1381"/>
      <c r="BV309" s="1381"/>
      <c r="BW309" s="1381"/>
      <c r="BX309" s="1381"/>
      <c r="BY309" s="1381"/>
      <c r="BZ309" s="1381"/>
    </row>
    <row r="310" spans="1:78" ht="12.75" hidden="1" customHeight="1" outlineLevel="1">
      <c r="A310" s="12"/>
      <c r="B310" s="160"/>
      <c r="C310" s="303" t="str">
        <f>+'CUENTA DE LAS AAPP AGREGADAS'!AF5</f>
        <v>SalPrim.AAPP</v>
      </c>
      <c r="D310" s="303" t="str">
        <f>+'CUENTA DE LAS AAPP AGREGADAS'!AF4</f>
        <v>SALDO PRIMARIO (CoNF.AAPP + Intereses pagados [D.41])</v>
      </c>
      <c r="E310" s="154" t="s">
        <v>1</v>
      </c>
      <c r="F310" s="154" t="s">
        <v>35</v>
      </c>
      <c r="G310" s="63"/>
      <c r="H310" s="296"/>
      <c r="I310" s="296"/>
      <c r="J310" s="296"/>
      <c r="K310" s="296"/>
      <c r="L310" s="1384" t="s">
        <v>564</v>
      </c>
      <c r="M310" s="1384"/>
      <c r="N310" s="1384"/>
      <c r="O310" s="1384"/>
      <c r="P310" s="1384"/>
      <c r="Q310" s="1384"/>
      <c r="R310" s="1384"/>
      <c r="S310" s="1384"/>
      <c r="T310" s="1384"/>
      <c r="U310" s="1384"/>
      <c r="V310" s="1384"/>
      <c r="W310" s="1384"/>
      <c r="X310" s="1384"/>
      <c r="Y310" s="1384"/>
      <c r="Z310" s="1384"/>
      <c r="AA310" s="1384"/>
      <c r="AB310" s="1384"/>
      <c r="AC310" s="1384"/>
      <c r="AD310" s="1384"/>
      <c r="AE310" s="1384"/>
      <c r="AF310" s="1384"/>
      <c r="AG310" s="1384"/>
      <c r="AH310" s="1384"/>
      <c r="AI310" s="1384"/>
      <c r="AJ310" s="1384"/>
      <c r="AK310" s="1384"/>
      <c r="AL310" s="1384"/>
      <c r="AM310" s="1384"/>
      <c r="AN310" s="1384"/>
      <c r="AO310" s="1384"/>
      <c r="AP310" s="1384"/>
      <c r="AQ310" s="1384"/>
      <c r="AR310" s="1384"/>
      <c r="AS310" s="1384"/>
      <c r="AT310" s="1384"/>
      <c r="AU310" s="1384"/>
      <c r="AV310" s="1384"/>
      <c r="AW310" s="1381" t="s">
        <v>562</v>
      </c>
      <c r="AX310" s="1381"/>
      <c r="AY310" s="1381"/>
      <c r="AZ310" s="1381"/>
      <c r="BA310" s="1381"/>
      <c r="BB310" s="1381"/>
      <c r="BC310" s="1381"/>
      <c r="BD310" s="1381"/>
      <c r="BE310" s="1381"/>
      <c r="BF310" s="1381"/>
      <c r="BG310" s="1381"/>
      <c r="BH310" s="1381"/>
      <c r="BI310" s="1381"/>
      <c r="BJ310" s="1381"/>
      <c r="BK310" s="1381"/>
      <c r="BL310" s="1381"/>
      <c r="BM310" s="1381"/>
      <c r="BN310" s="1381"/>
      <c r="BO310" s="1381"/>
      <c r="BP310" s="1381"/>
      <c r="BQ310" s="1381"/>
      <c r="BR310" s="1381"/>
      <c r="BS310" s="1381"/>
      <c r="BT310" s="1381"/>
      <c r="BU310" s="1381"/>
      <c r="BV310" s="1381"/>
      <c r="BW310" s="1381"/>
      <c r="BX310" s="1381"/>
      <c r="BY310" s="1381"/>
      <c r="BZ310" s="1381"/>
    </row>
    <row r="311" spans="1:78" ht="12.75" hidden="1" customHeight="1" outlineLevel="1">
      <c r="A311" s="2"/>
      <c r="B311" s="160"/>
      <c r="C311" s="303" t="str">
        <f>+'CUENTA DE LAS AAPP AGREGADAS'!AN5</f>
        <v>SB.AAPP</v>
      </c>
      <c r="D311" s="303" t="str">
        <f>+'CUENTA DE LAS AAPP AGREGADAS'!AN4</f>
        <v>AHORRO PÚBLICO BRUTO (Recursos Corrientes - Empleos Corrientes)</v>
      </c>
      <c r="E311" s="154" t="s">
        <v>1</v>
      </c>
      <c r="F311" s="154" t="s">
        <v>35</v>
      </c>
      <c r="G311" s="63"/>
      <c r="H311" s="138"/>
      <c r="I311" s="138"/>
      <c r="J311" s="138"/>
      <c r="K311" s="138"/>
      <c r="L311" s="1384" t="s">
        <v>564</v>
      </c>
      <c r="M311" s="1384"/>
      <c r="N311" s="1384"/>
      <c r="O311" s="1384"/>
      <c r="P311" s="1384"/>
      <c r="Q311" s="1384"/>
      <c r="R311" s="1384"/>
      <c r="S311" s="1384"/>
      <c r="T311" s="1384"/>
      <c r="U311" s="1384"/>
      <c r="V311" s="1384"/>
      <c r="W311" s="1384"/>
      <c r="X311" s="1384"/>
      <c r="Y311" s="1384"/>
      <c r="Z311" s="1384"/>
      <c r="AA311" s="1384"/>
      <c r="AB311" s="1384"/>
      <c r="AC311" s="1384"/>
      <c r="AD311" s="1384"/>
      <c r="AE311" s="1384"/>
      <c r="AF311" s="1384"/>
      <c r="AG311" s="1384"/>
      <c r="AH311" s="1384"/>
      <c r="AI311" s="1384"/>
      <c r="AJ311" s="1384"/>
      <c r="AK311" s="1384"/>
      <c r="AL311" s="1384"/>
      <c r="AM311" s="1384"/>
      <c r="AN311" s="1384"/>
      <c r="AO311" s="1384"/>
      <c r="AP311" s="1384"/>
      <c r="AQ311" s="1384"/>
      <c r="AR311" s="1384"/>
      <c r="AS311" s="1384"/>
      <c r="AT311" s="1384"/>
      <c r="AU311" s="1384"/>
      <c r="AV311" s="1384"/>
      <c r="AW311" s="1381" t="s">
        <v>562</v>
      </c>
      <c r="AX311" s="1381"/>
      <c r="AY311" s="1381"/>
      <c r="AZ311" s="1381"/>
      <c r="BA311" s="1381"/>
      <c r="BB311" s="1381"/>
      <c r="BC311" s="1381"/>
      <c r="BD311" s="1381"/>
      <c r="BE311" s="1381"/>
      <c r="BF311" s="1381"/>
      <c r="BG311" s="1381"/>
      <c r="BH311" s="1381"/>
      <c r="BI311" s="1381"/>
      <c r="BJ311" s="1381"/>
      <c r="BK311" s="1381"/>
      <c r="BL311" s="1381"/>
      <c r="BM311" s="1381"/>
      <c r="BN311" s="1381"/>
      <c r="BO311" s="1381"/>
      <c r="BP311" s="1381"/>
      <c r="BQ311" s="1381"/>
      <c r="BR311" s="1381"/>
      <c r="BS311" s="1381"/>
      <c r="BT311" s="1381"/>
      <c r="BU311" s="1381"/>
      <c r="BV311" s="1381"/>
      <c r="BW311" s="1381"/>
      <c r="BX311" s="1381"/>
      <c r="BY311" s="1381"/>
      <c r="BZ311" s="1381"/>
    </row>
    <row r="312" spans="1:78" ht="12.75" hidden="1" customHeight="1" outlineLevel="1">
      <c r="A312" s="2"/>
      <c r="B312" s="160"/>
      <c r="C312" s="303" t="str">
        <f>+'CUENTA DE LAS AAPP AGREGADAS'!BA5</f>
        <v>DP.Total AAPP</v>
      </c>
      <c r="D312" s="303" t="str">
        <f>+'CUENTA DE LAS AAPP AGREGADAS'!BA4</f>
        <v>Deuda pública Total de las AAPP (Procedimiento de déficit excesivo_Banco de España)</v>
      </c>
      <c r="E312" s="154" t="s">
        <v>1</v>
      </c>
      <c r="F312" s="154" t="s">
        <v>35</v>
      </c>
      <c r="G312" s="1079"/>
      <c r="H312" s="138"/>
      <c r="I312" s="138"/>
      <c r="J312" s="138"/>
      <c r="K312" s="138"/>
      <c r="L312" s="138"/>
      <c r="M312" s="138"/>
      <c r="N312" s="138"/>
      <c r="O312" s="138"/>
      <c r="P312" s="138"/>
      <c r="Q312" s="138"/>
      <c r="R312" s="1384" t="s">
        <v>239</v>
      </c>
      <c r="S312" s="1384"/>
      <c r="T312" s="1384"/>
      <c r="U312" s="1384"/>
      <c r="V312" s="1384"/>
      <c r="W312" s="1384"/>
      <c r="X312" s="1384"/>
      <c r="Y312" s="1384"/>
      <c r="Z312" s="1384"/>
      <c r="AA312" s="1384"/>
      <c r="AB312" s="1384"/>
      <c r="AC312" s="1384"/>
      <c r="AD312" s="1384"/>
      <c r="AE312" s="1384"/>
      <c r="AF312" s="1384"/>
      <c r="AG312" s="1384"/>
      <c r="AH312" s="1384"/>
      <c r="AI312" s="1384"/>
      <c r="AJ312" s="1384"/>
      <c r="AK312" s="1384"/>
      <c r="AL312" s="1384"/>
      <c r="AM312" s="1384"/>
      <c r="AN312" s="1384"/>
      <c r="AO312" s="1384"/>
      <c r="AP312" s="1384"/>
      <c r="AQ312" s="1384"/>
      <c r="AR312" s="1384"/>
      <c r="AS312" s="1384"/>
      <c r="AT312" s="1384"/>
      <c r="AU312" s="1384"/>
      <c r="AV312" s="1384"/>
      <c r="AW312" s="1381" t="s">
        <v>857</v>
      </c>
      <c r="AX312" s="1381"/>
      <c r="AY312" s="1381"/>
      <c r="AZ312" s="1381"/>
      <c r="BA312" s="1381"/>
      <c r="BB312" s="1381"/>
      <c r="BC312" s="1381"/>
      <c r="BD312" s="1381"/>
      <c r="BE312" s="1381"/>
      <c r="BF312" s="1381"/>
      <c r="BG312" s="1381"/>
      <c r="BH312" s="1381"/>
      <c r="BI312" s="1381"/>
      <c r="BJ312" s="1381"/>
      <c r="BK312" s="1381"/>
      <c r="BL312" s="1381"/>
      <c r="BM312" s="1381"/>
      <c r="BN312" s="1381"/>
      <c r="BO312" s="1381"/>
      <c r="BP312" s="1381"/>
      <c r="BQ312" s="1381"/>
      <c r="BR312" s="1381"/>
      <c r="BS312" s="1381"/>
      <c r="BT312" s="1381"/>
      <c r="BU312" s="1381"/>
      <c r="BV312" s="1381"/>
      <c r="BW312" s="1381"/>
      <c r="BX312" s="1381"/>
      <c r="BY312" s="1381"/>
      <c r="BZ312" s="1381"/>
    </row>
    <row r="313" spans="1:78" ht="12.75" hidden="1" customHeight="1" outlineLevel="1">
      <c r="A313" s="2"/>
      <c r="B313" s="160"/>
      <c r="C313" s="303" t="str">
        <f>+'CUENTA DE LAS AAPP AGREGADAS'!BG5</f>
        <v>PIIN</v>
      </c>
      <c r="D313" s="303" t="str">
        <f>+'CUENTA DE LAS AAPP AGREGADAS'!BG4</f>
        <v>Posición de Inversión Internacional Neta de España (Banco de España)</v>
      </c>
      <c r="E313" s="154" t="s">
        <v>1</v>
      </c>
      <c r="F313" s="154" t="s">
        <v>35</v>
      </c>
      <c r="G313" s="1079"/>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1" t="s">
        <v>857</v>
      </c>
      <c r="AU313" s="1381"/>
      <c r="AV313" s="1381"/>
      <c r="AW313" s="1381"/>
      <c r="AX313" s="1381"/>
      <c r="AY313" s="1381"/>
      <c r="AZ313" s="1381"/>
      <c r="BA313" s="1381"/>
      <c r="BB313" s="1381"/>
      <c r="BC313" s="1381"/>
      <c r="BD313" s="1381"/>
      <c r="BE313" s="1381"/>
      <c r="BF313" s="1381"/>
      <c r="BG313" s="1381"/>
      <c r="BH313" s="1381"/>
      <c r="BI313" s="1381"/>
      <c r="BJ313" s="1381"/>
      <c r="BK313" s="1381"/>
      <c r="BL313" s="1381"/>
      <c r="BM313" s="1381"/>
      <c r="BN313" s="1381"/>
      <c r="BO313" s="1381"/>
      <c r="BP313" s="1381"/>
      <c r="BQ313" s="1381"/>
      <c r="BR313" s="1381"/>
      <c r="BS313" s="1381"/>
      <c r="BT313" s="1381"/>
      <c r="BU313" s="1381"/>
      <c r="BV313" s="1381"/>
      <c r="BW313" s="1381"/>
      <c r="BX313" s="1381"/>
      <c r="BY313" s="1381"/>
      <c r="BZ313" s="1381"/>
    </row>
    <row r="314" spans="1:78" ht="12.75" hidden="1" customHeight="1" outlineLevel="1">
      <c r="A314" s="2"/>
      <c r="B314" s="1"/>
      <c r="C314" s="303"/>
      <c r="D314" s="303"/>
      <c r="E314" s="154"/>
      <c r="F314" s="154"/>
      <c r="G314" s="1079"/>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row>
    <row r="315" spans="1:78" ht="12.75" customHeight="1" collapsed="1">
      <c r="A315" s="2"/>
      <c r="B315" s="1"/>
      <c r="C315" s="139"/>
      <c r="D315" s="140"/>
      <c r="E315" s="127"/>
      <c r="F315" s="127"/>
      <c r="G315" s="1079"/>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row>
    <row r="316" spans="1:78" ht="12.75" customHeight="1">
      <c r="A316" s="130" t="s">
        <v>1300</v>
      </c>
      <c r="B316" s="315" t="str">
        <f>+'CTAS. ADMON. CENTRAL'!C1</f>
        <v>CUADRO 23-B:    CUENTAS DE LAS AACC (Operaciones no fiancieras)</v>
      </c>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316"/>
      <c r="AF316" s="316"/>
      <c r="AG316" s="316"/>
      <c r="AH316" s="316"/>
      <c r="AI316" s="316"/>
      <c r="AJ316" s="316"/>
      <c r="AK316" s="316"/>
      <c r="AL316" s="316"/>
      <c r="AM316" s="316"/>
      <c r="AN316" s="316"/>
      <c r="AO316" s="316"/>
      <c r="AP316" s="316"/>
      <c r="AQ316" s="316"/>
      <c r="AR316" s="316"/>
      <c r="AS316" s="316"/>
      <c r="AT316" s="316"/>
      <c r="AU316" s="316"/>
      <c r="AV316" s="316"/>
      <c r="AW316" s="316"/>
      <c r="AX316" s="316"/>
      <c r="AY316" s="316"/>
      <c r="AZ316" s="316"/>
      <c r="BA316" s="316"/>
      <c r="BB316" s="316"/>
      <c r="BC316" s="316"/>
      <c r="BD316" s="316"/>
      <c r="BE316" s="316"/>
      <c r="BF316" s="316"/>
      <c r="BG316" s="316"/>
      <c r="BH316" s="316"/>
      <c r="BI316" s="316"/>
      <c r="BJ316" s="316"/>
      <c r="BK316" s="316"/>
      <c r="BL316" s="316"/>
      <c r="BM316" s="316"/>
      <c r="BN316" s="316"/>
      <c r="BO316" s="316"/>
      <c r="BP316" s="316"/>
      <c r="BQ316" s="316"/>
      <c r="BR316" s="316"/>
      <c r="BS316" s="316"/>
      <c r="BT316" s="316"/>
      <c r="BU316" s="316"/>
      <c r="BV316" s="316"/>
      <c r="BW316" s="316"/>
      <c r="BX316" s="316"/>
      <c r="BY316" s="316"/>
      <c r="BZ316" s="316"/>
    </row>
    <row r="317" spans="1:78" ht="12.75" hidden="1" customHeight="1" outlineLevel="1">
      <c r="A317" s="2"/>
      <c r="B317" s="1"/>
      <c r="C317" s="139"/>
      <c r="D317" s="140"/>
      <c r="E317" s="127"/>
      <c r="F317" s="127"/>
      <c r="G317" s="1079"/>
      <c r="H317" s="1365"/>
      <c r="I317" s="1365"/>
      <c r="J317" s="1365"/>
      <c r="K317" s="1365"/>
      <c r="L317" s="1365"/>
      <c r="M317" s="1365"/>
      <c r="N317" s="1365"/>
      <c r="O317" s="1365"/>
      <c r="P317" s="1365"/>
      <c r="Q317" s="1365"/>
      <c r="R317" s="1365"/>
      <c r="S317" s="1365"/>
      <c r="T317" s="1365"/>
      <c r="U317" s="1365"/>
      <c r="V317" s="1365"/>
      <c r="W317" s="1365"/>
      <c r="X317" s="1365"/>
      <c r="Y317" s="1365"/>
      <c r="Z317" s="1365"/>
      <c r="AA317" s="1365"/>
      <c r="AB317" s="1365"/>
      <c r="AC317" s="1365"/>
      <c r="AD317" s="1365"/>
      <c r="AE317" s="1365"/>
      <c r="AF317" s="1365"/>
      <c r="AG317" s="1365"/>
      <c r="AH317" s="1365"/>
      <c r="AI317" s="1365"/>
      <c r="AJ317" s="1365"/>
      <c r="AK317" s="1365"/>
      <c r="AL317" s="1365"/>
      <c r="AM317" s="1365"/>
      <c r="AN317" s="1365"/>
      <c r="AO317" s="1365"/>
      <c r="AP317" s="1365"/>
      <c r="AQ317" s="1365"/>
      <c r="AR317" s="1365"/>
      <c r="AS317" s="1365"/>
      <c r="AT317" s="1365"/>
      <c r="AU317" s="1365"/>
      <c r="AV317" s="1365"/>
      <c r="AW317" s="138"/>
      <c r="AX317" s="138"/>
      <c r="AY317" s="138"/>
      <c r="AZ317" s="138"/>
      <c r="BA317" s="138"/>
      <c r="BB317" s="138"/>
      <c r="BC317" s="138"/>
      <c r="BD317" s="138"/>
      <c r="BE317" s="138"/>
      <c r="BF317" s="138"/>
      <c r="BG317" s="138"/>
      <c r="BH317" s="138"/>
      <c r="BI317" s="138"/>
    </row>
    <row r="318" spans="1:78" ht="12.75" hidden="1" customHeight="1" outlineLevel="1">
      <c r="A318" s="12"/>
      <c r="B318" s="160"/>
      <c r="C318" s="303" t="str">
        <f>+'CTAS. ADMON. CENTRAL'!C5</f>
        <v>RNF.AACC</v>
      </c>
      <c r="D318" s="303" t="str">
        <f>+'CTAS. ADMON. CENTRAL'!C4</f>
        <v>RECURSOS NO FINANCIEROS</v>
      </c>
      <c r="E318" s="154" t="s">
        <v>1</v>
      </c>
      <c r="F318" s="154" t="s">
        <v>35</v>
      </c>
      <c r="G318" s="63"/>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1" t="s">
        <v>977</v>
      </c>
      <c r="AX318" s="1381"/>
      <c r="AY318" s="1381"/>
      <c r="AZ318" s="1381"/>
      <c r="BA318" s="1381"/>
      <c r="BB318" s="1381"/>
      <c r="BC318" s="1381"/>
      <c r="BD318" s="1381"/>
      <c r="BE318" s="1381"/>
      <c r="BF318" s="1381"/>
      <c r="BG318" s="1381"/>
      <c r="BH318" s="1381"/>
      <c r="BI318" s="1381"/>
      <c r="BJ318" s="1381"/>
      <c r="BK318" s="1381"/>
      <c r="BL318" s="1381"/>
      <c r="BM318" s="1381"/>
      <c r="BN318" s="1381"/>
      <c r="BO318" s="1381"/>
      <c r="BP318" s="1381"/>
      <c r="BQ318" s="1381"/>
      <c r="BR318" s="1381"/>
      <c r="BS318" s="1381"/>
      <c r="BT318" s="1381"/>
      <c r="BU318" s="1381"/>
      <c r="BV318" s="1381"/>
      <c r="BW318" s="1381"/>
      <c r="BX318" s="1381"/>
      <c r="BY318" s="1381"/>
      <c r="BZ318" s="1381"/>
    </row>
    <row r="319" spans="1:78" ht="12.75" hidden="1" customHeight="1" outlineLevel="1">
      <c r="A319" s="12"/>
      <c r="B319" s="160"/>
      <c r="C319" s="303" t="str">
        <f>+'CTAS. ADMON. CENTRAL'!D5</f>
        <v>RC.AACC</v>
      </c>
      <c r="D319" s="303" t="str">
        <f>+'CTAS. ADMON. CENTRAL'!D4</f>
        <v>RECURSOS CORRIENTES</v>
      </c>
      <c r="E319" s="154" t="s">
        <v>1</v>
      </c>
      <c r="F319" s="154" t="s">
        <v>35</v>
      </c>
      <c r="G319" s="63"/>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1" t="s">
        <v>562</v>
      </c>
      <c r="AX319" s="1381"/>
      <c r="AY319" s="1381"/>
      <c r="AZ319" s="1381"/>
      <c r="BA319" s="1381"/>
      <c r="BB319" s="1381"/>
      <c r="BC319" s="1381"/>
      <c r="BD319" s="1381"/>
      <c r="BE319" s="1381"/>
      <c r="BF319" s="1381"/>
      <c r="BG319" s="1381"/>
      <c r="BH319" s="1381"/>
      <c r="BI319" s="1381"/>
      <c r="BJ319" s="1381"/>
      <c r="BK319" s="1381"/>
      <c r="BL319" s="1381"/>
      <c r="BM319" s="1381"/>
      <c r="BN319" s="1381"/>
      <c r="BO319" s="1381"/>
      <c r="BP319" s="1381"/>
      <c r="BQ319" s="1381"/>
      <c r="BR319" s="1381"/>
      <c r="BS319" s="1381"/>
      <c r="BT319" s="1381"/>
      <c r="BU319" s="1381"/>
      <c r="BV319" s="1381"/>
      <c r="BW319" s="1381"/>
      <c r="BX319" s="1381"/>
      <c r="BY319" s="1381"/>
      <c r="BZ319" s="1381"/>
    </row>
    <row r="320" spans="1:78" ht="12.75" hidden="1" customHeight="1" outlineLevel="1">
      <c r="A320" s="12"/>
      <c r="B320" s="160"/>
      <c r="C320" s="303" t="str">
        <f>+'CTAS. ADMON. CENTRAL'!E5</f>
        <v>VR.AACC</v>
      </c>
      <c r="D320" s="303" t="str">
        <f>+'CTAS. ADMON. CENTRAL'!E4</f>
        <v>Producción de mercado y producción para uso final propio [P.11, P.12]</v>
      </c>
      <c r="E320" s="154" t="s">
        <v>1</v>
      </c>
      <c r="F320" s="154" t="s">
        <v>35</v>
      </c>
      <c r="G320" s="63"/>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1" t="s">
        <v>562</v>
      </c>
      <c r="AX320" s="1381"/>
      <c r="AY320" s="1381"/>
      <c r="AZ320" s="1381"/>
      <c r="BA320" s="1381"/>
      <c r="BB320" s="1381"/>
      <c r="BC320" s="1381"/>
      <c r="BD320" s="1381"/>
      <c r="BE320" s="1381"/>
      <c r="BF320" s="1381"/>
      <c r="BG320" s="1381"/>
      <c r="BH320" s="1381"/>
      <c r="BI320" s="1381"/>
      <c r="BJ320" s="1381"/>
      <c r="BK320" s="1381"/>
      <c r="BL320" s="1381"/>
      <c r="BM320" s="1381"/>
      <c r="BN320" s="1381"/>
      <c r="BO320" s="1381"/>
      <c r="BP320" s="1381"/>
      <c r="BQ320" s="1381"/>
      <c r="BR320" s="1381"/>
      <c r="BS320" s="1381"/>
      <c r="BT320" s="1381"/>
      <c r="BU320" s="1381"/>
      <c r="BV320" s="1381"/>
      <c r="BW320" s="1381"/>
      <c r="BX320" s="1381"/>
      <c r="BY320" s="1381"/>
      <c r="BZ320" s="1381"/>
    </row>
    <row r="321" spans="1:78" ht="12.75" hidden="1" customHeight="1" outlineLevel="1">
      <c r="A321" s="12"/>
      <c r="B321" s="160"/>
      <c r="C321" s="303" t="str">
        <f>+'CTAS. ADMON. CENTRAL'!F5</f>
        <v>POPNM.AACC</v>
      </c>
      <c r="D321" s="303" t="str">
        <f>+'CTAS. ADMON. CENTRAL'!F4</f>
        <v>Pagos por otra producción no de mercado (P.131)</v>
      </c>
      <c r="E321" s="154" t="s">
        <v>1</v>
      </c>
      <c r="F321" s="154" t="s">
        <v>35</v>
      </c>
      <c r="G321" s="63"/>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1" t="s">
        <v>562</v>
      </c>
      <c r="AX321" s="1381"/>
      <c r="AY321" s="1381"/>
      <c r="AZ321" s="1381"/>
      <c r="BA321" s="1381"/>
      <c r="BB321" s="1381"/>
      <c r="BC321" s="1381"/>
      <c r="BD321" s="1381"/>
      <c r="BE321" s="1381"/>
      <c r="BF321" s="1381"/>
      <c r="BG321" s="1381"/>
      <c r="BH321" s="1381"/>
      <c r="BI321" s="1381"/>
      <c r="BJ321" s="1381"/>
      <c r="BK321" s="1381"/>
      <c r="BL321" s="1381"/>
      <c r="BM321" s="1381"/>
      <c r="BN321" s="1381"/>
      <c r="BO321" s="1381"/>
      <c r="BP321" s="1381"/>
      <c r="BQ321" s="1381"/>
      <c r="BR321" s="1381"/>
      <c r="BS321" s="1381"/>
      <c r="BT321" s="1381"/>
      <c r="BU321" s="1381"/>
      <c r="BV321" s="1381"/>
      <c r="BW321" s="1381"/>
      <c r="BX321" s="1381"/>
      <c r="BY321" s="1381"/>
      <c r="BZ321" s="1381"/>
    </row>
    <row r="322" spans="1:78" ht="12.75" hidden="1" customHeight="1" outlineLevel="1">
      <c r="A322" s="12"/>
      <c r="B322" s="160"/>
      <c r="C322" s="303" t="str">
        <f>+'CTAS. ADMON. CENTRAL'!H5</f>
        <v>IPIMP.AACC</v>
      </c>
      <c r="D322" s="303" t="str">
        <f>+'CTAS. ADMON. CENTRAL'!H4</f>
        <v>Impuestos sobre la producción y las importaciones (D.2)</v>
      </c>
      <c r="E322" s="154" t="s">
        <v>1</v>
      </c>
      <c r="F322" s="154" t="s">
        <v>35</v>
      </c>
      <c r="G322" s="63"/>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row>
    <row r="323" spans="1:78" ht="12.75" hidden="1" customHeight="1" outlineLevel="1">
      <c r="A323" s="12"/>
      <c r="B323" s="160"/>
      <c r="C323" s="303" t="str">
        <f>+'CTAS. ADMON. CENTRAL'!I5</f>
        <v>RP.AACC</v>
      </c>
      <c r="D323" s="303" t="str">
        <f>+'CTAS. ADMON. CENTRAL'!I4</f>
        <v>Rentas de la propiedad (D.4)</v>
      </c>
      <c r="E323" s="154" t="s">
        <v>1</v>
      </c>
      <c r="F323" s="154" t="s">
        <v>35</v>
      </c>
      <c r="G323" s="63"/>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1" t="s">
        <v>562</v>
      </c>
      <c r="AX323" s="1381"/>
      <c r="AY323" s="1381"/>
      <c r="AZ323" s="1381"/>
      <c r="BA323" s="1381"/>
      <c r="BB323" s="1381"/>
      <c r="BC323" s="1381"/>
      <c r="BD323" s="1381"/>
      <c r="BE323" s="1381"/>
      <c r="BF323" s="1381"/>
      <c r="BG323" s="1381"/>
      <c r="BH323" s="1381"/>
      <c r="BI323" s="1381"/>
      <c r="BJ323" s="1381"/>
      <c r="BK323" s="1381"/>
      <c r="BL323" s="1381"/>
      <c r="BM323" s="1381"/>
      <c r="BN323" s="1381"/>
      <c r="BO323" s="1381"/>
      <c r="BP323" s="1381"/>
      <c r="BQ323" s="1381"/>
      <c r="BR323" s="1381"/>
      <c r="BS323" s="1381"/>
      <c r="BT323" s="1381"/>
      <c r="BU323" s="1381"/>
      <c r="BV323" s="1381"/>
      <c r="BW323" s="1381"/>
      <c r="BX323" s="1381"/>
      <c r="BY323" s="1381"/>
      <c r="BZ323" s="1381"/>
    </row>
    <row r="324" spans="1:78" ht="12.75" hidden="1" customHeight="1" outlineLevel="1">
      <c r="A324" s="12"/>
      <c r="B324" s="160"/>
      <c r="C324" s="303" t="str">
        <f>+'CTAS. ADMON. CENTRAL'!J5</f>
        <v>IRP.AACC</v>
      </c>
      <c r="D324" s="303" t="str">
        <f>+'CTAS. ADMON. CENTRAL'!J4</f>
        <v>Impuestos corrientes sobre la renta, el patrimonio, etc. (D.5)</v>
      </c>
      <c r="E324" s="154" t="s">
        <v>1</v>
      </c>
      <c r="F324" s="154" t="s">
        <v>35</v>
      </c>
      <c r="G324" s="63"/>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1" t="s">
        <v>562</v>
      </c>
      <c r="AX324" s="1381"/>
      <c r="AY324" s="1381"/>
      <c r="AZ324" s="1381"/>
      <c r="BA324" s="1381"/>
      <c r="BB324" s="1381"/>
      <c r="BC324" s="1381"/>
      <c r="BD324" s="1381"/>
      <c r="BE324" s="1381"/>
      <c r="BF324" s="1381"/>
      <c r="BG324" s="1381"/>
      <c r="BH324" s="1381"/>
      <c r="BI324" s="1381"/>
      <c r="BJ324" s="1381"/>
      <c r="BK324" s="1381"/>
      <c r="BL324" s="1381"/>
      <c r="BM324" s="1381"/>
      <c r="BN324" s="1381"/>
      <c r="BO324" s="1381"/>
      <c r="BP324" s="1381"/>
      <c r="BQ324" s="1381"/>
      <c r="BR324" s="1381"/>
      <c r="BS324" s="1381"/>
      <c r="BT324" s="1381"/>
      <c r="BU324" s="1381"/>
      <c r="BV324" s="1381"/>
      <c r="BW324" s="1381"/>
      <c r="BX324" s="1381"/>
      <c r="BY324" s="1381"/>
      <c r="BZ324" s="1381"/>
    </row>
    <row r="325" spans="1:78" ht="12.75" hidden="1" customHeight="1" outlineLevel="1">
      <c r="A325" s="12"/>
      <c r="B325" s="160"/>
      <c r="C325" s="303" t="str">
        <f>+'CTAS. ADMON. CENTRAL'!K5</f>
        <v>CS</v>
      </c>
      <c r="D325" s="303" t="str">
        <f>+'CTAS. ADMON. CENTRAL'!K4</f>
        <v>Cotizaciones sociales (D.61)</v>
      </c>
      <c r="E325" s="154" t="s">
        <v>1</v>
      </c>
      <c r="F325" s="154" t="s">
        <v>35</v>
      </c>
      <c r="G325" s="63"/>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1" t="s">
        <v>562</v>
      </c>
      <c r="AX325" s="1381"/>
      <c r="AY325" s="1381"/>
      <c r="AZ325" s="1381"/>
      <c r="BA325" s="1381"/>
      <c r="BB325" s="1381"/>
      <c r="BC325" s="1381"/>
      <c r="BD325" s="1381"/>
      <c r="BE325" s="1381"/>
      <c r="BF325" s="1381"/>
      <c r="BG325" s="1381"/>
      <c r="BH325" s="1381"/>
      <c r="BI325" s="1381"/>
      <c r="BJ325" s="1381"/>
      <c r="BK325" s="1381"/>
      <c r="BL325" s="1381"/>
      <c r="BM325" s="1381"/>
      <c r="BN325" s="1381"/>
      <c r="BO325" s="1381"/>
      <c r="BP325" s="1381"/>
      <c r="BQ325" s="1381"/>
      <c r="BR325" s="1381"/>
      <c r="BS325" s="1381"/>
      <c r="BT325" s="1381"/>
      <c r="BU325" s="1381"/>
      <c r="BV325" s="1381"/>
      <c r="BW325" s="1381"/>
      <c r="BX325" s="1381"/>
      <c r="BY325" s="1381"/>
      <c r="BZ325" s="1381"/>
    </row>
    <row r="326" spans="1:78" ht="12.75" hidden="1" customHeight="1" outlineLevel="1">
      <c r="A326" s="12"/>
      <c r="B326" s="160"/>
      <c r="C326" s="303" t="str">
        <f>+'CTAS. ADMON. CENTRAL'!L5</f>
        <v>TrC.AACC</v>
      </c>
      <c r="D326" s="303" t="str">
        <f>+'CTAS. ADMON. CENTRAL'!L4</f>
        <v>Transferencias corrientes (D.7)</v>
      </c>
      <c r="E326" s="154" t="s">
        <v>1</v>
      </c>
      <c r="F326" s="154" t="s">
        <v>35</v>
      </c>
      <c r="G326" s="63"/>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1" t="s">
        <v>562</v>
      </c>
      <c r="AX326" s="1381"/>
      <c r="AY326" s="1381"/>
      <c r="AZ326" s="1381"/>
      <c r="BA326" s="1381"/>
      <c r="BB326" s="1381"/>
      <c r="BC326" s="1381"/>
      <c r="BD326" s="1381"/>
      <c r="BE326" s="1381"/>
      <c r="BF326" s="1381"/>
      <c r="BG326" s="1381"/>
      <c r="BH326" s="1381"/>
      <c r="BI326" s="1381"/>
      <c r="BJ326" s="1381"/>
      <c r="BK326" s="1381"/>
      <c r="BL326" s="1381"/>
      <c r="BM326" s="1381"/>
      <c r="BN326" s="1381"/>
      <c r="BO326" s="1381"/>
      <c r="BP326" s="1381"/>
      <c r="BQ326" s="1381"/>
      <c r="BR326" s="1381"/>
      <c r="BS326" s="1381"/>
      <c r="BT326" s="1381"/>
      <c r="BU326" s="1381"/>
      <c r="BV326" s="1381"/>
      <c r="BW326" s="1381"/>
      <c r="BX326" s="1381"/>
      <c r="BY326" s="1381"/>
      <c r="BZ326" s="1381"/>
    </row>
    <row r="327" spans="1:78" ht="12.75" hidden="1" customHeight="1" outlineLevel="1">
      <c r="A327" s="12"/>
      <c r="B327" s="160"/>
      <c r="C327" s="303" t="str">
        <f>+'CTAS. ADMON. CENTRAL'!M5</f>
        <v>RCAP.AACC</v>
      </c>
      <c r="D327" s="303" t="str">
        <f>+'CTAS. ADMON. CENTRAL'!M4</f>
        <v>RECURSOS  DE CAPITAL</v>
      </c>
      <c r="E327" s="154" t="s">
        <v>1</v>
      </c>
      <c r="F327" s="154" t="s">
        <v>35</v>
      </c>
      <c r="G327" s="63"/>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1" t="s">
        <v>562</v>
      </c>
      <c r="AX327" s="1381"/>
      <c r="AY327" s="1381"/>
      <c r="AZ327" s="1381"/>
      <c r="BA327" s="1381"/>
      <c r="BB327" s="1381"/>
      <c r="BC327" s="1381"/>
      <c r="BD327" s="1381"/>
      <c r="BE327" s="1381"/>
      <c r="BF327" s="1381"/>
      <c r="BG327" s="1381"/>
      <c r="BH327" s="1381"/>
      <c r="BI327" s="1381"/>
      <c r="BJ327" s="1381"/>
      <c r="BK327" s="1381"/>
      <c r="BL327" s="1381"/>
      <c r="BM327" s="1381"/>
      <c r="BN327" s="1381"/>
      <c r="BO327" s="1381"/>
      <c r="BP327" s="1381"/>
      <c r="BQ327" s="1381"/>
      <c r="BR327" s="1381"/>
      <c r="BS327" s="1381"/>
      <c r="BT327" s="1381"/>
      <c r="BU327" s="1381"/>
      <c r="BV327" s="1381"/>
      <c r="BW327" s="1381"/>
      <c r="BX327" s="1381"/>
      <c r="BY327" s="1381"/>
      <c r="BZ327" s="1381"/>
    </row>
    <row r="328" spans="1:78" ht="12.75" hidden="1" customHeight="1" outlineLevel="1">
      <c r="A328" s="12"/>
      <c r="B328" s="160"/>
      <c r="C328" s="303" t="str">
        <f>+'CTAS. ADMON. CENTRAL'!N5</f>
        <v>ENF.AACC</v>
      </c>
      <c r="D328" s="303" t="str">
        <f>+'CTAS. ADMON. CENTRAL'!N4</f>
        <v>EMPLEOS NO FINANCIEROS</v>
      </c>
      <c r="E328" s="154" t="s">
        <v>1</v>
      </c>
      <c r="F328" s="154" t="s">
        <v>35</v>
      </c>
      <c r="G328" s="63"/>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1" t="s">
        <v>562</v>
      </c>
      <c r="AX328" s="1381"/>
      <c r="AY328" s="1381"/>
      <c r="AZ328" s="1381"/>
      <c r="BA328" s="1381"/>
      <c r="BB328" s="1381"/>
      <c r="BC328" s="1381"/>
      <c r="BD328" s="1381"/>
      <c r="BE328" s="1381"/>
      <c r="BF328" s="1381"/>
      <c r="BG328" s="1381"/>
      <c r="BH328" s="1381"/>
      <c r="BI328" s="1381"/>
      <c r="BJ328" s="1381"/>
      <c r="BK328" s="1381"/>
      <c r="BL328" s="1381"/>
      <c r="BM328" s="1381"/>
      <c r="BN328" s="1381"/>
      <c r="BO328" s="1381"/>
      <c r="BP328" s="1381"/>
      <c r="BQ328" s="1381"/>
      <c r="BR328" s="1381"/>
      <c r="BS328" s="1381"/>
      <c r="BT328" s="1381"/>
      <c r="BU328" s="1381"/>
      <c r="BV328" s="1381"/>
      <c r="BW328" s="1381"/>
      <c r="BX328" s="1381"/>
      <c r="BY328" s="1381"/>
      <c r="BZ328" s="1381"/>
    </row>
    <row r="329" spans="1:78" ht="12.75" hidden="1" customHeight="1" outlineLevel="1">
      <c r="A329" s="12"/>
      <c r="B329" s="160"/>
      <c r="C329" s="303" t="str">
        <f>+'CTAS. ADMON. CENTRAL'!O5</f>
        <v>EC.AACC</v>
      </c>
      <c r="D329" s="303" t="str">
        <f>+'CTAS. ADMON. CENTRAL'!O4</f>
        <v>EMPLEOS CORRIENTES</v>
      </c>
      <c r="E329" s="154" t="s">
        <v>1</v>
      </c>
      <c r="F329" s="154" t="s">
        <v>35</v>
      </c>
      <c r="G329" s="63"/>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1" t="s">
        <v>562</v>
      </c>
      <c r="AX329" s="1381"/>
      <c r="AY329" s="1381"/>
      <c r="AZ329" s="1381"/>
      <c r="BA329" s="1381"/>
      <c r="BB329" s="1381"/>
      <c r="BC329" s="1381"/>
      <c r="BD329" s="1381"/>
      <c r="BE329" s="1381"/>
      <c r="BF329" s="1381"/>
      <c r="BG329" s="1381"/>
      <c r="BH329" s="1381"/>
      <c r="BI329" s="1381"/>
      <c r="BJ329" s="1381"/>
      <c r="BK329" s="1381"/>
      <c r="BL329" s="1381"/>
      <c r="BM329" s="1381"/>
      <c r="BN329" s="1381"/>
      <c r="BO329" s="1381"/>
      <c r="BP329" s="1381"/>
      <c r="BQ329" s="1381"/>
      <c r="BR329" s="1381"/>
      <c r="BS329" s="1381"/>
      <c r="BT329" s="1381"/>
      <c r="BU329" s="1381"/>
      <c r="BV329" s="1381"/>
      <c r="BW329" s="1381"/>
      <c r="BX329" s="1381"/>
      <c r="BY329" s="1381"/>
      <c r="BZ329" s="1381"/>
    </row>
    <row r="330" spans="1:78" ht="12.75" hidden="1" customHeight="1" outlineLevel="1">
      <c r="A330" s="12"/>
      <c r="B330" s="160"/>
      <c r="C330" s="303" t="str">
        <f>+'CTAS. ADMON. CENTRAL'!P5</f>
        <v>RA.AACC</v>
      </c>
      <c r="D330" s="303" t="str">
        <f>+'CTAS. ADMON. CENTRAL'!P4</f>
        <v>Remuneracion de asalariados</v>
      </c>
      <c r="E330" s="154" t="s">
        <v>1</v>
      </c>
      <c r="F330" s="154" t="s">
        <v>35</v>
      </c>
      <c r="G330" s="63"/>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1" t="s">
        <v>562</v>
      </c>
      <c r="AX330" s="1381"/>
      <c r="AY330" s="1381"/>
      <c r="AZ330" s="1381"/>
      <c r="BA330" s="1381"/>
      <c r="BB330" s="1381"/>
      <c r="BC330" s="1381"/>
      <c r="BD330" s="1381"/>
      <c r="BE330" s="1381"/>
      <c r="BF330" s="1381"/>
      <c r="BG330" s="1381"/>
      <c r="BH330" s="1381"/>
      <c r="BI330" s="1381"/>
      <c r="BJ330" s="1381"/>
      <c r="BK330" s="1381"/>
      <c r="BL330" s="1381"/>
      <c r="BM330" s="1381"/>
      <c r="BN330" s="1381"/>
      <c r="BO330" s="1381"/>
      <c r="BP330" s="1381"/>
      <c r="BQ330" s="1381"/>
      <c r="BR330" s="1381"/>
      <c r="BS330" s="1381"/>
      <c r="BT330" s="1381"/>
      <c r="BU330" s="1381"/>
      <c r="BV330" s="1381"/>
      <c r="BW330" s="1381"/>
      <c r="BX330" s="1381"/>
      <c r="BY330" s="1381"/>
      <c r="BZ330" s="1381"/>
    </row>
    <row r="331" spans="1:78" ht="12.75" hidden="1" customHeight="1" outlineLevel="1">
      <c r="A331" s="12"/>
      <c r="B331" s="160"/>
      <c r="C331" s="303" t="str">
        <f>+'CTAS. ADMON. CENTRAL'!Q5</f>
        <v>CI.AACC</v>
      </c>
      <c r="D331" s="303" t="str">
        <f>+'CTAS. ADMON. CENTRAL'!Q4</f>
        <v>Consumos intermedios</v>
      </c>
      <c r="E331" s="154" t="s">
        <v>1</v>
      </c>
      <c r="F331" s="154" t="s">
        <v>35</v>
      </c>
      <c r="G331" s="63"/>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1" t="s">
        <v>562</v>
      </c>
      <c r="AX331" s="1381"/>
      <c r="AY331" s="1381"/>
      <c r="AZ331" s="1381"/>
      <c r="BA331" s="1381"/>
      <c r="BB331" s="1381"/>
      <c r="BC331" s="1381"/>
      <c r="BD331" s="1381"/>
      <c r="BE331" s="1381"/>
      <c r="BF331" s="1381"/>
      <c r="BG331" s="1381"/>
      <c r="BH331" s="1381"/>
      <c r="BI331" s="1381"/>
      <c r="BJ331" s="1381"/>
      <c r="BK331" s="1381"/>
      <c r="BL331" s="1381"/>
      <c r="BM331" s="1381"/>
      <c r="BN331" s="1381"/>
      <c r="BO331" s="1381"/>
      <c r="BP331" s="1381"/>
      <c r="BQ331" s="1381"/>
      <c r="BR331" s="1381"/>
      <c r="BS331" s="1381"/>
      <c r="BT331" s="1381"/>
      <c r="BU331" s="1381"/>
      <c r="BV331" s="1381"/>
      <c r="BW331" s="1381"/>
      <c r="BX331" s="1381"/>
      <c r="BY331" s="1381"/>
      <c r="BZ331" s="1381"/>
    </row>
    <row r="332" spans="1:78" ht="12.75" hidden="1" customHeight="1" outlineLevel="1">
      <c r="A332" s="12"/>
      <c r="B332" s="160"/>
      <c r="C332" s="303" t="str">
        <f>+'CTAS. ADMON. CENTRAL'!R5</f>
        <v>TrSESP.AACC</v>
      </c>
      <c r="D332" s="303" t="str">
        <f>+'CTAS. ADMON. CENTRAL'!R4</f>
        <v>Prestaciones sociales = Pres. sociales distintas a las transferencias sociales en especie + Transferencias sociales en especie (producción adquirida en el mercado)</v>
      </c>
      <c r="E332" s="154" t="s">
        <v>1</v>
      </c>
      <c r="F332" s="154" t="s">
        <v>35</v>
      </c>
      <c r="G332" s="63"/>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1" t="s">
        <v>562</v>
      </c>
      <c r="AX332" s="1381"/>
      <c r="AY332" s="1381"/>
      <c r="AZ332" s="1381"/>
      <c r="BA332" s="1381"/>
      <c r="BB332" s="1381"/>
      <c r="BC332" s="1381"/>
      <c r="BD332" s="1381"/>
      <c r="BE332" s="1381"/>
      <c r="BF332" s="1381"/>
      <c r="BG332" s="1381"/>
      <c r="BH332" s="1381"/>
      <c r="BI332" s="1381"/>
      <c r="BJ332" s="1381"/>
      <c r="BK332" s="1381"/>
      <c r="BL332" s="1381"/>
      <c r="BM332" s="1381"/>
      <c r="BN332" s="1381"/>
      <c r="BO332" s="1381"/>
      <c r="BP332" s="1381"/>
      <c r="BQ332" s="1381"/>
      <c r="BR332" s="1381"/>
      <c r="BS332" s="1381"/>
      <c r="BT332" s="1381"/>
      <c r="BU332" s="1381"/>
      <c r="BV332" s="1381"/>
      <c r="BW332" s="1381"/>
      <c r="BX332" s="1381"/>
      <c r="BY332" s="1381"/>
      <c r="BZ332" s="1381"/>
    </row>
    <row r="333" spans="1:78" ht="14.1" hidden="1" customHeight="1" outlineLevel="1">
      <c r="A333" s="12"/>
      <c r="B333" s="160"/>
      <c r="C333" s="303" t="str">
        <f>+'CTAS. ADMON. CENTRAL'!S5</f>
        <v>SubvExpl.AACC</v>
      </c>
      <c r="D333" s="303" t="str">
        <f>+'CTAS. ADMON. CENTRAL'!S4</f>
        <v>Subvenciones de explotación = (subvenciones a los productos + Otras subvenciones a la producción) [D.3]</v>
      </c>
      <c r="E333" s="154" t="s">
        <v>1</v>
      </c>
      <c r="F333" s="154" t="s">
        <v>35</v>
      </c>
      <c r="G333" s="63"/>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1" t="s">
        <v>562</v>
      </c>
      <c r="AX333" s="1381"/>
      <c r="AY333" s="1381"/>
      <c r="AZ333" s="1381"/>
      <c r="BA333" s="1381"/>
      <c r="BB333" s="1381"/>
      <c r="BC333" s="1381"/>
      <c r="BD333" s="1381"/>
      <c r="BE333" s="1381"/>
      <c r="BF333" s="1381"/>
      <c r="BG333" s="1381"/>
      <c r="BH333" s="1381"/>
      <c r="BI333" s="1381"/>
      <c r="BJ333" s="1381"/>
      <c r="BK333" s="1381"/>
      <c r="BL333" s="1381"/>
      <c r="BM333" s="1381"/>
      <c r="BN333" s="1381"/>
      <c r="BO333" s="1381"/>
      <c r="BP333" s="1381"/>
      <c r="BQ333" s="1381"/>
      <c r="BR333" s="1381"/>
      <c r="BS333" s="1381"/>
      <c r="BT333" s="1381"/>
      <c r="BU333" s="1381"/>
      <c r="BV333" s="1381"/>
      <c r="BW333" s="1381"/>
      <c r="BX333" s="1381"/>
      <c r="BY333" s="1381"/>
      <c r="BZ333" s="1381"/>
    </row>
    <row r="334" spans="1:78" ht="12.75" hidden="1" customHeight="1" outlineLevel="1">
      <c r="A334" s="12"/>
      <c r="B334" s="160"/>
      <c r="C334" s="303" t="str">
        <f>+'CTAS. ADMON. CENTRAL'!T5</f>
        <v>Intr+Orp.AACC</v>
      </c>
      <c r="D334" s="303" t="str">
        <f>+'CTAS. ADMON. CENTRAL'!T4</f>
        <v>Intereses + Otras rentas de la propiedad [D.41+D.42p+…+D.45p]</v>
      </c>
      <c r="E334" s="154" t="s">
        <v>1</v>
      </c>
      <c r="F334" s="154" t="s">
        <v>35</v>
      </c>
      <c r="G334" s="63"/>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1" t="s">
        <v>562</v>
      </c>
      <c r="AX334" s="1381"/>
      <c r="AY334" s="1381"/>
      <c r="AZ334" s="1381"/>
      <c r="BA334" s="1381"/>
      <c r="BB334" s="1381"/>
      <c r="BC334" s="1381"/>
      <c r="BD334" s="1381"/>
      <c r="BE334" s="1381"/>
      <c r="BF334" s="1381"/>
      <c r="BG334" s="1381"/>
      <c r="BH334" s="1381"/>
      <c r="BI334" s="1381"/>
      <c r="BJ334" s="1381"/>
      <c r="BK334" s="1381"/>
      <c r="BL334" s="1381"/>
      <c r="BM334" s="1381"/>
      <c r="BN334" s="1381"/>
      <c r="BO334" s="1381"/>
      <c r="BP334" s="1381"/>
      <c r="BQ334" s="1381"/>
      <c r="BR334" s="1381"/>
      <c r="BS334" s="1381"/>
      <c r="BT334" s="1381"/>
      <c r="BU334" s="1381"/>
      <c r="BV334" s="1381"/>
      <c r="BW334" s="1381"/>
      <c r="BX334" s="1381"/>
      <c r="BY334" s="1381"/>
      <c r="BZ334" s="1381"/>
    </row>
    <row r="335" spans="1:78" ht="12.75" hidden="1" customHeight="1" outlineLevel="1">
      <c r="A335" s="12"/>
      <c r="B335" s="160"/>
      <c r="C335" s="303" t="str">
        <f>+'CTAS. ADMON. CENTRAL'!U5</f>
        <v>Ogc.AACC</v>
      </c>
      <c r="D335" s="303" t="str">
        <f>+'CTAS. ADMON. CENTRAL'!U4</f>
        <v>Otros gastos corrientes + Otras transferencias corrientes (= Otros impuestos sobre la producción + Impuestos sobre la renta a pagar + Otras transferencias corrientes [D.29p+D.51p+D7])</v>
      </c>
      <c r="E335" s="154" t="s">
        <v>1</v>
      </c>
      <c r="F335" s="154" t="s">
        <v>35</v>
      </c>
      <c r="G335" s="63"/>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1" t="s">
        <v>562</v>
      </c>
      <c r="AX335" s="1381"/>
      <c r="AY335" s="1381"/>
      <c r="AZ335" s="1381"/>
      <c r="BA335" s="1381"/>
      <c r="BB335" s="1381"/>
      <c r="BC335" s="1381"/>
      <c r="BD335" s="1381"/>
      <c r="BE335" s="1381"/>
      <c r="BF335" s="1381"/>
      <c r="BG335" s="1381"/>
      <c r="BH335" s="1381"/>
      <c r="BI335" s="1381"/>
      <c r="BJ335" s="1381"/>
      <c r="BK335" s="1381"/>
      <c r="BL335" s="1381"/>
      <c r="BM335" s="1381"/>
      <c r="BN335" s="1381"/>
      <c r="BO335" s="1381"/>
      <c r="BP335" s="1381"/>
      <c r="BQ335" s="1381"/>
      <c r="BR335" s="1381"/>
      <c r="BS335" s="1381"/>
      <c r="BT335" s="1381"/>
      <c r="BU335" s="1381"/>
      <c r="BV335" s="1381"/>
      <c r="BW335" s="1381"/>
      <c r="BX335" s="1381"/>
      <c r="BY335" s="1381"/>
      <c r="BZ335" s="1381"/>
    </row>
    <row r="336" spans="1:78" ht="12.75" hidden="1" customHeight="1" outlineLevel="1">
      <c r="A336" s="12"/>
      <c r="B336" s="160"/>
      <c r="C336" s="303" t="str">
        <f>+'CTAS. ADMON. CENTRAL'!V5</f>
        <v>ECAP.AACC</v>
      </c>
      <c r="D336" s="303" t="str">
        <f>+'CTAS. ADMON. CENTRAL'!V4</f>
        <v>EMPLEOS DE CAPITAL</v>
      </c>
      <c r="E336" s="154" t="s">
        <v>1</v>
      </c>
      <c r="F336" s="154" t="s">
        <v>35</v>
      </c>
      <c r="G336" s="63"/>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1" t="s">
        <v>562</v>
      </c>
      <c r="AX336" s="1381"/>
      <c r="AY336" s="1381"/>
      <c r="AZ336" s="1381"/>
      <c r="BA336" s="1381"/>
      <c r="BB336" s="1381"/>
      <c r="BC336" s="1381"/>
      <c r="BD336" s="1381"/>
      <c r="BE336" s="1381"/>
      <c r="BF336" s="1381"/>
      <c r="BG336" s="1381"/>
      <c r="BH336" s="1381"/>
      <c r="BI336" s="1381"/>
      <c r="BJ336" s="1381"/>
      <c r="BK336" s="1381"/>
      <c r="BL336" s="1381"/>
      <c r="BM336" s="1381"/>
      <c r="BN336" s="1381"/>
      <c r="BO336" s="1381"/>
      <c r="BP336" s="1381"/>
      <c r="BQ336" s="1381"/>
      <c r="BR336" s="1381"/>
      <c r="BS336" s="1381"/>
      <c r="BT336" s="1381"/>
      <c r="BU336" s="1381"/>
      <c r="BV336" s="1381"/>
      <c r="BW336" s="1381"/>
      <c r="BX336" s="1381"/>
      <c r="BY336" s="1381"/>
      <c r="BZ336" s="1381"/>
    </row>
    <row r="337" spans="1:78" ht="12.75" hidden="1" customHeight="1" outlineLevel="1">
      <c r="A337" s="12"/>
      <c r="B337" s="160"/>
      <c r="C337" s="303" t="str">
        <f>+'CTAS. ADMON. CENTRAL'!W5</f>
        <v>FBC.AACC</v>
      </c>
      <c r="D337" s="303" t="str">
        <f>+'CTAS. ADMON. CENTRAL'!W4</f>
        <v>Formación bruta de capital</v>
      </c>
      <c r="E337" s="154" t="s">
        <v>1</v>
      </c>
      <c r="F337" s="154" t="s">
        <v>35</v>
      </c>
      <c r="G337" s="63"/>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1" t="s">
        <v>562</v>
      </c>
      <c r="AX337" s="1381"/>
      <c r="AY337" s="1381"/>
      <c r="AZ337" s="1381"/>
      <c r="BA337" s="1381"/>
      <c r="BB337" s="1381"/>
      <c r="BC337" s="1381"/>
      <c r="BD337" s="1381"/>
      <c r="BE337" s="1381"/>
      <c r="BF337" s="1381"/>
      <c r="BG337" s="1381"/>
      <c r="BH337" s="1381"/>
      <c r="BI337" s="1381"/>
      <c r="BJ337" s="1381"/>
      <c r="BK337" s="1381"/>
      <c r="BL337" s="1381"/>
      <c r="BM337" s="1381"/>
      <c r="BN337" s="1381"/>
      <c r="BO337" s="1381"/>
      <c r="BP337" s="1381"/>
      <c r="BQ337" s="1381"/>
      <c r="BR337" s="1381"/>
      <c r="BS337" s="1381"/>
      <c r="BT337" s="1381"/>
      <c r="BU337" s="1381"/>
      <c r="BV337" s="1381"/>
      <c r="BW337" s="1381"/>
      <c r="BX337" s="1381"/>
      <c r="BY337" s="1381"/>
      <c r="BZ337" s="1381"/>
    </row>
    <row r="338" spans="1:78" ht="12.75" hidden="1" customHeight="1" outlineLevel="1">
      <c r="A338" s="12"/>
      <c r="B338" s="160"/>
      <c r="C338" s="303" t="str">
        <f>+'CTAS. ADMON. CENTRAL'!X5</f>
        <v>FBCF.AACC</v>
      </c>
      <c r="D338" s="303" t="str">
        <f>+'CTAS. ADMON. CENTRAL'!X4</f>
        <v>Formacion bruta de capital fijo</v>
      </c>
      <c r="E338" s="154" t="s">
        <v>1</v>
      </c>
      <c r="F338" s="154" t="s">
        <v>35</v>
      </c>
      <c r="G338" s="63"/>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1" t="s">
        <v>562</v>
      </c>
      <c r="AX338" s="1381"/>
      <c r="AY338" s="1381"/>
      <c r="AZ338" s="1381"/>
      <c r="BA338" s="1381"/>
      <c r="BB338" s="1381"/>
      <c r="BC338" s="1381"/>
      <c r="BD338" s="1381"/>
      <c r="BE338" s="1381"/>
      <c r="BF338" s="1381"/>
      <c r="BG338" s="1381"/>
      <c r="BH338" s="1381"/>
      <c r="BI338" s="1381"/>
      <c r="BJ338" s="1381"/>
      <c r="BK338" s="1381"/>
      <c r="BL338" s="1381"/>
      <c r="BM338" s="1381"/>
      <c r="BN338" s="1381"/>
      <c r="BO338" s="1381"/>
      <c r="BP338" s="1381"/>
      <c r="BQ338" s="1381"/>
      <c r="BR338" s="1381"/>
      <c r="BS338" s="1381"/>
      <c r="BT338" s="1381"/>
      <c r="BU338" s="1381"/>
      <c r="BV338" s="1381"/>
      <c r="BW338" s="1381"/>
      <c r="BX338" s="1381"/>
      <c r="BY338" s="1381"/>
      <c r="BZ338" s="1381"/>
    </row>
    <row r="339" spans="1:78" ht="12.75" hidden="1" customHeight="1" outlineLevel="1">
      <c r="A339" s="12"/>
      <c r="B339" s="160"/>
      <c r="C339" s="303" t="str">
        <f>+'CTAS. ADMON. CENTRAL'!Y5</f>
        <v>AI.AACC</v>
      </c>
      <c r="D339" s="303" t="str">
        <f>+'CTAS. ADMON. CENTRAL'!Y4</f>
        <v>Ayudas a la inversión (D92p)</v>
      </c>
      <c r="E339" s="154" t="s">
        <v>1</v>
      </c>
      <c r="F339" s="154" t="s">
        <v>35</v>
      </c>
      <c r="G339" s="63"/>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1" t="s">
        <v>562</v>
      </c>
      <c r="AX339" s="1381"/>
      <c r="AY339" s="1381"/>
      <c r="AZ339" s="1381"/>
      <c r="BA339" s="1381"/>
      <c r="BB339" s="1381"/>
      <c r="BC339" s="1381"/>
      <c r="BD339" s="1381"/>
      <c r="BE339" s="1381"/>
      <c r="BF339" s="1381"/>
      <c r="BG339" s="1381"/>
      <c r="BH339" s="1381"/>
      <c r="BI339" s="1381"/>
      <c r="BJ339" s="1381"/>
      <c r="BK339" s="1381"/>
      <c r="BL339" s="1381"/>
      <c r="BM339" s="1381"/>
      <c r="BN339" s="1381"/>
      <c r="BO339" s="1381"/>
      <c r="BP339" s="1381"/>
      <c r="BQ339" s="1381"/>
      <c r="BR339" s="1381"/>
      <c r="BS339" s="1381"/>
      <c r="BT339" s="1381"/>
      <c r="BU339" s="1381"/>
      <c r="BV339" s="1381"/>
      <c r="BW339" s="1381"/>
      <c r="BX339" s="1381"/>
      <c r="BY339" s="1381"/>
      <c r="BZ339" s="1381"/>
    </row>
    <row r="340" spans="1:78" ht="12.75" hidden="1" customHeight="1" outlineLevel="1">
      <c r="A340" s="12"/>
      <c r="B340" s="160"/>
      <c r="C340" s="303" t="str">
        <f>+'CTAS. ADMON. CENTRAL'!Z5</f>
        <v>TrCapEntreAAPP</v>
      </c>
      <c r="D340" s="303" t="str">
        <f>+'CTAS. ADMON. CENTRAL'!Z4</f>
        <v>Transferencias de capital entre administraciones públicas</v>
      </c>
      <c r="E340" s="154" t="s">
        <v>1</v>
      </c>
      <c r="F340" s="154" t="s">
        <v>35</v>
      </c>
      <c r="G340" s="63"/>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1" t="s">
        <v>562</v>
      </c>
      <c r="AX340" s="1381"/>
      <c r="AY340" s="1381"/>
      <c r="AZ340" s="1381"/>
      <c r="BA340" s="1381"/>
      <c r="BB340" s="1381"/>
      <c r="BC340" s="1381"/>
      <c r="BD340" s="1381"/>
      <c r="BE340" s="1381"/>
      <c r="BF340" s="1381"/>
      <c r="BG340" s="1381"/>
      <c r="BH340" s="1381"/>
      <c r="BI340" s="1381"/>
      <c r="BJ340" s="1381"/>
      <c r="BK340" s="1381"/>
      <c r="BL340" s="1381"/>
      <c r="BM340" s="1381"/>
      <c r="BN340" s="1381"/>
      <c r="BO340" s="1381"/>
      <c r="BP340" s="1381"/>
      <c r="BQ340" s="1381"/>
      <c r="BR340" s="1381"/>
      <c r="BS340" s="1381"/>
      <c r="BT340" s="1381"/>
      <c r="BU340" s="1381"/>
      <c r="BV340" s="1381"/>
      <c r="BW340" s="1381"/>
      <c r="BX340" s="1381"/>
      <c r="BY340" s="1381"/>
      <c r="BZ340" s="1381"/>
    </row>
    <row r="341" spans="1:78" ht="12.75" hidden="1" customHeight="1" outlineLevel="1">
      <c r="A341" s="12"/>
      <c r="B341" s="160"/>
      <c r="C341" s="303" t="str">
        <f>+'CTAS. ADMON. CENTRAL'!AA5</f>
        <v>OTrCAP.AACC</v>
      </c>
      <c r="D341" s="303" t="str">
        <f>+'CTAS. ADMON. CENTRAL'!AA4</f>
        <v>Otras Transferencias de capital (D.99p)</v>
      </c>
      <c r="E341" s="154" t="s">
        <v>1</v>
      </c>
      <c r="F341" s="154" t="s">
        <v>35</v>
      </c>
      <c r="G341" s="63"/>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1" t="s">
        <v>562</v>
      </c>
      <c r="AX341" s="1381"/>
      <c r="AY341" s="1381"/>
      <c r="AZ341" s="1381"/>
      <c r="BA341" s="1381"/>
      <c r="BB341" s="1381"/>
      <c r="BC341" s="1381"/>
      <c r="BD341" s="1381"/>
      <c r="BE341" s="1381"/>
      <c r="BF341" s="1381"/>
      <c r="BG341" s="1381"/>
      <c r="BH341" s="1381"/>
      <c r="BI341" s="1381"/>
      <c r="BJ341" s="1381"/>
      <c r="BK341" s="1381"/>
      <c r="BL341" s="1381"/>
      <c r="BM341" s="1381"/>
      <c r="BN341" s="1381"/>
      <c r="BO341" s="1381"/>
      <c r="BP341" s="1381"/>
      <c r="BQ341" s="1381"/>
      <c r="BR341" s="1381"/>
      <c r="BS341" s="1381"/>
      <c r="BT341" s="1381"/>
      <c r="BU341" s="1381"/>
      <c r="BV341" s="1381"/>
      <c r="BW341" s="1381"/>
      <c r="BX341" s="1381"/>
      <c r="BY341" s="1381"/>
      <c r="BZ341" s="1381"/>
    </row>
    <row r="342" spans="1:78" ht="12.75" hidden="1" customHeight="1" outlineLevel="1">
      <c r="A342" s="12"/>
      <c r="B342" s="160"/>
      <c r="C342" s="303" t="str">
        <f>+'CTAS. ADMON. CENTRAL'!AB5</f>
        <v>Adq-Cs ANFNP.AACC</v>
      </c>
      <c r="D342" s="303" t="str">
        <f>+'CTAS. ADMON. CENTRAL'!AB4</f>
        <v>Adquisiciones menos cesiones de activos no financieros no producidos (NP)</v>
      </c>
      <c r="E342" s="154" t="s">
        <v>1</v>
      </c>
      <c r="F342" s="154" t="s">
        <v>35</v>
      </c>
      <c r="G342" s="63"/>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1" t="s">
        <v>562</v>
      </c>
      <c r="AX342" s="1381"/>
      <c r="AY342" s="1381"/>
      <c r="AZ342" s="1381"/>
      <c r="BA342" s="1381"/>
      <c r="BB342" s="1381"/>
      <c r="BC342" s="1381"/>
      <c r="BD342" s="1381"/>
      <c r="BE342" s="1381"/>
      <c r="BF342" s="1381"/>
      <c r="BG342" s="1381"/>
      <c r="BH342" s="1381"/>
      <c r="BI342" s="1381"/>
      <c r="BJ342" s="1381"/>
      <c r="BK342" s="1381"/>
      <c r="BL342" s="1381"/>
      <c r="BM342" s="1381"/>
      <c r="BN342" s="1381"/>
      <c r="BO342" s="1381"/>
      <c r="BP342" s="1381"/>
      <c r="BQ342" s="1381"/>
      <c r="BR342" s="1381"/>
      <c r="BS342" s="1381"/>
      <c r="BT342" s="1381"/>
      <c r="BU342" s="1381"/>
      <c r="BV342" s="1381"/>
      <c r="BW342" s="1381"/>
      <c r="BX342" s="1381"/>
      <c r="BY342" s="1381"/>
      <c r="BZ342" s="1381"/>
    </row>
    <row r="343" spans="1:78" ht="12.75" hidden="1" customHeight="1" outlineLevel="1">
      <c r="A343" s="12"/>
      <c r="B343" s="160"/>
      <c r="C343" s="303" t="str">
        <f>+'CTAS. ADMON. CENTRAL'!AC5</f>
        <v>CoNF.AACC</v>
      </c>
      <c r="D343" s="303" t="str">
        <f>+'CTAS. ADMON. CENTRAL'!AC4</f>
        <v>CAPACIDAD (+) O NECESIDAD (-) DE FINANCIACIÓN (RNF-ENF) de las AACC</v>
      </c>
      <c r="E343" s="154" t="s">
        <v>1</v>
      </c>
      <c r="F343" s="154" t="s">
        <v>35</v>
      </c>
      <c r="G343" s="63"/>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1" t="s">
        <v>562</v>
      </c>
      <c r="AX343" s="1381"/>
      <c r="AY343" s="1381"/>
      <c r="AZ343" s="1381"/>
      <c r="BA343" s="1381"/>
      <c r="BB343" s="1381"/>
      <c r="BC343" s="1381"/>
      <c r="BD343" s="1381"/>
      <c r="BE343" s="1381"/>
      <c r="BF343" s="1381"/>
      <c r="BG343" s="1381"/>
      <c r="BH343" s="1381"/>
      <c r="BI343" s="1381"/>
      <c r="BJ343" s="1381"/>
      <c r="BK343" s="1381"/>
      <c r="BL343" s="1381"/>
      <c r="BM343" s="1381"/>
      <c r="BN343" s="1381"/>
      <c r="BO343" s="1381"/>
      <c r="BP343" s="1381"/>
      <c r="BQ343" s="1381"/>
      <c r="BR343" s="1381"/>
      <c r="BS343" s="1381"/>
      <c r="BT343" s="1381"/>
      <c r="BU343" s="1381"/>
      <c r="BV343" s="1381"/>
      <c r="BW343" s="1381"/>
      <c r="BX343" s="1381"/>
      <c r="BY343" s="1381"/>
      <c r="BZ343" s="1381"/>
    </row>
    <row r="344" spans="1:78" ht="12.75" hidden="1" customHeight="1" outlineLevel="1">
      <c r="A344" s="12"/>
      <c r="B344" s="160"/>
      <c r="C344" s="303" t="str">
        <f>+'CTAS. ADMON. CENTRAL'!AT5</f>
        <v>IMPACTO.DANA.AACC</v>
      </c>
      <c r="D344" s="303" t="str">
        <f>+'CTAS. ADMON. CENTRAL'!AT4</f>
        <v>Impacto de la DANA en la C(+) o N(-) de financiación
(pro-memoria)</v>
      </c>
      <c r="E344" s="154" t="s">
        <v>1</v>
      </c>
      <c r="F344" s="154" t="s">
        <v>35</v>
      </c>
      <c r="G344" s="63"/>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1" t="s">
        <v>562</v>
      </c>
      <c r="AX344" s="1381"/>
      <c r="AY344" s="1381"/>
      <c r="AZ344" s="1381"/>
      <c r="BA344" s="1381"/>
      <c r="BB344" s="1381"/>
      <c r="BC344" s="1381"/>
      <c r="BD344" s="1381"/>
      <c r="BE344" s="1381"/>
      <c r="BF344" s="1381"/>
      <c r="BG344" s="1381"/>
      <c r="BH344" s="1381"/>
      <c r="BI344" s="1381"/>
      <c r="BJ344" s="1381"/>
      <c r="BK344" s="1381"/>
      <c r="BL344" s="1381"/>
      <c r="BM344" s="1381"/>
      <c r="BN344" s="1381"/>
      <c r="BO344" s="1381"/>
      <c r="BP344" s="1381"/>
      <c r="BQ344" s="1381"/>
      <c r="BR344" s="1381"/>
      <c r="BS344" s="1381"/>
      <c r="BT344" s="1381"/>
      <c r="BU344" s="1381"/>
      <c r="BV344" s="1381"/>
      <c r="BW344" s="1381"/>
      <c r="BX344" s="1381"/>
      <c r="BY344" s="1381"/>
      <c r="BZ344" s="1381"/>
    </row>
    <row r="345" spans="1:78" ht="12.75" hidden="1" customHeight="1" outlineLevel="1">
      <c r="A345" s="12"/>
      <c r="B345" s="160"/>
      <c r="C345" s="303" t="str">
        <f>+'CTAS. ADMON. CENTRAL'!AD5</f>
        <v>CoNF.AACC (Sin ayudas a IIFF)</v>
      </c>
      <c r="D345" s="303" t="str">
        <f>+'CTAS. ADMON. CENTRAL'!AD4</f>
        <v>CAPACIDAD (+) O NECESIDAD(-) DE FINANCIACIÓN (RNF-ENF) de las AACC sin ayudas a Instituciones Financieras</v>
      </c>
      <c r="E345" s="154" t="s">
        <v>1</v>
      </c>
      <c r="F345" s="154" t="s">
        <v>35</v>
      </c>
      <c r="G345" s="63"/>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1" t="s">
        <v>562</v>
      </c>
      <c r="AX345" s="1381"/>
      <c r="AY345" s="1381"/>
      <c r="AZ345" s="1381"/>
      <c r="BA345" s="1381"/>
      <c r="BB345" s="1381"/>
      <c r="BC345" s="1381"/>
      <c r="BD345" s="1381"/>
      <c r="BE345" s="1381"/>
      <c r="BF345" s="1381"/>
      <c r="BG345" s="1381"/>
      <c r="BH345" s="1381"/>
      <c r="BI345" s="1381"/>
      <c r="BJ345" s="1381"/>
      <c r="BK345" s="1381"/>
      <c r="BL345" s="1381"/>
      <c r="BM345" s="1381"/>
      <c r="BN345" s="1381"/>
      <c r="BO345" s="1381"/>
      <c r="BP345" s="1381"/>
      <c r="BQ345" s="1381"/>
      <c r="BR345" s="1381"/>
      <c r="BS345" s="1381"/>
      <c r="BT345" s="1381"/>
      <c r="BU345" s="1381"/>
      <c r="BV345" s="1381"/>
      <c r="BW345" s="1381"/>
      <c r="BX345" s="1381"/>
      <c r="BY345" s="1381"/>
      <c r="BZ345" s="1381"/>
    </row>
    <row r="346" spans="1:78" ht="12.75" hidden="1" customHeight="1" outlineLevel="1">
      <c r="A346" s="12"/>
      <c r="B346" s="160"/>
      <c r="C346" s="303" t="str">
        <f>+'CTAS. ADMON. CENTRAL'!AE5</f>
        <v>SalPrim.AACC</v>
      </c>
      <c r="D346" s="303" t="str">
        <f>+'CTAS. ADMON. CENTRAL'!AE4</f>
        <v>SALDO PRIMARIO (CoNF.AACC + Intereses pagados [D.41])</v>
      </c>
      <c r="E346" s="154" t="s">
        <v>1</v>
      </c>
      <c r="F346" s="154" t="s">
        <v>35</v>
      </c>
      <c r="G346" s="63"/>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1" t="s">
        <v>562</v>
      </c>
      <c r="AX346" s="1381"/>
      <c r="AY346" s="1381"/>
      <c r="AZ346" s="1381"/>
      <c r="BA346" s="1381"/>
      <c r="BB346" s="1381"/>
      <c r="BC346" s="1381"/>
      <c r="BD346" s="1381"/>
      <c r="BE346" s="1381"/>
      <c r="BF346" s="1381"/>
      <c r="BG346" s="1381"/>
      <c r="BH346" s="1381"/>
      <c r="BI346" s="1381"/>
      <c r="BJ346" s="1381"/>
      <c r="BK346" s="1381"/>
      <c r="BL346" s="1381"/>
      <c r="BM346" s="1381"/>
      <c r="BN346" s="1381"/>
      <c r="BO346" s="1381"/>
      <c r="BP346" s="1381"/>
      <c r="BQ346" s="1381"/>
      <c r="BR346" s="1381"/>
      <c r="BS346" s="1381"/>
      <c r="BT346" s="1381"/>
      <c r="BU346" s="1381"/>
      <c r="BV346" s="1381"/>
      <c r="BW346" s="1381"/>
      <c r="BX346" s="1381"/>
      <c r="BY346" s="1381"/>
      <c r="BZ346" s="1381"/>
    </row>
    <row r="347" spans="1:78" ht="12.75" hidden="1" customHeight="1" outlineLevel="1">
      <c r="A347" s="2"/>
      <c r="B347" s="160"/>
      <c r="C347" s="303" t="str">
        <f>+'CTAS. ADMON. CENTRAL'!AM5</f>
        <v>SB.AACC</v>
      </c>
      <c r="D347" s="303" t="str">
        <f>+'CTAS. ADMON. CENTRAL'!AM4</f>
        <v>AHORRO AACC AACC (Recursos Corrientes - Empleos Corrientes)
B.8g</v>
      </c>
      <c r="E347" s="154" t="s">
        <v>1</v>
      </c>
      <c r="F347" s="154" t="s">
        <v>35</v>
      </c>
      <c r="G347" s="63"/>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1" t="s">
        <v>562</v>
      </c>
      <c r="AX347" s="1381"/>
      <c r="AY347" s="1381"/>
      <c r="AZ347" s="1381"/>
      <c r="BA347" s="1381"/>
      <c r="BB347" s="1381"/>
      <c r="BC347" s="1381"/>
      <c r="BD347" s="1381"/>
      <c r="BE347" s="1381"/>
      <c r="BF347" s="1381"/>
      <c r="BG347" s="1381"/>
      <c r="BH347" s="1381"/>
      <c r="BI347" s="1381"/>
      <c r="BJ347" s="1381"/>
      <c r="BK347" s="1381"/>
      <c r="BL347" s="1381"/>
      <c r="BM347" s="1381"/>
      <c r="BN347" s="1381"/>
      <c r="BO347" s="1381"/>
      <c r="BP347" s="1381"/>
      <c r="BQ347" s="1381"/>
      <c r="BR347" s="1381"/>
      <c r="BS347" s="1381"/>
      <c r="BT347" s="1381"/>
      <c r="BU347" s="1381"/>
      <c r="BV347" s="1381"/>
      <c r="BW347" s="1381"/>
      <c r="BX347" s="1381"/>
      <c r="BY347" s="1381"/>
      <c r="BZ347" s="1381"/>
    </row>
    <row r="348" spans="1:78" ht="12.75" hidden="1" customHeight="1" outlineLevel="1">
      <c r="A348" s="2"/>
      <c r="B348" s="160"/>
      <c r="C348" s="303" t="str">
        <f>+'CTAS. ADMON. CENTRAL'!BC5</f>
        <v>DP.AACC</v>
      </c>
      <c r="D348" s="303" t="str">
        <f>+'CTAS. ADMON. CENTRAL'!BC4</f>
        <v xml:space="preserve">DEUDA AACC NETA de activos financieros frente a aacc
PDE (SEC2010) Administración Central. </v>
      </c>
      <c r="E348" s="154" t="s">
        <v>1</v>
      </c>
      <c r="F348" s="154" t="s">
        <v>35</v>
      </c>
      <c r="G348" s="1079"/>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1" t="s">
        <v>857</v>
      </c>
      <c r="AX348" s="1381"/>
      <c r="AY348" s="1381"/>
      <c r="AZ348" s="1381"/>
      <c r="BA348" s="1381"/>
      <c r="BB348" s="1381"/>
      <c r="BC348" s="1381"/>
      <c r="BD348" s="1381"/>
      <c r="BE348" s="1381"/>
      <c r="BF348" s="1381"/>
      <c r="BG348" s="1381"/>
      <c r="BH348" s="1381"/>
      <c r="BI348" s="1381"/>
      <c r="BJ348" s="1381"/>
      <c r="BK348" s="1381"/>
      <c r="BL348" s="1381"/>
      <c r="BM348" s="1381"/>
      <c r="BN348" s="1381"/>
      <c r="BO348" s="1381"/>
      <c r="BP348" s="1381"/>
      <c r="BQ348" s="1381"/>
      <c r="BR348" s="1381"/>
      <c r="BS348" s="1381"/>
      <c r="BT348" s="1381"/>
      <c r="BU348" s="1381"/>
      <c r="BV348" s="1381"/>
      <c r="BW348" s="1381"/>
      <c r="BX348" s="1381"/>
      <c r="BY348" s="1381"/>
      <c r="BZ348" s="1381"/>
    </row>
    <row r="349" spans="1:78" ht="12.75" hidden="1" customHeight="1" outlineLevel="1">
      <c r="A349" s="2"/>
      <c r="B349" s="1"/>
      <c r="C349" s="303"/>
      <c r="D349" s="303"/>
      <c r="E349" s="154"/>
      <c r="F349" s="154"/>
      <c r="G349" s="1079"/>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row>
    <row r="350" spans="1:78" ht="12.75" customHeight="1" collapsed="1">
      <c r="A350" s="2"/>
      <c r="B350" s="1"/>
      <c r="C350" s="139"/>
      <c r="D350" s="140"/>
      <c r="E350" s="127"/>
      <c r="F350" s="127"/>
      <c r="G350" s="1079"/>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row>
    <row r="351" spans="1:78" ht="12.75" customHeight="1">
      <c r="A351" s="130" t="s">
        <v>1301</v>
      </c>
      <c r="B351" s="315" t="str">
        <f>+'CTAS. ADMON. REGIONAL'!C1</f>
        <v>CUADRO 23-C:    CUENTAS DE LAS CCAA (Operaciones no fiancieras)</v>
      </c>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316"/>
      <c r="AF351" s="316"/>
      <c r="AG351" s="316"/>
      <c r="AH351" s="316"/>
      <c r="AI351" s="316"/>
      <c r="AJ351" s="316"/>
      <c r="AK351" s="316"/>
      <c r="AL351" s="316"/>
      <c r="AM351" s="316"/>
      <c r="AN351" s="316"/>
      <c r="AO351" s="316"/>
      <c r="AP351" s="316"/>
      <c r="AQ351" s="316"/>
      <c r="AR351" s="316"/>
      <c r="AS351" s="316"/>
      <c r="AT351" s="316"/>
      <c r="AU351" s="316"/>
      <c r="AV351" s="316"/>
      <c r="AW351" s="316"/>
      <c r="AX351" s="316"/>
      <c r="AY351" s="316"/>
      <c r="AZ351" s="316"/>
      <c r="BA351" s="316"/>
      <c r="BB351" s="316"/>
      <c r="BC351" s="316"/>
      <c r="BD351" s="316"/>
      <c r="BE351" s="316"/>
      <c r="BF351" s="316"/>
      <c r="BG351" s="316"/>
      <c r="BH351" s="316"/>
      <c r="BI351" s="316"/>
      <c r="BJ351" s="316"/>
      <c r="BK351" s="316"/>
      <c r="BL351" s="316"/>
      <c r="BM351" s="316"/>
      <c r="BN351" s="316"/>
      <c r="BO351" s="316"/>
      <c r="BP351" s="316"/>
      <c r="BQ351" s="316"/>
      <c r="BR351" s="316"/>
      <c r="BS351" s="316"/>
      <c r="BT351" s="316"/>
      <c r="BU351" s="316"/>
      <c r="BV351" s="316"/>
      <c r="BW351" s="316"/>
      <c r="BX351" s="316"/>
      <c r="BY351" s="316"/>
      <c r="BZ351" s="316"/>
    </row>
    <row r="352" spans="1:78" ht="12.75" hidden="1" customHeight="1" outlineLevel="1">
      <c r="A352" s="2"/>
      <c r="B352" s="1"/>
      <c r="C352" s="139"/>
      <c r="D352" s="140"/>
      <c r="E352" s="127"/>
      <c r="F352" s="127"/>
      <c r="G352" s="1079"/>
      <c r="H352" s="1365"/>
      <c r="I352" s="1365"/>
      <c r="J352" s="1365"/>
      <c r="K352" s="1365"/>
      <c r="L352" s="1365"/>
      <c r="M352" s="1365"/>
      <c r="N352" s="1365"/>
      <c r="O352" s="1365"/>
      <c r="P352" s="1365"/>
      <c r="Q352" s="1365"/>
      <c r="R352" s="1365"/>
      <c r="S352" s="1365"/>
      <c r="T352" s="1365"/>
      <c r="U352" s="1365"/>
      <c r="V352" s="1365"/>
      <c r="W352" s="1365"/>
      <c r="X352" s="1365"/>
      <c r="Y352" s="1365"/>
      <c r="Z352" s="1365"/>
      <c r="AA352" s="1365"/>
      <c r="AB352" s="1365"/>
      <c r="AC352" s="1365"/>
      <c r="AD352" s="1365"/>
      <c r="AE352" s="1365"/>
      <c r="AF352" s="1365"/>
      <c r="AG352" s="1365"/>
      <c r="AH352" s="1365"/>
      <c r="AI352" s="1365"/>
      <c r="AJ352" s="1365"/>
      <c r="AK352" s="1365"/>
      <c r="AL352" s="1365"/>
      <c r="AM352" s="1365"/>
      <c r="AN352" s="1365"/>
      <c r="AO352" s="1365"/>
      <c r="AP352" s="1365"/>
      <c r="AQ352" s="1365"/>
      <c r="AR352" s="1365"/>
      <c r="AS352" s="1365"/>
      <c r="AT352" s="1365"/>
      <c r="AU352" s="1365"/>
      <c r="AV352" s="1365"/>
      <c r="AW352" s="138"/>
      <c r="AX352" s="138"/>
      <c r="AY352" s="138"/>
      <c r="AZ352" s="138"/>
      <c r="BA352" s="138"/>
      <c r="BB352" s="138"/>
      <c r="BC352" s="138"/>
      <c r="BD352" s="138"/>
      <c r="BE352" s="138"/>
      <c r="BF352" s="138"/>
      <c r="BG352" s="138"/>
      <c r="BH352" s="138"/>
      <c r="BI352" s="138"/>
    </row>
    <row r="353" spans="1:78" ht="12.75" hidden="1" customHeight="1" outlineLevel="1">
      <c r="A353" s="12"/>
      <c r="B353" s="160"/>
      <c r="C353" s="303" t="str">
        <f>+'CTAS. ADMON. REGIONAL'!C5</f>
        <v>RNF.CCAA</v>
      </c>
      <c r="D353" s="303" t="str">
        <f>+'CTAS. ADMON. REGIONAL'!C4</f>
        <v>RECURSOS NO FINANCIEROS</v>
      </c>
      <c r="E353" s="154" t="s">
        <v>1</v>
      </c>
      <c r="F353" s="154" t="s">
        <v>35</v>
      </c>
      <c r="G353" s="63"/>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1" t="s">
        <v>977</v>
      </c>
      <c r="AX353" s="1381"/>
      <c r="AY353" s="1381"/>
      <c r="AZ353" s="1381"/>
      <c r="BA353" s="1381"/>
      <c r="BB353" s="1381"/>
      <c r="BC353" s="1381"/>
      <c r="BD353" s="1381"/>
      <c r="BE353" s="1381"/>
      <c r="BF353" s="1381"/>
      <c r="BG353" s="1381"/>
      <c r="BH353" s="1381"/>
      <c r="BI353" s="1381"/>
      <c r="BJ353" s="1381"/>
      <c r="BK353" s="1381"/>
      <c r="BL353" s="1381"/>
      <c r="BM353" s="1381"/>
      <c r="BN353" s="1381"/>
      <c r="BO353" s="1381"/>
      <c r="BP353" s="1381"/>
      <c r="BQ353" s="1381"/>
      <c r="BR353" s="1381"/>
      <c r="BS353" s="1381"/>
      <c r="BT353" s="1381"/>
      <c r="BU353" s="1381"/>
      <c r="BV353" s="1381"/>
      <c r="BW353" s="1381"/>
      <c r="BX353" s="1381"/>
      <c r="BY353" s="1381"/>
      <c r="BZ353" s="1381"/>
    </row>
    <row r="354" spans="1:78" ht="12.75" hidden="1" customHeight="1" outlineLevel="1">
      <c r="A354" s="12"/>
      <c r="B354" s="160"/>
      <c r="C354" s="303" t="str">
        <f>+'CTAS. ADMON. REGIONAL'!D5</f>
        <v>RC.CCAA</v>
      </c>
      <c r="D354" s="303" t="str">
        <f>+'CTAS. ADMON. REGIONAL'!D4</f>
        <v>RECURSOS CORRIENTES</v>
      </c>
      <c r="E354" s="154" t="s">
        <v>1</v>
      </c>
      <c r="F354" s="154" t="s">
        <v>35</v>
      </c>
      <c r="G354" s="63"/>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1" t="s">
        <v>562</v>
      </c>
      <c r="AX354" s="1381"/>
      <c r="AY354" s="1381"/>
      <c r="AZ354" s="1381"/>
      <c r="BA354" s="1381"/>
      <c r="BB354" s="1381"/>
      <c r="BC354" s="1381"/>
      <c r="BD354" s="1381"/>
      <c r="BE354" s="1381"/>
      <c r="BF354" s="1381"/>
      <c r="BG354" s="1381"/>
      <c r="BH354" s="1381"/>
      <c r="BI354" s="1381"/>
      <c r="BJ354" s="1381"/>
      <c r="BK354" s="1381"/>
      <c r="BL354" s="1381"/>
      <c r="BM354" s="1381"/>
      <c r="BN354" s="1381"/>
      <c r="BO354" s="1381"/>
      <c r="BP354" s="1381"/>
      <c r="BQ354" s="1381"/>
      <c r="BR354" s="1381"/>
      <c r="BS354" s="1381"/>
      <c r="BT354" s="1381"/>
      <c r="BU354" s="1381"/>
      <c r="BV354" s="1381"/>
      <c r="BW354" s="1381"/>
      <c r="BX354" s="1381"/>
      <c r="BY354" s="1381"/>
      <c r="BZ354" s="1381"/>
    </row>
    <row r="355" spans="1:78" ht="12.75" hidden="1" customHeight="1" outlineLevel="1">
      <c r="A355" s="12"/>
      <c r="B355" s="160"/>
      <c r="C355" s="303" t="str">
        <f>+'CTAS. ADMON. REGIONAL'!E5</f>
        <v>VR.CCAA</v>
      </c>
      <c r="D355" s="303" t="str">
        <f>+'CTAS. ADMON. REGIONAL'!E4</f>
        <v>Producción de mercado y producción para uso final propio [P.11, P.12]</v>
      </c>
      <c r="E355" s="154" t="s">
        <v>1</v>
      </c>
      <c r="F355" s="154" t="s">
        <v>35</v>
      </c>
      <c r="G355" s="63"/>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1" t="s">
        <v>562</v>
      </c>
      <c r="AX355" s="1381"/>
      <c r="AY355" s="1381"/>
      <c r="AZ355" s="1381"/>
      <c r="BA355" s="1381"/>
      <c r="BB355" s="1381"/>
      <c r="BC355" s="1381"/>
      <c r="BD355" s="1381"/>
      <c r="BE355" s="1381"/>
      <c r="BF355" s="1381"/>
      <c r="BG355" s="1381"/>
      <c r="BH355" s="1381"/>
      <c r="BI355" s="1381"/>
      <c r="BJ355" s="1381"/>
      <c r="BK355" s="1381"/>
      <c r="BL355" s="1381"/>
      <c r="BM355" s="1381"/>
      <c r="BN355" s="1381"/>
      <c r="BO355" s="1381"/>
      <c r="BP355" s="1381"/>
      <c r="BQ355" s="1381"/>
      <c r="BR355" s="1381"/>
      <c r="BS355" s="1381"/>
      <c r="BT355" s="1381"/>
      <c r="BU355" s="1381"/>
      <c r="BV355" s="1381"/>
      <c r="BW355" s="1381"/>
      <c r="BX355" s="1381"/>
      <c r="BY355" s="1381"/>
      <c r="BZ355" s="1381"/>
    </row>
    <row r="356" spans="1:78" ht="12.75" hidden="1" customHeight="1" outlineLevel="1">
      <c r="A356" s="12"/>
      <c r="B356" s="160"/>
      <c r="C356" s="303" t="str">
        <f>+'CTAS. ADMON. REGIONAL'!F5</f>
        <v>POPNM.CCAA</v>
      </c>
      <c r="D356" s="303" t="str">
        <f>+'CTAS. ADMON. REGIONAL'!F4</f>
        <v>Pagos por otra producción no de mercado (P.131)</v>
      </c>
      <c r="E356" s="154" t="s">
        <v>1</v>
      </c>
      <c r="F356" s="154" t="s">
        <v>35</v>
      </c>
      <c r="G356" s="63"/>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1" t="s">
        <v>562</v>
      </c>
      <c r="AX356" s="1381"/>
      <c r="AY356" s="1381"/>
      <c r="AZ356" s="1381"/>
      <c r="BA356" s="1381"/>
      <c r="BB356" s="1381"/>
      <c r="BC356" s="1381"/>
      <c r="BD356" s="1381"/>
      <c r="BE356" s="1381"/>
      <c r="BF356" s="1381"/>
      <c r="BG356" s="1381"/>
      <c r="BH356" s="1381"/>
      <c r="BI356" s="1381"/>
      <c r="BJ356" s="1381"/>
      <c r="BK356" s="1381"/>
      <c r="BL356" s="1381"/>
      <c r="BM356" s="1381"/>
      <c r="BN356" s="1381"/>
      <c r="BO356" s="1381"/>
      <c r="BP356" s="1381"/>
      <c r="BQ356" s="1381"/>
      <c r="BR356" s="1381"/>
      <c r="BS356" s="1381"/>
      <c r="BT356" s="1381"/>
      <c r="BU356" s="1381"/>
      <c r="BV356" s="1381"/>
      <c r="BW356" s="1381"/>
      <c r="BX356" s="1381"/>
      <c r="BY356" s="1381"/>
      <c r="BZ356" s="1381"/>
    </row>
    <row r="357" spans="1:78" ht="12.75" hidden="1" customHeight="1" outlineLevel="1">
      <c r="A357" s="12"/>
      <c r="B357" s="160"/>
      <c r="C357" s="303" t="str">
        <f>+'CTAS. ADMON. REGIONAL'!H5</f>
        <v>IPIMP.CCAA</v>
      </c>
      <c r="D357" s="303" t="str">
        <f>+'CTAS. ADMON. REGIONAL'!H4</f>
        <v>Impuestos sobre la producción y las importaciones (D.2)</v>
      </c>
      <c r="E357" s="154" t="s">
        <v>1</v>
      </c>
      <c r="F357" s="154" t="s">
        <v>35</v>
      </c>
      <c r="G357" s="63"/>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1" t="s">
        <v>562</v>
      </c>
      <c r="AX357" s="1381"/>
      <c r="AY357" s="1381"/>
      <c r="AZ357" s="1381"/>
      <c r="BA357" s="1381"/>
      <c r="BB357" s="1381"/>
      <c r="BC357" s="1381"/>
      <c r="BD357" s="1381"/>
      <c r="BE357" s="1381"/>
      <c r="BF357" s="1381"/>
      <c r="BG357" s="1381"/>
      <c r="BH357" s="1381"/>
      <c r="BI357" s="1381"/>
      <c r="BJ357" s="1381"/>
      <c r="BK357" s="1381"/>
      <c r="BL357" s="1381"/>
      <c r="BM357" s="1381"/>
      <c r="BN357" s="1381"/>
      <c r="BO357" s="1381"/>
      <c r="BP357" s="1381"/>
      <c r="BQ357" s="1381"/>
      <c r="BR357" s="1381"/>
      <c r="BS357" s="1381"/>
      <c r="BT357" s="1381"/>
      <c r="BU357" s="1381"/>
      <c r="BV357" s="1381"/>
      <c r="BW357" s="1381"/>
      <c r="BX357" s="1381"/>
      <c r="BY357" s="1381"/>
      <c r="BZ357" s="1381"/>
    </row>
    <row r="358" spans="1:78" ht="12.75" hidden="1" customHeight="1" outlineLevel="1">
      <c r="A358" s="12"/>
      <c r="B358" s="160"/>
      <c r="C358" s="303" t="str">
        <f>+'CTAS. ADMON. REGIONAL'!I5</f>
        <v>RP.CCAA</v>
      </c>
      <c r="D358" s="303" t="str">
        <f>+'CTAS. ADMON. REGIONAL'!I4</f>
        <v>Rentas de la propiedad (D.4)</v>
      </c>
      <c r="E358" s="154" t="s">
        <v>1</v>
      </c>
      <c r="F358" s="154" t="s">
        <v>35</v>
      </c>
      <c r="G358" s="63"/>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row>
    <row r="359" spans="1:78" ht="12.75" hidden="1" customHeight="1" outlineLevel="1">
      <c r="A359" s="12"/>
      <c r="B359" s="160"/>
      <c r="C359" s="303" t="str">
        <f>+'CTAS. ADMON. REGIONAL'!J5</f>
        <v>IRP.CCAA</v>
      </c>
      <c r="D359" s="303" t="str">
        <f>+'CTAS. ADMON. REGIONAL'!J4</f>
        <v>Impuestos corrientes sobre la renta, el patrimonio, etc. (D.5)</v>
      </c>
      <c r="E359" s="154" t="s">
        <v>1</v>
      </c>
      <c r="F359" s="154" t="s">
        <v>35</v>
      </c>
      <c r="G359" s="63"/>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1" t="s">
        <v>562</v>
      </c>
      <c r="AX359" s="1381"/>
      <c r="AY359" s="1381"/>
      <c r="AZ359" s="1381"/>
      <c r="BA359" s="1381"/>
      <c r="BB359" s="1381"/>
      <c r="BC359" s="1381"/>
      <c r="BD359" s="1381"/>
      <c r="BE359" s="1381"/>
      <c r="BF359" s="1381"/>
      <c r="BG359" s="1381"/>
      <c r="BH359" s="1381"/>
      <c r="BI359" s="1381"/>
      <c r="BJ359" s="1381"/>
      <c r="BK359" s="1381"/>
      <c r="BL359" s="1381"/>
      <c r="BM359" s="1381"/>
      <c r="BN359" s="1381"/>
      <c r="BO359" s="1381"/>
      <c r="BP359" s="1381"/>
      <c r="BQ359" s="1381"/>
      <c r="BR359" s="1381"/>
      <c r="BS359" s="1381"/>
      <c r="BT359" s="1381"/>
      <c r="BU359" s="1381"/>
      <c r="BV359" s="1381"/>
      <c r="BW359" s="1381"/>
      <c r="BX359" s="1381"/>
      <c r="BY359" s="1381"/>
      <c r="BZ359" s="1381"/>
    </row>
    <row r="360" spans="1:78" ht="12.75" hidden="1" customHeight="1" outlineLevel="1">
      <c r="A360" s="12"/>
      <c r="B360" s="160"/>
      <c r="C360" s="303" t="str">
        <f>+'CTAS. ADMON. REGIONAL'!K5</f>
        <v>CS</v>
      </c>
      <c r="D360" s="303" t="str">
        <f>+'CTAS. ADMON. REGIONAL'!K4</f>
        <v>Cotizaciones sociales (D.61)</v>
      </c>
      <c r="E360" s="154" t="s">
        <v>1</v>
      </c>
      <c r="F360" s="154" t="s">
        <v>35</v>
      </c>
      <c r="G360" s="63"/>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1" t="s">
        <v>562</v>
      </c>
      <c r="AX360" s="1381"/>
      <c r="AY360" s="1381"/>
      <c r="AZ360" s="1381"/>
      <c r="BA360" s="1381"/>
      <c r="BB360" s="1381"/>
      <c r="BC360" s="1381"/>
      <c r="BD360" s="1381"/>
      <c r="BE360" s="1381"/>
      <c r="BF360" s="1381"/>
      <c r="BG360" s="1381"/>
      <c r="BH360" s="1381"/>
      <c r="BI360" s="1381"/>
      <c r="BJ360" s="1381"/>
      <c r="BK360" s="1381"/>
      <c r="BL360" s="1381"/>
      <c r="BM360" s="1381"/>
      <c r="BN360" s="1381"/>
      <c r="BO360" s="1381"/>
      <c r="BP360" s="1381"/>
      <c r="BQ360" s="1381"/>
      <c r="BR360" s="1381"/>
      <c r="BS360" s="1381"/>
      <c r="BT360" s="1381"/>
      <c r="BU360" s="1381"/>
      <c r="BV360" s="1381"/>
      <c r="BW360" s="1381"/>
      <c r="BX360" s="1381"/>
      <c r="BY360" s="1381"/>
      <c r="BZ360" s="1381"/>
    </row>
    <row r="361" spans="1:78" ht="12.75" hidden="1" customHeight="1" outlineLevel="1">
      <c r="A361" s="12"/>
      <c r="B361" s="160"/>
      <c r="C361" s="303" t="str">
        <f>+'CTAS. ADMON. REGIONAL'!L5</f>
        <v>TrC.CCAA</v>
      </c>
      <c r="D361" s="303" t="str">
        <f>+'CTAS. ADMON. REGIONAL'!L4</f>
        <v>Transferencias corrientes (D.7)</v>
      </c>
      <c r="E361" s="154" t="s">
        <v>1</v>
      </c>
      <c r="F361" s="154" t="s">
        <v>35</v>
      </c>
      <c r="G361" s="63"/>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1" t="s">
        <v>562</v>
      </c>
      <c r="AX361" s="1381"/>
      <c r="AY361" s="1381"/>
      <c r="AZ361" s="1381"/>
      <c r="BA361" s="1381"/>
      <c r="BB361" s="1381"/>
      <c r="BC361" s="1381"/>
      <c r="BD361" s="1381"/>
      <c r="BE361" s="1381"/>
      <c r="BF361" s="1381"/>
      <c r="BG361" s="1381"/>
      <c r="BH361" s="1381"/>
      <c r="BI361" s="1381"/>
      <c r="BJ361" s="1381"/>
      <c r="BK361" s="1381"/>
      <c r="BL361" s="1381"/>
      <c r="BM361" s="1381"/>
      <c r="BN361" s="1381"/>
      <c r="BO361" s="1381"/>
      <c r="BP361" s="1381"/>
      <c r="BQ361" s="1381"/>
      <c r="BR361" s="1381"/>
      <c r="BS361" s="1381"/>
      <c r="BT361" s="1381"/>
      <c r="BU361" s="1381"/>
      <c r="BV361" s="1381"/>
      <c r="BW361" s="1381"/>
      <c r="BX361" s="1381"/>
      <c r="BY361" s="1381"/>
      <c r="BZ361" s="1381"/>
    </row>
    <row r="362" spans="1:78" ht="12.75" hidden="1" customHeight="1" outlineLevel="1">
      <c r="A362" s="12"/>
      <c r="B362" s="160"/>
      <c r="C362" s="303" t="str">
        <f>+'CTAS. ADMON. REGIONAL'!M5</f>
        <v>RCAP.CCAA</v>
      </c>
      <c r="D362" s="303" t="str">
        <f>+'CTAS. ADMON. REGIONAL'!M4</f>
        <v>RECURSOS  DE CAPITAL</v>
      </c>
      <c r="E362" s="154" t="s">
        <v>1</v>
      </c>
      <c r="F362" s="154" t="s">
        <v>35</v>
      </c>
      <c r="G362" s="63"/>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1" t="s">
        <v>562</v>
      </c>
      <c r="AX362" s="1381"/>
      <c r="AY362" s="1381"/>
      <c r="AZ362" s="1381"/>
      <c r="BA362" s="1381"/>
      <c r="BB362" s="1381"/>
      <c r="BC362" s="1381"/>
      <c r="BD362" s="1381"/>
      <c r="BE362" s="1381"/>
      <c r="BF362" s="1381"/>
      <c r="BG362" s="1381"/>
      <c r="BH362" s="1381"/>
      <c r="BI362" s="1381"/>
      <c r="BJ362" s="1381"/>
      <c r="BK362" s="1381"/>
      <c r="BL362" s="1381"/>
      <c r="BM362" s="1381"/>
      <c r="BN362" s="1381"/>
      <c r="BO362" s="1381"/>
      <c r="BP362" s="1381"/>
      <c r="BQ362" s="1381"/>
      <c r="BR362" s="1381"/>
      <c r="BS362" s="1381"/>
      <c r="BT362" s="1381"/>
      <c r="BU362" s="1381"/>
      <c r="BV362" s="1381"/>
      <c r="BW362" s="1381"/>
      <c r="BX362" s="1381"/>
      <c r="BY362" s="1381"/>
      <c r="BZ362" s="1381"/>
    </row>
    <row r="363" spans="1:78" ht="12.75" hidden="1" customHeight="1" outlineLevel="1">
      <c r="A363" s="12"/>
      <c r="B363" s="160"/>
      <c r="C363" s="303" t="str">
        <f>+'CTAS. ADMON. REGIONAL'!N5</f>
        <v>ENF.CCAA</v>
      </c>
      <c r="D363" s="303" t="str">
        <f>+'CTAS. ADMON. REGIONAL'!N4</f>
        <v>EMPLEOS NO FINANCIEROS</v>
      </c>
      <c r="E363" s="154" t="s">
        <v>1</v>
      </c>
      <c r="F363" s="154" t="s">
        <v>35</v>
      </c>
      <c r="G363" s="63"/>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1" t="s">
        <v>562</v>
      </c>
      <c r="AX363" s="1381"/>
      <c r="AY363" s="1381"/>
      <c r="AZ363" s="1381"/>
      <c r="BA363" s="1381"/>
      <c r="BB363" s="1381"/>
      <c r="BC363" s="1381"/>
      <c r="BD363" s="1381"/>
      <c r="BE363" s="1381"/>
      <c r="BF363" s="1381"/>
      <c r="BG363" s="1381"/>
      <c r="BH363" s="1381"/>
      <c r="BI363" s="1381"/>
      <c r="BJ363" s="1381"/>
      <c r="BK363" s="1381"/>
      <c r="BL363" s="1381"/>
      <c r="BM363" s="1381"/>
      <c r="BN363" s="1381"/>
      <c r="BO363" s="1381"/>
      <c r="BP363" s="1381"/>
      <c r="BQ363" s="1381"/>
      <c r="BR363" s="1381"/>
      <c r="BS363" s="1381"/>
      <c r="BT363" s="1381"/>
      <c r="BU363" s="1381"/>
      <c r="BV363" s="1381"/>
      <c r="BW363" s="1381"/>
      <c r="BX363" s="1381"/>
      <c r="BY363" s="1381"/>
      <c r="BZ363" s="1381"/>
    </row>
    <row r="364" spans="1:78" ht="12.75" hidden="1" customHeight="1" outlineLevel="1">
      <c r="A364" s="12"/>
      <c r="B364" s="160"/>
      <c r="C364" s="303" t="str">
        <f>+'CTAS. ADMON. REGIONAL'!O5</f>
        <v>EC.CCAA</v>
      </c>
      <c r="D364" s="303" t="str">
        <f>+'CTAS. ADMON. REGIONAL'!O4</f>
        <v>EMPLEOS CORRIENTES</v>
      </c>
      <c r="E364" s="154" t="s">
        <v>1</v>
      </c>
      <c r="F364" s="154" t="s">
        <v>35</v>
      </c>
      <c r="G364" s="63"/>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1" t="s">
        <v>562</v>
      </c>
      <c r="AX364" s="1381"/>
      <c r="AY364" s="1381"/>
      <c r="AZ364" s="1381"/>
      <c r="BA364" s="1381"/>
      <c r="BB364" s="1381"/>
      <c r="BC364" s="1381"/>
      <c r="BD364" s="1381"/>
      <c r="BE364" s="1381"/>
      <c r="BF364" s="1381"/>
      <c r="BG364" s="1381"/>
      <c r="BH364" s="1381"/>
      <c r="BI364" s="1381"/>
      <c r="BJ364" s="1381"/>
      <c r="BK364" s="1381"/>
      <c r="BL364" s="1381"/>
      <c r="BM364" s="1381"/>
      <c r="BN364" s="1381"/>
      <c r="BO364" s="1381"/>
      <c r="BP364" s="1381"/>
      <c r="BQ364" s="1381"/>
      <c r="BR364" s="1381"/>
      <c r="BS364" s="1381"/>
      <c r="BT364" s="1381"/>
      <c r="BU364" s="1381"/>
      <c r="BV364" s="1381"/>
      <c r="BW364" s="1381"/>
      <c r="BX364" s="1381"/>
      <c r="BY364" s="1381"/>
      <c r="BZ364" s="1381"/>
    </row>
    <row r="365" spans="1:78" ht="12.75" hidden="1" customHeight="1" outlineLevel="1">
      <c r="A365" s="12"/>
      <c r="B365" s="160"/>
      <c r="C365" s="303" t="str">
        <f>+'CTAS. ADMON. REGIONAL'!P5</f>
        <v>RA.CCAA</v>
      </c>
      <c r="D365" s="303" t="str">
        <f>+'CTAS. ADMON. REGIONAL'!P4</f>
        <v>Remuneracion de asalariados</v>
      </c>
      <c r="E365" s="154" t="s">
        <v>1</v>
      </c>
      <c r="F365" s="154" t="s">
        <v>35</v>
      </c>
      <c r="G365" s="63"/>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1" t="s">
        <v>562</v>
      </c>
      <c r="AX365" s="1381"/>
      <c r="AY365" s="1381"/>
      <c r="AZ365" s="1381"/>
      <c r="BA365" s="1381"/>
      <c r="BB365" s="1381"/>
      <c r="BC365" s="1381"/>
      <c r="BD365" s="1381"/>
      <c r="BE365" s="1381"/>
      <c r="BF365" s="1381"/>
      <c r="BG365" s="1381"/>
      <c r="BH365" s="1381"/>
      <c r="BI365" s="1381"/>
      <c r="BJ365" s="1381"/>
      <c r="BK365" s="1381"/>
      <c r="BL365" s="1381"/>
      <c r="BM365" s="1381"/>
      <c r="BN365" s="1381"/>
      <c r="BO365" s="1381"/>
      <c r="BP365" s="1381"/>
      <c r="BQ365" s="1381"/>
      <c r="BR365" s="1381"/>
      <c r="BS365" s="1381"/>
      <c r="BT365" s="1381"/>
      <c r="BU365" s="1381"/>
      <c r="BV365" s="1381"/>
      <c r="BW365" s="1381"/>
      <c r="BX365" s="1381"/>
      <c r="BY365" s="1381"/>
      <c r="BZ365" s="1381"/>
    </row>
    <row r="366" spans="1:78" ht="12.75" hidden="1" customHeight="1" outlineLevel="1">
      <c r="A366" s="12"/>
      <c r="B366" s="160"/>
      <c r="C366" s="303" t="str">
        <f>+'CTAS. ADMON. REGIONAL'!Q5</f>
        <v>CI.CCAA</v>
      </c>
      <c r="D366" s="303" t="str">
        <f>+'CTAS. ADMON. REGIONAL'!Q4</f>
        <v>Consumos intermedios</v>
      </c>
      <c r="E366" s="154" t="s">
        <v>1</v>
      </c>
      <c r="F366" s="154" t="s">
        <v>35</v>
      </c>
      <c r="G366" s="63"/>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1" t="s">
        <v>562</v>
      </c>
      <c r="AX366" s="1381"/>
      <c r="AY366" s="1381"/>
      <c r="AZ366" s="1381"/>
      <c r="BA366" s="1381"/>
      <c r="BB366" s="1381"/>
      <c r="BC366" s="1381"/>
      <c r="BD366" s="1381"/>
      <c r="BE366" s="1381"/>
      <c r="BF366" s="1381"/>
      <c r="BG366" s="1381"/>
      <c r="BH366" s="1381"/>
      <c r="BI366" s="1381"/>
      <c r="BJ366" s="1381"/>
      <c r="BK366" s="1381"/>
      <c r="BL366" s="1381"/>
      <c r="BM366" s="1381"/>
      <c r="BN366" s="1381"/>
      <c r="BO366" s="1381"/>
      <c r="BP366" s="1381"/>
      <c r="BQ366" s="1381"/>
      <c r="BR366" s="1381"/>
      <c r="BS366" s="1381"/>
      <c r="BT366" s="1381"/>
      <c r="BU366" s="1381"/>
      <c r="BV366" s="1381"/>
      <c r="BW366" s="1381"/>
      <c r="BX366" s="1381"/>
      <c r="BY366" s="1381"/>
      <c r="BZ366" s="1381"/>
    </row>
    <row r="367" spans="1:78" ht="12.75" hidden="1" customHeight="1" outlineLevel="1">
      <c r="A367" s="12"/>
      <c r="B367" s="160"/>
      <c r="C367" s="303" t="str">
        <f>+'CTAS. ADMON. REGIONAL'!R5</f>
        <v>TrSESP.CCAA</v>
      </c>
      <c r="D367" s="303" t="str">
        <f>+'CTAS. ADMON. REGIONAL'!R4</f>
        <v>Prestaciones sociales = Pres. sociales distintas a las transferencias sociales en especie + Transferencias sociales en especie (producción adquirida en el mercado)</v>
      </c>
      <c r="E367" s="154" t="s">
        <v>1</v>
      </c>
      <c r="F367" s="154" t="s">
        <v>35</v>
      </c>
      <c r="G367" s="63"/>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1" t="s">
        <v>562</v>
      </c>
      <c r="AX367" s="1381"/>
      <c r="AY367" s="1381"/>
      <c r="AZ367" s="1381"/>
      <c r="BA367" s="1381"/>
      <c r="BB367" s="1381"/>
      <c r="BC367" s="1381"/>
      <c r="BD367" s="1381"/>
      <c r="BE367" s="1381"/>
      <c r="BF367" s="1381"/>
      <c r="BG367" s="1381"/>
      <c r="BH367" s="1381"/>
      <c r="BI367" s="1381"/>
      <c r="BJ367" s="1381"/>
      <c r="BK367" s="1381"/>
      <c r="BL367" s="1381"/>
      <c r="BM367" s="1381"/>
      <c r="BN367" s="1381"/>
      <c r="BO367" s="1381"/>
      <c r="BP367" s="1381"/>
      <c r="BQ367" s="1381"/>
      <c r="BR367" s="1381"/>
      <c r="BS367" s="1381"/>
      <c r="BT367" s="1381"/>
      <c r="BU367" s="1381"/>
      <c r="BV367" s="1381"/>
      <c r="BW367" s="1381"/>
      <c r="BX367" s="1381"/>
      <c r="BY367" s="1381"/>
      <c r="BZ367" s="1381"/>
    </row>
    <row r="368" spans="1:78" ht="12.75" hidden="1" customHeight="1" outlineLevel="1">
      <c r="A368" s="12"/>
      <c r="B368" s="160"/>
      <c r="C368" s="303" t="str">
        <f>+'CTAS. ADMON. REGIONAL'!S5</f>
        <v>SubvExpl.CCAA</v>
      </c>
      <c r="D368" s="303" t="str">
        <f>+'CTAS. ADMON. REGIONAL'!S4</f>
        <v>Subvenciones de explotación = (subvenciones a los productos + Otras subvenciones a la producción) [D.3]</v>
      </c>
      <c r="E368" s="154" t="s">
        <v>1</v>
      </c>
      <c r="F368" s="154" t="s">
        <v>35</v>
      </c>
      <c r="G368" s="63"/>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1" t="s">
        <v>562</v>
      </c>
      <c r="AX368" s="1381"/>
      <c r="AY368" s="1381"/>
      <c r="AZ368" s="1381"/>
      <c r="BA368" s="1381"/>
      <c r="BB368" s="1381"/>
      <c r="BC368" s="1381"/>
      <c r="BD368" s="1381"/>
      <c r="BE368" s="1381"/>
      <c r="BF368" s="1381"/>
      <c r="BG368" s="1381"/>
      <c r="BH368" s="1381"/>
      <c r="BI368" s="1381"/>
      <c r="BJ368" s="1381"/>
      <c r="BK368" s="1381"/>
      <c r="BL368" s="1381"/>
      <c r="BM368" s="1381"/>
      <c r="BN368" s="1381"/>
      <c r="BO368" s="1381"/>
      <c r="BP368" s="1381"/>
      <c r="BQ368" s="1381"/>
      <c r="BR368" s="1381"/>
      <c r="BS368" s="1381"/>
      <c r="BT368" s="1381"/>
      <c r="BU368" s="1381"/>
      <c r="BV368" s="1381"/>
      <c r="BW368" s="1381"/>
      <c r="BX368" s="1381"/>
      <c r="BY368" s="1381"/>
      <c r="BZ368" s="1381"/>
    </row>
    <row r="369" spans="1:78" ht="14.1" hidden="1" customHeight="1" outlineLevel="1">
      <c r="A369" s="12"/>
      <c r="B369" s="160"/>
      <c r="C369" s="303" t="str">
        <f>+'CTAS. ADMON. REGIONAL'!T5</f>
        <v>Intr+Orp.CCAA</v>
      </c>
      <c r="D369" s="303" t="str">
        <f>+'CTAS. ADMON. REGIONAL'!T4</f>
        <v>Intereses + Otras rentas de la propiedad [D.41+D.42p+…+D.45p]</v>
      </c>
      <c r="E369" s="154" t="s">
        <v>1</v>
      </c>
      <c r="F369" s="154" t="s">
        <v>35</v>
      </c>
      <c r="G369" s="63"/>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1" t="s">
        <v>562</v>
      </c>
      <c r="AX369" s="1381"/>
      <c r="AY369" s="1381"/>
      <c r="AZ369" s="1381"/>
      <c r="BA369" s="1381"/>
      <c r="BB369" s="1381"/>
      <c r="BC369" s="1381"/>
      <c r="BD369" s="1381"/>
      <c r="BE369" s="1381"/>
      <c r="BF369" s="1381"/>
      <c r="BG369" s="1381"/>
      <c r="BH369" s="1381"/>
      <c r="BI369" s="1381"/>
      <c r="BJ369" s="1381"/>
      <c r="BK369" s="1381"/>
      <c r="BL369" s="1381"/>
      <c r="BM369" s="1381"/>
      <c r="BN369" s="1381"/>
      <c r="BO369" s="1381"/>
      <c r="BP369" s="1381"/>
      <c r="BQ369" s="1381"/>
      <c r="BR369" s="1381"/>
      <c r="BS369" s="1381"/>
      <c r="BT369" s="1381"/>
      <c r="BU369" s="1381"/>
      <c r="BV369" s="1381"/>
      <c r="BW369" s="1381"/>
      <c r="BX369" s="1381"/>
      <c r="BY369" s="1381"/>
      <c r="BZ369" s="1381"/>
    </row>
    <row r="370" spans="1:78" ht="12.75" hidden="1" customHeight="1" outlineLevel="1">
      <c r="A370" s="12"/>
      <c r="B370" s="160"/>
      <c r="C370" s="303" t="str">
        <f>+'CTAS. ADMON. REGIONAL'!U5</f>
        <v>Ogc.CCAA</v>
      </c>
      <c r="D370" s="303" t="str">
        <f>+'CTAS. ADMON. REGIONAL'!U4</f>
        <v>Otros gastos corrientes + Otras transferencias corrientes (= Otros impuestos sobre la producción + Impuestos sobre la renta a pagar + Otras transferencias corrientes [D.29p+D.51p+D7])</v>
      </c>
      <c r="E370" s="154" t="s">
        <v>1</v>
      </c>
      <c r="F370" s="154" t="s">
        <v>35</v>
      </c>
      <c r="G370" s="63"/>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1" t="s">
        <v>562</v>
      </c>
      <c r="AX370" s="1381"/>
      <c r="AY370" s="1381"/>
      <c r="AZ370" s="1381"/>
      <c r="BA370" s="1381"/>
      <c r="BB370" s="1381"/>
      <c r="BC370" s="1381"/>
      <c r="BD370" s="1381"/>
      <c r="BE370" s="1381"/>
      <c r="BF370" s="1381"/>
      <c r="BG370" s="1381"/>
      <c r="BH370" s="1381"/>
      <c r="BI370" s="1381"/>
      <c r="BJ370" s="1381"/>
      <c r="BK370" s="1381"/>
      <c r="BL370" s="1381"/>
      <c r="BM370" s="1381"/>
      <c r="BN370" s="1381"/>
      <c r="BO370" s="1381"/>
      <c r="BP370" s="1381"/>
      <c r="BQ370" s="1381"/>
      <c r="BR370" s="1381"/>
      <c r="BS370" s="1381"/>
      <c r="BT370" s="1381"/>
      <c r="BU370" s="1381"/>
      <c r="BV370" s="1381"/>
      <c r="BW370" s="1381"/>
      <c r="BX370" s="1381"/>
      <c r="BY370" s="1381"/>
      <c r="BZ370" s="1381"/>
    </row>
    <row r="371" spans="1:78" ht="12.75" hidden="1" customHeight="1" outlineLevel="1">
      <c r="A371" s="12"/>
      <c r="B371" s="160"/>
      <c r="C371" s="303" t="str">
        <f>+'CTAS. ADMON. REGIONAL'!V5</f>
        <v>ECAP.CCAA</v>
      </c>
      <c r="D371" s="303" t="str">
        <f>+'CTAS. ADMON. REGIONAL'!V4</f>
        <v>EMPLEOS DE CAPITAL</v>
      </c>
      <c r="E371" s="154" t="s">
        <v>1</v>
      </c>
      <c r="F371" s="154" t="s">
        <v>35</v>
      </c>
      <c r="G371" s="63"/>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1" t="s">
        <v>562</v>
      </c>
      <c r="AX371" s="1381"/>
      <c r="AY371" s="1381"/>
      <c r="AZ371" s="1381"/>
      <c r="BA371" s="1381"/>
      <c r="BB371" s="1381"/>
      <c r="BC371" s="1381"/>
      <c r="BD371" s="1381"/>
      <c r="BE371" s="1381"/>
      <c r="BF371" s="1381"/>
      <c r="BG371" s="1381"/>
      <c r="BH371" s="1381"/>
      <c r="BI371" s="1381"/>
      <c r="BJ371" s="1381"/>
      <c r="BK371" s="1381"/>
      <c r="BL371" s="1381"/>
      <c r="BM371" s="1381"/>
      <c r="BN371" s="1381"/>
      <c r="BO371" s="1381"/>
      <c r="BP371" s="1381"/>
      <c r="BQ371" s="1381"/>
      <c r="BR371" s="1381"/>
      <c r="BS371" s="1381"/>
      <c r="BT371" s="1381"/>
      <c r="BU371" s="1381"/>
      <c r="BV371" s="1381"/>
      <c r="BW371" s="1381"/>
      <c r="BX371" s="1381"/>
      <c r="BY371" s="1381"/>
      <c r="BZ371" s="1381"/>
    </row>
    <row r="372" spans="1:78" ht="12.75" hidden="1" customHeight="1" outlineLevel="1">
      <c r="A372" s="12"/>
      <c r="B372" s="160"/>
      <c r="C372" s="303" t="str">
        <f>+'CTAS. ADMON. REGIONAL'!W5</f>
        <v>FBC.CCAA</v>
      </c>
      <c r="D372" s="303" t="str">
        <f>+'CTAS. ADMON. REGIONAL'!W4</f>
        <v>Formación bruta de capital</v>
      </c>
      <c r="E372" s="154" t="s">
        <v>1</v>
      </c>
      <c r="F372" s="154" t="s">
        <v>35</v>
      </c>
      <c r="G372" s="63"/>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1" t="s">
        <v>562</v>
      </c>
      <c r="AX372" s="1381"/>
      <c r="AY372" s="1381"/>
      <c r="AZ372" s="1381"/>
      <c r="BA372" s="1381"/>
      <c r="BB372" s="1381"/>
      <c r="BC372" s="1381"/>
      <c r="BD372" s="1381"/>
      <c r="BE372" s="1381"/>
      <c r="BF372" s="1381"/>
      <c r="BG372" s="1381"/>
      <c r="BH372" s="1381"/>
      <c r="BI372" s="1381"/>
      <c r="BJ372" s="1381"/>
      <c r="BK372" s="1381"/>
      <c r="BL372" s="1381"/>
      <c r="BM372" s="1381"/>
      <c r="BN372" s="1381"/>
      <c r="BO372" s="1381"/>
      <c r="BP372" s="1381"/>
      <c r="BQ372" s="1381"/>
      <c r="BR372" s="1381"/>
      <c r="BS372" s="1381"/>
      <c r="BT372" s="1381"/>
      <c r="BU372" s="1381"/>
      <c r="BV372" s="1381"/>
      <c r="BW372" s="1381"/>
      <c r="BX372" s="1381"/>
      <c r="BY372" s="1381"/>
      <c r="BZ372" s="1381"/>
    </row>
    <row r="373" spans="1:78" ht="12.75" hidden="1" customHeight="1" outlineLevel="1">
      <c r="A373" s="12"/>
      <c r="B373" s="160"/>
      <c r="C373" s="303" t="str">
        <f>+'CTAS. ADMON. REGIONAL'!X5</f>
        <v>FBCF.CCAA</v>
      </c>
      <c r="D373" s="303" t="str">
        <f>+'CTAS. ADMON. REGIONAL'!X4</f>
        <v>Formacion bruta de capital fijo</v>
      </c>
      <c r="E373" s="154" t="s">
        <v>1</v>
      </c>
      <c r="F373" s="154" t="s">
        <v>35</v>
      </c>
      <c r="G373" s="63"/>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1" t="s">
        <v>562</v>
      </c>
      <c r="AX373" s="1381"/>
      <c r="AY373" s="1381"/>
      <c r="AZ373" s="1381"/>
      <c r="BA373" s="1381"/>
      <c r="BB373" s="1381"/>
      <c r="BC373" s="1381"/>
      <c r="BD373" s="1381"/>
      <c r="BE373" s="1381"/>
      <c r="BF373" s="1381"/>
      <c r="BG373" s="1381"/>
      <c r="BH373" s="1381"/>
      <c r="BI373" s="1381"/>
      <c r="BJ373" s="1381"/>
      <c r="BK373" s="1381"/>
      <c r="BL373" s="1381"/>
      <c r="BM373" s="1381"/>
      <c r="BN373" s="1381"/>
      <c r="BO373" s="1381"/>
      <c r="BP373" s="1381"/>
      <c r="BQ373" s="1381"/>
      <c r="BR373" s="1381"/>
      <c r="BS373" s="1381"/>
      <c r="BT373" s="1381"/>
      <c r="BU373" s="1381"/>
      <c r="BV373" s="1381"/>
      <c r="BW373" s="1381"/>
      <c r="BX373" s="1381"/>
      <c r="BY373" s="1381"/>
      <c r="BZ373" s="1381"/>
    </row>
    <row r="374" spans="1:78" ht="12.75" hidden="1" customHeight="1" outlineLevel="1">
      <c r="A374" s="12"/>
      <c r="B374" s="160"/>
      <c r="C374" s="303" t="str">
        <f>+'CTAS. ADMON. REGIONAL'!Y5</f>
        <v>AI.CCAA</v>
      </c>
      <c r="D374" s="303" t="str">
        <f>+'CTAS. ADMON. REGIONAL'!Y4</f>
        <v>Ayudas a la inversión (D92p)</v>
      </c>
      <c r="E374" s="154" t="s">
        <v>1</v>
      </c>
      <c r="F374" s="154" t="s">
        <v>35</v>
      </c>
      <c r="G374" s="63"/>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1" t="s">
        <v>562</v>
      </c>
      <c r="AX374" s="1381"/>
      <c r="AY374" s="1381"/>
      <c r="AZ374" s="1381"/>
      <c r="BA374" s="1381"/>
      <c r="BB374" s="1381"/>
      <c r="BC374" s="1381"/>
      <c r="BD374" s="1381"/>
      <c r="BE374" s="1381"/>
      <c r="BF374" s="1381"/>
      <c r="BG374" s="1381"/>
      <c r="BH374" s="1381"/>
      <c r="BI374" s="1381"/>
      <c r="BJ374" s="1381"/>
      <c r="BK374" s="1381"/>
      <c r="BL374" s="1381"/>
      <c r="BM374" s="1381"/>
      <c r="BN374" s="1381"/>
      <c r="BO374" s="1381"/>
      <c r="BP374" s="1381"/>
      <c r="BQ374" s="1381"/>
      <c r="BR374" s="1381"/>
      <c r="BS374" s="1381"/>
      <c r="BT374" s="1381"/>
      <c r="BU374" s="1381"/>
      <c r="BV374" s="1381"/>
      <c r="BW374" s="1381"/>
      <c r="BX374" s="1381"/>
      <c r="BY374" s="1381"/>
      <c r="BZ374" s="1381"/>
    </row>
    <row r="375" spans="1:78" ht="12.75" hidden="1" customHeight="1" outlineLevel="1">
      <c r="A375" s="12"/>
      <c r="B375" s="160"/>
      <c r="C375" s="303" t="str">
        <f>+'CTAS. ADMON. REGIONAL'!Z5</f>
        <v>TrCapEntreAAPP</v>
      </c>
      <c r="D375" s="303" t="str">
        <f>+'CTAS. ADMON. REGIONAL'!Z4</f>
        <v>Transferencias de capital entre administraciones públicas</v>
      </c>
      <c r="E375" s="154" t="s">
        <v>1</v>
      </c>
      <c r="F375" s="154" t="s">
        <v>35</v>
      </c>
      <c r="G375" s="63"/>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1" t="s">
        <v>562</v>
      </c>
      <c r="AX375" s="1381"/>
      <c r="AY375" s="1381"/>
      <c r="AZ375" s="1381"/>
      <c r="BA375" s="1381"/>
      <c r="BB375" s="1381"/>
      <c r="BC375" s="1381"/>
      <c r="BD375" s="1381"/>
      <c r="BE375" s="1381"/>
      <c r="BF375" s="1381"/>
      <c r="BG375" s="1381"/>
      <c r="BH375" s="1381"/>
      <c r="BI375" s="1381"/>
      <c r="BJ375" s="1381"/>
      <c r="BK375" s="1381"/>
      <c r="BL375" s="1381"/>
      <c r="BM375" s="1381"/>
      <c r="BN375" s="1381"/>
      <c r="BO375" s="1381"/>
      <c r="BP375" s="1381"/>
      <c r="BQ375" s="1381"/>
      <c r="BR375" s="1381"/>
      <c r="BS375" s="1381"/>
      <c r="BT375" s="1381"/>
      <c r="BU375" s="1381"/>
      <c r="BV375" s="1381"/>
      <c r="BW375" s="1381"/>
      <c r="BX375" s="1381"/>
      <c r="BY375" s="1381"/>
      <c r="BZ375" s="1381"/>
    </row>
    <row r="376" spans="1:78" ht="12.75" hidden="1" customHeight="1" outlineLevel="1">
      <c r="A376" s="12"/>
      <c r="B376" s="160"/>
      <c r="C376" s="303" t="str">
        <f>+'CTAS. ADMON. REGIONAL'!AA5</f>
        <v>OTrCAP.CCAA</v>
      </c>
      <c r="D376" s="303" t="str">
        <f>+'CTAS. ADMON. REGIONAL'!AA4</f>
        <v>Otras Transferencias de capital (D.99p)</v>
      </c>
      <c r="E376" s="154" t="s">
        <v>1</v>
      </c>
      <c r="F376" s="154" t="s">
        <v>35</v>
      </c>
      <c r="G376" s="63"/>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1" t="s">
        <v>562</v>
      </c>
      <c r="AX376" s="1381"/>
      <c r="AY376" s="1381"/>
      <c r="AZ376" s="1381"/>
      <c r="BA376" s="1381"/>
      <c r="BB376" s="1381"/>
      <c r="BC376" s="1381"/>
      <c r="BD376" s="1381"/>
      <c r="BE376" s="1381"/>
      <c r="BF376" s="1381"/>
      <c r="BG376" s="1381"/>
      <c r="BH376" s="1381"/>
      <c r="BI376" s="1381"/>
      <c r="BJ376" s="1381"/>
      <c r="BK376" s="1381"/>
      <c r="BL376" s="1381"/>
      <c r="BM376" s="1381"/>
      <c r="BN376" s="1381"/>
      <c r="BO376" s="1381"/>
      <c r="BP376" s="1381"/>
      <c r="BQ376" s="1381"/>
      <c r="BR376" s="1381"/>
      <c r="BS376" s="1381"/>
      <c r="BT376" s="1381"/>
      <c r="BU376" s="1381"/>
      <c r="BV376" s="1381"/>
      <c r="BW376" s="1381"/>
      <c r="BX376" s="1381"/>
      <c r="BY376" s="1381"/>
      <c r="BZ376" s="1381"/>
    </row>
    <row r="377" spans="1:78" ht="12.75" hidden="1" customHeight="1" outlineLevel="1">
      <c r="A377" s="12"/>
      <c r="B377" s="160"/>
      <c r="C377" s="303" t="str">
        <f>+'CTAS. ADMON. REGIONAL'!AB5</f>
        <v>Adq-Cs ANFNP.CCAA</v>
      </c>
      <c r="D377" s="303" t="str">
        <f>+'CTAS. ADMON. REGIONAL'!AB4</f>
        <v>Adquisiciones menos cesiones de activos no financieros no producidos (NP)</v>
      </c>
      <c r="E377" s="154" t="s">
        <v>1</v>
      </c>
      <c r="F377" s="154" t="s">
        <v>35</v>
      </c>
      <c r="G377" s="63"/>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1" t="s">
        <v>562</v>
      </c>
      <c r="AX377" s="1381"/>
      <c r="AY377" s="1381"/>
      <c r="AZ377" s="1381"/>
      <c r="BA377" s="1381"/>
      <c r="BB377" s="1381"/>
      <c r="BC377" s="1381"/>
      <c r="BD377" s="1381"/>
      <c r="BE377" s="1381"/>
      <c r="BF377" s="1381"/>
      <c r="BG377" s="1381"/>
      <c r="BH377" s="1381"/>
      <c r="BI377" s="1381"/>
      <c r="BJ377" s="1381"/>
      <c r="BK377" s="1381"/>
      <c r="BL377" s="1381"/>
      <c r="BM377" s="1381"/>
      <c r="BN377" s="1381"/>
      <c r="BO377" s="1381"/>
      <c r="BP377" s="1381"/>
      <c r="BQ377" s="1381"/>
      <c r="BR377" s="1381"/>
      <c r="BS377" s="1381"/>
      <c r="BT377" s="1381"/>
      <c r="BU377" s="1381"/>
      <c r="BV377" s="1381"/>
      <c r="BW377" s="1381"/>
      <c r="BX377" s="1381"/>
      <c r="BY377" s="1381"/>
      <c r="BZ377" s="1381"/>
    </row>
    <row r="378" spans="1:78" ht="12.75" hidden="1" customHeight="1" outlineLevel="1">
      <c r="A378" s="12"/>
      <c r="B378" s="160"/>
      <c r="C378" s="303" t="str">
        <f>+'CTAS. ADMON. REGIONAL'!AC5</f>
        <v>CoNF.CCAA</v>
      </c>
      <c r="D378" s="303" t="str">
        <f>+'CTAS. ADMON. REGIONAL'!AC4</f>
        <v>CAPACIDAD (+) O NECESIDAD (-) DE FINANCIACIÓN (RNF-ENF) de las CCAA</v>
      </c>
      <c r="E378" s="154" t="s">
        <v>1</v>
      </c>
      <c r="F378" s="154" t="s">
        <v>35</v>
      </c>
      <c r="G378" s="63"/>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1" t="s">
        <v>562</v>
      </c>
      <c r="AX378" s="1381"/>
      <c r="AY378" s="1381"/>
      <c r="AZ378" s="1381"/>
      <c r="BA378" s="1381"/>
      <c r="BB378" s="1381"/>
      <c r="BC378" s="1381"/>
      <c r="BD378" s="1381"/>
      <c r="BE378" s="1381"/>
      <c r="BF378" s="1381"/>
      <c r="BG378" s="1381"/>
      <c r="BH378" s="1381"/>
      <c r="BI378" s="1381"/>
      <c r="BJ378" s="1381"/>
      <c r="BK378" s="1381"/>
      <c r="BL378" s="1381"/>
      <c r="BM378" s="1381"/>
      <c r="BN378" s="1381"/>
      <c r="BO378" s="1381"/>
      <c r="BP378" s="1381"/>
      <c r="BQ378" s="1381"/>
      <c r="BR378" s="1381"/>
      <c r="BS378" s="1381"/>
      <c r="BT378" s="1381"/>
      <c r="BU378" s="1381"/>
      <c r="BV378" s="1381"/>
      <c r="BW378" s="1381"/>
      <c r="BX378" s="1381"/>
      <c r="BY378" s="1381"/>
      <c r="BZ378" s="1381"/>
    </row>
    <row r="379" spans="1:78" ht="12.75" hidden="1" customHeight="1" outlineLevel="1">
      <c r="A379" s="12"/>
      <c r="B379" s="160"/>
      <c r="C379" s="303" t="str">
        <f>+'CTAS. ADMON. REGIONAL'!AT5</f>
        <v>Gasto.DANA.CCAA</v>
      </c>
      <c r="D379" s="303" t="str">
        <f>+'CTAS. ADMON. REGIONAL'!AT4</f>
        <v>Gasto de la DANA
(Pro memoria)</v>
      </c>
      <c r="E379" s="154" t="s">
        <v>1</v>
      </c>
      <c r="F379" s="154" t="s">
        <v>35</v>
      </c>
      <c r="G379" s="63"/>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1" t="s">
        <v>562</v>
      </c>
      <c r="AX379" s="1381"/>
      <c r="AY379" s="1381"/>
      <c r="AZ379" s="1381"/>
      <c r="BA379" s="1381"/>
      <c r="BB379" s="1381"/>
      <c r="BC379" s="1381"/>
      <c r="BD379" s="1381"/>
      <c r="BE379" s="1381"/>
      <c r="BF379" s="1381"/>
      <c r="BG379" s="1381"/>
      <c r="BH379" s="1381"/>
      <c r="BI379" s="1381"/>
      <c r="BJ379" s="1381"/>
      <c r="BK379" s="1381"/>
      <c r="BL379" s="1381"/>
      <c r="BM379" s="1381"/>
      <c r="BN379" s="1381"/>
      <c r="BO379" s="1381"/>
      <c r="BP379" s="1381"/>
      <c r="BQ379" s="1381"/>
      <c r="BR379" s="1381"/>
      <c r="BS379" s="1381"/>
      <c r="BT379" s="1381"/>
      <c r="BU379" s="1381"/>
      <c r="BV379" s="1381"/>
      <c r="BW379" s="1381"/>
      <c r="BX379" s="1381"/>
      <c r="BY379" s="1381"/>
      <c r="BZ379" s="1381"/>
    </row>
    <row r="380" spans="1:78" ht="12.75" hidden="1" customHeight="1" outlineLevel="1">
      <c r="A380" s="12"/>
      <c r="B380" s="160"/>
      <c r="C380" s="303" t="str">
        <f>+'CTAS. ADMON. REGIONAL'!AE5</f>
        <v>SalPrim.CCAA</v>
      </c>
      <c r="D380" s="303" t="str">
        <f>+'CTAS. ADMON. REGIONAL'!AE4</f>
        <v>SALDO PRIMARIO (CoNF.CCAA + Intereses pagados [D.41])</v>
      </c>
      <c r="E380" s="154" t="s">
        <v>1</v>
      </c>
      <c r="F380" s="154" t="s">
        <v>35</v>
      </c>
      <c r="G380" s="63"/>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1" t="s">
        <v>562</v>
      </c>
      <c r="AX380" s="1381"/>
      <c r="AY380" s="1381"/>
      <c r="AZ380" s="1381"/>
      <c r="BA380" s="1381"/>
      <c r="BB380" s="1381"/>
      <c r="BC380" s="1381"/>
      <c r="BD380" s="1381"/>
      <c r="BE380" s="1381"/>
      <c r="BF380" s="1381"/>
      <c r="BG380" s="1381"/>
      <c r="BH380" s="1381"/>
      <c r="BI380" s="1381"/>
      <c r="BJ380" s="1381"/>
      <c r="BK380" s="1381"/>
      <c r="BL380" s="1381"/>
      <c r="BM380" s="1381"/>
      <c r="BN380" s="1381"/>
      <c r="BO380" s="1381"/>
      <c r="BP380" s="1381"/>
      <c r="BQ380" s="1381"/>
      <c r="BR380" s="1381"/>
      <c r="BS380" s="1381"/>
      <c r="BT380" s="1381"/>
      <c r="BU380" s="1381"/>
      <c r="BV380" s="1381"/>
      <c r="BW380" s="1381"/>
      <c r="BX380" s="1381"/>
      <c r="BY380" s="1381"/>
      <c r="BZ380" s="1381"/>
    </row>
    <row r="381" spans="1:78" ht="12.75" hidden="1" customHeight="1" outlineLevel="1">
      <c r="A381" s="12"/>
      <c r="B381" s="160"/>
      <c r="C381" s="303" t="str">
        <f>+'CTAS. ADMON. REGIONAL'!AM5</f>
        <v>SB.CCAA</v>
      </c>
      <c r="D381" s="303" t="str">
        <f>+'CTAS. ADMON. REGIONAL'!AM4</f>
        <v>AHORRO CCAA BRUTO (Recursos Corrientes - Empleos Corrientes)
B.8g</v>
      </c>
      <c r="E381" s="154" t="s">
        <v>1</v>
      </c>
      <c r="F381" s="154" t="s">
        <v>35</v>
      </c>
      <c r="G381" s="63"/>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1" t="s">
        <v>562</v>
      </c>
      <c r="AX381" s="1381"/>
      <c r="AY381" s="1381"/>
      <c r="AZ381" s="1381"/>
      <c r="BA381" s="1381"/>
      <c r="BB381" s="1381"/>
      <c r="BC381" s="1381"/>
      <c r="BD381" s="1381"/>
      <c r="BE381" s="1381"/>
      <c r="BF381" s="1381"/>
      <c r="BG381" s="1381"/>
      <c r="BH381" s="1381"/>
      <c r="BI381" s="1381"/>
      <c r="BJ381" s="1381"/>
      <c r="BK381" s="1381"/>
      <c r="BL381" s="1381"/>
      <c r="BM381" s="1381"/>
      <c r="BN381" s="1381"/>
      <c r="BO381" s="1381"/>
      <c r="BP381" s="1381"/>
      <c r="BQ381" s="1381"/>
      <c r="BR381" s="1381"/>
      <c r="BS381" s="1381"/>
      <c r="BT381" s="1381"/>
      <c r="BU381" s="1381"/>
      <c r="BV381" s="1381"/>
      <c r="BW381" s="1381"/>
      <c r="BX381" s="1381"/>
      <c r="BY381" s="1381"/>
      <c r="BZ381" s="1381"/>
    </row>
    <row r="382" spans="1:78" ht="12.75" hidden="1" customHeight="1" outlineLevel="1">
      <c r="A382" s="2"/>
      <c r="B382" s="160"/>
      <c r="C382" s="303" t="str">
        <f>+'CTAS. ADMON. REGIONAL'!BC5</f>
        <v>DP.AACC</v>
      </c>
      <c r="D382" s="303" t="str">
        <f>+'CTAS. ADMON. REGIONAL'!BC4</f>
        <v xml:space="preserve">DEUDA CCAA NETA de activos financieros frente a AAPP
PDE (SEC2010) Administración Regional. </v>
      </c>
      <c r="E382" s="154" t="s">
        <v>1</v>
      </c>
      <c r="F382" s="154" t="s">
        <v>35</v>
      </c>
      <c r="G382" s="63"/>
      <c r="H382" s="138"/>
      <c r="I382" s="138"/>
      <c r="J382" s="138"/>
      <c r="K382" s="138"/>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381" t="s">
        <v>562</v>
      </c>
      <c r="AX382" s="1381"/>
      <c r="AY382" s="1381"/>
      <c r="AZ382" s="1381"/>
      <c r="BA382" s="1381"/>
      <c r="BB382" s="1381"/>
      <c r="BC382" s="1381"/>
      <c r="BD382" s="1381"/>
      <c r="BE382" s="1381"/>
      <c r="BF382" s="1381"/>
      <c r="BG382" s="1381"/>
      <c r="BH382" s="1381"/>
      <c r="BI382" s="1381"/>
      <c r="BJ382" s="1381"/>
      <c r="BK382" s="1381"/>
      <c r="BL382" s="1381"/>
      <c r="BM382" s="1381"/>
      <c r="BN382" s="1381"/>
      <c r="BO382" s="1381"/>
      <c r="BP382" s="1381"/>
      <c r="BQ382" s="1381"/>
      <c r="BR382" s="1381"/>
      <c r="BS382" s="1381"/>
      <c r="BT382" s="1381"/>
      <c r="BU382" s="1381"/>
      <c r="BV382" s="1381"/>
      <c r="BW382" s="1381"/>
      <c r="BX382" s="1381"/>
      <c r="BY382" s="1381"/>
      <c r="BZ382" s="1381"/>
    </row>
    <row r="383" spans="1:78" ht="12.75" hidden="1" customHeight="1" outlineLevel="1">
      <c r="A383" s="2"/>
      <c r="B383" s="1"/>
      <c r="C383" s="303"/>
      <c r="D383" s="303"/>
      <c r="E383" s="154"/>
      <c r="F383" s="154"/>
      <c r="G383" s="1079"/>
      <c r="H383" s="138"/>
      <c r="I383" s="138"/>
      <c r="J383" s="138"/>
      <c r="K383" s="138"/>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38"/>
      <c r="AX383" s="138"/>
      <c r="AY383" s="138"/>
      <c r="AZ383" s="138"/>
      <c r="BA383" s="138"/>
      <c r="BB383" s="138"/>
      <c r="BC383" s="138"/>
      <c r="BD383" s="138"/>
      <c r="BE383" s="138"/>
      <c r="BF383" s="138"/>
      <c r="BG383" s="138"/>
      <c r="BH383" s="138"/>
      <c r="BI383" s="138"/>
    </row>
    <row r="384" spans="1:78" ht="12.75" customHeight="1" collapsed="1">
      <c r="A384" s="2"/>
      <c r="B384" s="1"/>
      <c r="C384" s="139"/>
      <c r="D384" s="140"/>
      <c r="E384" s="127"/>
      <c r="F384" s="127"/>
      <c r="G384" s="1079"/>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row>
    <row r="385" spans="1:78" ht="12.75" customHeight="1">
      <c r="A385" s="130" t="s">
        <v>1302</v>
      </c>
      <c r="B385" s="315" t="str">
        <f>+'CTAS. ADMON. LOCAL'!C1</f>
        <v>CUADRO 23-D:    CUENTAS DE LAS AALL (Operaciones no fiancieras)</v>
      </c>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316"/>
      <c r="AE385" s="316"/>
      <c r="AF385" s="316"/>
      <c r="AG385" s="316"/>
      <c r="AH385" s="316"/>
      <c r="AI385" s="316"/>
      <c r="AJ385" s="316"/>
      <c r="AK385" s="316"/>
      <c r="AL385" s="316"/>
      <c r="AM385" s="316"/>
      <c r="AN385" s="316"/>
      <c r="AO385" s="316"/>
      <c r="AP385" s="316"/>
      <c r="AQ385" s="316"/>
      <c r="AR385" s="316"/>
      <c r="AS385" s="316"/>
      <c r="AT385" s="316"/>
      <c r="AU385" s="316"/>
      <c r="AV385" s="316"/>
      <c r="AW385" s="316"/>
      <c r="AX385" s="316"/>
      <c r="AY385" s="316"/>
      <c r="AZ385" s="316"/>
      <c r="BA385" s="316"/>
      <c r="BB385" s="316"/>
      <c r="BC385" s="316"/>
      <c r="BD385" s="316"/>
      <c r="BE385" s="316"/>
      <c r="BF385" s="316"/>
      <c r="BG385" s="316"/>
      <c r="BH385" s="316"/>
      <c r="BI385" s="316"/>
      <c r="BJ385" s="316"/>
      <c r="BK385" s="316"/>
      <c r="BL385" s="316"/>
      <c r="BM385" s="316"/>
      <c r="BN385" s="316"/>
      <c r="BO385" s="316"/>
      <c r="BP385" s="316"/>
      <c r="BQ385" s="316"/>
      <c r="BR385" s="316"/>
      <c r="BS385" s="316"/>
      <c r="BT385" s="316"/>
      <c r="BU385" s="316"/>
      <c r="BV385" s="316"/>
      <c r="BW385" s="316"/>
      <c r="BX385" s="316"/>
      <c r="BY385" s="316"/>
      <c r="BZ385" s="316"/>
    </row>
    <row r="386" spans="1:78" ht="12.75" hidden="1" customHeight="1" outlineLevel="1">
      <c r="A386" s="2"/>
      <c r="B386" s="1"/>
      <c r="C386" s="139"/>
      <c r="D386" s="140"/>
      <c r="E386" s="127"/>
      <c r="F386" s="127"/>
      <c r="G386" s="1079"/>
      <c r="H386" s="1365"/>
      <c r="I386" s="1365"/>
      <c r="J386" s="1365"/>
      <c r="K386" s="1365"/>
      <c r="L386" s="1365"/>
      <c r="M386" s="1365"/>
      <c r="N386" s="1365"/>
      <c r="O386" s="1365"/>
      <c r="P386" s="1365"/>
      <c r="Q386" s="1365"/>
      <c r="R386" s="1365"/>
      <c r="S386" s="1365"/>
      <c r="T386" s="1365"/>
      <c r="U386" s="1365"/>
      <c r="V386" s="1365"/>
      <c r="W386" s="1365"/>
      <c r="X386" s="1365"/>
      <c r="Y386" s="1365"/>
      <c r="Z386" s="1365"/>
      <c r="AA386" s="1365"/>
      <c r="AB386" s="1365"/>
      <c r="AC386" s="1365"/>
      <c r="AD386" s="1365"/>
      <c r="AE386" s="1365"/>
      <c r="AF386" s="1365"/>
      <c r="AG386" s="1365"/>
      <c r="AH386" s="1365"/>
      <c r="AI386" s="1365"/>
      <c r="AJ386" s="1365"/>
      <c r="AK386" s="1365"/>
      <c r="AL386" s="1365"/>
      <c r="AM386" s="1365"/>
      <c r="AN386" s="1365"/>
      <c r="AO386" s="1365"/>
      <c r="AP386" s="1365"/>
      <c r="AQ386" s="1365"/>
      <c r="AR386" s="1365"/>
      <c r="AS386" s="1365"/>
      <c r="AT386" s="1365"/>
      <c r="AU386" s="1365"/>
      <c r="AV386" s="1365"/>
      <c r="AW386" s="138"/>
      <c r="AX386" s="138"/>
      <c r="AY386" s="138"/>
      <c r="AZ386" s="138"/>
      <c r="BA386" s="138"/>
      <c r="BB386" s="138"/>
      <c r="BC386" s="138"/>
      <c r="BD386" s="138"/>
      <c r="BE386" s="138"/>
      <c r="BF386" s="138"/>
      <c r="BG386" s="138"/>
      <c r="BH386" s="138"/>
      <c r="BI386" s="138"/>
    </row>
    <row r="387" spans="1:78" ht="12.75" hidden="1" customHeight="1" outlineLevel="1">
      <c r="A387" s="12"/>
      <c r="B387" s="160"/>
      <c r="C387" s="303" t="str">
        <f>+'CTAS. ADMON. LOCAL'!C5</f>
        <v>RNF.AALL</v>
      </c>
      <c r="D387" s="303" t="str">
        <f>+'CTAS. ADMON. LOCAL'!C4</f>
        <v>RECURSOS NO FINANCIEROS</v>
      </c>
      <c r="E387" s="154" t="s">
        <v>1</v>
      </c>
      <c r="F387" s="154" t="s">
        <v>35</v>
      </c>
      <c r="G387" s="63"/>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1" t="s">
        <v>977</v>
      </c>
      <c r="AX387" s="1381"/>
      <c r="AY387" s="1381"/>
      <c r="AZ387" s="1381"/>
      <c r="BA387" s="1381"/>
      <c r="BB387" s="1381"/>
      <c r="BC387" s="1381"/>
      <c r="BD387" s="1381"/>
      <c r="BE387" s="1381"/>
      <c r="BF387" s="1381"/>
      <c r="BG387" s="1381"/>
      <c r="BH387" s="1381"/>
      <c r="BI387" s="1381"/>
      <c r="BJ387" s="1381"/>
      <c r="BK387" s="1381"/>
      <c r="BL387" s="1381"/>
      <c r="BM387" s="1381"/>
      <c r="BN387" s="1381"/>
      <c r="BO387" s="1381"/>
      <c r="BP387" s="1381"/>
      <c r="BQ387" s="1381"/>
      <c r="BR387" s="1381"/>
      <c r="BS387" s="1381"/>
      <c r="BT387" s="1381"/>
      <c r="BU387" s="1381"/>
      <c r="BV387" s="1381"/>
      <c r="BW387" s="1381"/>
      <c r="BX387" s="1381"/>
      <c r="BY387" s="1381"/>
      <c r="BZ387" s="1381"/>
    </row>
    <row r="388" spans="1:78" ht="12.75" hidden="1" customHeight="1" outlineLevel="1">
      <c r="A388" s="12"/>
      <c r="B388" s="160"/>
      <c r="C388" s="303" t="str">
        <f>+'CTAS. ADMON. LOCAL'!D5</f>
        <v>RC.AALL</v>
      </c>
      <c r="D388" s="303" t="str">
        <f>+'CTAS. ADMON. LOCAL'!D4</f>
        <v>RECURSOS CORRIENTES</v>
      </c>
      <c r="E388" s="154" t="s">
        <v>1</v>
      </c>
      <c r="F388" s="154" t="s">
        <v>35</v>
      </c>
      <c r="G388" s="63"/>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1" t="s">
        <v>562</v>
      </c>
      <c r="AX388" s="1381"/>
      <c r="AY388" s="1381"/>
      <c r="AZ388" s="1381"/>
      <c r="BA388" s="1381"/>
      <c r="BB388" s="1381"/>
      <c r="BC388" s="1381"/>
      <c r="BD388" s="1381"/>
      <c r="BE388" s="1381"/>
      <c r="BF388" s="1381"/>
      <c r="BG388" s="1381"/>
      <c r="BH388" s="1381"/>
      <c r="BI388" s="1381"/>
      <c r="BJ388" s="1381"/>
      <c r="BK388" s="1381"/>
      <c r="BL388" s="1381"/>
      <c r="BM388" s="1381"/>
      <c r="BN388" s="1381"/>
      <c r="BO388" s="1381"/>
      <c r="BP388" s="1381"/>
      <c r="BQ388" s="1381"/>
      <c r="BR388" s="1381"/>
      <c r="BS388" s="1381"/>
      <c r="BT388" s="1381"/>
      <c r="BU388" s="1381"/>
      <c r="BV388" s="1381"/>
      <c r="BW388" s="1381"/>
      <c r="BX388" s="1381"/>
      <c r="BY388" s="1381"/>
      <c r="BZ388" s="1381"/>
    </row>
    <row r="389" spans="1:78" ht="12.75" hidden="1" customHeight="1" outlineLevel="1">
      <c r="A389" s="12"/>
      <c r="B389" s="160"/>
      <c r="C389" s="303" t="str">
        <f>+'CTAS. ADMON. LOCAL'!E5</f>
        <v>VR.AALL</v>
      </c>
      <c r="D389" s="303" t="str">
        <f>+'CTAS. ADMON. LOCAL'!E4</f>
        <v>Producción de mercado y producción para uso final propio [P.11, P.12]</v>
      </c>
      <c r="E389" s="154" t="s">
        <v>1</v>
      </c>
      <c r="F389" s="154" t="s">
        <v>35</v>
      </c>
      <c r="G389" s="63"/>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1" t="s">
        <v>562</v>
      </c>
      <c r="AX389" s="1381"/>
      <c r="AY389" s="1381"/>
      <c r="AZ389" s="1381"/>
      <c r="BA389" s="1381"/>
      <c r="BB389" s="1381"/>
      <c r="BC389" s="1381"/>
      <c r="BD389" s="1381"/>
      <c r="BE389" s="1381"/>
      <c r="BF389" s="1381"/>
      <c r="BG389" s="1381"/>
      <c r="BH389" s="1381"/>
      <c r="BI389" s="1381"/>
      <c r="BJ389" s="1381"/>
      <c r="BK389" s="1381"/>
      <c r="BL389" s="1381"/>
      <c r="BM389" s="1381"/>
      <c r="BN389" s="1381"/>
      <c r="BO389" s="1381"/>
      <c r="BP389" s="1381"/>
      <c r="BQ389" s="1381"/>
      <c r="BR389" s="1381"/>
      <c r="BS389" s="1381"/>
      <c r="BT389" s="1381"/>
      <c r="BU389" s="1381"/>
      <c r="BV389" s="1381"/>
      <c r="BW389" s="1381"/>
      <c r="BX389" s="1381"/>
      <c r="BY389" s="1381"/>
      <c r="BZ389" s="1381"/>
    </row>
    <row r="390" spans="1:78" ht="12.75" hidden="1" customHeight="1" outlineLevel="1">
      <c r="A390" s="12"/>
      <c r="B390" s="160"/>
      <c r="C390" s="303" t="str">
        <f>+'CTAS. ADMON. LOCAL'!F5</f>
        <v>POPNM.AALL</v>
      </c>
      <c r="D390" s="303" t="str">
        <f>+'CTAS. ADMON. LOCAL'!F4</f>
        <v>Pagos por otra producción no de mercado (P.131)</v>
      </c>
      <c r="E390" s="154" t="s">
        <v>1</v>
      </c>
      <c r="F390" s="154" t="s">
        <v>35</v>
      </c>
      <c r="G390" s="63"/>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1" t="s">
        <v>562</v>
      </c>
      <c r="AX390" s="1381"/>
      <c r="AY390" s="1381"/>
      <c r="AZ390" s="1381"/>
      <c r="BA390" s="1381"/>
      <c r="BB390" s="1381"/>
      <c r="BC390" s="1381"/>
      <c r="BD390" s="1381"/>
      <c r="BE390" s="1381"/>
      <c r="BF390" s="1381"/>
      <c r="BG390" s="1381"/>
      <c r="BH390" s="1381"/>
      <c r="BI390" s="1381"/>
      <c r="BJ390" s="1381"/>
      <c r="BK390" s="1381"/>
      <c r="BL390" s="1381"/>
      <c r="BM390" s="1381"/>
      <c r="BN390" s="1381"/>
      <c r="BO390" s="1381"/>
      <c r="BP390" s="1381"/>
      <c r="BQ390" s="1381"/>
      <c r="BR390" s="1381"/>
      <c r="BS390" s="1381"/>
      <c r="BT390" s="1381"/>
      <c r="BU390" s="1381"/>
      <c r="BV390" s="1381"/>
      <c r="BW390" s="1381"/>
      <c r="BX390" s="1381"/>
      <c r="BY390" s="1381"/>
      <c r="BZ390" s="1381"/>
    </row>
    <row r="391" spans="1:78" ht="12.75" hidden="1" customHeight="1" outlineLevel="1">
      <c r="A391" s="12"/>
      <c r="B391" s="160"/>
      <c r="C391" s="303" t="str">
        <f>+'CTAS. ADMON. LOCAL'!H5</f>
        <v>IPIMP.AALL</v>
      </c>
      <c r="D391" s="303" t="str">
        <f>+'CTAS. ADMON. LOCAL'!H4</f>
        <v>Impuestos sobre la producción y las importaciones (D.2)</v>
      </c>
      <c r="E391" s="154" t="s">
        <v>1</v>
      </c>
      <c r="F391" s="154" t="s">
        <v>35</v>
      </c>
      <c r="G391" s="63"/>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1" t="s">
        <v>562</v>
      </c>
      <c r="AX391" s="1381"/>
      <c r="AY391" s="1381"/>
      <c r="AZ391" s="1381"/>
      <c r="BA391" s="1381"/>
      <c r="BB391" s="1381"/>
      <c r="BC391" s="1381"/>
      <c r="BD391" s="1381"/>
      <c r="BE391" s="1381"/>
      <c r="BF391" s="1381"/>
      <c r="BG391" s="1381"/>
      <c r="BH391" s="1381"/>
      <c r="BI391" s="1381"/>
      <c r="BJ391" s="1381"/>
      <c r="BK391" s="1381"/>
      <c r="BL391" s="1381"/>
      <c r="BM391" s="1381"/>
      <c r="BN391" s="1381"/>
      <c r="BO391" s="1381"/>
      <c r="BP391" s="1381"/>
      <c r="BQ391" s="1381"/>
      <c r="BR391" s="1381"/>
      <c r="BS391" s="1381"/>
      <c r="BT391" s="1381"/>
      <c r="BU391" s="1381"/>
      <c r="BV391" s="1381"/>
      <c r="BW391" s="1381"/>
      <c r="BX391" s="1381"/>
      <c r="BY391" s="1381"/>
      <c r="BZ391" s="1381"/>
    </row>
    <row r="392" spans="1:78" ht="12.75" hidden="1" customHeight="1" outlineLevel="1">
      <c r="A392" s="12"/>
      <c r="B392" s="160"/>
      <c r="C392" s="303" t="str">
        <f>+'CTAS. ADMON. LOCAL'!I5</f>
        <v>RP.AALL</v>
      </c>
      <c r="D392" s="303" t="str">
        <f>+'CTAS. ADMON. LOCAL'!I4</f>
        <v>Rentas de la propiedad (D.4)</v>
      </c>
      <c r="E392" s="154" t="s">
        <v>1</v>
      </c>
      <c r="F392" s="154" t="s">
        <v>35</v>
      </c>
      <c r="G392" s="63"/>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row>
    <row r="393" spans="1:78" ht="12.75" hidden="1" customHeight="1" outlineLevel="1">
      <c r="A393" s="12"/>
      <c r="B393" s="160"/>
      <c r="C393" s="303" t="str">
        <f>+'CTAS. ADMON. LOCAL'!J5</f>
        <v>IRP.AALL</v>
      </c>
      <c r="D393" s="303" t="str">
        <f>+'CTAS. ADMON. LOCAL'!J4</f>
        <v>Impuestos corrientes sobre la renta, el patrimonio, etc. (D.5)</v>
      </c>
      <c r="E393" s="154" t="s">
        <v>1</v>
      </c>
      <c r="F393" s="154" t="s">
        <v>35</v>
      </c>
      <c r="G393" s="63"/>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1" t="s">
        <v>562</v>
      </c>
      <c r="AX393" s="1381"/>
      <c r="AY393" s="1381"/>
      <c r="AZ393" s="1381"/>
      <c r="BA393" s="1381"/>
      <c r="BB393" s="1381"/>
      <c r="BC393" s="1381"/>
      <c r="BD393" s="1381"/>
      <c r="BE393" s="1381"/>
      <c r="BF393" s="1381"/>
      <c r="BG393" s="1381"/>
      <c r="BH393" s="1381"/>
      <c r="BI393" s="1381"/>
      <c r="BJ393" s="1381"/>
      <c r="BK393" s="1381"/>
      <c r="BL393" s="1381"/>
      <c r="BM393" s="1381"/>
      <c r="BN393" s="1381"/>
      <c r="BO393" s="1381"/>
      <c r="BP393" s="1381"/>
      <c r="BQ393" s="1381"/>
      <c r="BR393" s="1381"/>
      <c r="BS393" s="1381"/>
      <c r="BT393" s="1381"/>
      <c r="BU393" s="1381"/>
      <c r="BV393" s="1381"/>
      <c r="BW393" s="1381"/>
      <c r="BX393" s="1381"/>
      <c r="BY393" s="1381"/>
      <c r="BZ393" s="1381"/>
    </row>
    <row r="394" spans="1:78" ht="12.75" hidden="1" customHeight="1" outlineLevel="1">
      <c r="A394" s="12"/>
      <c r="B394" s="160"/>
      <c r="C394" s="303" t="str">
        <f>+'CTAS. ADMON. LOCAL'!K5</f>
        <v>CS</v>
      </c>
      <c r="D394" s="303" t="str">
        <f>+'CTAS. ADMON. LOCAL'!K4</f>
        <v>Cotizaciones sociales (D.61)</v>
      </c>
      <c r="E394" s="154" t="s">
        <v>1</v>
      </c>
      <c r="F394" s="154" t="s">
        <v>35</v>
      </c>
      <c r="G394" s="63"/>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1" t="s">
        <v>562</v>
      </c>
      <c r="AX394" s="1381"/>
      <c r="AY394" s="1381"/>
      <c r="AZ394" s="1381"/>
      <c r="BA394" s="1381"/>
      <c r="BB394" s="1381"/>
      <c r="BC394" s="1381"/>
      <c r="BD394" s="1381"/>
      <c r="BE394" s="1381"/>
      <c r="BF394" s="1381"/>
      <c r="BG394" s="1381"/>
      <c r="BH394" s="1381"/>
      <c r="BI394" s="1381"/>
      <c r="BJ394" s="1381"/>
      <c r="BK394" s="1381"/>
      <c r="BL394" s="1381"/>
      <c r="BM394" s="1381"/>
      <c r="BN394" s="1381"/>
      <c r="BO394" s="1381"/>
      <c r="BP394" s="1381"/>
      <c r="BQ394" s="1381"/>
      <c r="BR394" s="1381"/>
      <c r="BS394" s="1381"/>
      <c r="BT394" s="1381"/>
      <c r="BU394" s="1381"/>
      <c r="BV394" s="1381"/>
      <c r="BW394" s="1381"/>
      <c r="BX394" s="1381"/>
      <c r="BY394" s="1381"/>
      <c r="BZ394" s="1381"/>
    </row>
    <row r="395" spans="1:78" ht="12.75" hidden="1" customHeight="1" outlineLevel="1">
      <c r="A395" s="12"/>
      <c r="B395" s="160"/>
      <c r="C395" s="303" t="str">
        <f>+'CTAS. ADMON. LOCAL'!L5</f>
        <v>TrC.AALL</v>
      </c>
      <c r="D395" s="303" t="str">
        <f>+'CTAS. ADMON. LOCAL'!L4</f>
        <v>Transferencias corrientes (D.7)</v>
      </c>
      <c r="E395" s="154" t="s">
        <v>1</v>
      </c>
      <c r="F395" s="154" t="s">
        <v>35</v>
      </c>
      <c r="G395" s="63"/>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1" t="s">
        <v>562</v>
      </c>
      <c r="AX395" s="1381"/>
      <c r="AY395" s="1381"/>
      <c r="AZ395" s="1381"/>
      <c r="BA395" s="1381"/>
      <c r="BB395" s="1381"/>
      <c r="BC395" s="1381"/>
      <c r="BD395" s="1381"/>
      <c r="BE395" s="1381"/>
      <c r="BF395" s="1381"/>
      <c r="BG395" s="1381"/>
      <c r="BH395" s="1381"/>
      <c r="BI395" s="1381"/>
      <c r="BJ395" s="1381"/>
      <c r="BK395" s="1381"/>
      <c r="BL395" s="1381"/>
      <c r="BM395" s="1381"/>
      <c r="BN395" s="1381"/>
      <c r="BO395" s="1381"/>
      <c r="BP395" s="1381"/>
      <c r="BQ395" s="1381"/>
      <c r="BR395" s="1381"/>
      <c r="BS395" s="1381"/>
      <c r="BT395" s="1381"/>
      <c r="BU395" s="1381"/>
      <c r="BV395" s="1381"/>
      <c r="BW395" s="1381"/>
      <c r="BX395" s="1381"/>
      <c r="BY395" s="1381"/>
      <c r="BZ395" s="1381"/>
    </row>
    <row r="396" spans="1:78" ht="12.75" hidden="1" customHeight="1" outlineLevel="1">
      <c r="A396" s="12"/>
      <c r="B396" s="160"/>
      <c r="C396" s="303" t="str">
        <f>+'CTAS. ADMON. LOCAL'!M5</f>
        <v>RCAP.AALL</v>
      </c>
      <c r="D396" s="303" t="str">
        <f>+'CTAS. ADMON. LOCAL'!M4</f>
        <v>RECURSOS  DE CAPITAL</v>
      </c>
      <c r="E396" s="154" t="s">
        <v>1</v>
      </c>
      <c r="F396" s="154" t="s">
        <v>35</v>
      </c>
      <c r="G396" s="63"/>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1" t="s">
        <v>562</v>
      </c>
      <c r="AX396" s="1381"/>
      <c r="AY396" s="1381"/>
      <c r="AZ396" s="1381"/>
      <c r="BA396" s="1381"/>
      <c r="BB396" s="1381"/>
      <c r="BC396" s="1381"/>
      <c r="BD396" s="1381"/>
      <c r="BE396" s="1381"/>
      <c r="BF396" s="1381"/>
      <c r="BG396" s="1381"/>
      <c r="BH396" s="1381"/>
      <c r="BI396" s="1381"/>
      <c r="BJ396" s="1381"/>
      <c r="BK396" s="1381"/>
      <c r="BL396" s="1381"/>
      <c r="BM396" s="1381"/>
      <c r="BN396" s="1381"/>
      <c r="BO396" s="1381"/>
      <c r="BP396" s="1381"/>
      <c r="BQ396" s="1381"/>
      <c r="BR396" s="1381"/>
      <c r="BS396" s="1381"/>
      <c r="BT396" s="1381"/>
      <c r="BU396" s="1381"/>
      <c r="BV396" s="1381"/>
      <c r="BW396" s="1381"/>
      <c r="BX396" s="1381"/>
      <c r="BY396" s="1381"/>
      <c r="BZ396" s="1381"/>
    </row>
    <row r="397" spans="1:78" ht="12.75" hidden="1" customHeight="1" outlineLevel="1">
      <c r="A397" s="12"/>
      <c r="B397" s="160"/>
      <c r="C397" s="303" t="str">
        <f>+'CTAS. ADMON. LOCAL'!N5</f>
        <v>ENF.AALL</v>
      </c>
      <c r="D397" s="303" t="str">
        <f>+'CTAS. ADMON. LOCAL'!N4</f>
        <v>EMPLEOS NO FINANCIEROS</v>
      </c>
      <c r="E397" s="154" t="s">
        <v>1</v>
      </c>
      <c r="F397" s="154" t="s">
        <v>35</v>
      </c>
      <c r="G397" s="63"/>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1" t="s">
        <v>562</v>
      </c>
      <c r="AX397" s="1381"/>
      <c r="AY397" s="1381"/>
      <c r="AZ397" s="1381"/>
      <c r="BA397" s="1381"/>
      <c r="BB397" s="1381"/>
      <c r="BC397" s="1381"/>
      <c r="BD397" s="1381"/>
      <c r="BE397" s="1381"/>
      <c r="BF397" s="1381"/>
      <c r="BG397" s="1381"/>
      <c r="BH397" s="1381"/>
      <c r="BI397" s="1381"/>
      <c r="BJ397" s="1381"/>
      <c r="BK397" s="1381"/>
      <c r="BL397" s="1381"/>
      <c r="BM397" s="1381"/>
      <c r="BN397" s="1381"/>
      <c r="BO397" s="1381"/>
      <c r="BP397" s="1381"/>
      <c r="BQ397" s="1381"/>
      <c r="BR397" s="1381"/>
      <c r="BS397" s="1381"/>
      <c r="BT397" s="1381"/>
      <c r="BU397" s="1381"/>
      <c r="BV397" s="1381"/>
      <c r="BW397" s="1381"/>
      <c r="BX397" s="1381"/>
      <c r="BY397" s="1381"/>
      <c r="BZ397" s="1381"/>
    </row>
    <row r="398" spans="1:78" ht="12.75" hidden="1" customHeight="1" outlineLevel="1">
      <c r="A398" s="12"/>
      <c r="B398" s="160"/>
      <c r="C398" s="303" t="str">
        <f>+'CTAS. ADMON. LOCAL'!O5</f>
        <v>EC.AALL</v>
      </c>
      <c r="D398" s="303" t="str">
        <f>+'CTAS. ADMON. LOCAL'!O4</f>
        <v>EMPLEOS CORRIENTES</v>
      </c>
      <c r="E398" s="154" t="s">
        <v>1</v>
      </c>
      <c r="F398" s="154" t="s">
        <v>35</v>
      </c>
      <c r="G398" s="63"/>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1" t="s">
        <v>562</v>
      </c>
      <c r="AX398" s="1381"/>
      <c r="AY398" s="1381"/>
      <c r="AZ398" s="1381"/>
      <c r="BA398" s="1381"/>
      <c r="BB398" s="1381"/>
      <c r="BC398" s="1381"/>
      <c r="BD398" s="1381"/>
      <c r="BE398" s="1381"/>
      <c r="BF398" s="1381"/>
      <c r="BG398" s="1381"/>
      <c r="BH398" s="1381"/>
      <c r="BI398" s="1381"/>
      <c r="BJ398" s="1381"/>
      <c r="BK398" s="1381"/>
      <c r="BL398" s="1381"/>
      <c r="BM398" s="1381"/>
      <c r="BN398" s="1381"/>
      <c r="BO398" s="1381"/>
      <c r="BP398" s="1381"/>
      <c r="BQ398" s="1381"/>
      <c r="BR398" s="1381"/>
      <c r="BS398" s="1381"/>
      <c r="BT398" s="1381"/>
      <c r="BU398" s="1381"/>
      <c r="BV398" s="1381"/>
      <c r="BW398" s="1381"/>
      <c r="BX398" s="1381"/>
      <c r="BY398" s="1381"/>
      <c r="BZ398" s="1381"/>
    </row>
    <row r="399" spans="1:78" ht="12.75" hidden="1" customHeight="1" outlineLevel="1">
      <c r="A399" s="12"/>
      <c r="B399" s="160"/>
      <c r="C399" s="303" t="str">
        <f>+'CTAS. ADMON. LOCAL'!P5</f>
        <v>RA.AALL</v>
      </c>
      <c r="D399" s="303" t="str">
        <f>+'CTAS. ADMON. LOCAL'!P4</f>
        <v>Remuneracion de asalariados</v>
      </c>
      <c r="E399" s="154" t="s">
        <v>1</v>
      </c>
      <c r="F399" s="154" t="s">
        <v>35</v>
      </c>
      <c r="G399" s="63"/>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1" t="s">
        <v>562</v>
      </c>
      <c r="AX399" s="1381"/>
      <c r="AY399" s="1381"/>
      <c r="AZ399" s="1381"/>
      <c r="BA399" s="1381"/>
      <c r="BB399" s="1381"/>
      <c r="BC399" s="1381"/>
      <c r="BD399" s="1381"/>
      <c r="BE399" s="1381"/>
      <c r="BF399" s="1381"/>
      <c r="BG399" s="1381"/>
      <c r="BH399" s="1381"/>
      <c r="BI399" s="1381"/>
      <c r="BJ399" s="1381"/>
      <c r="BK399" s="1381"/>
      <c r="BL399" s="1381"/>
      <c r="BM399" s="1381"/>
      <c r="BN399" s="1381"/>
      <c r="BO399" s="1381"/>
      <c r="BP399" s="1381"/>
      <c r="BQ399" s="1381"/>
      <c r="BR399" s="1381"/>
      <c r="BS399" s="1381"/>
      <c r="BT399" s="1381"/>
      <c r="BU399" s="1381"/>
      <c r="BV399" s="1381"/>
      <c r="BW399" s="1381"/>
      <c r="BX399" s="1381"/>
      <c r="BY399" s="1381"/>
      <c r="BZ399" s="1381"/>
    </row>
    <row r="400" spans="1:78" ht="12.75" hidden="1" customHeight="1" outlineLevel="1">
      <c r="A400" s="12"/>
      <c r="B400" s="160"/>
      <c r="C400" s="303" t="str">
        <f>+'CTAS. ADMON. LOCAL'!Q5</f>
        <v>CI.AALL</v>
      </c>
      <c r="D400" s="303" t="str">
        <f>+'CTAS. ADMON. LOCAL'!Q4</f>
        <v>Consumos intermedios</v>
      </c>
      <c r="E400" s="154" t="s">
        <v>1</v>
      </c>
      <c r="F400" s="154" t="s">
        <v>35</v>
      </c>
      <c r="G400" s="63"/>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1" t="s">
        <v>562</v>
      </c>
      <c r="AX400" s="1381"/>
      <c r="AY400" s="1381"/>
      <c r="AZ400" s="1381"/>
      <c r="BA400" s="1381"/>
      <c r="BB400" s="1381"/>
      <c r="BC400" s="1381"/>
      <c r="BD400" s="1381"/>
      <c r="BE400" s="1381"/>
      <c r="BF400" s="1381"/>
      <c r="BG400" s="1381"/>
      <c r="BH400" s="1381"/>
      <c r="BI400" s="1381"/>
      <c r="BJ400" s="1381"/>
      <c r="BK400" s="1381"/>
      <c r="BL400" s="1381"/>
      <c r="BM400" s="1381"/>
      <c r="BN400" s="1381"/>
      <c r="BO400" s="1381"/>
      <c r="BP400" s="1381"/>
      <c r="BQ400" s="1381"/>
      <c r="BR400" s="1381"/>
      <c r="BS400" s="1381"/>
      <c r="BT400" s="1381"/>
      <c r="BU400" s="1381"/>
      <c r="BV400" s="1381"/>
      <c r="BW400" s="1381"/>
      <c r="BX400" s="1381"/>
      <c r="BY400" s="1381"/>
      <c r="BZ400" s="1381"/>
    </row>
    <row r="401" spans="1:78" ht="12.75" hidden="1" customHeight="1" outlineLevel="1">
      <c r="A401" s="12"/>
      <c r="B401" s="160"/>
      <c r="C401" s="303" t="str">
        <f>+'CTAS. ADMON. LOCAL'!R5</f>
        <v>TrSESP.AALL</v>
      </c>
      <c r="D401" s="303" t="str">
        <f>+'CTAS. ADMON. LOCAL'!R4</f>
        <v>Prestaciones sociales = Pres. sociales distintas a las transferencias sociales en especie + Transferencias sociales en especie (producción adquirida en el mercado)</v>
      </c>
      <c r="E401" s="154" t="s">
        <v>1</v>
      </c>
      <c r="F401" s="154" t="s">
        <v>35</v>
      </c>
      <c r="G401" s="63"/>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1" t="s">
        <v>562</v>
      </c>
      <c r="AX401" s="1381"/>
      <c r="AY401" s="1381"/>
      <c r="AZ401" s="1381"/>
      <c r="BA401" s="1381"/>
      <c r="BB401" s="1381"/>
      <c r="BC401" s="1381"/>
      <c r="BD401" s="1381"/>
      <c r="BE401" s="1381"/>
      <c r="BF401" s="1381"/>
      <c r="BG401" s="1381"/>
      <c r="BH401" s="1381"/>
      <c r="BI401" s="1381"/>
      <c r="BJ401" s="1381"/>
      <c r="BK401" s="1381"/>
      <c r="BL401" s="1381"/>
      <c r="BM401" s="1381"/>
      <c r="BN401" s="1381"/>
      <c r="BO401" s="1381"/>
      <c r="BP401" s="1381"/>
      <c r="BQ401" s="1381"/>
      <c r="BR401" s="1381"/>
      <c r="BS401" s="1381"/>
      <c r="BT401" s="1381"/>
      <c r="BU401" s="1381"/>
      <c r="BV401" s="1381"/>
      <c r="BW401" s="1381"/>
      <c r="BX401" s="1381"/>
      <c r="BY401" s="1381"/>
      <c r="BZ401" s="1381"/>
    </row>
    <row r="402" spans="1:78" ht="12.75" hidden="1" customHeight="1" outlineLevel="1">
      <c r="A402" s="12"/>
      <c r="B402" s="160"/>
      <c r="C402" s="303" t="str">
        <f>+'CTAS. ADMON. LOCAL'!S5</f>
        <v>SubvExpl.AALL</v>
      </c>
      <c r="D402" s="303" t="str">
        <f>+'CTAS. ADMON. LOCAL'!S4</f>
        <v>Subvenciones de explotación = (subvenciones a los productos + Otras subvenciones a la producción) [D.3]</v>
      </c>
      <c r="E402" s="154" t="s">
        <v>1</v>
      </c>
      <c r="F402" s="154" t="s">
        <v>35</v>
      </c>
      <c r="G402" s="63"/>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1" t="s">
        <v>562</v>
      </c>
      <c r="AX402" s="1381"/>
      <c r="AY402" s="1381"/>
      <c r="AZ402" s="1381"/>
      <c r="BA402" s="1381"/>
      <c r="BB402" s="1381"/>
      <c r="BC402" s="1381"/>
      <c r="BD402" s="1381"/>
      <c r="BE402" s="1381"/>
      <c r="BF402" s="1381"/>
      <c r="BG402" s="1381"/>
      <c r="BH402" s="1381"/>
      <c r="BI402" s="1381"/>
      <c r="BJ402" s="1381"/>
      <c r="BK402" s="1381"/>
      <c r="BL402" s="1381"/>
      <c r="BM402" s="1381"/>
      <c r="BN402" s="1381"/>
      <c r="BO402" s="1381"/>
      <c r="BP402" s="1381"/>
      <c r="BQ402" s="1381"/>
      <c r="BR402" s="1381"/>
      <c r="BS402" s="1381"/>
      <c r="BT402" s="1381"/>
      <c r="BU402" s="1381"/>
      <c r="BV402" s="1381"/>
      <c r="BW402" s="1381"/>
      <c r="BX402" s="1381"/>
      <c r="BY402" s="1381"/>
      <c r="BZ402" s="1381"/>
    </row>
    <row r="403" spans="1:78" ht="14.1" hidden="1" customHeight="1" outlineLevel="1">
      <c r="A403" s="12"/>
      <c r="B403" s="160"/>
      <c r="C403" s="303" t="str">
        <f>+'CTAS. ADMON. LOCAL'!T5</f>
        <v>Intr+Orp.AALL</v>
      </c>
      <c r="D403" s="303" t="str">
        <f>+'CTAS. ADMON. LOCAL'!T4</f>
        <v>Intereses + Otras rentas de la propiedad [D.41+D.42p+…+D.45p]</v>
      </c>
      <c r="E403" s="154" t="s">
        <v>1</v>
      </c>
      <c r="F403" s="154" t="s">
        <v>35</v>
      </c>
      <c r="G403" s="63"/>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1" t="s">
        <v>562</v>
      </c>
      <c r="AX403" s="1381"/>
      <c r="AY403" s="1381"/>
      <c r="AZ403" s="1381"/>
      <c r="BA403" s="1381"/>
      <c r="BB403" s="1381"/>
      <c r="BC403" s="1381"/>
      <c r="BD403" s="1381"/>
      <c r="BE403" s="1381"/>
      <c r="BF403" s="1381"/>
      <c r="BG403" s="1381"/>
      <c r="BH403" s="1381"/>
      <c r="BI403" s="1381"/>
      <c r="BJ403" s="1381"/>
      <c r="BK403" s="1381"/>
      <c r="BL403" s="1381"/>
      <c r="BM403" s="1381"/>
      <c r="BN403" s="1381"/>
      <c r="BO403" s="1381"/>
      <c r="BP403" s="1381"/>
      <c r="BQ403" s="1381"/>
      <c r="BR403" s="1381"/>
      <c r="BS403" s="1381"/>
      <c r="BT403" s="1381"/>
      <c r="BU403" s="1381"/>
      <c r="BV403" s="1381"/>
      <c r="BW403" s="1381"/>
      <c r="BX403" s="1381"/>
      <c r="BY403" s="1381"/>
      <c r="BZ403" s="1381"/>
    </row>
    <row r="404" spans="1:78" ht="12.75" hidden="1" customHeight="1" outlineLevel="1">
      <c r="A404" s="12"/>
      <c r="B404" s="160"/>
      <c r="C404" s="303" t="str">
        <f>+'CTAS. ADMON. LOCAL'!U5</f>
        <v>Ogc.AALL</v>
      </c>
      <c r="D404" s="303" t="str">
        <f>+'CTAS. ADMON. LOCAL'!U4</f>
        <v>Otros gastos corrientes + Otras transferencias corrientes (= Otros impuestos sobre la producción + Impuestos sobre la renta a pagar + Otras transferencias corrientes [D.29p+D.51p+D7])</v>
      </c>
      <c r="E404" s="154" t="s">
        <v>1</v>
      </c>
      <c r="F404" s="154" t="s">
        <v>35</v>
      </c>
      <c r="G404" s="63"/>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1" t="s">
        <v>562</v>
      </c>
      <c r="AX404" s="1381"/>
      <c r="AY404" s="1381"/>
      <c r="AZ404" s="1381"/>
      <c r="BA404" s="1381"/>
      <c r="BB404" s="1381"/>
      <c r="BC404" s="1381"/>
      <c r="BD404" s="1381"/>
      <c r="BE404" s="1381"/>
      <c r="BF404" s="1381"/>
      <c r="BG404" s="1381"/>
      <c r="BH404" s="1381"/>
      <c r="BI404" s="1381"/>
      <c r="BJ404" s="1381"/>
      <c r="BK404" s="1381"/>
      <c r="BL404" s="1381"/>
      <c r="BM404" s="1381"/>
      <c r="BN404" s="1381"/>
      <c r="BO404" s="1381"/>
      <c r="BP404" s="1381"/>
      <c r="BQ404" s="1381"/>
      <c r="BR404" s="1381"/>
      <c r="BS404" s="1381"/>
      <c r="BT404" s="1381"/>
      <c r="BU404" s="1381"/>
      <c r="BV404" s="1381"/>
      <c r="BW404" s="1381"/>
      <c r="BX404" s="1381"/>
      <c r="BY404" s="1381"/>
      <c r="BZ404" s="1381"/>
    </row>
    <row r="405" spans="1:78" ht="12.75" hidden="1" customHeight="1" outlineLevel="1">
      <c r="A405" s="12"/>
      <c r="B405" s="160"/>
      <c r="C405" s="303" t="str">
        <f>+'CTAS. ADMON. LOCAL'!V5</f>
        <v>ECAP.AALL</v>
      </c>
      <c r="D405" s="303" t="str">
        <f>+'CTAS. ADMON. LOCAL'!V4</f>
        <v>EMPLEOS DE CAPITAL</v>
      </c>
      <c r="E405" s="154" t="s">
        <v>1</v>
      </c>
      <c r="F405" s="154" t="s">
        <v>35</v>
      </c>
      <c r="G405" s="63"/>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1" t="s">
        <v>562</v>
      </c>
      <c r="AX405" s="1381"/>
      <c r="AY405" s="1381"/>
      <c r="AZ405" s="1381"/>
      <c r="BA405" s="1381"/>
      <c r="BB405" s="1381"/>
      <c r="BC405" s="1381"/>
      <c r="BD405" s="1381"/>
      <c r="BE405" s="1381"/>
      <c r="BF405" s="1381"/>
      <c r="BG405" s="1381"/>
      <c r="BH405" s="1381"/>
      <c r="BI405" s="1381"/>
      <c r="BJ405" s="1381"/>
      <c r="BK405" s="1381"/>
      <c r="BL405" s="1381"/>
      <c r="BM405" s="1381"/>
      <c r="BN405" s="1381"/>
      <c r="BO405" s="1381"/>
      <c r="BP405" s="1381"/>
      <c r="BQ405" s="1381"/>
      <c r="BR405" s="1381"/>
      <c r="BS405" s="1381"/>
      <c r="BT405" s="1381"/>
      <c r="BU405" s="1381"/>
      <c r="BV405" s="1381"/>
      <c r="BW405" s="1381"/>
      <c r="BX405" s="1381"/>
      <c r="BY405" s="1381"/>
      <c r="BZ405" s="1381"/>
    </row>
    <row r="406" spans="1:78" ht="12.75" hidden="1" customHeight="1" outlineLevel="1">
      <c r="A406" s="12"/>
      <c r="B406" s="160"/>
      <c r="C406" s="303" t="str">
        <f>+'CTAS. ADMON. LOCAL'!W5</f>
        <v>FBC.AALL</v>
      </c>
      <c r="D406" s="303" t="str">
        <f>+'CTAS. ADMON. LOCAL'!W4</f>
        <v>Formación bruta de capital</v>
      </c>
      <c r="E406" s="154" t="s">
        <v>1</v>
      </c>
      <c r="F406" s="154" t="s">
        <v>35</v>
      </c>
      <c r="G406" s="63"/>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1" t="s">
        <v>562</v>
      </c>
      <c r="AX406" s="1381"/>
      <c r="AY406" s="1381"/>
      <c r="AZ406" s="1381"/>
      <c r="BA406" s="1381"/>
      <c r="BB406" s="1381"/>
      <c r="BC406" s="1381"/>
      <c r="BD406" s="1381"/>
      <c r="BE406" s="1381"/>
      <c r="BF406" s="1381"/>
      <c r="BG406" s="1381"/>
      <c r="BH406" s="1381"/>
      <c r="BI406" s="1381"/>
      <c r="BJ406" s="1381"/>
      <c r="BK406" s="1381"/>
      <c r="BL406" s="1381"/>
      <c r="BM406" s="1381"/>
      <c r="BN406" s="1381"/>
      <c r="BO406" s="1381"/>
      <c r="BP406" s="1381"/>
      <c r="BQ406" s="1381"/>
      <c r="BR406" s="1381"/>
      <c r="BS406" s="1381"/>
      <c r="BT406" s="1381"/>
      <c r="BU406" s="1381"/>
      <c r="BV406" s="1381"/>
      <c r="BW406" s="1381"/>
      <c r="BX406" s="1381"/>
      <c r="BY406" s="1381"/>
      <c r="BZ406" s="1381"/>
    </row>
    <row r="407" spans="1:78" ht="12.75" hidden="1" customHeight="1" outlineLevel="1">
      <c r="A407" s="12"/>
      <c r="B407" s="160"/>
      <c r="C407" s="303" t="str">
        <f>+'CTAS. ADMON. LOCAL'!X5</f>
        <v>FBCF.AALL</v>
      </c>
      <c r="D407" s="303" t="str">
        <f>+'CTAS. ADMON. LOCAL'!X4</f>
        <v>Formacion bruta de capital fijo</v>
      </c>
      <c r="E407" s="154" t="s">
        <v>1</v>
      </c>
      <c r="F407" s="154" t="s">
        <v>35</v>
      </c>
      <c r="G407" s="63"/>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1" t="s">
        <v>562</v>
      </c>
      <c r="AX407" s="1381"/>
      <c r="AY407" s="1381"/>
      <c r="AZ407" s="1381"/>
      <c r="BA407" s="1381"/>
      <c r="BB407" s="1381"/>
      <c r="BC407" s="1381"/>
      <c r="BD407" s="1381"/>
      <c r="BE407" s="1381"/>
      <c r="BF407" s="1381"/>
      <c r="BG407" s="1381"/>
      <c r="BH407" s="1381"/>
      <c r="BI407" s="1381"/>
      <c r="BJ407" s="1381"/>
      <c r="BK407" s="1381"/>
      <c r="BL407" s="1381"/>
      <c r="BM407" s="1381"/>
      <c r="BN407" s="1381"/>
      <c r="BO407" s="1381"/>
      <c r="BP407" s="1381"/>
      <c r="BQ407" s="1381"/>
      <c r="BR407" s="1381"/>
      <c r="BS407" s="1381"/>
      <c r="BT407" s="1381"/>
      <c r="BU407" s="1381"/>
      <c r="BV407" s="1381"/>
      <c r="BW407" s="1381"/>
      <c r="BX407" s="1381"/>
      <c r="BY407" s="1381"/>
      <c r="BZ407" s="1381"/>
    </row>
    <row r="408" spans="1:78" ht="12.75" hidden="1" customHeight="1" outlineLevel="1">
      <c r="A408" s="12"/>
      <c r="B408" s="160"/>
      <c r="C408" s="303" t="str">
        <f>+'CTAS. ADMON. LOCAL'!Y5</f>
        <v>AI.AALL</v>
      </c>
      <c r="D408" s="303" t="str">
        <f>+'CTAS. ADMON. LOCAL'!Y4</f>
        <v>Ayudas a la inversión (D92p)</v>
      </c>
      <c r="E408" s="154" t="s">
        <v>1</v>
      </c>
      <c r="F408" s="154" t="s">
        <v>35</v>
      </c>
      <c r="G408" s="63"/>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1" t="s">
        <v>562</v>
      </c>
      <c r="AX408" s="1381"/>
      <c r="AY408" s="1381"/>
      <c r="AZ408" s="1381"/>
      <c r="BA408" s="1381"/>
      <c r="BB408" s="1381"/>
      <c r="BC408" s="1381"/>
      <c r="BD408" s="1381"/>
      <c r="BE408" s="1381"/>
      <c r="BF408" s="1381"/>
      <c r="BG408" s="1381"/>
      <c r="BH408" s="1381"/>
      <c r="BI408" s="1381"/>
      <c r="BJ408" s="1381"/>
      <c r="BK408" s="1381"/>
      <c r="BL408" s="1381"/>
      <c r="BM408" s="1381"/>
      <c r="BN408" s="1381"/>
      <c r="BO408" s="1381"/>
      <c r="BP408" s="1381"/>
      <c r="BQ408" s="1381"/>
      <c r="BR408" s="1381"/>
      <c r="BS408" s="1381"/>
      <c r="BT408" s="1381"/>
      <c r="BU408" s="1381"/>
      <c r="BV408" s="1381"/>
      <c r="BW408" s="1381"/>
      <c r="BX408" s="1381"/>
      <c r="BY408" s="1381"/>
      <c r="BZ408" s="1381"/>
    </row>
    <row r="409" spans="1:78" ht="12.75" hidden="1" customHeight="1" outlineLevel="1">
      <c r="A409" s="12"/>
      <c r="B409" s="160"/>
      <c r="C409" s="303" t="str">
        <f>+'CTAS. ADMON. LOCAL'!Z5</f>
        <v>TrCapEntreAAPP</v>
      </c>
      <c r="D409" s="303" t="str">
        <f>+'CTAS. ADMON. LOCAL'!Z4</f>
        <v>Transferencias de capital entre administraciones públicas</v>
      </c>
      <c r="E409" s="154" t="s">
        <v>1</v>
      </c>
      <c r="F409" s="154" t="s">
        <v>35</v>
      </c>
      <c r="G409" s="63"/>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1" t="s">
        <v>562</v>
      </c>
      <c r="AX409" s="1381"/>
      <c r="AY409" s="1381"/>
      <c r="AZ409" s="1381"/>
      <c r="BA409" s="1381"/>
      <c r="BB409" s="1381"/>
      <c r="BC409" s="1381"/>
      <c r="BD409" s="1381"/>
      <c r="BE409" s="1381"/>
      <c r="BF409" s="1381"/>
      <c r="BG409" s="1381"/>
      <c r="BH409" s="1381"/>
      <c r="BI409" s="1381"/>
      <c r="BJ409" s="1381"/>
      <c r="BK409" s="1381"/>
      <c r="BL409" s="1381"/>
      <c r="BM409" s="1381"/>
      <c r="BN409" s="1381"/>
      <c r="BO409" s="1381"/>
      <c r="BP409" s="1381"/>
      <c r="BQ409" s="1381"/>
      <c r="BR409" s="1381"/>
      <c r="BS409" s="1381"/>
      <c r="BT409" s="1381"/>
      <c r="BU409" s="1381"/>
      <c r="BV409" s="1381"/>
      <c r="BW409" s="1381"/>
      <c r="BX409" s="1381"/>
      <c r="BY409" s="1381"/>
      <c r="BZ409" s="1381"/>
    </row>
    <row r="410" spans="1:78" ht="12.75" hidden="1" customHeight="1" outlineLevel="1">
      <c r="A410" s="12"/>
      <c r="B410" s="160"/>
      <c r="C410" s="303" t="str">
        <f>+'CTAS. ADMON. LOCAL'!AA5</f>
        <v>OTrCAP.AALL</v>
      </c>
      <c r="D410" s="303" t="str">
        <f>+'CTAS. ADMON. LOCAL'!AA4</f>
        <v>Otras Transferencias de capital (D.99p)</v>
      </c>
      <c r="E410" s="154" t="s">
        <v>1</v>
      </c>
      <c r="F410" s="154" t="s">
        <v>35</v>
      </c>
      <c r="G410" s="63"/>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1" t="s">
        <v>562</v>
      </c>
      <c r="AX410" s="1381"/>
      <c r="AY410" s="1381"/>
      <c r="AZ410" s="1381"/>
      <c r="BA410" s="1381"/>
      <c r="BB410" s="1381"/>
      <c r="BC410" s="1381"/>
      <c r="BD410" s="1381"/>
      <c r="BE410" s="1381"/>
      <c r="BF410" s="1381"/>
      <c r="BG410" s="1381"/>
      <c r="BH410" s="1381"/>
      <c r="BI410" s="1381"/>
      <c r="BJ410" s="1381"/>
      <c r="BK410" s="1381"/>
      <c r="BL410" s="1381"/>
      <c r="BM410" s="1381"/>
      <c r="BN410" s="1381"/>
      <c r="BO410" s="1381"/>
      <c r="BP410" s="1381"/>
      <c r="BQ410" s="1381"/>
      <c r="BR410" s="1381"/>
      <c r="BS410" s="1381"/>
      <c r="BT410" s="1381"/>
      <c r="BU410" s="1381"/>
      <c r="BV410" s="1381"/>
      <c r="BW410" s="1381"/>
      <c r="BX410" s="1381"/>
      <c r="BY410" s="1381"/>
      <c r="BZ410" s="1381"/>
    </row>
    <row r="411" spans="1:78" ht="12.75" hidden="1" customHeight="1" outlineLevel="1">
      <c r="A411" s="12"/>
      <c r="B411" s="160"/>
      <c r="C411" s="303" t="str">
        <f>+'CTAS. ADMON. LOCAL'!AB5</f>
        <v>Adq-Cs ANFNP.AALL</v>
      </c>
      <c r="D411" s="303" t="str">
        <f>+'CTAS. ADMON. LOCAL'!AB4</f>
        <v>Adquisiciones menos cesiones de activos no financieros no producidos (NP)</v>
      </c>
      <c r="E411" s="154" t="s">
        <v>1</v>
      </c>
      <c r="F411" s="154" t="s">
        <v>35</v>
      </c>
      <c r="G411" s="63"/>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1" t="s">
        <v>562</v>
      </c>
      <c r="AX411" s="1381"/>
      <c r="AY411" s="1381"/>
      <c r="AZ411" s="1381"/>
      <c r="BA411" s="1381"/>
      <c r="BB411" s="1381"/>
      <c r="BC411" s="1381"/>
      <c r="BD411" s="1381"/>
      <c r="BE411" s="1381"/>
      <c r="BF411" s="1381"/>
      <c r="BG411" s="1381"/>
      <c r="BH411" s="1381"/>
      <c r="BI411" s="1381"/>
      <c r="BJ411" s="1381"/>
      <c r="BK411" s="1381"/>
      <c r="BL411" s="1381"/>
      <c r="BM411" s="1381"/>
      <c r="BN411" s="1381"/>
      <c r="BO411" s="1381"/>
      <c r="BP411" s="1381"/>
      <c r="BQ411" s="1381"/>
      <c r="BR411" s="1381"/>
      <c r="BS411" s="1381"/>
      <c r="BT411" s="1381"/>
      <c r="BU411" s="1381"/>
      <c r="BV411" s="1381"/>
      <c r="BW411" s="1381"/>
      <c r="BX411" s="1381"/>
      <c r="BY411" s="1381"/>
      <c r="BZ411" s="1381"/>
    </row>
    <row r="412" spans="1:78" ht="12.75" hidden="1" customHeight="1" outlineLevel="1">
      <c r="A412" s="12"/>
      <c r="B412" s="160"/>
      <c r="C412" s="303" t="str">
        <f>+'CTAS. ADMON. LOCAL'!AC5</f>
        <v>CoNF.AALL</v>
      </c>
      <c r="D412" s="303" t="str">
        <f>+'CTAS. ADMON. LOCAL'!AC4</f>
        <v>CAPACIDAD (+) O NECESIDAD (-) DE FINANCIACIÓN (RNF-ENF) de las AALL</v>
      </c>
      <c r="E412" s="154" t="s">
        <v>1</v>
      </c>
      <c r="F412" s="154" t="s">
        <v>35</v>
      </c>
      <c r="G412" s="63"/>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1" t="s">
        <v>562</v>
      </c>
      <c r="AX412" s="1381"/>
      <c r="AY412" s="1381"/>
      <c r="AZ412" s="1381"/>
      <c r="BA412" s="1381"/>
      <c r="BB412" s="1381"/>
      <c r="BC412" s="1381"/>
      <c r="BD412" s="1381"/>
      <c r="BE412" s="1381"/>
      <c r="BF412" s="1381"/>
      <c r="BG412" s="1381"/>
      <c r="BH412" s="1381"/>
      <c r="BI412" s="1381"/>
      <c r="BJ412" s="1381"/>
      <c r="BK412" s="1381"/>
      <c r="BL412" s="1381"/>
      <c r="BM412" s="1381"/>
      <c r="BN412" s="1381"/>
      <c r="BO412" s="1381"/>
      <c r="BP412" s="1381"/>
      <c r="BQ412" s="1381"/>
      <c r="BR412" s="1381"/>
      <c r="BS412" s="1381"/>
      <c r="BT412" s="1381"/>
      <c r="BU412" s="1381"/>
      <c r="BV412" s="1381"/>
      <c r="BW412" s="1381"/>
      <c r="BX412" s="1381"/>
      <c r="BY412" s="1381"/>
      <c r="BZ412" s="1381"/>
    </row>
    <row r="413" spans="1:78" ht="12.75" hidden="1" customHeight="1" outlineLevel="1">
      <c r="A413" s="12"/>
      <c r="B413" s="160"/>
      <c r="C413" s="303" t="str">
        <f>+'CTAS. ADMON. LOCAL'!AT5</f>
        <v>Gasto.DANA.CCLL</v>
      </c>
      <c r="D413" s="303" t="str">
        <f>+'CTAS. ADMON. LOCAL'!AT4</f>
        <v>Gasto de la DANA
(Pro memoria)</v>
      </c>
      <c r="E413" s="154" t="s">
        <v>1</v>
      </c>
      <c r="F413" s="154" t="s">
        <v>35</v>
      </c>
      <c r="G413" s="63"/>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1" t="s">
        <v>562</v>
      </c>
      <c r="AX413" s="1381"/>
      <c r="AY413" s="1381"/>
      <c r="AZ413" s="1381"/>
      <c r="BA413" s="1381"/>
      <c r="BB413" s="1381"/>
      <c r="BC413" s="1381"/>
      <c r="BD413" s="1381"/>
      <c r="BE413" s="1381"/>
      <c r="BF413" s="1381"/>
      <c r="BG413" s="1381"/>
      <c r="BH413" s="1381"/>
      <c r="BI413" s="1381"/>
      <c r="BJ413" s="1381"/>
      <c r="BK413" s="1381"/>
      <c r="BL413" s="1381"/>
      <c r="BM413" s="1381"/>
      <c r="BN413" s="1381"/>
      <c r="BO413" s="1381"/>
      <c r="BP413" s="1381"/>
      <c r="BQ413" s="1381"/>
      <c r="BR413" s="1381"/>
      <c r="BS413" s="1381"/>
      <c r="BT413" s="1381"/>
      <c r="BU413" s="1381"/>
      <c r="BV413" s="1381"/>
      <c r="BW413" s="1381"/>
      <c r="BX413" s="1381"/>
      <c r="BY413" s="1381"/>
      <c r="BZ413" s="1381"/>
    </row>
    <row r="414" spans="1:78" ht="12.75" hidden="1" customHeight="1" outlineLevel="1">
      <c r="A414" s="12"/>
      <c r="B414" s="160"/>
      <c r="C414" s="303" t="str">
        <f>+'CTAS. ADMON. LOCAL'!AE5</f>
        <v>SalPrim.AALL</v>
      </c>
      <c r="D414" s="303" t="str">
        <f>+'CTAS. ADMON. LOCAL'!AE4</f>
        <v>SALDO PRIMARIO (CoNF.AALL + Intereses pagados [D.41])</v>
      </c>
      <c r="E414" s="154" t="s">
        <v>1</v>
      </c>
      <c r="F414" s="154" t="s">
        <v>35</v>
      </c>
      <c r="G414" s="63"/>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1" t="s">
        <v>562</v>
      </c>
      <c r="AX414" s="1381"/>
      <c r="AY414" s="1381"/>
      <c r="AZ414" s="1381"/>
      <c r="BA414" s="1381"/>
      <c r="BB414" s="1381"/>
      <c r="BC414" s="1381"/>
      <c r="BD414" s="1381"/>
      <c r="BE414" s="1381"/>
      <c r="BF414" s="1381"/>
      <c r="BG414" s="1381"/>
      <c r="BH414" s="1381"/>
      <c r="BI414" s="1381"/>
      <c r="BJ414" s="1381"/>
      <c r="BK414" s="1381"/>
      <c r="BL414" s="1381"/>
      <c r="BM414" s="1381"/>
      <c r="BN414" s="1381"/>
      <c r="BO414" s="1381"/>
      <c r="BP414" s="1381"/>
      <c r="BQ414" s="1381"/>
      <c r="BR414" s="1381"/>
      <c r="BS414" s="1381"/>
      <c r="BT414" s="1381"/>
      <c r="BU414" s="1381"/>
      <c r="BV414" s="1381"/>
      <c r="BW414" s="1381"/>
      <c r="BX414" s="1381"/>
      <c r="BY414" s="1381"/>
      <c r="BZ414" s="1381"/>
    </row>
    <row r="415" spans="1:78" ht="12.75" hidden="1" customHeight="1" outlineLevel="1">
      <c r="A415" s="12"/>
      <c r="B415" s="160"/>
      <c r="C415" s="303" t="str">
        <f>+'CTAS. ADMON. LOCAL'!AM5</f>
        <v>SB.AALL</v>
      </c>
      <c r="D415" s="303" t="str">
        <f>+'CTAS. ADMON. LOCAL'!AM4</f>
        <v>AHORRO CCLL BRUTO 
(Recursos Corrientes - Empleos Corrientes)
B.8g</v>
      </c>
      <c r="E415" s="154" t="s">
        <v>1</v>
      </c>
      <c r="F415" s="154" t="s">
        <v>35</v>
      </c>
      <c r="G415" s="63"/>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1" t="s">
        <v>562</v>
      </c>
      <c r="AX415" s="1381"/>
      <c r="AY415" s="1381"/>
      <c r="AZ415" s="1381"/>
      <c r="BA415" s="1381"/>
      <c r="BB415" s="1381"/>
      <c r="BC415" s="1381"/>
      <c r="BD415" s="1381"/>
      <c r="BE415" s="1381"/>
      <c r="BF415" s="1381"/>
      <c r="BG415" s="1381"/>
      <c r="BH415" s="1381"/>
      <c r="BI415" s="1381"/>
      <c r="BJ415" s="1381"/>
      <c r="BK415" s="1381"/>
      <c r="BL415" s="1381"/>
      <c r="BM415" s="1381"/>
      <c r="BN415" s="1381"/>
      <c r="BO415" s="1381"/>
      <c r="BP415" s="1381"/>
      <c r="BQ415" s="1381"/>
      <c r="BR415" s="1381"/>
      <c r="BS415" s="1381"/>
      <c r="BT415" s="1381"/>
      <c r="BU415" s="1381"/>
      <c r="BV415" s="1381"/>
      <c r="BW415" s="1381"/>
      <c r="BX415" s="1381"/>
      <c r="BY415" s="1381"/>
      <c r="BZ415" s="1381"/>
    </row>
    <row r="416" spans="1:78" ht="12.75" hidden="1" customHeight="1" outlineLevel="1">
      <c r="A416" s="2"/>
      <c r="B416" s="160"/>
      <c r="C416" s="303" t="str">
        <f>+'CTAS. ADMON. LOCAL'!BC5</f>
        <v>DP.CCLL</v>
      </c>
      <c r="D416" s="303" t="str">
        <f>+'CTAS. ADMON. LOCAL'!BC4</f>
        <v xml:space="preserve">DEUDA CCLL NETA de activos financieros frente a AAPP
PDE (SEC2010) Administración Local. </v>
      </c>
      <c r="E416" s="154" t="s">
        <v>1</v>
      </c>
      <c r="F416" s="154" t="s">
        <v>35</v>
      </c>
      <c r="G416" s="63"/>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1" t="s">
        <v>562</v>
      </c>
      <c r="AX416" s="1381"/>
      <c r="AY416" s="1381"/>
      <c r="AZ416" s="1381"/>
      <c r="BA416" s="1381"/>
      <c r="BB416" s="1381"/>
      <c r="BC416" s="1381"/>
      <c r="BD416" s="1381"/>
      <c r="BE416" s="1381"/>
      <c r="BF416" s="1381"/>
      <c r="BG416" s="1381"/>
      <c r="BH416" s="1381"/>
      <c r="BI416" s="1381"/>
      <c r="BJ416" s="1381"/>
      <c r="BK416" s="1381"/>
      <c r="BL416" s="1381"/>
      <c r="BM416" s="1381"/>
      <c r="BN416" s="1381"/>
      <c r="BO416" s="1381"/>
      <c r="BP416" s="1381"/>
      <c r="BQ416" s="1381"/>
      <c r="BR416" s="1381"/>
      <c r="BS416" s="1381"/>
      <c r="BT416" s="1381"/>
      <c r="BU416" s="1381"/>
      <c r="BV416" s="1381"/>
      <c r="BW416" s="1381"/>
      <c r="BX416" s="1381"/>
      <c r="BY416" s="1381"/>
      <c r="BZ416" s="1381"/>
    </row>
    <row r="417" spans="1:78" ht="12.75" hidden="1" customHeight="1" outlineLevel="1">
      <c r="A417" s="2"/>
      <c r="B417" s="1"/>
      <c r="C417" s="303"/>
      <c r="D417" s="303"/>
      <c r="E417" s="154"/>
      <c r="F417" s="154"/>
      <c r="G417" s="1079"/>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row>
    <row r="418" spans="1:78" ht="12.75" customHeight="1" collapsed="1">
      <c r="A418" s="2"/>
      <c r="B418" s="1"/>
      <c r="C418" s="139"/>
      <c r="D418" s="140"/>
      <c r="E418" s="127"/>
      <c r="F418" s="127"/>
      <c r="G418" s="1079"/>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row>
    <row r="419" spans="1:78" ht="12.75" customHeight="1">
      <c r="A419" s="130" t="s">
        <v>1303</v>
      </c>
      <c r="B419" s="315" t="str">
        <f>+'CTAS. DE LA SEGURIDAD SOCIAL'!C1</f>
        <v>CUADRO 23-E:    CUENTAS DE LA SEGURIDAD SOCIAL  (Operaciones no fiancieras)</v>
      </c>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c r="AD419" s="316"/>
      <c r="AE419" s="316"/>
      <c r="AF419" s="316"/>
      <c r="AG419" s="316"/>
      <c r="AH419" s="316"/>
      <c r="AI419" s="316"/>
      <c r="AJ419" s="316"/>
      <c r="AK419" s="316"/>
      <c r="AL419" s="316"/>
      <c r="AM419" s="316"/>
      <c r="AN419" s="316"/>
      <c r="AO419" s="316"/>
      <c r="AP419" s="316"/>
      <c r="AQ419" s="316"/>
      <c r="AR419" s="316"/>
      <c r="AS419" s="316"/>
      <c r="AT419" s="316"/>
      <c r="AU419" s="316"/>
      <c r="AV419" s="316"/>
      <c r="AW419" s="316"/>
      <c r="AX419" s="316"/>
      <c r="AY419" s="316"/>
      <c r="AZ419" s="316"/>
      <c r="BA419" s="316"/>
      <c r="BB419" s="316"/>
      <c r="BC419" s="316"/>
      <c r="BD419" s="316"/>
      <c r="BE419" s="316"/>
      <c r="BF419" s="316"/>
      <c r="BG419" s="316"/>
      <c r="BH419" s="316"/>
      <c r="BI419" s="316"/>
      <c r="BJ419" s="316"/>
      <c r="BK419" s="316"/>
      <c r="BL419" s="316"/>
      <c r="BM419" s="316"/>
      <c r="BN419" s="316"/>
      <c r="BO419" s="316"/>
      <c r="BP419" s="316"/>
      <c r="BQ419" s="316"/>
      <c r="BR419" s="316"/>
      <c r="BS419" s="316"/>
      <c r="BT419" s="316"/>
      <c r="BU419" s="316"/>
      <c r="BV419" s="316"/>
      <c r="BW419" s="316"/>
      <c r="BX419" s="316"/>
      <c r="BY419" s="316"/>
      <c r="BZ419" s="316"/>
    </row>
    <row r="420" spans="1:78" ht="12.75" hidden="1" customHeight="1" outlineLevel="1">
      <c r="A420" s="2"/>
      <c r="B420" s="1"/>
      <c r="C420" s="139"/>
      <c r="D420" s="140"/>
      <c r="E420" s="127"/>
      <c r="F420" s="127"/>
      <c r="G420" s="1079"/>
      <c r="H420" s="1365"/>
      <c r="I420" s="1365"/>
      <c r="J420" s="1365"/>
      <c r="K420" s="1365"/>
      <c r="L420" s="1365"/>
      <c r="M420" s="1365"/>
      <c r="N420" s="1365"/>
      <c r="O420" s="1365"/>
      <c r="P420" s="1365"/>
      <c r="Q420" s="1365"/>
      <c r="R420" s="1365"/>
      <c r="S420" s="1365"/>
      <c r="T420" s="1365"/>
      <c r="U420" s="1365"/>
      <c r="V420" s="1365"/>
      <c r="W420" s="1365"/>
      <c r="X420" s="1365"/>
      <c r="Y420" s="1365"/>
      <c r="Z420" s="1365"/>
      <c r="AA420" s="1365"/>
      <c r="AB420" s="1365"/>
      <c r="AC420" s="1365"/>
      <c r="AD420" s="1365"/>
      <c r="AE420" s="1365"/>
      <c r="AF420" s="1365"/>
      <c r="AG420" s="1365"/>
      <c r="AH420" s="1365"/>
      <c r="AI420" s="1365"/>
      <c r="AJ420" s="1365"/>
      <c r="AK420" s="1365"/>
      <c r="AL420" s="1365"/>
      <c r="AM420" s="1365"/>
      <c r="AN420" s="1365"/>
      <c r="AO420" s="1365"/>
      <c r="AP420" s="1365"/>
      <c r="AQ420" s="1365"/>
      <c r="AR420" s="1365"/>
      <c r="AS420" s="1365"/>
      <c r="AT420" s="1365"/>
      <c r="AU420" s="1365"/>
      <c r="AV420" s="1365"/>
      <c r="AW420" s="138"/>
      <c r="AX420" s="138"/>
      <c r="AY420" s="138"/>
      <c r="AZ420" s="138"/>
      <c r="BA420" s="138"/>
      <c r="BB420" s="138"/>
      <c r="BC420" s="138"/>
      <c r="BD420" s="138"/>
      <c r="BE420" s="138"/>
      <c r="BF420" s="138"/>
      <c r="BG420" s="138"/>
      <c r="BH420" s="138"/>
      <c r="BI420" s="138"/>
    </row>
    <row r="421" spans="1:78" ht="12.75" hidden="1" customHeight="1" outlineLevel="1">
      <c r="A421" s="12"/>
      <c r="B421" s="160"/>
      <c r="C421" s="303" t="str">
        <f>+'CTAS. DE LA SEGURIDAD SOCIAL'!C5</f>
        <v>RNF.SGSC</v>
      </c>
      <c r="D421" s="303" t="str">
        <f>+'CTAS. DE LA SEGURIDAD SOCIAL'!C4</f>
        <v>RECURSOS NO FINANCIEROS</v>
      </c>
      <c r="E421" s="154" t="s">
        <v>1</v>
      </c>
      <c r="F421" s="154" t="s">
        <v>35</v>
      </c>
      <c r="G421" s="63"/>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1" t="s">
        <v>977</v>
      </c>
      <c r="AX421" s="1381"/>
      <c r="AY421" s="1381"/>
      <c r="AZ421" s="1381"/>
      <c r="BA421" s="1381"/>
      <c r="BB421" s="1381"/>
      <c r="BC421" s="1381"/>
      <c r="BD421" s="1381"/>
      <c r="BE421" s="1381"/>
      <c r="BF421" s="1381"/>
      <c r="BG421" s="1381"/>
      <c r="BH421" s="1381"/>
      <c r="BI421" s="1381"/>
      <c r="BJ421" s="1381"/>
      <c r="BK421" s="1381"/>
      <c r="BL421" s="1381"/>
      <c r="BM421" s="1381"/>
      <c r="BN421" s="1381"/>
      <c r="BO421" s="1381"/>
      <c r="BP421" s="1381"/>
      <c r="BQ421" s="1381"/>
      <c r="BR421" s="1381"/>
      <c r="BS421" s="1381"/>
      <c r="BT421" s="1381"/>
      <c r="BU421" s="1381"/>
      <c r="BV421" s="1381"/>
      <c r="BW421" s="1381"/>
      <c r="BX421" s="1381"/>
      <c r="BY421" s="1381"/>
      <c r="BZ421" s="1381"/>
    </row>
    <row r="422" spans="1:78" ht="12.75" hidden="1" customHeight="1" outlineLevel="1">
      <c r="A422" s="12"/>
      <c r="B422" s="160"/>
      <c r="C422" s="303" t="str">
        <f>+'CTAS. DE LA SEGURIDAD SOCIAL'!D5</f>
        <v>RC.SGSC</v>
      </c>
      <c r="D422" s="303" t="str">
        <f>+'CTAS. DE LA SEGURIDAD SOCIAL'!D4</f>
        <v>RECURSOS CORRIENTES</v>
      </c>
      <c r="E422" s="154" t="s">
        <v>1</v>
      </c>
      <c r="F422" s="154" t="s">
        <v>35</v>
      </c>
      <c r="G422" s="63"/>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1" t="s">
        <v>562</v>
      </c>
      <c r="AX422" s="1381"/>
      <c r="AY422" s="1381"/>
      <c r="AZ422" s="1381"/>
      <c r="BA422" s="1381"/>
      <c r="BB422" s="1381"/>
      <c r="BC422" s="1381"/>
      <c r="BD422" s="1381"/>
      <c r="BE422" s="1381"/>
      <c r="BF422" s="1381"/>
      <c r="BG422" s="1381"/>
      <c r="BH422" s="1381"/>
      <c r="BI422" s="1381"/>
      <c r="BJ422" s="1381"/>
      <c r="BK422" s="1381"/>
      <c r="BL422" s="1381"/>
      <c r="BM422" s="1381"/>
      <c r="BN422" s="1381"/>
      <c r="BO422" s="1381"/>
      <c r="BP422" s="1381"/>
      <c r="BQ422" s="1381"/>
      <c r="BR422" s="1381"/>
      <c r="BS422" s="1381"/>
      <c r="BT422" s="1381"/>
      <c r="BU422" s="1381"/>
      <c r="BV422" s="1381"/>
      <c r="BW422" s="1381"/>
      <c r="BX422" s="1381"/>
      <c r="BY422" s="1381"/>
      <c r="BZ422" s="1381"/>
    </row>
    <row r="423" spans="1:78" ht="12.75" hidden="1" customHeight="1" outlineLevel="1">
      <c r="A423" s="12"/>
      <c r="B423" s="160"/>
      <c r="C423" s="303" t="str">
        <f>+'CTAS. DE LA SEGURIDAD SOCIAL'!E5</f>
        <v>VR.SGSC</v>
      </c>
      <c r="D423" s="303" t="str">
        <f>+'CTAS. DE LA SEGURIDAD SOCIAL'!E4</f>
        <v>Producción de mercado y producción para uso final propio [P.11, P.12]</v>
      </c>
      <c r="E423" s="154" t="s">
        <v>1</v>
      </c>
      <c r="F423" s="154" t="s">
        <v>35</v>
      </c>
      <c r="G423" s="63"/>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1" t="s">
        <v>562</v>
      </c>
      <c r="AX423" s="1381"/>
      <c r="AY423" s="1381"/>
      <c r="AZ423" s="1381"/>
      <c r="BA423" s="1381"/>
      <c r="BB423" s="1381"/>
      <c r="BC423" s="1381"/>
      <c r="BD423" s="1381"/>
      <c r="BE423" s="1381"/>
      <c r="BF423" s="1381"/>
      <c r="BG423" s="1381"/>
      <c r="BH423" s="1381"/>
      <c r="BI423" s="1381"/>
      <c r="BJ423" s="1381"/>
      <c r="BK423" s="1381"/>
      <c r="BL423" s="1381"/>
      <c r="BM423" s="1381"/>
      <c r="BN423" s="1381"/>
      <c r="BO423" s="1381"/>
      <c r="BP423" s="1381"/>
      <c r="BQ423" s="1381"/>
      <c r="BR423" s="1381"/>
      <c r="BS423" s="1381"/>
      <c r="BT423" s="1381"/>
      <c r="BU423" s="1381"/>
      <c r="BV423" s="1381"/>
      <c r="BW423" s="1381"/>
      <c r="BX423" s="1381"/>
      <c r="BY423" s="1381"/>
      <c r="BZ423" s="1381"/>
    </row>
    <row r="424" spans="1:78" ht="12.75" hidden="1" customHeight="1" outlineLevel="1">
      <c r="A424" s="12"/>
      <c r="B424" s="160"/>
      <c r="C424" s="303" t="str">
        <f>+'CTAS. DE LA SEGURIDAD SOCIAL'!F5</f>
        <v>POPNM.SGSC</v>
      </c>
      <c r="D424" s="303" t="str">
        <f>+'CTAS. DE LA SEGURIDAD SOCIAL'!F4</f>
        <v>Pagos por otra producción no de mercado (P.131)</v>
      </c>
      <c r="E424" s="154" t="s">
        <v>1</v>
      </c>
      <c r="F424" s="154" t="s">
        <v>35</v>
      </c>
      <c r="G424" s="63"/>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1" t="s">
        <v>562</v>
      </c>
      <c r="AX424" s="1381"/>
      <c r="AY424" s="1381"/>
      <c r="AZ424" s="1381"/>
      <c r="BA424" s="1381"/>
      <c r="BB424" s="1381"/>
      <c r="BC424" s="1381"/>
      <c r="BD424" s="1381"/>
      <c r="BE424" s="1381"/>
      <c r="BF424" s="1381"/>
      <c r="BG424" s="1381"/>
      <c r="BH424" s="1381"/>
      <c r="BI424" s="1381"/>
      <c r="BJ424" s="1381"/>
      <c r="BK424" s="1381"/>
      <c r="BL424" s="1381"/>
      <c r="BM424" s="1381"/>
      <c r="BN424" s="1381"/>
      <c r="BO424" s="1381"/>
      <c r="BP424" s="1381"/>
      <c r="BQ424" s="1381"/>
      <c r="BR424" s="1381"/>
      <c r="BS424" s="1381"/>
      <c r="BT424" s="1381"/>
      <c r="BU424" s="1381"/>
      <c r="BV424" s="1381"/>
      <c r="BW424" s="1381"/>
      <c r="BX424" s="1381"/>
      <c r="BY424" s="1381"/>
      <c r="BZ424" s="1381"/>
    </row>
    <row r="425" spans="1:78" ht="12.75" hidden="1" customHeight="1" outlineLevel="1">
      <c r="A425" s="12"/>
      <c r="B425" s="160"/>
      <c r="C425" s="303" t="str">
        <f>+'CTAS. DE LA SEGURIDAD SOCIAL'!H5</f>
        <v>IPIMP.SGSC</v>
      </c>
      <c r="D425" s="303" t="str">
        <f>+'CTAS. DE LA SEGURIDAD SOCIAL'!H4</f>
        <v>Impuestos sobre la producción y las importaciones (D.2)</v>
      </c>
      <c r="E425" s="154" t="s">
        <v>1</v>
      </c>
      <c r="F425" s="154" t="s">
        <v>35</v>
      </c>
      <c r="G425" s="63"/>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1" t="s">
        <v>562</v>
      </c>
      <c r="AX425" s="1381"/>
      <c r="AY425" s="1381"/>
      <c r="AZ425" s="1381"/>
      <c r="BA425" s="1381"/>
      <c r="BB425" s="1381"/>
      <c r="BC425" s="1381"/>
      <c r="BD425" s="1381"/>
      <c r="BE425" s="1381"/>
      <c r="BF425" s="1381"/>
      <c r="BG425" s="1381"/>
      <c r="BH425" s="1381"/>
      <c r="BI425" s="1381"/>
      <c r="BJ425" s="1381"/>
      <c r="BK425" s="1381"/>
      <c r="BL425" s="1381"/>
      <c r="BM425" s="1381"/>
      <c r="BN425" s="1381"/>
      <c r="BO425" s="1381"/>
      <c r="BP425" s="1381"/>
      <c r="BQ425" s="1381"/>
      <c r="BR425" s="1381"/>
      <c r="BS425" s="1381"/>
      <c r="BT425" s="1381"/>
      <c r="BU425" s="1381"/>
      <c r="BV425" s="1381"/>
      <c r="BW425" s="1381"/>
      <c r="BX425" s="1381"/>
      <c r="BY425" s="1381"/>
      <c r="BZ425" s="1381"/>
    </row>
    <row r="426" spans="1:78" ht="12.75" hidden="1" customHeight="1" outlineLevel="1">
      <c r="A426" s="12"/>
      <c r="B426" s="160"/>
      <c r="C426" s="303" t="str">
        <f>+'CTAS. DE LA SEGURIDAD SOCIAL'!I5</f>
        <v>RP.SGSC</v>
      </c>
      <c r="D426" s="303" t="str">
        <f>+'CTAS. DE LA SEGURIDAD SOCIAL'!I4</f>
        <v>Rentas de la propiedad (D.4)</v>
      </c>
      <c r="E426" s="154" t="s">
        <v>1</v>
      </c>
      <c r="F426" s="154" t="s">
        <v>35</v>
      </c>
      <c r="G426" s="63"/>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row>
    <row r="427" spans="1:78" ht="12.75" hidden="1" customHeight="1" outlineLevel="1">
      <c r="A427" s="12"/>
      <c r="B427" s="160"/>
      <c r="C427" s="303" t="str">
        <f>+'CTAS. DE LA SEGURIDAD SOCIAL'!J5</f>
        <v>IRP.SGSC</v>
      </c>
      <c r="D427" s="303" t="str">
        <f>+'CTAS. DE LA SEGURIDAD SOCIAL'!J4</f>
        <v>Impuestos corrientes sobre la renta, el patrimonio, etc. (D.5)</v>
      </c>
      <c r="E427" s="154" t="s">
        <v>1</v>
      </c>
      <c r="F427" s="154" t="s">
        <v>35</v>
      </c>
      <c r="G427" s="63"/>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1" t="s">
        <v>562</v>
      </c>
      <c r="AX427" s="1381"/>
      <c r="AY427" s="1381"/>
      <c r="AZ427" s="1381"/>
      <c r="BA427" s="1381"/>
      <c r="BB427" s="1381"/>
      <c r="BC427" s="1381"/>
      <c r="BD427" s="1381"/>
      <c r="BE427" s="1381"/>
      <c r="BF427" s="1381"/>
      <c r="BG427" s="1381"/>
      <c r="BH427" s="1381"/>
      <c r="BI427" s="1381"/>
      <c r="BJ427" s="1381"/>
      <c r="BK427" s="1381"/>
      <c r="BL427" s="1381"/>
      <c r="BM427" s="1381"/>
      <c r="BN427" s="1381"/>
      <c r="BO427" s="1381"/>
      <c r="BP427" s="1381"/>
      <c r="BQ427" s="1381"/>
      <c r="BR427" s="1381"/>
      <c r="BS427" s="1381"/>
      <c r="BT427" s="1381"/>
      <c r="BU427" s="1381"/>
      <c r="BV427" s="1381"/>
      <c r="BW427" s="1381"/>
      <c r="BX427" s="1381"/>
      <c r="BY427" s="1381"/>
      <c r="BZ427" s="1381"/>
    </row>
    <row r="428" spans="1:78" ht="12.75" hidden="1" customHeight="1" outlineLevel="1">
      <c r="A428" s="12"/>
      <c r="B428" s="160"/>
      <c r="C428" s="303" t="str">
        <f>+'CTAS. DE LA SEGURIDAD SOCIAL'!K5</f>
        <v>CS</v>
      </c>
      <c r="D428" s="303" t="str">
        <f>+'CTAS. DE LA SEGURIDAD SOCIAL'!K4</f>
        <v>Cotizaciones sociales (D.61)</v>
      </c>
      <c r="E428" s="154" t="s">
        <v>1</v>
      </c>
      <c r="F428" s="154" t="s">
        <v>35</v>
      </c>
      <c r="G428" s="63"/>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1" t="s">
        <v>562</v>
      </c>
      <c r="AX428" s="1381"/>
      <c r="AY428" s="1381"/>
      <c r="AZ428" s="1381"/>
      <c r="BA428" s="1381"/>
      <c r="BB428" s="1381"/>
      <c r="BC428" s="1381"/>
      <c r="BD428" s="1381"/>
      <c r="BE428" s="1381"/>
      <c r="BF428" s="1381"/>
      <c r="BG428" s="1381"/>
      <c r="BH428" s="1381"/>
      <c r="BI428" s="1381"/>
      <c r="BJ428" s="1381"/>
      <c r="BK428" s="1381"/>
      <c r="BL428" s="1381"/>
      <c r="BM428" s="1381"/>
      <c r="BN428" s="1381"/>
      <c r="BO428" s="1381"/>
      <c r="BP428" s="1381"/>
      <c r="BQ428" s="1381"/>
      <c r="BR428" s="1381"/>
      <c r="BS428" s="1381"/>
      <c r="BT428" s="1381"/>
      <c r="BU428" s="1381"/>
      <c r="BV428" s="1381"/>
      <c r="BW428" s="1381"/>
      <c r="BX428" s="1381"/>
      <c r="BY428" s="1381"/>
      <c r="BZ428" s="1381"/>
    </row>
    <row r="429" spans="1:78" ht="12.75" hidden="1" customHeight="1" outlineLevel="1">
      <c r="A429" s="12"/>
      <c r="B429" s="160"/>
      <c r="C429" s="303" t="str">
        <f>+'CTAS. DE LA SEGURIDAD SOCIAL'!L5</f>
        <v>TrC.SGSC</v>
      </c>
      <c r="D429" s="303" t="str">
        <f>+'CTAS. DE LA SEGURIDAD SOCIAL'!L4</f>
        <v>Transferencias corrientes (D.7)</v>
      </c>
      <c r="E429" s="154" t="s">
        <v>1</v>
      </c>
      <c r="F429" s="154" t="s">
        <v>35</v>
      </c>
      <c r="G429" s="63"/>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1" t="s">
        <v>562</v>
      </c>
      <c r="AX429" s="1381"/>
      <c r="AY429" s="1381"/>
      <c r="AZ429" s="1381"/>
      <c r="BA429" s="1381"/>
      <c r="BB429" s="1381"/>
      <c r="BC429" s="1381"/>
      <c r="BD429" s="1381"/>
      <c r="BE429" s="1381"/>
      <c r="BF429" s="1381"/>
      <c r="BG429" s="1381"/>
      <c r="BH429" s="1381"/>
      <c r="BI429" s="1381"/>
      <c r="BJ429" s="1381"/>
      <c r="BK429" s="1381"/>
      <c r="BL429" s="1381"/>
      <c r="BM429" s="1381"/>
      <c r="BN429" s="1381"/>
      <c r="BO429" s="1381"/>
      <c r="BP429" s="1381"/>
      <c r="BQ429" s="1381"/>
      <c r="BR429" s="1381"/>
      <c r="BS429" s="1381"/>
      <c r="BT429" s="1381"/>
      <c r="BU429" s="1381"/>
      <c r="BV429" s="1381"/>
      <c r="BW429" s="1381"/>
      <c r="BX429" s="1381"/>
      <c r="BY429" s="1381"/>
      <c r="BZ429" s="1381"/>
    </row>
    <row r="430" spans="1:78" ht="12.75" hidden="1" customHeight="1" outlineLevel="1">
      <c r="A430" s="12"/>
      <c r="B430" s="160"/>
      <c r="C430" s="303" t="str">
        <f>+'CTAS. DE LA SEGURIDAD SOCIAL'!M5</f>
        <v>RCAP.SGSC</v>
      </c>
      <c r="D430" s="303" t="str">
        <f>+'CTAS. DE LA SEGURIDAD SOCIAL'!M4</f>
        <v>RECURSOS  DE CAPITAL</v>
      </c>
      <c r="E430" s="154" t="s">
        <v>1</v>
      </c>
      <c r="F430" s="154" t="s">
        <v>35</v>
      </c>
      <c r="G430" s="63"/>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1" t="s">
        <v>562</v>
      </c>
      <c r="AX430" s="1381"/>
      <c r="AY430" s="1381"/>
      <c r="AZ430" s="1381"/>
      <c r="BA430" s="1381"/>
      <c r="BB430" s="1381"/>
      <c r="BC430" s="1381"/>
      <c r="BD430" s="1381"/>
      <c r="BE430" s="1381"/>
      <c r="BF430" s="1381"/>
      <c r="BG430" s="1381"/>
      <c r="BH430" s="1381"/>
      <c r="BI430" s="1381"/>
      <c r="BJ430" s="1381"/>
      <c r="BK430" s="1381"/>
      <c r="BL430" s="1381"/>
      <c r="BM430" s="1381"/>
      <c r="BN430" s="1381"/>
      <c r="BO430" s="1381"/>
      <c r="BP430" s="1381"/>
      <c r="BQ430" s="1381"/>
      <c r="BR430" s="1381"/>
      <c r="BS430" s="1381"/>
      <c r="BT430" s="1381"/>
      <c r="BU430" s="1381"/>
      <c r="BV430" s="1381"/>
      <c r="BW430" s="1381"/>
      <c r="BX430" s="1381"/>
      <c r="BY430" s="1381"/>
      <c r="BZ430" s="1381"/>
    </row>
    <row r="431" spans="1:78" ht="12.75" hidden="1" customHeight="1" outlineLevel="1">
      <c r="A431" s="12"/>
      <c r="B431" s="160"/>
      <c r="C431" s="303" t="str">
        <f>+'CTAS. DE LA SEGURIDAD SOCIAL'!N5</f>
        <v>ENF.SGSC</v>
      </c>
      <c r="D431" s="303" t="str">
        <f>+'CTAS. DE LA SEGURIDAD SOCIAL'!N4</f>
        <v>EMPLEOS NO FINANCIEROS</v>
      </c>
      <c r="E431" s="154" t="s">
        <v>1</v>
      </c>
      <c r="F431" s="154" t="s">
        <v>35</v>
      </c>
      <c r="G431" s="63"/>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1" t="s">
        <v>562</v>
      </c>
      <c r="AX431" s="1381"/>
      <c r="AY431" s="1381"/>
      <c r="AZ431" s="1381"/>
      <c r="BA431" s="1381"/>
      <c r="BB431" s="1381"/>
      <c r="BC431" s="1381"/>
      <c r="BD431" s="1381"/>
      <c r="BE431" s="1381"/>
      <c r="BF431" s="1381"/>
      <c r="BG431" s="1381"/>
      <c r="BH431" s="1381"/>
      <c r="BI431" s="1381"/>
      <c r="BJ431" s="1381"/>
      <c r="BK431" s="1381"/>
      <c r="BL431" s="1381"/>
      <c r="BM431" s="1381"/>
      <c r="BN431" s="1381"/>
      <c r="BO431" s="1381"/>
      <c r="BP431" s="1381"/>
      <c r="BQ431" s="1381"/>
      <c r="BR431" s="1381"/>
      <c r="BS431" s="1381"/>
      <c r="BT431" s="1381"/>
      <c r="BU431" s="1381"/>
      <c r="BV431" s="1381"/>
      <c r="BW431" s="1381"/>
      <c r="BX431" s="1381"/>
      <c r="BY431" s="1381"/>
      <c r="BZ431" s="1381"/>
    </row>
    <row r="432" spans="1:78" ht="12.75" hidden="1" customHeight="1" outlineLevel="1">
      <c r="A432" s="12"/>
      <c r="B432" s="160"/>
      <c r="C432" s="303" t="str">
        <f>+'CTAS. DE LA SEGURIDAD SOCIAL'!O5</f>
        <v>EC.SGSC</v>
      </c>
      <c r="D432" s="303" t="str">
        <f>+'CTAS. DE LA SEGURIDAD SOCIAL'!O4</f>
        <v>EMPLEOS CORRIENTES</v>
      </c>
      <c r="E432" s="154" t="s">
        <v>1</v>
      </c>
      <c r="F432" s="154" t="s">
        <v>35</v>
      </c>
      <c r="G432" s="63"/>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1" t="s">
        <v>562</v>
      </c>
      <c r="AX432" s="1381"/>
      <c r="AY432" s="1381"/>
      <c r="AZ432" s="1381"/>
      <c r="BA432" s="1381"/>
      <c r="BB432" s="1381"/>
      <c r="BC432" s="1381"/>
      <c r="BD432" s="1381"/>
      <c r="BE432" s="1381"/>
      <c r="BF432" s="1381"/>
      <c r="BG432" s="1381"/>
      <c r="BH432" s="1381"/>
      <c r="BI432" s="1381"/>
      <c r="BJ432" s="1381"/>
      <c r="BK432" s="1381"/>
      <c r="BL432" s="1381"/>
      <c r="BM432" s="1381"/>
      <c r="BN432" s="1381"/>
      <c r="BO432" s="1381"/>
      <c r="BP432" s="1381"/>
      <c r="BQ432" s="1381"/>
      <c r="BR432" s="1381"/>
      <c r="BS432" s="1381"/>
      <c r="BT432" s="1381"/>
      <c r="BU432" s="1381"/>
      <c r="BV432" s="1381"/>
      <c r="BW432" s="1381"/>
      <c r="BX432" s="1381"/>
      <c r="BY432" s="1381"/>
      <c r="BZ432" s="1381"/>
    </row>
    <row r="433" spans="1:78" ht="12.75" hidden="1" customHeight="1" outlineLevel="1">
      <c r="A433" s="12"/>
      <c r="B433" s="160"/>
      <c r="C433" s="303" t="str">
        <f>+'CTAS. DE LA SEGURIDAD SOCIAL'!P5</f>
        <v>RA.SGSC</v>
      </c>
      <c r="D433" s="303" t="str">
        <f>+'CTAS. DE LA SEGURIDAD SOCIAL'!P4</f>
        <v>Remuneracion de asalariados</v>
      </c>
      <c r="E433" s="154" t="s">
        <v>1</v>
      </c>
      <c r="F433" s="154" t="s">
        <v>35</v>
      </c>
      <c r="G433" s="63"/>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1" t="s">
        <v>562</v>
      </c>
      <c r="AX433" s="1381"/>
      <c r="AY433" s="1381"/>
      <c r="AZ433" s="1381"/>
      <c r="BA433" s="1381"/>
      <c r="BB433" s="1381"/>
      <c r="BC433" s="1381"/>
      <c r="BD433" s="1381"/>
      <c r="BE433" s="1381"/>
      <c r="BF433" s="1381"/>
      <c r="BG433" s="1381"/>
      <c r="BH433" s="1381"/>
      <c r="BI433" s="1381"/>
      <c r="BJ433" s="1381"/>
      <c r="BK433" s="1381"/>
      <c r="BL433" s="1381"/>
      <c r="BM433" s="1381"/>
      <c r="BN433" s="1381"/>
      <c r="BO433" s="1381"/>
      <c r="BP433" s="1381"/>
      <c r="BQ433" s="1381"/>
      <c r="BR433" s="1381"/>
      <c r="BS433" s="1381"/>
      <c r="BT433" s="1381"/>
      <c r="BU433" s="1381"/>
      <c r="BV433" s="1381"/>
      <c r="BW433" s="1381"/>
      <c r="BX433" s="1381"/>
      <c r="BY433" s="1381"/>
      <c r="BZ433" s="1381"/>
    </row>
    <row r="434" spans="1:78" ht="12.75" hidden="1" customHeight="1" outlineLevel="1">
      <c r="A434" s="12"/>
      <c r="B434" s="160"/>
      <c r="C434" s="303" t="str">
        <f>+'CTAS. DE LA SEGURIDAD SOCIAL'!Q5</f>
        <v>CI.SGSC</v>
      </c>
      <c r="D434" s="303" t="str">
        <f>+'CTAS. DE LA SEGURIDAD SOCIAL'!Q4</f>
        <v>Consumos intermedios</v>
      </c>
      <c r="E434" s="154" t="s">
        <v>1</v>
      </c>
      <c r="F434" s="154" t="s">
        <v>35</v>
      </c>
      <c r="G434" s="63"/>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1" t="s">
        <v>562</v>
      </c>
      <c r="AX434" s="1381"/>
      <c r="AY434" s="1381"/>
      <c r="AZ434" s="1381"/>
      <c r="BA434" s="1381"/>
      <c r="BB434" s="1381"/>
      <c r="BC434" s="1381"/>
      <c r="BD434" s="1381"/>
      <c r="BE434" s="1381"/>
      <c r="BF434" s="1381"/>
      <c r="BG434" s="1381"/>
      <c r="BH434" s="1381"/>
      <c r="BI434" s="1381"/>
      <c r="BJ434" s="1381"/>
      <c r="BK434" s="1381"/>
      <c r="BL434" s="1381"/>
      <c r="BM434" s="1381"/>
      <c r="BN434" s="1381"/>
      <c r="BO434" s="1381"/>
      <c r="BP434" s="1381"/>
      <c r="BQ434" s="1381"/>
      <c r="BR434" s="1381"/>
      <c r="BS434" s="1381"/>
      <c r="BT434" s="1381"/>
      <c r="BU434" s="1381"/>
      <c r="BV434" s="1381"/>
      <c r="BW434" s="1381"/>
      <c r="BX434" s="1381"/>
      <c r="BY434" s="1381"/>
      <c r="BZ434" s="1381"/>
    </row>
    <row r="435" spans="1:78" ht="12.75" hidden="1" customHeight="1" outlineLevel="1">
      <c r="A435" s="12"/>
      <c r="B435" s="160"/>
      <c r="C435" s="303" t="str">
        <f>+'CTAS. DE LA SEGURIDAD SOCIAL'!R5</f>
        <v>TrSESP.SGSC</v>
      </c>
      <c r="D435" s="303" t="str">
        <f>+'CTAS. DE LA SEGURIDAD SOCIAL'!R4</f>
        <v>Prestaciones sociales = Pres. sociales distintas a las transferencias sociales en especie + Transferencias sociales en especie (producción adquirida en el mercado)</v>
      </c>
      <c r="E435" s="154" t="s">
        <v>1</v>
      </c>
      <c r="F435" s="154" t="s">
        <v>35</v>
      </c>
      <c r="G435" s="63"/>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1" t="s">
        <v>562</v>
      </c>
      <c r="AX435" s="1381"/>
      <c r="AY435" s="1381"/>
      <c r="AZ435" s="1381"/>
      <c r="BA435" s="1381"/>
      <c r="BB435" s="1381"/>
      <c r="BC435" s="1381"/>
      <c r="BD435" s="1381"/>
      <c r="BE435" s="1381"/>
      <c r="BF435" s="1381"/>
      <c r="BG435" s="1381"/>
      <c r="BH435" s="1381"/>
      <c r="BI435" s="1381"/>
      <c r="BJ435" s="1381"/>
      <c r="BK435" s="1381"/>
      <c r="BL435" s="1381"/>
      <c r="BM435" s="1381"/>
      <c r="BN435" s="1381"/>
      <c r="BO435" s="1381"/>
      <c r="BP435" s="1381"/>
      <c r="BQ435" s="1381"/>
      <c r="BR435" s="1381"/>
      <c r="BS435" s="1381"/>
      <c r="BT435" s="1381"/>
      <c r="BU435" s="1381"/>
      <c r="BV435" s="1381"/>
      <c r="BW435" s="1381"/>
      <c r="BX435" s="1381"/>
      <c r="BY435" s="1381"/>
      <c r="BZ435" s="1381"/>
    </row>
    <row r="436" spans="1:78" ht="12.75" hidden="1" customHeight="1" outlineLevel="1">
      <c r="A436" s="12"/>
      <c r="B436" s="160"/>
      <c r="C436" s="303" t="str">
        <f>+'CTAS. DE LA SEGURIDAD SOCIAL'!S5</f>
        <v>SubvExpl.SGSC</v>
      </c>
      <c r="D436" s="303" t="str">
        <f>+'CTAS. DE LA SEGURIDAD SOCIAL'!S4</f>
        <v>Subvenciones de explotación = (subvenciones a los productos + Otras subvenciones a la producción) [D.3]</v>
      </c>
      <c r="E436" s="154" t="s">
        <v>1</v>
      </c>
      <c r="F436" s="154" t="s">
        <v>35</v>
      </c>
      <c r="G436" s="63"/>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1" t="s">
        <v>562</v>
      </c>
      <c r="AX436" s="1381"/>
      <c r="AY436" s="1381"/>
      <c r="AZ436" s="1381"/>
      <c r="BA436" s="1381"/>
      <c r="BB436" s="1381"/>
      <c r="BC436" s="1381"/>
      <c r="BD436" s="1381"/>
      <c r="BE436" s="1381"/>
      <c r="BF436" s="1381"/>
      <c r="BG436" s="1381"/>
      <c r="BH436" s="1381"/>
      <c r="BI436" s="1381"/>
      <c r="BJ436" s="1381"/>
      <c r="BK436" s="1381"/>
      <c r="BL436" s="1381"/>
      <c r="BM436" s="1381"/>
      <c r="BN436" s="1381"/>
      <c r="BO436" s="1381"/>
      <c r="BP436" s="1381"/>
      <c r="BQ436" s="1381"/>
      <c r="BR436" s="1381"/>
      <c r="BS436" s="1381"/>
      <c r="BT436" s="1381"/>
      <c r="BU436" s="1381"/>
      <c r="BV436" s="1381"/>
      <c r="BW436" s="1381"/>
      <c r="BX436" s="1381"/>
      <c r="BY436" s="1381"/>
      <c r="BZ436" s="1381"/>
    </row>
    <row r="437" spans="1:78" ht="14.1" hidden="1" customHeight="1" outlineLevel="1">
      <c r="A437" s="12"/>
      <c r="B437" s="160"/>
      <c r="C437" s="303" t="str">
        <f>+'CTAS. DE LA SEGURIDAD SOCIAL'!T5</f>
        <v>Intr+Orp.SGSC</v>
      </c>
      <c r="D437" s="303" t="str">
        <f>+'CTAS. DE LA SEGURIDAD SOCIAL'!T4</f>
        <v>Intereses + Otras rentas de la propiedad [D.41+D.42p+…+D.45p]</v>
      </c>
      <c r="E437" s="154" t="s">
        <v>1</v>
      </c>
      <c r="F437" s="154" t="s">
        <v>35</v>
      </c>
      <c r="G437" s="63"/>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1" t="s">
        <v>562</v>
      </c>
      <c r="AX437" s="1381"/>
      <c r="AY437" s="1381"/>
      <c r="AZ437" s="1381"/>
      <c r="BA437" s="1381"/>
      <c r="BB437" s="1381"/>
      <c r="BC437" s="1381"/>
      <c r="BD437" s="1381"/>
      <c r="BE437" s="1381"/>
      <c r="BF437" s="1381"/>
      <c r="BG437" s="1381"/>
      <c r="BH437" s="1381"/>
      <c r="BI437" s="1381"/>
      <c r="BJ437" s="1381"/>
      <c r="BK437" s="1381"/>
      <c r="BL437" s="1381"/>
      <c r="BM437" s="1381"/>
      <c r="BN437" s="1381"/>
      <c r="BO437" s="1381"/>
      <c r="BP437" s="1381"/>
      <c r="BQ437" s="1381"/>
      <c r="BR437" s="1381"/>
      <c r="BS437" s="1381"/>
      <c r="BT437" s="1381"/>
      <c r="BU437" s="1381"/>
      <c r="BV437" s="1381"/>
      <c r="BW437" s="1381"/>
      <c r="BX437" s="1381"/>
      <c r="BY437" s="1381"/>
      <c r="BZ437" s="1381"/>
    </row>
    <row r="438" spans="1:78" ht="12.75" hidden="1" customHeight="1" outlineLevel="1">
      <c r="A438" s="12"/>
      <c r="B438" s="160"/>
      <c r="C438" s="303" t="str">
        <f>+'CTAS. DE LA SEGURIDAD SOCIAL'!U5</f>
        <v>Ogc.SGSC</v>
      </c>
      <c r="D438" s="303" t="str">
        <f>+'CTAS. DE LA SEGURIDAD SOCIAL'!U4</f>
        <v>Otros gastos corrientes + Otras transferencias corrientes (= Otros impuestos sobre la producción + Impuestos sobre la renta a pagar + Otras transferencias corrientes [D.29p+D.51p+D7])</v>
      </c>
      <c r="E438" s="154" t="s">
        <v>1</v>
      </c>
      <c r="F438" s="154" t="s">
        <v>35</v>
      </c>
      <c r="G438" s="63"/>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1" t="s">
        <v>562</v>
      </c>
      <c r="AX438" s="1381"/>
      <c r="AY438" s="1381"/>
      <c r="AZ438" s="1381"/>
      <c r="BA438" s="1381"/>
      <c r="BB438" s="1381"/>
      <c r="BC438" s="1381"/>
      <c r="BD438" s="1381"/>
      <c r="BE438" s="1381"/>
      <c r="BF438" s="1381"/>
      <c r="BG438" s="1381"/>
      <c r="BH438" s="1381"/>
      <c r="BI438" s="1381"/>
      <c r="BJ438" s="1381"/>
      <c r="BK438" s="1381"/>
      <c r="BL438" s="1381"/>
      <c r="BM438" s="1381"/>
      <c r="BN438" s="1381"/>
      <c r="BO438" s="1381"/>
      <c r="BP438" s="1381"/>
      <c r="BQ438" s="1381"/>
      <c r="BR438" s="1381"/>
      <c r="BS438" s="1381"/>
      <c r="BT438" s="1381"/>
      <c r="BU438" s="1381"/>
      <c r="BV438" s="1381"/>
      <c r="BW438" s="1381"/>
      <c r="BX438" s="1381"/>
      <c r="BY438" s="1381"/>
      <c r="BZ438" s="1381"/>
    </row>
    <row r="439" spans="1:78" ht="12.75" hidden="1" customHeight="1" outlineLevel="1">
      <c r="A439" s="12"/>
      <c r="B439" s="160"/>
      <c r="C439" s="303" t="str">
        <f>+'CTAS. DE LA SEGURIDAD SOCIAL'!V5</f>
        <v>ECAP.SGSC</v>
      </c>
      <c r="D439" s="303" t="str">
        <f>+'CTAS. DE LA SEGURIDAD SOCIAL'!V4</f>
        <v>EMPLEOS DE CAPITAL</v>
      </c>
      <c r="E439" s="154" t="s">
        <v>1</v>
      </c>
      <c r="F439" s="154" t="s">
        <v>35</v>
      </c>
      <c r="G439" s="63"/>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1" t="s">
        <v>562</v>
      </c>
      <c r="AX439" s="1381"/>
      <c r="AY439" s="1381"/>
      <c r="AZ439" s="1381"/>
      <c r="BA439" s="1381"/>
      <c r="BB439" s="1381"/>
      <c r="BC439" s="1381"/>
      <c r="BD439" s="1381"/>
      <c r="BE439" s="1381"/>
      <c r="BF439" s="1381"/>
      <c r="BG439" s="1381"/>
      <c r="BH439" s="1381"/>
      <c r="BI439" s="1381"/>
      <c r="BJ439" s="1381"/>
      <c r="BK439" s="1381"/>
      <c r="BL439" s="1381"/>
      <c r="BM439" s="1381"/>
      <c r="BN439" s="1381"/>
      <c r="BO439" s="1381"/>
      <c r="BP439" s="1381"/>
      <c r="BQ439" s="1381"/>
      <c r="BR439" s="1381"/>
      <c r="BS439" s="1381"/>
      <c r="BT439" s="1381"/>
      <c r="BU439" s="1381"/>
      <c r="BV439" s="1381"/>
      <c r="BW439" s="1381"/>
      <c r="BX439" s="1381"/>
      <c r="BY439" s="1381"/>
      <c r="BZ439" s="1381"/>
    </row>
    <row r="440" spans="1:78" ht="12.75" hidden="1" customHeight="1" outlineLevel="1">
      <c r="A440" s="12"/>
      <c r="B440" s="160"/>
      <c r="C440" s="303" t="str">
        <f>+'CTAS. DE LA SEGURIDAD SOCIAL'!W5</f>
        <v>FBC.SGSC</v>
      </c>
      <c r="D440" s="303" t="str">
        <f>+'CTAS. DE LA SEGURIDAD SOCIAL'!W4</f>
        <v>Formación bruta de capital</v>
      </c>
      <c r="E440" s="154" t="s">
        <v>1</v>
      </c>
      <c r="F440" s="154" t="s">
        <v>35</v>
      </c>
      <c r="G440" s="63"/>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1" t="s">
        <v>562</v>
      </c>
      <c r="AX440" s="1381"/>
      <c r="AY440" s="1381"/>
      <c r="AZ440" s="1381"/>
      <c r="BA440" s="1381"/>
      <c r="BB440" s="1381"/>
      <c r="BC440" s="1381"/>
      <c r="BD440" s="1381"/>
      <c r="BE440" s="1381"/>
      <c r="BF440" s="1381"/>
      <c r="BG440" s="1381"/>
      <c r="BH440" s="1381"/>
      <c r="BI440" s="1381"/>
      <c r="BJ440" s="1381"/>
      <c r="BK440" s="1381"/>
      <c r="BL440" s="1381"/>
      <c r="BM440" s="1381"/>
      <c r="BN440" s="1381"/>
      <c r="BO440" s="1381"/>
      <c r="BP440" s="1381"/>
      <c r="BQ440" s="1381"/>
      <c r="BR440" s="1381"/>
      <c r="BS440" s="1381"/>
      <c r="BT440" s="1381"/>
      <c r="BU440" s="1381"/>
      <c r="BV440" s="1381"/>
      <c r="BW440" s="1381"/>
      <c r="BX440" s="1381"/>
      <c r="BY440" s="1381"/>
      <c r="BZ440" s="1381"/>
    </row>
    <row r="441" spans="1:78" ht="12.75" hidden="1" customHeight="1" outlineLevel="1">
      <c r="A441" s="12"/>
      <c r="B441" s="160"/>
      <c r="C441" s="303" t="str">
        <f>+'CTAS. DE LA SEGURIDAD SOCIAL'!X5</f>
        <v>FBCF.SGSC</v>
      </c>
      <c r="D441" s="303" t="str">
        <f>+'CTAS. DE LA SEGURIDAD SOCIAL'!X4</f>
        <v>Formacion bruta de capital fijo</v>
      </c>
      <c r="E441" s="154" t="s">
        <v>1</v>
      </c>
      <c r="F441" s="154" t="s">
        <v>35</v>
      </c>
      <c r="G441" s="63"/>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1" t="s">
        <v>562</v>
      </c>
      <c r="AX441" s="1381"/>
      <c r="AY441" s="1381"/>
      <c r="AZ441" s="1381"/>
      <c r="BA441" s="1381"/>
      <c r="BB441" s="1381"/>
      <c r="BC441" s="1381"/>
      <c r="BD441" s="1381"/>
      <c r="BE441" s="1381"/>
      <c r="BF441" s="1381"/>
      <c r="BG441" s="1381"/>
      <c r="BH441" s="1381"/>
      <c r="BI441" s="1381"/>
      <c r="BJ441" s="1381"/>
      <c r="BK441" s="1381"/>
      <c r="BL441" s="1381"/>
      <c r="BM441" s="1381"/>
      <c r="BN441" s="1381"/>
      <c r="BO441" s="1381"/>
      <c r="BP441" s="1381"/>
      <c r="BQ441" s="1381"/>
      <c r="BR441" s="1381"/>
      <c r="BS441" s="1381"/>
      <c r="BT441" s="1381"/>
      <c r="BU441" s="1381"/>
      <c r="BV441" s="1381"/>
      <c r="BW441" s="1381"/>
      <c r="BX441" s="1381"/>
      <c r="BY441" s="1381"/>
      <c r="BZ441" s="1381"/>
    </row>
    <row r="442" spans="1:78" ht="12.75" hidden="1" customHeight="1" outlineLevel="1">
      <c r="A442" s="12"/>
      <c r="B442" s="160"/>
      <c r="C442" s="303" t="str">
        <f>+'CTAS. DE LA SEGURIDAD SOCIAL'!Y5</f>
        <v>AI.SGSC</v>
      </c>
      <c r="D442" s="303" t="str">
        <f>+'CTAS. DE LA SEGURIDAD SOCIAL'!Y4</f>
        <v>Ayudas a la inversión (D92p)</v>
      </c>
      <c r="E442" s="154" t="s">
        <v>1</v>
      </c>
      <c r="F442" s="154" t="s">
        <v>35</v>
      </c>
      <c r="G442" s="63"/>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1" t="s">
        <v>562</v>
      </c>
      <c r="AX442" s="1381"/>
      <c r="AY442" s="1381"/>
      <c r="AZ442" s="1381"/>
      <c r="BA442" s="1381"/>
      <c r="BB442" s="1381"/>
      <c r="BC442" s="1381"/>
      <c r="BD442" s="1381"/>
      <c r="BE442" s="1381"/>
      <c r="BF442" s="1381"/>
      <c r="BG442" s="1381"/>
      <c r="BH442" s="1381"/>
      <c r="BI442" s="1381"/>
      <c r="BJ442" s="1381"/>
      <c r="BK442" s="1381"/>
      <c r="BL442" s="1381"/>
      <c r="BM442" s="1381"/>
      <c r="BN442" s="1381"/>
      <c r="BO442" s="1381"/>
      <c r="BP442" s="1381"/>
      <c r="BQ442" s="1381"/>
      <c r="BR442" s="1381"/>
      <c r="BS442" s="1381"/>
      <c r="BT442" s="1381"/>
      <c r="BU442" s="1381"/>
      <c r="BV442" s="1381"/>
      <c r="BW442" s="1381"/>
      <c r="BX442" s="1381"/>
      <c r="BY442" s="1381"/>
      <c r="BZ442" s="1381"/>
    </row>
    <row r="443" spans="1:78" ht="12.75" hidden="1" customHeight="1" outlineLevel="1">
      <c r="A443" s="12"/>
      <c r="B443" s="160"/>
      <c r="C443" s="303" t="str">
        <f>+'CTAS. DE LA SEGURIDAD SOCIAL'!Z5</f>
        <v>TrCapEntreAAPP</v>
      </c>
      <c r="D443" s="303" t="str">
        <f>+'CTAS. DE LA SEGURIDAD SOCIAL'!Z4</f>
        <v>Transferencias de capital entre administraciones públicas</v>
      </c>
      <c r="E443" s="154" t="s">
        <v>1</v>
      </c>
      <c r="F443" s="154" t="s">
        <v>35</v>
      </c>
      <c r="G443" s="63"/>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1" t="s">
        <v>562</v>
      </c>
      <c r="AX443" s="1381"/>
      <c r="AY443" s="1381"/>
      <c r="AZ443" s="1381"/>
      <c r="BA443" s="1381"/>
      <c r="BB443" s="1381"/>
      <c r="BC443" s="1381"/>
      <c r="BD443" s="1381"/>
      <c r="BE443" s="1381"/>
      <c r="BF443" s="1381"/>
      <c r="BG443" s="1381"/>
      <c r="BH443" s="1381"/>
      <c r="BI443" s="1381"/>
      <c r="BJ443" s="1381"/>
      <c r="BK443" s="1381"/>
      <c r="BL443" s="1381"/>
      <c r="BM443" s="1381"/>
      <c r="BN443" s="1381"/>
      <c r="BO443" s="1381"/>
      <c r="BP443" s="1381"/>
      <c r="BQ443" s="1381"/>
      <c r="BR443" s="1381"/>
      <c r="BS443" s="1381"/>
      <c r="BT443" s="1381"/>
      <c r="BU443" s="1381"/>
      <c r="BV443" s="1381"/>
      <c r="BW443" s="1381"/>
      <c r="BX443" s="1381"/>
      <c r="BY443" s="1381"/>
      <c r="BZ443" s="1381"/>
    </row>
    <row r="444" spans="1:78" ht="12.75" hidden="1" customHeight="1" outlineLevel="1">
      <c r="A444" s="12"/>
      <c r="B444" s="160"/>
      <c r="C444" s="303" t="str">
        <f>+'CTAS. DE LA SEGURIDAD SOCIAL'!AA5</f>
        <v>OTrCAP.SGSC</v>
      </c>
      <c r="D444" s="303" t="str">
        <f>+'CTAS. DE LA SEGURIDAD SOCIAL'!AA4</f>
        <v>Otras Transferencias de capital (D.99p)</v>
      </c>
      <c r="E444" s="154" t="s">
        <v>1</v>
      </c>
      <c r="F444" s="154" t="s">
        <v>35</v>
      </c>
      <c r="G444" s="63"/>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1" t="s">
        <v>562</v>
      </c>
      <c r="AX444" s="1381"/>
      <c r="AY444" s="1381"/>
      <c r="AZ444" s="1381"/>
      <c r="BA444" s="1381"/>
      <c r="BB444" s="1381"/>
      <c r="BC444" s="1381"/>
      <c r="BD444" s="1381"/>
      <c r="BE444" s="1381"/>
      <c r="BF444" s="1381"/>
      <c r="BG444" s="1381"/>
      <c r="BH444" s="1381"/>
      <c r="BI444" s="1381"/>
      <c r="BJ444" s="1381"/>
      <c r="BK444" s="1381"/>
      <c r="BL444" s="1381"/>
      <c r="BM444" s="1381"/>
      <c r="BN444" s="1381"/>
      <c r="BO444" s="1381"/>
      <c r="BP444" s="1381"/>
      <c r="BQ444" s="1381"/>
      <c r="BR444" s="1381"/>
      <c r="BS444" s="1381"/>
      <c r="BT444" s="1381"/>
      <c r="BU444" s="1381"/>
      <c r="BV444" s="1381"/>
      <c r="BW444" s="1381"/>
      <c r="BX444" s="1381"/>
      <c r="BY444" s="1381"/>
      <c r="BZ444" s="1381"/>
    </row>
    <row r="445" spans="1:78" ht="12.75" hidden="1" customHeight="1" outlineLevel="1">
      <c r="A445" s="12"/>
      <c r="B445" s="160"/>
      <c r="C445" s="303" t="str">
        <f>+'CTAS. DE LA SEGURIDAD SOCIAL'!AB5</f>
        <v>Adq-Cs ANFNP.SGSC</v>
      </c>
      <c r="D445" s="303" t="str">
        <f>+'CTAS. DE LA SEGURIDAD SOCIAL'!AB4</f>
        <v>Adquisiciones menos cesiones de activos no financieros no producidos (NP)</v>
      </c>
      <c r="E445" s="154" t="s">
        <v>1</v>
      </c>
      <c r="F445" s="154" t="s">
        <v>35</v>
      </c>
      <c r="G445" s="63"/>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1" t="s">
        <v>562</v>
      </c>
      <c r="AX445" s="1381"/>
      <c r="AY445" s="1381"/>
      <c r="AZ445" s="1381"/>
      <c r="BA445" s="1381"/>
      <c r="BB445" s="1381"/>
      <c r="BC445" s="1381"/>
      <c r="BD445" s="1381"/>
      <c r="BE445" s="1381"/>
      <c r="BF445" s="1381"/>
      <c r="BG445" s="1381"/>
      <c r="BH445" s="1381"/>
      <c r="BI445" s="1381"/>
      <c r="BJ445" s="1381"/>
      <c r="BK445" s="1381"/>
      <c r="BL445" s="1381"/>
      <c r="BM445" s="1381"/>
      <c r="BN445" s="1381"/>
      <c r="BO445" s="1381"/>
      <c r="BP445" s="1381"/>
      <c r="BQ445" s="1381"/>
      <c r="BR445" s="1381"/>
      <c r="BS445" s="1381"/>
      <c r="BT445" s="1381"/>
      <c r="BU445" s="1381"/>
      <c r="BV445" s="1381"/>
      <c r="BW445" s="1381"/>
      <c r="BX445" s="1381"/>
      <c r="BY445" s="1381"/>
      <c r="BZ445" s="1381"/>
    </row>
    <row r="446" spans="1:78" ht="12.75" hidden="1" customHeight="1" outlineLevel="1">
      <c r="A446" s="12"/>
      <c r="B446" s="160"/>
      <c r="C446" s="303" t="str">
        <f>+'CTAS. DE LA SEGURIDAD SOCIAL'!AC5</f>
        <v>CoNF.SGSC</v>
      </c>
      <c r="D446" s="303" t="str">
        <f>+'CTAS. DE LA SEGURIDAD SOCIAL'!AC4</f>
        <v>CAPACIDAD (+) O NECESIDAD (-) DE FINANCIACIÓN (RNF-ENF) de las sgsc</v>
      </c>
      <c r="E446" s="154" t="s">
        <v>1</v>
      </c>
      <c r="F446" s="154" t="s">
        <v>35</v>
      </c>
      <c r="G446" s="63"/>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1" t="s">
        <v>562</v>
      </c>
      <c r="AX446" s="1381"/>
      <c r="AY446" s="1381"/>
      <c r="AZ446" s="1381"/>
      <c r="BA446" s="1381"/>
      <c r="BB446" s="1381"/>
      <c r="BC446" s="1381"/>
      <c r="BD446" s="1381"/>
      <c r="BE446" s="1381"/>
      <c r="BF446" s="1381"/>
      <c r="BG446" s="1381"/>
      <c r="BH446" s="1381"/>
      <c r="BI446" s="1381"/>
      <c r="BJ446" s="1381"/>
      <c r="BK446" s="1381"/>
      <c r="BL446" s="1381"/>
      <c r="BM446" s="1381"/>
      <c r="BN446" s="1381"/>
      <c r="BO446" s="1381"/>
      <c r="BP446" s="1381"/>
      <c r="BQ446" s="1381"/>
      <c r="BR446" s="1381"/>
      <c r="BS446" s="1381"/>
      <c r="BT446" s="1381"/>
      <c r="BU446" s="1381"/>
      <c r="BV446" s="1381"/>
      <c r="BW446" s="1381"/>
      <c r="BX446" s="1381"/>
      <c r="BY446" s="1381"/>
      <c r="BZ446" s="1381"/>
    </row>
    <row r="447" spans="1:78" ht="12.75" hidden="1" customHeight="1" outlineLevel="1">
      <c r="A447" s="12"/>
      <c r="B447" s="160"/>
      <c r="C447" s="303" t="str">
        <f>+'CTAS. DE LA SEGURIDAD SOCIAL'!AT5</f>
        <v>Gasto.DANA.SGSC</v>
      </c>
      <c r="D447" s="303" t="str">
        <f>+'CTAS. DE LA SEGURIDAD SOCIAL'!AT4</f>
        <v>Gasto de la DANA
(Pro memoria)</v>
      </c>
      <c r="E447" s="154" t="s">
        <v>1</v>
      </c>
      <c r="F447" s="154" t="s">
        <v>35</v>
      </c>
      <c r="G447" s="63"/>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1" t="s">
        <v>562</v>
      </c>
      <c r="AX447" s="1381"/>
      <c r="AY447" s="1381"/>
      <c r="AZ447" s="1381"/>
      <c r="BA447" s="1381"/>
      <c r="BB447" s="1381"/>
      <c r="BC447" s="1381"/>
      <c r="BD447" s="1381"/>
      <c r="BE447" s="1381"/>
      <c r="BF447" s="1381"/>
      <c r="BG447" s="1381"/>
      <c r="BH447" s="1381"/>
      <c r="BI447" s="1381"/>
      <c r="BJ447" s="1381"/>
      <c r="BK447" s="1381"/>
      <c r="BL447" s="1381"/>
      <c r="BM447" s="1381"/>
      <c r="BN447" s="1381"/>
      <c r="BO447" s="1381"/>
      <c r="BP447" s="1381"/>
      <c r="BQ447" s="1381"/>
      <c r="BR447" s="1381"/>
      <c r="BS447" s="1381"/>
      <c r="BT447" s="1381"/>
      <c r="BU447" s="1381"/>
      <c r="BV447" s="1381"/>
      <c r="BW447" s="1381"/>
      <c r="BX447" s="1381"/>
      <c r="BY447" s="1381"/>
      <c r="BZ447" s="1381"/>
    </row>
    <row r="448" spans="1:78" ht="12.75" hidden="1" customHeight="1" outlineLevel="1">
      <c r="A448" s="12"/>
      <c r="B448" s="160"/>
      <c r="C448" s="303" t="str">
        <f>+'CTAS. DE LA SEGURIDAD SOCIAL'!AE5</f>
        <v>SalPrim.SGSC</v>
      </c>
      <c r="D448" s="303" t="str">
        <f>+'CTAS. DE LA SEGURIDAD SOCIAL'!AE4</f>
        <v>SALDO PRIMARIO (CoNF.SGSC + Intereses pagados [D.41])</v>
      </c>
      <c r="E448" s="154" t="s">
        <v>1</v>
      </c>
      <c r="F448" s="154" t="s">
        <v>35</v>
      </c>
      <c r="G448" s="63"/>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1" t="s">
        <v>562</v>
      </c>
      <c r="AX448" s="1381"/>
      <c r="AY448" s="1381"/>
      <c r="AZ448" s="1381"/>
      <c r="BA448" s="1381"/>
      <c r="BB448" s="1381"/>
      <c r="BC448" s="1381"/>
      <c r="BD448" s="1381"/>
      <c r="BE448" s="1381"/>
      <c r="BF448" s="1381"/>
      <c r="BG448" s="1381"/>
      <c r="BH448" s="1381"/>
      <c r="BI448" s="1381"/>
      <c r="BJ448" s="1381"/>
      <c r="BK448" s="1381"/>
      <c r="BL448" s="1381"/>
      <c r="BM448" s="1381"/>
      <c r="BN448" s="1381"/>
      <c r="BO448" s="1381"/>
      <c r="BP448" s="1381"/>
      <c r="BQ448" s="1381"/>
      <c r="BR448" s="1381"/>
      <c r="BS448" s="1381"/>
      <c r="BT448" s="1381"/>
      <c r="BU448" s="1381"/>
      <c r="BV448" s="1381"/>
      <c r="BW448" s="1381"/>
      <c r="BX448" s="1381"/>
      <c r="BY448" s="1381"/>
      <c r="BZ448" s="1381"/>
    </row>
    <row r="449" spans="1:88" ht="12.75" hidden="1" customHeight="1" outlineLevel="1">
      <c r="A449" s="12"/>
      <c r="B449" s="160"/>
      <c r="C449" s="303" t="str">
        <f>+'CTAS. DE LA SEGURIDAD SOCIAL'!AM5</f>
        <v>SB.SGSC</v>
      </c>
      <c r="D449" s="303" t="str">
        <f>+'CTAS. DE LA SEGURIDAD SOCIAL'!AM4</f>
        <v>AHORRO SGSC BRUTO (Recursos Corrientes - Empleos Corrientes)
B.8g</v>
      </c>
      <c r="E449" s="154" t="s">
        <v>1</v>
      </c>
      <c r="F449" s="154" t="s">
        <v>35</v>
      </c>
      <c r="G449" s="63"/>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1" t="s">
        <v>562</v>
      </c>
      <c r="AX449" s="1381"/>
      <c r="AY449" s="1381"/>
      <c r="AZ449" s="1381"/>
      <c r="BA449" s="1381"/>
      <c r="BB449" s="1381"/>
      <c r="BC449" s="1381"/>
      <c r="BD449" s="1381"/>
      <c r="BE449" s="1381"/>
      <c r="BF449" s="1381"/>
      <c r="BG449" s="1381"/>
      <c r="BH449" s="1381"/>
      <c r="BI449" s="1381"/>
      <c r="BJ449" s="1381"/>
      <c r="BK449" s="1381"/>
      <c r="BL449" s="1381"/>
      <c r="BM449" s="1381"/>
      <c r="BN449" s="1381"/>
      <c r="BO449" s="1381"/>
      <c r="BP449" s="1381"/>
      <c r="BQ449" s="1381"/>
      <c r="BR449" s="1381"/>
      <c r="BS449" s="1381"/>
      <c r="BT449" s="1381"/>
      <c r="BU449" s="1381"/>
      <c r="BV449" s="1381"/>
      <c r="BW449" s="1381"/>
      <c r="BX449" s="1381"/>
      <c r="BY449" s="1381"/>
      <c r="BZ449" s="1381"/>
    </row>
    <row r="450" spans="1:88" ht="12.75" hidden="1" customHeight="1" outlineLevel="1">
      <c r="A450" s="2"/>
      <c r="B450" s="160"/>
      <c r="C450" s="303" t="str">
        <f>+'CTAS. DE LA SEGURIDAD SOCIAL'!BC5</f>
        <v>DP.SGSC</v>
      </c>
      <c r="D450" s="303" t="str">
        <f>+'CTAS. DE LA SEGURIDAD SOCIAL'!BC4</f>
        <v>DEUDA SGSC NETA de activos financieros frente a AAPP
PDE (SEC2010) Seguridad Social.</v>
      </c>
      <c r="E450" s="154" t="s">
        <v>1</v>
      </c>
      <c r="F450" s="154" t="s">
        <v>35</v>
      </c>
      <c r="G450" s="63"/>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1" t="s">
        <v>562</v>
      </c>
      <c r="AX450" s="1381"/>
      <c r="AY450" s="1381"/>
      <c r="AZ450" s="1381"/>
      <c r="BA450" s="1381"/>
      <c r="BB450" s="1381"/>
      <c r="BC450" s="1381"/>
      <c r="BD450" s="1381"/>
      <c r="BE450" s="1381"/>
      <c r="BF450" s="1381"/>
      <c r="BG450" s="1381"/>
      <c r="BH450" s="1381"/>
      <c r="BI450" s="1381"/>
      <c r="BJ450" s="1381"/>
      <c r="BK450" s="1381"/>
      <c r="BL450" s="1381"/>
      <c r="BM450" s="1381"/>
      <c r="BN450" s="1381"/>
      <c r="BO450" s="1381"/>
      <c r="BP450" s="1381"/>
      <c r="BQ450" s="1381"/>
      <c r="BR450" s="1381"/>
      <c r="BS450" s="1381"/>
      <c r="BT450" s="1381"/>
      <c r="BU450" s="1381"/>
      <c r="BV450" s="1381"/>
      <c r="BW450" s="1381"/>
      <c r="BX450" s="1381"/>
      <c r="BY450" s="1381"/>
      <c r="BZ450" s="1381"/>
    </row>
    <row r="451" spans="1:88" ht="12.75" hidden="1" customHeight="1" outlineLevel="1">
      <c r="A451" s="2"/>
      <c r="B451" s="1"/>
      <c r="C451" s="303"/>
      <c r="D451" s="303"/>
      <c r="E451" s="154"/>
      <c r="F451" s="154"/>
      <c r="G451" s="1079"/>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row>
    <row r="452" spans="1:88" ht="12.75" customHeight="1" collapsed="1">
      <c r="A452" s="2"/>
      <c r="B452" s="1"/>
      <c r="C452" s="139"/>
      <c r="D452" s="140"/>
      <c r="E452" s="127"/>
      <c r="F452" s="127"/>
      <c r="G452" s="1079"/>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row>
    <row r="453" spans="1:88" ht="12.75" customHeight="1">
      <c r="A453" s="130" t="s">
        <v>210</v>
      </c>
      <c r="B453" s="315" t="str">
        <f>+POB!B1</f>
        <v>CUADRO 24:    POBLACIÓN TOTAL Y POR GRUPOS DE EDAD (Datos INE, salvo Población [15 - 64])</v>
      </c>
      <c r="C453" s="317"/>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6"/>
      <c r="AD453" s="316"/>
      <c r="AE453" s="316"/>
      <c r="AF453" s="316"/>
      <c r="AG453" s="316"/>
      <c r="AH453" s="316"/>
      <c r="AI453" s="316"/>
      <c r="AJ453" s="316"/>
      <c r="AK453" s="316"/>
      <c r="AL453" s="316"/>
      <c r="AM453" s="316"/>
      <c r="AN453" s="316"/>
      <c r="AO453" s="316"/>
      <c r="AP453" s="316"/>
      <c r="AQ453" s="316"/>
      <c r="AR453" s="316"/>
      <c r="AS453" s="316"/>
      <c r="AT453" s="316"/>
      <c r="AU453" s="316"/>
      <c r="AV453" s="316"/>
      <c r="AW453" s="316"/>
      <c r="AX453" s="316"/>
      <c r="AY453" s="316"/>
      <c r="AZ453" s="316"/>
      <c r="BA453" s="316"/>
      <c r="BB453" s="316"/>
      <c r="BC453" s="316"/>
      <c r="BD453" s="316"/>
      <c r="BE453" s="316"/>
      <c r="BF453" s="316"/>
      <c r="BG453" s="316"/>
      <c r="BH453" s="316"/>
      <c r="BI453" s="316"/>
      <c r="BJ453" s="316"/>
      <c r="BK453" s="316"/>
      <c r="BL453" s="316"/>
      <c r="BM453" s="316"/>
      <c r="BN453" s="316"/>
      <c r="BO453" s="316"/>
      <c r="BP453" s="316"/>
      <c r="BQ453" s="316"/>
      <c r="BR453" s="316"/>
      <c r="BS453" s="316"/>
      <c r="BT453" s="316"/>
      <c r="BU453" s="316"/>
      <c r="BV453" s="316"/>
      <c r="BW453" s="316"/>
      <c r="BX453" s="316"/>
      <c r="BY453" s="316"/>
      <c r="BZ453" s="316"/>
    </row>
    <row r="454" spans="1:88" ht="12.75" hidden="1" customHeight="1" outlineLevel="1">
      <c r="A454" s="2"/>
      <c r="B454" s="1"/>
      <c r="C454" s="139"/>
      <c r="D454" s="140"/>
      <c r="E454" s="127"/>
      <c r="F454" s="127"/>
      <c r="G454" s="1079"/>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row>
    <row r="455" spans="1:88" ht="12.75" hidden="1" customHeight="1" outlineLevel="1">
      <c r="A455" s="2"/>
      <c r="B455" s="1"/>
      <c r="C455" s="152" t="str">
        <f>+POB!B5</f>
        <v>POB</v>
      </c>
      <c r="D455" s="152" t="str">
        <f>+POB!B4</f>
        <v>Población total</v>
      </c>
      <c r="E455" s="153"/>
      <c r="F455" s="153" t="s">
        <v>588</v>
      </c>
      <c r="G455" s="63"/>
      <c r="H455" s="1396" t="s">
        <v>241</v>
      </c>
      <c r="I455" s="1396"/>
      <c r="J455" s="1396"/>
      <c r="K455" s="1396"/>
      <c r="L455" s="1396"/>
      <c r="M455" s="1396"/>
      <c r="N455" s="1396"/>
      <c r="O455" s="1396"/>
      <c r="P455" s="1396"/>
      <c r="Q455" s="1396"/>
      <c r="R455" s="1396"/>
      <c r="S455" s="1396"/>
      <c r="T455" s="1396"/>
      <c r="U455" s="1396"/>
      <c r="V455" s="1396"/>
      <c r="W455" s="1396"/>
      <c r="X455" s="1381" t="s">
        <v>567</v>
      </c>
      <c r="Y455" s="1381"/>
      <c r="Z455" s="1381"/>
      <c r="AA455" s="1381"/>
      <c r="AB455" s="1381"/>
      <c r="AC455" s="1381"/>
      <c r="AD455" s="1381"/>
      <c r="AE455" s="1381"/>
      <c r="AF455" s="1381"/>
      <c r="AG455" s="1381"/>
      <c r="AH455" s="1381"/>
      <c r="AI455" s="1381"/>
      <c r="AJ455" s="1381"/>
      <c r="AK455" s="1381"/>
      <c r="AL455" s="1381"/>
      <c r="AM455" s="1381"/>
      <c r="AN455" s="1381"/>
      <c r="AO455" s="1381"/>
      <c r="AP455" s="1381"/>
      <c r="AQ455" s="1381"/>
      <c r="AR455" s="1381"/>
      <c r="AS455" s="1381"/>
      <c r="AT455" s="1381"/>
      <c r="AU455" s="1381"/>
      <c r="AV455" s="1381"/>
      <c r="AW455" s="1381"/>
      <c r="AX455" s="1381"/>
      <c r="AY455" s="1381"/>
      <c r="AZ455" s="1381"/>
      <c r="BA455" s="1381"/>
      <c r="BB455" s="1381"/>
      <c r="BC455" s="1381"/>
      <c r="BD455" s="1381"/>
      <c r="BE455" s="1381"/>
      <c r="BF455" s="1381"/>
      <c r="BG455" s="1381"/>
      <c r="BH455" s="1381"/>
      <c r="BI455" s="1381"/>
      <c r="BJ455" s="1381"/>
      <c r="BK455" s="1381"/>
      <c r="BL455" s="1381"/>
      <c r="BM455" s="1381"/>
      <c r="BN455" s="1381"/>
      <c r="BO455" s="1381"/>
      <c r="BP455" s="1381"/>
      <c r="BQ455" s="1381"/>
      <c r="BR455" s="1381"/>
      <c r="BS455" s="1381"/>
      <c r="BT455" s="1381"/>
      <c r="BU455" s="1381"/>
      <c r="BV455" s="1381"/>
      <c r="BW455" s="1381"/>
      <c r="BX455" s="1381"/>
      <c r="BY455" s="1381"/>
      <c r="BZ455" s="1381"/>
    </row>
    <row r="456" spans="1:88" ht="12.75" hidden="1" customHeight="1" outlineLevel="1">
      <c r="A456" s="12"/>
      <c r="B456" s="1"/>
      <c r="C456" s="152" t="str">
        <f>+POB!C5</f>
        <v>[0 - 15]</v>
      </c>
      <c r="D456" s="152" t="str">
        <f>+POB!C4</f>
        <v>Población entre 0 y 15 años</v>
      </c>
      <c r="E456" s="153"/>
      <c r="F456" s="153" t="s">
        <v>588</v>
      </c>
      <c r="G456" s="63"/>
      <c r="H456" s="326"/>
      <c r="I456" s="326"/>
      <c r="J456" s="326"/>
      <c r="K456" s="326"/>
      <c r="L456" s="326"/>
      <c r="M456" s="326"/>
      <c r="N456" s="326"/>
      <c r="O456" s="326"/>
      <c r="P456" s="326"/>
      <c r="Q456" s="326"/>
      <c r="R456" s="326"/>
      <c r="S456" s="326"/>
      <c r="T456" s="326"/>
      <c r="U456" s="326"/>
      <c r="V456" s="326"/>
      <c r="W456" s="326"/>
      <c r="X456" s="1381" t="s">
        <v>567</v>
      </c>
      <c r="Y456" s="1381"/>
      <c r="Z456" s="1381"/>
      <c r="AA456" s="1381"/>
      <c r="AB456" s="1381"/>
      <c r="AC456" s="1381"/>
      <c r="AD456" s="1381"/>
      <c r="AE456" s="1381"/>
      <c r="AF456" s="1381"/>
      <c r="AG456" s="1381"/>
      <c r="AH456" s="1381"/>
      <c r="AI456" s="1381"/>
      <c r="AJ456" s="1381"/>
      <c r="AK456" s="1381"/>
      <c r="AL456" s="1381"/>
      <c r="AM456" s="1381"/>
      <c r="AN456" s="1381"/>
      <c r="AO456" s="1381"/>
      <c r="AP456" s="1381"/>
      <c r="AQ456" s="1381"/>
      <c r="AR456" s="1381"/>
      <c r="AS456" s="1381"/>
      <c r="AT456" s="1381"/>
      <c r="AU456" s="1381"/>
      <c r="AV456" s="1381"/>
      <c r="AW456" s="1381"/>
      <c r="AX456" s="1381"/>
      <c r="AY456" s="1381"/>
      <c r="AZ456" s="1381"/>
      <c r="BA456" s="1381"/>
      <c r="BB456" s="1381"/>
      <c r="BC456" s="1381"/>
      <c r="BD456" s="1381"/>
      <c r="BE456" s="1381"/>
      <c r="BF456" s="1381"/>
      <c r="BG456" s="1381"/>
      <c r="BH456" s="1381"/>
      <c r="BI456" s="1381"/>
      <c r="BJ456" s="1381"/>
      <c r="BK456" s="1381"/>
      <c r="BL456" s="1381"/>
      <c r="BM456" s="1381"/>
      <c r="BN456" s="1381"/>
      <c r="BO456" s="1381"/>
      <c r="BP456" s="1381"/>
      <c r="BQ456" s="1381"/>
      <c r="BR456" s="1381"/>
      <c r="BS456" s="1381"/>
      <c r="BT456" s="1381"/>
      <c r="BU456" s="1381"/>
      <c r="BV456" s="1381"/>
      <c r="BW456" s="1381"/>
      <c r="BX456" s="1381"/>
      <c r="BY456" s="1381"/>
      <c r="BZ456" s="1381"/>
    </row>
    <row r="457" spans="1:88" ht="12.75" hidden="1" customHeight="1" outlineLevel="1">
      <c r="A457" s="12"/>
      <c r="B457" s="1"/>
      <c r="C457" s="152" t="str">
        <f>+POB!D5</f>
        <v>[16 - 64]</v>
      </c>
      <c r="D457" s="152" t="str">
        <f>+POB!D4</f>
        <v>Población entre 16 y 64 años</v>
      </c>
      <c r="E457" s="153"/>
      <c r="F457" s="153" t="s">
        <v>588</v>
      </c>
      <c r="G457" s="63"/>
      <c r="H457" s="326"/>
      <c r="I457" s="326"/>
      <c r="J457" s="326"/>
      <c r="K457" s="326"/>
      <c r="L457" s="326"/>
      <c r="M457" s="326"/>
      <c r="N457" s="326"/>
      <c r="O457" s="326"/>
      <c r="P457" s="326"/>
      <c r="Q457" s="326"/>
      <c r="R457" s="326"/>
      <c r="S457" s="326"/>
      <c r="T457" s="326"/>
      <c r="U457" s="326"/>
      <c r="V457" s="326"/>
      <c r="W457" s="326"/>
      <c r="X457" s="1381" t="s">
        <v>567</v>
      </c>
      <c r="Y457" s="1381"/>
      <c r="Z457" s="1381"/>
      <c r="AA457" s="1381"/>
      <c r="AB457" s="1381"/>
      <c r="AC457" s="1381"/>
      <c r="AD457" s="1381"/>
      <c r="AE457" s="1381"/>
      <c r="AF457" s="1381"/>
      <c r="AG457" s="1381"/>
      <c r="AH457" s="1381"/>
      <c r="AI457" s="1381"/>
      <c r="AJ457" s="1381"/>
      <c r="AK457" s="1381"/>
      <c r="AL457" s="1381"/>
      <c r="AM457" s="1381"/>
      <c r="AN457" s="1381"/>
      <c r="AO457" s="1381"/>
      <c r="AP457" s="1381"/>
      <c r="AQ457" s="1381"/>
      <c r="AR457" s="1381"/>
      <c r="AS457" s="1381"/>
      <c r="AT457" s="1381"/>
      <c r="AU457" s="1381"/>
      <c r="AV457" s="1381"/>
      <c r="AW457" s="1381"/>
      <c r="AX457" s="1381"/>
      <c r="AY457" s="1381"/>
      <c r="AZ457" s="1381"/>
      <c r="BA457" s="1381"/>
      <c r="BB457" s="1381"/>
      <c r="BC457" s="1381"/>
      <c r="BD457" s="1381"/>
      <c r="BE457" s="1381"/>
      <c r="BF457" s="1381"/>
      <c r="BG457" s="1381"/>
      <c r="BH457" s="1381"/>
      <c r="BI457" s="1381"/>
      <c r="BJ457" s="1381"/>
      <c r="BK457" s="1381"/>
      <c r="BL457" s="1381"/>
      <c r="BM457" s="1381"/>
      <c r="BN457" s="1381"/>
      <c r="BO457" s="1381"/>
      <c r="BP457" s="1381"/>
      <c r="BQ457" s="1381"/>
      <c r="BR457" s="1381"/>
      <c r="BS457" s="1381"/>
      <c r="BT457" s="1381"/>
      <c r="BU457" s="1381"/>
      <c r="BV457" s="1381"/>
      <c r="BW457" s="1381"/>
      <c r="BX457" s="1381"/>
      <c r="BY457" s="1381"/>
      <c r="BZ457" s="1381"/>
    </row>
    <row r="458" spans="1:88" ht="12.75" hidden="1" customHeight="1" outlineLevel="1">
      <c r="A458" s="12"/>
      <c r="B458" s="1"/>
      <c r="C458" s="416" t="str">
        <f>+POB!E5</f>
        <v>[15 - 64]
(AMECO)</v>
      </c>
      <c r="D458" s="416" t="str">
        <f>+POB!E4</f>
        <v>Población entre 15 y 64 años (AMECO)</v>
      </c>
      <c r="E458" s="417"/>
      <c r="F458" s="153" t="s">
        <v>588</v>
      </c>
      <c r="G458" s="63"/>
      <c r="H458" s="326"/>
      <c r="I458" s="326"/>
      <c r="J458" s="326"/>
      <c r="K458" s="326"/>
      <c r="L458" s="326"/>
      <c r="M458" s="326"/>
      <c r="N458" s="1394" t="s">
        <v>176</v>
      </c>
      <c r="O458" s="1394"/>
      <c r="P458" s="1394"/>
      <c r="Q458" s="1394"/>
      <c r="R458" s="1394"/>
      <c r="S458" s="1394"/>
      <c r="T458" s="1394"/>
      <c r="U458" s="1394"/>
      <c r="V458" s="1394"/>
      <c r="W458" s="1394"/>
      <c r="X458" s="1394"/>
      <c r="Y458" s="1394"/>
      <c r="Z458" s="1394"/>
      <c r="AA458" s="1394"/>
      <c r="AB458" s="1394"/>
      <c r="AC458" s="1394"/>
      <c r="AD458" s="1394"/>
      <c r="AE458" s="1394"/>
      <c r="AF458" s="1394"/>
      <c r="AG458" s="1394"/>
      <c r="AH458" s="1394"/>
      <c r="AI458" s="1394"/>
      <c r="AJ458" s="1394"/>
      <c r="AK458" s="1394"/>
      <c r="AL458" s="1394"/>
      <c r="AM458" s="1394"/>
      <c r="AN458" s="1394"/>
      <c r="AO458" s="1394"/>
      <c r="AP458" s="1394"/>
      <c r="AQ458" s="1394"/>
      <c r="AR458" s="1394"/>
      <c r="AS458" s="1394"/>
      <c r="AT458" s="1394"/>
      <c r="AU458" s="1394"/>
      <c r="AV458" s="1394"/>
      <c r="AW458" s="1394"/>
      <c r="AX458" s="1394"/>
      <c r="AY458" s="1394"/>
      <c r="AZ458" s="1394"/>
      <c r="BA458" s="1394"/>
      <c r="BB458" s="1394"/>
      <c r="BC458" s="1394"/>
      <c r="BD458" s="1394"/>
      <c r="BE458" s="1394"/>
      <c r="BF458" s="1394"/>
      <c r="BG458" s="1394"/>
      <c r="BH458" s="1394"/>
      <c r="BI458" s="1394"/>
      <c r="BJ458" s="1394"/>
      <c r="BK458" s="1394"/>
      <c r="BL458" s="1394"/>
      <c r="BM458" s="1394"/>
      <c r="BN458" s="1394"/>
      <c r="BO458" s="1394"/>
      <c r="BP458" s="1394"/>
      <c r="BQ458" s="1394"/>
      <c r="BR458" s="1394"/>
      <c r="BS458" s="1394"/>
      <c r="BT458" s="1394"/>
      <c r="BU458" s="1394"/>
      <c r="BV458" s="1394"/>
      <c r="BW458" s="1394"/>
      <c r="BX458" s="1394"/>
      <c r="BY458" s="1394"/>
      <c r="BZ458" s="1394"/>
    </row>
    <row r="459" spans="1:88" ht="12.75" hidden="1" customHeight="1" outlineLevel="1">
      <c r="A459" s="12"/>
      <c r="B459" s="1"/>
      <c r="C459" s="152" t="str">
        <f>+POB!F5</f>
        <v>[65 - ]</v>
      </c>
      <c r="D459" s="152" t="str">
        <f>+POB!F4</f>
        <v>Población mayor de 65 años</v>
      </c>
      <c r="E459" s="153"/>
      <c r="F459" s="153" t="s">
        <v>588</v>
      </c>
      <c r="G459" s="63"/>
      <c r="H459" s="326"/>
      <c r="I459" s="326"/>
      <c r="J459" s="326"/>
      <c r="K459" s="326"/>
      <c r="L459" s="326"/>
      <c r="M459" s="326"/>
      <c r="N459" s="326"/>
      <c r="O459" s="326"/>
      <c r="P459" s="326"/>
      <c r="Q459" s="326"/>
      <c r="R459" s="326"/>
      <c r="S459" s="326"/>
      <c r="T459" s="326"/>
      <c r="U459" s="326"/>
      <c r="V459" s="326"/>
      <c r="W459" s="326"/>
      <c r="X459" s="1381" t="s">
        <v>567</v>
      </c>
      <c r="Y459" s="1381"/>
      <c r="Z459" s="1381"/>
      <c r="AA459" s="1381"/>
      <c r="AB459" s="1381"/>
      <c r="AC459" s="1381"/>
      <c r="AD459" s="1381"/>
      <c r="AE459" s="1381"/>
      <c r="AF459" s="1381"/>
      <c r="AG459" s="1381"/>
      <c r="AH459" s="1381"/>
      <c r="AI459" s="1381"/>
      <c r="AJ459" s="1381"/>
      <c r="AK459" s="1381"/>
      <c r="AL459" s="1381"/>
      <c r="AM459" s="1381"/>
      <c r="AN459" s="1381"/>
      <c r="AO459" s="1381"/>
      <c r="AP459" s="1381"/>
      <c r="AQ459" s="1381"/>
      <c r="AR459" s="1381"/>
      <c r="AS459" s="1381"/>
      <c r="AT459" s="1381"/>
      <c r="AU459" s="1381"/>
      <c r="AV459" s="1381"/>
      <c r="AW459" s="1381"/>
      <c r="AX459" s="1381"/>
      <c r="AY459" s="1381"/>
      <c r="AZ459" s="1381"/>
      <c r="BA459" s="1381"/>
      <c r="BB459" s="1381"/>
      <c r="BC459" s="1381"/>
      <c r="BD459" s="1381"/>
      <c r="BE459" s="1381"/>
      <c r="BF459" s="1381"/>
      <c r="BG459" s="1381"/>
      <c r="BH459" s="1381"/>
      <c r="BI459" s="1381"/>
      <c r="BJ459" s="1381"/>
      <c r="BK459" s="1381"/>
      <c r="BL459" s="1381"/>
      <c r="BM459" s="1381"/>
      <c r="BN459" s="1381"/>
      <c r="BO459" s="1381"/>
      <c r="BP459" s="1381"/>
      <c r="BQ459" s="1381"/>
      <c r="BR459" s="1381"/>
      <c r="BS459" s="1381"/>
      <c r="BT459" s="1381"/>
      <c r="BU459" s="1381"/>
      <c r="BV459" s="1381"/>
      <c r="BW459" s="1381"/>
      <c r="BX459" s="1381"/>
      <c r="BY459" s="1381"/>
      <c r="BZ459" s="1381"/>
    </row>
    <row r="460" spans="1:88" ht="12.75" hidden="1" customHeight="1" outlineLevel="1">
      <c r="A460" s="12"/>
      <c r="B460" s="1"/>
      <c r="C460" s="152" t="str">
        <f>+POB!G5</f>
        <v>[16 - ]</v>
      </c>
      <c r="D460" s="152" t="str">
        <f>+POB!G4</f>
        <v>Población mayor de 16 años</v>
      </c>
      <c r="E460" s="153"/>
      <c r="F460" s="153" t="s">
        <v>588</v>
      </c>
      <c r="G460" s="1079"/>
      <c r="H460" s="131"/>
      <c r="I460" s="131"/>
      <c r="J460" s="131"/>
      <c r="K460" s="131"/>
      <c r="L460" s="131"/>
      <c r="M460" s="131"/>
      <c r="N460" s="131"/>
      <c r="O460" s="131"/>
      <c r="P460" s="131"/>
      <c r="Q460" s="131"/>
      <c r="R460" s="131"/>
      <c r="S460" s="131"/>
      <c r="T460" s="131"/>
      <c r="U460" s="131"/>
      <c r="V460" s="131"/>
      <c r="W460" s="131"/>
      <c r="X460" s="1381" t="s">
        <v>567</v>
      </c>
      <c r="Y460" s="1381"/>
      <c r="Z460" s="1381"/>
      <c r="AA460" s="1381"/>
      <c r="AB460" s="1381"/>
      <c r="AC460" s="1381"/>
      <c r="AD460" s="1381"/>
      <c r="AE460" s="1381"/>
      <c r="AF460" s="1381"/>
      <c r="AG460" s="1381"/>
      <c r="AH460" s="1381"/>
      <c r="AI460" s="1381"/>
      <c r="AJ460" s="1381"/>
      <c r="AK460" s="1381"/>
      <c r="AL460" s="1381"/>
      <c r="AM460" s="1381"/>
      <c r="AN460" s="1381"/>
      <c r="AO460" s="1381"/>
      <c r="AP460" s="1381"/>
      <c r="AQ460" s="1381"/>
      <c r="AR460" s="1381"/>
      <c r="AS460" s="1381"/>
      <c r="AT460" s="1381"/>
      <c r="AU460" s="1381"/>
      <c r="AV460" s="1381"/>
      <c r="AW460" s="1381"/>
      <c r="AX460" s="1381"/>
      <c r="AY460" s="1381"/>
      <c r="AZ460" s="1381"/>
      <c r="BA460" s="1381"/>
      <c r="BB460" s="1381"/>
      <c r="BC460" s="1381"/>
      <c r="BD460" s="1381"/>
      <c r="BE460" s="1381"/>
      <c r="BF460" s="1381"/>
      <c r="BG460" s="1381"/>
      <c r="BH460" s="1381"/>
      <c r="BI460" s="1381"/>
      <c r="BJ460" s="1381"/>
      <c r="BK460" s="1381"/>
      <c r="BL460" s="1381"/>
      <c r="BM460" s="1381"/>
      <c r="BN460" s="1381"/>
      <c r="BO460" s="1381"/>
      <c r="BP460" s="1381"/>
      <c r="BQ460" s="1381"/>
      <c r="BR460" s="1381"/>
      <c r="BS460" s="1381"/>
      <c r="BT460" s="1381"/>
      <c r="BU460" s="1381"/>
      <c r="BV460" s="1381"/>
      <c r="BW460" s="1381"/>
      <c r="BX460" s="1381"/>
      <c r="BY460" s="1381"/>
      <c r="BZ460" s="1381"/>
    </row>
    <row r="461" spans="1:88" ht="12.75" hidden="1" customHeight="1" outlineLevel="1">
      <c r="A461" s="12"/>
      <c r="B461" s="1"/>
      <c r="C461" s="139"/>
      <c r="D461" s="127"/>
      <c r="E461" s="127"/>
      <c r="F461" s="166"/>
      <c r="G461" s="1079"/>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row>
    <row r="462" spans="1:88" ht="12.75" customHeight="1" collapsed="1">
      <c r="A462" s="12"/>
      <c r="B462" s="1"/>
      <c r="C462" s="147"/>
      <c r="D462" s="127"/>
      <c r="E462" s="127"/>
      <c r="F462" s="166"/>
      <c r="G462" s="1079"/>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row>
    <row r="463" spans="1:88" ht="12.75" customHeight="1">
      <c r="A463" s="130" t="s">
        <v>860</v>
      </c>
      <c r="B463" s="315" t="str">
        <f>+'MDO. TRABAJO'!B1</f>
        <v>CUADRO 25:    MERCADO DE TRABAJO</v>
      </c>
      <c r="C463" s="317"/>
      <c r="D463" s="316"/>
      <c r="E463" s="316"/>
      <c r="F463" s="316"/>
      <c r="G463" s="316"/>
      <c r="H463" s="769"/>
      <c r="I463" s="769"/>
      <c r="J463" s="769"/>
      <c r="K463" s="769"/>
      <c r="L463" s="769"/>
      <c r="M463" s="769"/>
      <c r="N463" s="769"/>
      <c r="O463" s="769"/>
      <c r="P463" s="769"/>
      <c r="Q463" s="769"/>
      <c r="R463" s="316"/>
      <c r="S463" s="316"/>
      <c r="T463" s="316"/>
      <c r="U463" s="316"/>
      <c r="V463" s="316"/>
      <c r="W463" s="316"/>
      <c r="X463" s="316"/>
      <c r="Y463" s="316"/>
      <c r="Z463" s="316"/>
      <c r="AA463" s="316"/>
      <c r="AB463" s="316"/>
      <c r="AC463" s="316"/>
      <c r="AD463" s="316"/>
      <c r="AE463" s="316"/>
      <c r="AF463" s="316"/>
      <c r="AG463" s="316"/>
      <c r="AH463" s="316"/>
      <c r="AI463" s="316"/>
      <c r="AJ463" s="316"/>
      <c r="AK463" s="316"/>
      <c r="AL463" s="316"/>
      <c r="AM463" s="316"/>
      <c r="AN463" s="316"/>
      <c r="AO463" s="316"/>
      <c r="AP463" s="316"/>
      <c r="AQ463" s="316"/>
      <c r="AR463" s="316"/>
      <c r="AS463" s="316"/>
      <c r="AT463" s="316"/>
      <c r="AU463" s="316"/>
      <c r="AV463" s="316"/>
      <c r="AW463" s="316"/>
      <c r="AX463" s="316"/>
      <c r="AY463" s="316"/>
      <c r="AZ463" s="316"/>
      <c r="BA463" s="316"/>
      <c r="BB463" s="316"/>
      <c r="BC463" s="316"/>
      <c r="BD463" s="316"/>
      <c r="BE463" s="316"/>
      <c r="BF463" s="316"/>
      <c r="BG463" s="316"/>
      <c r="BH463" s="316"/>
      <c r="BI463" s="316"/>
      <c r="BJ463" s="316"/>
      <c r="BK463" s="316"/>
      <c r="BL463" s="316"/>
      <c r="BM463" s="316"/>
      <c r="BN463" s="316"/>
      <c r="BO463" s="316"/>
      <c r="BP463" s="316"/>
      <c r="BQ463" s="316"/>
      <c r="BR463" s="316"/>
      <c r="BS463" s="316"/>
      <c r="BT463" s="316"/>
      <c r="BU463" s="316"/>
      <c r="BV463" s="316"/>
      <c r="BW463" s="316"/>
      <c r="BX463" s="316"/>
      <c r="BY463" s="316"/>
      <c r="BZ463" s="316"/>
      <c r="CA463" s="145"/>
      <c r="CB463" s="145"/>
      <c r="CC463" s="145"/>
      <c r="CD463" s="145"/>
      <c r="CE463" s="145"/>
      <c r="CF463" s="145"/>
      <c r="CG463" s="145"/>
      <c r="CH463" s="145"/>
      <c r="CI463" s="145"/>
      <c r="CJ463" s="145"/>
    </row>
    <row r="464" spans="1:88" ht="12.75" hidden="1" customHeight="1" outlineLevel="1">
      <c r="A464" s="2"/>
      <c r="B464" s="1"/>
      <c r="C464" s="139"/>
      <c r="D464" s="140"/>
      <c r="E464" s="127"/>
      <c r="F464" s="127"/>
      <c r="G464" s="1079"/>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row>
    <row r="465" spans="1:78" ht="12.75" hidden="1" customHeight="1" outlineLevel="1">
      <c r="A465" s="12"/>
      <c r="B465" s="1"/>
      <c r="C465" s="152" t="str">
        <f>+'MDO. TRABAJO'!B5</f>
        <v>Pob_Activa</v>
      </c>
      <c r="D465" s="152" t="str">
        <f>+'MDO. TRABAJO'!B4</f>
        <v>Población Activa</v>
      </c>
      <c r="E465" s="153"/>
      <c r="F465" s="153" t="s">
        <v>588</v>
      </c>
      <c r="G465" s="63"/>
      <c r="H465" s="137"/>
      <c r="I465" s="1383" t="s">
        <v>569</v>
      </c>
      <c r="J465" s="1383"/>
      <c r="K465" s="1383"/>
      <c r="L465" s="1383"/>
      <c r="M465" s="1383"/>
      <c r="N465" s="1383"/>
      <c r="O465" s="1383"/>
      <c r="P465" s="1383"/>
      <c r="Q465" s="1383"/>
      <c r="R465" s="1383"/>
      <c r="S465" s="1383"/>
      <c r="T465" s="1383"/>
      <c r="U465" s="1383"/>
      <c r="V465" s="1383"/>
      <c r="W465" s="1383"/>
      <c r="X465" s="1383"/>
      <c r="Y465" s="1383"/>
      <c r="Z465" s="1383"/>
      <c r="AA465" s="1383"/>
      <c r="AB465" s="1383"/>
      <c r="AC465" s="1383"/>
      <c r="AD465" s="1383"/>
      <c r="AE465" s="1383"/>
      <c r="AF465" s="1383"/>
      <c r="AG465" s="1383"/>
      <c r="AH465" s="1383"/>
      <c r="AI465" s="1383"/>
      <c r="AJ465" s="1383"/>
      <c r="AK465" s="1383"/>
      <c r="AL465" s="1383"/>
      <c r="AM465" s="1383"/>
      <c r="AN465" s="1383"/>
      <c r="AO465" s="1383"/>
      <c r="AP465" s="1383"/>
      <c r="AQ465" s="1383"/>
      <c r="AR465" s="1383"/>
      <c r="AS465" s="1383"/>
      <c r="AT465" s="1383"/>
      <c r="AU465" s="1383"/>
      <c r="AV465" s="1383"/>
      <c r="AW465" s="1383"/>
      <c r="AX465" s="1383"/>
      <c r="AY465" s="1383"/>
      <c r="AZ465" s="1383"/>
      <c r="BA465" s="1383"/>
      <c r="BB465" s="1383"/>
      <c r="BC465" s="1383"/>
      <c r="BD465" s="1383"/>
      <c r="BE465" s="1383"/>
      <c r="BF465" s="1383"/>
      <c r="BG465" s="1383"/>
      <c r="BH465" s="1383"/>
      <c r="BI465" s="1383"/>
      <c r="BJ465" s="1383"/>
      <c r="BK465" s="1383"/>
      <c r="BL465" s="1383"/>
      <c r="BM465" s="1383"/>
      <c r="BN465" s="1383"/>
      <c r="BO465" s="1383"/>
      <c r="BP465" s="1383"/>
      <c r="BQ465" s="1383"/>
      <c r="BR465" s="1383"/>
      <c r="BS465" s="1383"/>
      <c r="BT465" s="1383"/>
      <c r="BU465" s="1383"/>
      <c r="BV465" s="1383"/>
      <c r="BW465" s="1383"/>
      <c r="BX465" s="1383"/>
      <c r="BY465" s="1383"/>
      <c r="BZ465" s="1383"/>
    </row>
    <row r="466" spans="1:78" ht="12.75" hidden="1" customHeight="1" outlineLevel="1">
      <c r="A466" s="12"/>
      <c r="B466" s="1"/>
      <c r="C466" s="152" t="str">
        <f>+'MDO. TRABAJO'!C5</f>
        <v>Parados</v>
      </c>
      <c r="D466" s="152" t="str">
        <f>+'MDO. TRABAJO'!C4</f>
        <v>Parados totales</v>
      </c>
      <c r="E466" s="153"/>
      <c r="F466" s="153" t="s">
        <v>588</v>
      </c>
      <c r="G466" s="63"/>
      <c r="H466" s="137"/>
      <c r="I466" s="1383" t="s">
        <v>568</v>
      </c>
      <c r="J466" s="1383"/>
      <c r="K466" s="1383"/>
      <c r="L466" s="1383"/>
      <c r="M466" s="1383"/>
      <c r="N466" s="1383"/>
      <c r="O466" s="1383"/>
      <c r="P466" s="1383"/>
      <c r="Q466" s="1383"/>
      <c r="R466" s="1383"/>
      <c r="S466" s="1383"/>
      <c r="T466" s="1383"/>
      <c r="U466" s="1383"/>
      <c r="V466" s="1383"/>
      <c r="W466" s="1383"/>
      <c r="X466" s="1383"/>
      <c r="Y466" s="1383"/>
      <c r="Z466" s="1383"/>
      <c r="AA466" s="1383"/>
      <c r="AB466" s="1383"/>
      <c r="AC466" s="1383"/>
      <c r="AD466" s="1383"/>
      <c r="AE466" s="1383"/>
      <c r="AF466" s="1383"/>
      <c r="AG466" s="1383"/>
      <c r="AH466" s="1383"/>
      <c r="AI466" s="1383"/>
      <c r="AJ466" s="1383"/>
      <c r="AK466" s="1383"/>
      <c r="AL466" s="1383"/>
      <c r="AM466" s="1383"/>
      <c r="AN466" s="1383"/>
      <c r="AO466" s="1383"/>
      <c r="AP466" s="1383"/>
      <c r="AQ466" s="1383"/>
      <c r="AR466" s="1383"/>
      <c r="AS466" s="1383"/>
      <c r="AT466" s="1383"/>
      <c r="AU466" s="1383"/>
      <c r="AV466" s="1383"/>
      <c r="AW466" s="1383"/>
      <c r="AX466" s="1383"/>
      <c r="AY466" s="1383"/>
      <c r="AZ466" s="1383"/>
      <c r="BA466" s="1383"/>
      <c r="BB466" s="1383"/>
      <c r="BC466" s="1383"/>
      <c r="BD466" s="1383"/>
      <c r="BE466" s="1383"/>
      <c r="BF466" s="1383"/>
      <c r="BG466" s="1383"/>
      <c r="BH466" s="1383"/>
      <c r="BI466" s="1383"/>
      <c r="BJ466" s="1383"/>
      <c r="BK466" s="1383"/>
      <c r="BL466" s="1383"/>
      <c r="BM466" s="1383"/>
      <c r="BN466" s="1383"/>
      <c r="BO466" s="1383"/>
      <c r="BP466" s="1383"/>
      <c r="BQ466" s="1383"/>
      <c r="BR466" s="1383"/>
      <c r="BS466" s="1383"/>
      <c r="BT466" s="1383"/>
      <c r="BU466" s="1383"/>
      <c r="BV466" s="1383"/>
      <c r="BW466" s="1383"/>
      <c r="BX466" s="1383"/>
      <c r="BY466" s="1383"/>
      <c r="BZ466" s="1383"/>
    </row>
    <row r="467" spans="1:78" ht="12.75" hidden="1" customHeight="1" outlineLevel="1">
      <c r="A467" s="12"/>
      <c r="B467" s="1"/>
      <c r="C467" s="152" t="str">
        <f>+'MDO. TRABAJO'!D5</f>
        <v>Ocupados</v>
      </c>
      <c r="D467" s="152" t="str">
        <f>+'MDO. TRABAJO'!D4</f>
        <v>Ocupados</v>
      </c>
      <c r="E467" s="153"/>
      <c r="F467" s="153" t="s">
        <v>588</v>
      </c>
      <c r="G467" s="63"/>
      <c r="H467" s="131"/>
      <c r="I467" s="1382" t="s">
        <v>571</v>
      </c>
      <c r="J467" s="1382"/>
      <c r="K467" s="1382"/>
      <c r="L467" s="1382"/>
      <c r="M467" s="1382"/>
      <c r="N467" s="1382"/>
      <c r="O467" s="1382"/>
      <c r="P467" s="1382"/>
      <c r="Q467" s="1382"/>
      <c r="R467" s="1382"/>
      <c r="S467" s="1382"/>
      <c r="T467" s="1382"/>
      <c r="U467" s="1382"/>
      <c r="V467" s="1382"/>
      <c r="W467" s="1382"/>
      <c r="X467" s="1382"/>
      <c r="Y467" s="1383" t="s">
        <v>577</v>
      </c>
      <c r="Z467" s="1383"/>
      <c r="AA467" s="1383"/>
      <c r="AB467" s="1383"/>
      <c r="AC467" s="1383"/>
      <c r="AD467" s="1383"/>
      <c r="AE467" s="1383"/>
      <c r="AF467" s="1383"/>
      <c r="AG467" s="1383"/>
      <c r="AH467" s="1383"/>
      <c r="AI467" s="1383"/>
      <c r="AJ467" s="1383"/>
      <c r="AK467" s="1383"/>
      <c r="AL467" s="1383"/>
      <c r="AM467" s="1383"/>
      <c r="AN467" s="1383"/>
      <c r="AO467" s="1383"/>
      <c r="AP467" s="1383"/>
      <c r="AQ467" s="1383"/>
      <c r="AR467" s="1383"/>
      <c r="AS467" s="1383"/>
      <c r="AT467" s="1383"/>
      <c r="AU467" s="1383"/>
      <c r="AV467" s="1383"/>
      <c r="AW467" s="1382" t="s">
        <v>978</v>
      </c>
      <c r="AX467" s="1382"/>
      <c r="AY467" s="1382"/>
      <c r="AZ467" s="1382"/>
      <c r="BA467" s="1382"/>
      <c r="BB467" s="1382"/>
      <c r="BC467" s="1382"/>
      <c r="BD467" s="1382"/>
      <c r="BE467" s="1382"/>
      <c r="BF467" s="1382"/>
      <c r="BG467" s="1382"/>
      <c r="BH467" s="1382"/>
      <c r="BI467" s="1382"/>
      <c r="BJ467" s="1382"/>
      <c r="BK467" s="1382"/>
      <c r="BL467" s="1382"/>
      <c r="BM467" s="1382"/>
      <c r="BN467" s="1382"/>
      <c r="BO467" s="1382"/>
      <c r="BP467" s="1382"/>
      <c r="BQ467" s="1382"/>
      <c r="BR467" s="1382"/>
      <c r="BS467" s="1382"/>
      <c r="BT467" s="1382"/>
      <c r="BU467" s="1382"/>
      <c r="BV467" s="1382"/>
      <c r="BW467" s="1382"/>
      <c r="BX467" s="1382"/>
      <c r="BY467" s="1382"/>
      <c r="BZ467" s="1382"/>
    </row>
    <row r="468" spans="1:78" ht="12.75" hidden="1" customHeight="1" outlineLevel="1">
      <c r="A468" s="12"/>
      <c r="B468" s="1"/>
      <c r="C468" s="152" t="str">
        <f>+'MDO. TRABAJO'!E5</f>
        <v>Asalariados</v>
      </c>
      <c r="D468" s="152" t="str">
        <f>+'MDO. TRABAJO'!E4</f>
        <v>Asalariados</v>
      </c>
      <c r="E468" s="153"/>
      <c r="F468" s="153" t="s">
        <v>588</v>
      </c>
      <c r="G468" s="63"/>
      <c r="H468" s="137"/>
      <c r="I468" s="1382" t="s">
        <v>582</v>
      </c>
      <c r="J468" s="1382"/>
      <c r="K468" s="1382"/>
      <c r="L468" s="1382"/>
      <c r="M468" s="1382"/>
      <c r="N468" s="1382"/>
      <c r="O468" s="1382"/>
      <c r="P468" s="1382"/>
      <c r="Q468" s="1382"/>
      <c r="R468" s="1382"/>
      <c r="S468" s="1382"/>
      <c r="T468" s="1382"/>
      <c r="U468" s="1382"/>
      <c r="V468" s="1382"/>
      <c r="W468" s="1382"/>
      <c r="X468" s="1382"/>
      <c r="Y468" s="1382"/>
      <c r="Z468" s="1382"/>
      <c r="AA468" s="1382"/>
      <c r="AB468" s="1382"/>
      <c r="AC468" s="1382"/>
      <c r="AD468" s="1382"/>
      <c r="AE468" s="1382"/>
      <c r="AF468" s="1382"/>
      <c r="AG468" s="1382"/>
      <c r="AH468" s="1383" t="s">
        <v>581</v>
      </c>
      <c r="AI468" s="1383"/>
      <c r="AJ468" s="1383"/>
      <c r="AK468" s="1383"/>
      <c r="AL468" s="1383"/>
      <c r="AM468" s="1383"/>
      <c r="AN468" s="1383"/>
      <c r="AO468" s="1383"/>
      <c r="AP468" s="1383"/>
      <c r="AQ468" s="1383"/>
      <c r="AR468" s="1383"/>
      <c r="AS468" s="1383"/>
      <c r="AT468" s="1383"/>
      <c r="AU468" s="1383"/>
      <c r="AV468" s="1383"/>
      <c r="AW468" s="1382" t="s">
        <v>978</v>
      </c>
      <c r="AX468" s="1382"/>
      <c r="AY468" s="1382"/>
      <c r="AZ468" s="1382"/>
      <c r="BA468" s="1382"/>
      <c r="BB468" s="1382"/>
      <c r="BC468" s="1382"/>
      <c r="BD468" s="1382"/>
      <c r="BE468" s="1382"/>
      <c r="BF468" s="1382"/>
      <c r="BG468" s="1382"/>
      <c r="BH468" s="1382"/>
      <c r="BI468" s="1382"/>
      <c r="BJ468" s="1382"/>
      <c r="BK468" s="1382"/>
      <c r="BL468" s="1382"/>
      <c r="BM468" s="1382"/>
      <c r="BN468" s="1382"/>
      <c r="BO468" s="1382"/>
      <c r="BP468" s="1382"/>
      <c r="BQ468" s="1382"/>
      <c r="BR468" s="1382"/>
      <c r="BS468" s="1382"/>
      <c r="BT468" s="1382"/>
      <c r="BU468" s="1382"/>
      <c r="BV468" s="1382"/>
      <c r="BW468" s="1382"/>
      <c r="BX468" s="1382"/>
      <c r="BY468" s="1382"/>
      <c r="BZ468" s="1382"/>
    </row>
    <row r="469" spans="1:78" ht="12.75" hidden="1" customHeight="1" outlineLevel="1">
      <c r="A469" s="12"/>
      <c r="B469" s="55"/>
      <c r="C469" s="152" t="str">
        <f>+'MDO. TRABAJO'!F5</f>
        <v>EMPL_OCUP (PTO_ETC)</v>
      </c>
      <c r="D469" s="152" t="str">
        <f>+'MDO. TRABAJO'!F4</f>
        <v>EMPLEO OCUPADOS (Puestos de trabajo equivalentes a tiempo completo)</v>
      </c>
      <c r="E469" s="153"/>
      <c r="F469" s="153" t="s">
        <v>915</v>
      </c>
      <c r="G469" s="63"/>
      <c r="H469" s="131"/>
      <c r="I469" s="1383" t="s">
        <v>578</v>
      </c>
      <c r="J469" s="1383"/>
      <c r="K469" s="1383"/>
      <c r="L469" s="1383"/>
      <c r="M469" s="1383"/>
      <c r="N469" s="1383"/>
      <c r="O469" s="1383"/>
      <c r="P469" s="1383"/>
      <c r="Q469" s="1383"/>
      <c r="R469" s="1383"/>
      <c r="S469" s="1383"/>
      <c r="T469" s="1383"/>
      <c r="U469" s="1383"/>
      <c r="V469" s="1383"/>
      <c r="W469" s="1383"/>
      <c r="X469" s="1383"/>
      <c r="Y469" s="1383"/>
      <c r="Z469" s="1383"/>
      <c r="AA469" s="1383"/>
      <c r="AB469" s="1383"/>
      <c r="AC469" s="1383"/>
      <c r="AD469" s="1383"/>
      <c r="AE469" s="1383"/>
      <c r="AF469" s="1383"/>
      <c r="AG469" s="1383"/>
      <c r="AH469" s="1383"/>
      <c r="AI469" s="1383"/>
      <c r="AJ469" s="1383"/>
      <c r="AK469" s="1383"/>
      <c r="AL469" s="1383"/>
      <c r="AM469" s="1383"/>
      <c r="AN469" s="1383"/>
      <c r="AO469" s="1383"/>
      <c r="AP469" s="1383"/>
      <c r="AQ469" s="1383"/>
      <c r="AR469" s="1383"/>
      <c r="AS469" s="1383"/>
      <c r="AT469" s="1383"/>
      <c r="AU469" s="1383"/>
      <c r="AV469" s="1383"/>
      <c r="AW469" s="1382" t="s">
        <v>978</v>
      </c>
      <c r="AX469" s="1382"/>
      <c r="AY469" s="1382"/>
      <c r="AZ469" s="1382"/>
      <c r="BA469" s="1382"/>
      <c r="BB469" s="1382"/>
      <c r="BC469" s="1382"/>
      <c r="BD469" s="1382"/>
      <c r="BE469" s="1382"/>
      <c r="BF469" s="1382"/>
      <c r="BG469" s="1382"/>
      <c r="BH469" s="1382"/>
      <c r="BI469" s="1382"/>
      <c r="BJ469" s="1382"/>
      <c r="BK469" s="1382"/>
      <c r="BL469" s="1382"/>
      <c r="BM469" s="1382"/>
      <c r="BN469" s="1382"/>
      <c r="BO469" s="1382"/>
      <c r="BP469" s="1382"/>
      <c r="BQ469" s="1382"/>
      <c r="BR469" s="1382"/>
      <c r="BS469" s="1382"/>
      <c r="BT469" s="1382"/>
      <c r="BU469" s="1382"/>
      <c r="BV469" s="1382"/>
      <c r="BW469" s="1382"/>
      <c r="BX469" s="1382"/>
      <c r="BY469" s="1382"/>
      <c r="BZ469" s="1382"/>
    </row>
    <row r="470" spans="1:78" ht="12.75" hidden="1" customHeight="1" outlineLevel="1">
      <c r="A470" s="12"/>
      <c r="B470" s="55"/>
      <c r="C470" s="152" t="str">
        <f>+'MDO. TRABAJO'!G5</f>
        <v>EMPL_ASAL (PTA_ETC)</v>
      </c>
      <c r="D470" s="152" t="str">
        <f>+'MDO. TRABAJO'!G4</f>
        <v>EMPLEO ASALARIADOS (Puestos de trabajo equivalentes a tiempo completo)</v>
      </c>
      <c r="E470" s="153"/>
      <c r="F470" s="153" t="s">
        <v>915</v>
      </c>
      <c r="G470" s="63"/>
      <c r="H470" s="131"/>
      <c r="I470" s="1383" t="s">
        <v>579</v>
      </c>
      <c r="J470" s="1383"/>
      <c r="K470" s="1383"/>
      <c r="L470" s="1383"/>
      <c r="M470" s="1383"/>
      <c r="N470" s="1383"/>
      <c r="O470" s="1383"/>
      <c r="P470" s="1383"/>
      <c r="Q470" s="1383"/>
      <c r="R470" s="1383"/>
      <c r="S470" s="1383"/>
      <c r="T470" s="1383"/>
      <c r="U470" s="1383"/>
      <c r="V470" s="1383"/>
      <c r="W470" s="1383"/>
      <c r="X470" s="1383"/>
      <c r="Y470" s="1383"/>
      <c r="Z470" s="1383"/>
      <c r="AA470" s="1383"/>
      <c r="AB470" s="1383"/>
      <c r="AC470" s="1383"/>
      <c r="AD470" s="1383"/>
      <c r="AE470" s="1383"/>
      <c r="AF470" s="1383"/>
      <c r="AG470" s="1383"/>
      <c r="AH470" s="1383"/>
      <c r="AI470" s="1383"/>
      <c r="AJ470" s="1383"/>
      <c r="AK470" s="1383"/>
      <c r="AL470" s="1383"/>
      <c r="AM470" s="1383"/>
      <c r="AN470" s="1383"/>
      <c r="AO470" s="1383"/>
      <c r="AP470" s="1383"/>
      <c r="AQ470" s="1383"/>
      <c r="AR470" s="1383"/>
      <c r="AS470" s="1383"/>
      <c r="AT470" s="1383"/>
      <c r="AU470" s="1383"/>
      <c r="AV470" s="1383"/>
      <c r="AW470" s="1382" t="s">
        <v>978</v>
      </c>
      <c r="AX470" s="1382"/>
      <c r="AY470" s="1382"/>
      <c r="AZ470" s="1382"/>
      <c r="BA470" s="1382"/>
      <c r="BB470" s="1382"/>
      <c r="BC470" s="1382"/>
      <c r="BD470" s="1382"/>
      <c r="BE470" s="1382"/>
      <c r="BF470" s="1382"/>
      <c r="BG470" s="1382"/>
      <c r="BH470" s="1382"/>
      <c r="BI470" s="1382"/>
      <c r="BJ470" s="1382"/>
      <c r="BK470" s="1382"/>
      <c r="BL470" s="1382"/>
      <c r="BM470" s="1382"/>
      <c r="BN470" s="1382"/>
      <c r="BO470" s="1382"/>
      <c r="BP470" s="1382"/>
      <c r="BQ470" s="1382"/>
      <c r="BR470" s="1382"/>
      <c r="BS470" s="1382"/>
      <c r="BT470" s="1382"/>
      <c r="BU470" s="1382"/>
      <c r="BV470" s="1382"/>
      <c r="BW470" s="1382"/>
      <c r="BX470" s="1382"/>
      <c r="BY470" s="1382"/>
      <c r="BZ470" s="1382"/>
    </row>
    <row r="471" spans="1:78" ht="12.75" hidden="1" customHeight="1" outlineLevel="1">
      <c r="A471" s="12"/>
      <c r="B471" s="1"/>
      <c r="C471" s="152" t="str">
        <f>+'MDO. TRABAJO'!H5</f>
        <v>H_trabajadas-OCUP</v>
      </c>
      <c r="D471" s="152" t="str">
        <f>+'MDO. TRABAJO'!H4</f>
        <v>Miles de horas trabajadas - Ocupados</v>
      </c>
      <c r="E471" s="153"/>
      <c r="F471" s="153" t="s">
        <v>914</v>
      </c>
      <c r="G471" s="63"/>
      <c r="H471" s="297"/>
      <c r="AD471" s="1383" t="s">
        <v>570</v>
      </c>
      <c r="AE471" s="1383"/>
      <c r="AF471" s="1383"/>
      <c r="AG471" s="1383"/>
      <c r="AH471" s="1383"/>
      <c r="AI471" s="1383"/>
      <c r="AJ471" s="1383"/>
      <c r="AK471" s="1383"/>
      <c r="AL471" s="1383"/>
      <c r="AM471" s="1383"/>
      <c r="AN471" s="1383"/>
      <c r="AO471" s="1383"/>
      <c r="AP471" s="1383"/>
      <c r="AQ471" s="1383"/>
      <c r="AR471" s="1383"/>
      <c r="AS471" s="1383"/>
      <c r="AT471" s="1383"/>
      <c r="AU471" s="1383"/>
      <c r="AV471" s="1383"/>
      <c r="AW471" s="1382" t="s">
        <v>978</v>
      </c>
      <c r="AX471" s="1382"/>
      <c r="AY471" s="1382"/>
      <c r="AZ471" s="1382"/>
      <c r="BA471" s="1382"/>
      <c r="BB471" s="1382"/>
      <c r="BC471" s="1382"/>
      <c r="BD471" s="1382"/>
      <c r="BE471" s="1382"/>
      <c r="BF471" s="1382"/>
      <c r="BG471" s="1382"/>
      <c r="BH471" s="1382"/>
      <c r="BI471" s="1382"/>
      <c r="BJ471" s="1382"/>
      <c r="BK471" s="1382"/>
      <c r="BL471" s="1382"/>
      <c r="BM471" s="1382"/>
      <c r="BN471" s="1382"/>
      <c r="BO471" s="1382"/>
      <c r="BP471" s="1382"/>
      <c r="BQ471" s="1382"/>
      <c r="BR471" s="1382"/>
      <c r="BS471" s="1382"/>
      <c r="BT471" s="1382"/>
      <c r="BU471" s="1382"/>
      <c r="BV471" s="1382"/>
      <c r="BW471" s="1382"/>
      <c r="BX471" s="1382"/>
      <c r="BY471" s="1382"/>
      <c r="BZ471" s="1382"/>
    </row>
    <row r="472" spans="1:78" ht="12.75" hidden="1" customHeight="1" outlineLevel="1">
      <c r="A472" s="12"/>
      <c r="B472" s="1"/>
      <c r="C472" s="152" t="str">
        <f>+'MDO. TRABAJO'!I5</f>
        <v>H_trabajadas-ASAL</v>
      </c>
      <c r="D472" s="152" t="str">
        <f>+'MDO. TRABAJO'!I4</f>
        <v>Miles de  horas trabajadas - Asalariados</v>
      </c>
      <c r="E472" s="153"/>
      <c r="F472" s="153" t="s">
        <v>914</v>
      </c>
      <c r="G472" s="63"/>
      <c r="H472" s="297"/>
      <c r="AD472" s="1383" t="s">
        <v>570</v>
      </c>
      <c r="AE472" s="1383"/>
      <c r="AF472" s="1383"/>
      <c r="AG472" s="1383"/>
      <c r="AH472" s="1383"/>
      <c r="AI472" s="1383"/>
      <c r="AJ472" s="1383"/>
      <c r="AK472" s="1383"/>
      <c r="AL472" s="1383"/>
      <c r="AM472" s="1383"/>
      <c r="AN472" s="1383"/>
      <c r="AO472" s="1383"/>
      <c r="AP472" s="1383"/>
      <c r="AQ472" s="1383"/>
      <c r="AR472" s="1383"/>
      <c r="AS472" s="1383"/>
      <c r="AT472" s="1383"/>
      <c r="AU472" s="1383"/>
      <c r="AV472" s="1383"/>
      <c r="AW472" s="1382" t="s">
        <v>978</v>
      </c>
      <c r="AX472" s="1382"/>
      <c r="AY472" s="1382"/>
      <c r="AZ472" s="1382"/>
      <c r="BA472" s="1382"/>
      <c r="BB472" s="1382"/>
      <c r="BC472" s="1382"/>
      <c r="BD472" s="1382"/>
      <c r="BE472" s="1382"/>
      <c r="BF472" s="1382"/>
      <c r="BG472" s="1382"/>
      <c r="BH472" s="1382"/>
      <c r="BI472" s="1382"/>
      <c r="BJ472" s="1382"/>
      <c r="BK472" s="1382"/>
      <c r="BL472" s="1382"/>
      <c r="BM472" s="1382"/>
      <c r="BN472" s="1382"/>
      <c r="BO472" s="1382"/>
      <c r="BP472" s="1382"/>
      <c r="BQ472" s="1382"/>
      <c r="BR472" s="1382"/>
      <c r="BS472" s="1382"/>
      <c r="BT472" s="1382"/>
      <c r="BU472" s="1382"/>
      <c r="BV472" s="1382"/>
      <c r="BW472" s="1382"/>
      <c r="BX472" s="1382"/>
      <c r="BY472" s="1382"/>
      <c r="BZ472" s="1382"/>
    </row>
    <row r="473" spans="1:78" ht="12.75" hidden="1" customHeight="1" outlineLevel="1">
      <c r="A473" s="2"/>
      <c r="B473" s="55"/>
      <c r="C473" s="152" t="str">
        <f>+'MDO. TRABAJO'!J5</f>
        <v>Parados_excl-LgD</v>
      </c>
      <c r="D473" s="152" t="str">
        <f>+'MDO. TRABAJO'!J4</f>
        <v xml:space="preserve">Parodos excluidos los parados larga de larga duración </v>
      </c>
      <c r="E473" s="127"/>
      <c r="F473" s="153" t="s">
        <v>588</v>
      </c>
      <c r="G473" s="132"/>
      <c r="H473" s="129"/>
      <c r="I473" s="1383" t="s">
        <v>963</v>
      </c>
      <c r="J473" s="1383"/>
      <c r="K473" s="1383"/>
      <c r="L473" s="1383"/>
      <c r="M473" s="1383"/>
      <c r="N473" s="1383"/>
      <c r="O473" s="1383"/>
      <c r="P473" s="1383"/>
      <c r="Q473" s="1383"/>
      <c r="R473" s="1383"/>
      <c r="S473" s="1383"/>
      <c r="T473" s="1383"/>
      <c r="U473" s="1383"/>
      <c r="V473" s="1383"/>
      <c r="W473" s="1383"/>
      <c r="X473" s="1383"/>
      <c r="Y473" s="1383"/>
      <c r="Z473" s="1383"/>
      <c r="AA473" s="1383"/>
      <c r="AB473" s="1383"/>
      <c r="AC473" s="1383"/>
      <c r="AD473" s="1383"/>
      <c r="AE473" s="1382" t="s">
        <v>573</v>
      </c>
      <c r="AF473" s="1382"/>
      <c r="AG473" s="1382"/>
      <c r="AH473" s="1382"/>
      <c r="AI473" s="1382"/>
      <c r="AJ473" s="1382"/>
      <c r="AK473" s="1382"/>
      <c r="AL473" s="1382"/>
      <c r="AM473" s="1382"/>
      <c r="AN473" s="1382"/>
      <c r="AO473" s="1382"/>
      <c r="AP473" s="1382"/>
      <c r="AQ473" s="1382"/>
      <c r="AR473" s="1382"/>
      <c r="AS473" s="1382"/>
      <c r="AT473" s="1382"/>
      <c r="AU473" s="1382"/>
      <c r="AV473" s="1382"/>
      <c r="AW473" s="1382"/>
      <c r="AX473" s="1382"/>
      <c r="AY473" s="1382"/>
      <c r="AZ473" s="1382"/>
      <c r="BA473" s="1382"/>
      <c r="BB473" s="1382"/>
      <c r="BC473" s="1382"/>
      <c r="BD473" s="1382"/>
      <c r="BE473" s="1382"/>
      <c r="BF473" s="1382"/>
      <c r="BG473" s="1382"/>
      <c r="BH473" s="1382"/>
      <c r="BI473" s="1382"/>
      <c r="BJ473" s="1382"/>
      <c r="BK473" s="1382"/>
      <c r="BL473" s="1382"/>
      <c r="BM473" s="1382"/>
      <c r="BN473" s="1382"/>
      <c r="BO473" s="1382"/>
      <c r="BP473" s="1382"/>
      <c r="BQ473" s="1382"/>
      <c r="BR473" s="1382"/>
      <c r="BS473" s="1382"/>
      <c r="BT473" s="1382"/>
      <c r="BU473" s="1382"/>
      <c r="BV473" s="1382"/>
      <c r="BW473" s="1382"/>
      <c r="BX473" s="1382"/>
      <c r="BY473" s="1382"/>
      <c r="BZ473" s="1382"/>
    </row>
    <row r="474" spans="1:78" ht="12.75" hidden="1" customHeight="1" outlineLevel="1">
      <c r="A474" s="2"/>
      <c r="B474" s="1"/>
      <c r="C474" s="152" t="str">
        <f>+'MDO. TRABAJO'!K5</f>
        <v>Parados_LgD</v>
      </c>
      <c r="D474" s="152" t="str">
        <f>+'MDO. TRABAJO'!K4</f>
        <v>Parodos de larga duración (LgD)</v>
      </c>
      <c r="E474" s="127"/>
      <c r="F474" s="153" t="s">
        <v>588</v>
      </c>
      <c r="G474" s="132"/>
      <c r="H474" s="129"/>
      <c r="I474" s="1385" t="s">
        <v>572</v>
      </c>
      <c r="J474" s="1385"/>
      <c r="K474" s="1385"/>
      <c r="L474" s="1385"/>
      <c r="M474" s="1385"/>
      <c r="N474" s="1385"/>
      <c r="O474" s="1385"/>
      <c r="P474" s="1385"/>
      <c r="Q474" s="1385"/>
      <c r="R474" s="1385"/>
      <c r="S474" s="1385"/>
      <c r="T474" s="1385"/>
      <c r="U474" s="1385"/>
      <c r="V474" s="1385"/>
      <c r="W474" s="1385"/>
      <c r="X474" s="1385"/>
      <c r="Y474" s="1385"/>
      <c r="Z474" s="1385"/>
      <c r="AA474" s="1385"/>
      <c r="AB474" s="1385"/>
      <c r="AC474" s="1385"/>
      <c r="AD474" s="1385"/>
      <c r="AE474" s="1385"/>
      <c r="AF474" s="1385"/>
      <c r="AG474" s="1385"/>
      <c r="AH474" s="1385"/>
      <c r="AI474" s="1385"/>
      <c r="AJ474" s="1385"/>
      <c r="AK474" s="1385"/>
      <c r="AL474" s="1385"/>
      <c r="AM474" s="1385"/>
      <c r="AN474" s="1385"/>
      <c r="AO474" s="1385"/>
      <c r="AP474" s="1385"/>
      <c r="AQ474" s="1385"/>
      <c r="AR474" s="1385"/>
      <c r="AS474" s="1385"/>
      <c r="AT474" s="1385"/>
      <c r="AU474" s="1385"/>
      <c r="AV474" s="1385"/>
      <c r="AW474" s="1385"/>
      <c r="AX474" s="1385"/>
      <c r="AY474" s="1385"/>
      <c r="AZ474" s="1385"/>
      <c r="BA474" s="1385"/>
      <c r="BB474" s="1385"/>
      <c r="BC474" s="1385"/>
      <c r="BD474" s="1385"/>
      <c r="BE474" s="1385"/>
      <c r="BF474" s="1385"/>
      <c r="BG474" s="1385"/>
      <c r="BH474" s="1385"/>
      <c r="BI474" s="1385"/>
      <c r="BJ474" s="1385"/>
      <c r="BK474" s="1385"/>
      <c r="BL474" s="1385"/>
      <c r="BM474" s="1385"/>
      <c r="BN474" s="1385"/>
      <c r="BO474" s="1385"/>
      <c r="BP474" s="1385"/>
      <c r="BQ474" s="1385"/>
      <c r="BR474" s="1385"/>
      <c r="BS474" s="1385"/>
      <c r="BT474" s="1385"/>
      <c r="BU474" s="1385"/>
      <c r="BV474" s="1385"/>
      <c r="BW474" s="1385"/>
      <c r="BX474" s="1385"/>
      <c r="BY474" s="1385"/>
      <c r="BZ474" s="1385"/>
    </row>
    <row r="475" spans="1:78" ht="12.75" hidden="1" customHeight="1" outlineLevel="1">
      <c r="A475" s="2"/>
      <c r="B475" s="1"/>
      <c r="C475" s="152" t="str">
        <f>+'MDO. TRABAJO'!L5</f>
        <v>U</v>
      </c>
      <c r="D475" s="152" t="str">
        <f>+'MDO. TRABAJO'!L4</f>
        <v>Tasa de paro (EPA)</v>
      </c>
      <c r="E475" s="153" t="s">
        <v>614</v>
      </c>
      <c r="F475" s="153" t="s">
        <v>37</v>
      </c>
      <c r="G475" s="132"/>
      <c r="H475" s="129"/>
      <c r="I475" s="1383" t="s">
        <v>571</v>
      </c>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2" t="s">
        <v>240</v>
      </c>
      <c r="AE475" s="1382"/>
      <c r="AF475" s="1382"/>
      <c r="AG475" s="1382"/>
      <c r="AH475" s="1382"/>
      <c r="AI475" s="1382"/>
      <c r="AJ475" s="1382"/>
      <c r="AK475" s="1382"/>
      <c r="AL475" s="1382"/>
      <c r="AM475" s="1382"/>
      <c r="AN475" s="1382"/>
      <c r="AO475" s="1382"/>
      <c r="AP475" s="1382"/>
      <c r="AQ475" s="1382"/>
      <c r="AR475" s="1382"/>
      <c r="AS475" s="1382"/>
      <c r="AT475" s="1382"/>
      <c r="AU475" s="1382"/>
      <c r="AV475" s="1382"/>
      <c r="AW475" s="1382"/>
      <c r="AX475" s="1382"/>
      <c r="AY475" s="1382"/>
      <c r="AZ475" s="1382"/>
      <c r="BA475" s="1382"/>
      <c r="BB475" s="1382"/>
      <c r="BC475" s="1382"/>
      <c r="BD475" s="1382"/>
      <c r="BE475" s="1382"/>
      <c r="BF475" s="1382"/>
      <c r="BG475" s="1382"/>
      <c r="BH475" s="1382"/>
      <c r="BI475" s="1382"/>
      <c r="BJ475" s="1382"/>
      <c r="BK475" s="1382"/>
      <c r="BL475" s="1382"/>
      <c r="BM475" s="1382"/>
      <c r="BN475" s="1382"/>
      <c r="BO475" s="1382"/>
      <c r="BP475" s="1382"/>
      <c r="BQ475" s="1382"/>
      <c r="BR475" s="1382"/>
      <c r="BS475" s="1382"/>
      <c r="BT475" s="1382"/>
      <c r="BU475" s="1382"/>
      <c r="BV475" s="1382"/>
      <c r="BW475" s="1382"/>
      <c r="BX475" s="1382"/>
      <c r="BY475" s="1382"/>
      <c r="BZ475" s="1382"/>
    </row>
    <row r="476" spans="1:78" ht="12.75" hidden="1" customHeight="1" outlineLevel="1">
      <c r="A476" s="2"/>
      <c r="B476" s="55"/>
      <c r="C476" s="152" t="str">
        <f>+'MDO. TRABAJO'!M5</f>
        <v>U_excl_LgD</v>
      </c>
      <c r="D476" s="152" t="str">
        <f>+'MDO. TRABAJO'!M4</f>
        <v>Tasa de paro de desempleados excluidos los desempleados de larga duración</v>
      </c>
      <c r="E476" s="153" t="s">
        <v>614</v>
      </c>
      <c r="F476" s="153" t="s">
        <v>37</v>
      </c>
      <c r="G476" s="132"/>
      <c r="H476" s="129"/>
      <c r="I476" s="1383" t="s">
        <v>576</v>
      </c>
      <c r="J476" s="1383"/>
      <c r="K476" s="1383"/>
      <c r="L476" s="1383"/>
      <c r="M476" s="1383"/>
      <c r="N476" s="1383"/>
      <c r="O476" s="1383"/>
      <c r="P476" s="1383"/>
      <c r="Q476" s="1383"/>
      <c r="R476" s="1383"/>
      <c r="S476" s="1383"/>
      <c r="T476" s="1383"/>
      <c r="U476" s="1383"/>
      <c r="V476" s="1383"/>
      <c r="W476" s="1383"/>
      <c r="X476" s="1383"/>
      <c r="Y476" s="1383"/>
      <c r="Z476" s="1383"/>
      <c r="AA476" s="1383"/>
      <c r="AB476" s="1383"/>
      <c r="AC476" s="1383"/>
      <c r="AD476" s="1383"/>
      <c r="AE476" s="1383"/>
      <c r="AF476" s="1383"/>
      <c r="AG476" s="1383"/>
      <c r="AH476" s="1383"/>
      <c r="AI476" s="1383"/>
      <c r="AJ476" s="1383"/>
      <c r="AK476" s="1383"/>
      <c r="AL476" s="1383"/>
      <c r="AM476" s="1383"/>
      <c r="AN476" s="1383"/>
      <c r="AO476" s="1383"/>
      <c r="AP476" s="1383"/>
      <c r="AQ476" s="1383"/>
      <c r="AR476" s="1383"/>
      <c r="AS476" s="1383"/>
      <c r="AT476" s="1383"/>
      <c r="AU476" s="1383"/>
      <c r="AV476" s="1383"/>
      <c r="AW476" s="1383"/>
      <c r="AX476" s="1383"/>
      <c r="AY476" s="1383"/>
      <c r="AZ476" s="1383"/>
      <c r="BA476" s="1383"/>
      <c r="BB476" s="1383"/>
      <c r="BC476" s="1383"/>
      <c r="BD476" s="1383"/>
      <c r="BE476" s="1383"/>
      <c r="BF476" s="1383"/>
      <c r="BG476" s="1383"/>
      <c r="BH476" s="1383"/>
      <c r="BI476" s="1383"/>
      <c r="BJ476" s="1383"/>
      <c r="BK476" s="1383"/>
      <c r="BL476" s="1383"/>
      <c r="BM476" s="1383"/>
      <c r="BN476" s="1383"/>
      <c r="BO476" s="1383"/>
      <c r="BP476" s="1383"/>
      <c r="BQ476" s="1383"/>
      <c r="BR476" s="1383"/>
      <c r="BS476" s="1383"/>
      <c r="BT476" s="1383"/>
      <c r="BU476" s="1383"/>
      <c r="BV476" s="1383"/>
      <c r="BW476" s="1383"/>
      <c r="BX476" s="1383"/>
      <c r="BY476" s="1383"/>
      <c r="BZ476" s="1383"/>
    </row>
    <row r="477" spans="1:78" ht="12.75" hidden="1" customHeight="1" outlineLevel="1">
      <c r="A477" s="2"/>
      <c r="B477" s="1"/>
      <c r="C477" s="152" t="str">
        <f>+'MDO. TRABAJO'!N5</f>
        <v>U_LgD</v>
      </c>
      <c r="D477" s="152" t="str">
        <f>+'MDO. TRABAJO'!N4</f>
        <v>Tasa de paro de desempleados de larga duración</v>
      </c>
      <c r="E477" s="153" t="s">
        <v>614</v>
      </c>
      <c r="F477" s="153" t="s">
        <v>37</v>
      </c>
      <c r="I477" s="1383" t="s">
        <v>575</v>
      </c>
      <c r="J477" s="1383"/>
      <c r="K477" s="1383"/>
      <c r="L477" s="1383"/>
      <c r="M477" s="1383"/>
      <c r="N477" s="1383"/>
      <c r="O477" s="1383"/>
      <c r="P477" s="1383"/>
      <c r="Q477" s="1383"/>
      <c r="R477" s="1383"/>
      <c r="S477" s="1383"/>
      <c r="T477" s="1383"/>
      <c r="U477" s="1383"/>
      <c r="V477" s="1383"/>
      <c r="W477" s="1383"/>
      <c r="X477" s="1383"/>
      <c r="Y477" s="1383"/>
      <c r="Z477" s="1383"/>
      <c r="AA477" s="1383"/>
      <c r="AB477" s="1383"/>
      <c r="AC477" s="1383"/>
      <c r="AD477" s="1383"/>
      <c r="AE477" s="1383"/>
      <c r="AF477" s="1383"/>
      <c r="AG477" s="1383"/>
      <c r="AH477" s="1383"/>
      <c r="AI477" s="1383"/>
      <c r="AJ477" s="1383"/>
      <c r="AK477" s="1383"/>
      <c r="AL477" s="1383"/>
      <c r="AM477" s="1383"/>
      <c r="AN477" s="1383"/>
      <c r="AO477" s="1383"/>
      <c r="AP477" s="1383"/>
      <c r="AQ477" s="1383"/>
      <c r="AR477" s="1383"/>
      <c r="AS477" s="1383"/>
      <c r="AT477" s="1383"/>
      <c r="AU477" s="1383"/>
      <c r="AV477" s="1383"/>
      <c r="AW477" s="1383"/>
      <c r="AX477" s="1383"/>
      <c r="AY477" s="1383"/>
      <c r="AZ477" s="1383"/>
      <c r="BA477" s="1383"/>
      <c r="BB477" s="1383"/>
      <c r="BC477" s="1383"/>
      <c r="BD477" s="1383"/>
      <c r="BE477" s="1383"/>
      <c r="BF477" s="1383"/>
      <c r="BG477" s="1383"/>
      <c r="BH477" s="1383"/>
      <c r="BI477" s="1383"/>
      <c r="BJ477" s="1383"/>
      <c r="BK477" s="1383"/>
      <c r="BL477" s="1383"/>
      <c r="BM477" s="1383"/>
      <c r="BN477" s="1383"/>
      <c r="BO477" s="1383"/>
      <c r="BP477" s="1383"/>
      <c r="BQ477" s="1383"/>
      <c r="BR477" s="1383"/>
      <c r="BS477" s="1383"/>
      <c r="BT477" s="1383"/>
      <c r="BU477" s="1383"/>
      <c r="BV477" s="1383"/>
      <c r="BW477" s="1383"/>
      <c r="BX477" s="1383"/>
      <c r="BY477" s="1383"/>
      <c r="BZ477" s="1383"/>
    </row>
    <row r="478" spans="1:78" ht="12.75" hidden="1" customHeight="1" outlineLevel="1">
      <c r="A478" s="2"/>
      <c r="B478" s="1"/>
      <c r="C478" s="152"/>
      <c r="D478" s="152"/>
    </row>
    <row r="479" spans="1:78" collapsed="1">
      <c r="E479"/>
      <c r="F479"/>
    </row>
    <row r="480" spans="1:78" ht="12.75" customHeight="1">
      <c r="A480" s="130" t="s">
        <v>122</v>
      </c>
      <c r="B480" s="315" t="str">
        <f>+OCUPADOS!B1</f>
        <v>CUADRO 26:    OCUPADOS POR RAMAS DE ACTIVIDAD</v>
      </c>
      <c r="C480" s="317"/>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316"/>
      <c r="AF480" s="316"/>
      <c r="AG480" s="316"/>
      <c r="AH480" s="316"/>
      <c r="AI480" s="316"/>
      <c r="AJ480" s="316"/>
      <c r="AK480" s="316"/>
      <c r="AL480" s="316"/>
      <c r="AM480" s="316"/>
      <c r="AN480" s="316"/>
      <c r="AO480" s="316"/>
      <c r="AP480" s="316"/>
      <c r="AQ480" s="316"/>
      <c r="AR480" s="316"/>
      <c r="AS480" s="316"/>
      <c r="AT480" s="316"/>
      <c r="AU480" s="316"/>
      <c r="AV480" s="316"/>
      <c r="AW480" s="316"/>
      <c r="AX480" s="316"/>
      <c r="AY480" s="316"/>
      <c r="AZ480" s="316"/>
      <c r="BA480" s="316"/>
      <c r="BB480" s="316"/>
      <c r="BC480" s="316"/>
      <c r="BD480" s="316"/>
      <c r="BE480" s="316"/>
      <c r="BF480" s="316"/>
      <c r="BG480" s="316"/>
      <c r="BH480" s="316"/>
      <c r="BI480" s="316"/>
      <c r="BJ480" s="316"/>
      <c r="BK480" s="316"/>
      <c r="BL480" s="316"/>
      <c r="BM480" s="316"/>
      <c r="BN480" s="316"/>
      <c r="BO480" s="316"/>
      <c r="BP480" s="316"/>
      <c r="BQ480" s="316"/>
      <c r="BR480" s="316"/>
      <c r="BS480" s="316"/>
      <c r="BT480" s="316"/>
      <c r="BU480" s="316"/>
      <c r="BV480" s="316"/>
      <c r="BW480" s="316"/>
      <c r="BX480" s="316"/>
      <c r="BY480" s="316"/>
      <c r="BZ480" s="316"/>
    </row>
    <row r="481" spans="1:78" ht="12.75" hidden="1" customHeight="1" outlineLevel="1">
      <c r="A481" s="133"/>
      <c r="B481" s="145"/>
      <c r="C481" s="146"/>
      <c r="D481" s="145"/>
      <c r="E481" s="145"/>
      <c r="F481" s="145"/>
      <c r="G481" s="1079"/>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row>
    <row r="482" spans="1:78" ht="12.75" hidden="1" customHeight="1" outlineLevel="1">
      <c r="A482" s="133"/>
      <c r="B482" s="145"/>
      <c r="C482" s="145" t="str">
        <f>+OCUPADOS!B5</f>
        <v>Ocupados</v>
      </c>
      <c r="D482" s="145" t="str">
        <f>+OCUPADOS!B4</f>
        <v>Ocupados</v>
      </c>
      <c r="E482" s="153"/>
      <c r="F482" s="153" t="s">
        <v>588</v>
      </c>
      <c r="G482" s="63"/>
      <c r="H482" s="131"/>
      <c r="I482" s="1382" t="s">
        <v>571</v>
      </c>
      <c r="J482" s="1382"/>
      <c r="K482" s="1382"/>
      <c r="L482" s="1382"/>
      <c r="M482" s="1382"/>
      <c r="N482" s="1382"/>
      <c r="O482" s="1382"/>
      <c r="P482" s="1382"/>
      <c r="Q482" s="1382"/>
      <c r="R482" s="1382"/>
      <c r="S482" s="1382"/>
      <c r="T482" s="1382"/>
      <c r="U482" s="1382"/>
      <c r="V482" s="1382"/>
      <c r="W482" s="1382"/>
      <c r="X482" s="1382"/>
      <c r="Y482" s="1383" t="s">
        <v>577</v>
      </c>
      <c r="Z482" s="1383"/>
      <c r="AA482" s="1383"/>
      <c r="AB482" s="1383"/>
      <c r="AC482" s="1383"/>
      <c r="AD482" s="1383"/>
      <c r="AE482" s="1383"/>
      <c r="AF482" s="1383"/>
      <c r="AG482" s="1383"/>
      <c r="AH482" s="1383"/>
      <c r="AI482" s="1383"/>
      <c r="AJ482" s="1383"/>
      <c r="AK482" s="1383"/>
      <c r="AL482" s="1383"/>
      <c r="AM482" s="1383"/>
      <c r="AN482" s="1383"/>
      <c r="AO482" s="1383"/>
      <c r="AP482" s="1383"/>
      <c r="AQ482" s="1383"/>
      <c r="AR482" s="1383"/>
      <c r="AS482" s="1383"/>
      <c r="AT482" s="1383"/>
      <c r="AU482" s="1383"/>
      <c r="AV482" s="1383"/>
      <c r="AW482" s="1382" t="s">
        <v>978</v>
      </c>
      <c r="AX482" s="1382"/>
      <c r="AY482" s="1382"/>
      <c r="AZ482" s="1382"/>
      <c r="BA482" s="1382"/>
      <c r="BB482" s="1382"/>
      <c r="BC482" s="1382"/>
      <c r="BD482" s="1382"/>
      <c r="BE482" s="1382"/>
      <c r="BF482" s="1382"/>
      <c r="BG482" s="1382"/>
      <c r="BH482" s="1382"/>
      <c r="BI482" s="1382"/>
      <c r="BJ482" s="1382"/>
      <c r="BK482" s="1382"/>
      <c r="BL482" s="1382"/>
      <c r="BM482" s="1382"/>
      <c r="BN482" s="1382"/>
      <c r="BO482" s="1382"/>
      <c r="BP482" s="1382"/>
      <c r="BQ482" s="1382"/>
      <c r="BR482" s="1382"/>
      <c r="BS482" s="1382"/>
      <c r="BT482" s="1382"/>
      <c r="BU482" s="1382"/>
      <c r="BV482" s="1382"/>
      <c r="BW482" s="1382"/>
      <c r="BX482" s="1382"/>
      <c r="BY482" s="1382"/>
      <c r="BZ482" s="1382"/>
    </row>
    <row r="483" spans="1:78" ht="12.75" hidden="1" customHeight="1" outlineLevel="1">
      <c r="A483" s="133"/>
      <c r="B483" s="145"/>
      <c r="C483" s="145" t="str">
        <f>+OCUPADOS!C5</f>
        <v>Ocup.AGR</v>
      </c>
      <c r="D483" s="145" t="str">
        <f>+OCUPADOS!C4</f>
        <v>Ocupados en agricultura, ganadería, selvicultura y pesca</v>
      </c>
      <c r="E483" s="153"/>
      <c r="F483" s="153" t="s">
        <v>588</v>
      </c>
      <c r="G483" s="63"/>
      <c r="H483" s="136"/>
      <c r="I483" s="1386" t="s">
        <v>243</v>
      </c>
      <c r="J483" s="1386"/>
      <c r="K483" s="1386"/>
      <c r="L483" s="1386"/>
      <c r="M483" s="1386"/>
      <c r="N483" s="1386"/>
      <c r="O483" s="1386"/>
      <c r="P483" s="1386"/>
      <c r="Q483" s="1386"/>
      <c r="R483" s="1386"/>
      <c r="S483" s="1386"/>
      <c r="T483" s="1386"/>
      <c r="U483" s="1386"/>
      <c r="V483" s="1386"/>
      <c r="W483" s="1386"/>
      <c r="X483" s="1386"/>
      <c r="Y483" s="1386"/>
      <c r="Z483" s="1386"/>
      <c r="AA483" s="1386"/>
      <c r="AB483" s="1386"/>
      <c r="AC483" s="1386"/>
      <c r="AD483" s="1386"/>
      <c r="AE483" s="1386"/>
      <c r="AF483" s="1386"/>
      <c r="AG483" s="1386"/>
      <c r="AH483" s="1384" t="s">
        <v>580</v>
      </c>
      <c r="AI483" s="1384"/>
      <c r="AJ483" s="1384"/>
      <c r="AK483" s="1384"/>
      <c r="AL483" s="1384"/>
      <c r="AM483" s="1384"/>
      <c r="AN483" s="1384"/>
      <c r="AO483" s="1384"/>
      <c r="AP483" s="1384"/>
      <c r="AQ483" s="1384"/>
      <c r="AR483" s="1384"/>
      <c r="AS483" s="1384"/>
      <c r="AT483" s="1384"/>
      <c r="AU483" s="1384"/>
      <c r="AV483" s="1384"/>
      <c r="AW483" s="1382" t="s">
        <v>978</v>
      </c>
      <c r="AX483" s="1382"/>
      <c r="AY483" s="1382"/>
      <c r="AZ483" s="1382"/>
      <c r="BA483" s="1382"/>
      <c r="BB483" s="1382"/>
      <c r="BC483" s="1382"/>
      <c r="BD483" s="1382"/>
      <c r="BE483" s="1382"/>
      <c r="BF483" s="1382"/>
      <c r="BG483" s="1382"/>
      <c r="BH483" s="1382"/>
      <c r="BI483" s="1382"/>
      <c r="BJ483" s="1382"/>
      <c r="BK483" s="1382"/>
      <c r="BL483" s="1382"/>
      <c r="BM483" s="1382"/>
      <c r="BN483" s="1382"/>
      <c r="BO483" s="1382"/>
      <c r="BP483" s="1382"/>
      <c r="BQ483" s="1382"/>
      <c r="BR483" s="1382"/>
      <c r="BS483" s="1382"/>
      <c r="BT483" s="1382"/>
      <c r="BU483" s="1382"/>
      <c r="BV483" s="1382"/>
      <c r="BW483" s="1382"/>
      <c r="BX483" s="1382"/>
      <c r="BY483" s="1382"/>
      <c r="BZ483" s="1382"/>
    </row>
    <row r="484" spans="1:78" ht="12.75" hidden="1" customHeight="1" outlineLevel="1">
      <c r="A484" s="133"/>
      <c r="B484" s="145"/>
      <c r="C484" s="145" t="str">
        <f>+OCUPADOS!D5</f>
        <v>Ocup.IND</v>
      </c>
      <c r="D484" s="145" t="str">
        <f>+OCUPADOS!D4</f>
        <v>Ocupados en industria</v>
      </c>
      <c r="E484" s="153"/>
      <c r="F484" s="153" t="s">
        <v>588</v>
      </c>
      <c r="G484" s="63"/>
      <c r="H484" s="136"/>
      <c r="I484" s="1386" t="s">
        <v>242</v>
      </c>
      <c r="J484" s="1386"/>
      <c r="K484" s="1386"/>
      <c r="L484" s="1386"/>
      <c r="M484" s="1386"/>
      <c r="N484" s="1386"/>
      <c r="O484" s="1386"/>
      <c r="P484" s="1386"/>
      <c r="Q484" s="1386"/>
      <c r="R484" s="1386"/>
      <c r="S484" s="1386"/>
      <c r="T484" s="1386"/>
      <c r="U484" s="1386"/>
      <c r="V484" s="1386"/>
      <c r="W484" s="1386"/>
      <c r="X484" s="1386"/>
      <c r="Y484" s="1386"/>
      <c r="Z484" s="1386"/>
      <c r="AA484" s="1386"/>
      <c r="AB484" s="1386"/>
      <c r="AC484" s="1386"/>
      <c r="AD484" s="1386"/>
      <c r="AE484" s="1386"/>
      <c r="AF484" s="1386"/>
      <c r="AG484" s="1386"/>
      <c r="AH484" s="1384" t="s">
        <v>580</v>
      </c>
      <c r="AI484" s="1384"/>
      <c r="AJ484" s="1384"/>
      <c r="AK484" s="1384"/>
      <c r="AL484" s="1384"/>
      <c r="AM484" s="1384"/>
      <c r="AN484" s="1384"/>
      <c r="AO484" s="1384"/>
      <c r="AP484" s="1384"/>
      <c r="AQ484" s="1384"/>
      <c r="AR484" s="1384"/>
      <c r="AS484" s="1384"/>
      <c r="AT484" s="1384"/>
      <c r="AU484" s="1384"/>
      <c r="AV484" s="1384"/>
      <c r="AW484" s="1382" t="s">
        <v>978</v>
      </c>
      <c r="AX484" s="1382"/>
      <c r="AY484" s="1382"/>
      <c r="AZ484" s="1382"/>
      <c r="BA484" s="1382"/>
      <c r="BB484" s="1382"/>
      <c r="BC484" s="1382"/>
      <c r="BD484" s="1382"/>
      <c r="BE484" s="1382"/>
      <c r="BF484" s="1382"/>
      <c r="BG484" s="1382"/>
      <c r="BH484" s="1382"/>
      <c r="BI484" s="1382"/>
      <c r="BJ484" s="1382"/>
      <c r="BK484" s="1382"/>
      <c r="BL484" s="1382"/>
      <c r="BM484" s="1382"/>
      <c r="BN484" s="1382"/>
      <c r="BO484" s="1382"/>
      <c r="BP484" s="1382"/>
      <c r="BQ484" s="1382"/>
      <c r="BR484" s="1382"/>
      <c r="BS484" s="1382"/>
      <c r="BT484" s="1382"/>
      <c r="BU484" s="1382"/>
      <c r="BV484" s="1382"/>
      <c r="BW484" s="1382"/>
      <c r="BX484" s="1382"/>
      <c r="BY484" s="1382"/>
      <c r="BZ484" s="1382"/>
    </row>
    <row r="485" spans="1:78" ht="12.75" hidden="1" customHeight="1" outlineLevel="1">
      <c r="A485" s="133"/>
      <c r="B485" s="145"/>
      <c r="C485" s="145" t="str">
        <f>+OCUPADOS!E5</f>
        <v>Ocup.ENE</v>
      </c>
      <c r="D485" s="145" t="str">
        <f>+OCUPADOS!E4</f>
        <v>Ocupados en industria energética</v>
      </c>
      <c r="E485" s="153"/>
      <c r="F485" s="153" t="s">
        <v>588</v>
      </c>
      <c r="G485" s="63"/>
      <c r="H485" s="135"/>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1384" t="s">
        <v>580</v>
      </c>
      <c r="AI485" s="1384"/>
      <c r="AJ485" s="1384"/>
      <c r="AK485" s="1384"/>
      <c r="AL485" s="1384"/>
      <c r="AM485" s="1384"/>
      <c r="AN485" s="1384"/>
      <c r="AO485" s="1384"/>
      <c r="AP485" s="1384"/>
      <c r="AQ485" s="1384"/>
      <c r="AR485" s="1384"/>
      <c r="AS485" s="1384"/>
      <c r="AT485" s="1384"/>
      <c r="AU485" s="1384"/>
      <c r="AV485" s="1384"/>
      <c r="AW485" s="1382" t="s">
        <v>978</v>
      </c>
      <c r="AX485" s="1382"/>
      <c r="AY485" s="1382"/>
      <c r="AZ485" s="1382"/>
      <c r="BA485" s="1382"/>
      <c r="BB485" s="1382"/>
      <c r="BC485" s="1382"/>
      <c r="BD485" s="1382"/>
      <c r="BE485" s="1382"/>
      <c r="BF485" s="1382"/>
      <c r="BG485" s="1382"/>
      <c r="BH485" s="1382"/>
      <c r="BI485" s="1382"/>
      <c r="BJ485" s="1382"/>
      <c r="BK485" s="1382"/>
      <c r="BL485" s="1382"/>
      <c r="BM485" s="1382"/>
      <c r="BN485" s="1382"/>
      <c r="BO485" s="1382"/>
      <c r="BP485" s="1382"/>
      <c r="BQ485" s="1382"/>
      <c r="BR485" s="1382"/>
      <c r="BS485" s="1382"/>
      <c r="BT485" s="1382"/>
      <c r="BU485" s="1382"/>
      <c r="BV485" s="1382"/>
      <c r="BW485" s="1382"/>
      <c r="BX485" s="1382"/>
      <c r="BY485" s="1382"/>
      <c r="BZ485" s="1382"/>
    </row>
    <row r="486" spans="1:78" ht="12.75" hidden="1" customHeight="1" outlineLevel="1">
      <c r="A486" s="133"/>
      <c r="B486" s="145"/>
      <c r="C486" s="145" t="str">
        <f>+OCUPADOS!F5</f>
        <v>Ocup.MANUFACT</v>
      </c>
      <c r="D486" s="145" t="str">
        <f>+OCUPADOS!F4</f>
        <v>Ocupados en industria manufacturera</v>
      </c>
      <c r="E486" s="153"/>
      <c r="F486" s="153" t="s">
        <v>588</v>
      </c>
      <c r="G486" s="63"/>
      <c r="H486" s="135"/>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1384" t="s">
        <v>580</v>
      </c>
      <c r="AI486" s="1384"/>
      <c r="AJ486" s="1384"/>
      <c r="AK486" s="1384"/>
      <c r="AL486" s="1384"/>
      <c r="AM486" s="1384"/>
      <c r="AN486" s="1384"/>
      <c r="AO486" s="1384"/>
      <c r="AP486" s="1384"/>
      <c r="AQ486" s="1384"/>
      <c r="AR486" s="1384"/>
      <c r="AS486" s="1384"/>
      <c r="AT486" s="1384"/>
      <c r="AU486" s="1384"/>
      <c r="AV486" s="1384"/>
      <c r="AW486" s="1382" t="s">
        <v>978</v>
      </c>
      <c r="AX486" s="1382"/>
      <c r="AY486" s="1382"/>
      <c r="AZ486" s="1382"/>
      <c r="BA486" s="1382"/>
      <c r="BB486" s="1382"/>
      <c r="BC486" s="1382"/>
      <c r="BD486" s="1382"/>
      <c r="BE486" s="1382"/>
      <c r="BF486" s="1382"/>
      <c r="BG486" s="1382"/>
      <c r="BH486" s="1382"/>
      <c r="BI486" s="1382"/>
      <c r="BJ486" s="1382"/>
      <c r="BK486" s="1382"/>
      <c r="BL486" s="1382"/>
      <c r="BM486" s="1382"/>
      <c r="BN486" s="1382"/>
      <c r="BO486" s="1382"/>
      <c r="BP486" s="1382"/>
      <c r="BQ486" s="1382"/>
      <c r="BR486" s="1382"/>
      <c r="BS486" s="1382"/>
      <c r="BT486" s="1382"/>
      <c r="BU486" s="1382"/>
      <c r="BV486" s="1382"/>
      <c r="BW486" s="1382"/>
      <c r="BX486" s="1382"/>
      <c r="BY486" s="1382"/>
      <c r="BZ486" s="1382"/>
    </row>
    <row r="487" spans="1:78" ht="12.75" hidden="1" customHeight="1" outlineLevel="1">
      <c r="A487" s="133"/>
      <c r="B487" s="145"/>
      <c r="C487" s="145" t="str">
        <f>+OCUPADOS!G5</f>
        <v>Ocup.CONS</v>
      </c>
      <c r="D487" s="145" t="str">
        <f>+OCUPADOS!G4</f>
        <v>Ocupados en construcción</v>
      </c>
      <c r="E487" s="153"/>
      <c r="F487" s="153" t="s">
        <v>588</v>
      </c>
      <c r="G487" s="63"/>
      <c r="H487" s="136"/>
      <c r="I487" s="1386" t="s">
        <v>242</v>
      </c>
      <c r="J487" s="1386"/>
      <c r="K487" s="1386"/>
      <c r="L487" s="1386"/>
      <c r="M487" s="1386"/>
      <c r="N487" s="1386"/>
      <c r="O487" s="1386"/>
      <c r="P487" s="1386"/>
      <c r="Q487" s="1386"/>
      <c r="R487" s="1386"/>
      <c r="S487" s="1386"/>
      <c r="T487" s="1386"/>
      <c r="U487" s="1386"/>
      <c r="V487" s="1386"/>
      <c r="W487" s="1386"/>
      <c r="X487" s="1386"/>
      <c r="Y487" s="1386"/>
      <c r="Z487" s="1386"/>
      <c r="AA487" s="1386"/>
      <c r="AB487" s="1386"/>
      <c r="AC487" s="1386"/>
      <c r="AD487" s="1386"/>
      <c r="AE487" s="1386"/>
      <c r="AF487" s="1386"/>
      <c r="AG487" s="1386"/>
      <c r="AH487" s="1384" t="s">
        <v>580</v>
      </c>
      <c r="AI487" s="1384"/>
      <c r="AJ487" s="1384"/>
      <c r="AK487" s="1384"/>
      <c r="AL487" s="1384"/>
      <c r="AM487" s="1384"/>
      <c r="AN487" s="1384"/>
      <c r="AO487" s="1384"/>
      <c r="AP487" s="1384"/>
      <c r="AQ487" s="1384"/>
      <c r="AR487" s="1384"/>
      <c r="AS487" s="1384"/>
      <c r="AT487" s="1384"/>
      <c r="AU487" s="1384"/>
      <c r="AV487" s="1384"/>
      <c r="AW487" s="1382" t="s">
        <v>978</v>
      </c>
      <c r="AX487" s="1382"/>
      <c r="AY487" s="1382"/>
      <c r="AZ487" s="1382"/>
      <c r="BA487" s="1382"/>
      <c r="BB487" s="1382"/>
      <c r="BC487" s="1382"/>
      <c r="BD487" s="1382"/>
      <c r="BE487" s="1382"/>
      <c r="BF487" s="1382"/>
      <c r="BG487" s="1382"/>
      <c r="BH487" s="1382"/>
      <c r="BI487" s="1382"/>
      <c r="BJ487" s="1382"/>
      <c r="BK487" s="1382"/>
      <c r="BL487" s="1382"/>
      <c r="BM487" s="1382"/>
      <c r="BN487" s="1382"/>
      <c r="BO487" s="1382"/>
      <c r="BP487" s="1382"/>
      <c r="BQ487" s="1382"/>
      <c r="BR487" s="1382"/>
      <c r="BS487" s="1382"/>
      <c r="BT487" s="1382"/>
      <c r="BU487" s="1382"/>
      <c r="BV487" s="1382"/>
      <c r="BW487" s="1382"/>
      <c r="BX487" s="1382"/>
      <c r="BY487" s="1382"/>
      <c r="BZ487" s="1382"/>
    </row>
    <row r="488" spans="1:78" ht="12.75" hidden="1" customHeight="1" outlineLevel="1">
      <c r="A488" s="133"/>
      <c r="B488" s="145"/>
      <c r="C488" s="145" t="str">
        <f>+OCUPADOS!H5</f>
        <v>Ocup.SER</v>
      </c>
      <c r="D488" s="145" t="str">
        <f>+OCUPADOS!H4</f>
        <v>Ocupados en servicios</v>
      </c>
      <c r="E488" s="153"/>
      <c r="F488" s="153" t="s">
        <v>588</v>
      </c>
      <c r="G488" s="63"/>
      <c r="H488" s="135"/>
      <c r="I488" s="1386" t="s">
        <v>242</v>
      </c>
      <c r="J488" s="1386"/>
      <c r="K488" s="1386"/>
      <c r="L488" s="1386"/>
      <c r="M488" s="1386"/>
      <c r="N488" s="1386"/>
      <c r="O488" s="1386"/>
      <c r="P488" s="1386"/>
      <c r="Q488" s="1386"/>
      <c r="R488" s="1386"/>
      <c r="S488" s="1386"/>
      <c r="T488" s="1386"/>
      <c r="U488" s="1386"/>
      <c r="V488" s="1386"/>
      <c r="W488" s="1386"/>
      <c r="X488" s="1386"/>
      <c r="Y488" s="1386"/>
      <c r="Z488" s="1386"/>
      <c r="AA488" s="1386"/>
      <c r="AB488" s="1386"/>
      <c r="AC488" s="1386"/>
      <c r="AD488" s="1386"/>
      <c r="AE488" s="1386"/>
      <c r="AF488" s="1386"/>
      <c r="AG488" s="1386"/>
      <c r="AH488" s="1384" t="s">
        <v>580</v>
      </c>
      <c r="AI488" s="1384"/>
      <c r="AJ488" s="1384"/>
      <c r="AK488" s="1384"/>
      <c r="AL488" s="1384"/>
      <c r="AM488" s="1384"/>
      <c r="AN488" s="1384"/>
      <c r="AO488" s="1384"/>
      <c r="AP488" s="1384"/>
      <c r="AQ488" s="1384"/>
      <c r="AR488" s="1384"/>
      <c r="AS488" s="1384"/>
      <c r="AT488" s="1384"/>
      <c r="AU488" s="1384"/>
      <c r="AV488" s="1384"/>
      <c r="AW488" s="1382" t="s">
        <v>978</v>
      </c>
      <c r="AX488" s="1382"/>
      <c r="AY488" s="1382"/>
      <c r="AZ488" s="1382"/>
      <c r="BA488" s="1382"/>
      <c r="BB488" s="1382"/>
      <c r="BC488" s="1382"/>
      <c r="BD488" s="1382"/>
      <c r="BE488" s="1382"/>
      <c r="BF488" s="1382"/>
      <c r="BG488" s="1382"/>
      <c r="BH488" s="1382"/>
      <c r="BI488" s="1382"/>
      <c r="BJ488" s="1382"/>
      <c r="BK488" s="1382"/>
      <c r="BL488" s="1382"/>
      <c r="BM488" s="1382"/>
      <c r="BN488" s="1382"/>
      <c r="BO488" s="1382"/>
      <c r="BP488" s="1382"/>
      <c r="BQ488" s="1382"/>
      <c r="BR488" s="1382"/>
      <c r="BS488" s="1382"/>
      <c r="BT488" s="1382"/>
      <c r="BU488" s="1382"/>
      <c r="BV488" s="1382"/>
      <c r="BW488" s="1382"/>
      <c r="BX488" s="1382"/>
      <c r="BY488" s="1382"/>
      <c r="BZ488" s="1382"/>
    </row>
    <row r="489" spans="1:78" ht="12.75" hidden="1" customHeight="1" outlineLevel="1">
      <c r="A489" s="133"/>
      <c r="B489" s="145"/>
      <c r="C489" s="145" t="str">
        <f>+OCUPADOS!I5</f>
        <v>Ocup.SERDV</v>
      </c>
      <c r="D489" s="145" t="str">
        <f>+OCUPADOS!I4</f>
        <v>Ocupados en servicios destinados a la venta</v>
      </c>
      <c r="E489" s="153"/>
      <c r="F489" s="153" t="s">
        <v>588</v>
      </c>
      <c r="G489" s="63"/>
      <c r="H489" s="136"/>
      <c r="I489" s="135"/>
      <c r="J489" s="135"/>
      <c r="K489" s="135"/>
      <c r="L489" s="135"/>
      <c r="M489" s="135"/>
      <c r="N489" s="135"/>
      <c r="O489" s="135"/>
      <c r="P489" s="135"/>
      <c r="Q489" s="136"/>
      <c r="R489" s="1386" t="s">
        <v>242</v>
      </c>
      <c r="S489" s="1386"/>
      <c r="T489" s="1386"/>
      <c r="U489" s="1386"/>
      <c r="V489" s="1386"/>
      <c r="W489" s="1386"/>
      <c r="X489" s="1386"/>
      <c r="Y489" s="1386"/>
      <c r="Z489" s="1386"/>
      <c r="AA489" s="1386"/>
      <c r="AB489" s="1386"/>
      <c r="AC489" s="1386"/>
      <c r="AD489" s="1386"/>
      <c r="AE489" s="1386"/>
      <c r="AF489" s="1386"/>
      <c r="AG489" s="1386"/>
      <c r="AH489" s="1384" t="s">
        <v>580</v>
      </c>
      <c r="AI489" s="1384"/>
      <c r="AJ489" s="1384"/>
      <c r="AK489" s="1384"/>
      <c r="AL489" s="1384"/>
      <c r="AM489" s="1384"/>
      <c r="AN489" s="1384"/>
      <c r="AO489" s="1384"/>
      <c r="AP489" s="1384"/>
      <c r="AQ489" s="1384"/>
      <c r="AR489" s="1384"/>
      <c r="AS489" s="1384"/>
      <c r="AT489" s="1384"/>
      <c r="AU489" s="1384"/>
      <c r="AV489" s="1384"/>
      <c r="AW489" s="1382" t="s">
        <v>978</v>
      </c>
      <c r="AX489" s="1382"/>
      <c r="AY489" s="1382"/>
      <c r="AZ489" s="1382"/>
      <c r="BA489" s="1382"/>
      <c r="BB489" s="1382"/>
      <c r="BC489" s="1382"/>
      <c r="BD489" s="1382"/>
      <c r="BE489" s="1382"/>
      <c r="BF489" s="1382"/>
      <c r="BG489" s="1382"/>
      <c r="BH489" s="1382"/>
      <c r="BI489" s="1382"/>
      <c r="BJ489" s="1382"/>
      <c r="BK489" s="1382"/>
      <c r="BL489" s="1382"/>
      <c r="BM489" s="1382"/>
      <c r="BN489" s="1382"/>
      <c r="BO489" s="1382"/>
      <c r="BP489" s="1382"/>
      <c r="BQ489" s="1382"/>
      <c r="BR489" s="1382"/>
      <c r="BS489" s="1382"/>
      <c r="BT489" s="1382"/>
      <c r="BU489" s="1382"/>
      <c r="BV489" s="1382"/>
      <c r="BW489" s="1382"/>
      <c r="BX489" s="1382"/>
      <c r="BY489" s="1382"/>
      <c r="BZ489" s="1382"/>
    </row>
    <row r="490" spans="1:78" ht="12.75" hidden="1" customHeight="1" outlineLevel="1">
      <c r="A490" s="133"/>
      <c r="B490" s="145"/>
      <c r="C490" s="145" t="str">
        <f>+OCUPADOS!J5</f>
        <v>Ocup.SERNDV</v>
      </c>
      <c r="D490" s="145" t="str">
        <f>+OCUPADOS!J4</f>
        <v>Ocupados en servicios no destinados a la venta. Administración pública, educación y sanidad</v>
      </c>
      <c r="E490" s="153"/>
      <c r="F490" s="153" t="s">
        <v>588</v>
      </c>
      <c r="G490" s="63"/>
      <c r="H490" s="135"/>
      <c r="I490" s="135"/>
      <c r="J490" s="135"/>
      <c r="K490" s="135"/>
      <c r="L490" s="135"/>
      <c r="M490" s="135"/>
      <c r="N490" s="135"/>
      <c r="O490" s="135"/>
      <c r="P490" s="135"/>
      <c r="Q490" s="136"/>
      <c r="R490" s="1386" t="s">
        <v>242</v>
      </c>
      <c r="S490" s="1386"/>
      <c r="T490" s="1386"/>
      <c r="U490" s="1386"/>
      <c r="V490" s="1386"/>
      <c r="W490" s="1386"/>
      <c r="X490" s="1386"/>
      <c r="Y490" s="1386"/>
      <c r="Z490" s="1386"/>
      <c r="AA490" s="1386"/>
      <c r="AB490" s="1386"/>
      <c r="AC490" s="1386"/>
      <c r="AD490" s="1386"/>
      <c r="AE490" s="1386"/>
      <c r="AF490" s="1386"/>
      <c r="AG490" s="1386"/>
      <c r="AH490" s="1384" t="s">
        <v>580</v>
      </c>
      <c r="AI490" s="1384"/>
      <c r="AJ490" s="1384"/>
      <c r="AK490" s="1384"/>
      <c r="AL490" s="1384"/>
      <c r="AM490" s="1384"/>
      <c r="AN490" s="1384"/>
      <c r="AO490" s="1384"/>
      <c r="AP490" s="1384"/>
      <c r="AQ490" s="1384"/>
      <c r="AR490" s="1384"/>
      <c r="AS490" s="1384"/>
      <c r="AT490" s="1384"/>
      <c r="AU490" s="1384"/>
      <c r="AV490" s="1384"/>
      <c r="AW490" s="1382" t="s">
        <v>978</v>
      </c>
      <c r="AX490" s="1382"/>
      <c r="AY490" s="1382"/>
      <c r="AZ490" s="1382"/>
      <c r="BA490" s="1382"/>
      <c r="BB490" s="1382"/>
      <c r="BC490" s="1382"/>
      <c r="BD490" s="1382"/>
      <c r="BE490" s="1382"/>
      <c r="BF490" s="1382"/>
      <c r="BG490" s="1382"/>
      <c r="BH490" s="1382"/>
      <c r="BI490" s="1382"/>
      <c r="BJ490" s="1382"/>
      <c r="BK490" s="1382"/>
      <c r="BL490" s="1382"/>
      <c r="BM490" s="1382"/>
      <c r="BN490" s="1382"/>
      <c r="BO490" s="1382"/>
      <c r="BP490" s="1382"/>
      <c r="BQ490" s="1382"/>
      <c r="BR490" s="1382"/>
      <c r="BS490" s="1382"/>
      <c r="BT490" s="1382"/>
      <c r="BU490" s="1382"/>
      <c r="BV490" s="1382"/>
      <c r="BW490" s="1382"/>
      <c r="BX490" s="1382"/>
      <c r="BY490" s="1382"/>
      <c r="BZ490" s="1382"/>
    </row>
    <row r="491" spans="1:78" ht="12.75" hidden="1" customHeight="1" outlineLevel="1">
      <c r="A491" s="133"/>
      <c r="B491" s="145"/>
      <c r="C491" s="146"/>
      <c r="D491" s="1"/>
      <c r="E491" s="145"/>
      <c r="F491" s="153"/>
      <c r="G491" s="1079"/>
      <c r="H491" s="144"/>
      <c r="I491" s="144"/>
      <c r="J491" s="144"/>
      <c r="K491" s="144"/>
      <c r="L491" s="144"/>
      <c r="M491" s="144"/>
      <c r="N491" s="144"/>
      <c r="O491" s="144"/>
      <c r="P491" s="144"/>
      <c r="Q491" s="144"/>
      <c r="R491" s="144"/>
      <c r="S491" s="131"/>
      <c r="T491" s="131"/>
      <c r="U491" s="131"/>
      <c r="V491" s="131"/>
      <c r="W491" s="131"/>
      <c r="X491" s="131"/>
      <c r="Y491" s="131"/>
      <c r="Z491" s="131"/>
      <c r="AA491" s="131"/>
      <c r="AB491" s="131"/>
      <c r="AC491" s="131"/>
      <c r="AD491" s="131"/>
      <c r="AE491" s="131"/>
      <c r="AF491" s="131"/>
      <c r="AG491" s="131"/>
      <c r="AH491" s="144"/>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row>
    <row r="492" spans="1:78" ht="12.75" customHeight="1" collapsed="1">
      <c r="A492" s="133"/>
      <c r="B492" s="145"/>
      <c r="C492" s="146"/>
      <c r="D492" s="1"/>
      <c r="E492" s="145"/>
      <c r="F492" s="153"/>
      <c r="G492" s="1079"/>
      <c r="H492" s="144"/>
      <c r="I492" s="144"/>
      <c r="J492" s="144"/>
      <c r="K492" s="144"/>
      <c r="L492" s="144"/>
      <c r="M492" s="144"/>
      <c r="N492" s="144"/>
      <c r="O492" s="144"/>
      <c r="P492" s="144"/>
      <c r="Q492" s="144"/>
      <c r="R492" s="144"/>
      <c r="S492" s="131"/>
      <c r="T492" s="131"/>
      <c r="U492" s="131"/>
      <c r="V492" s="131"/>
      <c r="W492" s="131"/>
      <c r="X492" s="131"/>
      <c r="Y492" s="131"/>
      <c r="Z492" s="131"/>
      <c r="AA492" s="131"/>
      <c r="AB492" s="131"/>
      <c r="AC492" s="131"/>
      <c r="AD492" s="131"/>
      <c r="AE492" s="131"/>
      <c r="AF492" s="131"/>
      <c r="AG492" s="131"/>
      <c r="AH492" s="144"/>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row>
    <row r="493" spans="1:78" ht="12.75" customHeight="1">
      <c r="A493" s="130" t="s">
        <v>123</v>
      </c>
      <c r="B493" s="315" t="str">
        <f>+ASALARIADOS!B1</f>
        <v>CUADRO 27:    ASALARIADOS POR RAMAS</v>
      </c>
      <c r="C493" s="317"/>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316"/>
      <c r="AF493" s="316"/>
      <c r="AG493" s="316"/>
      <c r="AH493" s="316"/>
      <c r="AI493" s="316"/>
      <c r="AJ493" s="316"/>
      <c r="AK493" s="316"/>
      <c r="AL493" s="316"/>
      <c r="AM493" s="316"/>
      <c r="AN493" s="316"/>
      <c r="AO493" s="316"/>
      <c r="AP493" s="316"/>
      <c r="AQ493" s="316"/>
      <c r="AR493" s="316"/>
      <c r="AS493" s="316"/>
      <c r="AT493" s="316"/>
      <c r="AU493" s="316"/>
      <c r="AV493" s="316"/>
      <c r="AW493" s="316"/>
      <c r="AX493" s="316"/>
      <c r="AY493" s="316"/>
      <c r="AZ493" s="316"/>
      <c r="BA493" s="316"/>
      <c r="BB493" s="316"/>
      <c r="BC493" s="316"/>
      <c r="BD493" s="316"/>
      <c r="BE493" s="316"/>
      <c r="BF493" s="316"/>
      <c r="BG493" s="316"/>
      <c r="BH493" s="316"/>
      <c r="BI493" s="316"/>
      <c r="BJ493" s="316"/>
      <c r="BK493" s="316"/>
      <c r="BL493" s="316"/>
      <c r="BM493" s="316"/>
      <c r="BN493" s="316"/>
      <c r="BO493" s="316"/>
      <c r="BP493" s="316"/>
      <c r="BQ493" s="316"/>
      <c r="BR493" s="316"/>
      <c r="BS493" s="316"/>
      <c r="BT493" s="316"/>
      <c r="BU493" s="316"/>
      <c r="BV493" s="316"/>
      <c r="BW493" s="316"/>
      <c r="BX493" s="316"/>
      <c r="BY493" s="316"/>
      <c r="BZ493" s="316"/>
    </row>
    <row r="494" spans="1:78" ht="12.75" hidden="1" customHeight="1" outlineLevel="1">
      <c r="A494" s="133"/>
      <c r="B494" s="145"/>
      <c r="C494" s="146"/>
      <c r="D494" s="145"/>
      <c r="E494" s="145"/>
      <c r="F494" s="145"/>
      <c r="G494" s="1079"/>
      <c r="H494" s="144"/>
      <c r="I494" s="144"/>
      <c r="J494" s="144"/>
      <c r="K494" s="144"/>
      <c r="L494" s="144"/>
      <c r="M494" s="144"/>
      <c r="N494" s="144"/>
      <c r="O494" s="144"/>
      <c r="P494" s="144"/>
      <c r="Q494" s="144"/>
      <c r="R494" s="144"/>
      <c r="S494" s="131"/>
      <c r="T494" s="131"/>
      <c r="U494" s="131"/>
      <c r="V494" s="131"/>
      <c r="W494" s="131"/>
      <c r="X494" s="131"/>
      <c r="Y494" s="131"/>
      <c r="Z494" s="131"/>
      <c r="AA494" s="131"/>
      <c r="AB494" s="131"/>
      <c r="AC494" s="131"/>
      <c r="AD494" s="131"/>
      <c r="AE494" s="131"/>
      <c r="AF494" s="131"/>
      <c r="AG494" s="131"/>
      <c r="AH494" s="144"/>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row>
    <row r="495" spans="1:78" ht="12.75" hidden="1" customHeight="1" outlineLevel="1">
      <c r="A495" s="133"/>
      <c r="B495" s="145"/>
      <c r="C495" s="145" t="str">
        <f>+ASALARIADOS!B5</f>
        <v>Asalariados</v>
      </c>
      <c r="D495" s="145" t="str">
        <f>+ASALARIADOS!B4</f>
        <v>Asalariados</v>
      </c>
      <c r="E495" s="153"/>
      <c r="F495" s="153" t="s">
        <v>588</v>
      </c>
      <c r="G495" s="63"/>
      <c r="H495" s="135"/>
      <c r="I495" s="1382" t="s">
        <v>582</v>
      </c>
      <c r="J495" s="1382"/>
      <c r="K495" s="1382"/>
      <c r="L495" s="1382"/>
      <c r="M495" s="1382"/>
      <c r="N495" s="1382"/>
      <c r="O495" s="1382"/>
      <c r="P495" s="1382"/>
      <c r="Q495" s="1382"/>
      <c r="R495" s="1382"/>
      <c r="S495" s="1382"/>
      <c r="T495" s="1382"/>
      <c r="U495" s="1382"/>
      <c r="V495" s="1382"/>
      <c r="W495" s="1382"/>
      <c r="X495" s="1382"/>
      <c r="Y495" s="1382"/>
      <c r="Z495" s="1382"/>
      <c r="AA495" s="1382"/>
      <c r="AB495" s="1382"/>
      <c r="AC495" s="1382"/>
      <c r="AD495" s="1382"/>
      <c r="AE495" s="1382"/>
      <c r="AF495" s="1382"/>
      <c r="AG495" s="1382"/>
      <c r="AH495" s="1383" t="s">
        <v>583</v>
      </c>
      <c r="AI495" s="1383"/>
      <c r="AJ495" s="1383"/>
      <c r="AK495" s="1383"/>
      <c r="AL495" s="1383"/>
      <c r="AM495" s="1383"/>
      <c r="AN495" s="1383"/>
      <c r="AO495" s="1383"/>
      <c r="AP495" s="1383"/>
      <c r="AQ495" s="1383"/>
      <c r="AR495" s="1383"/>
      <c r="AS495" s="1383"/>
      <c r="AT495" s="1383"/>
      <c r="AU495" s="1383"/>
      <c r="AV495" s="1383"/>
      <c r="AW495" s="1382" t="s">
        <v>978</v>
      </c>
      <c r="AX495" s="1382"/>
      <c r="AY495" s="1382"/>
      <c r="AZ495" s="1382"/>
      <c r="BA495" s="1382"/>
      <c r="BB495" s="1382"/>
      <c r="BC495" s="1382"/>
      <c r="BD495" s="1382"/>
      <c r="BE495" s="1382"/>
      <c r="BF495" s="1382"/>
      <c r="BG495" s="1382"/>
      <c r="BH495" s="1382"/>
      <c r="BI495" s="1382"/>
      <c r="BJ495" s="1382"/>
      <c r="BK495" s="1382"/>
      <c r="BL495" s="1382"/>
      <c r="BM495" s="1382"/>
      <c r="BN495" s="1382"/>
      <c r="BO495" s="1382"/>
      <c r="BP495" s="1382"/>
      <c r="BQ495" s="1382"/>
      <c r="BR495" s="1382"/>
      <c r="BS495" s="1382"/>
      <c r="BT495" s="1382"/>
      <c r="BU495" s="1382"/>
      <c r="BV495" s="1382"/>
      <c r="BW495" s="1382"/>
      <c r="BX495" s="1382"/>
      <c r="BY495" s="1382"/>
      <c r="BZ495" s="1382"/>
    </row>
    <row r="496" spans="1:78" ht="12.75" hidden="1" customHeight="1" outlineLevel="1">
      <c r="A496" s="133"/>
      <c r="B496" s="145"/>
      <c r="C496" s="145" t="str">
        <f>+ASALARIADOS!C5</f>
        <v>Asal.AGR</v>
      </c>
      <c r="D496" s="145" t="str">
        <f>+ASALARIADOS!C4</f>
        <v>Asalariados en agricultura, ganadería, selvicultura y pesca</v>
      </c>
      <c r="E496" s="153"/>
      <c r="F496" s="153" t="s">
        <v>588</v>
      </c>
      <c r="G496" s="63"/>
      <c r="H496" s="135"/>
      <c r="I496" s="135"/>
      <c r="J496" s="135"/>
      <c r="K496" s="135"/>
      <c r="L496" s="135"/>
      <c r="M496" s="135"/>
      <c r="N496" s="135"/>
      <c r="O496" s="135"/>
      <c r="P496" s="135"/>
      <c r="Q496" s="136"/>
      <c r="R496" s="1386" t="s">
        <v>243</v>
      </c>
      <c r="S496" s="1386"/>
      <c r="T496" s="1386"/>
      <c r="U496" s="1386"/>
      <c r="V496" s="1386"/>
      <c r="W496" s="1386"/>
      <c r="X496" s="1386"/>
      <c r="Y496" s="1386"/>
      <c r="Z496" s="1386"/>
      <c r="AA496" s="1386"/>
      <c r="AB496" s="1386"/>
      <c r="AC496" s="1386"/>
      <c r="AD496" s="1386"/>
      <c r="AE496" s="1386"/>
      <c r="AF496" s="1386"/>
      <c r="AG496" s="1386"/>
      <c r="AH496" s="1383" t="s">
        <v>583</v>
      </c>
      <c r="AI496" s="1383"/>
      <c r="AJ496" s="1383"/>
      <c r="AK496" s="1383"/>
      <c r="AL496" s="1383"/>
      <c r="AM496" s="1383"/>
      <c r="AN496" s="1383"/>
      <c r="AO496" s="1383"/>
      <c r="AP496" s="1383"/>
      <c r="AQ496" s="1383"/>
      <c r="AR496" s="1383"/>
      <c r="AS496" s="1383"/>
      <c r="AT496" s="1383"/>
      <c r="AU496" s="1383"/>
      <c r="AV496" s="1383"/>
      <c r="AW496" s="1382" t="s">
        <v>978</v>
      </c>
      <c r="AX496" s="1382"/>
      <c r="AY496" s="1382"/>
      <c r="AZ496" s="1382"/>
      <c r="BA496" s="1382"/>
      <c r="BB496" s="1382"/>
      <c r="BC496" s="1382"/>
      <c r="BD496" s="1382"/>
      <c r="BE496" s="1382"/>
      <c r="BF496" s="1382"/>
      <c r="BG496" s="1382"/>
      <c r="BH496" s="1382"/>
      <c r="BI496" s="1382"/>
      <c r="BJ496" s="1382"/>
      <c r="BK496" s="1382"/>
      <c r="BL496" s="1382"/>
      <c r="BM496" s="1382"/>
      <c r="BN496" s="1382"/>
      <c r="BO496" s="1382"/>
      <c r="BP496" s="1382"/>
      <c r="BQ496" s="1382"/>
      <c r="BR496" s="1382"/>
      <c r="BS496" s="1382"/>
      <c r="BT496" s="1382"/>
      <c r="BU496" s="1382"/>
      <c r="BV496" s="1382"/>
      <c r="BW496" s="1382"/>
      <c r="BX496" s="1382"/>
      <c r="BY496" s="1382"/>
      <c r="BZ496" s="1382"/>
    </row>
    <row r="497" spans="1:78" ht="12.75" hidden="1" customHeight="1" outlineLevel="1">
      <c r="A497" s="133"/>
      <c r="B497" s="145"/>
      <c r="C497" s="145" t="str">
        <f>+ASALARIADOS!D5</f>
        <v>Asal.IND</v>
      </c>
      <c r="D497" s="145" t="str">
        <f>+ASALARIADOS!D4</f>
        <v>Asalariados en industria</v>
      </c>
      <c r="E497" s="153"/>
      <c r="F497" s="153" t="s">
        <v>588</v>
      </c>
      <c r="G497" s="63"/>
      <c r="H497" s="135"/>
      <c r="I497" s="135"/>
      <c r="J497" s="135"/>
      <c r="K497" s="135"/>
      <c r="L497" s="135"/>
      <c r="M497" s="135"/>
      <c r="N497" s="135"/>
      <c r="O497" s="135"/>
      <c r="P497" s="135"/>
      <c r="Q497" s="136"/>
      <c r="R497" s="1386" t="s">
        <v>242</v>
      </c>
      <c r="S497" s="1386"/>
      <c r="T497" s="1386"/>
      <c r="U497" s="1386"/>
      <c r="V497" s="1386"/>
      <c r="W497" s="1386"/>
      <c r="X497" s="1386"/>
      <c r="Y497" s="1386"/>
      <c r="Z497" s="1386"/>
      <c r="AA497" s="1386"/>
      <c r="AB497" s="1386"/>
      <c r="AC497" s="1386"/>
      <c r="AD497" s="1386"/>
      <c r="AE497" s="1386"/>
      <c r="AF497" s="1386"/>
      <c r="AG497" s="1386"/>
      <c r="AH497" s="1383" t="s">
        <v>583</v>
      </c>
      <c r="AI497" s="1383"/>
      <c r="AJ497" s="1383"/>
      <c r="AK497" s="1383"/>
      <c r="AL497" s="1383"/>
      <c r="AM497" s="1383"/>
      <c r="AN497" s="1383"/>
      <c r="AO497" s="1383"/>
      <c r="AP497" s="1383"/>
      <c r="AQ497" s="1383"/>
      <c r="AR497" s="1383"/>
      <c r="AS497" s="1383"/>
      <c r="AT497" s="1383"/>
      <c r="AU497" s="1383"/>
      <c r="AV497" s="1383"/>
      <c r="AW497" s="1382" t="s">
        <v>978</v>
      </c>
      <c r="AX497" s="1382"/>
      <c r="AY497" s="1382"/>
      <c r="AZ497" s="1382"/>
      <c r="BA497" s="1382"/>
      <c r="BB497" s="1382"/>
      <c r="BC497" s="1382"/>
      <c r="BD497" s="1382"/>
      <c r="BE497" s="1382"/>
      <c r="BF497" s="1382"/>
      <c r="BG497" s="1382"/>
      <c r="BH497" s="1382"/>
      <c r="BI497" s="1382"/>
      <c r="BJ497" s="1382"/>
      <c r="BK497" s="1382"/>
      <c r="BL497" s="1382"/>
      <c r="BM497" s="1382"/>
      <c r="BN497" s="1382"/>
      <c r="BO497" s="1382"/>
      <c r="BP497" s="1382"/>
      <c r="BQ497" s="1382"/>
      <c r="BR497" s="1382"/>
      <c r="BS497" s="1382"/>
      <c r="BT497" s="1382"/>
      <c r="BU497" s="1382"/>
      <c r="BV497" s="1382"/>
      <c r="BW497" s="1382"/>
      <c r="BX497" s="1382"/>
      <c r="BY497" s="1382"/>
      <c r="BZ497" s="1382"/>
    </row>
    <row r="498" spans="1:78" ht="12.75" hidden="1" customHeight="1" outlineLevel="1">
      <c r="A498" s="133"/>
      <c r="B498" s="145"/>
      <c r="C498" s="145" t="str">
        <f>+ASALARIADOS!E5</f>
        <v>Asal.ENE</v>
      </c>
      <c r="D498" s="145" t="str">
        <f>+ASALARIADOS!E4</f>
        <v>Asalariados en industria energética</v>
      </c>
      <c r="E498" s="153"/>
      <c r="F498" s="153" t="s">
        <v>588</v>
      </c>
      <c r="G498" s="63"/>
      <c r="H498" s="135"/>
      <c r="I498" s="135"/>
      <c r="J498" s="135"/>
      <c r="K498" s="135"/>
      <c r="L498" s="135"/>
      <c r="M498" s="135"/>
      <c r="N498" s="135"/>
      <c r="O498" s="135"/>
      <c r="P498" s="135"/>
      <c r="Q498" s="136"/>
      <c r="R498" s="1386" t="s">
        <v>242</v>
      </c>
      <c r="S498" s="1386"/>
      <c r="T498" s="1386"/>
      <c r="U498" s="1386"/>
      <c r="V498" s="1386"/>
      <c r="W498" s="1386"/>
      <c r="X498" s="1386"/>
      <c r="Y498" s="1386"/>
      <c r="Z498" s="1386"/>
      <c r="AA498" s="1386"/>
      <c r="AB498" s="1386"/>
      <c r="AC498" s="1386"/>
      <c r="AD498" s="1386"/>
      <c r="AE498" s="1386"/>
      <c r="AF498" s="1386"/>
      <c r="AG498" s="1386"/>
      <c r="AH498" s="1383" t="s">
        <v>583</v>
      </c>
      <c r="AI498" s="1383"/>
      <c r="AJ498" s="1383"/>
      <c r="AK498" s="1383"/>
      <c r="AL498" s="1383"/>
      <c r="AM498" s="1383"/>
      <c r="AN498" s="1383"/>
      <c r="AO498" s="1383"/>
      <c r="AP498" s="1383"/>
      <c r="AQ498" s="1383"/>
      <c r="AR498" s="1383"/>
      <c r="AS498" s="1383"/>
      <c r="AT498" s="1383"/>
      <c r="AU498" s="1383"/>
      <c r="AV498" s="1383"/>
      <c r="AW498" s="1382" t="s">
        <v>978</v>
      </c>
      <c r="AX498" s="1382"/>
      <c r="AY498" s="1382"/>
      <c r="AZ498" s="1382"/>
      <c r="BA498" s="1382"/>
      <c r="BB498" s="1382"/>
      <c r="BC498" s="1382"/>
      <c r="BD498" s="1382"/>
      <c r="BE498" s="1382"/>
      <c r="BF498" s="1382"/>
      <c r="BG498" s="1382"/>
      <c r="BH498" s="1382"/>
      <c r="BI498" s="1382"/>
      <c r="BJ498" s="1382"/>
      <c r="BK498" s="1382"/>
      <c r="BL498" s="1382"/>
      <c r="BM498" s="1382"/>
      <c r="BN498" s="1382"/>
      <c r="BO498" s="1382"/>
      <c r="BP498" s="1382"/>
      <c r="BQ498" s="1382"/>
      <c r="BR498" s="1382"/>
      <c r="BS498" s="1382"/>
      <c r="BT498" s="1382"/>
      <c r="BU498" s="1382"/>
      <c r="BV498" s="1382"/>
      <c r="BW498" s="1382"/>
      <c r="BX498" s="1382"/>
      <c r="BY498" s="1382"/>
      <c r="BZ498" s="1382"/>
    </row>
    <row r="499" spans="1:78" ht="12.75" hidden="1" customHeight="1" outlineLevel="1">
      <c r="A499" s="133"/>
      <c r="B499" s="145"/>
      <c r="C499" s="145" t="str">
        <f>+ASALARIADOS!F5</f>
        <v>Asal.MANUFACT</v>
      </c>
      <c r="D499" s="145" t="str">
        <f>+ASALARIADOS!F4</f>
        <v>Asalariados en industria manufacturera</v>
      </c>
      <c r="E499" s="153"/>
      <c r="F499" s="153" t="s">
        <v>588</v>
      </c>
      <c r="G499" s="63"/>
      <c r="H499" s="135"/>
      <c r="I499" s="135"/>
      <c r="J499" s="135"/>
      <c r="K499" s="135"/>
      <c r="L499" s="135"/>
      <c r="M499" s="135"/>
      <c r="N499" s="135"/>
      <c r="O499" s="135"/>
      <c r="P499" s="135"/>
      <c r="Q499" s="136"/>
      <c r="R499" s="1386" t="s">
        <v>242</v>
      </c>
      <c r="S499" s="1386"/>
      <c r="T499" s="1386"/>
      <c r="U499" s="1386"/>
      <c r="V499" s="1386"/>
      <c r="W499" s="1386"/>
      <c r="X499" s="1386"/>
      <c r="Y499" s="1386"/>
      <c r="Z499" s="1386"/>
      <c r="AA499" s="1386"/>
      <c r="AB499" s="1386"/>
      <c r="AC499" s="1386"/>
      <c r="AD499" s="1386"/>
      <c r="AE499" s="1386"/>
      <c r="AF499" s="1386"/>
      <c r="AG499" s="1386"/>
      <c r="AH499" s="1383" t="s">
        <v>583</v>
      </c>
      <c r="AI499" s="1383"/>
      <c r="AJ499" s="1383"/>
      <c r="AK499" s="1383"/>
      <c r="AL499" s="1383"/>
      <c r="AM499" s="1383"/>
      <c r="AN499" s="1383"/>
      <c r="AO499" s="1383"/>
      <c r="AP499" s="1383"/>
      <c r="AQ499" s="1383"/>
      <c r="AR499" s="1383"/>
      <c r="AS499" s="1383"/>
      <c r="AT499" s="1383"/>
      <c r="AU499" s="1383"/>
      <c r="AV499" s="1383"/>
      <c r="AW499" s="1382" t="s">
        <v>978</v>
      </c>
      <c r="AX499" s="1382"/>
      <c r="AY499" s="1382"/>
      <c r="AZ499" s="1382"/>
      <c r="BA499" s="1382"/>
      <c r="BB499" s="1382"/>
      <c r="BC499" s="1382"/>
      <c r="BD499" s="1382"/>
      <c r="BE499" s="1382"/>
      <c r="BF499" s="1382"/>
      <c r="BG499" s="1382"/>
      <c r="BH499" s="1382"/>
      <c r="BI499" s="1382"/>
      <c r="BJ499" s="1382"/>
      <c r="BK499" s="1382"/>
      <c r="BL499" s="1382"/>
      <c r="BM499" s="1382"/>
      <c r="BN499" s="1382"/>
      <c r="BO499" s="1382"/>
      <c r="BP499" s="1382"/>
      <c r="BQ499" s="1382"/>
      <c r="BR499" s="1382"/>
      <c r="BS499" s="1382"/>
      <c r="BT499" s="1382"/>
      <c r="BU499" s="1382"/>
      <c r="BV499" s="1382"/>
      <c r="BW499" s="1382"/>
      <c r="BX499" s="1382"/>
      <c r="BY499" s="1382"/>
      <c r="BZ499" s="1382"/>
    </row>
    <row r="500" spans="1:78" ht="12.75" hidden="1" customHeight="1" outlineLevel="1">
      <c r="A500" s="133"/>
      <c r="B500" s="145"/>
      <c r="C500" s="145" t="str">
        <f>+ASALARIADOS!G5</f>
        <v>Asal.CONS</v>
      </c>
      <c r="D500" s="145" t="str">
        <f>+ASALARIADOS!G4</f>
        <v>Asalariados en construcción</v>
      </c>
      <c r="E500" s="153"/>
      <c r="F500" s="153" t="s">
        <v>588</v>
      </c>
      <c r="G500" s="63"/>
      <c r="H500" s="135"/>
      <c r="I500" s="135"/>
      <c r="J500" s="135"/>
      <c r="K500" s="135"/>
      <c r="L500" s="135"/>
      <c r="M500" s="135"/>
      <c r="N500" s="135"/>
      <c r="O500" s="135"/>
      <c r="P500" s="135"/>
      <c r="Q500" s="136"/>
      <c r="R500" s="1386" t="s">
        <v>242</v>
      </c>
      <c r="S500" s="1386"/>
      <c r="T500" s="1386"/>
      <c r="U500" s="1386"/>
      <c r="V500" s="1386"/>
      <c r="W500" s="1386"/>
      <c r="X500" s="1386"/>
      <c r="Y500" s="1386"/>
      <c r="Z500" s="1386"/>
      <c r="AA500" s="1386"/>
      <c r="AB500" s="1386"/>
      <c r="AC500" s="1386"/>
      <c r="AD500" s="1386"/>
      <c r="AE500" s="1386"/>
      <c r="AF500" s="1386"/>
      <c r="AG500" s="1386"/>
      <c r="AH500" s="1383" t="s">
        <v>583</v>
      </c>
      <c r="AI500" s="1383"/>
      <c r="AJ500" s="1383"/>
      <c r="AK500" s="1383"/>
      <c r="AL500" s="1383"/>
      <c r="AM500" s="1383"/>
      <c r="AN500" s="1383"/>
      <c r="AO500" s="1383"/>
      <c r="AP500" s="1383"/>
      <c r="AQ500" s="1383"/>
      <c r="AR500" s="1383"/>
      <c r="AS500" s="1383"/>
      <c r="AT500" s="1383"/>
      <c r="AU500" s="1383"/>
      <c r="AV500" s="1383"/>
      <c r="AW500" s="1382" t="s">
        <v>978</v>
      </c>
      <c r="AX500" s="1382"/>
      <c r="AY500" s="1382"/>
      <c r="AZ500" s="1382"/>
      <c r="BA500" s="1382"/>
      <c r="BB500" s="1382"/>
      <c r="BC500" s="1382"/>
      <c r="BD500" s="1382"/>
      <c r="BE500" s="1382"/>
      <c r="BF500" s="1382"/>
      <c r="BG500" s="1382"/>
      <c r="BH500" s="1382"/>
      <c r="BI500" s="1382"/>
      <c r="BJ500" s="1382"/>
      <c r="BK500" s="1382"/>
      <c r="BL500" s="1382"/>
      <c r="BM500" s="1382"/>
      <c r="BN500" s="1382"/>
      <c r="BO500" s="1382"/>
      <c r="BP500" s="1382"/>
      <c r="BQ500" s="1382"/>
      <c r="BR500" s="1382"/>
      <c r="BS500" s="1382"/>
      <c r="BT500" s="1382"/>
      <c r="BU500" s="1382"/>
      <c r="BV500" s="1382"/>
      <c r="BW500" s="1382"/>
      <c r="BX500" s="1382"/>
      <c r="BY500" s="1382"/>
      <c r="BZ500" s="1382"/>
    </row>
    <row r="501" spans="1:78" ht="12.75" hidden="1" customHeight="1" outlineLevel="1">
      <c r="A501" s="133"/>
      <c r="B501" s="145"/>
      <c r="C501" s="145" t="str">
        <f>+ASALARIADOS!H5</f>
        <v>Asal.SER</v>
      </c>
      <c r="D501" s="145" t="str">
        <f>+ASALARIADOS!H4</f>
        <v>Asalariados en servicios</v>
      </c>
      <c r="E501" s="153"/>
      <c r="F501" s="153" t="s">
        <v>588</v>
      </c>
      <c r="G501" s="63"/>
      <c r="H501" s="135"/>
      <c r="I501" s="135"/>
      <c r="J501" s="135"/>
      <c r="K501" s="135"/>
      <c r="L501" s="135"/>
      <c r="M501" s="135"/>
      <c r="N501" s="135"/>
      <c r="O501" s="135"/>
      <c r="P501" s="135"/>
      <c r="Q501" s="136"/>
      <c r="R501" s="1386" t="s">
        <v>242</v>
      </c>
      <c r="S501" s="1386"/>
      <c r="T501" s="1386"/>
      <c r="U501" s="1386"/>
      <c r="V501" s="1386"/>
      <c r="W501" s="1386"/>
      <c r="X501" s="1386"/>
      <c r="Y501" s="1386"/>
      <c r="Z501" s="1386"/>
      <c r="AA501" s="1386"/>
      <c r="AB501" s="1386"/>
      <c r="AC501" s="1386"/>
      <c r="AD501" s="1386"/>
      <c r="AE501" s="1386"/>
      <c r="AF501" s="1386"/>
      <c r="AG501" s="1386"/>
      <c r="AH501" s="1383" t="s">
        <v>583</v>
      </c>
      <c r="AI501" s="1383"/>
      <c r="AJ501" s="1383"/>
      <c r="AK501" s="1383"/>
      <c r="AL501" s="1383"/>
      <c r="AM501" s="1383"/>
      <c r="AN501" s="1383"/>
      <c r="AO501" s="1383"/>
      <c r="AP501" s="1383"/>
      <c r="AQ501" s="1383"/>
      <c r="AR501" s="1383"/>
      <c r="AS501" s="1383"/>
      <c r="AT501" s="1383"/>
      <c r="AU501" s="1383"/>
      <c r="AV501" s="1383"/>
      <c r="AW501" s="1382" t="s">
        <v>978</v>
      </c>
      <c r="AX501" s="1382"/>
      <c r="AY501" s="1382"/>
      <c r="AZ501" s="1382"/>
      <c r="BA501" s="1382"/>
      <c r="BB501" s="1382"/>
      <c r="BC501" s="1382"/>
      <c r="BD501" s="1382"/>
      <c r="BE501" s="1382"/>
      <c r="BF501" s="1382"/>
      <c r="BG501" s="1382"/>
      <c r="BH501" s="1382"/>
      <c r="BI501" s="1382"/>
      <c r="BJ501" s="1382"/>
      <c r="BK501" s="1382"/>
      <c r="BL501" s="1382"/>
      <c r="BM501" s="1382"/>
      <c r="BN501" s="1382"/>
      <c r="BO501" s="1382"/>
      <c r="BP501" s="1382"/>
      <c r="BQ501" s="1382"/>
      <c r="BR501" s="1382"/>
      <c r="BS501" s="1382"/>
      <c r="BT501" s="1382"/>
      <c r="BU501" s="1382"/>
      <c r="BV501" s="1382"/>
      <c r="BW501" s="1382"/>
      <c r="BX501" s="1382"/>
      <c r="BY501" s="1382"/>
      <c r="BZ501" s="1382"/>
    </row>
    <row r="502" spans="1:78" ht="12.75" hidden="1" customHeight="1" outlineLevel="1">
      <c r="A502" s="133"/>
      <c r="B502" s="145"/>
      <c r="C502" s="145" t="str">
        <f>+ASALARIADOS!I5</f>
        <v>Asal.SERDV</v>
      </c>
      <c r="D502" s="145" t="str">
        <f>+ASALARIADOS!I4</f>
        <v>Asalariados en servicios destinados a la venta</v>
      </c>
      <c r="E502" s="153"/>
      <c r="F502" s="153" t="s">
        <v>588</v>
      </c>
      <c r="G502" s="63"/>
      <c r="H502" s="135"/>
      <c r="I502" s="135"/>
      <c r="J502" s="135"/>
      <c r="K502" s="135"/>
      <c r="L502" s="135"/>
      <c r="M502" s="135"/>
      <c r="N502" s="135"/>
      <c r="O502" s="135"/>
      <c r="P502" s="135"/>
      <c r="Q502" s="136"/>
      <c r="R502" s="1386" t="s">
        <v>242</v>
      </c>
      <c r="S502" s="1386"/>
      <c r="T502" s="1386"/>
      <c r="U502" s="1386"/>
      <c r="V502" s="1386"/>
      <c r="W502" s="1386"/>
      <c r="X502" s="1386"/>
      <c r="Y502" s="1386"/>
      <c r="Z502" s="1386"/>
      <c r="AA502" s="1386"/>
      <c r="AB502" s="1386"/>
      <c r="AC502" s="1386"/>
      <c r="AD502" s="1386"/>
      <c r="AE502" s="1386"/>
      <c r="AF502" s="1386"/>
      <c r="AG502" s="1386"/>
      <c r="AH502" s="1383" t="s">
        <v>583</v>
      </c>
      <c r="AI502" s="1383"/>
      <c r="AJ502" s="1383"/>
      <c r="AK502" s="1383"/>
      <c r="AL502" s="1383"/>
      <c r="AM502" s="1383"/>
      <c r="AN502" s="1383"/>
      <c r="AO502" s="1383"/>
      <c r="AP502" s="1383"/>
      <c r="AQ502" s="1383"/>
      <c r="AR502" s="1383"/>
      <c r="AS502" s="1383"/>
      <c r="AT502" s="1383"/>
      <c r="AU502" s="1383"/>
      <c r="AV502" s="1383"/>
      <c r="AW502" s="1382" t="s">
        <v>978</v>
      </c>
      <c r="AX502" s="1382"/>
      <c r="AY502" s="1382"/>
      <c r="AZ502" s="1382"/>
      <c r="BA502" s="1382"/>
      <c r="BB502" s="1382"/>
      <c r="BC502" s="1382"/>
      <c r="BD502" s="1382"/>
      <c r="BE502" s="1382"/>
      <c r="BF502" s="1382"/>
      <c r="BG502" s="1382"/>
      <c r="BH502" s="1382"/>
      <c r="BI502" s="1382"/>
      <c r="BJ502" s="1382"/>
      <c r="BK502" s="1382"/>
      <c r="BL502" s="1382"/>
      <c r="BM502" s="1382"/>
      <c r="BN502" s="1382"/>
      <c r="BO502" s="1382"/>
      <c r="BP502" s="1382"/>
      <c r="BQ502" s="1382"/>
      <c r="BR502" s="1382"/>
      <c r="BS502" s="1382"/>
      <c r="BT502" s="1382"/>
      <c r="BU502" s="1382"/>
      <c r="BV502" s="1382"/>
      <c r="BW502" s="1382"/>
      <c r="BX502" s="1382"/>
      <c r="BY502" s="1382"/>
      <c r="BZ502" s="1382"/>
    </row>
    <row r="503" spans="1:78" ht="12.75" hidden="1" customHeight="1" outlineLevel="1">
      <c r="A503" s="133"/>
      <c r="B503" s="145"/>
      <c r="C503" s="145" t="str">
        <f>+ASALARIADOS!J5</f>
        <v>Asal.SERNDV</v>
      </c>
      <c r="D503" s="145" t="str">
        <f>+ASALARIADOS!J4</f>
        <v>Asalariados en Servicios no destinados a la venta. Administración pública, educación y sanidad</v>
      </c>
      <c r="E503" s="153"/>
      <c r="F503" s="153" t="s">
        <v>588</v>
      </c>
      <c r="G503" s="63"/>
      <c r="H503" s="135"/>
      <c r="I503" s="135"/>
      <c r="J503" s="135"/>
      <c r="K503" s="135"/>
      <c r="L503" s="135"/>
      <c r="M503" s="135"/>
      <c r="N503" s="135"/>
      <c r="O503" s="135"/>
      <c r="P503" s="135"/>
      <c r="Q503" s="136"/>
      <c r="R503" s="1386" t="s">
        <v>242</v>
      </c>
      <c r="S503" s="1386"/>
      <c r="T503" s="1386"/>
      <c r="U503" s="1386"/>
      <c r="V503" s="1386"/>
      <c r="W503" s="1386"/>
      <c r="X503" s="1386"/>
      <c r="Y503" s="1386"/>
      <c r="Z503" s="1386"/>
      <c r="AA503" s="1386"/>
      <c r="AB503" s="1386"/>
      <c r="AC503" s="1386"/>
      <c r="AD503" s="1386"/>
      <c r="AE503" s="1386"/>
      <c r="AF503" s="1386"/>
      <c r="AG503" s="1386"/>
      <c r="AH503" s="1383" t="s">
        <v>583</v>
      </c>
      <c r="AI503" s="1383"/>
      <c r="AJ503" s="1383"/>
      <c r="AK503" s="1383"/>
      <c r="AL503" s="1383"/>
      <c r="AM503" s="1383"/>
      <c r="AN503" s="1383"/>
      <c r="AO503" s="1383"/>
      <c r="AP503" s="1383"/>
      <c r="AQ503" s="1383"/>
      <c r="AR503" s="1383"/>
      <c r="AS503" s="1383"/>
      <c r="AT503" s="1383"/>
      <c r="AU503" s="1383"/>
      <c r="AV503" s="1383"/>
      <c r="AW503" s="1382" t="s">
        <v>978</v>
      </c>
      <c r="AX503" s="1382"/>
      <c r="AY503" s="1382"/>
      <c r="AZ503" s="1382"/>
      <c r="BA503" s="1382"/>
      <c r="BB503" s="1382"/>
      <c r="BC503" s="1382"/>
      <c r="BD503" s="1382"/>
      <c r="BE503" s="1382"/>
      <c r="BF503" s="1382"/>
      <c r="BG503" s="1382"/>
      <c r="BH503" s="1382"/>
      <c r="BI503" s="1382"/>
      <c r="BJ503" s="1382"/>
      <c r="BK503" s="1382"/>
      <c r="BL503" s="1382"/>
      <c r="BM503" s="1382"/>
      <c r="BN503" s="1382"/>
      <c r="BO503" s="1382"/>
      <c r="BP503" s="1382"/>
      <c r="BQ503" s="1382"/>
      <c r="BR503" s="1382"/>
      <c r="BS503" s="1382"/>
      <c r="BT503" s="1382"/>
      <c r="BU503" s="1382"/>
      <c r="BV503" s="1382"/>
      <c r="BW503" s="1382"/>
      <c r="BX503" s="1382"/>
      <c r="BY503" s="1382"/>
      <c r="BZ503" s="1382"/>
    </row>
    <row r="504" spans="1:78" ht="12.75" hidden="1" customHeight="1" outlineLevel="1">
      <c r="A504" s="133"/>
      <c r="B504" s="145"/>
      <c r="C504" s="146"/>
      <c r="D504" s="145"/>
      <c r="E504" s="145"/>
      <c r="F504" s="145"/>
      <c r="G504" s="1079"/>
      <c r="H504" s="131"/>
      <c r="I504" s="131"/>
      <c r="J504" s="131"/>
      <c r="K504" s="131"/>
      <c r="L504" s="131"/>
      <c r="M504" s="131"/>
      <c r="N504" s="131"/>
      <c r="O504" s="131"/>
      <c r="P504" s="131"/>
      <c r="Q504" s="131"/>
      <c r="R504" s="129"/>
      <c r="S504" s="129"/>
      <c r="T504" s="129"/>
      <c r="U504" s="129"/>
      <c r="V504" s="129"/>
      <c r="W504" s="129"/>
      <c r="X504" s="129"/>
      <c r="Y504" s="129"/>
      <c r="Z504" s="129"/>
      <c r="AA504" s="129"/>
      <c r="AB504" s="129"/>
      <c r="AC504" s="129"/>
      <c r="AD504" s="129"/>
      <c r="AE504" s="129"/>
      <c r="AF504" s="129"/>
      <c r="AG504" s="129"/>
      <c r="AH504" s="129"/>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row>
    <row r="505" spans="1:78" ht="12.75" customHeight="1" collapsed="1">
      <c r="A505" s="133"/>
      <c r="B505" s="145"/>
      <c r="C505" s="145"/>
      <c r="D505" s="145"/>
      <c r="E505" s="145"/>
      <c r="F505" s="145"/>
      <c r="G505" s="132"/>
      <c r="H505" s="129"/>
      <c r="I505" s="129"/>
      <c r="J505" s="129"/>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129"/>
      <c r="BC505" s="129"/>
      <c r="BD505" s="129"/>
      <c r="BE505" s="129"/>
      <c r="BF505" s="129"/>
      <c r="BG505" s="129"/>
      <c r="BH505" s="129"/>
      <c r="BI505" s="129"/>
    </row>
    <row r="506" spans="1:78" ht="12.75" customHeight="1">
      <c r="A506" s="130" t="s">
        <v>211</v>
      </c>
      <c r="B506" s="315" t="str">
        <f>+'Remuneración Asalariados'!B1</f>
        <v>CUADRO 28:    REMUNERACIÓN DE ASALARIADOS por Ramas de Actividad (PRECIOS CORRIENTES)</v>
      </c>
      <c r="C506" s="317"/>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6"/>
      <c r="AD506" s="316"/>
      <c r="AE506" s="316"/>
      <c r="AF506" s="316"/>
      <c r="AG506" s="316"/>
      <c r="AH506" s="316"/>
      <c r="AI506" s="316"/>
      <c r="AJ506" s="316"/>
      <c r="AK506" s="316"/>
      <c r="AL506" s="316"/>
      <c r="AM506" s="316"/>
      <c r="AN506" s="316"/>
      <c r="AO506" s="316"/>
      <c r="AP506" s="316"/>
      <c r="AQ506" s="316"/>
      <c r="AR506" s="316"/>
      <c r="AS506" s="316"/>
      <c r="AT506" s="316"/>
      <c r="AU506" s="316"/>
      <c r="AV506" s="316"/>
      <c r="AW506" s="316"/>
      <c r="AX506" s="316"/>
      <c r="AY506" s="316"/>
      <c r="AZ506" s="316"/>
      <c r="BA506" s="316"/>
      <c r="BB506" s="316"/>
      <c r="BC506" s="316"/>
      <c r="BD506" s="316"/>
      <c r="BE506" s="316"/>
      <c r="BF506" s="316"/>
      <c r="BG506" s="316"/>
      <c r="BH506" s="316"/>
      <c r="BI506" s="316"/>
      <c r="BJ506" s="316"/>
      <c r="BK506" s="316"/>
      <c r="BL506" s="316"/>
      <c r="BM506" s="316"/>
      <c r="BN506" s="316"/>
      <c r="BO506" s="316"/>
      <c r="BP506" s="316"/>
      <c r="BQ506" s="316"/>
      <c r="BR506" s="316"/>
      <c r="BS506" s="316"/>
      <c r="BT506" s="316"/>
      <c r="BU506" s="316"/>
      <c r="BV506" s="316"/>
      <c r="BW506" s="316"/>
      <c r="BX506" s="316"/>
      <c r="BY506" s="316"/>
      <c r="BZ506" s="316"/>
    </row>
    <row r="507" spans="1:78" ht="12.75" hidden="1" customHeight="1" outlineLevel="1">
      <c r="A507" s="12"/>
      <c r="B507" s="1"/>
      <c r="C507" s="139"/>
      <c r="D507" s="127"/>
      <c r="E507" s="127"/>
      <c r="F507" s="166"/>
      <c r="G507" s="132"/>
      <c r="H507" s="138"/>
      <c r="I507" s="138"/>
      <c r="J507" s="138"/>
      <c r="K507" s="138"/>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8"/>
      <c r="AX507" s="138"/>
      <c r="AY507" s="138"/>
      <c r="AZ507" s="138"/>
      <c r="BA507" s="138"/>
      <c r="BB507" s="138"/>
      <c r="BC507" s="138"/>
      <c r="BD507" s="138"/>
      <c r="BE507" s="138"/>
      <c r="BF507" s="138"/>
      <c r="BG507" s="138"/>
      <c r="BH507" s="138"/>
      <c r="BI507" s="138"/>
    </row>
    <row r="508" spans="1:78" ht="12.75" hidden="1" customHeight="1" outlineLevel="1">
      <c r="A508" s="12"/>
      <c r="B508" s="1"/>
      <c r="C508" s="63" t="str">
        <f>+'Remuneración Asalariados'!B5</f>
        <v>PIBpm</v>
      </c>
      <c r="D508" s="63" t="str">
        <f>+'Remuneración Asalariados'!B4</f>
        <v>Producto Interior Bruto a precios corrientes</v>
      </c>
      <c r="E508" s="154" t="s">
        <v>1</v>
      </c>
      <c r="F508" s="154" t="s">
        <v>2</v>
      </c>
      <c r="G508" s="150"/>
      <c r="H508" s="1384" t="s">
        <v>3</v>
      </c>
      <c r="I508" s="1384"/>
      <c r="J508" s="1384"/>
      <c r="K508" s="1384"/>
      <c r="L508" s="1384"/>
      <c r="M508" s="1384"/>
      <c r="N508" s="1384"/>
      <c r="O508" s="1384"/>
      <c r="P508" s="1384"/>
      <c r="Q508" s="1384"/>
      <c r="R508" s="1381" t="s">
        <v>4</v>
      </c>
      <c r="S508" s="1381"/>
      <c r="T508" s="1381"/>
      <c r="U508" s="1381"/>
      <c r="V508" s="1381"/>
      <c r="W508" s="1381"/>
      <c r="X508" s="1381"/>
      <c r="Y508" s="1381"/>
      <c r="Z508" s="1381"/>
      <c r="AA508" s="1381"/>
      <c r="AB508" s="1381"/>
      <c r="AC508" s="1381"/>
      <c r="AD508" s="1381"/>
      <c r="AE508" s="1381"/>
      <c r="AF508" s="1381"/>
      <c r="AG508" s="1381"/>
      <c r="AH508" s="1384" t="s">
        <v>5</v>
      </c>
      <c r="AI508" s="1384"/>
      <c r="AJ508" s="1384"/>
      <c r="AK508" s="1384"/>
      <c r="AL508" s="1384"/>
      <c r="AM508" s="1384"/>
      <c r="AN508" s="1384"/>
      <c r="AO508" s="1384"/>
      <c r="AP508" s="1384"/>
      <c r="AQ508" s="1384"/>
      <c r="AR508" s="1384"/>
      <c r="AS508" s="1384"/>
      <c r="AT508" s="1384"/>
      <c r="AU508" s="1384"/>
      <c r="AV508" s="1384"/>
      <c r="AW508" s="1382" t="s">
        <v>978</v>
      </c>
      <c r="AX508" s="1382"/>
      <c r="AY508" s="1382"/>
      <c r="AZ508" s="1382"/>
      <c r="BA508" s="1382"/>
      <c r="BB508" s="1382"/>
      <c r="BC508" s="1382"/>
      <c r="BD508" s="1382"/>
      <c r="BE508" s="1382"/>
      <c r="BF508" s="1382"/>
      <c r="BG508" s="1382"/>
      <c r="BH508" s="1382"/>
      <c r="BI508" s="1382"/>
      <c r="BJ508" s="1382"/>
      <c r="BK508" s="1382"/>
      <c r="BL508" s="1382"/>
      <c r="BM508" s="1382"/>
      <c r="BN508" s="1382"/>
      <c r="BO508" s="1382"/>
      <c r="BP508" s="1382"/>
      <c r="BQ508" s="1382"/>
      <c r="BR508" s="1382"/>
      <c r="BS508" s="1382"/>
      <c r="BT508" s="1382"/>
      <c r="BU508" s="1382"/>
      <c r="BV508" s="1382"/>
      <c r="BW508" s="1382"/>
      <c r="BX508" s="1382"/>
      <c r="BY508" s="1382"/>
      <c r="BZ508" s="1382"/>
    </row>
    <row r="509" spans="1:78" ht="12.75" hidden="1" customHeight="1" outlineLevel="1">
      <c r="A509" s="12"/>
      <c r="B509" s="1"/>
      <c r="C509" s="63" t="str">
        <f>+'Remuneración Asalariados'!C5</f>
        <v>RA</v>
      </c>
      <c r="D509" s="63" t="str">
        <f>+'Remuneración Asalariados'!C4</f>
        <v>Remuneración de asalariados</v>
      </c>
      <c r="E509" s="154" t="s">
        <v>1</v>
      </c>
      <c r="F509" s="154" t="s">
        <v>2</v>
      </c>
      <c r="G509" s="150"/>
      <c r="H509" s="1384" t="s">
        <v>965</v>
      </c>
      <c r="I509" s="1393"/>
      <c r="J509" s="1393"/>
      <c r="K509" s="1393"/>
      <c r="L509" s="1393"/>
      <c r="M509" s="1393"/>
      <c r="N509" s="1393"/>
      <c r="O509" s="1393"/>
      <c r="P509" s="1393"/>
      <c r="Q509" s="1393"/>
      <c r="R509" s="1381" t="s">
        <v>966</v>
      </c>
      <c r="S509" s="1381"/>
      <c r="T509" s="1381"/>
      <c r="U509" s="1381"/>
      <c r="V509" s="1381"/>
      <c r="W509" s="1381"/>
      <c r="X509" s="1381"/>
      <c r="Y509" s="1381"/>
      <c r="Z509" s="1381"/>
      <c r="AA509" s="1381"/>
      <c r="AB509" s="1381"/>
      <c r="AC509" s="1381"/>
      <c r="AD509" s="1381"/>
      <c r="AE509" s="1381"/>
      <c r="AF509" s="1381"/>
      <c r="AG509" s="1381"/>
      <c r="AH509" s="1384" t="s">
        <v>45</v>
      </c>
      <c r="AI509" s="1384"/>
      <c r="AJ509" s="1384"/>
      <c r="AK509" s="1384"/>
      <c r="AL509" s="1384"/>
      <c r="AM509" s="1384"/>
      <c r="AN509" s="1384"/>
      <c r="AO509" s="1384"/>
      <c r="AP509" s="1384"/>
      <c r="AQ509" s="1384"/>
      <c r="AR509" s="1384"/>
      <c r="AS509" s="1384"/>
      <c r="AT509" s="1384"/>
      <c r="AU509" s="1384"/>
      <c r="AV509" s="1384"/>
      <c r="AW509" s="1382" t="s">
        <v>978</v>
      </c>
      <c r="AX509" s="1382"/>
      <c r="AY509" s="1382"/>
      <c r="AZ509" s="1382"/>
      <c r="BA509" s="1382"/>
      <c r="BB509" s="1382"/>
      <c r="BC509" s="1382"/>
      <c r="BD509" s="1382"/>
      <c r="BE509" s="1382"/>
      <c r="BF509" s="1382"/>
      <c r="BG509" s="1382"/>
      <c r="BH509" s="1382"/>
      <c r="BI509" s="1382"/>
      <c r="BJ509" s="1382"/>
      <c r="BK509" s="1382"/>
      <c r="BL509" s="1382"/>
      <c r="BM509" s="1382"/>
      <c r="BN509" s="1382"/>
      <c r="BO509" s="1382"/>
      <c r="BP509" s="1382"/>
      <c r="BQ509" s="1382"/>
      <c r="BR509" s="1382"/>
      <c r="BS509" s="1382"/>
      <c r="BT509" s="1382"/>
      <c r="BU509" s="1382"/>
      <c r="BV509" s="1382"/>
      <c r="BW509" s="1382"/>
      <c r="BX509" s="1382"/>
      <c r="BY509" s="1382"/>
      <c r="BZ509" s="1382"/>
    </row>
    <row r="510" spans="1:78" ht="12.75" hidden="1" customHeight="1" outlineLevel="1">
      <c r="A510" s="12"/>
      <c r="B510" s="1"/>
      <c r="C510" s="63" t="str">
        <f>+'Remuneración Asalariados'!D5</f>
        <v>RA.AGR</v>
      </c>
      <c r="D510" s="63" t="str">
        <f>+'Remuneración Asalariados'!D4</f>
        <v xml:space="preserve">Remuneración de asalariados en Agricultura, ganadería, selvicultura y pesca </v>
      </c>
      <c r="E510" s="154" t="s">
        <v>1</v>
      </c>
      <c r="F510" s="154" t="s">
        <v>2</v>
      </c>
      <c r="G510" s="150"/>
      <c r="H510" s="135"/>
      <c r="I510" s="135"/>
      <c r="J510" s="135"/>
      <c r="K510" s="135"/>
      <c r="L510" s="135"/>
      <c r="M510" s="135"/>
      <c r="N510" s="135"/>
      <c r="O510" s="135"/>
      <c r="P510" s="135"/>
      <c r="Q510" s="135"/>
      <c r="R510" s="1082"/>
      <c r="S510" s="1082"/>
      <c r="T510" s="1082"/>
      <c r="U510" s="1082"/>
      <c r="V510" s="1082"/>
      <c r="W510" s="1082"/>
      <c r="X510" s="1082"/>
      <c r="Y510" s="1082"/>
      <c r="Z510" s="1082"/>
      <c r="AA510" s="1082"/>
      <c r="AB510" s="1082"/>
      <c r="AC510" s="1082"/>
      <c r="AD510" s="1082"/>
      <c r="AE510" s="1082"/>
      <c r="AF510" s="1082"/>
      <c r="AG510" s="1082"/>
      <c r="AH510" s="1384" t="s">
        <v>45</v>
      </c>
      <c r="AI510" s="1384"/>
      <c r="AJ510" s="1384"/>
      <c r="AK510" s="1384"/>
      <c r="AL510" s="1384"/>
      <c r="AM510" s="1384"/>
      <c r="AN510" s="1384"/>
      <c r="AO510" s="1384"/>
      <c r="AP510" s="1384"/>
      <c r="AQ510" s="1384"/>
      <c r="AR510" s="1384"/>
      <c r="AS510" s="1384"/>
      <c r="AT510" s="1384"/>
      <c r="AU510" s="1384"/>
      <c r="AV510" s="1384"/>
      <c r="AW510" s="1382" t="s">
        <v>978</v>
      </c>
      <c r="AX510" s="1382"/>
      <c r="AY510" s="1382"/>
      <c r="AZ510" s="1382"/>
      <c r="BA510" s="1382"/>
      <c r="BB510" s="1382"/>
      <c r="BC510" s="1382"/>
      <c r="BD510" s="1382"/>
      <c r="BE510" s="1382"/>
      <c r="BF510" s="1382"/>
      <c r="BG510" s="1382"/>
      <c r="BH510" s="1382"/>
      <c r="BI510" s="1382"/>
      <c r="BJ510" s="1382"/>
      <c r="BK510" s="1382"/>
      <c r="BL510" s="1382"/>
      <c r="BM510" s="1382"/>
      <c r="BN510" s="1382"/>
      <c r="BO510" s="1382"/>
      <c r="BP510" s="1382"/>
      <c r="BQ510" s="1382"/>
      <c r="BR510" s="1382"/>
      <c r="BS510" s="1382"/>
      <c r="BT510" s="1382"/>
      <c r="BU510" s="1382"/>
      <c r="BV510" s="1382"/>
      <c r="BW510" s="1382"/>
      <c r="BX510" s="1382"/>
      <c r="BY510" s="1382"/>
      <c r="BZ510" s="1382"/>
    </row>
    <row r="511" spans="1:78" ht="12.75" hidden="1" customHeight="1" outlineLevel="1">
      <c r="A511" s="12"/>
      <c r="B511" s="1"/>
      <c r="C511" s="63" t="str">
        <f>+'Remuneración Asalariados'!E5</f>
        <v>RA.IND</v>
      </c>
      <c r="D511" s="63" t="str">
        <f>+'Remuneración Asalariados'!E4</f>
        <v xml:space="preserve">Remuneración de asalariados en industria </v>
      </c>
      <c r="E511" s="154" t="s">
        <v>1</v>
      </c>
      <c r="F511" s="154" t="s">
        <v>2</v>
      </c>
      <c r="G511" s="150"/>
      <c r="H511" s="135"/>
      <c r="I511" s="135"/>
      <c r="J511" s="135"/>
      <c r="K511" s="135"/>
      <c r="L511" s="135"/>
      <c r="M511" s="135"/>
      <c r="N511" s="135"/>
      <c r="O511" s="135"/>
      <c r="P511" s="135"/>
      <c r="Q511" s="135"/>
      <c r="R511" s="1082"/>
      <c r="S511" s="1082"/>
      <c r="T511" s="1082"/>
      <c r="U511" s="1082"/>
      <c r="V511" s="1082"/>
      <c r="W511" s="1082"/>
      <c r="X511" s="1082"/>
      <c r="Y511" s="1082"/>
      <c r="Z511" s="1082"/>
      <c r="AA511" s="1082"/>
      <c r="AB511" s="1082"/>
      <c r="AC511" s="1082"/>
      <c r="AD511" s="1082"/>
      <c r="AE511" s="1082"/>
      <c r="AF511" s="1082"/>
      <c r="AG511" s="1082"/>
      <c r="AH511" s="1384" t="s">
        <v>45</v>
      </c>
      <c r="AI511" s="1384"/>
      <c r="AJ511" s="1384"/>
      <c r="AK511" s="1384"/>
      <c r="AL511" s="1384"/>
      <c r="AM511" s="1384"/>
      <c r="AN511" s="1384"/>
      <c r="AO511" s="1384"/>
      <c r="AP511" s="1384"/>
      <c r="AQ511" s="1384"/>
      <c r="AR511" s="1384"/>
      <c r="AS511" s="1384"/>
      <c r="AT511" s="1384"/>
      <c r="AU511" s="1384"/>
      <c r="AV511" s="1384"/>
      <c r="AW511" s="1382" t="s">
        <v>978</v>
      </c>
      <c r="AX511" s="1382"/>
      <c r="AY511" s="1382"/>
      <c r="AZ511" s="1382"/>
      <c r="BA511" s="1382"/>
      <c r="BB511" s="1382"/>
      <c r="BC511" s="1382"/>
      <c r="BD511" s="1382"/>
      <c r="BE511" s="1382"/>
      <c r="BF511" s="1382"/>
      <c r="BG511" s="1382"/>
      <c r="BH511" s="1382"/>
      <c r="BI511" s="1382"/>
      <c r="BJ511" s="1382"/>
      <c r="BK511" s="1382"/>
      <c r="BL511" s="1382"/>
      <c r="BM511" s="1382"/>
      <c r="BN511" s="1382"/>
      <c r="BO511" s="1382"/>
      <c r="BP511" s="1382"/>
      <c r="BQ511" s="1382"/>
      <c r="BR511" s="1382"/>
      <c r="BS511" s="1382"/>
      <c r="BT511" s="1382"/>
      <c r="BU511" s="1382"/>
      <c r="BV511" s="1382"/>
      <c r="BW511" s="1382"/>
      <c r="BX511" s="1382"/>
      <c r="BY511" s="1382"/>
      <c r="BZ511" s="1382"/>
    </row>
    <row r="512" spans="1:78" ht="12.75" hidden="1" customHeight="1" outlineLevel="1">
      <c r="A512" s="12"/>
      <c r="B512" s="1"/>
      <c r="C512" s="63" t="str">
        <f>+'Remuneración Asalariados'!F5</f>
        <v>RA.ENE</v>
      </c>
      <c r="D512" s="63" t="str">
        <f>+'Remuneración Asalariados'!F4</f>
        <v xml:space="preserve">Remuneración de asalariados en industria energética </v>
      </c>
      <c r="E512" s="154" t="s">
        <v>1</v>
      </c>
      <c r="F512" s="154" t="s">
        <v>2</v>
      </c>
      <c r="G512" s="150"/>
      <c r="H512" s="135"/>
      <c r="I512" s="135"/>
      <c r="J512" s="135"/>
      <c r="K512" s="135"/>
      <c r="L512" s="135"/>
      <c r="M512" s="135"/>
      <c r="N512" s="135"/>
      <c r="O512" s="135"/>
      <c r="P512" s="135"/>
      <c r="Q512" s="135"/>
      <c r="R512" s="1082"/>
      <c r="S512" s="1082"/>
      <c r="T512" s="1082"/>
      <c r="U512" s="1082"/>
      <c r="V512" s="1082"/>
      <c r="W512" s="1082"/>
      <c r="X512" s="1082"/>
      <c r="Y512" s="1082"/>
      <c r="Z512" s="1082"/>
      <c r="AA512" s="1082"/>
      <c r="AB512" s="1082"/>
      <c r="AC512" s="1082"/>
      <c r="AD512" s="1082"/>
      <c r="AE512" s="1082"/>
      <c r="AF512" s="1082"/>
      <c r="AG512" s="1082"/>
      <c r="AH512" s="1384" t="s">
        <v>45</v>
      </c>
      <c r="AI512" s="1384"/>
      <c r="AJ512" s="1384"/>
      <c r="AK512" s="1384"/>
      <c r="AL512" s="1384"/>
      <c r="AM512" s="1384"/>
      <c r="AN512" s="1384"/>
      <c r="AO512" s="1384"/>
      <c r="AP512" s="1384"/>
      <c r="AQ512" s="1384"/>
      <c r="AR512" s="1384"/>
      <c r="AS512" s="1384"/>
      <c r="AT512" s="1384"/>
      <c r="AU512" s="1384"/>
      <c r="AV512" s="1384"/>
      <c r="AW512" s="1382" t="s">
        <v>978</v>
      </c>
      <c r="AX512" s="1382"/>
      <c r="AY512" s="1382"/>
      <c r="AZ512" s="1382"/>
      <c r="BA512" s="1382"/>
      <c r="BB512" s="1382"/>
      <c r="BC512" s="1382"/>
      <c r="BD512" s="1382"/>
      <c r="BE512" s="1382"/>
      <c r="BF512" s="1382"/>
      <c r="BG512" s="1382"/>
      <c r="BH512" s="1382"/>
      <c r="BI512" s="1382"/>
      <c r="BJ512" s="1382"/>
      <c r="BK512" s="1382"/>
      <c r="BL512" s="1382"/>
      <c r="BM512" s="1382"/>
      <c r="BN512" s="1382"/>
      <c r="BO512" s="1382"/>
      <c r="BP512" s="1382"/>
      <c r="BQ512" s="1382"/>
      <c r="BR512" s="1382"/>
      <c r="BS512" s="1382"/>
      <c r="BT512" s="1382"/>
      <c r="BU512" s="1382"/>
      <c r="BV512" s="1382"/>
      <c r="BW512" s="1382"/>
      <c r="BX512" s="1382"/>
      <c r="BY512" s="1382"/>
      <c r="BZ512" s="1382"/>
    </row>
    <row r="513" spans="1:78" ht="12.75" hidden="1" customHeight="1" outlineLevel="1">
      <c r="A513" s="12"/>
      <c r="B513" s="1"/>
      <c r="C513" s="63" t="str">
        <f>+'Remuneración Asalariados'!G5</f>
        <v>RA.MANUFACT</v>
      </c>
      <c r="D513" s="63" t="str">
        <f>+'Remuneración Asalariados'!G4</f>
        <v>Remuneración de asalariados en industria manufacturera</v>
      </c>
      <c r="E513" s="154" t="s">
        <v>1</v>
      </c>
      <c r="F513" s="154" t="s">
        <v>2</v>
      </c>
      <c r="G513" s="150"/>
      <c r="H513" s="135"/>
      <c r="I513" s="135"/>
      <c r="J513" s="135"/>
      <c r="K513" s="135"/>
      <c r="L513" s="135"/>
      <c r="M513" s="135"/>
      <c r="N513" s="135"/>
      <c r="O513" s="135"/>
      <c r="P513" s="135"/>
      <c r="Q513" s="135"/>
      <c r="R513" s="1082"/>
      <c r="S513" s="1082"/>
      <c r="T513" s="1082"/>
      <c r="U513" s="1082"/>
      <c r="V513" s="1082"/>
      <c r="W513" s="1082"/>
      <c r="X513" s="1082"/>
      <c r="Y513" s="1082"/>
      <c r="Z513" s="1082"/>
      <c r="AA513" s="1082"/>
      <c r="AB513" s="1082"/>
      <c r="AC513" s="1082"/>
      <c r="AD513" s="1082"/>
      <c r="AE513" s="1082"/>
      <c r="AF513" s="1082"/>
      <c r="AG513" s="1082"/>
      <c r="AH513" s="1384" t="s">
        <v>45</v>
      </c>
      <c r="AI513" s="1384"/>
      <c r="AJ513" s="1384"/>
      <c r="AK513" s="1384"/>
      <c r="AL513" s="1384"/>
      <c r="AM513" s="1384"/>
      <c r="AN513" s="1384"/>
      <c r="AO513" s="1384"/>
      <c r="AP513" s="1384"/>
      <c r="AQ513" s="1384"/>
      <c r="AR513" s="1384"/>
      <c r="AS513" s="1384"/>
      <c r="AT513" s="1384"/>
      <c r="AU513" s="1384"/>
      <c r="AV513" s="1384"/>
      <c r="AW513" s="1382" t="s">
        <v>978</v>
      </c>
      <c r="AX513" s="1382"/>
      <c r="AY513" s="1382"/>
      <c r="AZ513" s="1382"/>
      <c r="BA513" s="1382"/>
      <c r="BB513" s="1382"/>
      <c r="BC513" s="1382"/>
      <c r="BD513" s="1382"/>
      <c r="BE513" s="1382"/>
      <c r="BF513" s="1382"/>
      <c r="BG513" s="1382"/>
      <c r="BH513" s="1382"/>
      <c r="BI513" s="1382"/>
      <c r="BJ513" s="1382"/>
      <c r="BK513" s="1382"/>
      <c r="BL513" s="1382"/>
      <c r="BM513" s="1382"/>
      <c r="BN513" s="1382"/>
      <c r="BO513" s="1382"/>
      <c r="BP513" s="1382"/>
      <c r="BQ513" s="1382"/>
      <c r="BR513" s="1382"/>
      <c r="BS513" s="1382"/>
      <c r="BT513" s="1382"/>
      <c r="BU513" s="1382"/>
      <c r="BV513" s="1382"/>
      <c r="BW513" s="1382"/>
      <c r="BX513" s="1382"/>
      <c r="BY513" s="1382"/>
      <c r="BZ513" s="1382"/>
    </row>
    <row r="514" spans="1:78" ht="12.75" hidden="1" customHeight="1" outlineLevel="1">
      <c r="A514" s="12"/>
      <c r="B514" s="1"/>
      <c r="C514" s="63" t="str">
        <f>+'Remuneración Asalariados'!H5</f>
        <v>RA.CONS</v>
      </c>
      <c r="D514" s="63" t="str">
        <f>+'Remuneración Asalariados'!H4</f>
        <v xml:space="preserve">Remuneración de asalariados en construcción </v>
      </c>
      <c r="E514" s="154" t="s">
        <v>1</v>
      </c>
      <c r="F514" s="154" t="s">
        <v>2</v>
      </c>
      <c r="G514" s="150"/>
      <c r="H514" s="135"/>
      <c r="I514" s="135"/>
      <c r="J514" s="135"/>
      <c r="K514" s="135"/>
      <c r="L514" s="135"/>
      <c r="M514" s="135"/>
      <c r="N514" s="135"/>
      <c r="O514" s="135"/>
      <c r="P514" s="135"/>
      <c r="Q514" s="135"/>
      <c r="R514" s="1082"/>
      <c r="S514" s="1082"/>
      <c r="T514" s="1082"/>
      <c r="U514" s="1082"/>
      <c r="V514" s="1082"/>
      <c r="W514" s="1082"/>
      <c r="X514" s="1082"/>
      <c r="Y514" s="1082"/>
      <c r="Z514" s="1082"/>
      <c r="AA514" s="1082"/>
      <c r="AB514" s="1082"/>
      <c r="AC514" s="1082"/>
      <c r="AD514" s="1082"/>
      <c r="AE514" s="1082"/>
      <c r="AF514" s="1082"/>
      <c r="AG514" s="1082"/>
      <c r="AH514" s="1384" t="s">
        <v>45</v>
      </c>
      <c r="AI514" s="1384"/>
      <c r="AJ514" s="1384"/>
      <c r="AK514" s="1384"/>
      <c r="AL514" s="1384"/>
      <c r="AM514" s="1384"/>
      <c r="AN514" s="1384"/>
      <c r="AO514" s="1384"/>
      <c r="AP514" s="1384"/>
      <c r="AQ514" s="1384"/>
      <c r="AR514" s="1384"/>
      <c r="AS514" s="1384"/>
      <c r="AT514" s="1384"/>
      <c r="AU514" s="1384"/>
      <c r="AV514" s="1384"/>
      <c r="AW514" s="1382" t="s">
        <v>978</v>
      </c>
      <c r="AX514" s="1382"/>
      <c r="AY514" s="1382"/>
      <c r="AZ514" s="1382"/>
      <c r="BA514" s="1382"/>
      <c r="BB514" s="1382"/>
      <c r="BC514" s="1382"/>
      <c r="BD514" s="1382"/>
      <c r="BE514" s="1382"/>
      <c r="BF514" s="1382"/>
      <c r="BG514" s="1382"/>
      <c r="BH514" s="1382"/>
      <c r="BI514" s="1382"/>
      <c r="BJ514" s="1382"/>
      <c r="BK514" s="1382"/>
      <c r="BL514" s="1382"/>
      <c r="BM514" s="1382"/>
      <c r="BN514" s="1382"/>
      <c r="BO514" s="1382"/>
      <c r="BP514" s="1382"/>
      <c r="BQ514" s="1382"/>
      <c r="BR514" s="1382"/>
      <c r="BS514" s="1382"/>
      <c r="BT514" s="1382"/>
      <c r="BU514" s="1382"/>
      <c r="BV514" s="1382"/>
      <c r="BW514" s="1382"/>
      <c r="BX514" s="1382"/>
      <c r="BY514" s="1382"/>
      <c r="BZ514" s="1382"/>
    </row>
    <row r="515" spans="1:78" ht="12.75" hidden="1" customHeight="1" outlineLevel="1">
      <c r="A515" s="12"/>
      <c r="B515" s="1"/>
      <c r="C515" s="63" t="str">
        <f>+'Remuneración Asalariados'!I5</f>
        <v>RA.SV</v>
      </c>
      <c r="D515" s="63" t="str">
        <f>+'Remuneración Asalariados'!I4</f>
        <v xml:space="preserve">Remuneración de asalariados en servicios </v>
      </c>
      <c r="E515" s="154" t="s">
        <v>1</v>
      </c>
      <c r="F515" s="154" t="s">
        <v>2</v>
      </c>
      <c r="G515" s="150"/>
      <c r="H515" s="135"/>
      <c r="I515" s="135"/>
      <c r="J515" s="135"/>
      <c r="K515" s="135"/>
      <c r="L515" s="135"/>
      <c r="M515" s="135"/>
      <c r="N515" s="135"/>
      <c r="O515" s="135"/>
      <c r="P515" s="135"/>
      <c r="Q515" s="135"/>
      <c r="R515" s="1082"/>
      <c r="S515" s="1082"/>
      <c r="T515" s="1082"/>
      <c r="U515" s="1082"/>
      <c r="V515" s="1082"/>
      <c r="W515" s="1082"/>
      <c r="X515" s="1082"/>
      <c r="Y515" s="1082"/>
      <c r="Z515" s="1082"/>
      <c r="AA515" s="1082"/>
      <c r="AB515" s="1082"/>
      <c r="AC515" s="1082"/>
      <c r="AD515" s="1082"/>
      <c r="AE515" s="1082"/>
      <c r="AF515" s="1082"/>
      <c r="AG515" s="1082"/>
      <c r="AH515" s="1384" t="s">
        <v>45</v>
      </c>
      <c r="AI515" s="1384"/>
      <c r="AJ515" s="1384"/>
      <c r="AK515" s="1384"/>
      <c r="AL515" s="1384"/>
      <c r="AM515" s="1384"/>
      <c r="AN515" s="1384"/>
      <c r="AO515" s="1384"/>
      <c r="AP515" s="1384"/>
      <c r="AQ515" s="1384"/>
      <c r="AR515" s="1384"/>
      <c r="AS515" s="1384"/>
      <c r="AT515" s="1384"/>
      <c r="AU515" s="1384"/>
      <c r="AV515" s="1384"/>
      <c r="AW515" s="1382" t="s">
        <v>978</v>
      </c>
      <c r="AX515" s="1382"/>
      <c r="AY515" s="1382"/>
      <c r="AZ515" s="1382"/>
      <c r="BA515" s="1382"/>
      <c r="BB515" s="1382"/>
      <c r="BC515" s="1382"/>
      <c r="BD515" s="1382"/>
      <c r="BE515" s="1382"/>
      <c r="BF515" s="1382"/>
      <c r="BG515" s="1382"/>
      <c r="BH515" s="1382"/>
      <c r="BI515" s="1382"/>
      <c r="BJ515" s="1382"/>
      <c r="BK515" s="1382"/>
      <c r="BL515" s="1382"/>
      <c r="BM515" s="1382"/>
      <c r="BN515" s="1382"/>
      <c r="BO515" s="1382"/>
      <c r="BP515" s="1382"/>
      <c r="BQ515" s="1382"/>
      <c r="BR515" s="1382"/>
      <c r="BS515" s="1382"/>
      <c r="BT515" s="1382"/>
      <c r="BU515" s="1382"/>
      <c r="BV515" s="1382"/>
      <c r="BW515" s="1382"/>
      <c r="BX515" s="1382"/>
      <c r="BY515" s="1382"/>
      <c r="BZ515" s="1382"/>
    </row>
    <row r="516" spans="1:78" ht="12.75" hidden="1" customHeight="1" outlineLevel="1">
      <c r="A516" s="12"/>
      <c r="B516" s="1"/>
      <c r="C516" s="63" t="str">
        <f>+'Remuneración Asalariados'!J5</f>
        <v>RA.SVDV</v>
      </c>
      <c r="D516" s="63" t="str">
        <f>+'Remuneración Asalariados'!J4</f>
        <v>Remuneración de asalariados en servicios destinados a la venta</v>
      </c>
      <c r="E516" s="154" t="s">
        <v>1</v>
      </c>
      <c r="F516" s="154" t="s">
        <v>2</v>
      </c>
      <c r="G516" s="150"/>
      <c r="H516" s="135"/>
      <c r="I516" s="135"/>
      <c r="J516" s="135"/>
      <c r="K516" s="135"/>
      <c r="L516" s="135"/>
      <c r="M516" s="135"/>
      <c r="N516" s="135"/>
      <c r="O516" s="135"/>
      <c r="P516" s="135"/>
      <c r="Q516" s="135"/>
      <c r="R516" s="1082"/>
      <c r="S516" s="1082"/>
      <c r="T516" s="1082"/>
      <c r="U516" s="1082"/>
      <c r="V516" s="1082"/>
      <c r="W516" s="1082"/>
      <c r="X516" s="1082"/>
      <c r="Y516" s="1082"/>
      <c r="Z516" s="1082"/>
      <c r="AA516" s="1082"/>
      <c r="AB516" s="1082"/>
      <c r="AC516" s="1082"/>
      <c r="AD516" s="1082"/>
      <c r="AE516" s="1082"/>
      <c r="AF516" s="1082"/>
      <c r="AG516" s="1082"/>
      <c r="AH516" s="1384" t="s">
        <v>45</v>
      </c>
      <c r="AI516" s="1384"/>
      <c r="AJ516" s="1384"/>
      <c r="AK516" s="1384"/>
      <c r="AL516" s="1384"/>
      <c r="AM516" s="1384"/>
      <c r="AN516" s="1384"/>
      <c r="AO516" s="1384"/>
      <c r="AP516" s="1384"/>
      <c r="AQ516" s="1384"/>
      <c r="AR516" s="1384"/>
      <c r="AS516" s="1384"/>
      <c r="AT516" s="1384"/>
      <c r="AU516" s="1384"/>
      <c r="AV516" s="1384"/>
      <c r="AW516" s="1382" t="s">
        <v>978</v>
      </c>
      <c r="AX516" s="1382"/>
      <c r="AY516" s="1382"/>
      <c r="AZ516" s="1382"/>
      <c r="BA516" s="1382"/>
      <c r="BB516" s="1382"/>
      <c r="BC516" s="1382"/>
      <c r="BD516" s="1382"/>
      <c r="BE516" s="1382"/>
      <c r="BF516" s="1382"/>
      <c r="BG516" s="1382"/>
      <c r="BH516" s="1382"/>
      <c r="BI516" s="1382"/>
      <c r="BJ516" s="1382"/>
      <c r="BK516" s="1382"/>
      <c r="BL516" s="1382"/>
      <c r="BM516" s="1382"/>
      <c r="BN516" s="1382"/>
      <c r="BO516" s="1382"/>
      <c r="BP516" s="1382"/>
      <c r="BQ516" s="1382"/>
      <c r="BR516" s="1382"/>
      <c r="BS516" s="1382"/>
      <c r="BT516" s="1382"/>
      <c r="BU516" s="1382"/>
      <c r="BV516" s="1382"/>
      <c r="BW516" s="1382"/>
      <c r="BX516" s="1382"/>
      <c r="BY516" s="1382"/>
      <c r="BZ516" s="1382"/>
    </row>
    <row r="517" spans="1:78" ht="12.75" hidden="1" customHeight="1" outlineLevel="1">
      <c r="A517" s="12"/>
      <c r="B517" s="1"/>
      <c r="C517" s="63" t="str">
        <f>+'Remuneración Asalariados'!K5</f>
        <v>RA.SVNDV</v>
      </c>
      <c r="D517" s="63" t="str">
        <f>+'Remuneración Asalariados'!K4</f>
        <v>Remuneración de asalariados en servicios no destinados a la venta. Administración pública, educación y sanidad</v>
      </c>
      <c r="E517" s="154" t="s">
        <v>1</v>
      </c>
      <c r="F517" s="154" t="s">
        <v>2</v>
      </c>
      <c r="G517" s="150"/>
      <c r="H517" s="135"/>
      <c r="I517" s="135"/>
      <c r="J517" s="135"/>
      <c r="K517" s="135"/>
      <c r="L517" s="135"/>
      <c r="M517" s="135"/>
      <c r="N517" s="135"/>
      <c r="O517" s="135"/>
      <c r="P517" s="135"/>
      <c r="Q517" s="135"/>
      <c r="R517" s="1082"/>
      <c r="S517" s="1082"/>
      <c r="T517" s="1082"/>
      <c r="U517" s="1082"/>
      <c r="V517" s="1082"/>
      <c r="W517" s="1082"/>
      <c r="X517" s="1082"/>
      <c r="Y517" s="1082"/>
      <c r="Z517" s="1082"/>
      <c r="AA517" s="1082"/>
      <c r="AB517" s="1082"/>
      <c r="AC517" s="1082"/>
      <c r="AD517" s="1082"/>
      <c r="AE517" s="1082"/>
      <c r="AF517" s="1082"/>
      <c r="AG517" s="1082"/>
      <c r="AH517" s="1384" t="s">
        <v>45</v>
      </c>
      <c r="AI517" s="1384"/>
      <c r="AJ517" s="1384"/>
      <c r="AK517" s="1384"/>
      <c r="AL517" s="1384"/>
      <c r="AM517" s="1384"/>
      <c r="AN517" s="1384"/>
      <c r="AO517" s="1384"/>
      <c r="AP517" s="1384"/>
      <c r="AQ517" s="1384"/>
      <c r="AR517" s="1384"/>
      <c r="AS517" s="1384"/>
      <c r="AT517" s="1384"/>
      <c r="AU517" s="1384"/>
      <c r="AV517" s="1384"/>
      <c r="AW517" s="1382" t="s">
        <v>978</v>
      </c>
      <c r="AX517" s="1382"/>
      <c r="AY517" s="1382"/>
      <c r="AZ517" s="1382"/>
      <c r="BA517" s="1382"/>
      <c r="BB517" s="1382"/>
      <c r="BC517" s="1382"/>
      <c r="BD517" s="1382"/>
      <c r="BE517" s="1382"/>
      <c r="BF517" s="1382"/>
      <c r="BG517" s="1382"/>
      <c r="BH517" s="1382"/>
      <c r="BI517" s="1382"/>
      <c r="BJ517" s="1382"/>
      <c r="BK517" s="1382"/>
      <c r="BL517" s="1382"/>
      <c r="BM517" s="1382"/>
      <c r="BN517" s="1382"/>
      <c r="BO517" s="1382"/>
      <c r="BP517" s="1382"/>
      <c r="BQ517" s="1382"/>
      <c r="BR517" s="1382"/>
      <c r="BS517" s="1382"/>
      <c r="BT517" s="1382"/>
      <c r="BU517" s="1382"/>
      <c r="BV517" s="1382"/>
      <c r="BW517" s="1382"/>
      <c r="BX517" s="1382"/>
      <c r="BY517" s="1382"/>
      <c r="BZ517" s="1382"/>
    </row>
    <row r="518" spans="1:78" ht="12.75" hidden="1" customHeight="1" outlineLevel="1">
      <c r="A518" s="12"/>
      <c r="B518" s="1"/>
      <c r="C518" s="63"/>
      <c r="D518" s="134"/>
      <c r="E518" s="154"/>
      <c r="F518" s="154"/>
      <c r="G518" s="151"/>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6"/>
      <c r="AK518" s="135"/>
      <c r="AL518" s="135"/>
      <c r="AM518" s="135"/>
      <c r="AN518" s="135"/>
      <c r="AO518" s="136"/>
      <c r="AP518" s="135"/>
      <c r="AQ518" s="135"/>
      <c r="AR518" s="135"/>
      <c r="AS518" s="135"/>
      <c r="AT518" s="136"/>
      <c r="AU518" s="135"/>
      <c r="AV518" s="135"/>
      <c r="AW518" s="135"/>
      <c r="AX518" s="135"/>
      <c r="AY518" s="136"/>
      <c r="AZ518" s="135"/>
      <c r="BA518" s="135"/>
      <c r="BB518" s="135"/>
      <c r="BC518" s="135"/>
      <c r="BD518" s="136"/>
      <c r="BE518" s="135"/>
      <c r="BF518" s="135"/>
      <c r="BG518" s="135"/>
      <c r="BH518" s="135"/>
      <c r="BI518" s="135"/>
    </row>
    <row r="519" spans="1:78" ht="12.75" customHeight="1" collapsed="1">
      <c r="A519" s="2"/>
      <c r="B519" s="1"/>
      <c r="C519" s="139"/>
      <c r="D519" s="140"/>
      <c r="E519" s="127"/>
      <c r="F519" s="127"/>
      <c r="G519" s="1081"/>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c r="BG519" s="138"/>
      <c r="BH519" s="138"/>
      <c r="BI519" s="138"/>
    </row>
    <row r="520" spans="1:78" ht="12.75" customHeight="1">
      <c r="A520" s="130" t="s">
        <v>211</v>
      </c>
      <c r="B520" s="315" t="str">
        <f>+'Remuneración Asalariados'!M1</f>
        <v>CUADRO 29:    SALARIO MEDIO por Ramas de Actividad (Remuneración de Asalariados/Asalariados)</v>
      </c>
      <c r="C520" s="317"/>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316"/>
      <c r="AE520" s="316"/>
      <c r="AF520" s="316"/>
      <c r="AG520" s="316"/>
      <c r="AH520" s="316"/>
      <c r="AI520" s="316"/>
      <c r="AJ520" s="316"/>
      <c r="AK520" s="316"/>
      <c r="AL520" s="316"/>
      <c r="AM520" s="316"/>
      <c r="AN520" s="316"/>
      <c r="AO520" s="316"/>
      <c r="AP520" s="316"/>
      <c r="AQ520" s="316"/>
      <c r="AR520" s="316"/>
      <c r="AS520" s="316"/>
      <c r="AT520" s="316"/>
      <c r="AU520" s="316"/>
      <c r="AV520" s="316"/>
      <c r="AW520" s="316"/>
      <c r="AX520" s="316"/>
      <c r="AY520" s="316"/>
      <c r="AZ520" s="316"/>
      <c r="BA520" s="316"/>
      <c r="BB520" s="316"/>
      <c r="BC520" s="316"/>
      <c r="BD520" s="316"/>
      <c r="BE520" s="316"/>
      <c r="BF520" s="316"/>
      <c r="BG520" s="316"/>
      <c r="BH520" s="316"/>
      <c r="BI520" s="316"/>
      <c r="BJ520" s="316"/>
      <c r="BK520" s="316"/>
      <c r="BL520" s="316"/>
      <c r="BM520" s="316"/>
      <c r="BN520" s="316"/>
      <c r="BO520" s="316"/>
      <c r="BP520" s="316"/>
      <c r="BQ520" s="316"/>
      <c r="BR520" s="316"/>
      <c r="BS520" s="316"/>
      <c r="BT520" s="316"/>
      <c r="BU520" s="316"/>
      <c r="BV520" s="316"/>
      <c r="BW520" s="316"/>
      <c r="BX520" s="316"/>
      <c r="BY520" s="316"/>
      <c r="BZ520" s="316"/>
    </row>
    <row r="521" spans="1:78" ht="12.75" hidden="1" customHeight="1" outlineLevel="1">
      <c r="A521" s="12"/>
      <c r="B521" s="1"/>
      <c r="C521" s="139"/>
      <c r="D521" s="127"/>
      <c r="E521" s="127"/>
      <c r="F521" s="166"/>
      <c r="G521" s="132"/>
      <c r="H521" s="138"/>
      <c r="I521" s="138"/>
      <c r="J521" s="138"/>
      <c r="K521" s="138"/>
      <c r="L521" s="138"/>
      <c r="M521" s="138"/>
      <c r="N521" s="138"/>
      <c r="O521" s="138"/>
      <c r="P521" s="138"/>
      <c r="Q521" s="138"/>
      <c r="R521" s="138"/>
      <c r="S521" s="138"/>
      <c r="T521" s="138"/>
      <c r="U521" s="138"/>
      <c r="V521" s="138"/>
      <c r="W521" s="138"/>
      <c r="X521" s="138"/>
      <c r="Y521" s="138"/>
      <c r="Z521" s="138"/>
      <c r="AA521" s="138"/>
      <c r="AB521" s="138"/>
      <c r="AC521" s="138"/>
      <c r="AD521" s="138"/>
      <c r="AE521" s="138"/>
      <c r="AF521" s="138"/>
      <c r="AG521" s="138"/>
      <c r="AH521" s="138"/>
      <c r="AI521" s="138"/>
      <c r="AJ521" s="138"/>
      <c r="AK521" s="138"/>
      <c r="AL521" s="138"/>
      <c r="AM521" s="138"/>
      <c r="AN521" s="138"/>
      <c r="AO521" s="138"/>
      <c r="AP521" s="138"/>
      <c r="AQ521" s="138"/>
      <c r="AR521" s="138"/>
      <c r="AS521" s="138"/>
      <c r="AT521" s="138"/>
      <c r="AU521" s="138"/>
      <c r="AV521" s="138"/>
      <c r="AW521" s="138"/>
      <c r="AX521" s="138"/>
      <c r="AY521" s="138"/>
      <c r="AZ521" s="138"/>
      <c r="BA521" s="138"/>
      <c r="BB521" s="138"/>
      <c r="BC521" s="138"/>
      <c r="BD521" s="138"/>
      <c r="BE521" s="138"/>
      <c r="BF521" s="138"/>
      <c r="BG521" s="138"/>
      <c r="BH521" s="138"/>
      <c r="BI521" s="138"/>
    </row>
    <row r="522" spans="1:78" ht="12.75" hidden="1" customHeight="1" outlineLevel="1">
      <c r="A522" s="12"/>
      <c r="B522" s="1"/>
      <c r="C522" s="63" t="str">
        <f>+'Remuneración Asalariados'!M5</f>
        <v xml:space="preserve">Salario Medio (SM) </v>
      </c>
      <c r="D522" s="63" t="str">
        <f>+'Remuneración Asalariados'!M4</f>
        <v>SM = Renumeración de asalariados / Asalariados</v>
      </c>
      <c r="E522" s="154" t="s">
        <v>1</v>
      </c>
      <c r="F522" s="154" t="s">
        <v>2</v>
      </c>
      <c r="G522" s="150"/>
      <c r="H522" s="135"/>
      <c r="I522" s="1382" t="s">
        <v>582</v>
      </c>
      <c r="J522" s="1382"/>
      <c r="K522" s="1382"/>
      <c r="L522" s="1382"/>
      <c r="M522" s="1382"/>
      <c r="N522" s="1382"/>
      <c r="O522" s="1382"/>
      <c r="P522" s="1382"/>
      <c r="Q522" s="1382"/>
      <c r="R522" s="1382"/>
      <c r="S522" s="1382"/>
      <c r="T522" s="1382"/>
      <c r="U522" s="1382"/>
      <c r="V522" s="1382"/>
      <c r="W522" s="1382"/>
      <c r="X522" s="1382"/>
      <c r="Y522" s="1382"/>
      <c r="Z522" s="1382"/>
      <c r="AA522" s="1382"/>
      <c r="AB522" s="1382"/>
      <c r="AC522" s="1382"/>
      <c r="AD522" s="1382"/>
      <c r="AE522" s="1382"/>
      <c r="AF522" s="1382"/>
      <c r="AG522" s="1382"/>
      <c r="AH522" s="1383" t="s">
        <v>583</v>
      </c>
      <c r="AI522" s="1383"/>
      <c r="AJ522" s="1383"/>
      <c r="AK522" s="1383"/>
      <c r="AL522" s="1383"/>
      <c r="AM522" s="1383"/>
      <c r="AN522" s="1383"/>
      <c r="AO522" s="1383"/>
      <c r="AP522" s="1383"/>
      <c r="AQ522" s="1383"/>
      <c r="AR522" s="1383"/>
      <c r="AS522" s="1383"/>
      <c r="AT522" s="1383"/>
      <c r="AU522" s="1383"/>
      <c r="AV522" s="1383"/>
      <c r="AW522" s="1382" t="s">
        <v>978</v>
      </c>
      <c r="AX522" s="1382"/>
      <c r="AY522" s="1382"/>
      <c r="AZ522" s="1382"/>
      <c r="BA522" s="1382"/>
      <c r="BB522" s="1382"/>
      <c r="BC522" s="1382"/>
      <c r="BD522" s="1382"/>
      <c r="BE522" s="1382"/>
      <c r="BF522" s="1382"/>
      <c r="BG522" s="1382"/>
      <c r="BH522" s="1382"/>
      <c r="BI522" s="1382"/>
      <c r="BJ522" s="1382"/>
      <c r="BK522" s="1382"/>
      <c r="BL522" s="1382"/>
      <c r="BM522" s="1382"/>
      <c r="BN522" s="1382"/>
      <c r="BO522" s="1382"/>
      <c r="BP522" s="1382"/>
      <c r="BQ522" s="1382"/>
      <c r="BR522" s="1382"/>
      <c r="BS522" s="1382"/>
      <c r="BT522" s="1382"/>
      <c r="BU522" s="1382"/>
      <c r="BV522" s="1382"/>
      <c r="BW522" s="1382"/>
      <c r="BX522" s="1382"/>
      <c r="BY522" s="1382"/>
      <c r="BZ522" s="1382"/>
    </row>
    <row r="523" spans="1:78" ht="12.75" hidden="1" customHeight="1" outlineLevel="1">
      <c r="A523" s="12"/>
      <c r="B523" s="1"/>
      <c r="C523" s="63" t="str">
        <f>+'Remuneración Asalariados'!N5</f>
        <v>SM.AGR</v>
      </c>
      <c r="D523" s="63" t="str">
        <f>+'Remuneración Asalariados'!N4</f>
        <v xml:space="preserve">SM en Agricultura, ganadería, selvicultura y pesca </v>
      </c>
      <c r="E523" s="154" t="s">
        <v>1</v>
      </c>
      <c r="F523" s="154" t="s">
        <v>2</v>
      </c>
      <c r="G523" s="150"/>
      <c r="H523" s="135"/>
      <c r="I523" s="135"/>
      <c r="J523" s="135"/>
      <c r="K523" s="135"/>
      <c r="L523" s="135"/>
      <c r="M523" s="135"/>
      <c r="N523" s="135"/>
      <c r="O523" s="135"/>
      <c r="P523" s="135"/>
      <c r="Q523" s="136"/>
      <c r="R523" s="1386" t="s">
        <v>243</v>
      </c>
      <c r="S523" s="1386"/>
      <c r="T523" s="1386"/>
      <c r="U523" s="1386"/>
      <c r="V523" s="1386"/>
      <c r="W523" s="1386"/>
      <c r="X523" s="1386"/>
      <c r="Y523" s="1386"/>
      <c r="Z523" s="1386"/>
      <c r="AA523" s="1386"/>
      <c r="AB523" s="1386"/>
      <c r="AC523" s="1386"/>
      <c r="AD523" s="1386"/>
      <c r="AE523" s="1386"/>
      <c r="AF523" s="1386"/>
      <c r="AG523" s="1386"/>
      <c r="AH523" s="1383" t="s">
        <v>583</v>
      </c>
      <c r="AI523" s="1383"/>
      <c r="AJ523" s="1383"/>
      <c r="AK523" s="1383"/>
      <c r="AL523" s="1383"/>
      <c r="AM523" s="1383"/>
      <c r="AN523" s="1383"/>
      <c r="AO523" s="1383"/>
      <c r="AP523" s="1383"/>
      <c r="AQ523" s="1383"/>
      <c r="AR523" s="1383"/>
      <c r="AS523" s="1383"/>
      <c r="AT523" s="1383"/>
      <c r="AU523" s="1383"/>
      <c r="AV523" s="1383"/>
      <c r="AW523" s="1382" t="s">
        <v>978</v>
      </c>
      <c r="AX523" s="1382"/>
      <c r="AY523" s="1382"/>
      <c r="AZ523" s="1382"/>
      <c r="BA523" s="1382"/>
      <c r="BB523" s="1382"/>
      <c r="BC523" s="1382"/>
      <c r="BD523" s="1382"/>
      <c r="BE523" s="1382"/>
      <c r="BF523" s="1382"/>
      <c r="BG523" s="1382"/>
      <c r="BH523" s="1382"/>
      <c r="BI523" s="1382"/>
      <c r="BJ523" s="1382"/>
      <c r="BK523" s="1382"/>
      <c r="BL523" s="1382"/>
      <c r="BM523" s="1382"/>
      <c r="BN523" s="1382"/>
      <c r="BO523" s="1382"/>
      <c r="BP523" s="1382"/>
      <c r="BQ523" s="1382"/>
      <c r="BR523" s="1382"/>
      <c r="BS523" s="1382"/>
      <c r="BT523" s="1382"/>
      <c r="BU523" s="1382"/>
      <c r="BV523" s="1382"/>
      <c r="BW523" s="1382"/>
      <c r="BX523" s="1382"/>
      <c r="BY523" s="1382"/>
      <c r="BZ523" s="1382"/>
    </row>
    <row r="524" spans="1:78" ht="12.75" hidden="1" customHeight="1" outlineLevel="1">
      <c r="A524" s="12"/>
      <c r="B524" s="1"/>
      <c r="C524" s="63" t="str">
        <f>+'Remuneración Asalariados'!O5</f>
        <v>SM.IND</v>
      </c>
      <c r="D524" s="63" t="str">
        <f>+'Remuneración Asalariados'!O4</f>
        <v xml:space="preserve">SM en industria </v>
      </c>
      <c r="E524" s="154" t="s">
        <v>1</v>
      </c>
      <c r="F524" s="154" t="s">
        <v>2</v>
      </c>
      <c r="G524" s="150"/>
      <c r="H524" s="135"/>
      <c r="I524" s="135"/>
      <c r="J524" s="135"/>
      <c r="K524" s="135"/>
      <c r="L524" s="135"/>
      <c r="M524" s="135"/>
      <c r="N524" s="135"/>
      <c r="O524" s="135"/>
      <c r="P524" s="135"/>
      <c r="Q524" s="136"/>
      <c r="R524" s="1386" t="s">
        <v>242</v>
      </c>
      <c r="S524" s="1386"/>
      <c r="T524" s="1386"/>
      <c r="U524" s="1386"/>
      <c r="V524" s="1386"/>
      <c r="W524" s="1386"/>
      <c r="X524" s="1386"/>
      <c r="Y524" s="1386"/>
      <c r="Z524" s="1386"/>
      <c r="AA524" s="1386"/>
      <c r="AB524" s="1386"/>
      <c r="AC524" s="1386"/>
      <c r="AD524" s="1386"/>
      <c r="AE524" s="1386"/>
      <c r="AF524" s="1386"/>
      <c r="AG524" s="1386"/>
      <c r="AH524" s="1383" t="s">
        <v>583</v>
      </c>
      <c r="AI524" s="1383"/>
      <c r="AJ524" s="1383"/>
      <c r="AK524" s="1383"/>
      <c r="AL524" s="1383"/>
      <c r="AM524" s="1383"/>
      <c r="AN524" s="1383"/>
      <c r="AO524" s="1383"/>
      <c r="AP524" s="1383"/>
      <c r="AQ524" s="1383"/>
      <c r="AR524" s="1383"/>
      <c r="AS524" s="1383"/>
      <c r="AT524" s="1383"/>
      <c r="AU524" s="1383"/>
      <c r="AV524" s="1383"/>
      <c r="AW524" s="1382" t="s">
        <v>978</v>
      </c>
      <c r="AX524" s="1382"/>
      <c r="AY524" s="1382"/>
      <c r="AZ524" s="1382"/>
      <c r="BA524" s="1382"/>
      <c r="BB524" s="1382"/>
      <c r="BC524" s="1382"/>
      <c r="BD524" s="1382"/>
      <c r="BE524" s="1382"/>
      <c r="BF524" s="1382"/>
      <c r="BG524" s="1382"/>
      <c r="BH524" s="1382"/>
      <c r="BI524" s="1382"/>
      <c r="BJ524" s="1382"/>
      <c r="BK524" s="1382"/>
      <c r="BL524" s="1382"/>
      <c r="BM524" s="1382"/>
      <c r="BN524" s="1382"/>
      <c r="BO524" s="1382"/>
      <c r="BP524" s="1382"/>
      <c r="BQ524" s="1382"/>
      <c r="BR524" s="1382"/>
      <c r="BS524" s="1382"/>
      <c r="BT524" s="1382"/>
      <c r="BU524" s="1382"/>
      <c r="BV524" s="1382"/>
      <c r="BW524" s="1382"/>
      <c r="BX524" s="1382"/>
      <c r="BY524" s="1382"/>
      <c r="BZ524" s="1382"/>
    </row>
    <row r="525" spans="1:78" ht="12.75" hidden="1" customHeight="1" outlineLevel="1">
      <c r="A525" s="12"/>
      <c r="B525" s="1"/>
      <c r="C525" s="63" t="str">
        <f>+'Remuneración Asalariados'!P5</f>
        <v>SM.ENE</v>
      </c>
      <c r="D525" s="63" t="str">
        <f>+'Remuneración Asalariados'!P4</f>
        <v xml:space="preserve">SM en industria energética </v>
      </c>
      <c r="E525" s="154" t="s">
        <v>1</v>
      </c>
      <c r="F525" s="154" t="s">
        <v>2</v>
      </c>
      <c r="G525" s="150"/>
      <c r="H525" s="135"/>
      <c r="I525" s="135"/>
      <c r="J525" s="135"/>
      <c r="K525" s="135"/>
      <c r="L525" s="135"/>
      <c r="M525" s="135"/>
      <c r="N525" s="135"/>
      <c r="O525" s="135"/>
      <c r="P525" s="135"/>
      <c r="Q525" s="136"/>
      <c r="R525" s="1386" t="s">
        <v>242</v>
      </c>
      <c r="S525" s="1386"/>
      <c r="T525" s="1386"/>
      <c r="U525" s="1386"/>
      <c r="V525" s="1386"/>
      <c r="W525" s="1386"/>
      <c r="X525" s="1386"/>
      <c r="Y525" s="1386"/>
      <c r="Z525" s="1386"/>
      <c r="AA525" s="1386"/>
      <c r="AB525" s="1386"/>
      <c r="AC525" s="1386"/>
      <c r="AD525" s="1386"/>
      <c r="AE525" s="1386"/>
      <c r="AF525" s="1386"/>
      <c r="AG525" s="1386"/>
      <c r="AH525" s="1383" t="s">
        <v>583</v>
      </c>
      <c r="AI525" s="1383"/>
      <c r="AJ525" s="1383"/>
      <c r="AK525" s="1383"/>
      <c r="AL525" s="1383"/>
      <c r="AM525" s="1383"/>
      <c r="AN525" s="1383"/>
      <c r="AO525" s="1383"/>
      <c r="AP525" s="1383"/>
      <c r="AQ525" s="1383"/>
      <c r="AR525" s="1383"/>
      <c r="AS525" s="1383"/>
      <c r="AT525" s="1383"/>
      <c r="AU525" s="1383"/>
      <c r="AV525" s="1383"/>
      <c r="AW525" s="1382" t="s">
        <v>978</v>
      </c>
      <c r="AX525" s="1382"/>
      <c r="AY525" s="1382"/>
      <c r="AZ525" s="1382"/>
      <c r="BA525" s="1382"/>
      <c r="BB525" s="1382"/>
      <c r="BC525" s="1382"/>
      <c r="BD525" s="1382"/>
      <c r="BE525" s="1382"/>
      <c r="BF525" s="1382"/>
      <c r="BG525" s="1382"/>
      <c r="BH525" s="1382"/>
      <c r="BI525" s="1382"/>
      <c r="BJ525" s="1382"/>
      <c r="BK525" s="1382"/>
      <c r="BL525" s="1382"/>
      <c r="BM525" s="1382"/>
      <c r="BN525" s="1382"/>
      <c r="BO525" s="1382"/>
      <c r="BP525" s="1382"/>
      <c r="BQ525" s="1382"/>
      <c r="BR525" s="1382"/>
      <c r="BS525" s="1382"/>
      <c r="BT525" s="1382"/>
      <c r="BU525" s="1382"/>
      <c r="BV525" s="1382"/>
      <c r="BW525" s="1382"/>
      <c r="BX525" s="1382"/>
      <c r="BY525" s="1382"/>
      <c r="BZ525" s="1382"/>
    </row>
    <row r="526" spans="1:78" ht="12.75" hidden="1" customHeight="1" outlineLevel="1">
      <c r="A526" s="12"/>
      <c r="B526" s="1"/>
      <c r="C526" s="63" t="str">
        <f>+'Remuneración Asalariados'!Q5</f>
        <v>SM.MANUFACT</v>
      </c>
      <c r="D526" s="63" t="str">
        <f>+'Remuneración Asalariados'!Q4</f>
        <v>SM en industria manufacturera</v>
      </c>
      <c r="E526" s="154" t="s">
        <v>1</v>
      </c>
      <c r="F526" s="154" t="s">
        <v>2</v>
      </c>
      <c r="G526" s="150"/>
      <c r="H526" s="135"/>
      <c r="I526" s="135"/>
      <c r="J526" s="135"/>
      <c r="K526" s="135"/>
      <c r="L526" s="135"/>
      <c r="M526" s="135"/>
      <c r="N526" s="135"/>
      <c r="O526" s="135"/>
      <c r="P526" s="135"/>
      <c r="Q526" s="136"/>
      <c r="R526" s="1386" t="s">
        <v>242</v>
      </c>
      <c r="S526" s="1386"/>
      <c r="T526" s="1386"/>
      <c r="U526" s="1386"/>
      <c r="V526" s="1386"/>
      <c r="W526" s="1386"/>
      <c r="X526" s="1386"/>
      <c r="Y526" s="1386"/>
      <c r="Z526" s="1386"/>
      <c r="AA526" s="1386"/>
      <c r="AB526" s="1386"/>
      <c r="AC526" s="1386"/>
      <c r="AD526" s="1386"/>
      <c r="AE526" s="1386"/>
      <c r="AF526" s="1386"/>
      <c r="AG526" s="1386"/>
      <c r="AH526" s="1383" t="s">
        <v>583</v>
      </c>
      <c r="AI526" s="1383"/>
      <c r="AJ526" s="1383"/>
      <c r="AK526" s="1383"/>
      <c r="AL526" s="1383"/>
      <c r="AM526" s="1383"/>
      <c r="AN526" s="1383"/>
      <c r="AO526" s="1383"/>
      <c r="AP526" s="1383"/>
      <c r="AQ526" s="1383"/>
      <c r="AR526" s="1383"/>
      <c r="AS526" s="1383"/>
      <c r="AT526" s="1383"/>
      <c r="AU526" s="1383"/>
      <c r="AV526" s="1383"/>
      <c r="AW526" s="1382" t="s">
        <v>978</v>
      </c>
      <c r="AX526" s="1382"/>
      <c r="AY526" s="1382"/>
      <c r="AZ526" s="1382"/>
      <c r="BA526" s="1382"/>
      <c r="BB526" s="1382"/>
      <c r="BC526" s="1382"/>
      <c r="BD526" s="1382"/>
      <c r="BE526" s="1382"/>
      <c r="BF526" s="1382"/>
      <c r="BG526" s="1382"/>
      <c r="BH526" s="1382"/>
      <c r="BI526" s="1382"/>
      <c r="BJ526" s="1382"/>
      <c r="BK526" s="1382"/>
      <c r="BL526" s="1382"/>
      <c r="BM526" s="1382"/>
      <c r="BN526" s="1382"/>
      <c r="BO526" s="1382"/>
      <c r="BP526" s="1382"/>
      <c r="BQ526" s="1382"/>
      <c r="BR526" s="1382"/>
      <c r="BS526" s="1382"/>
      <c r="BT526" s="1382"/>
      <c r="BU526" s="1382"/>
      <c r="BV526" s="1382"/>
      <c r="BW526" s="1382"/>
      <c r="BX526" s="1382"/>
      <c r="BY526" s="1382"/>
      <c r="BZ526" s="1382"/>
    </row>
    <row r="527" spans="1:78" ht="12.75" hidden="1" customHeight="1" outlineLevel="1">
      <c r="A527" s="12"/>
      <c r="B527" s="1"/>
      <c r="C527" s="63" t="str">
        <f>+'Remuneración Asalariados'!R5</f>
        <v>SM.CONS</v>
      </c>
      <c r="D527" s="63" t="str">
        <f>+'Remuneración Asalariados'!R4</f>
        <v xml:space="preserve">SM en construcción </v>
      </c>
      <c r="E527" s="154" t="s">
        <v>1</v>
      </c>
      <c r="F527" s="154" t="s">
        <v>2</v>
      </c>
      <c r="G527" s="150"/>
      <c r="H527" s="135"/>
      <c r="I527" s="135"/>
      <c r="J527" s="135"/>
      <c r="K527" s="135"/>
      <c r="L527" s="135"/>
      <c r="M527" s="135"/>
      <c r="N527" s="135"/>
      <c r="O527" s="135"/>
      <c r="P527" s="135"/>
      <c r="Q527" s="136"/>
      <c r="R527" s="1386" t="s">
        <v>242</v>
      </c>
      <c r="S527" s="1386"/>
      <c r="T527" s="1386"/>
      <c r="U527" s="1386"/>
      <c r="V527" s="1386"/>
      <c r="W527" s="1386"/>
      <c r="X527" s="1386"/>
      <c r="Y527" s="1386"/>
      <c r="Z527" s="1386"/>
      <c r="AA527" s="1386"/>
      <c r="AB527" s="1386"/>
      <c r="AC527" s="1386"/>
      <c r="AD527" s="1386"/>
      <c r="AE527" s="1386"/>
      <c r="AF527" s="1386"/>
      <c r="AG527" s="1386"/>
      <c r="AH527" s="1383" t="s">
        <v>583</v>
      </c>
      <c r="AI527" s="1383"/>
      <c r="AJ527" s="1383"/>
      <c r="AK527" s="1383"/>
      <c r="AL527" s="1383"/>
      <c r="AM527" s="1383"/>
      <c r="AN527" s="1383"/>
      <c r="AO527" s="1383"/>
      <c r="AP527" s="1383"/>
      <c r="AQ527" s="1383"/>
      <c r="AR527" s="1383"/>
      <c r="AS527" s="1383"/>
      <c r="AT527" s="1383"/>
      <c r="AU527" s="1383"/>
      <c r="AV527" s="1383"/>
      <c r="AW527" s="1382" t="s">
        <v>978</v>
      </c>
      <c r="AX527" s="1382"/>
      <c r="AY527" s="1382"/>
      <c r="AZ527" s="1382"/>
      <c r="BA527" s="1382"/>
      <c r="BB527" s="1382"/>
      <c r="BC527" s="1382"/>
      <c r="BD527" s="1382"/>
      <c r="BE527" s="1382"/>
      <c r="BF527" s="1382"/>
      <c r="BG527" s="1382"/>
      <c r="BH527" s="1382"/>
      <c r="BI527" s="1382"/>
      <c r="BJ527" s="1382"/>
      <c r="BK527" s="1382"/>
      <c r="BL527" s="1382"/>
      <c r="BM527" s="1382"/>
      <c r="BN527" s="1382"/>
      <c r="BO527" s="1382"/>
      <c r="BP527" s="1382"/>
      <c r="BQ527" s="1382"/>
      <c r="BR527" s="1382"/>
      <c r="BS527" s="1382"/>
      <c r="BT527" s="1382"/>
      <c r="BU527" s="1382"/>
      <c r="BV527" s="1382"/>
      <c r="BW527" s="1382"/>
      <c r="BX527" s="1382"/>
      <c r="BY527" s="1382"/>
      <c r="BZ527" s="1382"/>
    </row>
    <row r="528" spans="1:78" ht="12.75" hidden="1" customHeight="1" outlineLevel="1">
      <c r="A528" s="12"/>
      <c r="B528" s="1"/>
      <c r="C528" s="63" t="str">
        <f>+'Remuneración Asalariados'!S5</f>
        <v>SM.SV</v>
      </c>
      <c r="D528" s="63" t="str">
        <f>+'Remuneración Asalariados'!S4</f>
        <v xml:space="preserve">SM en servicios </v>
      </c>
      <c r="E528" s="154" t="s">
        <v>1</v>
      </c>
      <c r="F528" s="154" t="s">
        <v>2</v>
      </c>
      <c r="G528" s="150"/>
      <c r="H528" s="135"/>
      <c r="I528" s="135"/>
      <c r="J528" s="135"/>
      <c r="K528" s="135"/>
      <c r="L528" s="135"/>
      <c r="M528" s="135"/>
      <c r="N528" s="135"/>
      <c r="O528" s="135"/>
      <c r="P528" s="135"/>
      <c r="Q528" s="136"/>
      <c r="R528" s="1386" t="s">
        <v>242</v>
      </c>
      <c r="S528" s="1386"/>
      <c r="T528" s="1386"/>
      <c r="U528" s="1386"/>
      <c r="V528" s="1386"/>
      <c r="W528" s="1386"/>
      <c r="X528" s="1386"/>
      <c r="Y528" s="1386"/>
      <c r="Z528" s="1386"/>
      <c r="AA528" s="1386"/>
      <c r="AB528" s="1386"/>
      <c r="AC528" s="1386"/>
      <c r="AD528" s="1386"/>
      <c r="AE528" s="1386"/>
      <c r="AF528" s="1386"/>
      <c r="AG528" s="1386"/>
      <c r="AH528" s="1383" t="s">
        <v>583</v>
      </c>
      <c r="AI528" s="1383"/>
      <c r="AJ528" s="1383"/>
      <c r="AK528" s="1383"/>
      <c r="AL528" s="1383"/>
      <c r="AM528" s="1383"/>
      <c r="AN528" s="1383"/>
      <c r="AO528" s="1383"/>
      <c r="AP528" s="1383"/>
      <c r="AQ528" s="1383"/>
      <c r="AR528" s="1383"/>
      <c r="AS528" s="1383"/>
      <c r="AT528" s="1383"/>
      <c r="AU528" s="1383"/>
      <c r="AV528" s="1383"/>
      <c r="AW528" s="1382" t="s">
        <v>978</v>
      </c>
      <c r="AX528" s="1382"/>
      <c r="AY528" s="1382"/>
      <c r="AZ528" s="1382"/>
      <c r="BA528" s="1382"/>
      <c r="BB528" s="1382"/>
      <c r="BC528" s="1382"/>
      <c r="BD528" s="1382"/>
      <c r="BE528" s="1382"/>
      <c r="BF528" s="1382"/>
      <c r="BG528" s="1382"/>
      <c r="BH528" s="1382"/>
      <c r="BI528" s="1382"/>
      <c r="BJ528" s="1382"/>
      <c r="BK528" s="1382"/>
      <c r="BL528" s="1382"/>
      <c r="BM528" s="1382"/>
      <c r="BN528" s="1382"/>
      <c r="BO528" s="1382"/>
      <c r="BP528" s="1382"/>
      <c r="BQ528" s="1382"/>
      <c r="BR528" s="1382"/>
      <c r="BS528" s="1382"/>
      <c r="BT528" s="1382"/>
      <c r="BU528" s="1382"/>
      <c r="BV528" s="1382"/>
      <c r="BW528" s="1382"/>
      <c r="BX528" s="1382"/>
      <c r="BY528" s="1382"/>
      <c r="BZ528" s="1382"/>
    </row>
    <row r="529" spans="1:78" ht="12.75" hidden="1" customHeight="1" outlineLevel="1">
      <c r="A529" s="12"/>
      <c r="B529" s="1"/>
      <c r="C529" s="63" t="str">
        <f>+'Remuneración Asalariados'!T5</f>
        <v>SM.SVDV</v>
      </c>
      <c r="D529" s="63" t="str">
        <f>+'Remuneración Asalariados'!T4</f>
        <v>SM en servicios destinados a la venta</v>
      </c>
      <c r="E529" s="154" t="s">
        <v>1</v>
      </c>
      <c r="F529" s="154" t="s">
        <v>2</v>
      </c>
      <c r="G529" s="150"/>
      <c r="H529" s="135"/>
      <c r="I529" s="135"/>
      <c r="J529" s="135"/>
      <c r="K529" s="135"/>
      <c r="L529" s="135"/>
      <c r="M529" s="135"/>
      <c r="N529" s="135"/>
      <c r="O529" s="135"/>
      <c r="P529" s="135"/>
      <c r="Q529" s="136"/>
      <c r="R529" s="1386" t="s">
        <v>242</v>
      </c>
      <c r="S529" s="1386"/>
      <c r="T529" s="1386"/>
      <c r="U529" s="1386"/>
      <c r="V529" s="1386"/>
      <c r="W529" s="1386"/>
      <c r="X529" s="1386"/>
      <c r="Y529" s="1386"/>
      <c r="Z529" s="1386"/>
      <c r="AA529" s="1386"/>
      <c r="AB529" s="1386"/>
      <c r="AC529" s="1386"/>
      <c r="AD529" s="1386"/>
      <c r="AE529" s="1386"/>
      <c r="AF529" s="1386"/>
      <c r="AG529" s="1386"/>
      <c r="AH529" s="1383" t="s">
        <v>583</v>
      </c>
      <c r="AI529" s="1383"/>
      <c r="AJ529" s="1383"/>
      <c r="AK529" s="1383"/>
      <c r="AL529" s="1383"/>
      <c r="AM529" s="1383"/>
      <c r="AN529" s="1383"/>
      <c r="AO529" s="1383"/>
      <c r="AP529" s="1383"/>
      <c r="AQ529" s="1383"/>
      <c r="AR529" s="1383"/>
      <c r="AS529" s="1383"/>
      <c r="AT529" s="1383"/>
      <c r="AU529" s="1383"/>
      <c r="AV529" s="1383"/>
      <c r="AW529" s="1382" t="s">
        <v>978</v>
      </c>
      <c r="AX529" s="1382"/>
      <c r="AY529" s="1382"/>
      <c r="AZ529" s="1382"/>
      <c r="BA529" s="1382"/>
      <c r="BB529" s="1382"/>
      <c r="BC529" s="1382"/>
      <c r="BD529" s="1382"/>
      <c r="BE529" s="1382"/>
      <c r="BF529" s="1382"/>
      <c r="BG529" s="1382"/>
      <c r="BH529" s="1382"/>
      <c r="BI529" s="1382"/>
      <c r="BJ529" s="1382"/>
      <c r="BK529" s="1382"/>
      <c r="BL529" s="1382"/>
      <c r="BM529" s="1382"/>
      <c r="BN529" s="1382"/>
      <c r="BO529" s="1382"/>
      <c r="BP529" s="1382"/>
      <c r="BQ529" s="1382"/>
      <c r="BR529" s="1382"/>
      <c r="BS529" s="1382"/>
      <c r="BT529" s="1382"/>
      <c r="BU529" s="1382"/>
      <c r="BV529" s="1382"/>
      <c r="BW529" s="1382"/>
      <c r="BX529" s="1382"/>
      <c r="BY529" s="1382"/>
      <c r="BZ529" s="1382"/>
    </row>
    <row r="530" spans="1:78" ht="12.75" hidden="1" customHeight="1" outlineLevel="1">
      <c r="A530" s="12"/>
      <c r="B530" s="1"/>
      <c r="C530" s="63" t="str">
        <f>+'Remuneración Asalariados'!U5</f>
        <v>SM.SVNDV</v>
      </c>
      <c r="D530" s="63" t="str">
        <f>+'Remuneración Asalariados'!U4</f>
        <v>SM en servicios no destinados a la venta Administración pública, educación y sanidad</v>
      </c>
      <c r="E530" s="154" t="s">
        <v>1</v>
      </c>
      <c r="F530" s="154" t="s">
        <v>2</v>
      </c>
      <c r="G530" s="150"/>
      <c r="H530" s="135"/>
      <c r="I530" s="135"/>
      <c r="J530" s="135"/>
      <c r="K530" s="135"/>
      <c r="L530" s="135"/>
      <c r="M530" s="135"/>
      <c r="N530" s="135"/>
      <c r="O530" s="135"/>
      <c r="P530" s="135"/>
      <c r="Q530" s="136"/>
      <c r="R530" s="1386" t="s">
        <v>242</v>
      </c>
      <c r="S530" s="1386"/>
      <c r="T530" s="1386"/>
      <c r="U530" s="1386"/>
      <c r="V530" s="1386"/>
      <c r="W530" s="1386"/>
      <c r="X530" s="1386"/>
      <c r="Y530" s="1386"/>
      <c r="Z530" s="1386"/>
      <c r="AA530" s="1386"/>
      <c r="AB530" s="1386"/>
      <c r="AC530" s="1386"/>
      <c r="AD530" s="1386"/>
      <c r="AE530" s="1386"/>
      <c r="AF530" s="1386"/>
      <c r="AG530" s="1386"/>
      <c r="AH530" s="1383" t="s">
        <v>583</v>
      </c>
      <c r="AI530" s="1383"/>
      <c r="AJ530" s="1383"/>
      <c r="AK530" s="1383"/>
      <c r="AL530" s="1383"/>
      <c r="AM530" s="1383"/>
      <c r="AN530" s="1383"/>
      <c r="AO530" s="1383"/>
      <c r="AP530" s="1383"/>
      <c r="AQ530" s="1383"/>
      <c r="AR530" s="1383"/>
      <c r="AS530" s="1383"/>
      <c r="AT530" s="1383"/>
      <c r="AU530" s="1383"/>
      <c r="AV530" s="1383"/>
      <c r="AW530" s="1382" t="s">
        <v>978</v>
      </c>
      <c r="AX530" s="1382"/>
      <c r="AY530" s="1382"/>
      <c r="AZ530" s="1382"/>
      <c r="BA530" s="1382"/>
      <c r="BB530" s="1382"/>
      <c r="BC530" s="1382"/>
      <c r="BD530" s="1382"/>
      <c r="BE530" s="1382"/>
      <c r="BF530" s="1382"/>
      <c r="BG530" s="1382"/>
      <c r="BH530" s="1382"/>
      <c r="BI530" s="1382"/>
      <c r="BJ530" s="1382"/>
      <c r="BK530" s="1382"/>
      <c r="BL530" s="1382"/>
      <c r="BM530" s="1382"/>
      <c r="BN530" s="1382"/>
      <c r="BO530" s="1382"/>
      <c r="BP530" s="1382"/>
      <c r="BQ530" s="1382"/>
      <c r="BR530" s="1382"/>
      <c r="BS530" s="1382"/>
      <c r="BT530" s="1382"/>
      <c r="BU530" s="1382"/>
      <c r="BV530" s="1382"/>
      <c r="BW530" s="1382"/>
      <c r="BX530" s="1382"/>
      <c r="BY530" s="1382"/>
      <c r="BZ530" s="1382"/>
    </row>
    <row r="531" spans="1:78" ht="12.75" hidden="1" customHeight="1" outlineLevel="1">
      <c r="A531" s="12"/>
      <c r="B531" s="1"/>
      <c r="C531" s="63"/>
      <c r="D531" s="134"/>
      <c r="E531" s="154"/>
      <c r="F531" s="154"/>
      <c r="G531" s="151"/>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6"/>
      <c r="AK531" s="135"/>
      <c r="AL531" s="135"/>
      <c r="AM531" s="135"/>
      <c r="AN531" s="135"/>
      <c r="AO531" s="136"/>
      <c r="AP531" s="135"/>
      <c r="AQ531" s="135"/>
      <c r="AR531" s="135"/>
      <c r="AS531" s="135"/>
      <c r="AT531" s="136"/>
      <c r="AU531" s="135"/>
      <c r="AV531" s="135"/>
      <c r="AW531" s="135"/>
      <c r="AX531" s="135"/>
      <c r="AY531" s="136"/>
      <c r="AZ531" s="135"/>
      <c r="BA531" s="135"/>
      <c r="BB531" s="135"/>
      <c r="BC531" s="135"/>
      <c r="BD531" s="136"/>
      <c r="BE531" s="135"/>
      <c r="BF531" s="135"/>
      <c r="BG531" s="135"/>
      <c r="BH531" s="135"/>
      <c r="BI531" s="135"/>
    </row>
    <row r="532" spans="1:78" ht="12.75" customHeight="1" collapsed="1">
      <c r="A532" s="2"/>
      <c r="B532" s="1"/>
      <c r="C532" s="139"/>
      <c r="D532" s="140"/>
      <c r="E532" s="127"/>
      <c r="F532" s="127"/>
      <c r="G532" s="1081"/>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c r="BG532" s="138"/>
      <c r="BH532" s="138"/>
      <c r="BI532" s="138"/>
    </row>
    <row r="533" spans="1:78" ht="12.75" customHeight="1">
      <c r="A533" s="130" t="s">
        <v>214</v>
      </c>
      <c r="B533" s="315" t="str">
        <f>+'Parados registrados_PR'!B1</f>
        <v>CUADRO 30:    PARO REGISTRADO</v>
      </c>
      <c r="C533" s="317"/>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316"/>
      <c r="AE533" s="316"/>
      <c r="AF533" s="316"/>
      <c r="AG533" s="316"/>
      <c r="AH533" s="316"/>
      <c r="AI533" s="316"/>
      <c r="AJ533" s="316"/>
      <c r="AK533" s="316"/>
      <c r="AL533" s="316"/>
      <c r="AM533" s="316"/>
      <c r="AN533" s="316"/>
      <c r="AO533" s="316"/>
      <c r="AP533" s="316"/>
      <c r="AQ533" s="316"/>
      <c r="AR533" s="316"/>
      <c r="AS533" s="316"/>
      <c r="AT533" s="316"/>
      <c r="AU533" s="316"/>
      <c r="AV533" s="316"/>
      <c r="AW533" s="316"/>
      <c r="AX533" s="316"/>
      <c r="AY533" s="316"/>
      <c r="AZ533" s="316"/>
      <c r="BA533" s="316"/>
      <c r="BB533" s="316"/>
      <c r="BC533" s="316"/>
      <c r="BD533" s="316"/>
      <c r="BE533" s="316"/>
      <c r="BF533" s="316"/>
      <c r="BG533" s="316"/>
      <c r="BH533" s="316"/>
      <c r="BI533" s="316"/>
      <c r="BJ533" s="316"/>
      <c r="BK533" s="316"/>
      <c r="BL533" s="316"/>
      <c r="BM533" s="316"/>
      <c r="BN533" s="316"/>
      <c r="BO533" s="316"/>
      <c r="BP533" s="316"/>
      <c r="BQ533" s="316"/>
      <c r="BR533" s="316"/>
      <c r="BS533" s="316"/>
      <c r="BT533" s="316"/>
      <c r="BU533" s="316"/>
      <c r="BV533" s="316"/>
      <c r="BW533" s="316"/>
      <c r="BX533" s="316"/>
      <c r="BY533" s="316"/>
      <c r="BZ533" s="316"/>
    </row>
    <row r="534" spans="1:78" ht="12.75" hidden="1" customHeight="1" outlineLevel="1">
      <c r="A534" s="2"/>
      <c r="B534" s="1"/>
      <c r="C534" s="139"/>
      <c r="D534" s="140"/>
      <c r="E534" s="127"/>
      <c r="F534" s="127"/>
      <c r="G534" s="1079"/>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row>
    <row r="535" spans="1:78" ht="12.75" hidden="1" customHeight="1" outlineLevel="1">
      <c r="A535" s="12"/>
      <c r="B535" s="1"/>
      <c r="C535" s="147" t="str">
        <f>+'Parados registrados_PR'!B5</f>
        <v>PR</v>
      </c>
      <c r="D535" s="147" t="str">
        <f>+'Parados registrados_PR'!B4</f>
        <v>Paro Registrado</v>
      </c>
      <c r="E535" s="153"/>
      <c r="F535" s="153" t="s">
        <v>159</v>
      </c>
      <c r="G535" s="63"/>
      <c r="H535" s="137"/>
      <c r="I535" s="137"/>
      <c r="J535" s="137"/>
      <c r="K535" s="137"/>
      <c r="L535" s="137"/>
      <c r="M535" s="137"/>
      <c r="N535" s="137"/>
      <c r="O535" s="137"/>
      <c r="P535" s="137"/>
      <c r="Q535" s="137"/>
      <c r="R535" s="1383" t="s">
        <v>584</v>
      </c>
      <c r="S535" s="1383"/>
      <c r="T535" s="1383"/>
      <c r="U535" s="1383"/>
      <c r="V535" s="1383"/>
      <c r="W535" s="1383"/>
      <c r="X535" s="1383"/>
      <c r="Y535" s="1383"/>
      <c r="Z535" s="1383"/>
      <c r="AA535" s="1383"/>
      <c r="AB535" s="1383"/>
      <c r="AC535" s="1383"/>
      <c r="AD535" s="1383"/>
      <c r="AE535" s="1383"/>
      <c r="AF535" s="1383"/>
      <c r="AG535" s="1383"/>
      <c r="AH535" s="1383"/>
      <c r="AI535" s="1383"/>
      <c r="AJ535" s="1383"/>
      <c r="AK535" s="1383"/>
      <c r="AL535" s="1383"/>
      <c r="AM535" s="1383"/>
      <c r="AN535" s="1383"/>
      <c r="AO535" s="1383"/>
      <c r="AP535" s="1383"/>
      <c r="AQ535" s="1383"/>
      <c r="AR535" s="1383"/>
      <c r="AS535" s="1383"/>
      <c r="AT535" s="1383"/>
      <c r="AU535" s="1383"/>
      <c r="AV535" s="1383"/>
      <c r="AW535" s="1383"/>
      <c r="AX535" s="1383"/>
      <c r="AY535" s="1383"/>
      <c r="AZ535" s="1383"/>
      <c r="BA535" s="1383"/>
      <c r="BB535" s="1383"/>
      <c r="BC535" s="1383"/>
      <c r="BD535" s="1383"/>
      <c r="BE535" s="1383"/>
      <c r="BF535" s="1383"/>
      <c r="BG535" s="1383"/>
      <c r="BH535" s="1383"/>
      <c r="BI535" s="1383"/>
      <c r="BJ535" s="1383"/>
      <c r="BK535" s="1383"/>
      <c r="BL535" s="1383"/>
      <c r="BM535" s="1383"/>
      <c r="BN535" s="1383"/>
      <c r="BO535" s="1383"/>
      <c r="BP535" s="1383"/>
      <c r="BQ535" s="1383"/>
      <c r="BR535" s="1383"/>
      <c r="BS535" s="1383"/>
      <c r="BT535" s="1383"/>
      <c r="BU535" s="1383"/>
      <c r="BV535" s="1383"/>
      <c r="BW535" s="1383"/>
      <c r="BX535" s="1383"/>
      <c r="BY535" s="1383"/>
      <c r="BZ535" s="1383"/>
    </row>
    <row r="536" spans="1:78" ht="12.75" hidden="1" customHeight="1" outlineLevel="1">
      <c r="A536" s="2"/>
      <c r="B536" s="1"/>
      <c r="C536" s="139"/>
      <c r="D536" s="140"/>
      <c r="E536" s="127"/>
      <c r="F536" s="127"/>
      <c r="G536" s="1080"/>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X536" s="1388"/>
      <c r="BY536" s="1388"/>
    </row>
    <row r="537" spans="1:78" ht="12.75" customHeight="1" collapsed="1">
      <c r="A537" s="2"/>
      <c r="B537" s="1"/>
      <c r="C537" s="139"/>
      <c r="D537" s="140"/>
      <c r="E537" s="127"/>
      <c r="F537" s="127"/>
      <c r="G537" s="1080"/>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row>
    <row r="538" spans="1:78" ht="12.75" customHeight="1">
      <c r="A538" s="130" t="s">
        <v>215</v>
      </c>
      <c r="B538" s="315" t="str">
        <f>+Benficiarios_PD!B1</f>
        <v>CUADRO 31:    BENEFICIARIOS DE PRESTACIONES POR DESEMPLEO</v>
      </c>
      <c r="C538" s="317"/>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6"/>
      <c r="AD538" s="316"/>
      <c r="AE538" s="316"/>
      <c r="AF538" s="316"/>
      <c r="AG538" s="316"/>
      <c r="AH538" s="316"/>
      <c r="AI538" s="316"/>
      <c r="AJ538" s="316"/>
      <c r="AK538" s="316"/>
      <c r="AL538" s="316"/>
      <c r="AM538" s="316"/>
      <c r="AN538" s="316"/>
      <c r="AO538" s="316"/>
      <c r="AP538" s="316"/>
      <c r="AQ538" s="316"/>
      <c r="AR538" s="316"/>
      <c r="AS538" s="316"/>
      <c r="AT538" s="316"/>
      <c r="AU538" s="316"/>
      <c r="AV538" s="316"/>
      <c r="AW538" s="316"/>
      <c r="AX538" s="316"/>
      <c r="AY538" s="316"/>
      <c r="AZ538" s="316"/>
      <c r="BA538" s="316"/>
      <c r="BB538" s="316"/>
      <c r="BC538" s="316"/>
      <c r="BD538" s="316"/>
      <c r="BE538" s="316"/>
      <c r="BF538" s="316"/>
      <c r="BG538" s="316"/>
      <c r="BH538" s="316"/>
      <c r="BI538" s="316"/>
      <c r="BJ538" s="316"/>
      <c r="BK538" s="316"/>
      <c r="BL538" s="316"/>
      <c r="BM538" s="316"/>
      <c r="BN538" s="316"/>
      <c r="BO538" s="316"/>
      <c r="BP538" s="316"/>
      <c r="BQ538" s="316"/>
      <c r="BR538" s="316"/>
      <c r="BS538" s="316"/>
      <c r="BT538" s="316"/>
      <c r="BU538" s="316"/>
      <c r="BV538" s="316"/>
      <c r="BW538" s="316"/>
      <c r="BX538" s="316"/>
      <c r="BY538" s="316"/>
      <c r="BZ538" s="316"/>
    </row>
    <row r="539" spans="1:78" ht="12.75" hidden="1" customHeight="1" outlineLevel="1">
      <c r="A539" s="2"/>
      <c r="B539" s="1"/>
      <c r="C539" s="139"/>
      <c r="D539" s="140"/>
      <c r="E539" s="127"/>
      <c r="F539" s="127"/>
      <c r="G539" s="1080"/>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row>
    <row r="540" spans="1:78" ht="12.75" hidden="1" customHeight="1" outlineLevel="1">
      <c r="A540" s="12"/>
      <c r="B540" s="1"/>
      <c r="C540" s="147" t="str">
        <f>+Benficiarios_PD!B5</f>
        <v>BEPR</v>
      </c>
      <c r="D540" s="147" t="str">
        <f>+Benficiarios_PD!B4</f>
        <v>Parados beneficiarios de prestaciones por desempleo</v>
      </c>
      <c r="E540" s="153"/>
      <c r="F540" s="153" t="s">
        <v>588</v>
      </c>
      <c r="G540" s="63"/>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5"/>
      <c r="AE540" s="937"/>
      <c r="AF540" s="938"/>
      <c r="AG540" s="938"/>
      <c r="AH540" s="938"/>
      <c r="AI540" s="939"/>
      <c r="AJ540" s="1387" t="s">
        <v>585</v>
      </c>
      <c r="AK540" s="1381"/>
      <c r="AL540" s="1381"/>
      <c r="AM540" s="1381"/>
      <c r="AN540" s="1381"/>
      <c r="AO540" s="1381"/>
      <c r="AP540" s="1381"/>
      <c r="AQ540" s="1381"/>
      <c r="AR540" s="1381"/>
      <c r="AS540" s="1381"/>
      <c r="AT540" s="1381"/>
      <c r="AU540" s="1381"/>
      <c r="AV540" s="1381"/>
      <c r="AW540" s="1381"/>
      <c r="AX540" s="1381"/>
      <c r="AY540" s="1381"/>
      <c r="AZ540" s="1381"/>
      <c r="BA540" s="1381"/>
      <c r="BB540" s="1381"/>
      <c r="BC540" s="1381"/>
      <c r="BD540" s="1381"/>
      <c r="BE540" s="1381"/>
      <c r="BF540" s="1381"/>
      <c r="BG540" s="1381"/>
      <c r="BH540" s="1381"/>
      <c r="BI540" s="1381"/>
      <c r="BJ540" s="1381"/>
      <c r="BK540" s="1381"/>
      <c r="BL540" s="1381"/>
      <c r="BM540" s="1381"/>
      <c r="BN540" s="1381"/>
      <c r="BO540" s="1381"/>
      <c r="BP540" s="1381"/>
      <c r="BQ540" s="1381"/>
      <c r="BR540" s="1381"/>
      <c r="BS540" s="1381"/>
      <c r="BT540" s="1381"/>
      <c r="BU540" s="1381"/>
      <c r="BV540" s="1381"/>
      <c r="BW540" s="1381"/>
      <c r="BX540" s="1381"/>
      <c r="BY540" s="1381"/>
      <c r="BZ540" s="1381"/>
    </row>
    <row r="541" spans="1:78" ht="12.75" hidden="1" customHeight="1" outlineLevel="1">
      <c r="A541" s="2"/>
      <c r="B541" s="1"/>
      <c r="C541" s="139"/>
      <c r="D541" s="140"/>
      <c r="E541" s="127"/>
      <c r="F541" s="127"/>
      <c r="G541" s="1080"/>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row>
    <row r="542" spans="1:78" ht="12.75" customHeight="1" collapsed="1">
      <c r="A542" s="2"/>
      <c r="B542" s="1"/>
      <c r="C542" s="139"/>
      <c r="D542" s="140"/>
      <c r="E542" s="127"/>
      <c r="F542" s="127"/>
      <c r="G542" s="1080"/>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row>
    <row r="543" spans="1:78" ht="12.75" customHeight="1">
      <c r="A543" s="130" t="s">
        <v>862</v>
      </c>
      <c r="B543" s="315" t="str">
        <f>+Gasto_PD!B1</f>
        <v>CUADRO 32:    GASTO EN PRESTACIONES POR DESEMPLEO</v>
      </c>
      <c r="C543" s="317"/>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316"/>
      <c r="AE543" s="316"/>
      <c r="AF543" s="316"/>
      <c r="AG543" s="316"/>
      <c r="AH543" s="316"/>
      <c r="AI543" s="316"/>
      <c r="AJ543" s="316"/>
      <c r="AK543" s="316"/>
      <c r="AL543" s="316"/>
      <c r="AM543" s="316"/>
      <c r="AN543" s="316"/>
      <c r="AO543" s="316"/>
      <c r="AP543" s="316"/>
      <c r="AQ543" s="316"/>
      <c r="AR543" s="316"/>
      <c r="AS543" s="316"/>
      <c r="AT543" s="316"/>
      <c r="AU543" s="316"/>
      <c r="AV543" s="316"/>
      <c r="AW543" s="316"/>
      <c r="AX543" s="316"/>
      <c r="AY543" s="316"/>
      <c r="AZ543" s="316"/>
      <c r="BA543" s="316"/>
      <c r="BB543" s="316"/>
      <c r="BC543" s="316"/>
      <c r="BD543" s="316"/>
      <c r="BE543" s="316"/>
      <c r="BF543" s="316"/>
      <c r="BG543" s="316"/>
      <c r="BH543" s="316"/>
      <c r="BI543" s="316"/>
      <c r="BJ543" s="316"/>
      <c r="BK543" s="316"/>
      <c r="BL543" s="316"/>
      <c r="BM543" s="316"/>
      <c r="BN543" s="316"/>
      <c r="BO543" s="316"/>
      <c r="BP543" s="316"/>
      <c r="BQ543" s="316"/>
      <c r="BR543" s="316"/>
      <c r="BS543" s="316"/>
      <c r="BT543" s="316"/>
      <c r="BU543" s="316"/>
      <c r="BV543" s="316"/>
      <c r="BW543" s="316"/>
      <c r="BX543" s="316"/>
      <c r="BY543" s="316"/>
      <c r="BZ543" s="316"/>
    </row>
    <row r="544" spans="1:78" ht="12.75" hidden="1" customHeight="1" outlineLevel="1">
      <c r="A544" s="2"/>
      <c r="B544" s="1"/>
      <c r="C544" s="139"/>
      <c r="D544" s="140"/>
      <c r="E544" s="127"/>
      <c r="F544" s="127"/>
      <c r="G544" s="1080"/>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row>
    <row r="545" spans="1:78" ht="12.75" hidden="1" customHeight="1" outlineLevel="1">
      <c r="A545" s="12"/>
      <c r="B545" s="1"/>
      <c r="C545" s="147" t="str">
        <f>+Gasto_PD!B5</f>
        <v>GPRD</v>
      </c>
      <c r="D545" s="147" t="str">
        <f>+Gasto_PD!B4</f>
        <v>Prestaciones sociales distintas de las transferencias sociales en especie[D.62p]. 10.Protección social. 10.5 Desempleo</v>
      </c>
      <c r="E545" s="153" t="s">
        <v>128</v>
      </c>
      <c r="F545" s="153" t="s">
        <v>134</v>
      </c>
      <c r="G545" s="63"/>
      <c r="H545" s="131"/>
      <c r="I545" s="131"/>
      <c r="J545" s="131"/>
      <c r="K545" s="131"/>
      <c r="L545" s="131"/>
      <c r="M545" s="131"/>
      <c r="N545" s="131"/>
      <c r="O545" s="131"/>
      <c r="P545" s="131"/>
      <c r="Q545" s="131"/>
      <c r="R545" s="1384" t="s">
        <v>239</v>
      </c>
      <c r="S545" s="1384"/>
      <c r="T545" s="1384"/>
      <c r="U545" s="1384"/>
      <c r="V545" s="1384"/>
      <c r="W545" s="1384"/>
      <c r="X545" s="1384"/>
      <c r="Y545" s="1384"/>
      <c r="Z545" s="1384"/>
      <c r="AA545" s="1384"/>
      <c r="AB545" s="1384"/>
      <c r="AC545" s="1384"/>
      <c r="AD545" s="1384"/>
      <c r="AE545" s="1384"/>
      <c r="AF545" s="1384"/>
      <c r="AG545" s="1384"/>
      <c r="AH545" s="1384"/>
      <c r="AI545" s="1384"/>
      <c r="AJ545" s="1382" t="s">
        <v>586</v>
      </c>
      <c r="AK545" s="1382"/>
      <c r="AL545" s="1382"/>
      <c r="AM545" s="1382"/>
      <c r="AN545" s="1382"/>
      <c r="AO545" s="1382"/>
      <c r="AP545" s="1382"/>
      <c r="AQ545" s="1382"/>
      <c r="AR545" s="1382"/>
      <c r="AS545" s="1382"/>
      <c r="AT545" s="1382"/>
      <c r="AU545" s="1382"/>
      <c r="AV545" s="1382"/>
      <c r="AW545" s="1382"/>
      <c r="AX545" s="1382"/>
      <c r="AY545" s="1382"/>
      <c r="AZ545" s="1382"/>
      <c r="BA545" s="1382"/>
      <c r="BB545" s="1382"/>
      <c r="BC545" s="1382"/>
      <c r="BD545" s="1382"/>
      <c r="BE545" s="1382"/>
      <c r="BF545" s="1382"/>
      <c r="BG545" s="1382"/>
      <c r="BH545" s="1382"/>
      <c r="BI545" s="1382"/>
      <c r="BJ545" s="1382"/>
      <c r="BK545" s="1382"/>
      <c r="BL545" s="1382"/>
      <c r="BM545" s="1382"/>
      <c r="BN545" s="1382"/>
      <c r="BO545" s="1382"/>
      <c r="BP545" s="1382"/>
      <c r="BQ545" s="1382"/>
      <c r="BR545" s="1382"/>
      <c r="BS545" s="1382"/>
      <c r="BT545" s="1382"/>
      <c r="BU545" s="1382"/>
      <c r="BV545" s="1382"/>
      <c r="BW545" s="1382"/>
      <c r="BX545" s="1382"/>
      <c r="BY545" s="1382"/>
      <c r="BZ545" s="1382"/>
    </row>
    <row r="546" spans="1:78" ht="12.75" hidden="1" customHeight="1" outlineLevel="1">
      <c r="A546" s="12"/>
      <c r="B546" s="1"/>
      <c r="C546" s="147"/>
      <c r="D546" s="147"/>
      <c r="E546" s="153"/>
      <c r="F546" s="153"/>
      <c r="G546" s="63"/>
      <c r="H546" s="131"/>
      <c r="I546" s="131"/>
      <c r="J546" s="131"/>
      <c r="K546" s="131"/>
      <c r="L546" s="131"/>
      <c r="M546" s="131"/>
      <c r="N546" s="131"/>
      <c r="O546" s="131"/>
      <c r="P546" s="131"/>
      <c r="Q546" s="131"/>
      <c r="R546" s="296"/>
      <c r="S546" s="296"/>
      <c r="T546" s="296"/>
      <c r="U546" s="296"/>
      <c r="V546" s="296"/>
      <c r="W546" s="296"/>
      <c r="X546" s="296"/>
      <c r="Y546" s="296"/>
      <c r="Z546" s="296"/>
      <c r="AA546" s="296"/>
      <c r="AB546" s="296"/>
      <c r="AC546" s="296"/>
      <c r="AD546" s="296"/>
      <c r="AE546" s="296"/>
      <c r="AF546" s="296"/>
      <c r="AG546" s="296"/>
      <c r="AH546" s="296"/>
      <c r="AI546" s="296"/>
      <c r="AJ546" s="297"/>
      <c r="AK546" s="297"/>
      <c r="AL546" s="297"/>
      <c r="AM546" s="297"/>
      <c r="AN546" s="297"/>
      <c r="AO546" s="297"/>
      <c r="AP546" s="297"/>
      <c r="AQ546" s="297"/>
      <c r="AR546" s="297"/>
      <c r="AS546" s="297"/>
      <c r="AT546" s="297"/>
      <c r="AU546" s="297"/>
      <c r="AV546" s="297"/>
      <c r="AW546" s="297"/>
      <c r="AX546" s="297"/>
      <c r="AY546" s="297"/>
      <c r="AZ546" s="297"/>
      <c r="BA546" s="297"/>
      <c r="BB546" s="297"/>
      <c r="BC546" s="297"/>
      <c r="BD546" s="297"/>
      <c r="BE546" s="297"/>
      <c r="BF546" s="297"/>
      <c r="BG546" s="297"/>
      <c r="BH546" s="297"/>
      <c r="BI546" s="297"/>
      <c r="BJ546" s="297"/>
      <c r="BK546" s="297"/>
      <c r="BL546" s="297"/>
      <c r="BM546" s="297"/>
      <c r="BN546" s="297"/>
      <c r="BO546" s="297"/>
      <c r="BP546" s="297"/>
      <c r="BQ546" s="297"/>
      <c r="BR546" s="297"/>
      <c r="BS546" s="297"/>
      <c r="BT546" s="297"/>
    </row>
    <row r="547" spans="1:78" ht="12.75" customHeight="1" collapsed="1">
      <c r="A547" s="2"/>
      <c r="B547" s="1"/>
      <c r="C547" s="1"/>
      <c r="D547" s="127"/>
      <c r="E547" s="127"/>
      <c r="F547" s="127"/>
      <c r="G547" s="1076"/>
      <c r="H547" s="129"/>
      <c r="I547" s="129"/>
      <c r="J547" s="129"/>
      <c r="K547" s="129"/>
      <c r="L547" s="129"/>
      <c r="M547" s="129"/>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129"/>
      <c r="BC547" s="129"/>
      <c r="BD547" s="129"/>
      <c r="BE547" s="129"/>
      <c r="BF547" s="129"/>
      <c r="BG547" s="129"/>
      <c r="BH547" s="129"/>
      <c r="BI547" s="129"/>
    </row>
    <row r="548" spans="1:78" ht="12.75" customHeight="1">
      <c r="A548" s="130" t="s">
        <v>216</v>
      </c>
      <c r="B548" s="315" t="str">
        <f>+CLU!B1</f>
        <v>CUADRO 33:    COSTE LABORAL UNITARIO</v>
      </c>
      <c r="C548" s="317"/>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6"/>
      <c r="AD548" s="316"/>
      <c r="AE548" s="316"/>
      <c r="AF548" s="316"/>
      <c r="AG548" s="316"/>
      <c r="AH548" s="316"/>
      <c r="AI548" s="316"/>
      <c r="AJ548" s="316"/>
      <c r="AK548" s="316"/>
      <c r="AL548" s="316"/>
      <c r="AM548" s="316"/>
      <c r="AN548" s="316"/>
      <c r="AO548" s="316"/>
      <c r="AP548" s="316"/>
      <c r="AQ548" s="316"/>
      <c r="AR548" s="316"/>
      <c r="AS548" s="316"/>
      <c r="AT548" s="316"/>
      <c r="AU548" s="316"/>
      <c r="AV548" s="316"/>
      <c r="AW548" s="316"/>
      <c r="AX548" s="316"/>
      <c r="AY548" s="316"/>
      <c r="AZ548" s="316"/>
      <c r="BA548" s="316"/>
      <c r="BB548" s="316"/>
      <c r="BC548" s="316"/>
      <c r="BD548" s="316"/>
      <c r="BE548" s="316"/>
      <c r="BF548" s="316"/>
      <c r="BG548" s="316"/>
      <c r="BH548" s="316"/>
      <c r="BI548" s="316"/>
      <c r="BJ548" s="316"/>
      <c r="BK548" s="316"/>
      <c r="BL548" s="316"/>
      <c r="BM548" s="316"/>
      <c r="BN548" s="316"/>
      <c r="BO548" s="316"/>
      <c r="BP548" s="316"/>
      <c r="BQ548" s="316"/>
      <c r="BR548" s="316"/>
      <c r="BS548" s="316"/>
      <c r="BT548" s="316"/>
      <c r="BU548" s="316"/>
      <c r="BV548" s="316"/>
      <c r="BW548" s="316"/>
      <c r="BX548" s="316"/>
      <c r="BY548" s="316"/>
      <c r="BZ548" s="316"/>
    </row>
    <row r="549" spans="1:78" ht="14.25" hidden="1" outlineLevel="1">
      <c r="A549" s="155"/>
      <c r="B549" s="1"/>
      <c r="C549" s="139"/>
      <c r="D549" s="127"/>
      <c r="E549" s="127"/>
      <c r="F549" s="166"/>
      <c r="G549" s="132"/>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c r="BG549" s="138"/>
      <c r="BH549" s="138"/>
      <c r="BI549" s="138"/>
    </row>
    <row r="550" spans="1:78" ht="15" hidden="1" outlineLevel="1">
      <c r="A550" s="12"/>
      <c r="B550" s="1"/>
      <c r="C550" s="147" t="str">
        <f>+CLU!B5</f>
        <v>CLU</v>
      </c>
      <c r="D550" s="147" t="str">
        <f>+CLU!B4</f>
        <v>Coste Laboral Unitario</v>
      </c>
      <c r="E550" s="153" t="s">
        <v>99</v>
      </c>
      <c r="F550" s="153" t="s">
        <v>131</v>
      </c>
      <c r="G550" s="63"/>
      <c r="H550" s="135"/>
      <c r="I550" s="135"/>
      <c r="J550" s="135"/>
      <c r="K550" s="135"/>
      <c r="L550" s="135"/>
      <c r="M550" s="135"/>
      <c r="N550" s="135"/>
      <c r="O550" s="135"/>
      <c r="P550" s="135"/>
      <c r="Q550" s="135"/>
      <c r="R550" s="1384" t="s">
        <v>252</v>
      </c>
      <c r="S550" s="1384"/>
      <c r="T550" s="1384"/>
      <c r="U550" s="1384"/>
      <c r="V550" s="1384"/>
      <c r="W550" s="1384"/>
      <c r="X550" s="1384"/>
      <c r="Y550" s="1384"/>
      <c r="Z550" s="1384"/>
      <c r="AA550" s="1384"/>
      <c r="AB550" s="1384"/>
      <c r="AC550" s="1384"/>
      <c r="AD550" s="1384"/>
      <c r="AE550" s="1384"/>
      <c r="AF550" s="1384"/>
      <c r="AG550" s="1384"/>
      <c r="AH550" s="1384"/>
      <c r="AI550" s="1384"/>
      <c r="AJ550" s="1384"/>
      <c r="AK550" s="1384"/>
      <c r="AL550" s="1384"/>
      <c r="AM550" s="1384"/>
      <c r="AN550" s="1384"/>
      <c r="AO550" s="1384"/>
      <c r="AP550" s="1384"/>
      <c r="AQ550" s="1384"/>
      <c r="AR550" s="1384"/>
      <c r="AS550" s="1384"/>
      <c r="AT550" s="1384"/>
      <c r="AU550" s="1384"/>
      <c r="AV550" s="1384"/>
      <c r="AW550" s="1384"/>
      <c r="AX550" s="1384"/>
      <c r="AY550" s="1384"/>
      <c r="AZ550" s="1384"/>
      <c r="BA550" s="1384"/>
      <c r="BB550" s="1384"/>
      <c r="BC550" s="1384"/>
      <c r="BD550" s="1384"/>
      <c r="BE550" s="1384"/>
      <c r="BF550" s="1384"/>
      <c r="BG550" s="1384"/>
      <c r="BH550" s="1384"/>
      <c r="BI550" s="1384"/>
      <c r="BJ550" s="1384"/>
      <c r="BK550" s="1384"/>
      <c r="BL550" s="1384"/>
      <c r="BM550" s="1384"/>
      <c r="BN550" s="1384"/>
      <c r="BO550" s="1384"/>
      <c r="BP550" s="1384"/>
      <c r="BQ550" s="1384"/>
      <c r="BR550" s="1384"/>
      <c r="BS550" s="1384"/>
      <c r="BT550" s="1384"/>
      <c r="BU550" s="1384"/>
      <c r="BV550" s="1384"/>
      <c r="BW550" s="1384"/>
      <c r="BX550" s="1384"/>
      <c r="BY550" s="1384"/>
      <c r="BZ550" s="1384"/>
    </row>
    <row r="551" spans="1:78" ht="15" hidden="1" outlineLevel="1">
      <c r="A551" s="12"/>
      <c r="B551" s="1"/>
      <c r="C551" s="147" t="str">
        <f>+CLU!C5</f>
        <v>CLU.AGR</v>
      </c>
      <c r="D551" s="147" t="str">
        <f>+CLU!C4</f>
        <v>CLU en el Sec. Agric., ganadería y pesca</v>
      </c>
      <c r="E551" s="153" t="s">
        <v>99</v>
      </c>
      <c r="F551" s="153" t="s">
        <v>131</v>
      </c>
      <c r="G551" s="63"/>
      <c r="H551" s="135"/>
      <c r="I551" s="135"/>
      <c r="J551" s="135"/>
      <c r="K551" s="135"/>
      <c r="L551" s="135"/>
      <c r="M551" s="135"/>
      <c r="N551" s="135"/>
      <c r="O551" s="135"/>
      <c r="P551" s="135"/>
      <c r="Q551" s="135"/>
      <c r="R551" s="144"/>
      <c r="S551" s="144"/>
      <c r="T551" s="144"/>
      <c r="U551" s="144"/>
      <c r="V551" s="144"/>
      <c r="W551" s="144"/>
      <c r="X551" s="144"/>
      <c r="Y551" s="144"/>
      <c r="Z551" s="144"/>
      <c r="AA551" s="144"/>
      <c r="AB551" s="144"/>
      <c r="AC551" s="144"/>
      <c r="AD551" s="144"/>
      <c r="AE551" s="144"/>
      <c r="AF551" s="144"/>
      <c r="AG551" s="144"/>
      <c r="AH551" s="1384" t="s">
        <v>252</v>
      </c>
      <c r="AI551" s="1384"/>
      <c r="AJ551" s="1384"/>
      <c r="AK551" s="1384"/>
      <c r="AL551" s="1384"/>
      <c r="AM551" s="1384"/>
      <c r="AN551" s="1384"/>
      <c r="AO551" s="1384"/>
      <c r="AP551" s="1384"/>
      <c r="AQ551" s="1384"/>
      <c r="AR551" s="1384"/>
      <c r="AS551" s="1384"/>
      <c r="AT551" s="1384"/>
      <c r="AU551" s="1384"/>
      <c r="AV551" s="1384"/>
      <c r="AW551" s="1384"/>
      <c r="AX551" s="1384"/>
      <c r="AY551" s="1384"/>
      <c r="AZ551" s="1384"/>
      <c r="BA551" s="1384"/>
      <c r="BB551" s="1384"/>
      <c r="BC551" s="1384"/>
      <c r="BD551" s="1384"/>
      <c r="BE551" s="1384"/>
      <c r="BF551" s="1384"/>
      <c r="BG551" s="1384"/>
      <c r="BH551" s="1384"/>
      <c r="BI551" s="1384"/>
      <c r="BJ551" s="1384"/>
      <c r="BK551" s="1384"/>
      <c r="BL551" s="1384"/>
      <c r="BM551" s="1384"/>
      <c r="BN551" s="1384"/>
      <c r="BO551" s="1384"/>
      <c r="BP551" s="1384"/>
      <c r="BQ551" s="1384"/>
      <c r="BR551" s="1384"/>
      <c r="BS551" s="1384"/>
      <c r="BT551" s="1384"/>
      <c r="BU551" s="1384"/>
      <c r="BV551" s="1384"/>
      <c r="BW551" s="1384"/>
      <c r="BX551" s="1384"/>
      <c r="BY551" s="1384"/>
      <c r="BZ551" s="1384"/>
    </row>
    <row r="552" spans="1:78" ht="15" hidden="1" outlineLevel="1">
      <c r="A552" s="12"/>
      <c r="B552" s="1"/>
      <c r="C552" s="147" t="str">
        <f>+CLU!D5</f>
        <v>CLU.ENE</v>
      </c>
      <c r="D552" s="147" t="str">
        <f>+CLU!D4</f>
        <v>CLU en el Sector Energía</v>
      </c>
      <c r="E552" s="153" t="s">
        <v>99</v>
      </c>
      <c r="F552" s="153" t="s">
        <v>131</v>
      </c>
      <c r="G552" s="63"/>
      <c r="H552" s="135"/>
      <c r="I552" s="135"/>
      <c r="J552" s="135"/>
      <c r="K552" s="135"/>
      <c r="L552" s="135"/>
      <c r="M552" s="135"/>
      <c r="N552" s="135"/>
      <c r="O552" s="135"/>
      <c r="P552" s="135"/>
      <c r="Q552" s="135"/>
      <c r="R552" s="144"/>
      <c r="S552" s="144"/>
      <c r="T552" s="144"/>
      <c r="U552" s="144"/>
      <c r="V552" s="144"/>
      <c r="W552" s="144"/>
      <c r="X552" s="144"/>
      <c r="Y552" s="144"/>
      <c r="Z552" s="144"/>
      <c r="AA552" s="144"/>
      <c r="AB552" s="144"/>
      <c r="AC552" s="144"/>
      <c r="AD552" s="144"/>
      <c r="AE552" s="144"/>
      <c r="AF552" s="144"/>
      <c r="AG552" s="144"/>
      <c r="AH552" s="1384" t="s">
        <v>252</v>
      </c>
      <c r="AI552" s="1384"/>
      <c r="AJ552" s="1384"/>
      <c r="AK552" s="1384"/>
      <c r="AL552" s="1384"/>
      <c r="AM552" s="1384"/>
      <c r="AN552" s="1384"/>
      <c r="AO552" s="1384"/>
      <c r="AP552" s="1384"/>
      <c r="AQ552" s="1384"/>
      <c r="AR552" s="1384"/>
      <c r="AS552" s="1384"/>
      <c r="AT552" s="1384"/>
      <c r="AU552" s="1384"/>
      <c r="AV552" s="1384"/>
      <c r="AW552" s="1384"/>
      <c r="AX552" s="1384"/>
      <c r="AY552" s="1384"/>
      <c r="AZ552" s="1384"/>
      <c r="BA552" s="1384"/>
      <c r="BB552" s="1384"/>
      <c r="BC552" s="1384"/>
      <c r="BD552" s="1384"/>
      <c r="BE552" s="1384"/>
      <c r="BF552" s="1384"/>
      <c r="BG552" s="1384"/>
      <c r="BH552" s="1384"/>
      <c r="BI552" s="1384"/>
      <c r="BJ552" s="1384"/>
      <c r="BK552" s="1384"/>
      <c r="BL552" s="1384"/>
      <c r="BM552" s="1384"/>
      <c r="BN552" s="1384"/>
      <c r="BO552" s="1384"/>
      <c r="BP552" s="1384"/>
      <c r="BQ552" s="1384"/>
      <c r="BR552" s="1384"/>
      <c r="BS552" s="1384"/>
      <c r="BT552" s="1384"/>
      <c r="BU552" s="1384"/>
      <c r="BV552" s="1384"/>
      <c r="BW552" s="1384"/>
      <c r="BX552" s="1384"/>
      <c r="BY552" s="1384"/>
      <c r="BZ552" s="1384"/>
    </row>
    <row r="553" spans="1:78" ht="15" hidden="1" outlineLevel="1">
      <c r="A553" s="12"/>
      <c r="B553" s="1"/>
      <c r="C553" s="147" t="str">
        <f>+CLU!E5</f>
        <v>CLU.IND</v>
      </c>
      <c r="D553" s="147" t="str">
        <f>+CLU!E4</f>
        <v>CLU en la Industria</v>
      </c>
      <c r="E553" s="153" t="s">
        <v>99</v>
      </c>
      <c r="F553" s="153" t="s">
        <v>131</v>
      </c>
      <c r="G553" s="63"/>
      <c r="H553" s="135"/>
      <c r="I553" s="135"/>
      <c r="J553" s="135"/>
      <c r="K553" s="135"/>
      <c r="L553" s="135"/>
      <c r="M553" s="135"/>
      <c r="N553" s="135"/>
      <c r="O553" s="135"/>
      <c r="P553" s="135"/>
      <c r="Q553" s="135"/>
      <c r="R553" s="144"/>
      <c r="S553" s="144"/>
      <c r="T553" s="144"/>
      <c r="U553" s="144"/>
      <c r="V553" s="144"/>
      <c r="W553" s="144"/>
      <c r="X553" s="144"/>
      <c r="Y553" s="144"/>
      <c r="Z553" s="144"/>
      <c r="AA553" s="144"/>
      <c r="AB553" s="144"/>
      <c r="AC553" s="144"/>
      <c r="AD553" s="144"/>
      <c r="AE553" s="144"/>
      <c r="AF553" s="144"/>
      <c r="AG553" s="144"/>
      <c r="AH553" s="1384" t="s">
        <v>252</v>
      </c>
      <c r="AI553" s="1384"/>
      <c r="AJ553" s="1384"/>
      <c r="AK553" s="1384"/>
      <c r="AL553" s="1384"/>
      <c r="AM553" s="1384"/>
      <c r="AN553" s="1384"/>
      <c r="AO553" s="1384"/>
      <c r="AP553" s="1384"/>
      <c r="AQ553" s="1384"/>
      <c r="AR553" s="1384"/>
      <c r="AS553" s="1384"/>
      <c r="AT553" s="1384"/>
      <c r="AU553" s="1384"/>
      <c r="AV553" s="1384"/>
      <c r="AW553" s="1384"/>
      <c r="AX553" s="1384"/>
      <c r="AY553" s="1384"/>
      <c r="AZ553" s="1384"/>
      <c r="BA553" s="1384"/>
      <c r="BB553" s="1384"/>
      <c r="BC553" s="1384"/>
      <c r="BD553" s="1384"/>
      <c r="BE553" s="1384"/>
      <c r="BF553" s="1384"/>
      <c r="BG553" s="1384"/>
      <c r="BH553" s="1384"/>
      <c r="BI553" s="1384"/>
      <c r="BJ553" s="1384"/>
      <c r="BK553" s="1384"/>
      <c r="BL553" s="1384"/>
      <c r="BM553" s="1384"/>
      <c r="BN553" s="1384"/>
      <c r="BO553" s="1384"/>
      <c r="BP553" s="1384"/>
      <c r="BQ553" s="1384"/>
      <c r="BR553" s="1384"/>
      <c r="BS553" s="1384"/>
      <c r="BT553" s="1384"/>
      <c r="BU553" s="1384"/>
      <c r="BV553" s="1384"/>
      <c r="BW553" s="1384"/>
      <c r="BX553" s="1384"/>
      <c r="BY553" s="1384"/>
      <c r="BZ553" s="1384"/>
    </row>
    <row r="554" spans="1:78" ht="15" hidden="1" outlineLevel="1">
      <c r="A554" s="12"/>
      <c r="B554" s="1"/>
      <c r="C554" s="147" t="str">
        <f>+CLU!F5</f>
        <v>CLU.CONS</v>
      </c>
      <c r="D554" s="147" t="str">
        <f>+CLU!F4</f>
        <v>CLU en el Sector de la Constucción</v>
      </c>
      <c r="E554" s="153" t="s">
        <v>99</v>
      </c>
      <c r="F554" s="153" t="s">
        <v>131</v>
      </c>
      <c r="G554" s="63"/>
      <c r="H554" s="135"/>
      <c r="I554" s="135"/>
      <c r="J554" s="135"/>
      <c r="K554" s="135"/>
      <c r="L554" s="135"/>
      <c r="M554" s="135"/>
      <c r="N554" s="135"/>
      <c r="O554" s="135"/>
      <c r="P554" s="135"/>
      <c r="Q554" s="135"/>
      <c r="R554" s="144"/>
      <c r="S554" s="144"/>
      <c r="T554" s="144"/>
      <c r="U554" s="144"/>
      <c r="V554" s="144"/>
      <c r="W554" s="144"/>
      <c r="X554" s="144"/>
      <c r="Y554" s="144"/>
      <c r="Z554" s="144"/>
      <c r="AA554" s="144"/>
      <c r="AB554" s="144"/>
      <c r="AC554" s="144"/>
      <c r="AD554" s="144"/>
      <c r="AE554" s="144"/>
      <c r="AF554" s="144"/>
      <c r="AG554" s="144"/>
      <c r="AH554" s="1384" t="s">
        <v>252</v>
      </c>
      <c r="AI554" s="1384"/>
      <c r="AJ554" s="1384"/>
      <c r="AK554" s="1384"/>
      <c r="AL554" s="1384"/>
      <c r="AM554" s="1384"/>
      <c r="AN554" s="1384"/>
      <c r="AO554" s="1384"/>
      <c r="AP554" s="1384"/>
      <c r="AQ554" s="1384"/>
      <c r="AR554" s="1384"/>
      <c r="AS554" s="1384"/>
      <c r="AT554" s="1384"/>
      <c r="AU554" s="1384"/>
      <c r="AV554" s="1384"/>
      <c r="AW554" s="1384"/>
      <c r="AX554" s="1384"/>
      <c r="AY554" s="1384"/>
      <c r="AZ554" s="1384"/>
      <c r="BA554" s="1384"/>
      <c r="BB554" s="1384"/>
      <c r="BC554" s="1384"/>
      <c r="BD554" s="1384"/>
      <c r="BE554" s="1384"/>
      <c r="BF554" s="1384"/>
      <c r="BG554" s="1384"/>
      <c r="BH554" s="1384"/>
      <c r="BI554" s="1384"/>
      <c r="BJ554" s="1384"/>
      <c r="BK554" s="1384"/>
      <c r="BL554" s="1384"/>
      <c r="BM554" s="1384"/>
      <c r="BN554" s="1384"/>
      <c r="BO554" s="1384"/>
      <c r="BP554" s="1384"/>
      <c r="BQ554" s="1384"/>
      <c r="BR554" s="1384"/>
      <c r="BS554" s="1384"/>
      <c r="BT554" s="1384"/>
      <c r="BU554" s="1384"/>
      <c r="BV554" s="1384"/>
      <c r="BW554" s="1384"/>
      <c r="BX554" s="1384"/>
      <c r="BY554" s="1384"/>
      <c r="BZ554" s="1384"/>
    </row>
    <row r="555" spans="1:78" ht="15" hidden="1" outlineLevel="1">
      <c r="A555" s="12"/>
      <c r="B555" s="1"/>
      <c r="C555" s="147" t="str">
        <f>+CLU!G5</f>
        <v>CLU.SER</v>
      </c>
      <c r="D555" s="147" t="str">
        <f>+CLU!G4</f>
        <v>CLU en los Servicios</v>
      </c>
      <c r="E555" s="153" t="s">
        <v>99</v>
      </c>
      <c r="F555" s="153" t="s">
        <v>131</v>
      </c>
      <c r="G555" s="63"/>
      <c r="H555" s="135"/>
      <c r="I555" s="135"/>
      <c r="J555" s="135"/>
      <c r="K555" s="135"/>
      <c r="L555" s="135"/>
      <c r="M555" s="135"/>
      <c r="N555" s="135"/>
      <c r="O555" s="135"/>
      <c r="P555" s="135"/>
      <c r="Q555" s="135"/>
      <c r="R555" s="144"/>
      <c r="S555" s="144"/>
      <c r="T555" s="144"/>
      <c r="U555" s="144"/>
      <c r="V555" s="144"/>
      <c r="W555" s="144"/>
      <c r="X555" s="144"/>
      <c r="Y555" s="144"/>
      <c r="Z555" s="144"/>
      <c r="AA555" s="144"/>
      <c r="AB555" s="144"/>
      <c r="AC555" s="144"/>
      <c r="AD555" s="144"/>
      <c r="AE555" s="144"/>
      <c r="AF555" s="144"/>
      <c r="AG555" s="144"/>
      <c r="AH555" s="1384" t="s">
        <v>252</v>
      </c>
      <c r="AI555" s="1384"/>
      <c r="AJ555" s="1384"/>
      <c r="AK555" s="1384"/>
      <c r="AL555" s="1384"/>
      <c r="AM555" s="1384"/>
      <c r="AN555" s="1384"/>
      <c r="AO555" s="1384"/>
      <c r="AP555" s="1384"/>
      <c r="AQ555" s="1384"/>
      <c r="AR555" s="1384"/>
      <c r="AS555" s="1384"/>
      <c r="AT555" s="1384"/>
      <c r="AU555" s="1384"/>
      <c r="AV555" s="1384"/>
      <c r="AW555" s="1384"/>
      <c r="AX555" s="1384"/>
      <c r="AY555" s="1384"/>
      <c r="AZ555" s="1384"/>
      <c r="BA555" s="1384"/>
      <c r="BB555" s="1384"/>
      <c r="BC555" s="1384"/>
      <c r="BD555" s="1384"/>
      <c r="BE555" s="1384"/>
      <c r="BF555" s="1384"/>
      <c r="BG555" s="1384"/>
      <c r="BH555" s="1384"/>
      <c r="BI555" s="1384"/>
      <c r="BJ555" s="1384"/>
      <c r="BK555" s="1384"/>
      <c r="BL555" s="1384"/>
      <c r="BM555" s="1384"/>
      <c r="BN555" s="1384"/>
      <c r="BO555" s="1384"/>
      <c r="BP555" s="1384"/>
      <c r="BQ555" s="1384"/>
      <c r="BR555" s="1384"/>
      <c r="BS555" s="1384"/>
      <c r="BT555" s="1384"/>
      <c r="BU555" s="1384"/>
      <c r="BV555" s="1384"/>
      <c r="BW555" s="1384"/>
      <c r="BX555" s="1384"/>
      <c r="BY555" s="1384"/>
      <c r="BZ555" s="1384"/>
    </row>
    <row r="556" spans="1:78" ht="15" hidden="1" outlineLevel="1">
      <c r="A556" s="12"/>
      <c r="B556" s="1"/>
      <c r="C556" s="147" t="str">
        <f>+CLU!H5</f>
        <v>CLU.SERDV</v>
      </c>
      <c r="D556" s="147" t="str">
        <f>+CLU!H4</f>
        <v>CLU en los Servicios Destinados a la Venta</v>
      </c>
      <c r="E556" s="153" t="s">
        <v>99</v>
      </c>
      <c r="F556" s="153" t="s">
        <v>131</v>
      </c>
      <c r="G556" s="63"/>
      <c r="H556" s="135"/>
      <c r="I556" s="135"/>
      <c r="J556" s="135"/>
      <c r="K556" s="135"/>
      <c r="L556" s="135"/>
      <c r="M556" s="135"/>
      <c r="N556" s="135"/>
      <c r="O556" s="135"/>
      <c r="P556" s="135"/>
      <c r="Q556" s="135"/>
      <c r="R556" s="144"/>
      <c r="S556" s="144"/>
      <c r="T556" s="144"/>
      <c r="U556" s="144"/>
      <c r="V556" s="144"/>
      <c r="W556" s="144"/>
      <c r="X556" s="144"/>
      <c r="Y556" s="144"/>
      <c r="Z556" s="144"/>
      <c r="AA556" s="144"/>
      <c r="AB556" s="144"/>
      <c r="AC556" s="144"/>
      <c r="AD556" s="144"/>
      <c r="AE556" s="144"/>
      <c r="AF556" s="144"/>
      <c r="AG556" s="144"/>
      <c r="AH556" s="1384" t="s">
        <v>252</v>
      </c>
      <c r="AI556" s="1384"/>
      <c r="AJ556" s="1384"/>
      <c r="AK556" s="1384"/>
      <c r="AL556" s="1384"/>
      <c r="AM556" s="1384"/>
      <c r="AN556" s="1384"/>
      <c r="AO556" s="1384"/>
      <c r="AP556" s="1384"/>
      <c r="AQ556" s="1384"/>
      <c r="AR556" s="1384"/>
      <c r="AS556" s="1384"/>
      <c r="AT556" s="1384"/>
      <c r="AU556" s="1384"/>
      <c r="AV556" s="1384"/>
      <c r="AW556" s="1384"/>
      <c r="AX556" s="1384"/>
      <c r="AY556" s="1384"/>
      <c r="AZ556" s="1384"/>
      <c r="BA556" s="1384"/>
      <c r="BB556" s="1384"/>
      <c r="BC556" s="1384"/>
      <c r="BD556" s="1384"/>
      <c r="BE556" s="1384"/>
      <c r="BF556" s="1384"/>
      <c r="BG556" s="1384"/>
      <c r="BH556" s="1384"/>
      <c r="BI556" s="1384"/>
      <c r="BJ556" s="1384"/>
      <c r="BK556" s="1384"/>
      <c r="BL556" s="1384"/>
      <c r="BM556" s="1384"/>
      <c r="BN556" s="1384"/>
      <c r="BO556" s="1384"/>
      <c r="BP556" s="1384"/>
      <c r="BQ556" s="1384"/>
      <c r="BR556" s="1384"/>
      <c r="BS556" s="1384"/>
      <c r="BT556" s="1384"/>
      <c r="BU556" s="1384"/>
      <c r="BV556" s="1384"/>
      <c r="BW556" s="1384"/>
      <c r="BX556" s="1384"/>
      <c r="BY556" s="1384"/>
      <c r="BZ556" s="1384"/>
    </row>
    <row r="557" spans="1:78" ht="15" hidden="1" outlineLevel="1">
      <c r="A557" s="12"/>
      <c r="B557" s="1"/>
      <c r="C557" s="147" t="str">
        <f>+CLU!I5</f>
        <v>CLU.SERNDV</v>
      </c>
      <c r="D557" s="147" t="str">
        <f>+CLU!I4</f>
        <v>CLU en los Servs. No Destinados a la Venta</v>
      </c>
      <c r="E557" s="153" t="s">
        <v>99</v>
      </c>
      <c r="F557" s="153" t="s">
        <v>131</v>
      </c>
      <c r="G557" s="63"/>
      <c r="H557" s="135"/>
      <c r="I557" s="135"/>
      <c r="J557" s="135"/>
      <c r="K557" s="135"/>
      <c r="L557" s="135"/>
      <c r="M557" s="135"/>
      <c r="N557" s="135"/>
      <c r="O557" s="135"/>
      <c r="P557" s="135"/>
      <c r="Q557" s="135"/>
      <c r="R557" s="144"/>
      <c r="S557" s="144"/>
      <c r="T557" s="144"/>
      <c r="U557" s="144"/>
      <c r="V557" s="144"/>
      <c r="W557" s="144"/>
      <c r="X557" s="144"/>
      <c r="Y557" s="144"/>
      <c r="Z557" s="144"/>
      <c r="AA557" s="144"/>
      <c r="AB557" s="144"/>
      <c r="AC557" s="144"/>
      <c r="AD557" s="144"/>
      <c r="AE557" s="144"/>
      <c r="AF557" s="144"/>
      <c r="AG557" s="144"/>
      <c r="AH557" s="1384" t="s">
        <v>252</v>
      </c>
      <c r="AI557" s="1384"/>
      <c r="AJ557" s="1384"/>
      <c r="AK557" s="1384"/>
      <c r="AL557" s="1384"/>
      <c r="AM557" s="1384"/>
      <c r="AN557" s="1384"/>
      <c r="AO557" s="1384"/>
      <c r="AP557" s="1384"/>
      <c r="AQ557" s="1384"/>
      <c r="AR557" s="1384"/>
      <c r="AS557" s="1384"/>
      <c r="AT557" s="1384"/>
      <c r="AU557" s="1384"/>
      <c r="AV557" s="1384"/>
      <c r="AW557" s="1384"/>
      <c r="AX557" s="1384"/>
      <c r="AY557" s="1384"/>
      <c r="AZ557" s="1384"/>
      <c r="BA557" s="1384"/>
      <c r="BB557" s="1384"/>
      <c r="BC557" s="1384"/>
      <c r="BD557" s="1384"/>
      <c r="BE557" s="1384"/>
      <c r="BF557" s="1384"/>
      <c r="BG557" s="1384"/>
      <c r="BH557" s="1384"/>
      <c r="BI557" s="1384"/>
      <c r="BJ557" s="1384"/>
      <c r="BK557" s="1384"/>
      <c r="BL557" s="1384"/>
      <c r="BM557" s="1384"/>
      <c r="BN557" s="1384"/>
      <c r="BO557" s="1384"/>
      <c r="BP557" s="1384"/>
      <c r="BQ557" s="1384"/>
      <c r="BR557" s="1384"/>
      <c r="BS557" s="1384"/>
      <c r="BT557" s="1384"/>
      <c r="BU557" s="1384"/>
      <c r="BV557" s="1384"/>
      <c r="BW557" s="1384"/>
      <c r="BX557" s="1384"/>
      <c r="BY557" s="1384"/>
      <c r="BZ557" s="1384"/>
    </row>
    <row r="558" spans="1:78" ht="14.25" hidden="1" outlineLevel="1">
      <c r="A558" s="2"/>
      <c r="B558" s="1"/>
      <c r="C558" s="139"/>
      <c r="D558" s="140"/>
      <c r="E558" s="127"/>
      <c r="F558" s="127"/>
      <c r="G558" s="1079"/>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row>
    <row r="559" spans="1:78" ht="14.25" collapsed="1">
      <c r="A559" s="2"/>
      <c r="B559" s="1"/>
      <c r="C559" s="139"/>
      <c r="D559" s="140"/>
      <c r="E559" s="127"/>
      <c r="F559" s="127"/>
      <c r="G559" s="1079"/>
      <c r="H559" s="138"/>
      <c r="I559" s="138"/>
      <c r="J559" s="138"/>
      <c r="K559" s="138"/>
      <c r="L559" s="138"/>
      <c r="M559" s="138"/>
      <c r="N559" s="138"/>
      <c r="O559" s="138"/>
      <c r="P559" s="138"/>
      <c r="Q559" s="138"/>
      <c r="R559" s="138"/>
      <c r="S559" s="138"/>
      <c r="T559" s="138"/>
      <c r="U559" s="138"/>
      <c r="V559" s="138"/>
      <c r="W559" s="138"/>
      <c r="X559" s="138"/>
      <c r="Y559" s="138"/>
      <c r="Z559" s="138"/>
      <c r="AA559" s="138"/>
      <c r="AB559" s="138"/>
      <c r="AC559" s="138"/>
      <c r="AD559" s="138"/>
      <c r="AE559" s="138"/>
      <c r="AF559" s="138"/>
      <c r="AG559" s="138"/>
      <c r="AH559" s="138"/>
      <c r="AI559" s="138"/>
      <c r="AJ559" s="138"/>
      <c r="AK559" s="138"/>
      <c r="AL559" s="138"/>
      <c r="AM559" s="138"/>
      <c r="AN559" s="138"/>
      <c r="AO559" s="138"/>
      <c r="AP559" s="138"/>
      <c r="AQ559" s="138"/>
      <c r="AR559" s="138"/>
      <c r="AS559" s="138"/>
      <c r="AT559" s="138"/>
      <c r="AU559" s="138"/>
      <c r="AV559" s="138"/>
      <c r="AW559" s="138"/>
      <c r="AX559" s="138"/>
      <c r="AY559" s="138"/>
      <c r="AZ559" s="138"/>
      <c r="BA559" s="138"/>
      <c r="BB559" s="138"/>
      <c r="BC559" s="138"/>
      <c r="BD559" s="138"/>
      <c r="BE559" s="138"/>
      <c r="BF559" s="138"/>
      <c r="BG559" s="138"/>
      <c r="BH559" s="138"/>
      <c r="BI559" s="138"/>
    </row>
    <row r="560" spans="1:78" ht="12.75" customHeight="1">
      <c r="A560" s="130" t="s">
        <v>814</v>
      </c>
      <c r="B560" s="315" t="str">
        <f>+GUCP!B1</f>
        <v>CUADRO 34:    GRADO DE UTILIZACIÓN DE LA CAPACIDAD PRODUCTIVA</v>
      </c>
      <c r="C560" s="317"/>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6"/>
      <c r="AD560" s="316"/>
      <c r="AE560" s="316"/>
      <c r="AF560" s="316"/>
      <c r="AG560" s="316"/>
      <c r="AH560" s="316"/>
      <c r="AI560" s="316"/>
      <c r="AJ560" s="316"/>
      <c r="AK560" s="316"/>
      <c r="AL560" s="316"/>
      <c r="AM560" s="316"/>
      <c r="AN560" s="316"/>
      <c r="AO560" s="316"/>
      <c r="AP560" s="316"/>
      <c r="AQ560" s="316"/>
      <c r="AR560" s="316"/>
      <c r="AS560" s="316"/>
      <c r="AT560" s="316"/>
      <c r="AU560" s="316"/>
      <c r="AV560" s="316"/>
      <c r="AW560" s="316"/>
      <c r="AX560" s="316"/>
      <c r="AY560" s="316"/>
      <c r="AZ560" s="316"/>
      <c r="BA560" s="316"/>
      <c r="BB560" s="316"/>
      <c r="BC560" s="316"/>
      <c r="BD560" s="316"/>
      <c r="BE560" s="316"/>
      <c r="BF560" s="316"/>
      <c r="BG560" s="316"/>
      <c r="BH560" s="316"/>
      <c r="BI560" s="316"/>
      <c r="BJ560" s="316"/>
      <c r="BK560" s="316"/>
      <c r="BL560" s="316"/>
      <c r="BM560" s="316"/>
      <c r="BN560" s="316"/>
      <c r="BO560" s="316"/>
      <c r="BP560" s="316"/>
      <c r="BQ560" s="316"/>
      <c r="BR560" s="316"/>
      <c r="BS560" s="316"/>
      <c r="BT560" s="316"/>
      <c r="BU560" s="316"/>
      <c r="BV560" s="316"/>
      <c r="BW560" s="316"/>
      <c r="BX560" s="316"/>
      <c r="BY560" s="316"/>
      <c r="BZ560" s="316"/>
    </row>
    <row r="561" spans="1:78" ht="14.25" hidden="1" outlineLevel="1">
      <c r="A561" s="155"/>
      <c r="B561" s="1"/>
      <c r="C561" s="139"/>
      <c r="D561" s="127"/>
      <c r="E561" s="127"/>
      <c r="F561" s="166"/>
      <c r="G561" s="132"/>
      <c r="H561" s="138"/>
      <c r="I561" s="138"/>
      <c r="J561" s="138"/>
      <c r="K561" s="138"/>
      <c r="L561" s="138"/>
      <c r="M561" s="138"/>
      <c r="N561" s="138"/>
      <c r="O561" s="138"/>
      <c r="P561" s="138"/>
      <c r="Q561" s="138"/>
      <c r="R561" s="138"/>
      <c r="S561" s="138"/>
      <c r="T561" s="138"/>
      <c r="U561" s="138"/>
      <c r="V561" s="138"/>
      <c r="W561" s="138"/>
      <c r="X561" s="138"/>
      <c r="Y561" s="138"/>
      <c r="Z561" s="138"/>
      <c r="AA561" s="138"/>
      <c r="AB561" s="138"/>
      <c r="AC561" s="138"/>
      <c r="AD561" s="138"/>
      <c r="AE561" s="138"/>
      <c r="AF561" s="138"/>
      <c r="AG561" s="138"/>
      <c r="AH561" s="138"/>
      <c r="AI561" s="138"/>
      <c r="AJ561" s="138"/>
      <c r="AK561" s="138"/>
      <c r="AL561" s="138"/>
      <c r="AM561" s="138"/>
      <c r="AN561" s="138"/>
      <c r="AO561" s="138"/>
      <c r="AP561" s="138"/>
      <c r="AQ561" s="138"/>
      <c r="AR561" s="138"/>
      <c r="AS561" s="138"/>
      <c r="AT561" s="138"/>
      <c r="AU561" s="138"/>
      <c r="AV561" s="138"/>
      <c r="AW561" s="138"/>
      <c r="AX561" s="138"/>
      <c r="AY561" s="138"/>
      <c r="AZ561" s="138"/>
      <c r="BA561" s="138"/>
      <c r="BB561" s="138"/>
      <c r="BC561" s="138"/>
      <c r="BD561" s="138"/>
      <c r="BE561" s="138"/>
      <c r="BF561" s="138"/>
      <c r="BG561" s="138"/>
      <c r="BH561" s="138"/>
      <c r="BI561" s="138"/>
    </row>
    <row r="562" spans="1:78" ht="15" hidden="1" outlineLevel="1">
      <c r="A562" s="12"/>
      <c r="B562" s="1"/>
      <c r="C562" s="147" t="str">
        <f>+GUCP!B5</f>
        <v>GUCP</v>
      </c>
      <c r="D562" s="147" t="str">
        <f>+GUCP!B4</f>
        <v>Grado de Utilización de Capacidad Productiva</v>
      </c>
      <c r="E562" s="153" t="s">
        <v>37</v>
      </c>
      <c r="F562" s="153"/>
      <c r="G562" s="63"/>
      <c r="H562" s="135"/>
      <c r="I562" s="135"/>
      <c r="J562" s="135"/>
      <c r="K562" s="135"/>
      <c r="L562" s="135"/>
      <c r="M562" s="135"/>
      <c r="N562" s="135"/>
      <c r="O562" s="135"/>
      <c r="P562" s="135"/>
      <c r="Q562" s="135"/>
      <c r="R562" s="1384" t="s">
        <v>962</v>
      </c>
      <c r="S562" s="1384"/>
      <c r="T562" s="1384"/>
      <c r="U562" s="1384"/>
      <c r="V562" s="1384"/>
      <c r="W562" s="1384"/>
      <c r="X562" s="1384"/>
      <c r="Y562" s="1384"/>
      <c r="Z562" s="1384"/>
      <c r="AA562" s="1384"/>
      <c r="AB562" s="1384"/>
      <c r="AC562" s="1384"/>
      <c r="AD562" s="1384"/>
      <c r="AE562" s="1384"/>
      <c r="AF562" s="1384"/>
      <c r="AG562" s="1384"/>
      <c r="AH562" s="1384"/>
      <c r="AI562" s="1384"/>
      <c r="AJ562" s="1384"/>
      <c r="AK562" s="1384"/>
      <c r="AL562" s="1384"/>
      <c r="AM562" s="1384"/>
      <c r="AN562" s="1384"/>
      <c r="AO562" s="1384"/>
      <c r="AP562" s="1384"/>
      <c r="AQ562" s="1384"/>
      <c r="AR562" s="1384"/>
      <c r="AS562" s="1384"/>
      <c r="AT562" s="1384"/>
      <c r="AU562" s="1384"/>
      <c r="AV562" s="1384"/>
      <c r="AW562" s="1384"/>
      <c r="AX562" s="1384"/>
      <c r="AY562" s="1384"/>
      <c r="AZ562" s="1384"/>
      <c r="BA562" s="1384"/>
      <c r="BB562" s="1384"/>
      <c r="BC562" s="1384"/>
      <c r="BD562" s="1384"/>
      <c r="BE562" s="1384"/>
      <c r="BF562" s="1384"/>
      <c r="BG562" s="1384"/>
      <c r="BH562" s="1384"/>
      <c r="BI562" s="1384"/>
      <c r="BJ562" s="1384"/>
      <c r="BK562" s="1384"/>
      <c r="BL562" s="1384"/>
      <c r="BM562" s="1384"/>
      <c r="BN562" s="1384"/>
      <c r="BO562" s="1384"/>
      <c r="BP562" s="1384"/>
      <c r="BQ562" s="1384"/>
      <c r="BR562" s="1384"/>
      <c r="BS562" s="1384"/>
      <c r="BT562" s="1384"/>
      <c r="BU562" s="1384"/>
      <c r="BV562" s="1384"/>
      <c r="BW562" s="1384"/>
      <c r="BX562" s="1384"/>
      <c r="BY562" s="1384"/>
      <c r="BZ562" s="1384"/>
    </row>
    <row r="563" spans="1:78" ht="14.25" hidden="1" outlineLevel="1">
      <c r="A563" s="2"/>
      <c r="B563" s="1"/>
      <c r="C563" s="139"/>
      <c r="D563" s="140"/>
      <c r="E563" s="127"/>
      <c r="F563" s="127"/>
      <c r="G563" s="1079"/>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row>
    <row r="564" spans="1:78" ht="14.25" collapsed="1">
      <c r="A564" s="2"/>
      <c r="B564" s="1"/>
      <c r="C564" s="139"/>
      <c r="D564" s="140"/>
      <c r="E564" s="127"/>
      <c r="F564" s="127"/>
      <c r="G564" s="1079"/>
      <c r="H564" s="138"/>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38"/>
      <c r="AQ564" s="138"/>
      <c r="AR564" s="138"/>
      <c r="AS564" s="138"/>
      <c r="AT564" s="138"/>
      <c r="AU564" s="138"/>
      <c r="AV564" s="138"/>
      <c r="AW564" s="138"/>
      <c r="AX564" s="138"/>
      <c r="AY564" s="138"/>
      <c r="AZ564" s="138"/>
      <c r="BA564" s="138"/>
      <c r="BB564" s="138"/>
      <c r="BC564" s="138"/>
      <c r="BD564" s="138"/>
      <c r="BE564" s="138"/>
      <c r="BF564" s="138"/>
      <c r="BG564" s="138"/>
      <c r="BH564" s="138"/>
      <c r="BI564" s="138"/>
    </row>
    <row r="565" spans="1:78" ht="12.75" customHeight="1">
      <c r="A565" s="130" t="s">
        <v>861</v>
      </c>
      <c r="B565" s="315" t="str">
        <f>+EPA!B1</f>
        <v>CUADRO 35:    MERCADO DE TRABAJO (EPA)</v>
      </c>
      <c r="C565" s="317"/>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c r="AB565" s="316"/>
      <c r="AC565" s="316"/>
      <c r="AD565" s="316"/>
      <c r="AE565" s="316"/>
      <c r="AF565" s="316"/>
      <c r="AG565" s="316"/>
      <c r="AH565" s="316"/>
      <c r="AI565" s="316"/>
      <c r="AJ565" s="316"/>
      <c r="AK565" s="316"/>
      <c r="AL565" s="316"/>
      <c r="AM565" s="316"/>
      <c r="AN565" s="316"/>
      <c r="AO565" s="316"/>
      <c r="AP565" s="316"/>
      <c r="AQ565" s="316"/>
      <c r="AR565" s="316"/>
      <c r="AS565" s="316"/>
      <c r="AT565" s="316"/>
      <c r="AU565" s="316"/>
      <c r="AV565" s="316"/>
      <c r="AW565" s="316"/>
      <c r="AX565" s="316"/>
      <c r="AY565" s="316"/>
      <c r="AZ565" s="316"/>
      <c r="BA565" s="316"/>
      <c r="BB565" s="316"/>
      <c r="BC565" s="316"/>
      <c r="BD565" s="316"/>
      <c r="BE565" s="316"/>
      <c r="BF565" s="316"/>
      <c r="BG565" s="316"/>
      <c r="BH565" s="316"/>
      <c r="BI565" s="316"/>
      <c r="BJ565" s="316"/>
      <c r="BK565" s="316"/>
      <c r="BL565" s="316"/>
      <c r="BM565" s="316"/>
      <c r="BN565" s="316"/>
      <c r="BO565" s="316"/>
      <c r="BP565" s="316"/>
      <c r="BQ565" s="316"/>
      <c r="BR565" s="316"/>
      <c r="BS565" s="316"/>
      <c r="BT565" s="316"/>
      <c r="BU565" s="316"/>
      <c r="BV565" s="316"/>
      <c r="BW565" s="316"/>
      <c r="BX565" s="316"/>
      <c r="BY565" s="316"/>
      <c r="BZ565" s="316"/>
    </row>
    <row r="566" spans="1:78" ht="14.25" hidden="1" outlineLevel="1">
      <c r="A566" s="155"/>
      <c r="B566" s="1"/>
      <c r="C566" s="139"/>
      <c r="D566" s="127"/>
      <c r="E566" s="127"/>
      <c r="F566" s="166"/>
      <c r="G566" s="132"/>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c r="BG566" s="138"/>
      <c r="BH566" s="138"/>
      <c r="BI566" s="138"/>
    </row>
    <row r="567" spans="1:78" ht="15" hidden="1" outlineLevel="1">
      <c r="A567" s="12"/>
      <c r="B567" s="1"/>
      <c r="C567" s="147" t="str">
        <f>+EPA!B5</f>
        <v>Pob_16ymás_Total</v>
      </c>
      <c r="D567" s="147" t="str">
        <f>+EPA!B4</f>
        <v>Población: total de 16 y más años</v>
      </c>
      <c r="E567" s="153" t="s">
        <v>159</v>
      </c>
      <c r="F567" s="153"/>
      <c r="G567" s="63"/>
      <c r="H567" s="135"/>
      <c r="I567" s="135"/>
      <c r="J567" s="135"/>
      <c r="K567" s="135"/>
      <c r="L567" s="135"/>
      <c r="M567" s="135"/>
      <c r="N567" s="135"/>
      <c r="O567" s="135"/>
      <c r="P567" s="135"/>
      <c r="Q567" s="135"/>
      <c r="R567" s="1384" t="s">
        <v>859</v>
      </c>
      <c r="S567" s="1384"/>
      <c r="T567" s="1384"/>
      <c r="U567" s="1384"/>
      <c r="V567" s="1384"/>
      <c r="W567" s="1384"/>
      <c r="X567" s="1384"/>
      <c r="Y567" s="1384"/>
      <c r="Z567" s="1384"/>
      <c r="AA567" s="1384"/>
      <c r="AB567" s="1384"/>
      <c r="AC567" s="1384"/>
      <c r="AD567" s="1384"/>
      <c r="AE567" s="1384"/>
      <c r="AF567" s="1384"/>
      <c r="AG567" s="1384"/>
      <c r="AH567" s="1384"/>
      <c r="AI567" s="1384"/>
      <c r="AJ567" s="1384"/>
      <c r="AK567" s="1384"/>
      <c r="AL567" s="1384"/>
      <c r="AM567" s="1384"/>
      <c r="AN567" s="1384"/>
      <c r="AO567" s="1384"/>
      <c r="AP567" s="1384"/>
      <c r="AQ567" s="1384"/>
      <c r="AR567" s="1384"/>
      <c r="AS567" s="1384"/>
      <c r="AT567" s="1384"/>
      <c r="AU567" s="1384"/>
      <c r="AV567" s="1384"/>
      <c r="AW567" s="1384"/>
      <c r="AX567" s="1384"/>
      <c r="AY567" s="1384"/>
      <c r="AZ567" s="1384"/>
      <c r="BA567" s="1384"/>
      <c r="BB567" s="1384"/>
      <c r="BC567" s="1384"/>
      <c r="BD567" s="1382" t="s">
        <v>858</v>
      </c>
      <c r="BE567" s="1382"/>
      <c r="BF567" s="1382"/>
      <c r="BG567" s="1382"/>
      <c r="BH567" s="1382"/>
      <c r="BI567" s="1382"/>
      <c r="BJ567" s="1382"/>
      <c r="BK567" s="1382"/>
      <c r="BL567" s="1382"/>
      <c r="BM567" s="1382"/>
      <c r="BN567" s="1382"/>
      <c r="BO567" s="1382"/>
      <c r="BP567" s="1382"/>
      <c r="BQ567" s="1382"/>
      <c r="BR567" s="1382"/>
      <c r="BS567" s="1382"/>
      <c r="BT567" s="1382"/>
      <c r="BU567" s="1382"/>
      <c r="BV567" s="1382"/>
      <c r="BW567" s="1382"/>
      <c r="BX567" s="1382"/>
      <c r="BY567" s="1382"/>
      <c r="BZ567" s="1382"/>
    </row>
    <row r="568" spans="1:78" ht="15" hidden="1" outlineLevel="1">
      <c r="A568" s="12"/>
      <c r="B568" s="1"/>
      <c r="C568" s="147" t="str">
        <f>+EPA!C5</f>
        <v>Pob_16ymás_Hombres</v>
      </c>
      <c r="D568" s="147" t="str">
        <f>+EPA!C4</f>
        <v>Población: hombres de 16 y más años</v>
      </c>
      <c r="E568" s="153" t="s">
        <v>159</v>
      </c>
      <c r="F568" s="153"/>
      <c r="G568" s="63"/>
      <c r="H568" s="135"/>
      <c r="I568" s="135"/>
      <c r="J568" s="135"/>
      <c r="K568" s="135"/>
      <c r="L568" s="135"/>
      <c r="M568" s="135"/>
      <c r="N568" s="135"/>
      <c r="O568" s="135"/>
      <c r="P568" s="135"/>
      <c r="Q568" s="135"/>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382" t="s">
        <v>858</v>
      </c>
      <c r="BE568" s="1382"/>
      <c r="BF568" s="1382"/>
      <c r="BG568" s="1382"/>
      <c r="BH568" s="1382"/>
      <c r="BI568" s="1382"/>
      <c r="BJ568" s="1382"/>
      <c r="BK568" s="1382"/>
      <c r="BL568" s="1382"/>
      <c r="BM568" s="1382"/>
      <c r="BN568" s="1382"/>
      <c r="BO568" s="1382"/>
      <c r="BP568" s="1382"/>
      <c r="BQ568" s="1382"/>
      <c r="BR568" s="1382"/>
      <c r="BS568" s="1382"/>
      <c r="BT568" s="1382"/>
      <c r="BU568" s="1382"/>
      <c r="BV568" s="1382"/>
      <c r="BW568" s="1382"/>
      <c r="BX568" s="1382"/>
      <c r="BY568" s="1382"/>
      <c r="BZ568" s="1382"/>
    </row>
    <row r="569" spans="1:78" ht="15" hidden="1" outlineLevel="1">
      <c r="A569" s="12"/>
      <c r="B569" s="1"/>
      <c r="C569" s="147" t="str">
        <f>+EPA!D5</f>
        <v>Pob_16ymás_Mujeres</v>
      </c>
      <c r="D569" s="147" t="str">
        <f>+EPA!D4</f>
        <v>Población: mujeres de 16 y más años</v>
      </c>
      <c r="E569" s="153" t="s">
        <v>159</v>
      </c>
      <c r="F569" s="153"/>
      <c r="G569" s="63"/>
      <c r="H569" s="135"/>
      <c r="I569" s="135"/>
      <c r="J569" s="135"/>
      <c r="K569" s="135"/>
      <c r="L569" s="135"/>
      <c r="M569" s="135"/>
      <c r="N569" s="135"/>
      <c r="O569" s="135"/>
      <c r="P569" s="135"/>
      <c r="Q569" s="135"/>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382" t="s">
        <v>858</v>
      </c>
      <c r="BE569" s="1382"/>
      <c r="BF569" s="1382"/>
      <c r="BG569" s="1382"/>
      <c r="BH569" s="1382"/>
      <c r="BI569" s="1382"/>
      <c r="BJ569" s="1382"/>
      <c r="BK569" s="1382"/>
      <c r="BL569" s="1382"/>
      <c r="BM569" s="1382"/>
      <c r="BN569" s="1382"/>
      <c r="BO569" s="1382"/>
      <c r="BP569" s="1382"/>
      <c r="BQ569" s="1382"/>
      <c r="BR569" s="1382"/>
      <c r="BS569" s="1382"/>
      <c r="BT569" s="1382"/>
      <c r="BU569" s="1382"/>
      <c r="BV569" s="1382"/>
      <c r="BW569" s="1382"/>
      <c r="BX569" s="1382"/>
      <c r="BY569" s="1382"/>
      <c r="BZ569" s="1382"/>
    </row>
    <row r="570" spans="1:78" ht="15" hidden="1" outlineLevel="1">
      <c r="A570" s="12"/>
      <c r="B570" s="1"/>
      <c r="C570" s="147" t="str">
        <f>+EPA!E5</f>
        <v>La_Total</v>
      </c>
      <c r="D570" s="147" t="str">
        <f>+EPA!E4</f>
        <v>Activos: Total</v>
      </c>
      <c r="E570" s="153" t="s">
        <v>159</v>
      </c>
      <c r="F570" s="153"/>
      <c r="G570" s="63"/>
      <c r="H570" s="135"/>
      <c r="I570" s="135"/>
      <c r="J570" s="135"/>
      <c r="K570" s="135"/>
      <c r="L570" s="135"/>
      <c r="M570" s="135"/>
      <c r="N570" s="135"/>
      <c r="O570" s="135"/>
      <c r="P570" s="135"/>
      <c r="Q570" s="135"/>
      <c r="R570" s="1384" t="s">
        <v>859</v>
      </c>
      <c r="S570" s="1384"/>
      <c r="T570" s="1384"/>
      <c r="U570" s="1384"/>
      <c r="V570" s="1384"/>
      <c r="W570" s="1384"/>
      <c r="X570" s="1384"/>
      <c r="Y570" s="1384"/>
      <c r="Z570" s="1384"/>
      <c r="AA570" s="1384"/>
      <c r="AB570" s="1384"/>
      <c r="AC570" s="1384"/>
      <c r="AD570" s="1384"/>
      <c r="AE570" s="1384"/>
      <c r="AF570" s="1384"/>
      <c r="AG570" s="1384"/>
      <c r="AH570" s="1384"/>
      <c r="AI570" s="1384"/>
      <c r="AJ570" s="1384"/>
      <c r="AK570" s="1384"/>
      <c r="AL570" s="1384"/>
      <c r="AM570" s="1384"/>
      <c r="AN570" s="1384"/>
      <c r="AO570" s="1384"/>
      <c r="AP570" s="1384"/>
      <c r="AQ570" s="1384"/>
      <c r="AR570" s="1384"/>
      <c r="AS570" s="1384"/>
      <c r="AT570" s="1384"/>
      <c r="AU570" s="1384"/>
      <c r="AV570" s="1384"/>
      <c r="AW570" s="1384"/>
      <c r="AX570" s="1384"/>
      <c r="AY570" s="1384"/>
      <c r="AZ570" s="1384"/>
      <c r="BA570" s="1384"/>
      <c r="BB570" s="1384"/>
      <c r="BC570" s="1384"/>
      <c r="BD570" s="1382" t="s">
        <v>858</v>
      </c>
      <c r="BE570" s="1382"/>
      <c r="BF570" s="1382"/>
      <c r="BG570" s="1382"/>
      <c r="BH570" s="1382"/>
      <c r="BI570" s="1382"/>
      <c r="BJ570" s="1382"/>
      <c r="BK570" s="1382"/>
      <c r="BL570" s="1382"/>
      <c r="BM570" s="1382"/>
      <c r="BN570" s="1382"/>
      <c r="BO570" s="1382"/>
      <c r="BP570" s="1382"/>
      <c r="BQ570" s="1382"/>
      <c r="BR570" s="1382"/>
      <c r="BS570" s="1382"/>
      <c r="BT570" s="1382"/>
      <c r="BU570" s="1382"/>
      <c r="BV570" s="1382"/>
      <c r="BW570" s="1382"/>
      <c r="BX570" s="1382"/>
      <c r="BY570" s="1382"/>
      <c r="BZ570" s="1382"/>
    </row>
    <row r="571" spans="1:78" ht="15" hidden="1" outlineLevel="1">
      <c r="A571" s="12"/>
      <c r="B571" s="1"/>
      <c r="C571" s="147" t="str">
        <f>+EPA!F5</f>
        <v>La_Hombres</v>
      </c>
      <c r="D571" s="147" t="str">
        <f>+EPA!F4</f>
        <v>Activos: hombres</v>
      </c>
      <c r="E571" s="153" t="s">
        <v>159</v>
      </c>
      <c r="F571" s="153"/>
      <c r="G571" s="63"/>
      <c r="H571" s="135"/>
      <c r="I571" s="135"/>
      <c r="J571" s="135"/>
      <c r="K571" s="135"/>
      <c r="L571" s="135"/>
      <c r="M571" s="135"/>
      <c r="N571" s="135"/>
      <c r="O571" s="135"/>
      <c r="P571" s="135"/>
      <c r="Q571" s="135"/>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382" t="s">
        <v>858</v>
      </c>
      <c r="BE571" s="1382"/>
      <c r="BF571" s="1382"/>
      <c r="BG571" s="1382"/>
      <c r="BH571" s="1382"/>
      <c r="BI571" s="1382"/>
      <c r="BJ571" s="1382"/>
      <c r="BK571" s="1382"/>
      <c r="BL571" s="1382"/>
      <c r="BM571" s="1382"/>
      <c r="BN571" s="1382"/>
      <c r="BO571" s="1382"/>
      <c r="BP571" s="1382"/>
      <c r="BQ571" s="1382"/>
      <c r="BR571" s="1382"/>
      <c r="BS571" s="1382"/>
      <c r="BT571" s="1382"/>
      <c r="BU571" s="1382"/>
      <c r="BV571" s="1382"/>
      <c r="BW571" s="1382"/>
      <c r="BX571" s="1382"/>
      <c r="BY571" s="1382"/>
      <c r="BZ571" s="1382"/>
    </row>
    <row r="572" spans="1:78" ht="15" hidden="1" outlineLevel="1">
      <c r="A572" s="12"/>
      <c r="B572" s="1"/>
      <c r="C572" s="147" t="str">
        <f>+EPA!G5</f>
        <v>La_Mujeres</v>
      </c>
      <c r="D572" s="147" t="str">
        <f>+EPA!G4</f>
        <v>Activos: mujeres</v>
      </c>
      <c r="E572" s="153" t="s">
        <v>159</v>
      </c>
      <c r="F572" s="153"/>
      <c r="G572" s="63"/>
      <c r="H572" s="135"/>
      <c r="I572" s="135"/>
      <c r="J572" s="135"/>
      <c r="K572" s="135"/>
      <c r="L572" s="135"/>
      <c r="M572" s="135"/>
      <c r="N572" s="135"/>
      <c r="O572" s="135"/>
      <c r="P572" s="135"/>
      <c r="Q572" s="135"/>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382" t="s">
        <v>858</v>
      </c>
      <c r="BE572" s="1382"/>
      <c r="BF572" s="1382"/>
      <c r="BG572" s="1382"/>
      <c r="BH572" s="1382"/>
      <c r="BI572" s="1382"/>
      <c r="BJ572" s="1382"/>
      <c r="BK572" s="1382"/>
      <c r="BL572" s="1382"/>
      <c r="BM572" s="1382"/>
      <c r="BN572" s="1382"/>
      <c r="BO572" s="1382"/>
      <c r="BP572" s="1382"/>
      <c r="BQ572" s="1382"/>
      <c r="BR572" s="1382"/>
      <c r="BS572" s="1382"/>
      <c r="BT572" s="1382"/>
      <c r="BU572" s="1382"/>
      <c r="BV572" s="1382"/>
      <c r="BW572" s="1382"/>
      <c r="BX572" s="1382"/>
      <c r="BY572" s="1382"/>
      <c r="BZ572" s="1382"/>
    </row>
    <row r="573" spans="1:78" ht="15" hidden="1" outlineLevel="1">
      <c r="A573" s="12"/>
      <c r="B573" s="1"/>
      <c r="C573" s="147" t="str">
        <f>+EPA!H5</f>
        <v>Le_Total</v>
      </c>
      <c r="D573" s="147" t="str">
        <f>+EPA!H4</f>
        <v>Ocupados (empleo): total</v>
      </c>
      <c r="E573" s="153" t="s">
        <v>159</v>
      </c>
      <c r="F573" s="153"/>
      <c r="G573" s="63"/>
      <c r="H573" s="135"/>
      <c r="I573" s="135"/>
      <c r="J573" s="135"/>
      <c r="K573" s="135"/>
      <c r="L573" s="135"/>
      <c r="M573" s="135"/>
      <c r="N573" s="135"/>
      <c r="O573" s="135"/>
      <c r="P573" s="135"/>
      <c r="Q573" s="135"/>
      <c r="R573" s="1384" t="s">
        <v>859</v>
      </c>
      <c r="S573" s="1384"/>
      <c r="T573" s="1384"/>
      <c r="U573" s="1384"/>
      <c r="V573" s="1384"/>
      <c r="W573" s="1384"/>
      <c r="X573" s="1384"/>
      <c r="Y573" s="1384"/>
      <c r="Z573" s="1384"/>
      <c r="AA573" s="1384"/>
      <c r="AB573" s="1384"/>
      <c r="AC573" s="1384"/>
      <c r="AD573" s="1384"/>
      <c r="AE573" s="1384"/>
      <c r="AF573" s="1384"/>
      <c r="AG573" s="1384"/>
      <c r="AH573" s="1384"/>
      <c r="AI573" s="1384"/>
      <c r="AJ573" s="1384"/>
      <c r="AK573" s="1384"/>
      <c r="AL573" s="1384"/>
      <c r="AM573" s="1384"/>
      <c r="AN573" s="1384"/>
      <c r="AO573" s="1384"/>
      <c r="AP573" s="1384"/>
      <c r="AQ573" s="1384"/>
      <c r="AR573" s="1384"/>
      <c r="AS573" s="1384"/>
      <c r="AT573" s="1384"/>
      <c r="AU573" s="1384"/>
      <c r="AV573" s="1384"/>
      <c r="AW573" s="1384"/>
      <c r="AX573" s="1384"/>
      <c r="AY573" s="1384"/>
      <c r="AZ573" s="1384"/>
      <c r="BA573" s="1384"/>
      <c r="BB573" s="1384"/>
      <c r="BC573" s="1384"/>
      <c r="BD573" s="1382" t="s">
        <v>858</v>
      </c>
      <c r="BE573" s="1382"/>
      <c r="BF573" s="1382"/>
      <c r="BG573" s="1382"/>
      <c r="BH573" s="1382"/>
      <c r="BI573" s="1382"/>
      <c r="BJ573" s="1382"/>
      <c r="BK573" s="1382"/>
      <c r="BL573" s="1382"/>
      <c r="BM573" s="1382"/>
      <c r="BN573" s="1382"/>
      <c r="BO573" s="1382"/>
      <c r="BP573" s="1382"/>
      <c r="BQ573" s="1382"/>
      <c r="BR573" s="1382"/>
      <c r="BS573" s="1382"/>
      <c r="BT573" s="1382"/>
      <c r="BU573" s="1382"/>
      <c r="BV573" s="1382"/>
      <c r="BW573" s="1382"/>
      <c r="BX573" s="1382"/>
      <c r="BY573" s="1382"/>
      <c r="BZ573" s="1382"/>
    </row>
    <row r="574" spans="1:78" ht="15" hidden="1" outlineLevel="1">
      <c r="A574" s="12"/>
      <c r="B574" s="1"/>
      <c r="C574" s="147" t="str">
        <f>+EPA!I5</f>
        <v>Le_Hombres</v>
      </c>
      <c r="D574" s="147" t="str">
        <f>+EPA!I4</f>
        <v>Ocupados (empleo): hombres</v>
      </c>
      <c r="E574" s="153" t="s">
        <v>159</v>
      </c>
      <c r="F574" s="153"/>
      <c r="G574" s="63"/>
      <c r="H574" s="135"/>
      <c r="I574" s="135"/>
      <c r="J574" s="135"/>
      <c r="K574" s="135"/>
      <c r="L574" s="135"/>
      <c r="M574" s="135"/>
      <c r="N574" s="135"/>
      <c r="O574" s="135"/>
      <c r="P574" s="135"/>
      <c r="Q574" s="135"/>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382" t="s">
        <v>858</v>
      </c>
      <c r="BE574" s="1382"/>
      <c r="BF574" s="1382"/>
      <c r="BG574" s="1382"/>
      <c r="BH574" s="1382"/>
      <c r="BI574" s="1382"/>
      <c r="BJ574" s="1382"/>
      <c r="BK574" s="1382"/>
      <c r="BL574" s="1382"/>
      <c r="BM574" s="1382"/>
      <c r="BN574" s="1382"/>
      <c r="BO574" s="1382"/>
      <c r="BP574" s="1382"/>
      <c r="BQ574" s="1382"/>
      <c r="BR574" s="1382"/>
      <c r="BS574" s="1382"/>
      <c r="BT574" s="1382"/>
      <c r="BU574" s="1382"/>
      <c r="BV574" s="1382"/>
      <c r="BW574" s="1382"/>
      <c r="BX574" s="1382"/>
      <c r="BY574" s="1382"/>
      <c r="BZ574" s="1382"/>
    </row>
    <row r="575" spans="1:78" ht="15" hidden="1" outlineLevel="1">
      <c r="A575" s="12"/>
      <c r="B575" s="1"/>
      <c r="C575" s="147" t="str">
        <f>+EPA!J5</f>
        <v>Le_Mujeres</v>
      </c>
      <c r="D575" s="147" t="str">
        <f>+EPA!J4</f>
        <v>Ocupados (empleo): mujeres</v>
      </c>
      <c r="E575" s="153" t="s">
        <v>159</v>
      </c>
      <c r="F575" s="153"/>
      <c r="G575" s="63"/>
      <c r="H575" s="135"/>
      <c r="I575" s="135"/>
      <c r="J575" s="135"/>
      <c r="K575" s="135"/>
      <c r="L575" s="135"/>
      <c r="M575" s="135"/>
      <c r="N575" s="135"/>
      <c r="O575" s="135"/>
      <c r="P575" s="135"/>
      <c r="Q575" s="135"/>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382" t="s">
        <v>858</v>
      </c>
      <c r="BE575" s="1382"/>
      <c r="BF575" s="1382"/>
      <c r="BG575" s="1382"/>
      <c r="BH575" s="1382"/>
      <c r="BI575" s="1382"/>
      <c r="BJ575" s="1382"/>
      <c r="BK575" s="1382"/>
      <c r="BL575" s="1382"/>
      <c r="BM575" s="1382"/>
      <c r="BN575" s="1382"/>
      <c r="BO575" s="1382"/>
      <c r="BP575" s="1382"/>
      <c r="BQ575" s="1382"/>
      <c r="BR575" s="1382"/>
      <c r="BS575" s="1382"/>
      <c r="BT575" s="1382"/>
      <c r="BU575" s="1382"/>
      <c r="BV575" s="1382"/>
      <c r="BW575" s="1382"/>
      <c r="BX575" s="1382"/>
      <c r="BY575" s="1382"/>
      <c r="BZ575" s="1382"/>
    </row>
    <row r="576" spans="1:78" ht="15" hidden="1" outlineLevel="1">
      <c r="A576" s="12"/>
      <c r="B576" s="1"/>
      <c r="C576" s="147" t="str">
        <f>+EPA!K5</f>
        <v>Lu_Total</v>
      </c>
      <c r="D576" s="147" t="str">
        <f>+EPA!K4</f>
        <v>Parados: total</v>
      </c>
      <c r="E576" s="153" t="s">
        <v>159</v>
      </c>
      <c r="F576" s="153"/>
      <c r="G576" s="63"/>
      <c r="H576" s="135"/>
      <c r="I576" s="135"/>
      <c r="J576" s="135"/>
      <c r="K576" s="135"/>
      <c r="L576" s="135"/>
      <c r="M576" s="135"/>
      <c r="N576" s="135"/>
      <c r="O576" s="135"/>
      <c r="P576" s="135"/>
      <c r="Q576" s="135"/>
      <c r="R576" s="1384" t="s">
        <v>859</v>
      </c>
      <c r="S576" s="1384"/>
      <c r="T576" s="1384"/>
      <c r="U576" s="1384"/>
      <c r="V576" s="1384"/>
      <c r="W576" s="1384"/>
      <c r="X576" s="1384"/>
      <c r="Y576" s="1384"/>
      <c r="Z576" s="1384"/>
      <c r="AA576" s="1384"/>
      <c r="AB576" s="1384"/>
      <c r="AC576" s="1384"/>
      <c r="AD576" s="1384"/>
      <c r="AE576" s="1384"/>
      <c r="AF576" s="1384"/>
      <c r="AG576" s="1384"/>
      <c r="AH576" s="1384"/>
      <c r="AI576" s="1384"/>
      <c r="AJ576" s="1384"/>
      <c r="AK576" s="1384"/>
      <c r="AL576" s="1384"/>
      <c r="AM576" s="1384"/>
      <c r="AN576" s="1384"/>
      <c r="AO576" s="1384"/>
      <c r="AP576" s="1384"/>
      <c r="AQ576" s="1384"/>
      <c r="AR576" s="1384"/>
      <c r="AS576" s="1384"/>
      <c r="AT576" s="1384"/>
      <c r="AU576" s="1384"/>
      <c r="AV576" s="1384"/>
      <c r="AW576" s="1384"/>
      <c r="AX576" s="1384"/>
      <c r="AY576" s="1384"/>
      <c r="AZ576" s="1384"/>
      <c r="BA576" s="1384"/>
      <c r="BB576" s="1384"/>
      <c r="BC576" s="1384"/>
      <c r="BD576" s="1382" t="s">
        <v>858</v>
      </c>
      <c r="BE576" s="1382"/>
      <c r="BF576" s="1382"/>
      <c r="BG576" s="1382"/>
      <c r="BH576" s="1382"/>
      <c r="BI576" s="1382"/>
      <c r="BJ576" s="1382"/>
      <c r="BK576" s="1382"/>
      <c r="BL576" s="1382"/>
      <c r="BM576" s="1382"/>
      <c r="BN576" s="1382"/>
      <c r="BO576" s="1382"/>
      <c r="BP576" s="1382"/>
      <c r="BQ576" s="1382"/>
      <c r="BR576" s="1382"/>
      <c r="BS576" s="1382"/>
      <c r="BT576" s="1382"/>
      <c r="BU576" s="1382"/>
      <c r="BV576" s="1382"/>
      <c r="BW576" s="1382"/>
      <c r="BX576" s="1382"/>
      <c r="BY576" s="1382"/>
      <c r="BZ576" s="1382"/>
    </row>
    <row r="577" spans="1:78" ht="15" hidden="1" outlineLevel="1">
      <c r="A577" s="12"/>
      <c r="B577" s="1"/>
      <c r="C577" s="147" t="str">
        <f>+EPA!L5</f>
        <v>Lu_Hombres</v>
      </c>
      <c r="D577" s="147" t="str">
        <f>+EPA!L4</f>
        <v>Parados: hombres</v>
      </c>
      <c r="E577" s="153" t="s">
        <v>159</v>
      </c>
      <c r="F577" s="153"/>
      <c r="G577" s="63"/>
      <c r="H577" s="135"/>
      <c r="I577" s="135"/>
      <c r="J577" s="135"/>
      <c r="K577" s="135"/>
      <c r="L577" s="135"/>
      <c r="M577" s="135"/>
      <c r="N577" s="135"/>
      <c r="O577" s="135"/>
      <c r="P577" s="135"/>
      <c r="Q577" s="135"/>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382" t="s">
        <v>858</v>
      </c>
      <c r="BE577" s="1382"/>
      <c r="BF577" s="1382"/>
      <c r="BG577" s="1382"/>
      <c r="BH577" s="1382"/>
      <c r="BI577" s="1382"/>
      <c r="BJ577" s="1382"/>
      <c r="BK577" s="1382"/>
      <c r="BL577" s="1382"/>
      <c r="BM577" s="1382"/>
      <c r="BN577" s="1382"/>
      <c r="BO577" s="1382"/>
      <c r="BP577" s="1382"/>
      <c r="BQ577" s="1382"/>
      <c r="BR577" s="1382"/>
      <c r="BS577" s="1382"/>
      <c r="BT577" s="1382"/>
      <c r="BU577" s="1382"/>
      <c r="BV577" s="1382"/>
      <c r="BW577" s="1382"/>
      <c r="BX577" s="1382"/>
      <c r="BY577" s="1382"/>
      <c r="BZ577" s="1382"/>
    </row>
    <row r="578" spans="1:78" ht="15" hidden="1" outlineLevel="1">
      <c r="A578" s="12"/>
      <c r="B578" s="1"/>
      <c r="C578" s="147" t="str">
        <f>+EPA!M5</f>
        <v>Lu_Mujeres</v>
      </c>
      <c r="D578" s="147" t="str">
        <f>+EPA!M4</f>
        <v>Parados: mujeres</v>
      </c>
      <c r="E578" s="153" t="s">
        <v>159</v>
      </c>
      <c r="F578" s="153"/>
      <c r="G578" s="63"/>
      <c r="H578" s="135"/>
      <c r="I578" s="135"/>
      <c r="J578" s="135"/>
      <c r="K578" s="135"/>
      <c r="L578" s="135"/>
      <c r="M578" s="135"/>
      <c r="N578" s="135"/>
      <c r="O578" s="135"/>
      <c r="P578" s="135"/>
      <c r="Q578" s="135"/>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382" t="s">
        <v>863</v>
      </c>
      <c r="BE578" s="1382"/>
      <c r="BF578" s="1382"/>
      <c r="BG578" s="1382"/>
      <c r="BH578" s="1382"/>
      <c r="BI578" s="1382"/>
      <c r="BJ578" s="1382"/>
      <c r="BK578" s="1382"/>
      <c r="BL578" s="1382"/>
      <c r="BM578" s="1382"/>
      <c r="BN578" s="1382"/>
      <c r="BO578" s="1382"/>
      <c r="BP578" s="1382"/>
      <c r="BQ578" s="1382"/>
      <c r="BR578" s="1382"/>
      <c r="BS578" s="1382"/>
      <c r="BT578" s="1382"/>
      <c r="BU578" s="1382"/>
      <c r="BV578" s="1382"/>
      <c r="BW578" s="1382"/>
      <c r="BX578" s="1382"/>
      <c r="BY578" s="1382"/>
      <c r="BZ578" s="1382"/>
    </row>
    <row r="579" spans="1:78" ht="15" hidden="1" outlineLevel="1">
      <c r="A579" s="12"/>
      <c r="B579" s="1"/>
      <c r="C579" s="147" t="str">
        <f>+EPA!N5</f>
        <v>a</v>
      </c>
      <c r="D579" s="147" t="str">
        <f>+EPA!N4</f>
        <v>Tasa de actividad: total</v>
      </c>
      <c r="E579" s="153" t="s">
        <v>37</v>
      </c>
      <c r="F579" s="153"/>
      <c r="G579" s="63"/>
      <c r="H579" s="135"/>
      <c r="I579" s="135"/>
      <c r="J579" s="135"/>
      <c r="K579" s="135"/>
      <c r="L579" s="135"/>
      <c r="M579" s="135"/>
      <c r="N579" s="135"/>
      <c r="O579" s="135"/>
      <c r="P579" s="135"/>
      <c r="Q579" s="135"/>
      <c r="R579" s="1384" t="s">
        <v>859</v>
      </c>
      <c r="S579" s="1384"/>
      <c r="T579" s="1384"/>
      <c r="U579" s="1384"/>
      <c r="V579" s="1384"/>
      <c r="W579" s="1384"/>
      <c r="X579" s="1384"/>
      <c r="Y579" s="1384"/>
      <c r="Z579" s="1384"/>
      <c r="AA579" s="1384"/>
      <c r="AB579" s="1384"/>
      <c r="AC579" s="1384"/>
      <c r="AD579" s="1384"/>
      <c r="AE579" s="1384"/>
      <c r="AF579" s="1384"/>
      <c r="AG579" s="1384"/>
      <c r="AH579" s="1384"/>
      <c r="AI579" s="1384"/>
      <c r="AJ579" s="1384"/>
      <c r="AK579" s="1384"/>
      <c r="AL579" s="1384"/>
      <c r="AM579" s="1384"/>
      <c r="AN579" s="1384"/>
      <c r="AO579" s="1384"/>
      <c r="AP579" s="1384"/>
      <c r="AQ579" s="1384"/>
      <c r="AR579" s="1384"/>
      <c r="AS579" s="1384"/>
      <c r="AT579" s="1384"/>
      <c r="AU579" s="1384"/>
      <c r="AV579" s="1384"/>
      <c r="AW579" s="1384"/>
      <c r="AX579" s="1384"/>
      <c r="AY579" s="1384"/>
      <c r="AZ579" s="1384"/>
      <c r="BA579" s="1384"/>
      <c r="BB579" s="1384"/>
      <c r="BC579" s="1384"/>
      <c r="BD579" s="1382" t="s">
        <v>863</v>
      </c>
      <c r="BE579" s="1382"/>
      <c r="BF579" s="1382"/>
      <c r="BG579" s="1382"/>
      <c r="BH579" s="1382"/>
      <c r="BI579" s="1382"/>
      <c r="BJ579" s="1382"/>
      <c r="BK579" s="1382"/>
      <c r="BL579" s="1382"/>
      <c r="BM579" s="1382"/>
      <c r="BN579" s="1382"/>
      <c r="BO579" s="1382"/>
      <c r="BP579" s="1382"/>
      <c r="BQ579" s="1382"/>
      <c r="BR579" s="1382"/>
      <c r="BS579" s="1382"/>
      <c r="BT579" s="1382"/>
      <c r="BU579" s="1382"/>
      <c r="BV579" s="1382"/>
      <c r="BW579" s="1382"/>
      <c r="BX579" s="1382"/>
      <c r="BY579" s="1382"/>
      <c r="BZ579" s="1382"/>
    </row>
    <row r="580" spans="1:78" ht="15" hidden="1" outlineLevel="1">
      <c r="A580" s="12"/>
      <c r="B580" s="1"/>
      <c r="C580" s="147" t="str">
        <f>+EPA!O5</f>
        <v>a_Hombres</v>
      </c>
      <c r="D580" s="147" t="str">
        <f>+EPA!O4</f>
        <v>Tasa de actividad: hombres</v>
      </c>
      <c r="E580" s="153" t="s">
        <v>37</v>
      </c>
      <c r="F580" s="153"/>
      <c r="G580" s="63"/>
      <c r="H580" s="135"/>
      <c r="I580" s="135"/>
      <c r="J580" s="135"/>
      <c r="K580" s="135"/>
      <c r="L580" s="135"/>
      <c r="M580" s="135"/>
      <c r="N580" s="135"/>
      <c r="O580" s="135"/>
      <c r="P580" s="135"/>
      <c r="Q580" s="135"/>
      <c r="R580" s="1384" t="s">
        <v>859</v>
      </c>
      <c r="S580" s="1384"/>
      <c r="T580" s="1384"/>
      <c r="U580" s="1384"/>
      <c r="V580" s="1384"/>
      <c r="W580" s="1384"/>
      <c r="X580" s="1384"/>
      <c r="Y580" s="1384"/>
      <c r="Z580" s="1384"/>
      <c r="AA580" s="1384"/>
      <c r="AB580" s="1384"/>
      <c r="AC580" s="1384"/>
      <c r="AD580" s="1384"/>
      <c r="AE580" s="1384"/>
      <c r="AF580" s="1384"/>
      <c r="AG580" s="1384"/>
      <c r="AH580" s="1384"/>
      <c r="AI580" s="1384"/>
      <c r="AJ580" s="1384"/>
      <c r="AK580" s="1384"/>
      <c r="AL580" s="1384"/>
      <c r="AM580" s="1384"/>
      <c r="AN580" s="1384"/>
      <c r="AO580" s="1384"/>
      <c r="AP580" s="1384"/>
      <c r="AQ580" s="1384"/>
      <c r="AR580" s="1384"/>
      <c r="AS580" s="1384"/>
      <c r="AT580" s="1384"/>
      <c r="AU580" s="1384"/>
      <c r="AV580" s="1384"/>
      <c r="AW580" s="1384"/>
      <c r="AX580" s="1384"/>
      <c r="AY580" s="1384"/>
      <c r="AZ580" s="1384"/>
      <c r="BA580" s="1384"/>
      <c r="BB580" s="1384"/>
      <c r="BC580" s="1384"/>
      <c r="BD580" s="1382" t="s">
        <v>863</v>
      </c>
      <c r="BE580" s="1382"/>
      <c r="BF580" s="1382"/>
      <c r="BG580" s="1382"/>
      <c r="BH580" s="1382"/>
      <c r="BI580" s="1382"/>
      <c r="BJ580" s="1382"/>
      <c r="BK580" s="1382"/>
      <c r="BL580" s="1382"/>
      <c r="BM580" s="1382"/>
      <c r="BN580" s="1382"/>
      <c r="BO580" s="1382"/>
      <c r="BP580" s="1382"/>
      <c r="BQ580" s="1382"/>
      <c r="BR580" s="1382"/>
      <c r="BS580" s="1382"/>
      <c r="BT580" s="1382"/>
      <c r="BU580" s="1382"/>
      <c r="BV580" s="1382"/>
      <c r="BW580" s="1382"/>
      <c r="BX580" s="1382"/>
      <c r="BY580" s="1382"/>
      <c r="BZ580" s="1382"/>
    </row>
    <row r="581" spans="1:78" ht="15" hidden="1" outlineLevel="1">
      <c r="A581" s="12"/>
      <c r="B581" s="1"/>
      <c r="C581" s="147" t="str">
        <f>+EPA!P5</f>
        <v>a_Mujeres</v>
      </c>
      <c r="D581" s="147" t="str">
        <f>+EPA!P4</f>
        <v>Tasa de acticidad: mujeres</v>
      </c>
      <c r="E581" s="153" t="s">
        <v>37</v>
      </c>
      <c r="F581" s="153"/>
      <c r="G581" s="63"/>
      <c r="H581" s="135"/>
      <c r="I581" s="135"/>
      <c r="J581" s="135"/>
      <c r="K581" s="135"/>
      <c r="L581" s="135"/>
      <c r="M581" s="135"/>
      <c r="N581" s="135"/>
      <c r="O581" s="135"/>
      <c r="P581" s="135"/>
      <c r="Q581" s="135"/>
      <c r="R581" s="1384" t="s">
        <v>859</v>
      </c>
      <c r="S581" s="1384"/>
      <c r="T581" s="1384"/>
      <c r="U581" s="1384"/>
      <c r="V581" s="1384"/>
      <c r="W581" s="1384"/>
      <c r="X581" s="1384"/>
      <c r="Y581" s="1384"/>
      <c r="Z581" s="1384"/>
      <c r="AA581" s="1384"/>
      <c r="AB581" s="1384"/>
      <c r="AC581" s="1384"/>
      <c r="AD581" s="1384"/>
      <c r="AE581" s="1384"/>
      <c r="AF581" s="1384"/>
      <c r="AG581" s="1384"/>
      <c r="AH581" s="1384"/>
      <c r="AI581" s="1384"/>
      <c r="AJ581" s="1384"/>
      <c r="AK581" s="1384"/>
      <c r="AL581" s="1384"/>
      <c r="AM581" s="1384"/>
      <c r="AN581" s="1384"/>
      <c r="AO581" s="1384"/>
      <c r="AP581" s="1384"/>
      <c r="AQ581" s="1384"/>
      <c r="AR581" s="1384"/>
      <c r="AS581" s="1384"/>
      <c r="AT581" s="1384"/>
      <c r="AU581" s="1384"/>
      <c r="AV581" s="1384"/>
      <c r="AW581" s="1384"/>
      <c r="AX581" s="1384"/>
      <c r="AY581" s="1384"/>
      <c r="AZ581" s="1384"/>
      <c r="BA581" s="1384"/>
      <c r="BB581" s="1384"/>
      <c r="BC581" s="1384"/>
      <c r="BD581" s="1382" t="s">
        <v>863</v>
      </c>
      <c r="BE581" s="1382"/>
      <c r="BF581" s="1382"/>
      <c r="BG581" s="1382"/>
      <c r="BH581" s="1382"/>
      <c r="BI581" s="1382"/>
      <c r="BJ581" s="1382"/>
      <c r="BK581" s="1382"/>
      <c r="BL581" s="1382"/>
      <c r="BM581" s="1382"/>
      <c r="BN581" s="1382"/>
      <c r="BO581" s="1382"/>
      <c r="BP581" s="1382"/>
      <c r="BQ581" s="1382"/>
      <c r="BR581" s="1382"/>
      <c r="BS581" s="1382"/>
      <c r="BT581" s="1382"/>
      <c r="BU581" s="1382"/>
      <c r="BV581" s="1382"/>
      <c r="BW581" s="1382"/>
      <c r="BX581" s="1382"/>
      <c r="BY581" s="1382"/>
      <c r="BZ581" s="1382"/>
    </row>
    <row r="582" spans="1:78" ht="15" hidden="1" outlineLevel="1">
      <c r="A582" s="12"/>
      <c r="B582" s="1"/>
      <c r="C582" s="147" t="str">
        <f>+EPA!Q5</f>
        <v>e</v>
      </c>
      <c r="D582" s="147" t="str">
        <f>+EPA!Q4</f>
        <v>Tasa de cupación (empleo): total</v>
      </c>
      <c r="E582" s="153" t="s">
        <v>37</v>
      </c>
      <c r="F582" s="153"/>
      <c r="G582" s="63"/>
      <c r="H582" s="135"/>
      <c r="I582" s="135"/>
      <c r="J582" s="135"/>
      <c r="K582" s="135"/>
      <c r="L582" s="135"/>
      <c r="M582" s="135"/>
      <c r="N582" s="135"/>
      <c r="O582" s="135"/>
      <c r="P582" s="135"/>
      <c r="Q582" s="135"/>
      <c r="R582" s="1384" t="s">
        <v>859</v>
      </c>
      <c r="S582" s="1384"/>
      <c r="T582" s="1384"/>
      <c r="U582" s="1384"/>
      <c r="V582" s="1384"/>
      <c r="W582" s="1384"/>
      <c r="X582" s="1384"/>
      <c r="Y582" s="1384"/>
      <c r="Z582" s="1384"/>
      <c r="AA582" s="1384"/>
      <c r="AB582" s="1384"/>
      <c r="AC582" s="1384"/>
      <c r="AD582" s="1384"/>
      <c r="AE582" s="1384"/>
      <c r="AF582" s="1384"/>
      <c r="AG582" s="1384"/>
      <c r="AH582" s="1384"/>
      <c r="AI582" s="1384"/>
      <c r="AJ582" s="1384"/>
      <c r="AK582" s="1384"/>
      <c r="AL582" s="1384"/>
      <c r="AM582" s="1384"/>
      <c r="AN582" s="1384"/>
      <c r="AO582" s="1384"/>
      <c r="AP582" s="1384"/>
      <c r="AQ582" s="1384"/>
      <c r="AR582" s="1384"/>
      <c r="AS582" s="1384"/>
      <c r="AT582" s="1384"/>
      <c r="AU582" s="1384"/>
      <c r="AV582" s="1384"/>
      <c r="AW582" s="1384"/>
      <c r="AX582" s="1384"/>
      <c r="AY582" s="1384"/>
      <c r="AZ582" s="1384"/>
      <c r="BA582" s="1384"/>
      <c r="BB582" s="1384"/>
      <c r="BC582" s="1384"/>
      <c r="BD582" s="1382" t="s">
        <v>863</v>
      </c>
      <c r="BE582" s="1382"/>
      <c r="BF582" s="1382"/>
      <c r="BG582" s="1382"/>
      <c r="BH582" s="1382"/>
      <c r="BI582" s="1382"/>
      <c r="BJ582" s="1382"/>
      <c r="BK582" s="1382"/>
      <c r="BL582" s="1382"/>
      <c r="BM582" s="1382"/>
      <c r="BN582" s="1382"/>
      <c r="BO582" s="1382"/>
      <c r="BP582" s="1382"/>
      <c r="BQ582" s="1382"/>
      <c r="BR582" s="1382"/>
      <c r="BS582" s="1382"/>
      <c r="BT582" s="1382"/>
      <c r="BU582" s="1382"/>
      <c r="BV582" s="1382"/>
      <c r="BW582" s="1382"/>
      <c r="BX582" s="1382"/>
      <c r="BY582" s="1382"/>
      <c r="BZ582" s="1382"/>
    </row>
    <row r="583" spans="1:78" ht="15" hidden="1" outlineLevel="1">
      <c r="A583" s="12"/>
      <c r="B583" s="1"/>
      <c r="C583" s="147" t="str">
        <f>+EPA!R5</f>
        <v>e_Hombres</v>
      </c>
      <c r="D583" s="147" t="str">
        <f>+EPA!R4</f>
        <v>Tasa de cupación (empleo): hombres</v>
      </c>
      <c r="E583" s="153" t="s">
        <v>37</v>
      </c>
      <c r="F583" s="153"/>
      <c r="G583" s="63"/>
      <c r="H583" s="135"/>
      <c r="I583" s="135"/>
      <c r="J583" s="135"/>
      <c r="K583" s="135"/>
      <c r="L583" s="135"/>
      <c r="M583" s="135"/>
      <c r="N583" s="135"/>
      <c r="O583" s="135"/>
      <c r="P583" s="135"/>
      <c r="Q583" s="135"/>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382" t="s">
        <v>863</v>
      </c>
      <c r="BE583" s="1382"/>
      <c r="BF583" s="1382"/>
      <c r="BG583" s="1382"/>
      <c r="BH583" s="1382"/>
      <c r="BI583" s="1382"/>
      <c r="BJ583" s="1382"/>
      <c r="BK583" s="1382"/>
      <c r="BL583" s="1382"/>
      <c r="BM583" s="1382"/>
      <c r="BN583" s="1382"/>
      <c r="BO583" s="1382"/>
      <c r="BP583" s="1382"/>
      <c r="BQ583" s="1382"/>
      <c r="BR583" s="1382"/>
      <c r="BS583" s="1382"/>
      <c r="BT583" s="1382"/>
      <c r="BU583" s="1382"/>
      <c r="BV583" s="1382"/>
      <c r="BW583" s="1382"/>
      <c r="BX583" s="1382"/>
      <c r="BY583" s="1382"/>
      <c r="BZ583" s="1382"/>
    </row>
    <row r="584" spans="1:78" ht="15" hidden="1" outlineLevel="1">
      <c r="A584" s="12"/>
      <c r="B584" s="1"/>
      <c r="C584" s="147" t="str">
        <f>+EPA!S5</f>
        <v>e_Mujeres</v>
      </c>
      <c r="D584" s="147" t="str">
        <f>+EPA!S4</f>
        <v>Tasa de cupación: mujeres</v>
      </c>
      <c r="E584" s="153" t="s">
        <v>37</v>
      </c>
      <c r="F584" s="153"/>
      <c r="G584" s="63"/>
      <c r="H584" s="135"/>
      <c r="I584" s="135"/>
      <c r="J584" s="135"/>
      <c r="K584" s="135"/>
      <c r="L584" s="135"/>
      <c r="M584" s="135"/>
      <c r="N584" s="135"/>
      <c r="O584" s="135"/>
      <c r="P584" s="135"/>
      <c r="Q584" s="135"/>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382" t="s">
        <v>863</v>
      </c>
      <c r="BE584" s="1382"/>
      <c r="BF584" s="1382"/>
      <c r="BG584" s="1382"/>
      <c r="BH584" s="1382"/>
      <c r="BI584" s="1382"/>
      <c r="BJ584" s="1382"/>
      <c r="BK584" s="1382"/>
      <c r="BL584" s="1382"/>
      <c r="BM584" s="1382"/>
      <c r="BN584" s="1382"/>
      <c r="BO584" s="1382"/>
      <c r="BP584" s="1382"/>
      <c r="BQ584" s="1382"/>
      <c r="BR584" s="1382"/>
      <c r="BS584" s="1382"/>
      <c r="BT584" s="1382"/>
      <c r="BU584" s="1382"/>
      <c r="BV584" s="1382"/>
      <c r="BW584" s="1382"/>
      <c r="BX584" s="1382"/>
      <c r="BY584" s="1382"/>
      <c r="BZ584" s="1382"/>
    </row>
    <row r="585" spans="1:78" ht="15" hidden="1" outlineLevel="1">
      <c r="A585" s="12"/>
      <c r="B585" s="1"/>
      <c r="C585" s="147" t="str">
        <f>+EPA!T5</f>
        <v>u</v>
      </c>
      <c r="D585" s="147" t="str">
        <f>+EPA!T4</f>
        <v>Tasa de paro: total</v>
      </c>
      <c r="E585" s="153" t="s">
        <v>37</v>
      </c>
      <c r="F585" s="153"/>
      <c r="G585" s="63"/>
      <c r="H585" s="135"/>
      <c r="I585" s="135"/>
      <c r="J585" s="135"/>
      <c r="K585" s="135"/>
      <c r="L585" s="135"/>
      <c r="M585" s="135"/>
      <c r="N585" s="135"/>
      <c r="O585" s="135"/>
      <c r="P585" s="135"/>
      <c r="Q585" s="135"/>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382" t="s">
        <v>863</v>
      </c>
      <c r="BE585" s="1382"/>
      <c r="BF585" s="1382"/>
      <c r="BG585" s="1382"/>
      <c r="BH585" s="1382"/>
      <c r="BI585" s="1382"/>
      <c r="BJ585" s="1382"/>
      <c r="BK585" s="1382"/>
      <c r="BL585" s="1382"/>
      <c r="BM585" s="1382"/>
      <c r="BN585" s="1382"/>
      <c r="BO585" s="1382"/>
      <c r="BP585" s="1382"/>
      <c r="BQ585" s="1382"/>
      <c r="BR585" s="1382"/>
      <c r="BS585" s="1382"/>
      <c r="BT585" s="1382"/>
      <c r="BU585" s="1382"/>
      <c r="BV585" s="1382"/>
      <c r="BW585" s="1382"/>
      <c r="BX585" s="1382"/>
      <c r="BY585" s="1382"/>
      <c r="BZ585" s="1382"/>
    </row>
    <row r="586" spans="1:78" ht="15" hidden="1" outlineLevel="1">
      <c r="A586" s="12"/>
      <c r="B586" s="1"/>
      <c r="C586" s="147" t="str">
        <f>+EPA!U5</f>
        <v>u_Hombres</v>
      </c>
      <c r="D586" s="147" t="str">
        <f>+EPA!U4</f>
        <v>Tasa de paro: hombres</v>
      </c>
      <c r="E586" s="153" t="s">
        <v>37</v>
      </c>
      <c r="F586" s="153"/>
      <c r="G586" s="63"/>
      <c r="H586" s="135"/>
      <c r="I586" s="135"/>
      <c r="J586" s="135"/>
      <c r="K586" s="135"/>
      <c r="L586" s="135"/>
      <c r="M586" s="135"/>
      <c r="N586" s="135"/>
      <c r="O586" s="135"/>
      <c r="P586" s="135"/>
      <c r="Q586" s="135"/>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382" t="s">
        <v>863</v>
      </c>
      <c r="BE586" s="1382"/>
      <c r="BF586" s="1382"/>
      <c r="BG586" s="1382"/>
      <c r="BH586" s="1382"/>
      <c r="BI586" s="1382"/>
      <c r="BJ586" s="1382"/>
      <c r="BK586" s="1382"/>
      <c r="BL586" s="1382"/>
      <c r="BM586" s="1382"/>
      <c r="BN586" s="1382"/>
      <c r="BO586" s="1382"/>
      <c r="BP586" s="1382"/>
      <c r="BQ586" s="1382"/>
      <c r="BR586" s="1382"/>
      <c r="BS586" s="1382"/>
      <c r="BT586" s="1382"/>
      <c r="BU586" s="1382"/>
      <c r="BV586" s="1382"/>
      <c r="BW586" s="1382"/>
      <c r="BX586" s="1382"/>
      <c r="BY586" s="1382"/>
      <c r="BZ586" s="1382"/>
    </row>
    <row r="587" spans="1:78" ht="15" hidden="1" outlineLevel="1">
      <c r="A587" s="12"/>
      <c r="B587" s="1"/>
      <c r="C587" s="147" t="str">
        <f>+EPA!V5</f>
        <v>u_Mujeres</v>
      </c>
      <c r="D587" s="147" t="str">
        <f>+EPA!V4</f>
        <v>Tasa de paro: mujeres</v>
      </c>
      <c r="E587" s="153" t="s">
        <v>37</v>
      </c>
      <c r="F587" s="153"/>
      <c r="G587" s="63"/>
      <c r="H587" s="135"/>
      <c r="I587" s="135"/>
      <c r="J587" s="135"/>
      <c r="K587" s="135"/>
      <c r="L587" s="135"/>
      <c r="M587" s="135"/>
      <c r="N587" s="135"/>
      <c r="O587" s="135"/>
      <c r="P587" s="135"/>
      <c r="Q587" s="135"/>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382" t="s">
        <v>863</v>
      </c>
      <c r="BE587" s="1382"/>
      <c r="BF587" s="1382"/>
      <c r="BG587" s="1382"/>
      <c r="BH587" s="1382"/>
      <c r="BI587" s="1382"/>
      <c r="BJ587" s="1382"/>
      <c r="BK587" s="1382"/>
      <c r="BL587" s="1382"/>
      <c r="BM587" s="1382"/>
      <c r="BN587" s="1382"/>
      <c r="BO587" s="1382"/>
      <c r="BP587" s="1382"/>
      <c r="BQ587" s="1382"/>
      <c r="BR587" s="1382"/>
      <c r="BS587" s="1382"/>
      <c r="BT587" s="1382"/>
      <c r="BU587" s="1382"/>
      <c r="BV587" s="1382"/>
      <c r="BW587" s="1382"/>
      <c r="BX587" s="1382"/>
      <c r="BY587" s="1382"/>
      <c r="BZ587" s="1382"/>
    </row>
    <row r="588" spans="1:78" ht="15" hidden="1" outlineLevel="1">
      <c r="A588" s="12"/>
      <c r="B588" s="1"/>
      <c r="E588" s="153"/>
      <c r="F588" s="153"/>
      <c r="G588" s="63"/>
      <c r="H588" s="135"/>
      <c r="I588" s="135"/>
      <c r="J588" s="135"/>
      <c r="K588" s="135"/>
      <c r="L588" s="135"/>
      <c r="M588" s="135"/>
      <c r="N588" s="135"/>
      <c r="O588" s="135"/>
      <c r="P588" s="135"/>
      <c r="Q588" s="135"/>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row>
    <row r="589" spans="1:78" ht="14.25" hidden="1" outlineLevel="1">
      <c r="A589" s="2"/>
      <c r="B589" s="1"/>
      <c r="E589" s="127"/>
      <c r="F589" s="127"/>
      <c r="G589" s="1079"/>
      <c r="H589" s="138"/>
      <c r="I589" s="138"/>
      <c r="J589" s="138"/>
      <c r="K589" s="138"/>
      <c r="L589" s="138"/>
      <c r="M589" s="138"/>
      <c r="N589" s="138"/>
      <c r="O589" s="138"/>
      <c r="P589" s="138"/>
      <c r="Q589" s="138"/>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row>
    <row r="590" spans="1:78" ht="14.25" collapsed="1">
      <c r="A590" s="2"/>
      <c r="B590" s="1"/>
      <c r="E590" s="127"/>
      <c r="F590" s="127"/>
      <c r="G590" s="1079"/>
      <c r="H590" s="138"/>
      <c r="I590" s="138"/>
      <c r="J590" s="138"/>
      <c r="K590" s="138"/>
      <c r="L590" s="138"/>
      <c r="M590" s="138"/>
      <c r="N590" s="138"/>
      <c r="O590" s="138"/>
      <c r="P590" s="138"/>
      <c r="Q590" s="138"/>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row>
  </sheetData>
  <mergeCells count="821">
    <mergeCell ref="AW499:BZ499"/>
    <mergeCell ref="AW500:BZ500"/>
    <mergeCell ref="AW501:BZ501"/>
    <mergeCell ref="AW502:BZ502"/>
    <mergeCell ref="AW503:BZ503"/>
    <mergeCell ref="AW508:BZ508"/>
    <mergeCell ref="AW509:BZ509"/>
    <mergeCell ref="BD573:BZ573"/>
    <mergeCell ref="BD574:BZ574"/>
    <mergeCell ref="BD575:BZ575"/>
    <mergeCell ref="AW512:BZ512"/>
    <mergeCell ref="AW513:BZ513"/>
    <mergeCell ref="AW514:BZ514"/>
    <mergeCell ref="AW515:BZ515"/>
    <mergeCell ref="AW516:BZ516"/>
    <mergeCell ref="AW517:BZ517"/>
    <mergeCell ref="AW522:BZ522"/>
    <mergeCell ref="AW523:BZ523"/>
    <mergeCell ref="AH556:BZ556"/>
    <mergeCell ref="AH557:BZ557"/>
    <mergeCell ref="R562:BZ562"/>
    <mergeCell ref="BD567:BZ567"/>
    <mergeCell ref="BD568:BZ568"/>
    <mergeCell ref="BD569:BZ569"/>
    <mergeCell ref="BD570:BZ570"/>
    <mergeCell ref="BD571:BZ571"/>
    <mergeCell ref="BD572:BZ572"/>
    <mergeCell ref="I465:BZ465"/>
    <mergeCell ref="I466:BZ466"/>
    <mergeCell ref="AW467:BZ467"/>
    <mergeCell ref="AW468:BZ468"/>
    <mergeCell ref="AW469:BZ469"/>
    <mergeCell ref="AW470:BZ470"/>
    <mergeCell ref="AW471:BZ471"/>
    <mergeCell ref="AW472:BZ472"/>
    <mergeCell ref="AE473:BZ473"/>
    <mergeCell ref="AH468:AV468"/>
    <mergeCell ref="I468:AG468"/>
    <mergeCell ref="Y467:AV467"/>
    <mergeCell ref="I467:X467"/>
    <mergeCell ref="I470:AV470"/>
    <mergeCell ref="AD472:AV472"/>
    <mergeCell ref="I469:AV469"/>
    <mergeCell ref="X459:BZ459"/>
    <mergeCell ref="X460:BZ460"/>
    <mergeCell ref="AW303:BZ303"/>
    <mergeCell ref="AW304:BZ304"/>
    <mergeCell ref="AW305:BZ305"/>
    <mergeCell ref="AW306:BZ306"/>
    <mergeCell ref="AW307:BZ307"/>
    <mergeCell ref="AW308:BZ308"/>
    <mergeCell ref="AW309:BZ309"/>
    <mergeCell ref="AW310:BZ310"/>
    <mergeCell ref="AW311:BZ311"/>
    <mergeCell ref="L308:AV308"/>
    <mergeCell ref="L309:AV309"/>
    <mergeCell ref="L310:AV310"/>
    <mergeCell ref="L311:AV311"/>
    <mergeCell ref="R312:AV312"/>
    <mergeCell ref="AW326:BZ326"/>
    <mergeCell ref="L305:AV305"/>
    <mergeCell ref="H455:W455"/>
    <mergeCell ref="AW327:BZ327"/>
    <mergeCell ref="AW328:BZ328"/>
    <mergeCell ref="AW329:BZ329"/>
    <mergeCell ref="AW330:BZ330"/>
    <mergeCell ref="AW331:BZ331"/>
    <mergeCell ref="AW267:BZ267"/>
    <mergeCell ref="R268:BZ268"/>
    <mergeCell ref="AW270:BZ270"/>
    <mergeCell ref="R271:BZ271"/>
    <mergeCell ref="AW272:BZ272"/>
    <mergeCell ref="BA273:BZ273"/>
    <mergeCell ref="BA274:BZ274"/>
    <mergeCell ref="R276:BZ276"/>
    <mergeCell ref="AW275:BZ275"/>
    <mergeCell ref="AW273:AZ273"/>
    <mergeCell ref="AW274:AZ274"/>
    <mergeCell ref="AW269:BZ269"/>
    <mergeCell ref="H267:X267"/>
    <mergeCell ref="Y267:AV267"/>
    <mergeCell ref="R270:AG270"/>
    <mergeCell ref="BA261:BZ261"/>
    <mergeCell ref="AW262:BZ262"/>
    <mergeCell ref="BA263:BZ263"/>
    <mergeCell ref="BA264:BZ264"/>
    <mergeCell ref="AW265:BZ265"/>
    <mergeCell ref="AW266:BZ266"/>
    <mergeCell ref="AW245:BZ245"/>
    <mergeCell ref="AW246:BZ246"/>
    <mergeCell ref="AW247:BZ247"/>
    <mergeCell ref="AW248:BZ248"/>
    <mergeCell ref="AW249:BZ249"/>
    <mergeCell ref="AW250:BZ250"/>
    <mergeCell ref="BA251:BZ251"/>
    <mergeCell ref="BA252:BZ252"/>
    <mergeCell ref="BA253:BZ253"/>
    <mergeCell ref="AW253:AZ253"/>
    <mergeCell ref="AW252:AZ252"/>
    <mergeCell ref="AW251:AZ251"/>
    <mergeCell ref="AH180:AL180"/>
    <mergeCell ref="AM180:AV180"/>
    <mergeCell ref="R198:AG198"/>
    <mergeCell ref="AH198:AV198"/>
    <mergeCell ref="AW259:BZ259"/>
    <mergeCell ref="BA260:BZ260"/>
    <mergeCell ref="R254:BY254"/>
    <mergeCell ref="X244:AV244"/>
    <mergeCell ref="R237:AV237"/>
    <mergeCell ref="R230:AV230"/>
    <mergeCell ref="R231:AV231"/>
    <mergeCell ref="R232:AV232"/>
    <mergeCell ref="R233:AV233"/>
    <mergeCell ref="N222:BZ222"/>
    <mergeCell ref="AH223:BZ223"/>
    <mergeCell ref="S224:BZ224"/>
    <mergeCell ref="AW229:BZ229"/>
    <mergeCell ref="H198:Q198"/>
    <mergeCell ref="AW180:BZ180"/>
    <mergeCell ref="H186:BZ187"/>
    <mergeCell ref="S188:BZ190"/>
    <mergeCell ref="M207:AV207"/>
    <mergeCell ref="S193:BZ193"/>
    <mergeCell ref="R180:AG180"/>
    <mergeCell ref="AW148:BZ148"/>
    <mergeCell ref="AW149:BZ149"/>
    <mergeCell ref="AW151:BZ151"/>
    <mergeCell ref="AW150:BZ150"/>
    <mergeCell ref="AW152:BZ152"/>
    <mergeCell ref="AW118:BZ118"/>
    <mergeCell ref="AW119:BZ119"/>
    <mergeCell ref="AW113:BZ113"/>
    <mergeCell ref="AW143:BZ143"/>
    <mergeCell ref="AW114:BZ114"/>
    <mergeCell ref="AW115:BZ115"/>
    <mergeCell ref="AW116:BZ116"/>
    <mergeCell ref="AW117:BZ117"/>
    <mergeCell ref="AW100:BZ100"/>
    <mergeCell ref="AW101:BZ101"/>
    <mergeCell ref="AW102:BZ102"/>
    <mergeCell ref="AW103:BZ103"/>
    <mergeCell ref="AW104:BZ104"/>
    <mergeCell ref="AW109:BZ109"/>
    <mergeCell ref="AW110:BZ110"/>
    <mergeCell ref="AW111:BZ111"/>
    <mergeCell ref="AW112:BZ112"/>
    <mergeCell ref="AW87:BZ87"/>
    <mergeCell ref="R88:BZ89"/>
    <mergeCell ref="AW94:BZ94"/>
    <mergeCell ref="AW95:BZ95"/>
    <mergeCell ref="AW96:BZ96"/>
    <mergeCell ref="AW97:BZ97"/>
    <mergeCell ref="AW99:BZ99"/>
    <mergeCell ref="AW98:BZ98"/>
    <mergeCell ref="AW69:BZ69"/>
    <mergeCell ref="AW71:BZ71"/>
    <mergeCell ref="AW70:BZ70"/>
    <mergeCell ref="AW72:BZ72"/>
    <mergeCell ref="AW73:BZ73"/>
    <mergeCell ref="AW74:BZ74"/>
    <mergeCell ref="H79:BZ79"/>
    <mergeCell ref="R80:BZ86"/>
    <mergeCell ref="R96:W96"/>
    <mergeCell ref="X96:AV96"/>
    <mergeCell ref="R97:W97"/>
    <mergeCell ref="R71:AG71"/>
    <mergeCell ref="AH71:AV71"/>
    <mergeCell ref="AH73:AV73"/>
    <mergeCell ref="R98:W98"/>
    <mergeCell ref="X98:AV98"/>
    <mergeCell ref="AW57:BZ57"/>
    <mergeCell ref="AW58:BZ58"/>
    <mergeCell ref="AW59:BZ59"/>
    <mergeCell ref="AW64:BZ64"/>
    <mergeCell ref="AW65:BZ65"/>
    <mergeCell ref="AW66:BZ66"/>
    <mergeCell ref="AW67:BZ67"/>
    <mergeCell ref="AW68:BZ68"/>
    <mergeCell ref="AW49:BZ49"/>
    <mergeCell ref="AW50:BZ50"/>
    <mergeCell ref="AW51:BZ51"/>
    <mergeCell ref="AW52:BZ52"/>
    <mergeCell ref="AW53:BZ53"/>
    <mergeCell ref="AW54:BZ54"/>
    <mergeCell ref="AW56:BZ56"/>
    <mergeCell ref="AW55:BZ55"/>
    <mergeCell ref="AW39:BZ39"/>
    <mergeCell ref="AW40:BZ40"/>
    <mergeCell ref="AW41:BZ41"/>
    <mergeCell ref="AW42:BZ42"/>
    <mergeCell ref="AW43:BZ43"/>
    <mergeCell ref="AW44:BZ44"/>
    <mergeCell ref="AW45:BZ45"/>
    <mergeCell ref="AW9:BZ9"/>
    <mergeCell ref="AW10:BZ10"/>
    <mergeCell ref="AW11:BZ11"/>
    <mergeCell ref="AW12:BZ12"/>
    <mergeCell ref="AW13:BZ13"/>
    <mergeCell ref="AW14:BZ14"/>
    <mergeCell ref="AW19:BZ19"/>
    <mergeCell ref="AW312:BZ312"/>
    <mergeCell ref="AT313:BZ313"/>
    <mergeCell ref="X455:BZ455"/>
    <mergeCell ref="X456:BZ456"/>
    <mergeCell ref="X457:BZ457"/>
    <mergeCell ref="N458:BZ458"/>
    <mergeCell ref="AH524:AV524"/>
    <mergeCell ref="AH530:AV530"/>
    <mergeCell ref="AH509:AV509"/>
    <mergeCell ref="R509:AG509"/>
    <mergeCell ref="R526:AG526"/>
    <mergeCell ref="AH526:AV526"/>
    <mergeCell ref="R527:AG527"/>
    <mergeCell ref="AH527:AV527"/>
    <mergeCell ref="R528:AG528"/>
    <mergeCell ref="AH528:AV528"/>
    <mergeCell ref="R530:AG530"/>
    <mergeCell ref="R525:AG525"/>
    <mergeCell ref="R529:AG529"/>
    <mergeCell ref="AH529:AV529"/>
    <mergeCell ref="AH512:AV512"/>
    <mergeCell ref="AH513:AV513"/>
    <mergeCell ref="AH511:AV511"/>
    <mergeCell ref="AH510:AV510"/>
    <mergeCell ref="I482:X482"/>
    <mergeCell ref="AD471:AV471"/>
    <mergeCell ref="I475:AC475"/>
    <mergeCell ref="I473:AD473"/>
    <mergeCell ref="I522:AG522"/>
    <mergeCell ref="AH515:AV515"/>
    <mergeCell ref="AH516:AV516"/>
    <mergeCell ref="AH517:AV517"/>
    <mergeCell ref="AH522:AV522"/>
    <mergeCell ref="AH514:AV514"/>
    <mergeCell ref="R501:AG501"/>
    <mergeCell ref="R502:AG502"/>
    <mergeCell ref="AH500:AV500"/>
    <mergeCell ref="H509:Q509"/>
    <mergeCell ref="H508:Q508"/>
    <mergeCell ref="R498:AG498"/>
    <mergeCell ref="AH487:AV487"/>
    <mergeCell ref="Y482:AV482"/>
    <mergeCell ref="I483:AG483"/>
    <mergeCell ref="AH486:AV486"/>
    <mergeCell ref="AH484:AV484"/>
    <mergeCell ref="AH485:AV485"/>
    <mergeCell ref="I487:AG487"/>
    <mergeCell ref="I484:AG484"/>
    <mergeCell ref="R73:AG73"/>
    <mergeCell ref="Y74:AG74"/>
    <mergeCell ref="R94:AG94"/>
    <mergeCell ref="R74:X74"/>
    <mergeCell ref="AH94:AV94"/>
    <mergeCell ref="AH95:AV95"/>
    <mergeCell ref="X97:AV97"/>
    <mergeCell ref="AH74:AV74"/>
    <mergeCell ref="H148:Q148"/>
    <mergeCell ref="R148:AG148"/>
    <mergeCell ref="AH148:AV148"/>
    <mergeCell ref="X112:AV112"/>
    <mergeCell ref="H100:Q100"/>
    <mergeCell ref="AH100:AV100"/>
    <mergeCell ref="H109:Q109"/>
    <mergeCell ref="R102:W102"/>
    <mergeCell ref="X102:AV102"/>
    <mergeCell ref="R101:W101"/>
    <mergeCell ref="R140:AG140"/>
    <mergeCell ref="H140:Q140"/>
    <mergeCell ref="AH142:AV142"/>
    <mergeCell ref="R111:W111"/>
    <mergeCell ref="X111:AV111"/>
    <mergeCell ref="H110:Q110"/>
    <mergeCell ref="R70:AG70"/>
    <mergeCell ref="AH59:AV59"/>
    <mergeCell ref="R50:AG50"/>
    <mergeCell ref="R56:AG56"/>
    <mergeCell ref="R51:AG51"/>
    <mergeCell ref="AH67:AV67"/>
    <mergeCell ref="AH68:AV68"/>
    <mergeCell ref="AH69:AV69"/>
    <mergeCell ref="AH70:AV70"/>
    <mergeCell ref="AH66:AV66"/>
    <mergeCell ref="AH65:AV65"/>
    <mergeCell ref="R65:AG65"/>
    <mergeCell ref="R53:AG53"/>
    <mergeCell ref="R66:AG66"/>
    <mergeCell ref="R67:AG67"/>
    <mergeCell ref="R68:AG68"/>
    <mergeCell ref="R55:AG55"/>
    <mergeCell ref="AH55:AV55"/>
    <mergeCell ref="AH56:AV56"/>
    <mergeCell ref="AH39:AV39"/>
    <mergeCell ref="AH54:AV54"/>
    <mergeCell ref="AH45:AV45"/>
    <mergeCell ref="R52:AG52"/>
    <mergeCell ref="R54:AG54"/>
    <mergeCell ref="AH51:AV51"/>
    <mergeCell ref="AH52:AV52"/>
    <mergeCell ref="AH50:AV50"/>
    <mergeCell ref="R69:AG69"/>
    <mergeCell ref="R64:AG64"/>
    <mergeCell ref="AH64:AV64"/>
    <mergeCell ref="H64:Q64"/>
    <mergeCell ref="AH43:AV43"/>
    <mergeCell ref="AH53:AV53"/>
    <mergeCell ref="AH49:AV49"/>
    <mergeCell ref="AH58:AV58"/>
    <mergeCell ref="R58:AG58"/>
    <mergeCell ref="R59:X59"/>
    <mergeCell ref="Y59:AG59"/>
    <mergeCell ref="H10:Q10"/>
    <mergeCell ref="R19:AG19"/>
    <mergeCell ref="R39:AG39"/>
    <mergeCell ref="R21:AG21"/>
    <mergeCell ref="R11:AG11"/>
    <mergeCell ref="AH22:AV22"/>
    <mergeCell ref="AH23:AV23"/>
    <mergeCell ref="R12:AG12"/>
    <mergeCell ref="H11:Q11"/>
    <mergeCell ref="R13:AG13"/>
    <mergeCell ref="H12:Q12"/>
    <mergeCell ref="H13:Q13"/>
    <mergeCell ref="H14:Q14"/>
    <mergeCell ref="R14:AG14"/>
    <mergeCell ref="AH20:AV20"/>
    <mergeCell ref="R20:AG20"/>
    <mergeCell ref="A2:F2"/>
    <mergeCell ref="H49:Q49"/>
    <mergeCell ref="H39:Q39"/>
    <mergeCell ref="Y40:AG40"/>
    <mergeCell ref="Y41:AG41"/>
    <mergeCell ref="Y42:AG42"/>
    <mergeCell ref="AH40:AV40"/>
    <mergeCell ref="AH41:AV41"/>
    <mergeCell ref="AH42:AV42"/>
    <mergeCell ref="H40:X40"/>
    <mergeCell ref="H41:X41"/>
    <mergeCell ref="H42:X42"/>
    <mergeCell ref="AH21:AV21"/>
    <mergeCell ref="AH11:AV11"/>
    <mergeCell ref="AH12:AV12"/>
    <mergeCell ref="AH13:AV13"/>
    <mergeCell ref="AH14:AV14"/>
    <mergeCell ref="AH19:AV19"/>
    <mergeCell ref="R49:AG49"/>
    <mergeCell ref="AH9:AV9"/>
    <mergeCell ref="AH10:AV10"/>
    <mergeCell ref="R9:AG9"/>
    <mergeCell ref="R10:AG10"/>
    <mergeCell ref="H9:Q9"/>
    <mergeCell ref="R266:AV266"/>
    <mergeCell ref="R259:AG259"/>
    <mergeCell ref="H269:Q269"/>
    <mergeCell ref="H242:Q242"/>
    <mergeCell ref="R229:AV229"/>
    <mergeCell ref="H259:Q259"/>
    <mergeCell ref="AH175:AL175"/>
    <mergeCell ref="H173:Q173"/>
    <mergeCell ref="R173:AG173"/>
    <mergeCell ref="R235:AV235"/>
    <mergeCell ref="R243:AG243"/>
    <mergeCell ref="X247:AV247"/>
    <mergeCell ref="R265:AV265"/>
    <mergeCell ref="AH177:AL177"/>
    <mergeCell ref="H234:Q234"/>
    <mergeCell ref="AH242:AV242"/>
    <mergeCell ref="AM179:AV179"/>
    <mergeCell ref="H246:Q246"/>
    <mergeCell ref="R246:AG246"/>
    <mergeCell ref="H215:BZ215"/>
    <mergeCell ref="R216:BZ218"/>
    <mergeCell ref="AH243:AV243"/>
    <mergeCell ref="AW234:BZ234"/>
    <mergeCell ref="AW235:BZ235"/>
    <mergeCell ref="H95:Q95"/>
    <mergeCell ref="R95:AG95"/>
    <mergeCell ref="R99:W99"/>
    <mergeCell ref="X99:AV99"/>
    <mergeCell ref="R100:AG100"/>
    <mergeCell ref="AH149:AV149"/>
    <mergeCell ref="R110:AG110"/>
    <mergeCell ref="X101:AV101"/>
    <mergeCell ref="R113:W113"/>
    <mergeCell ref="X113:AV113"/>
    <mergeCell ref="R114:W114"/>
    <mergeCell ref="X114:AV114"/>
    <mergeCell ref="R118:W118"/>
    <mergeCell ref="X118:AV118"/>
    <mergeCell ref="R139:AG139"/>
    <mergeCell ref="R116:W116"/>
    <mergeCell ref="X116:AV116"/>
    <mergeCell ref="X117:AV117"/>
    <mergeCell ref="R115:AG115"/>
    <mergeCell ref="AH115:AV115"/>
    <mergeCell ref="H139:Q139"/>
    <mergeCell ref="H149:Q149"/>
    <mergeCell ref="R149:AG149"/>
    <mergeCell ref="H142:Q142"/>
    <mergeCell ref="AH281:AV281"/>
    <mergeCell ref="L286:AV286"/>
    <mergeCell ref="AH270:AV270"/>
    <mergeCell ref="R269:AG269"/>
    <mergeCell ref="AH269:AV269"/>
    <mergeCell ref="R281:AG281"/>
    <mergeCell ref="H272:Q272"/>
    <mergeCell ref="R272:AG272"/>
    <mergeCell ref="AH272:AV272"/>
    <mergeCell ref="L284:AV284"/>
    <mergeCell ref="L285:AV285"/>
    <mergeCell ref="L282:AV282"/>
    <mergeCell ref="R275:AV275"/>
    <mergeCell ref="H281:Q281"/>
    <mergeCell ref="H270:Q270"/>
    <mergeCell ref="L283:AV283"/>
    <mergeCell ref="R273:AV273"/>
    <mergeCell ref="R274:AV274"/>
    <mergeCell ref="L302:AV302"/>
    <mergeCell ref="L303:AV303"/>
    <mergeCell ref="L304:AV304"/>
    <mergeCell ref="L287:AV287"/>
    <mergeCell ref="L289:AV289"/>
    <mergeCell ref="L290:AV290"/>
    <mergeCell ref="L291:AV291"/>
    <mergeCell ref="L294:AV294"/>
    <mergeCell ref="L295:AV295"/>
    <mergeCell ref="L288:AV288"/>
    <mergeCell ref="L301:AV301"/>
    <mergeCell ref="L293:AV293"/>
    <mergeCell ref="L292:AV292"/>
    <mergeCell ref="L297:AV297"/>
    <mergeCell ref="R298:AV298"/>
    <mergeCell ref="L299:AV299"/>
    <mergeCell ref="L296:AV296"/>
    <mergeCell ref="H150:Q150"/>
    <mergeCell ref="AW158:BZ158"/>
    <mergeCell ref="AW159:BZ159"/>
    <mergeCell ref="AW160:BZ160"/>
    <mergeCell ref="AW161:BZ161"/>
    <mergeCell ref="R150:AG150"/>
    <mergeCell ref="R159:AG159"/>
    <mergeCell ref="AH164:AL164"/>
    <mergeCell ref="AM176:AV176"/>
    <mergeCell ref="R176:AG176"/>
    <mergeCell ref="AM164:AV164"/>
    <mergeCell ref="AH172:AV172"/>
    <mergeCell ref="R171:AG171"/>
    <mergeCell ref="AH171:AV171"/>
    <mergeCell ref="R174:AG174"/>
    <mergeCell ref="AH174:AL174"/>
    <mergeCell ref="AM174:AV174"/>
    <mergeCell ref="AH176:AL176"/>
    <mergeCell ref="R172:AG172"/>
    <mergeCell ref="AH173:AV173"/>
    <mergeCell ref="AM175:AV175"/>
    <mergeCell ref="H171:Q171"/>
    <mergeCell ref="H172:Q172"/>
    <mergeCell ref="R175:AG175"/>
    <mergeCell ref="H151:Q151"/>
    <mergeCell ref="AW157:BZ157"/>
    <mergeCell ref="R158:AG158"/>
    <mergeCell ref="AH158:AV158"/>
    <mergeCell ref="AM160:AV160"/>
    <mergeCell ref="AM161:AV161"/>
    <mergeCell ref="H157:Q157"/>
    <mergeCell ref="H158:Q158"/>
    <mergeCell ref="AH157:AV157"/>
    <mergeCell ref="R151:AG151"/>
    <mergeCell ref="AH151:AV151"/>
    <mergeCell ref="AH159:AV159"/>
    <mergeCell ref="R161:AG161"/>
    <mergeCell ref="AM177:AV177"/>
    <mergeCell ref="AH178:AL178"/>
    <mergeCell ref="AH179:AL179"/>
    <mergeCell ref="M199:AV199"/>
    <mergeCell ref="AM178:AV178"/>
    <mergeCell ref="R166:AG166"/>
    <mergeCell ref="L300:AV300"/>
    <mergeCell ref="Y45:AG45"/>
    <mergeCell ref="Y43:AG43"/>
    <mergeCell ref="H43:X43"/>
    <mergeCell ref="H44:X44"/>
    <mergeCell ref="H45:X45"/>
    <mergeCell ref="Y44:AV44"/>
    <mergeCell ref="H94:Q94"/>
    <mergeCell ref="H115:Q115"/>
    <mergeCell ref="H159:Q159"/>
    <mergeCell ref="H141:Q141"/>
    <mergeCell ref="R126:BZ129"/>
    <mergeCell ref="H130:BZ130"/>
    <mergeCell ref="R131:BZ134"/>
    <mergeCell ref="AW139:BZ139"/>
    <mergeCell ref="AW140:BZ140"/>
    <mergeCell ref="AW141:BZ141"/>
    <mergeCell ref="AW142:BZ142"/>
    <mergeCell ref="AH483:AV483"/>
    <mergeCell ref="R119:W119"/>
    <mergeCell ref="X119:AV119"/>
    <mergeCell ref="R142:AG142"/>
    <mergeCell ref="AH139:AV139"/>
    <mergeCell ref="R104:W104"/>
    <mergeCell ref="X104:AV104"/>
    <mergeCell ref="R103:W103"/>
    <mergeCell ref="X103:AV103"/>
    <mergeCell ref="R109:AG109"/>
    <mergeCell ref="AH109:AV109"/>
    <mergeCell ref="R112:W112"/>
    <mergeCell ref="AH110:AV110"/>
    <mergeCell ref="R117:W117"/>
    <mergeCell ref="R162:AG162"/>
    <mergeCell ref="R160:AG160"/>
    <mergeCell ref="AH165:AL165"/>
    <mergeCell ref="AM163:AV163"/>
    <mergeCell ref="AH150:AV150"/>
    <mergeCell ref="R141:AG141"/>
    <mergeCell ref="AH141:AV141"/>
    <mergeCell ref="AH140:AV140"/>
    <mergeCell ref="R157:AG157"/>
    <mergeCell ref="H124:BZ125"/>
    <mergeCell ref="H20:Q20"/>
    <mergeCell ref="H21:Q21"/>
    <mergeCell ref="H19:Q19"/>
    <mergeCell ref="AW20:BZ20"/>
    <mergeCell ref="AW21:BZ21"/>
    <mergeCell ref="AW22:BZ22"/>
    <mergeCell ref="AW23:BZ23"/>
    <mergeCell ref="AW24:BZ24"/>
    <mergeCell ref="H29:BZ34"/>
    <mergeCell ref="H23:Q23"/>
    <mergeCell ref="H24:Q24"/>
    <mergeCell ref="AH24:AV24"/>
    <mergeCell ref="R23:AG23"/>
    <mergeCell ref="R24:AG24"/>
    <mergeCell ref="H22:Q22"/>
    <mergeCell ref="R22:AG22"/>
    <mergeCell ref="AW237:BZ237"/>
    <mergeCell ref="AH162:AL162"/>
    <mergeCell ref="AM166:AV166"/>
    <mergeCell ref="AH166:AL166"/>
    <mergeCell ref="AH160:AL160"/>
    <mergeCell ref="AH161:AL161"/>
    <mergeCell ref="AH163:AL163"/>
    <mergeCell ref="AM162:AV162"/>
    <mergeCell ref="AM165:AV165"/>
    <mergeCell ref="AH191:BZ192"/>
    <mergeCell ref="AW162:BZ162"/>
    <mergeCell ref="AW163:BZ163"/>
    <mergeCell ref="AW164:BZ164"/>
    <mergeCell ref="AW165:BZ165"/>
    <mergeCell ref="AW166:BZ166"/>
    <mergeCell ref="AW171:BZ171"/>
    <mergeCell ref="AW172:BZ172"/>
    <mergeCell ref="AW173:BZ173"/>
    <mergeCell ref="AW174:BZ174"/>
    <mergeCell ref="AW175:BZ175"/>
    <mergeCell ref="AW176:BZ176"/>
    <mergeCell ref="AW177:BZ177"/>
    <mergeCell ref="AW178:BZ178"/>
    <mergeCell ref="AW179:BZ179"/>
    <mergeCell ref="R248:W248"/>
    <mergeCell ref="H243:Q243"/>
    <mergeCell ref="AW244:BZ244"/>
    <mergeCell ref="R236:AV236"/>
    <mergeCell ref="R242:AG242"/>
    <mergeCell ref="R234:AG234"/>
    <mergeCell ref="AH234:AV234"/>
    <mergeCell ref="R244:W244"/>
    <mergeCell ref="AW198:BZ198"/>
    <mergeCell ref="AW199:BZ199"/>
    <mergeCell ref="M200:AV200"/>
    <mergeCell ref="H206:Q206"/>
    <mergeCell ref="R206:AG206"/>
    <mergeCell ref="AH206:AV206"/>
    <mergeCell ref="M208:AV208"/>
    <mergeCell ref="AW200:BZ200"/>
    <mergeCell ref="AW206:BZ206"/>
    <mergeCell ref="AW207:BZ207"/>
    <mergeCell ref="AW208:BZ208"/>
    <mergeCell ref="AW230:BZ230"/>
    <mergeCell ref="AW231:BZ231"/>
    <mergeCell ref="AW232:BZ232"/>
    <mergeCell ref="AW233:BZ233"/>
    <mergeCell ref="AW236:BZ236"/>
    <mergeCell ref="AW242:BZ242"/>
    <mergeCell ref="AW243:BZ243"/>
    <mergeCell ref="R261:AV261"/>
    <mergeCell ref="AH259:AV259"/>
    <mergeCell ref="AW263:AZ263"/>
    <mergeCell ref="AW264:AZ264"/>
    <mergeCell ref="AW261:AZ261"/>
    <mergeCell ref="AW260:AZ260"/>
    <mergeCell ref="R262:AV262"/>
    <mergeCell ref="R260:AV260"/>
    <mergeCell ref="R263:AV263"/>
    <mergeCell ref="R264:AV264"/>
    <mergeCell ref="R252:AV252"/>
    <mergeCell ref="X248:AV248"/>
    <mergeCell ref="R249:W249"/>
    <mergeCell ref="R253:AV253"/>
    <mergeCell ref="X249:AV249"/>
    <mergeCell ref="R245:W245"/>
    <mergeCell ref="X245:AV245"/>
    <mergeCell ref="AH246:AV246"/>
    <mergeCell ref="R247:W247"/>
    <mergeCell ref="R250:W250"/>
    <mergeCell ref="X250:AV250"/>
    <mergeCell ref="R251:AV251"/>
    <mergeCell ref="AW294:BZ294"/>
    <mergeCell ref="AW295:BZ295"/>
    <mergeCell ref="AW296:BZ296"/>
    <mergeCell ref="AW297:BZ297"/>
    <mergeCell ref="AW298:BZ298"/>
    <mergeCell ref="AW299:BZ299"/>
    <mergeCell ref="AW281:BZ281"/>
    <mergeCell ref="AW282:BZ282"/>
    <mergeCell ref="AW283:BZ283"/>
    <mergeCell ref="AW284:BZ284"/>
    <mergeCell ref="AW285:BZ285"/>
    <mergeCell ref="AW287:BZ287"/>
    <mergeCell ref="AW288:BZ288"/>
    <mergeCell ref="AW289:BZ289"/>
    <mergeCell ref="AW290:BZ290"/>
    <mergeCell ref="AW291:BZ291"/>
    <mergeCell ref="AW292:BZ292"/>
    <mergeCell ref="AW293:BZ293"/>
    <mergeCell ref="AW300:BZ300"/>
    <mergeCell ref="AW302:BZ302"/>
    <mergeCell ref="R499:AG499"/>
    <mergeCell ref="I495:AG495"/>
    <mergeCell ref="R496:AG496"/>
    <mergeCell ref="AH489:AV489"/>
    <mergeCell ref="I488:AG488"/>
    <mergeCell ref="AH488:AV488"/>
    <mergeCell ref="AH490:AV490"/>
    <mergeCell ref="R489:AG489"/>
    <mergeCell ref="AH496:AV496"/>
    <mergeCell ref="R490:AG490"/>
    <mergeCell ref="AH495:AV495"/>
    <mergeCell ref="AH499:AV499"/>
    <mergeCell ref="AH498:AV498"/>
    <mergeCell ref="AH497:AV497"/>
    <mergeCell ref="AW489:BZ489"/>
    <mergeCell ref="AW490:BZ490"/>
    <mergeCell ref="AW495:BZ495"/>
    <mergeCell ref="AW496:BZ496"/>
    <mergeCell ref="AW497:BZ497"/>
    <mergeCell ref="AW498:BZ498"/>
    <mergeCell ref="AW325:BZ325"/>
    <mergeCell ref="AW301:BZ301"/>
    <mergeCell ref="BD587:BZ587"/>
    <mergeCell ref="AW318:BZ318"/>
    <mergeCell ref="AW319:BZ319"/>
    <mergeCell ref="AW320:BZ320"/>
    <mergeCell ref="AW321:BZ321"/>
    <mergeCell ref="AW323:BZ323"/>
    <mergeCell ref="AW324:BZ324"/>
    <mergeCell ref="AJ540:BZ540"/>
    <mergeCell ref="R550:BZ550"/>
    <mergeCell ref="AH551:BZ551"/>
    <mergeCell ref="AH553:BZ553"/>
    <mergeCell ref="AH552:BZ552"/>
    <mergeCell ref="AH554:BZ554"/>
    <mergeCell ref="BD579:BZ579"/>
    <mergeCell ref="BD581:BZ581"/>
    <mergeCell ref="BD580:BZ580"/>
    <mergeCell ref="AH525:AV525"/>
    <mergeCell ref="R523:AG523"/>
    <mergeCell ref="AH523:AV523"/>
    <mergeCell ref="R524:AG524"/>
    <mergeCell ref="AW525:BZ525"/>
    <mergeCell ref="AW524:BZ524"/>
    <mergeCell ref="BX536:BY536"/>
    <mergeCell ref="R508:AG508"/>
    <mergeCell ref="I474:BZ474"/>
    <mergeCell ref="AD475:BZ475"/>
    <mergeCell ref="I476:BZ476"/>
    <mergeCell ref="I477:BZ477"/>
    <mergeCell ref="R497:AG497"/>
    <mergeCell ref="AW339:BZ339"/>
    <mergeCell ref="AW340:BZ340"/>
    <mergeCell ref="AW341:BZ341"/>
    <mergeCell ref="BD586:BZ586"/>
    <mergeCell ref="AH508:AV508"/>
    <mergeCell ref="AH502:AV502"/>
    <mergeCell ref="AH503:AV503"/>
    <mergeCell ref="R503:AG503"/>
    <mergeCell ref="AH501:AV501"/>
    <mergeCell ref="AW511:BZ511"/>
    <mergeCell ref="AW510:BZ510"/>
    <mergeCell ref="AW482:BZ482"/>
    <mergeCell ref="AW483:BZ483"/>
    <mergeCell ref="AW484:BZ484"/>
    <mergeCell ref="AW485:BZ485"/>
    <mergeCell ref="AW486:BZ486"/>
    <mergeCell ref="AW487:BZ487"/>
    <mergeCell ref="AW488:BZ488"/>
    <mergeCell ref="R500:AG500"/>
    <mergeCell ref="BD582:BZ582"/>
    <mergeCell ref="BD583:BZ583"/>
    <mergeCell ref="BD584:BZ584"/>
    <mergeCell ref="BD585:BZ585"/>
    <mergeCell ref="AW526:BZ526"/>
    <mergeCell ref="AW527:BZ527"/>
    <mergeCell ref="AW528:BZ528"/>
    <mergeCell ref="AW529:BZ529"/>
    <mergeCell ref="AW530:BZ530"/>
    <mergeCell ref="R535:BZ535"/>
    <mergeCell ref="R579:BC579"/>
    <mergeCell ref="R580:BC580"/>
    <mergeCell ref="R581:BC581"/>
    <mergeCell ref="BD576:BZ576"/>
    <mergeCell ref="R582:BC582"/>
    <mergeCell ref="R545:AI545"/>
    <mergeCell ref="R567:BC567"/>
    <mergeCell ref="R570:BC570"/>
    <mergeCell ref="R573:BC573"/>
    <mergeCell ref="R576:BC576"/>
    <mergeCell ref="AJ545:BZ545"/>
    <mergeCell ref="BD577:BZ577"/>
    <mergeCell ref="BD578:BZ578"/>
    <mergeCell ref="AH555:BZ555"/>
    <mergeCell ref="AW334:BZ334"/>
    <mergeCell ref="AW335:BZ335"/>
    <mergeCell ref="AW336:BZ336"/>
    <mergeCell ref="AW337:BZ337"/>
    <mergeCell ref="AW338:BZ338"/>
    <mergeCell ref="AW355:BZ355"/>
    <mergeCell ref="AW356:BZ356"/>
    <mergeCell ref="AW332:BZ332"/>
    <mergeCell ref="AW333:BZ333"/>
    <mergeCell ref="AW357:BZ357"/>
    <mergeCell ref="AW359:BZ359"/>
    <mergeCell ref="AW354:BZ354"/>
    <mergeCell ref="AW342:BZ342"/>
    <mergeCell ref="AW343:BZ343"/>
    <mergeCell ref="AW344:BZ344"/>
    <mergeCell ref="AW345:BZ345"/>
    <mergeCell ref="AW346:BZ346"/>
    <mergeCell ref="AW347:BZ347"/>
    <mergeCell ref="AW348:BZ348"/>
    <mergeCell ref="AW353:BZ353"/>
    <mergeCell ref="AW365:BZ365"/>
    <mergeCell ref="AW366:BZ366"/>
    <mergeCell ref="AW367:BZ367"/>
    <mergeCell ref="AW368:BZ368"/>
    <mergeCell ref="AW369:BZ369"/>
    <mergeCell ref="AW360:BZ360"/>
    <mergeCell ref="AW361:BZ361"/>
    <mergeCell ref="AW362:BZ362"/>
    <mergeCell ref="AW363:BZ363"/>
    <mergeCell ref="AW364:BZ364"/>
    <mergeCell ref="AW375:BZ375"/>
    <mergeCell ref="AW376:BZ376"/>
    <mergeCell ref="AW377:BZ377"/>
    <mergeCell ref="AW378:BZ378"/>
    <mergeCell ref="AW379:BZ379"/>
    <mergeCell ref="AW370:BZ370"/>
    <mergeCell ref="AW371:BZ371"/>
    <mergeCell ref="AW372:BZ372"/>
    <mergeCell ref="AW373:BZ373"/>
    <mergeCell ref="AW374:BZ374"/>
    <mergeCell ref="AW391:BZ391"/>
    <mergeCell ref="AW393:BZ393"/>
    <mergeCell ref="AW394:BZ394"/>
    <mergeCell ref="AW395:BZ395"/>
    <mergeCell ref="AW387:BZ387"/>
    <mergeCell ref="AW388:BZ388"/>
    <mergeCell ref="AW389:BZ389"/>
    <mergeCell ref="AW390:BZ390"/>
    <mergeCell ref="AW380:BZ380"/>
    <mergeCell ref="AW381:BZ381"/>
    <mergeCell ref="AW382:BZ382"/>
    <mergeCell ref="AW401:BZ401"/>
    <mergeCell ref="AW402:BZ402"/>
    <mergeCell ref="AW403:BZ403"/>
    <mergeCell ref="AW404:BZ404"/>
    <mergeCell ref="AW405:BZ405"/>
    <mergeCell ref="AW396:BZ396"/>
    <mergeCell ref="AW397:BZ397"/>
    <mergeCell ref="AW398:BZ398"/>
    <mergeCell ref="AW399:BZ399"/>
    <mergeCell ref="AW400:BZ400"/>
    <mergeCell ref="AW416:BZ416"/>
    <mergeCell ref="AW411:BZ411"/>
    <mergeCell ref="AW412:BZ412"/>
    <mergeCell ref="AW413:BZ413"/>
    <mergeCell ref="AW414:BZ414"/>
    <mergeCell ref="AW415:BZ415"/>
    <mergeCell ref="AW406:BZ406"/>
    <mergeCell ref="AW407:BZ407"/>
    <mergeCell ref="AW408:BZ408"/>
    <mergeCell ref="AW409:BZ409"/>
    <mergeCell ref="AW410:BZ410"/>
    <mergeCell ref="AW450:BZ450"/>
    <mergeCell ref="AW442:BZ442"/>
    <mergeCell ref="AW443:BZ443"/>
    <mergeCell ref="AW444:BZ444"/>
    <mergeCell ref="AW445:BZ445"/>
    <mergeCell ref="AW446:BZ446"/>
    <mergeCell ref="AW434:BZ434"/>
    <mergeCell ref="AW435:BZ435"/>
    <mergeCell ref="AW436:BZ436"/>
    <mergeCell ref="AW421:BZ421"/>
    <mergeCell ref="AW447:BZ447"/>
    <mergeCell ref="AW448:BZ448"/>
    <mergeCell ref="AW449:BZ449"/>
    <mergeCell ref="AW437:BZ437"/>
    <mergeCell ref="AW438:BZ438"/>
    <mergeCell ref="AW439:BZ439"/>
    <mergeCell ref="AW440:BZ440"/>
    <mergeCell ref="AW441:BZ441"/>
    <mergeCell ref="AW432:BZ432"/>
    <mergeCell ref="AW433:BZ433"/>
    <mergeCell ref="AW427:BZ427"/>
    <mergeCell ref="AW428:BZ428"/>
    <mergeCell ref="AW429:BZ429"/>
    <mergeCell ref="AW430:BZ430"/>
    <mergeCell ref="AW431:BZ431"/>
    <mergeCell ref="AW422:BZ422"/>
    <mergeCell ref="AW423:BZ423"/>
    <mergeCell ref="AW424:BZ424"/>
    <mergeCell ref="AW425:BZ425"/>
  </mergeCells>
  <hyperlinks>
    <hyperlink ref="A7" location="'PIB D Pcorr'!A1" display="PIB D Pcorr" xr:uid="{00000000-0004-0000-0100-000000000000}"/>
    <hyperlink ref="A17" location="'PIB D Pctes'!A1" display="PIB D Pctes" xr:uid="{00000000-0004-0000-0100-000001000000}"/>
    <hyperlink ref="A92" location="'X M Pcorr'!A1" display="X M Pcorr" xr:uid="{00000000-0004-0000-0100-000002000000}"/>
    <hyperlink ref="A107" location="'X M Pctes'!A1" display="X M Pctes" xr:uid="{00000000-0004-0000-0100-000003000000}"/>
    <hyperlink ref="A137" location="'FBC Pcorr'!A1" display="FBC Pcorr" xr:uid="{00000000-0004-0000-0100-000004000000}"/>
    <hyperlink ref="A146" location="'FBC Pctes'!A1" display="FBC Pctes" xr:uid="{00000000-0004-0000-0100-000005000000}"/>
    <hyperlink ref="A47" location="'PIB O Pcorr'!A1" display="PIB O Pcorr" xr:uid="{00000000-0004-0000-0100-000006000000}"/>
    <hyperlink ref="A62" location="'PIB O Pctes'!A1" display="PIB O Pctes" xr:uid="{00000000-0004-0000-0100-000007000000}"/>
    <hyperlink ref="A506" location="'RA Pcorr'!A1" display="Remuneración de Asalariados (RA) Pcorr" xr:uid="{00000000-0004-0000-0100-000008000000}"/>
    <hyperlink ref="A155" location="'FBCF por Productos Pcorr'!A1" display="FBCF por Prodductos Pcorr" xr:uid="{00000000-0004-0000-0100-000009000000}"/>
    <hyperlink ref="A463" location="'MDO. TRABAJO'!A1" display="Mercado de Trabajo" xr:uid="{00000000-0004-0000-0100-00000A000000}"/>
    <hyperlink ref="A533" location="'PR_paro reg'!Área_de_impresión" display="Paro Registrado (PR)" xr:uid="{00000000-0004-0000-0100-00000B000000}"/>
    <hyperlink ref="A538" location="Benficiarios_PD!Área_de_impresión" display="Beneficiarios de Prestaciones por Desempleo (BPD)" xr:uid="{00000000-0004-0000-0100-00000C000000}"/>
    <hyperlink ref="A543" location="Gasto_PD!Área_de_impresión" display="Prestaciones por Desempleo (PD)" xr:uid="{00000000-0004-0000-0100-00000D000000}"/>
    <hyperlink ref="A279" location="'CUENTA DE LAS AAPP AGREGADAS'!A1" display="Cuentas Públicas Agregadas" xr:uid="{00000000-0004-0000-0100-00000E000000}"/>
    <hyperlink ref="A227" location="Hogares!A1" display="Cuentas de los Hogares" xr:uid="{00000000-0004-0000-0100-00000F000000}"/>
    <hyperlink ref="A27" location="'PIB D deflactor'!A1" display="PIB D Deflactor" xr:uid="{00000000-0004-0000-0100-000010000000}"/>
    <hyperlink ref="A37" location="'PIB Rentas'!A1" display="PIB Rentas" xr:uid="{00000000-0004-0000-0100-000011000000}"/>
    <hyperlink ref="A220" location="STOCK15!A1" display="STOCK de Capital" xr:uid="{00000000-0004-0000-0100-000012000000}"/>
    <hyperlink ref="A548" location="CLU!Área_de_impresión" display="Coste Laboral Unitario (CLU)" xr:uid="{00000000-0004-0000-0100-000013000000}"/>
    <hyperlink ref="A257" location="CoNFN!A1" display="Capacidad/Necesidad de Financiación (CoNFN)" xr:uid="{00000000-0004-0000-0100-000014000000}"/>
    <hyperlink ref="A240" location="RM!A1" display="Resto del Mundo (RM)" xr:uid="{00000000-0004-0000-0100-000015000000}"/>
    <hyperlink ref="A169" location="'FBCF por Productos Pctes'!A1" display="FBCF por Productos Pctes" xr:uid="{00000000-0004-0000-0100-000016000000}"/>
    <hyperlink ref="A77" location="'PIB O Deflactor'!A1" display="PIB O Deflactor" xr:uid="{00000000-0004-0000-0100-000018000000}"/>
    <hyperlink ref="A183" location="'FBCF por Productos Deflactor'!A1" display="FBCF por Productos Deflactor" xr:uid="{00000000-0004-0000-0100-000019000000}"/>
    <hyperlink ref="A122" location="'X M Deflactor '!A1" display="X M Deflactor" xr:uid="{00000000-0004-0000-0100-00001A000000}"/>
    <hyperlink ref="A196" location="'FBCF por Sectores Pcorr'!A1" display="FBCF por Sectores Pcorr" xr:uid="{00000000-0004-0000-0100-00001B000000}"/>
    <hyperlink ref="A212" location="'FBCF por Sectores Deflactor'!A1" display="FBCF por Sectores Deflactor" xr:uid="{00000000-0004-0000-0100-00001C000000}"/>
    <hyperlink ref="A204" location="'FBCF por Sectores Pctes'!A1" display="FBCF por Sectores Pctes" xr:uid="{00000000-0004-0000-0100-00001D000000}"/>
    <hyperlink ref="A480" location="OCUPADOS!A1" display="Ocupados" xr:uid="{00000000-0004-0000-0100-00001E000000}"/>
    <hyperlink ref="A493" location="ASALARIADOS!A1" display="Asalariados" xr:uid="{00000000-0004-0000-0100-00001F000000}"/>
    <hyperlink ref="A520" location="'RA Pcorr'!A1" display="Remuneración de Asalariados (RA) Pcorr" xr:uid="{00000000-0004-0000-0100-000020000000}"/>
    <hyperlink ref="A560" location="GUCP!A1" display="Grado de Utilizción de la Capacidad Productiva (GUCP)" xr:uid="{00000000-0004-0000-0100-000021000000}"/>
    <hyperlink ref="A565" location="EPA!A1" display="EPA_oste Laboral Unitario (CLU)" xr:uid="{00000000-0004-0000-0100-000022000000}"/>
    <hyperlink ref="A316" location="'CTAS. ADMON. CENTRAL'!A1" display="Cuentas Admon. Central" xr:uid="{64D18DF3-B132-4F05-AEC0-01AC6EB84755}"/>
    <hyperlink ref="A351" location="'CTAS. ADMON. REGIONAL'!A1" display="Cuentas Admon. Regional" xr:uid="{A209943F-6F68-43CD-B152-7BA8DB11A5DE}"/>
    <hyperlink ref="A385" location="'CTAS. ADMON. LOCAL'!A1" display="Cuentas ADmon. Local" xr:uid="{05A06B47-3283-4BC9-AFEA-A292CB61BF71}"/>
    <hyperlink ref="A453" location="POB!A1" display="Población" xr:uid="{00000000-0004-0000-0100-000017000000}"/>
    <hyperlink ref="A419" location="'CTAS. DE LA SEGURIDAD SOCIAL'!A1" display="Cuentas Seg. Social" xr:uid="{20BD0B39-D46B-4F22-9FEE-64483131582C}"/>
  </hyperlinks>
  <printOptions horizontalCentered="1"/>
  <pageMargins left="0.6692913385826772" right="0.94488188976377963" top="0.98425196850393704" bottom="1.1023622047244095" header="0.39370078740157483" footer="0.39370078740157483"/>
  <pageSetup paperSize="9" scale="47" fitToHeight="14" orientation="portrait" r:id="rId1"/>
  <headerFooter alignWithMargins="0">
    <oddHeader>&amp;CBDMACRO Versión MEYH</oddHeader>
    <oddFooter>&amp;R&amp;P de &amp;N</oddFooter>
  </headerFooter>
  <rowBreaks count="5" manualBreakCount="5">
    <brk id="121" max="6" man="1"/>
    <brk id="36" max="6" man="1"/>
    <brk id="278" max="6" man="1"/>
    <brk id="239" max="6" man="1"/>
    <brk id="462"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7030A0"/>
  </sheetPr>
  <dimension ref="A1:O132"/>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T41" sqref="T41"/>
    </sheetView>
  </sheetViews>
  <sheetFormatPr baseColWidth="10" defaultColWidth="4.140625" defaultRowHeight="12.75"/>
  <cols>
    <col min="1" max="1" width="7.85546875" style="1" customWidth="1"/>
    <col min="2" max="5" width="10.7109375" style="1" customWidth="1"/>
    <col min="6" max="6" width="4.140625" style="1"/>
    <col min="7" max="10" width="10.7109375" style="1" customWidth="1"/>
    <col min="11" max="11" width="4.140625" style="1"/>
    <col min="12" max="15" width="10.7109375" style="1" customWidth="1"/>
    <col min="16" max="16384" width="4.140625" style="1"/>
  </cols>
  <sheetData>
    <row r="1" spans="1:15" ht="64.5" customHeight="1" thickTop="1" thickBot="1">
      <c r="A1" s="130" t="s">
        <v>132</v>
      </c>
      <c r="B1" s="1438" t="s">
        <v>527</v>
      </c>
      <c r="C1" s="1439"/>
      <c r="D1" s="1439"/>
      <c r="E1" s="1440"/>
      <c r="G1" s="1435" t="s">
        <v>527</v>
      </c>
      <c r="H1" s="1436"/>
      <c r="I1" s="1436"/>
      <c r="J1" s="1437"/>
      <c r="L1" s="1435" t="s">
        <v>928</v>
      </c>
      <c r="M1" s="1436"/>
      <c r="N1" s="1436"/>
      <c r="O1" s="1437"/>
    </row>
    <row r="2" spans="1:15" ht="16.5" customHeight="1" thickTop="1" thickBot="1">
      <c r="B2" s="821" t="s">
        <v>134</v>
      </c>
      <c r="C2" s="822"/>
      <c r="D2" s="822"/>
      <c r="E2" s="823"/>
      <c r="G2" s="1426" t="s">
        <v>140</v>
      </c>
      <c r="H2" s="1427"/>
      <c r="I2" s="1427"/>
      <c r="J2" s="1428"/>
      <c r="L2" s="1426" t="s">
        <v>927</v>
      </c>
      <c r="M2" s="1427"/>
      <c r="N2" s="1427"/>
      <c r="O2" s="1428"/>
    </row>
    <row r="3" spans="1:15" ht="14.25" thickTop="1" thickBot="1">
      <c r="B3" s="160"/>
      <c r="C3" s="66"/>
      <c r="D3" s="812"/>
      <c r="E3" s="812"/>
      <c r="G3" s="160"/>
      <c r="H3" s="66"/>
      <c r="I3" s="66"/>
      <c r="J3" s="66"/>
      <c r="L3" s="160"/>
      <c r="M3" s="66"/>
      <c r="N3" s="66"/>
      <c r="O3" s="66"/>
    </row>
    <row r="4" spans="1:15" ht="35.25" thickTop="1" thickBot="1">
      <c r="B4" s="628" t="s">
        <v>30</v>
      </c>
      <c r="C4" s="629" t="s">
        <v>663</v>
      </c>
      <c r="D4" s="629" t="s">
        <v>662</v>
      </c>
      <c r="E4" s="630" t="s">
        <v>925</v>
      </c>
      <c r="F4" s="648"/>
      <c r="G4" s="628" t="s">
        <v>30</v>
      </c>
      <c r="H4" s="629" t="s">
        <v>663</v>
      </c>
      <c r="I4" s="629" t="s">
        <v>662</v>
      </c>
      <c r="J4" s="630" t="s">
        <v>925</v>
      </c>
      <c r="L4" s="628" t="s">
        <v>30</v>
      </c>
      <c r="M4" s="629" t="s">
        <v>663</v>
      </c>
      <c r="N4" s="629" t="s">
        <v>662</v>
      </c>
      <c r="O4" s="630" t="s">
        <v>925</v>
      </c>
    </row>
    <row r="5" spans="1:15" ht="40.15" customHeight="1" thickTop="1" thickBot="1">
      <c r="A5" s="59"/>
      <c r="B5" s="631" t="s">
        <v>29</v>
      </c>
      <c r="C5" s="632" t="s">
        <v>661</v>
      </c>
      <c r="D5" s="813" t="s">
        <v>664</v>
      </c>
      <c r="E5" s="148" t="s">
        <v>924</v>
      </c>
      <c r="F5" s="814"/>
      <c r="G5" s="631" t="s">
        <v>29</v>
      </c>
      <c r="H5" s="632" t="s">
        <v>661</v>
      </c>
      <c r="I5" s="632" t="s">
        <v>664</v>
      </c>
      <c r="J5" s="633" t="s">
        <v>924</v>
      </c>
      <c r="L5" s="631" t="s">
        <v>29</v>
      </c>
      <c r="M5" s="632" t="s">
        <v>661</v>
      </c>
      <c r="N5" s="632" t="s">
        <v>664</v>
      </c>
      <c r="O5" s="633" t="s">
        <v>924</v>
      </c>
    </row>
    <row r="6" spans="1:15" ht="15.75" thickTop="1">
      <c r="A6" s="37">
        <v>1954</v>
      </c>
      <c r="B6" s="42">
        <v>511.50467320797617</v>
      </c>
      <c r="C6" s="634"/>
      <c r="D6" s="9"/>
      <c r="E6" s="815"/>
      <c r="G6" s="636"/>
      <c r="H6" s="634"/>
      <c r="I6" s="634"/>
      <c r="J6" s="635"/>
      <c r="L6" s="826">
        <v>20.701647332183708</v>
      </c>
      <c r="M6" s="634"/>
      <c r="N6" s="634"/>
      <c r="O6" s="635"/>
    </row>
    <row r="7" spans="1:15" ht="15">
      <c r="A7" s="37">
        <v>1955</v>
      </c>
      <c r="B7" s="42">
        <v>577.51348261082217</v>
      </c>
      <c r="C7" s="9"/>
      <c r="D7" s="9"/>
      <c r="E7" s="816"/>
      <c r="G7" s="42">
        <v>12.904830172686822</v>
      </c>
      <c r="H7" s="9"/>
      <c r="I7" s="9"/>
      <c r="J7" s="41"/>
      <c r="L7" s="828">
        <v>20.944696405699382</v>
      </c>
      <c r="M7" s="728"/>
      <c r="N7" s="728"/>
      <c r="O7" s="829"/>
    </row>
    <row r="8" spans="1:15" ht="15">
      <c r="A8" s="37">
        <v>1956</v>
      </c>
      <c r="B8" s="42">
        <v>693.38012337393286</v>
      </c>
      <c r="C8" s="9"/>
      <c r="D8" s="9"/>
      <c r="E8" s="816"/>
      <c r="G8" s="42">
        <v>20.063019176504927</v>
      </c>
      <c r="H8" s="9"/>
      <c r="I8" s="9"/>
      <c r="J8" s="41"/>
      <c r="L8" s="828">
        <v>21.890072876845263</v>
      </c>
      <c r="M8" s="728"/>
      <c r="N8" s="728"/>
      <c r="O8" s="829"/>
    </row>
    <row r="9" spans="1:15" ht="15">
      <c r="A9" s="37">
        <v>1957</v>
      </c>
      <c r="B9" s="42">
        <v>839.49245688103747</v>
      </c>
      <c r="C9" s="9"/>
      <c r="D9" s="9"/>
      <c r="E9" s="816"/>
      <c r="G9" s="42">
        <v>21.072472166657086</v>
      </c>
      <c r="H9" s="9"/>
      <c r="I9" s="9"/>
      <c r="J9" s="41"/>
      <c r="L9" s="828">
        <v>22.605194976062798</v>
      </c>
      <c r="M9" s="728"/>
      <c r="N9" s="728"/>
      <c r="O9" s="829"/>
    </row>
    <row r="10" spans="1:15" ht="15">
      <c r="A10" s="37">
        <v>1958</v>
      </c>
      <c r="B10" s="42">
        <v>939.22155537949959</v>
      </c>
      <c r="C10" s="9">
        <v>864.37811903269153</v>
      </c>
      <c r="D10" s="9">
        <v>74.843436346808019</v>
      </c>
      <c r="E10" s="816"/>
      <c r="G10" s="42">
        <v>11.879689648312652</v>
      </c>
      <c r="H10" s="9"/>
      <c r="I10" s="9"/>
      <c r="J10" s="41"/>
      <c r="L10" s="830">
        <v>21.997561108492935</v>
      </c>
      <c r="M10" s="728"/>
      <c r="N10" s="728"/>
      <c r="O10" s="831"/>
    </row>
    <row r="11" spans="1:15" ht="15">
      <c r="A11" s="37">
        <v>1959</v>
      </c>
      <c r="B11" s="42">
        <v>913.75387527410203</v>
      </c>
      <c r="C11" s="9">
        <v>832.53189746346891</v>
      </c>
      <c r="D11" s="9">
        <v>81.221977810633106</v>
      </c>
      <c r="E11" s="816"/>
      <c r="G11" s="42">
        <v>-2.7115732128940695</v>
      </c>
      <c r="H11" s="9">
        <v>-3.6842928884943449</v>
      </c>
      <c r="I11" s="40">
        <v>8.5225128283371809</v>
      </c>
      <c r="J11" s="816"/>
      <c r="L11" s="830">
        <v>20.635679203595174</v>
      </c>
      <c r="M11" s="728">
        <v>18.801409906648033</v>
      </c>
      <c r="N11" s="728">
        <v>1.8342692969471381</v>
      </c>
      <c r="O11" s="831"/>
    </row>
    <row r="12" spans="1:15" ht="15">
      <c r="A12" s="37">
        <v>1960</v>
      </c>
      <c r="B12" s="42">
        <v>969.08930626775418</v>
      </c>
      <c r="C12" s="9">
        <v>885.94168567467545</v>
      </c>
      <c r="D12" s="9">
        <v>83.147620593078756</v>
      </c>
      <c r="E12" s="816"/>
      <c r="G12" s="42">
        <v>6.0558354378582591</v>
      </c>
      <c r="H12" s="9">
        <v>6.4153443698594215</v>
      </c>
      <c r="I12" s="40">
        <v>2.3708395613502908</v>
      </c>
      <c r="J12" s="816"/>
      <c r="L12" s="830">
        <v>21.275791463941722</v>
      </c>
      <c r="M12" s="728">
        <v>19.45033386677315</v>
      </c>
      <c r="N12" s="728">
        <v>1.8254575971685689</v>
      </c>
      <c r="O12" s="831"/>
    </row>
    <row r="13" spans="1:15" ht="15">
      <c r="A13" s="37">
        <v>1961</v>
      </c>
      <c r="B13" s="42">
        <v>1133.801662323777</v>
      </c>
      <c r="C13" s="9">
        <v>1032.6777696885792</v>
      </c>
      <c r="D13" s="9">
        <v>101.12389263519766</v>
      </c>
      <c r="E13" s="816"/>
      <c r="G13" s="42">
        <v>16.996612695106307</v>
      </c>
      <c r="H13" s="9">
        <v>16.56272488207382</v>
      </c>
      <c r="I13" s="40">
        <v>21.61970711115606</v>
      </c>
      <c r="J13" s="816"/>
      <c r="L13" s="830">
        <v>21.856701585811916</v>
      </c>
      <c r="M13" s="728">
        <v>19.907300012353975</v>
      </c>
      <c r="N13" s="728">
        <v>1.9494015734579402</v>
      </c>
      <c r="O13" s="831"/>
    </row>
    <row r="14" spans="1:15" ht="15">
      <c r="A14" s="37">
        <v>1962</v>
      </c>
      <c r="B14" s="42">
        <v>1318.5527229675995</v>
      </c>
      <c r="C14" s="9">
        <v>1211.3934667801798</v>
      </c>
      <c r="D14" s="9">
        <v>107.15925618741962</v>
      </c>
      <c r="E14" s="816"/>
      <c r="G14" s="42">
        <v>16.294830637764889</v>
      </c>
      <c r="H14" s="9">
        <v>17.306046700849876</v>
      </c>
      <c r="I14" s="40">
        <v>5.9682864206922925</v>
      </c>
      <c r="J14" s="816"/>
      <c r="L14" s="830">
        <v>21.996213641258954</v>
      </c>
      <c r="M14" s="728">
        <v>20.208573411422805</v>
      </c>
      <c r="N14" s="728">
        <v>1.7876402298361511</v>
      </c>
      <c r="O14" s="831"/>
    </row>
    <row r="15" spans="1:15" ht="15">
      <c r="A15" s="37">
        <v>1963</v>
      </c>
      <c r="B15" s="42">
        <v>1572.0610038302664</v>
      </c>
      <c r="C15" s="9">
        <v>1433.6046433191657</v>
      </c>
      <c r="D15" s="9">
        <v>138.45636051110071</v>
      </c>
      <c r="E15" s="816"/>
      <c r="G15" s="42">
        <v>19.226252879149854</v>
      </c>
      <c r="H15" s="9">
        <v>18.343435277854979</v>
      </c>
      <c r="I15" s="40">
        <v>29.206160472916153</v>
      </c>
      <c r="J15" s="816"/>
      <c r="L15" s="830">
        <v>22.218799281085985</v>
      </c>
      <c r="M15" s="728">
        <v>20.261919696966505</v>
      </c>
      <c r="N15" s="728">
        <v>1.9568795841194815</v>
      </c>
      <c r="O15" s="831"/>
    </row>
    <row r="16" spans="1:15" ht="15.75" thickBot="1">
      <c r="A16" s="37">
        <v>1964</v>
      </c>
      <c r="B16" s="578">
        <v>1917.722704006836</v>
      </c>
      <c r="C16" s="551">
        <v>1729.4628744538688</v>
      </c>
      <c r="D16" s="551">
        <v>188.2598295529672</v>
      </c>
      <c r="E16" s="579">
        <v>1183.0895203416794</v>
      </c>
      <c r="G16" s="578">
        <v>21.98780450213944</v>
      </c>
      <c r="H16" s="551">
        <v>20.637365574494424</v>
      </c>
      <c r="I16" s="551">
        <v>35.970517250360267</v>
      </c>
      <c r="J16" s="579"/>
      <c r="L16" s="830">
        <v>24.00783476160457</v>
      </c>
      <c r="M16" s="728">
        <v>21.651023283744859</v>
      </c>
      <c r="N16" s="728">
        <v>2.356811477859714</v>
      </c>
      <c r="O16" s="831">
        <v>14.811013945448812</v>
      </c>
    </row>
    <row r="17" spans="1:15" ht="15">
      <c r="A17" s="37">
        <v>1965</v>
      </c>
      <c r="B17" s="42">
        <v>2335.408258068177</v>
      </c>
      <c r="C17" s="9">
        <v>2115.8861828935828</v>
      </c>
      <c r="D17" s="9">
        <v>219.52207517459402</v>
      </c>
      <c r="E17" s="41">
        <v>1466.285374770395</v>
      </c>
      <c r="G17" s="42">
        <v>21.780289360325167</v>
      </c>
      <c r="H17" s="9">
        <v>22.343544585294374</v>
      </c>
      <c r="I17" s="40">
        <v>16.605903498298424</v>
      </c>
      <c r="J17" s="41">
        <v>23.936975990365283</v>
      </c>
      <c r="L17" s="830">
        <v>25.204369269350408</v>
      </c>
      <c r="M17" s="728">
        <v>22.835226561063791</v>
      </c>
      <c r="N17" s="728">
        <v>2.3691427082866152</v>
      </c>
      <c r="O17" s="831">
        <v>15.824555690545999</v>
      </c>
    </row>
    <row r="18" spans="1:15" ht="15">
      <c r="A18" s="37">
        <v>1966</v>
      </c>
      <c r="B18" s="42">
        <v>2731.4212831996906</v>
      </c>
      <c r="C18" s="9">
        <v>2456.7076654674293</v>
      </c>
      <c r="D18" s="9">
        <v>274.71361773226113</v>
      </c>
      <c r="E18" s="41">
        <v>1726.3613600161138</v>
      </c>
      <c r="G18" s="42">
        <v>16.956907802453824</v>
      </c>
      <c r="H18" s="9">
        <v>16.107741774075745</v>
      </c>
      <c r="I18" s="40">
        <v>25.141682226614904</v>
      </c>
      <c r="J18" s="41">
        <v>17.737064675179216</v>
      </c>
      <c r="L18" s="830">
        <v>25.410554352237121</v>
      </c>
      <c r="M18" s="728">
        <v>22.854879269223947</v>
      </c>
      <c r="N18" s="728">
        <v>2.5556750830131714</v>
      </c>
      <c r="O18" s="831">
        <v>16.060429579322545</v>
      </c>
    </row>
    <row r="19" spans="1:15" ht="15">
      <c r="A19" s="37">
        <v>1967</v>
      </c>
      <c r="B19" s="42">
        <v>3124.5274576720412</v>
      </c>
      <c r="C19" s="9">
        <v>2824.2371688256239</v>
      </c>
      <c r="D19" s="9">
        <v>300.29028884641735</v>
      </c>
      <c r="E19" s="41">
        <v>1856.3256529425412</v>
      </c>
      <c r="G19" s="42">
        <v>14.392000856486376</v>
      </c>
      <c r="H19" s="9">
        <v>14.960245719275122</v>
      </c>
      <c r="I19" s="40">
        <v>9.3103033352658571</v>
      </c>
      <c r="J19" s="41">
        <v>7.5282206805888041</v>
      </c>
      <c r="L19" s="830">
        <v>25.669158941257763</v>
      </c>
      <c r="M19" s="728">
        <v>23.202162168997692</v>
      </c>
      <c r="N19" s="728">
        <v>2.4669967722600705</v>
      </c>
      <c r="O19" s="831">
        <v>15.250407902518004</v>
      </c>
    </row>
    <row r="20" spans="1:15" ht="15">
      <c r="A20" s="37">
        <v>1968</v>
      </c>
      <c r="B20" s="42">
        <v>3599.255513522864</v>
      </c>
      <c r="C20" s="9">
        <v>3314.9611618346212</v>
      </c>
      <c r="D20" s="9">
        <v>284.29435168824301</v>
      </c>
      <c r="E20" s="41">
        <v>2068.4099842578216</v>
      </c>
      <c r="G20" s="42">
        <v>15.193595264626779</v>
      </c>
      <c r="H20" s="9">
        <v>17.375452685974334</v>
      </c>
      <c r="I20" s="40">
        <v>-5.3268246601059444</v>
      </c>
      <c r="J20" s="41">
        <v>11.424952889009354</v>
      </c>
      <c r="L20" s="830">
        <v>26.191223362711902</v>
      </c>
      <c r="M20" s="728">
        <v>24.122457519928997</v>
      </c>
      <c r="N20" s="728">
        <v>2.0687658427829048</v>
      </c>
      <c r="O20" s="831">
        <v>15.051498205620762</v>
      </c>
    </row>
    <row r="21" spans="1:15" ht="15">
      <c r="A21" s="37">
        <v>1969</v>
      </c>
      <c r="B21" s="42">
        <v>4150.1015305556884</v>
      </c>
      <c r="C21" s="9">
        <v>3806.347849356549</v>
      </c>
      <c r="D21" s="9">
        <v>343.75368119913935</v>
      </c>
      <c r="E21" s="41">
        <v>2557.6375736661171</v>
      </c>
      <c r="G21" s="42">
        <v>15.304443237309084</v>
      </c>
      <c r="H21" s="9">
        <v>14.823301496840969</v>
      </c>
      <c r="I21" s="40">
        <v>20.914706591181019</v>
      </c>
      <c r="J21" s="41">
        <v>23.652350990939453</v>
      </c>
      <c r="L21" s="830">
        <v>26.375139363166344</v>
      </c>
      <c r="M21" s="728">
        <v>24.190481667089507</v>
      </c>
      <c r="N21" s="728">
        <v>2.1846576960768394</v>
      </c>
      <c r="O21" s="831">
        <v>16.254553520979041</v>
      </c>
    </row>
    <row r="22" spans="1:15" ht="15">
      <c r="A22" s="37">
        <v>1970</v>
      </c>
      <c r="B22" s="42">
        <v>4622.5215008163996</v>
      </c>
      <c r="C22" s="9">
        <v>4232.4339934540012</v>
      </c>
      <c r="D22" s="9">
        <v>390.0875073623983</v>
      </c>
      <c r="E22" s="41">
        <v>2956.8721903380474</v>
      </c>
      <c r="G22" s="42">
        <v>11.383335245715198</v>
      </c>
      <c r="H22" s="9">
        <v>11.194093681413818</v>
      </c>
      <c r="I22" s="40">
        <v>13.478786903933514</v>
      </c>
      <c r="J22" s="41">
        <v>15.609507022516379</v>
      </c>
      <c r="L22" s="830">
        <v>26.599633633370455</v>
      </c>
      <c r="M22" s="728">
        <v>24.35493130392495</v>
      </c>
      <c r="N22" s="728">
        <v>2.2447023294455031</v>
      </c>
      <c r="O22" s="831">
        <v>17.014894781950225</v>
      </c>
    </row>
    <row r="23" spans="1:15" ht="15">
      <c r="A23" s="37">
        <v>1971</v>
      </c>
      <c r="B23" s="42">
        <v>4777.947054355076</v>
      </c>
      <c r="C23" s="9">
        <v>4259.2207192066862</v>
      </c>
      <c r="D23" s="9">
        <v>518.72633514838992</v>
      </c>
      <c r="E23" s="41">
        <v>2915.6320847162369</v>
      </c>
      <c r="G23" s="42">
        <v>3.3623543667936628</v>
      </c>
      <c r="H23" s="9">
        <v>0.63289175434546596</v>
      </c>
      <c r="I23" s="40">
        <v>32.976915527439289</v>
      </c>
      <c r="J23" s="41">
        <v>-1.3947206022826286</v>
      </c>
      <c r="L23" s="830">
        <v>24.361710971877912</v>
      </c>
      <c r="M23" s="728">
        <v>21.716838413303215</v>
      </c>
      <c r="N23" s="728">
        <v>2.6448725585746975</v>
      </c>
      <c r="O23" s="831">
        <v>14.866172718144188</v>
      </c>
    </row>
    <row r="24" spans="1:15" ht="15">
      <c r="A24" s="37">
        <v>1972</v>
      </c>
      <c r="B24" s="42">
        <v>5868.7729876831127</v>
      </c>
      <c r="C24" s="9">
        <v>5339.9839068710253</v>
      </c>
      <c r="D24" s="9">
        <v>528.7890808120876</v>
      </c>
      <c r="E24" s="41">
        <v>3751.7508179104489</v>
      </c>
      <c r="G24" s="42">
        <v>22.830431583241474</v>
      </c>
      <c r="H24" s="9">
        <v>25.374669661769488</v>
      </c>
      <c r="I24" s="40">
        <v>1.9398948890495538</v>
      </c>
      <c r="J24" s="41">
        <v>28.677100158732372</v>
      </c>
      <c r="L24" s="830">
        <v>25.495925056219342</v>
      </c>
      <c r="M24" s="728">
        <v>23.198687319604396</v>
      </c>
      <c r="N24" s="728">
        <v>2.2972377366149477</v>
      </c>
      <c r="O24" s="831">
        <v>16.298868244487519</v>
      </c>
    </row>
    <row r="25" spans="1:15" ht="15">
      <c r="A25" s="37">
        <v>1973</v>
      </c>
      <c r="B25" s="42">
        <v>7492.1669544071574</v>
      </c>
      <c r="C25" s="9">
        <v>6911.9366465687572</v>
      </c>
      <c r="D25" s="9">
        <v>580.23030783839988</v>
      </c>
      <c r="E25" s="41">
        <v>4770.6126082948394</v>
      </c>
      <c r="G25" s="42">
        <v>27.661556685376777</v>
      </c>
      <c r="H25" s="9">
        <v>29.437405938154249</v>
      </c>
      <c r="I25" s="40">
        <v>9.7281182408894384</v>
      </c>
      <c r="J25" s="41">
        <v>27.156968568393602</v>
      </c>
      <c r="L25" s="830">
        <v>26.999009450314915</v>
      </c>
      <c r="M25" s="728">
        <v>24.908073188480412</v>
      </c>
      <c r="N25" s="728">
        <v>2.0909362618345027</v>
      </c>
      <c r="O25" s="831">
        <v>17.191530258062134</v>
      </c>
    </row>
    <row r="26" spans="1:15" ht="15">
      <c r="A26" s="37">
        <v>1974</v>
      </c>
      <c r="B26" s="42">
        <v>9643.418123938709</v>
      </c>
      <c r="C26" s="9">
        <v>8942.0556294980706</v>
      </c>
      <c r="D26" s="9">
        <v>701.36249444063799</v>
      </c>
      <c r="E26" s="41">
        <v>6147.4285043981799</v>
      </c>
      <c r="G26" s="42">
        <v>28.713337311124775</v>
      </c>
      <c r="H26" s="9">
        <v>29.371203567629788</v>
      </c>
      <c r="I26" s="40">
        <v>20.876570038801677</v>
      </c>
      <c r="J26" s="41">
        <v>28.860358388971253</v>
      </c>
      <c r="L26" s="830">
        <v>28.376369206008061</v>
      </c>
      <c r="M26" s="728">
        <v>26.312565600926423</v>
      </c>
      <c r="N26" s="728">
        <v>2.0638036050816386</v>
      </c>
      <c r="O26" s="831">
        <v>18.089198110710214</v>
      </c>
    </row>
    <row r="27" spans="1:15" ht="15">
      <c r="A27" s="37">
        <v>1975</v>
      </c>
      <c r="B27" s="42">
        <v>10700.74990515607</v>
      </c>
      <c r="C27" s="9">
        <v>9792.3525640336193</v>
      </c>
      <c r="D27" s="9">
        <v>908.39734112245026</v>
      </c>
      <c r="E27" s="41">
        <v>6577.8764296688823</v>
      </c>
      <c r="G27" s="42">
        <v>10.964284319401774</v>
      </c>
      <c r="H27" s="9">
        <v>9.5089649378895302</v>
      </c>
      <c r="I27" s="40">
        <v>29.518950374860008</v>
      </c>
      <c r="J27" s="41">
        <v>7.0020810321378857</v>
      </c>
      <c r="L27" s="830">
        <v>26.818587453394017</v>
      </c>
      <c r="M27" s="728">
        <v>24.541930793697254</v>
      </c>
      <c r="N27" s="728">
        <v>2.276656659696759</v>
      </c>
      <c r="O27" s="831">
        <v>16.485700147210494</v>
      </c>
    </row>
    <row r="28" spans="1:15" ht="15">
      <c r="A28" s="37">
        <v>1976</v>
      </c>
      <c r="B28" s="42">
        <v>12149.839323830403</v>
      </c>
      <c r="C28" s="9">
        <v>11201.173570702136</v>
      </c>
      <c r="D28" s="9">
        <v>948.66575312826808</v>
      </c>
      <c r="E28" s="41">
        <v>7397.4508938590698</v>
      </c>
      <c r="G28" s="42">
        <v>13.541942681756369</v>
      </c>
      <c r="H28" s="9">
        <v>14.386951424144833</v>
      </c>
      <c r="I28" s="40">
        <v>4.4329072953979143</v>
      </c>
      <c r="J28" s="41">
        <v>12.459560056397144</v>
      </c>
      <c r="L28" s="830">
        <v>25.303538010884875</v>
      </c>
      <c r="M28" s="728">
        <v>23.327824645126711</v>
      </c>
      <c r="N28" s="728">
        <v>1.9757133657581634</v>
      </c>
      <c r="O28" s="831">
        <v>15.406103314410387</v>
      </c>
    </row>
    <row r="29" spans="1:15" ht="15">
      <c r="A29" s="37">
        <v>1977</v>
      </c>
      <c r="B29" s="42">
        <v>14866.265820228693</v>
      </c>
      <c r="C29" s="9">
        <v>13498.857504625217</v>
      </c>
      <c r="D29" s="9">
        <v>1367.4083156034762</v>
      </c>
      <c r="E29" s="41">
        <v>8787.9275486322913</v>
      </c>
      <c r="G29" s="42">
        <v>22.357715390279729</v>
      </c>
      <c r="H29" s="9">
        <v>20.512885720590202</v>
      </c>
      <c r="I29" s="40">
        <v>44.140158016075269</v>
      </c>
      <c r="J29" s="41">
        <v>18.796700035244761</v>
      </c>
      <c r="L29" s="830">
        <v>24.400813054843596</v>
      </c>
      <c r="M29" s="728">
        <v>22.156411193464415</v>
      </c>
      <c r="N29" s="728">
        <v>2.2444018613791821</v>
      </c>
      <c r="O29" s="831">
        <v>14.424104872516521</v>
      </c>
    </row>
    <row r="30" spans="1:15" ht="15">
      <c r="A30" s="37">
        <v>1978</v>
      </c>
      <c r="B30" s="42">
        <v>17304.141583885903</v>
      </c>
      <c r="C30" s="9">
        <v>15901.919041123892</v>
      </c>
      <c r="D30" s="9">
        <v>1402.2225427620112</v>
      </c>
      <c r="E30" s="41">
        <v>10378.737062853743</v>
      </c>
      <c r="G30" s="42">
        <v>16.398709623098263</v>
      </c>
      <c r="H30" s="9">
        <v>17.801962393301029</v>
      </c>
      <c r="I30" s="40">
        <v>2.546000836858342</v>
      </c>
      <c r="J30" s="41">
        <v>18.102214719203481</v>
      </c>
      <c r="L30" s="830">
        <v>23.204802070484856</v>
      </c>
      <c r="M30" s="728">
        <v>21.324425837672187</v>
      </c>
      <c r="N30" s="728">
        <v>1.8803762328126712</v>
      </c>
      <c r="O30" s="831">
        <v>13.917855336401091</v>
      </c>
    </row>
    <row r="31" spans="1:15" ht="15">
      <c r="A31" s="37">
        <v>1979</v>
      </c>
      <c r="B31" s="42">
        <v>19243.223083674246</v>
      </c>
      <c r="C31" s="9">
        <v>17839.986032480036</v>
      </c>
      <c r="D31" s="9">
        <v>1403.2370511942111</v>
      </c>
      <c r="E31" s="41">
        <v>11419.998537755549</v>
      </c>
      <c r="G31" s="42">
        <v>11.205880918092292</v>
      </c>
      <c r="H31" s="9">
        <v>12.18762959579982</v>
      </c>
      <c r="I31" s="40">
        <v>7.2350030131551613E-2</v>
      </c>
      <c r="J31" s="41">
        <v>10.032641434077338</v>
      </c>
      <c r="L31" s="830">
        <v>22.05953465669506</v>
      </c>
      <c r="M31" s="728">
        <v>20.45092905940097</v>
      </c>
      <c r="N31" s="728">
        <v>1.6086055972940925</v>
      </c>
      <c r="O31" s="831">
        <v>13.091354417480701</v>
      </c>
    </row>
    <row r="32" spans="1:15" ht="15">
      <c r="A32" s="37">
        <v>1980</v>
      </c>
      <c r="B32" s="42">
        <v>22756.506223405184</v>
      </c>
      <c r="C32" s="9">
        <v>21030.020821989201</v>
      </c>
      <c r="D32" s="9">
        <v>1726.4854014159846</v>
      </c>
      <c r="E32" s="41">
        <v>13639.810021998057</v>
      </c>
      <c r="G32" s="42">
        <v>18.257248925787128</v>
      </c>
      <c r="H32" s="9">
        <v>17.881374927655713</v>
      </c>
      <c r="I32" s="40">
        <v>23.035904728048351</v>
      </c>
      <c r="J32" s="41">
        <v>19.437931422702114</v>
      </c>
      <c r="L32" s="830">
        <v>22.70425455649157</v>
      </c>
      <c r="M32" s="728">
        <v>20.98173337257191</v>
      </c>
      <c r="N32" s="728">
        <v>1.7225211839196615</v>
      </c>
      <c r="O32" s="831">
        <v>13.608491382702653</v>
      </c>
    </row>
    <row r="33" spans="1:15" ht="15">
      <c r="A33" s="37">
        <v>1981</v>
      </c>
      <c r="B33" s="42">
        <v>25436.82858271278</v>
      </c>
      <c r="C33" s="9">
        <v>23241.896316776943</v>
      </c>
      <c r="D33" s="9">
        <v>2194.9322659358359</v>
      </c>
      <c r="E33" s="41">
        <v>14949.733810702372</v>
      </c>
      <c r="G33" s="42">
        <v>11.778268302675009</v>
      </c>
      <c r="H33" s="9">
        <v>10.517704730349031</v>
      </c>
      <c r="I33" s="40">
        <v>27.132975705189999</v>
      </c>
      <c r="J33" s="41">
        <v>9.6036805981292375</v>
      </c>
      <c r="L33" s="830">
        <v>22.619759118025073</v>
      </c>
      <c r="M33" s="728">
        <v>20.667910483498691</v>
      </c>
      <c r="N33" s="728">
        <v>1.9518486345263808</v>
      </c>
      <c r="O33" s="831">
        <v>13.294085643463449</v>
      </c>
    </row>
    <row r="34" spans="1:15" ht="15">
      <c r="A34" s="37">
        <v>1982</v>
      </c>
      <c r="B34" s="42">
        <v>28967.032409051171</v>
      </c>
      <c r="C34" s="9">
        <v>25514.302011060954</v>
      </c>
      <c r="D34" s="9">
        <v>3452.7303979902158</v>
      </c>
      <c r="E34" s="41">
        <v>16252.709712684869</v>
      </c>
      <c r="G34" s="42">
        <v>13.878317475227897</v>
      </c>
      <c r="H34" s="9">
        <v>9.7771957301250758</v>
      </c>
      <c r="I34" s="40">
        <v>57.304644502007093</v>
      </c>
      <c r="J34" s="41">
        <v>8.7157130587148579</v>
      </c>
      <c r="L34" s="830">
        <v>22.399395433709042</v>
      </c>
      <c r="M34" s="728">
        <v>19.729495651831325</v>
      </c>
      <c r="N34" s="728">
        <v>2.6698997818777159</v>
      </c>
      <c r="O34" s="831">
        <v>12.567765540592934</v>
      </c>
    </row>
    <row r="35" spans="1:15" ht="15">
      <c r="A35" s="37">
        <v>1983</v>
      </c>
      <c r="B35" s="42">
        <v>32119.992857971403</v>
      </c>
      <c r="C35" s="9">
        <v>28467.942805683349</v>
      </c>
      <c r="D35" s="9">
        <v>3652.0500522880534</v>
      </c>
      <c r="E35" s="41">
        <v>18987.804961722803</v>
      </c>
      <c r="G35" s="42">
        <v>10.884651228322051</v>
      </c>
      <c r="H35" s="9">
        <v>11.576412293551797</v>
      </c>
      <c r="I35" s="40">
        <v>5.7728125663636609</v>
      </c>
      <c r="J35" s="41">
        <v>16.82854919203567</v>
      </c>
      <c r="L35" s="830">
        <v>21.811980466140032</v>
      </c>
      <c r="M35" s="728">
        <v>19.33195362571988</v>
      </c>
      <c r="N35" s="728">
        <v>2.4800268404201535</v>
      </c>
      <c r="O35" s="831">
        <v>12.894200591865626</v>
      </c>
    </row>
    <row r="36" spans="1:15" ht="15">
      <c r="A36" s="37">
        <v>1984</v>
      </c>
      <c r="B36" s="42">
        <v>33238.374854933703</v>
      </c>
      <c r="C36" s="9">
        <v>29507.153478135173</v>
      </c>
      <c r="D36" s="9">
        <v>3731.221376798529</v>
      </c>
      <c r="E36" s="41">
        <v>19962.829946527956</v>
      </c>
      <c r="G36" s="42">
        <v>3.4818874397250843</v>
      </c>
      <c r="H36" s="9">
        <v>3.65045932382706</v>
      </c>
      <c r="I36" s="40">
        <v>2.1678597877067496</v>
      </c>
      <c r="J36" s="41">
        <v>5.1350063199547824</v>
      </c>
      <c r="L36" s="830">
        <v>20.002136713561146</v>
      </c>
      <c r="M36" s="728">
        <v>17.756768207639499</v>
      </c>
      <c r="N36" s="728">
        <v>2.2453685059216437</v>
      </c>
      <c r="O36" s="831">
        <v>12.01320026995108</v>
      </c>
    </row>
    <row r="37" spans="1:15" ht="15">
      <c r="A37" s="37">
        <v>1985</v>
      </c>
      <c r="B37" s="42">
        <v>37930.017152324835</v>
      </c>
      <c r="C37" s="9">
        <v>31955.217589861648</v>
      </c>
      <c r="D37" s="9">
        <v>5974.7995624631885</v>
      </c>
      <c r="E37" s="41">
        <v>21851.8136509221</v>
      </c>
      <c r="G37" s="42">
        <v>14.115137451417038</v>
      </c>
      <c r="H37" s="9">
        <v>8.2965105852738077</v>
      </c>
      <c r="I37" s="40">
        <v>60.129859879546999</v>
      </c>
      <c r="J37" s="41">
        <v>9.4625046120912604</v>
      </c>
      <c r="L37" s="830">
        <v>20.542126442469851</v>
      </c>
      <c r="M37" s="728">
        <v>17.306296424580982</v>
      </c>
      <c r="N37" s="728">
        <v>3.2358300178888681</v>
      </c>
      <c r="O37" s="831">
        <v>11.834498181528433</v>
      </c>
    </row>
    <row r="38" spans="1:15" ht="15">
      <c r="A38" s="37">
        <v>1986</v>
      </c>
      <c r="B38" s="42">
        <v>44523.499803478429</v>
      </c>
      <c r="C38" s="9">
        <v>37735.200307126572</v>
      </c>
      <c r="D38" s="9">
        <v>6788.2994963518568</v>
      </c>
      <c r="E38" s="41">
        <v>26021.991056593386</v>
      </c>
      <c r="G38" s="42">
        <v>17.383284127382638</v>
      </c>
      <c r="H38" s="9">
        <v>18.087758911392072</v>
      </c>
      <c r="I38" s="40">
        <v>13.615518401646476</v>
      </c>
      <c r="J38" s="41">
        <v>19.083896065969384</v>
      </c>
      <c r="L38" s="830">
        <v>21.062676832278775</v>
      </c>
      <c r="M38" s="728">
        <v>17.851344408649098</v>
      </c>
      <c r="N38" s="728">
        <v>3.2113324236296794</v>
      </c>
      <c r="O38" s="831">
        <v>12.310191035670897</v>
      </c>
    </row>
    <row r="39" spans="1:15" ht="15">
      <c r="A39" s="37">
        <v>1987</v>
      </c>
      <c r="B39" s="42">
        <v>52702.659209966172</v>
      </c>
      <c r="C39" s="9">
        <v>45556.024276738615</v>
      </c>
      <c r="D39" s="9">
        <v>7146.6349332275549</v>
      </c>
      <c r="E39" s="41">
        <v>32169.098170151599</v>
      </c>
      <c r="G39" s="42">
        <v>18.370432339303065</v>
      </c>
      <c r="H39" s="9">
        <v>20.725539830074858</v>
      </c>
      <c r="I39" s="40">
        <v>5.278721674968434</v>
      </c>
      <c r="J39" s="41">
        <v>23.622739321481223</v>
      </c>
      <c r="L39" s="830">
        <v>22.296012427658287</v>
      </c>
      <c r="M39" s="728">
        <v>19.272607846641499</v>
      </c>
      <c r="N39" s="728">
        <v>3.0234045810167895</v>
      </c>
      <c r="O39" s="831">
        <v>13.609230033930197</v>
      </c>
    </row>
    <row r="40" spans="1:15" ht="15">
      <c r="A40" s="37">
        <v>1988</v>
      </c>
      <c r="B40" s="42">
        <v>63467.042117750694</v>
      </c>
      <c r="C40" s="9">
        <v>54594.396582669615</v>
      </c>
      <c r="D40" s="9">
        <v>8872.6455350810775</v>
      </c>
      <c r="E40" s="41">
        <v>38259.130364336866</v>
      </c>
      <c r="G40" s="42">
        <v>20.424743398429811</v>
      </c>
      <c r="H40" s="9">
        <v>19.840125316962933</v>
      </c>
      <c r="I40" s="40">
        <v>24.151374989487874</v>
      </c>
      <c r="J40" s="41">
        <v>18.931311539954709</v>
      </c>
      <c r="L40" s="830">
        <v>24.116912392318113</v>
      </c>
      <c r="M40" s="728">
        <v>20.745385881587659</v>
      </c>
      <c r="N40" s="728">
        <v>3.3715265107304546</v>
      </c>
      <c r="O40" s="831">
        <v>14.538129782243752</v>
      </c>
    </row>
    <row r="41" spans="1:15" ht="15">
      <c r="A41" s="37">
        <v>1989</v>
      </c>
      <c r="B41" s="42">
        <v>75203.055864530295</v>
      </c>
      <c r="C41" s="9">
        <v>63331.786647168257</v>
      </c>
      <c r="D41" s="9">
        <v>11871.269217362038</v>
      </c>
      <c r="E41" s="41">
        <v>45144.059583756563</v>
      </c>
      <c r="G41" s="42">
        <v>18.491508907892261</v>
      </c>
      <c r="H41" s="9">
        <v>16.004188362569494</v>
      </c>
      <c r="I41" s="40">
        <v>33.796274971482433</v>
      </c>
      <c r="J41" s="41">
        <v>17.995519380224767</v>
      </c>
      <c r="L41" s="830">
        <v>25.502325831548163</v>
      </c>
      <c r="M41" s="728">
        <v>21.476625384473845</v>
      </c>
      <c r="N41" s="728">
        <v>4.0257004470743176</v>
      </c>
      <c r="O41" s="831">
        <v>15.308932644142558</v>
      </c>
    </row>
    <row r="42" spans="1:15" ht="15">
      <c r="A42" s="37">
        <v>1990</v>
      </c>
      <c r="B42" s="42">
        <v>84578.516617457339</v>
      </c>
      <c r="C42" s="9">
        <v>69599.708304257918</v>
      </c>
      <c r="D42" s="9">
        <v>14978.808313199428</v>
      </c>
      <c r="E42" s="41">
        <v>48520.514181233331</v>
      </c>
      <c r="G42" s="42">
        <v>12.466861412940267</v>
      </c>
      <c r="H42" s="9">
        <v>9.8969601031615895</v>
      </c>
      <c r="I42" s="40">
        <v>26.176974331375913</v>
      </c>
      <c r="J42" s="41">
        <v>7.4792888114379119</v>
      </c>
      <c r="L42" s="830">
        <v>25.749741469958771</v>
      </c>
      <c r="M42" s="728">
        <v>21.189476558510272</v>
      </c>
      <c r="N42" s="728">
        <v>4.560264911448499</v>
      </c>
      <c r="O42" s="831">
        <v>14.771962740930208</v>
      </c>
    </row>
    <row r="43" spans="1:15" ht="15">
      <c r="A43" s="37">
        <v>1991</v>
      </c>
      <c r="B43" s="42">
        <v>90117.649783049012</v>
      </c>
      <c r="C43" s="9">
        <v>73755.209433500364</v>
      </c>
      <c r="D43" s="9">
        <v>16362.44034954864</v>
      </c>
      <c r="E43" s="41">
        <v>51868.959763246181</v>
      </c>
      <c r="G43" s="42">
        <v>6.5491018134602452</v>
      </c>
      <c r="H43" s="9">
        <v>5.9705726223398869</v>
      </c>
      <c r="I43" s="40">
        <v>9.2372637890689049</v>
      </c>
      <c r="J43" s="41">
        <v>6.9010925348106822</v>
      </c>
      <c r="L43" s="830">
        <v>25.019714727666159</v>
      </c>
      <c r="M43" s="728">
        <v>20.476946570931943</v>
      </c>
      <c r="N43" s="728">
        <v>4.5427681567342146</v>
      </c>
      <c r="O43" s="831">
        <v>14.400581679853328</v>
      </c>
    </row>
    <row r="44" spans="1:15" ht="15">
      <c r="A44" s="37">
        <v>1992</v>
      </c>
      <c r="B44" s="42">
        <v>89364.102165331846</v>
      </c>
      <c r="C44" s="9">
        <v>75003.272528222951</v>
      </c>
      <c r="D44" s="9">
        <v>14360.829637108891</v>
      </c>
      <c r="E44" s="41">
        <v>53135.20397536621</v>
      </c>
      <c r="G44" s="42">
        <v>-0.83618205704573123</v>
      </c>
      <c r="H44" s="9">
        <v>1.6921694132641107</v>
      </c>
      <c r="I44" s="40">
        <v>-12.232959568863844</v>
      </c>
      <c r="J44" s="41">
        <v>2.4412369515404819</v>
      </c>
      <c r="L44" s="830">
        <v>23.036250654632536</v>
      </c>
      <c r="M44" s="728">
        <v>19.33432042635285</v>
      </c>
      <c r="N44" s="728">
        <v>3.7019302282796853</v>
      </c>
      <c r="O44" s="831">
        <v>13.697176469103708</v>
      </c>
    </row>
    <row r="45" spans="1:15" ht="15">
      <c r="A45" s="37">
        <v>1993</v>
      </c>
      <c r="B45" s="42">
        <v>85068.894459537813</v>
      </c>
      <c r="C45" s="9">
        <v>70236.035925766948</v>
      </c>
      <c r="D45" s="9">
        <v>14832.85853377087</v>
      </c>
      <c r="E45" s="41">
        <v>48191.379728093947</v>
      </c>
      <c r="G45" s="42">
        <v>-4.8064128679405353</v>
      </c>
      <c r="H45" s="9">
        <v>-6.3560381324190063</v>
      </c>
      <c r="I45" s="40">
        <v>3.2869194091839971</v>
      </c>
      <c r="J45" s="41">
        <v>-9.3042350031520513</v>
      </c>
      <c r="L45" s="830">
        <v>21.196047360231564</v>
      </c>
      <c r="M45" s="728">
        <v>17.500243224455915</v>
      </c>
      <c r="N45" s="728">
        <v>3.6958041357756524</v>
      </c>
      <c r="O45" s="831">
        <v>12.007523708415341</v>
      </c>
    </row>
    <row r="46" spans="1:15" ht="15">
      <c r="A46" s="37">
        <v>1994</v>
      </c>
      <c r="B46" s="42">
        <v>89902.158120313659</v>
      </c>
      <c r="C46" s="9">
        <v>74649.49263163071</v>
      </c>
      <c r="D46" s="9">
        <v>15252.665488682942</v>
      </c>
      <c r="E46" s="41">
        <v>51698.699342809785</v>
      </c>
      <c r="G46" s="42">
        <v>5.6815874844532432</v>
      </c>
      <c r="H46" s="9">
        <v>6.2837497129370812</v>
      </c>
      <c r="I46" s="40">
        <v>2.8302498399500831</v>
      </c>
      <c r="J46" s="41">
        <v>7.2778983181325918</v>
      </c>
      <c r="L46" s="830">
        <v>21.061370403980938</v>
      </c>
      <c r="M46" s="728">
        <v>17.488129847561158</v>
      </c>
      <c r="N46" s="728">
        <v>3.5732405564197776</v>
      </c>
      <c r="O46" s="831">
        <v>12.111449591741613</v>
      </c>
    </row>
    <row r="47" spans="1:15" ht="15.75" thickBot="1">
      <c r="A47" s="37">
        <v>1995</v>
      </c>
      <c r="B47" s="578">
        <v>100782</v>
      </c>
      <c r="C47" s="551">
        <v>80539</v>
      </c>
      <c r="D47" s="551">
        <v>20243</v>
      </c>
      <c r="E47" s="41">
        <v>54883.948340027266</v>
      </c>
      <c r="G47" s="578">
        <v>12.101869529234378</v>
      </c>
      <c r="H47" s="551">
        <v>7.8895477527650026</v>
      </c>
      <c r="I47" s="551">
        <v>32.717786376550052</v>
      </c>
      <c r="J47" s="825">
        <v>6.1611782070112753</v>
      </c>
      <c r="L47" s="830">
        <v>21.89680158345627</v>
      </c>
      <c r="M47" s="728">
        <v>17.498625773749126</v>
      </c>
      <c r="N47" s="728">
        <v>4.3981758097071433</v>
      </c>
      <c r="O47" s="831">
        <v>11.924579060925971</v>
      </c>
    </row>
    <row r="48" spans="1:15" ht="15">
      <c r="A48" s="37">
        <v>1996</v>
      </c>
      <c r="B48" s="42">
        <v>106082</v>
      </c>
      <c r="C48" s="9">
        <v>87854</v>
      </c>
      <c r="D48" s="9">
        <v>18228</v>
      </c>
      <c r="E48" s="824">
        <v>59608.257624510356</v>
      </c>
      <c r="G48" s="42">
        <v>5.2588755928637987</v>
      </c>
      <c r="H48" s="9">
        <v>9.0825562770831425</v>
      </c>
      <c r="I48" s="40">
        <v>-9.9540581929555945</v>
      </c>
      <c r="J48" s="41">
        <v>8.6078159960616638</v>
      </c>
      <c r="L48" s="830">
        <v>21.696056415227858</v>
      </c>
      <c r="M48" s="728">
        <v>17.968037370179939</v>
      </c>
      <c r="N48" s="728">
        <v>3.7280190450479194</v>
      </c>
      <c r="O48" s="831">
        <v>12.191173999687155</v>
      </c>
    </row>
    <row r="49" spans="1:15" ht="15">
      <c r="A49" s="37">
        <v>1997</v>
      </c>
      <c r="B49" s="42">
        <v>114893</v>
      </c>
      <c r="C49" s="9">
        <v>95564</v>
      </c>
      <c r="D49" s="9">
        <v>19329</v>
      </c>
      <c r="E49" s="41">
        <v>66026.362355595382</v>
      </c>
      <c r="G49" s="42">
        <v>8.3058388793574736</v>
      </c>
      <c r="H49" s="9">
        <v>8.7759236915792016</v>
      </c>
      <c r="I49" s="40">
        <v>6.0401579986833376</v>
      </c>
      <c r="J49" s="41">
        <v>10.767140303805768</v>
      </c>
      <c r="L49" s="830">
        <v>22.138616608635164</v>
      </c>
      <c r="M49" s="728">
        <v>18.414131040077383</v>
      </c>
      <c r="N49" s="728">
        <v>3.7244855685577809</v>
      </c>
      <c r="O49" s="831">
        <v>12.722553351843432</v>
      </c>
    </row>
    <row r="50" spans="1:15" ht="15">
      <c r="A50" s="37">
        <v>1998</v>
      </c>
      <c r="B50" s="42">
        <v>129353</v>
      </c>
      <c r="C50" s="9">
        <v>107911</v>
      </c>
      <c r="D50" s="9">
        <v>21442</v>
      </c>
      <c r="E50" s="41">
        <v>74791.151204231428</v>
      </c>
      <c r="G50" s="42">
        <v>12.585623145013191</v>
      </c>
      <c r="H50" s="9">
        <v>12.920137290192969</v>
      </c>
      <c r="I50" s="40">
        <v>10.931760567023652</v>
      </c>
      <c r="J50" s="41">
        <v>13.274680803149352</v>
      </c>
      <c r="L50" s="830">
        <v>23.283395642947013</v>
      </c>
      <c r="M50" s="728">
        <v>19.423859572070654</v>
      </c>
      <c r="N50" s="728">
        <v>3.8595360708763606</v>
      </c>
      <c r="O50" s="831">
        <v>13.462323750354404</v>
      </c>
    </row>
    <row r="51" spans="1:15" ht="15">
      <c r="A51" s="37">
        <v>1999</v>
      </c>
      <c r="B51" s="42">
        <v>147267</v>
      </c>
      <c r="C51" s="9">
        <v>124181</v>
      </c>
      <c r="D51" s="9">
        <v>23086</v>
      </c>
      <c r="E51" s="41">
        <v>85517.990365337493</v>
      </c>
      <c r="G51" s="42">
        <v>13.848925034595251</v>
      </c>
      <c r="H51" s="9">
        <v>15.077239577058865</v>
      </c>
      <c r="I51" s="40">
        <v>7.6671952243260844</v>
      </c>
      <c r="J51" s="41">
        <v>14.342390761995883</v>
      </c>
      <c r="L51" s="830">
        <v>24.74069370104932</v>
      </c>
      <c r="M51" s="728">
        <v>20.8622711435013</v>
      </c>
      <c r="N51" s="728">
        <v>3.8784225575480225</v>
      </c>
      <c r="O51" s="831">
        <v>14.366928134328138</v>
      </c>
    </row>
    <row r="52" spans="1:15" ht="15">
      <c r="A52" s="37">
        <v>2000</v>
      </c>
      <c r="B52" s="42">
        <v>168191</v>
      </c>
      <c r="C52" s="9">
        <v>144263</v>
      </c>
      <c r="D52" s="9">
        <v>23928</v>
      </c>
      <c r="E52" s="41">
        <v>93085.788726832063</v>
      </c>
      <c r="G52" s="42">
        <v>14.208206862365635</v>
      </c>
      <c r="H52" s="9">
        <v>16.171556035142242</v>
      </c>
      <c r="I52" s="40">
        <v>3.6472320887117826</v>
      </c>
      <c r="J52" s="41">
        <v>8.8493641269685277</v>
      </c>
      <c r="L52" s="830">
        <v>25.972676270791222</v>
      </c>
      <c r="M52" s="728">
        <v>22.27762601359855</v>
      </c>
      <c r="N52" s="728">
        <v>3.6950502571926696</v>
      </c>
      <c r="O52" s="831">
        <v>14.374651770982252</v>
      </c>
    </row>
    <row r="53" spans="1:15" ht="15">
      <c r="A53" s="37">
        <v>2001</v>
      </c>
      <c r="B53" s="42">
        <v>181553</v>
      </c>
      <c r="C53" s="9">
        <v>155017</v>
      </c>
      <c r="D53" s="9">
        <v>26536</v>
      </c>
      <c r="E53" s="41">
        <v>97236.803042543092</v>
      </c>
      <c r="G53" s="42">
        <v>7.9445392440737006</v>
      </c>
      <c r="H53" s="9">
        <v>7.454440847618593</v>
      </c>
      <c r="I53" s="40">
        <v>10.899364760949526</v>
      </c>
      <c r="J53" s="41">
        <v>4.4593426907436173</v>
      </c>
      <c r="L53" s="830">
        <v>25.900695904747501</v>
      </c>
      <c r="M53" s="728">
        <v>22.115019730140752</v>
      </c>
      <c r="N53" s="728">
        <v>3.7856761746067522</v>
      </c>
      <c r="O53" s="831">
        <v>13.871987058075247</v>
      </c>
    </row>
    <row r="54" spans="1:15" ht="15">
      <c r="A54" s="37">
        <v>2002</v>
      </c>
      <c r="B54" s="42">
        <v>196263</v>
      </c>
      <c r="C54" s="9">
        <v>165776</v>
      </c>
      <c r="D54" s="9">
        <v>30487</v>
      </c>
      <c r="E54" s="41">
        <v>100078.27810645313</v>
      </c>
      <c r="G54" s="42">
        <v>8.102317229679489</v>
      </c>
      <c r="H54" s="9">
        <v>6.9405291032596406</v>
      </c>
      <c r="I54" s="40">
        <v>14.889207114862835</v>
      </c>
      <c r="J54" s="41">
        <v>2.9222218079987927</v>
      </c>
      <c r="L54" s="830">
        <v>26.177335197080602</v>
      </c>
      <c r="M54" s="728">
        <v>22.111013892742058</v>
      </c>
      <c r="N54" s="728">
        <v>4.0663213043385475</v>
      </c>
      <c r="O54" s="831">
        <v>13.348326643021235</v>
      </c>
    </row>
    <row r="55" spans="1:15" ht="15">
      <c r="A55" s="37">
        <v>2003</v>
      </c>
      <c r="B55" s="42">
        <v>217719</v>
      </c>
      <c r="C55" s="9">
        <v>184454</v>
      </c>
      <c r="D55" s="9">
        <v>33265</v>
      </c>
      <c r="E55" s="41">
        <v>108910.26560216186</v>
      </c>
      <c r="G55" s="42">
        <v>10.932269454762222</v>
      </c>
      <c r="H55" s="9">
        <v>11.26701090628317</v>
      </c>
      <c r="I55" s="40">
        <v>9.1120805589267597</v>
      </c>
      <c r="J55" s="41">
        <v>8.8250793906687228</v>
      </c>
      <c r="L55" s="830">
        <v>27.123908192898067</v>
      </c>
      <c r="M55" s="728">
        <v>22.97968189185519</v>
      </c>
      <c r="N55" s="728">
        <v>4.1442263010428775</v>
      </c>
      <c r="O55" s="831">
        <v>13.56827858596256</v>
      </c>
    </row>
    <row r="56" spans="1:15" ht="15">
      <c r="A56" s="37">
        <v>2004</v>
      </c>
      <c r="B56" s="42">
        <v>239314</v>
      </c>
      <c r="C56" s="9">
        <v>204910</v>
      </c>
      <c r="D56" s="9">
        <v>34404</v>
      </c>
      <c r="E56" s="41">
        <v>119821.46176861702</v>
      </c>
      <c r="G56" s="42">
        <v>9.9187484785434386</v>
      </c>
      <c r="H56" s="9">
        <v>11.090027866026219</v>
      </c>
      <c r="I56" s="40">
        <v>3.4240192394408453</v>
      </c>
      <c r="J56" s="41">
        <v>10.018519472087828</v>
      </c>
      <c r="L56" s="830">
        <v>27.825300357301071</v>
      </c>
      <c r="M56" s="728">
        <v>23.8251096727085</v>
      </c>
      <c r="N56" s="728">
        <v>4.0001906845925683</v>
      </c>
      <c r="O56" s="831">
        <v>13.931772328249229</v>
      </c>
    </row>
    <row r="57" spans="1:15" ht="15">
      <c r="A57" s="37">
        <v>2005</v>
      </c>
      <c r="B57" s="42">
        <v>269419</v>
      </c>
      <c r="C57" s="9">
        <v>230285</v>
      </c>
      <c r="D57" s="9">
        <v>39134</v>
      </c>
      <c r="E57" s="41">
        <v>133673.18511601078</v>
      </c>
      <c r="G57" s="42">
        <v>12.579706995829753</v>
      </c>
      <c r="H57" s="9">
        <v>12.383485432628948</v>
      </c>
      <c r="I57" s="40">
        <v>13.748401348680384</v>
      </c>
      <c r="J57" s="41">
        <v>11.560302422401026</v>
      </c>
      <c r="L57" s="830">
        <v>29.028403593493096</v>
      </c>
      <c r="M57" s="728">
        <v>24.811932052036262</v>
      </c>
      <c r="N57" s="728">
        <v>4.2164715414568343</v>
      </c>
      <c r="O57" s="831">
        <v>14.402544613317083</v>
      </c>
    </row>
    <row r="58" spans="1:15" ht="15">
      <c r="A58" s="37">
        <v>2006</v>
      </c>
      <c r="B58" s="42">
        <v>301950</v>
      </c>
      <c r="C58" s="9">
        <v>258118</v>
      </c>
      <c r="D58" s="9">
        <v>43832</v>
      </c>
      <c r="E58" s="41">
        <v>148737.16047420644</v>
      </c>
      <c r="G58" s="42">
        <v>12.074501055976006</v>
      </c>
      <c r="H58" s="9">
        <v>12.086327811190479</v>
      </c>
      <c r="I58" s="40">
        <v>12.004906219655552</v>
      </c>
      <c r="J58" s="41">
        <v>11.269257439419956</v>
      </c>
      <c r="L58" s="830">
        <v>30.045493623728326</v>
      </c>
      <c r="M58" s="728">
        <v>25.683996433745683</v>
      </c>
      <c r="N58" s="728">
        <v>4.3614971899826465</v>
      </c>
      <c r="O58" s="831">
        <v>14.80007089464887</v>
      </c>
    </row>
    <row r="59" spans="1:15" ht="15">
      <c r="A59" s="37">
        <v>2007</v>
      </c>
      <c r="B59" s="42">
        <v>321924</v>
      </c>
      <c r="C59" s="9">
        <v>271506</v>
      </c>
      <c r="D59" s="9">
        <v>50418</v>
      </c>
      <c r="E59" s="41">
        <v>158300.41047854192</v>
      </c>
      <c r="G59" s="42">
        <v>6.6150024838549371</v>
      </c>
      <c r="H59" s="9">
        <v>5.1867750408727709</v>
      </c>
      <c r="I59" s="40">
        <v>15.025552108048924</v>
      </c>
      <c r="J59" s="41">
        <v>6.4296306140615878</v>
      </c>
      <c r="L59" s="830">
        <v>29.875800549584657</v>
      </c>
      <c r="M59" s="728">
        <v>25.196813856734916</v>
      </c>
      <c r="N59" s="728">
        <v>4.6789866928497386</v>
      </c>
      <c r="O59" s="831">
        <v>14.690894404810761</v>
      </c>
    </row>
    <row r="60" spans="1:15" ht="15">
      <c r="A60" s="37">
        <v>2008</v>
      </c>
      <c r="B60" s="42">
        <v>309886</v>
      </c>
      <c r="C60" s="9">
        <v>258174</v>
      </c>
      <c r="D60" s="9">
        <v>51712</v>
      </c>
      <c r="E60" s="41">
        <v>155357.81211132632</v>
      </c>
      <c r="G60" s="42">
        <v>-3.7393919061641911</v>
      </c>
      <c r="H60" s="9">
        <v>-4.91038872069125</v>
      </c>
      <c r="I60" s="40">
        <v>2.5665436947122089</v>
      </c>
      <c r="J60" s="41">
        <v>-1.8588697011714173</v>
      </c>
      <c r="L60" s="830">
        <v>27.856624045334904</v>
      </c>
      <c r="M60" s="728">
        <v>23.208070246091449</v>
      </c>
      <c r="N60" s="728">
        <v>4.6485537992434596</v>
      </c>
      <c r="O60" s="831">
        <v>13.965600783807577</v>
      </c>
    </row>
    <row r="61" spans="1:15" ht="15">
      <c r="A61" s="37">
        <v>2009</v>
      </c>
      <c r="B61" s="42">
        <v>248528</v>
      </c>
      <c r="C61" s="9">
        <v>193175</v>
      </c>
      <c r="D61" s="9">
        <v>55353</v>
      </c>
      <c r="E61" s="41">
        <v>115216.67240309546</v>
      </c>
      <c r="G61" s="42">
        <v>-19.800184584008317</v>
      </c>
      <c r="H61" s="9">
        <v>-25.176431398978984</v>
      </c>
      <c r="I61" s="40">
        <v>7.0409189356435586</v>
      </c>
      <c r="J61" s="41">
        <v>-25.837863679147667</v>
      </c>
      <c r="L61" s="830">
        <v>23.162191632727239</v>
      </c>
      <c r="M61" s="728">
        <v>18.003429668496445</v>
      </c>
      <c r="N61" s="728">
        <v>5.158761964230794</v>
      </c>
      <c r="O61" s="831">
        <v>10.737907380599584</v>
      </c>
    </row>
    <row r="62" spans="1:15" ht="15">
      <c r="A62" s="37">
        <v>2010</v>
      </c>
      <c r="B62" s="42">
        <v>235617</v>
      </c>
      <c r="C62" s="9">
        <v>184658</v>
      </c>
      <c r="D62" s="9">
        <v>50959</v>
      </c>
      <c r="E62" s="41">
        <v>118964.18397475137</v>
      </c>
      <c r="G62" s="42">
        <v>-5.194988089873176</v>
      </c>
      <c r="H62" s="9">
        <v>-4.4089556101980065</v>
      </c>
      <c r="I62" s="40">
        <v>-7.9381424674362711</v>
      </c>
      <c r="J62" s="41">
        <v>3.2525775076587049</v>
      </c>
      <c r="L62" s="830">
        <v>21.874213778089302</v>
      </c>
      <c r="M62" s="728">
        <v>17.143281545195865</v>
      </c>
      <c r="N62" s="728">
        <v>4.7309322328934362</v>
      </c>
      <c r="O62" s="831">
        <v>11.044398291293314</v>
      </c>
    </row>
    <row r="63" spans="1:15" ht="15">
      <c r="A63" s="37">
        <v>2011</v>
      </c>
      <c r="B63" s="42">
        <v>215309</v>
      </c>
      <c r="C63" s="9">
        <v>175308</v>
      </c>
      <c r="D63" s="9">
        <v>40001</v>
      </c>
      <c r="E63" s="41">
        <v>122498.16212558138</v>
      </c>
      <c r="G63" s="42">
        <v>-8.6190724777923435</v>
      </c>
      <c r="H63" s="9">
        <v>-5.0634145284796706</v>
      </c>
      <c r="I63" s="40">
        <v>-21.503561686846282</v>
      </c>
      <c r="J63" s="41">
        <v>2.9706236219634308</v>
      </c>
      <c r="L63" s="830">
        <v>20.147002404813367</v>
      </c>
      <c r="M63" s="728">
        <v>16.404008646099431</v>
      </c>
      <c r="N63" s="728">
        <v>3.7429937587139395</v>
      </c>
      <c r="O63" s="831">
        <v>11.46245984575334</v>
      </c>
    </row>
    <row r="64" spans="1:15" ht="15">
      <c r="A64" s="37">
        <v>2012</v>
      </c>
      <c r="B64" s="42">
        <v>193835</v>
      </c>
      <c r="C64" s="9">
        <v>161286</v>
      </c>
      <c r="D64" s="9">
        <v>32549</v>
      </c>
      <c r="E64" s="41">
        <v>117866.77589932329</v>
      </c>
      <c r="G64" s="42">
        <v>-9.9735728650451207</v>
      </c>
      <c r="H64" s="9">
        <v>-7.9984940789924019</v>
      </c>
      <c r="I64" s="40">
        <v>-18.629534261643453</v>
      </c>
      <c r="J64" s="41">
        <v>-3.7807801732650859</v>
      </c>
      <c r="L64" s="830">
        <v>18.710592259962702</v>
      </c>
      <c r="M64" s="728">
        <v>15.568687715017123</v>
      </c>
      <c r="N64" s="728">
        <v>3.1419045449455769</v>
      </c>
      <c r="O64" s="831">
        <v>11.377497277832365</v>
      </c>
    </row>
    <row r="65" spans="1:15" ht="15">
      <c r="A65" s="37">
        <v>2013</v>
      </c>
      <c r="B65" s="42">
        <v>180498</v>
      </c>
      <c r="C65" s="9">
        <v>155847</v>
      </c>
      <c r="D65" s="9">
        <v>24651</v>
      </c>
      <c r="E65" s="41">
        <v>120490.10850927638</v>
      </c>
      <c r="G65" s="42">
        <v>-6.8805943199112596</v>
      </c>
      <c r="H65" s="9">
        <v>-3.3722703768460982</v>
      </c>
      <c r="I65" s="40">
        <v>-24.264954376478542</v>
      </c>
      <c r="J65" s="41">
        <v>2.2256760566640388</v>
      </c>
      <c r="L65" s="830">
        <v>17.598366697476337</v>
      </c>
      <c r="M65" s="728">
        <v>15.194919914356916</v>
      </c>
      <c r="N65" s="728">
        <v>2.4034467831194206</v>
      </c>
      <c r="O65" s="831">
        <v>11.747659879693735</v>
      </c>
    </row>
    <row r="66" spans="1:15" ht="15">
      <c r="A66" s="37">
        <v>2014</v>
      </c>
      <c r="B66" s="42">
        <v>187322</v>
      </c>
      <c r="C66" s="9">
        <v>165243</v>
      </c>
      <c r="D66" s="9">
        <v>22079</v>
      </c>
      <c r="E66" s="41">
        <v>126655.83104199606</v>
      </c>
      <c r="G66" s="42">
        <v>3.7806513091557692</v>
      </c>
      <c r="H66" s="9">
        <v>6.0289899709330408</v>
      </c>
      <c r="I66" s="40">
        <v>-10.433653807147781</v>
      </c>
      <c r="J66" s="41">
        <v>5.1172022409167184</v>
      </c>
      <c r="L66" s="830">
        <v>18.029951422062105</v>
      </c>
      <c r="M66" s="728">
        <v>15.904823047137059</v>
      </c>
      <c r="N66" s="728">
        <v>2.1251283749250445</v>
      </c>
      <c r="O66" s="831">
        <v>12.190764998281539</v>
      </c>
    </row>
    <row r="67" spans="1:15" s="55" customFormat="1" ht="15">
      <c r="A67" s="37">
        <v>2015</v>
      </c>
      <c r="B67" s="64">
        <v>198930</v>
      </c>
      <c r="C67" s="40">
        <v>170928</v>
      </c>
      <c r="D67" s="40">
        <v>28002</v>
      </c>
      <c r="E67" s="65">
        <v>132595.77682124876</v>
      </c>
      <c r="G67" s="64">
        <v>6.1968161774911712</v>
      </c>
      <c r="H67" s="40">
        <v>3.4403877925237358</v>
      </c>
      <c r="I67" s="40">
        <v>26.826396123012806</v>
      </c>
      <c r="J67" s="65">
        <v>4.6898320672525085</v>
      </c>
      <c r="L67" s="1001">
        <v>18.298942519262045</v>
      </c>
      <c r="M67" s="690">
        <v>15.723126963919082</v>
      </c>
      <c r="N67" s="690">
        <v>2.5758155553429636</v>
      </c>
      <c r="O67" s="1002">
        <v>12.19706679911994</v>
      </c>
    </row>
    <row r="68" spans="1:15" ht="15">
      <c r="A68" s="37">
        <v>2016</v>
      </c>
      <c r="B68" s="42">
        <v>204287</v>
      </c>
      <c r="C68" s="9">
        <v>182088</v>
      </c>
      <c r="D68" s="9">
        <v>22199</v>
      </c>
      <c r="E68" s="41">
        <v>139053.66778396044</v>
      </c>
      <c r="G68" s="42">
        <v>2.6929070527321075</v>
      </c>
      <c r="H68" s="9">
        <v>6.5290648694187103</v>
      </c>
      <c r="I68" s="40">
        <v>-20.723519748589393</v>
      </c>
      <c r="J68" s="41">
        <v>4.8703594620645552</v>
      </c>
      <c r="L68" s="830">
        <v>18.191718901802101</v>
      </c>
      <c r="M68" s="728">
        <v>16.214902129804347</v>
      </c>
      <c r="N68" s="728">
        <v>1.9768167719977525</v>
      </c>
      <c r="O68" s="831">
        <v>12.382702945319002</v>
      </c>
    </row>
    <row r="69" spans="1:15" ht="15">
      <c r="A69" s="37">
        <v>2017</v>
      </c>
      <c r="B69" s="42">
        <v>221207</v>
      </c>
      <c r="C69" s="9">
        <v>198089</v>
      </c>
      <c r="D69" s="9">
        <v>23118</v>
      </c>
      <c r="E69" s="41">
        <v>148819.64852544537</v>
      </c>
      <c r="G69" s="42">
        <v>8.2824653551131444</v>
      </c>
      <c r="H69" s="9">
        <v>8.7875093361451597</v>
      </c>
      <c r="I69" s="40">
        <v>4.1398261182936213</v>
      </c>
      <c r="J69" s="816">
        <v>7.0231737839937969</v>
      </c>
      <c r="L69" s="830">
        <v>18.906193377229869</v>
      </c>
      <c r="M69" s="728">
        <v>16.930336471730495</v>
      </c>
      <c r="N69" s="728">
        <v>1.9758569054993742</v>
      </c>
      <c r="O69" s="831">
        <v>12.719367169002121</v>
      </c>
    </row>
    <row r="70" spans="1:15" ht="15">
      <c r="A70" s="37">
        <v>2018</v>
      </c>
      <c r="B70" s="42">
        <v>238502</v>
      </c>
      <c r="C70" s="9">
        <v>212613</v>
      </c>
      <c r="D70" s="9">
        <v>25889</v>
      </c>
      <c r="E70" s="41">
        <v>155311.17813152124</v>
      </c>
      <c r="G70" s="42">
        <v>7.8184686741378018</v>
      </c>
      <c r="H70" s="9">
        <v>7.3320578123974522</v>
      </c>
      <c r="I70" s="40">
        <v>11.986330997491134</v>
      </c>
      <c r="J70" s="816">
        <v>4.362011112373998</v>
      </c>
      <c r="L70" s="830">
        <v>19.673902642632534</v>
      </c>
      <c r="M70" s="728">
        <v>17.538332854894431</v>
      </c>
      <c r="N70" s="728">
        <v>2.1355697877381061</v>
      </c>
      <c r="O70" s="831">
        <v>12.811536162682527</v>
      </c>
    </row>
    <row r="71" spans="1:15" ht="15">
      <c r="A71" s="37">
        <v>2019</v>
      </c>
      <c r="B71" s="42">
        <v>254566</v>
      </c>
      <c r="C71" s="9">
        <v>227360</v>
      </c>
      <c r="D71" s="9">
        <v>27206</v>
      </c>
      <c r="E71" s="41">
        <v>163317.84059521736</v>
      </c>
      <c r="G71" s="42">
        <v>6.7353732882743156</v>
      </c>
      <c r="H71" s="9">
        <v>6.9360763452846141</v>
      </c>
      <c r="I71" s="40">
        <v>5.0871026304608158</v>
      </c>
      <c r="J71" s="816">
        <v>5.1552390240166002</v>
      </c>
      <c r="L71" s="830">
        <v>20.305014716321956</v>
      </c>
      <c r="M71" s="728">
        <v>18.134975393033475</v>
      </c>
      <c r="N71" s="728">
        <v>2.1700393232884796</v>
      </c>
      <c r="O71" s="831">
        <v>13.026763812621528</v>
      </c>
    </row>
    <row r="72" spans="1:15" s="985" customFormat="1" ht="15">
      <c r="A72" s="989">
        <v>2020</v>
      </c>
      <c r="B72" s="990">
        <v>232798</v>
      </c>
      <c r="C72" s="983">
        <v>203104</v>
      </c>
      <c r="D72" s="983">
        <v>29694</v>
      </c>
      <c r="E72" s="992">
        <v>142752.01959761162</v>
      </c>
      <c r="G72" s="990">
        <v>-8.551024095912263</v>
      </c>
      <c r="H72" s="983">
        <v>-10.668543279380716</v>
      </c>
      <c r="I72" s="983">
        <v>9.1450415349555225</v>
      </c>
      <c r="J72" s="1003">
        <v>-12.592513422081087</v>
      </c>
      <c r="L72" s="1004">
        <v>20.615932852408843</v>
      </c>
      <c r="M72" s="1005">
        <v>17.98631614556674</v>
      </c>
      <c r="N72" s="1005">
        <v>2.6296167068421044</v>
      </c>
      <c r="O72" s="1006">
        <v>12.641715352237187</v>
      </c>
    </row>
    <row r="73" spans="1:15" ht="15">
      <c r="A73" s="37">
        <v>2021</v>
      </c>
      <c r="B73" s="42">
        <v>249560</v>
      </c>
      <c r="C73" s="9">
        <v>215969</v>
      </c>
      <c r="D73" s="9">
        <v>33591</v>
      </c>
      <c r="E73" s="41">
        <v>151311.87915643788</v>
      </c>
      <c r="G73" s="42">
        <v>7.2002336789835031</v>
      </c>
      <c r="H73" s="9">
        <v>6.3341933196785938</v>
      </c>
      <c r="I73" s="40">
        <v>13.123863406748848</v>
      </c>
      <c r="J73" s="816">
        <v>5.9963141558029953</v>
      </c>
      <c r="L73" s="830">
        <v>20.199534753463045</v>
      </c>
      <c r="M73" s="728">
        <v>17.48065924495376</v>
      </c>
      <c r="N73" s="728">
        <v>2.7188755085092846</v>
      </c>
      <c r="O73" s="831">
        <v>12.247273447797191</v>
      </c>
    </row>
    <row r="74" spans="1:15" ht="15">
      <c r="A74" s="37">
        <v>2022</v>
      </c>
      <c r="B74" s="42">
        <v>280382</v>
      </c>
      <c r="C74" s="9">
        <v>243032</v>
      </c>
      <c r="D74" s="9">
        <v>37350</v>
      </c>
      <c r="E74" s="41">
        <v>165566.34315974702</v>
      </c>
      <c r="G74" s="42">
        <v>12.350536945023238</v>
      </c>
      <c r="H74" s="9">
        <v>12.530965092212298</v>
      </c>
      <c r="I74" s="40">
        <v>11.190497454675352</v>
      </c>
      <c r="J74" s="816">
        <v>9.4205848759381094</v>
      </c>
      <c r="L74" s="830">
        <v>20.411770572694664</v>
      </c>
      <c r="M74" s="728">
        <v>17.692695771565685</v>
      </c>
      <c r="N74" s="728">
        <v>2.7190748011289805</v>
      </c>
      <c r="O74" s="831">
        <v>12.053206736298302</v>
      </c>
    </row>
    <row r="75" spans="1:15" ht="15">
      <c r="A75" s="37">
        <v>2023</v>
      </c>
      <c r="B75" s="42">
        <v>295318</v>
      </c>
      <c r="C75" s="9">
        <v>250997</v>
      </c>
      <c r="D75" s="9">
        <v>44321</v>
      </c>
      <c r="E75" s="41">
        <v>168737.44642584067</v>
      </c>
      <c r="G75" s="42">
        <v>5.3270181395381977</v>
      </c>
      <c r="H75" s="9">
        <v>3.2773461930939218</v>
      </c>
      <c r="I75" s="40">
        <v>18.663989290495309</v>
      </c>
      <c r="J75" s="816">
        <v>1.9153067015764247</v>
      </c>
      <c r="L75" s="830">
        <v>19.709889182846968</v>
      </c>
      <c r="M75" s="728">
        <v>16.751850734554075</v>
      </c>
      <c r="N75" s="728">
        <v>2.9580384482928928</v>
      </c>
      <c r="O75" s="831">
        <v>11.261746219498631</v>
      </c>
    </row>
    <row r="76" spans="1:15" ht="15">
      <c r="A76" s="37" t="s">
        <v>979</v>
      </c>
      <c r="B76" s="42">
        <v>310915</v>
      </c>
      <c r="C76" s="9">
        <v>268596</v>
      </c>
      <c r="D76" s="9">
        <v>42319</v>
      </c>
      <c r="E76" s="41">
        <v>183585.24429867236</v>
      </c>
      <c r="G76" s="42">
        <v>5.28142544646788</v>
      </c>
      <c r="H76" s="9">
        <v>7.0116375892939065</v>
      </c>
      <c r="I76" s="40">
        <v>-4.5170460955303309</v>
      </c>
      <c r="J76" s="816">
        <v>8.799349633015364</v>
      </c>
      <c r="L76" s="830">
        <v>19.53441352779263</v>
      </c>
      <c r="M76" s="728">
        <v>16.87556192499876</v>
      </c>
      <c r="N76" s="728">
        <v>2.6588516027938707</v>
      </c>
      <c r="O76" s="831">
        <v>11.534438929389383</v>
      </c>
    </row>
    <row r="77" spans="1:15">
      <c r="J77" s="9"/>
      <c r="O77" s="9"/>
    </row>
    <row r="78" spans="1:15">
      <c r="J78" s="9"/>
      <c r="O78" s="9"/>
    </row>
    <row r="79" spans="1:15">
      <c r="J79" s="9"/>
      <c r="O79" s="9"/>
    </row>
    <row r="80" spans="1:15">
      <c r="J80" s="9"/>
      <c r="O80" s="9"/>
    </row>
    <row r="81" spans="10:15">
      <c r="J81" s="9"/>
      <c r="O81" s="9"/>
    </row>
    <row r="82" spans="10:15">
      <c r="J82" s="9"/>
      <c r="O82" s="9"/>
    </row>
    <row r="83" spans="10:15">
      <c r="J83" s="9"/>
      <c r="O83" s="9"/>
    </row>
    <row r="84" spans="10:15">
      <c r="J84" s="9"/>
      <c r="O84" s="9"/>
    </row>
    <row r="85" spans="10:15">
      <c r="J85" s="9"/>
      <c r="O85" s="9"/>
    </row>
    <row r="86" spans="10:15">
      <c r="J86" s="9"/>
      <c r="O86" s="9"/>
    </row>
    <row r="87" spans="10:15">
      <c r="J87" s="9"/>
      <c r="O87" s="9"/>
    </row>
    <row r="88" spans="10:15">
      <c r="J88" s="9"/>
      <c r="O88" s="9"/>
    </row>
    <row r="89" spans="10:15">
      <c r="J89" s="9"/>
      <c r="O89" s="9"/>
    </row>
    <row r="90" spans="10:15">
      <c r="J90" s="9"/>
      <c r="O90" s="9"/>
    </row>
    <row r="91" spans="10:15">
      <c r="J91" s="9"/>
      <c r="O91" s="9"/>
    </row>
    <row r="92" spans="10:15">
      <c r="J92" s="9"/>
      <c r="O92" s="9"/>
    </row>
    <row r="93" spans="10:15">
      <c r="J93" s="9"/>
      <c r="O93" s="9"/>
    </row>
    <row r="94" spans="10:15">
      <c r="J94" s="9"/>
      <c r="O94" s="9"/>
    </row>
    <row r="95" spans="10:15">
      <c r="J95" s="9"/>
      <c r="O95" s="9"/>
    </row>
    <row r="96" spans="10:15">
      <c r="J96" s="9"/>
      <c r="O96" s="9"/>
    </row>
    <row r="97" spans="10:15">
      <c r="J97" s="9"/>
      <c r="O97" s="9"/>
    </row>
    <row r="98" spans="10:15">
      <c r="J98" s="9"/>
      <c r="O98" s="9"/>
    </row>
    <row r="99" spans="10:15">
      <c r="J99" s="9"/>
      <c r="O99" s="9"/>
    </row>
    <row r="100" spans="10:15">
      <c r="J100" s="9"/>
      <c r="O100" s="9"/>
    </row>
    <row r="101" spans="10:15">
      <c r="J101" s="9"/>
      <c r="O101" s="9"/>
    </row>
    <row r="102" spans="10:15">
      <c r="J102" s="9"/>
      <c r="O102" s="9"/>
    </row>
    <row r="103" spans="10:15">
      <c r="J103" s="9"/>
      <c r="O103" s="9"/>
    </row>
    <row r="104" spans="10:15">
      <c r="J104" s="9"/>
      <c r="O104" s="9"/>
    </row>
    <row r="105" spans="10:15">
      <c r="J105" s="9"/>
      <c r="O105" s="9"/>
    </row>
    <row r="106" spans="10:15">
      <c r="J106" s="9"/>
      <c r="O106" s="9"/>
    </row>
    <row r="107" spans="10:15">
      <c r="J107" s="9"/>
      <c r="O107" s="9"/>
    </row>
    <row r="108" spans="10:15">
      <c r="J108" s="9"/>
      <c r="O108" s="9"/>
    </row>
    <row r="109" spans="10:15">
      <c r="J109" s="9"/>
      <c r="O109" s="9"/>
    </row>
    <row r="110" spans="10:15">
      <c r="J110" s="9"/>
      <c r="O110" s="9"/>
    </row>
    <row r="111" spans="10:15">
      <c r="J111" s="9"/>
      <c r="O111" s="9"/>
    </row>
    <row r="112" spans="10:15">
      <c r="J112" s="9"/>
      <c r="O112" s="9"/>
    </row>
    <row r="113" spans="10:15">
      <c r="J113" s="9"/>
      <c r="O113" s="9"/>
    </row>
    <row r="114" spans="10:15">
      <c r="J114" s="9"/>
      <c r="O114" s="9"/>
    </row>
    <row r="115" spans="10:15">
      <c r="J115" s="9"/>
      <c r="O115" s="9"/>
    </row>
    <row r="116" spans="10:15">
      <c r="J116" s="9"/>
      <c r="O116" s="9"/>
    </row>
    <row r="117" spans="10:15">
      <c r="J117" s="9"/>
      <c r="O117" s="9"/>
    </row>
    <row r="118" spans="10:15">
      <c r="J118" s="9"/>
      <c r="O118" s="9"/>
    </row>
    <row r="119" spans="10:15">
      <c r="J119" s="9"/>
      <c r="O119" s="9"/>
    </row>
    <row r="120" spans="10:15">
      <c r="J120" s="9"/>
      <c r="O120" s="9"/>
    </row>
    <row r="121" spans="10:15">
      <c r="J121" s="9"/>
      <c r="O121" s="9"/>
    </row>
    <row r="122" spans="10:15">
      <c r="J122" s="9"/>
      <c r="O122" s="9"/>
    </row>
    <row r="123" spans="10:15">
      <c r="J123" s="9"/>
      <c r="O123" s="9"/>
    </row>
    <row r="124" spans="10:15">
      <c r="J124" s="9"/>
      <c r="O124" s="9"/>
    </row>
    <row r="125" spans="10:15">
      <c r="J125" s="9"/>
      <c r="O125" s="9"/>
    </row>
    <row r="126" spans="10:15">
      <c r="J126" s="9"/>
      <c r="O126" s="9"/>
    </row>
    <row r="127" spans="10:15">
      <c r="J127" s="9"/>
      <c r="O127" s="9"/>
    </row>
    <row r="128" spans="10:15">
      <c r="J128" s="9"/>
      <c r="O128" s="9"/>
    </row>
    <row r="129" spans="10:15">
      <c r="J129" s="9"/>
      <c r="O129" s="9"/>
    </row>
    <row r="130" spans="10:15">
      <c r="J130" s="9"/>
      <c r="O130" s="9"/>
    </row>
    <row r="131" spans="10:15">
      <c r="J131" s="9"/>
      <c r="O131" s="9"/>
    </row>
    <row r="132" spans="10:15">
      <c r="J132" s="9"/>
      <c r="O132" s="9"/>
    </row>
  </sheetData>
  <mergeCells count="5">
    <mergeCell ref="L1:O1"/>
    <mergeCell ref="L2:O2"/>
    <mergeCell ref="G2:J2"/>
    <mergeCell ref="G1:J1"/>
    <mergeCell ref="B1:E1"/>
  </mergeCells>
  <hyperlinks>
    <hyperlink ref="A1" location="'INDICE DE CUADROS'!A1" display="Índice" xr:uid="{00000000-0004-0000-1400-000000000000}"/>
  </hyperlinks>
  <pageMargins left="0.75" right="0.75" top="1" bottom="1" header="0" footer="0"/>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7030A0"/>
  </sheetPr>
  <dimension ref="A1:V132"/>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1.7109375" style="1" customWidth="1"/>
    <col min="3" max="3" width="16.28515625" style="1" customWidth="1"/>
    <col min="4" max="5" width="18.28515625" style="1" customWidth="1"/>
    <col min="6" max="6" width="4.5703125" style="1" customWidth="1"/>
    <col min="7" max="7" width="9.7109375" style="1" customWidth="1"/>
    <col min="8" max="8" width="15.42578125" style="1" customWidth="1"/>
    <col min="9" max="9" width="17.28515625" style="1" customWidth="1"/>
    <col min="10" max="10" width="17.85546875" style="1" customWidth="1"/>
    <col min="11" max="11" width="7" customWidth="1"/>
    <col min="12" max="12" width="9.7109375" style="1" customWidth="1"/>
    <col min="13" max="13" width="15.28515625" style="1" customWidth="1"/>
    <col min="14" max="14" width="16.140625" style="1" customWidth="1"/>
    <col min="15" max="15" width="15.28515625" style="1" customWidth="1"/>
    <col min="16" max="16384" width="11.42578125" style="1"/>
  </cols>
  <sheetData>
    <row r="1" spans="1:22" ht="50.1" customHeight="1" thickTop="1" thickBot="1">
      <c r="A1" s="130" t="s">
        <v>132</v>
      </c>
      <c r="B1" s="476" t="s">
        <v>528</v>
      </c>
      <c r="C1" s="595"/>
      <c r="D1" s="597"/>
      <c r="E1" s="527"/>
      <c r="G1" s="1438" t="s">
        <v>528</v>
      </c>
      <c r="H1" s="1439"/>
      <c r="I1" s="1439"/>
      <c r="J1" s="1440"/>
      <c r="L1" s="1435" t="s">
        <v>928</v>
      </c>
      <c r="M1" s="1436"/>
      <c r="N1" s="1436"/>
      <c r="O1" s="1437"/>
    </row>
    <row r="2" spans="1:22" ht="16.5" customHeight="1" thickTop="1" thickBot="1">
      <c r="B2" s="476"/>
      <c r="C2" s="595"/>
      <c r="D2" s="597"/>
      <c r="E2" s="527"/>
      <c r="G2" s="1438" t="s">
        <v>140</v>
      </c>
      <c r="H2" s="1439"/>
      <c r="I2" s="1439"/>
      <c r="J2" s="1440"/>
      <c r="L2" s="1426" t="s">
        <v>927</v>
      </c>
      <c r="M2" s="1427"/>
      <c r="N2" s="1427"/>
      <c r="O2" s="1428"/>
    </row>
    <row r="3" spans="1:22" ht="14.25" thickTop="1" thickBot="1">
      <c r="B3" s="160"/>
      <c r="C3" s="66"/>
      <c r="D3" s="812"/>
      <c r="E3" s="812"/>
      <c r="G3" s="160"/>
      <c r="H3" s="66"/>
      <c r="I3" s="66"/>
      <c r="L3" s="160"/>
      <c r="M3" s="66"/>
      <c r="N3" s="66"/>
      <c r="O3" s="66"/>
    </row>
    <row r="4" spans="1:22" ht="45" customHeight="1" thickTop="1" thickBot="1">
      <c r="B4" s="628" t="s">
        <v>30</v>
      </c>
      <c r="C4" s="629" t="s">
        <v>663</v>
      </c>
      <c r="D4" s="817" t="s">
        <v>662</v>
      </c>
      <c r="E4" s="817" t="s">
        <v>925</v>
      </c>
      <c r="F4" s="25"/>
      <c r="G4" s="628" t="s">
        <v>30</v>
      </c>
      <c r="H4" s="629" t="s">
        <v>663</v>
      </c>
      <c r="I4" s="629" t="s">
        <v>662</v>
      </c>
      <c r="J4" s="630" t="s">
        <v>925</v>
      </c>
      <c r="L4" s="628" t="s">
        <v>30</v>
      </c>
      <c r="M4" s="629" t="s">
        <v>663</v>
      </c>
      <c r="N4" s="629" t="s">
        <v>662</v>
      </c>
      <c r="O4" s="630" t="s">
        <v>925</v>
      </c>
    </row>
    <row r="5" spans="1:22" ht="40.15" customHeight="1" thickTop="1" thickBot="1">
      <c r="A5" s="59"/>
      <c r="B5" s="381" t="s">
        <v>1382</v>
      </c>
      <c r="C5" s="382" t="s">
        <v>1400</v>
      </c>
      <c r="D5" s="819" t="s">
        <v>1401</v>
      </c>
      <c r="E5" s="820" t="s">
        <v>1402</v>
      </c>
      <c r="F5" s="818"/>
      <c r="G5" s="381" t="s">
        <v>1382</v>
      </c>
      <c r="H5" s="382" t="s">
        <v>1400</v>
      </c>
      <c r="I5" s="842" t="s">
        <v>1401</v>
      </c>
      <c r="J5" s="849" t="s">
        <v>1402</v>
      </c>
      <c r="L5" s="631" t="s">
        <v>1382</v>
      </c>
      <c r="M5" s="632" t="s">
        <v>1400</v>
      </c>
      <c r="N5" s="632" t="s">
        <v>1401</v>
      </c>
      <c r="O5" s="633" t="s">
        <v>1402</v>
      </c>
      <c r="V5" s="55"/>
    </row>
    <row r="6" spans="1:22" ht="15.75" thickTop="1">
      <c r="A6" s="37">
        <v>1954</v>
      </c>
      <c r="B6" s="42">
        <v>21231.068251638349</v>
      </c>
      <c r="C6" s="387"/>
      <c r="D6" s="9"/>
      <c r="E6" s="815"/>
      <c r="G6" s="834"/>
      <c r="H6" s="835"/>
      <c r="I6" s="728"/>
      <c r="J6" s="836"/>
      <c r="L6" s="827">
        <v>14.187907801828391</v>
      </c>
      <c r="M6" s="832"/>
      <c r="N6" s="832"/>
      <c r="O6" s="833"/>
    </row>
    <row r="7" spans="1:22" ht="15">
      <c r="A7" s="37">
        <v>1955</v>
      </c>
      <c r="B7" s="42">
        <v>23232.626060843933</v>
      </c>
      <c r="C7" s="9"/>
      <c r="D7" s="9"/>
      <c r="E7" s="816"/>
      <c r="G7" s="828">
        <v>9.427494582384611</v>
      </c>
      <c r="H7" s="728"/>
      <c r="I7" s="728"/>
      <c r="J7" s="831"/>
      <c r="L7" s="828">
        <v>14.759363670444136</v>
      </c>
      <c r="M7" s="728"/>
      <c r="N7" s="728"/>
      <c r="O7" s="829"/>
    </row>
    <row r="8" spans="1:22" ht="15">
      <c r="A8" s="37">
        <v>1956</v>
      </c>
      <c r="B8" s="42">
        <v>25115.50967427361</v>
      </c>
      <c r="C8" s="9"/>
      <c r="D8" s="9"/>
      <c r="E8" s="816"/>
      <c r="G8" s="828">
        <v>8.104480348018317</v>
      </c>
      <c r="H8" s="728"/>
      <c r="I8" s="728"/>
      <c r="J8" s="831"/>
      <c r="L8" s="828">
        <v>14.888320942235127</v>
      </c>
      <c r="M8" s="728"/>
      <c r="N8" s="728"/>
      <c r="O8" s="829"/>
    </row>
    <row r="9" spans="1:22" ht="15">
      <c r="A9" s="37">
        <v>1957</v>
      </c>
      <c r="B9" s="42">
        <v>26294.514216844032</v>
      </c>
      <c r="C9" s="9"/>
      <c r="D9" s="9"/>
      <c r="E9" s="816"/>
      <c r="G9" s="828">
        <v>4.6943285557851988</v>
      </c>
      <c r="H9" s="728"/>
      <c r="I9" s="728"/>
      <c r="J9" s="831"/>
      <c r="L9" s="828">
        <v>14.948072356213657</v>
      </c>
      <c r="M9" s="728"/>
      <c r="N9" s="728"/>
      <c r="O9" s="829"/>
    </row>
    <row r="10" spans="1:22" ht="15">
      <c r="A10" s="37">
        <v>1958</v>
      </c>
      <c r="B10" s="42">
        <v>28223.219917824495</v>
      </c>
      <c r="C10" s="9"/>
      <c r="D10" s="9"/>
      <c r="E10" s="816"/>
      <c r="G10" s="828">
        <v>7.3350117255444491</v>
      </c>
      <c r="H10" s="728"/>
      <c r="I10" s="728"/>
      <c r="J10" s="831"/>
      <c r="L10" s="828">
        <v>15.352240242797258</v>
      </c>
      <c r="M10" s="728"/>
      <c r="N10" s="728"/>
      <c r="O10" s="831"/>
    </row>
    <row r="11" spans="1:22" ht="15">
      <c r="A11" s="37">
        <v>1959</v>
      </c>
      <c r="B11" s="42">
        <v>25553.896250031095</v>
      </c>
      <c r="C11" s="9"/>
      <c r="D11" s="9"/>
      <c r="E11" s="816"/>
      <c r="G11" s="828">
        <v>-9.4578991184048995</v>
      </c>
      <c r="H11" s="728"/>
      <c r="I11" s="728"/>
      <c r="J11" s="831"/>
      <c r="L11" s="828">
        <v>14.169078185833065</v>
      </c>
      <c r="M11" s="728"/>
      <c r="N11" s="728"/>
      <c r="O11" s="831"/>
    </row>
    <row r="12" spans="1:22" ht="15">
      <c r="A12" s="37">
        <v>1960</v>
      </c>
      <c r="B12" s="42">
        <v>28015.619383804733</v>
      </c>
      <c r="C12" s="9"/>
      <c r="D12" s="9"/>
      <c r="E12" s="816"/>
      <c r="G12" s="828">
        <v>9.6334551478451722</v>
      </c>
      <c r="H12" s="728"/>
      <c r="I12" s="728"/>
      <c r="J12" s="831"/>
      <c r="L12" s="828">
        <v>15.177144971483678</v>
      </c>
      <c r="M12" s="728"/>
      <c r="N12" s="728"/>
      <c r="O12" s="831"/>
    </row>
    <row r="13" spans="1:22" ht="15">
      <c r="A13" s="37">
        <v>1961</v>
      </c>
      <c r="B13" s="42">
        <v>33509.777299281908</v>
      </c>
      <c r="C13" s="9"/>
      <c r="D13" s="9"/>
      <c r="E13" s="816"/>
      <c r="G13" s="828">
        <v>19.611052820960428</v>
      </c>
      <c r="H13" s="728"/>
      <c r="I13" s="728"/>
      <c r="J13" s="831"/>
      <c r="L13" s="828">
        <v>16.231666064275942</v>
      </c>
      <c r="M13" s="728"/>
      <c r="N13" s="728"/>
      <c r="O13" s="831"/>
    </row>
    <row r="14" spans="1:22" ht="15">
      <c r="A14" s="37">
        <v>1962</v>
      </c>
      <c r="B14" s="42">
        <v>37665.919874261293</v>
      </c>
      <c r="C14" s="9"/>
      <c r="D14" s="9"/>
      <c r="E14" s="816"/>
      <c r="G14" s="828">
        <v>12.402775876008132</v>
      </c>
      <c r="H14" s="728"/>
      <c r="I14" s="728"/>
      <c r="J14" s="831"/>
      <c r="L14" s="828">
        <v>16.690874915436833</v>
      </c>
      <c r="M14" s="728"/>
      <c r="N14" s="728"/>
      <c r="O14" s="831"/>
    </row>
    <row r="15" spans="1:22" ht="15">
      <c r="A15" s="37">
        <v>1963</v>
      </c>
      <c r="B15" s="42">
        <v>41416.374449643154</v>
      </c>
      <c r="C15" s="9"/>
      <c r="D15" s="9"/>
      <c r="E15" s="816"/>
      <c r="G15" s="828">
        <v>9.9571564637259904</v>
      </c>
      <c r="H15" s="728"/>
      <c r="I15" s="728"/>
      <c r="J15" s="831"/>
      <c r="L15" s="828">
        <v>16.875053534981419</v>
      </c>
      <c r="M15" s="728"/>
      <c r="N15" s="728"/>
      <c r="O15" s="831"/>
    </row>
    <row r="16" spans="1:22" ht="15.75" thickBot="1">
      <c r="A16" s="37">
        <v>1964</v>
      </c>
      <c r="B16" s="578">
        <v>47576.380855982141</v>
      </c>
      <c r="C16" s="551">
        <v>41143.925815375456</v>
      </c>
      <c r="D16" s="551">
        <v>6432.4550406066837</v>
      </c>
      <c r="E16" s="579">
        <v>19040.838096593958</v>
      </c>
      <c r="G16" s="837">
        <v>14.873359844253731</v>
      </c>
      <c r="H16" s="838"/>
      <c r="I16" s="838"/>
      <c r="J16" s="839"/>
      <c r="L16" s="837">
        <v>18.255957164506238</v>
      </c>
      <c r="M16" s="838">
        <v>15.787702505973037</v>
      </c>
      <c r="N16" s="838">
        <v>2.4682546585332044</v>
      </c>
      <c r="O16" s="839">
        <v>7.3063297042278137</v>
      </c>
      <c r="V16" s="850"/>
    </row>
    <row r="17" spans="1:22" ht="15">
      <c r="A17" s="37">
        <v>1965</v>
      </c>
      <c r="B17" s="42">
        <v>55085.81835663852</v>
      </c>
      <c r="C17" s="9">
        <v>48171.082133800926</v>
      </c>
      <c r="D17" s="9">
        <v>6914.7362228375905</v>
      </c>
      <c r="E17" s="41">
        <v>23617.110406698186</v>
      </c>
      <c r="G17" s="828">
        <v>15.783961212577523</v>
      </c>
      <c r="H17" s="728">
        <v>17.079450196265491</v>
      </c>
      <c r="I17" s="728">
        <v>7.4976222793065928</v>
      </c>
      <c r="J17" s="831">
        <v>24.033985725254592</v>
      </c>
      <c r="L17" s="828">
        <v>19.893455530267019</v>
      </c>
      <c r="M17" s="728">
        <v>17.396297429393158</v>
      </c>
      <c r="N17" s="728">
        <v>2.4971581008738655</v>
      </c>
      <c r="O17" s="831">
        <v>8.5289816806803778</v>
      </c>
      <c r="V17" s="850"/>
    </row>
    <row r="18" spans="1:22" ht="15">
      <c r="A18" s="37">
        <v>1966</v>
      </c>
      <c r="B18" s="42">
        <v>62182.696860556083</v>
      </c>
      <c r="C18" s="9">
        <v>54039.87803988166</v>
      </c>
      <c r="D18" s="9">
        <v>8142.8188206744271</v>
      </c>
      <c r="E18" s="41">
        <v>27872.619235134182</v>
      </c>
      <c r="G18" s="828">
        <v>12.883313193190137</v>
      </c>
      <c r="H18" s="728">
        <v>12.183234517712215</v>
      </c>
      <c r="I18" s="728">
        <v>17.760367977317728</v>
      </c>
      <c r="J18" s="831">
        <v>18.018753163084099</v>
      </c>
      <c r="L18" s="828">
        <v>20.939153937564054</v>
      </c>
      <c r="M18" s="728">
        <v>18.197173525325773</v>
      </c>
      <c r="N18" s="728">
        <v>2.7419804122382803</v>
      </c>
      <c r="O18" s="831">
        <v>9.3857149058099605</v>
      </c>
      <c r="V18" s="850"/>
    </row>
    <row r="19" spans="1:22" ht="15">
      <c r="A19" s="37">
        <v>1967</v>
      </c>
      <c r="B19" s="42">
        <v>65220.958001856357</v>
      </c>
      <c r="C19" s="9">
        <v>57534.555454659625</v>
      </c>
      <c r="D19" s="9">
        <v>7686.4025471967307</v>
      </c>
      <c r="E19" s="41">
        <v>26989.458456924716</v>
      </c>
      <c r="G19" s="828">
        <v>4.8860234352870568</v>
      </c>
      <c r="H19" s="728">
        <v>6.4668491890356838</v>
      </c>
      <c r="I19" s="728">
        <v>-5.6051385095154842</v>
      </c>
      <c r="J19" s="831">
        <v>-3.1685604096231335</v>
      </c>
      <c r="L19" s="828">
        <v>21.048668535113361</v>
      </c>
      <c r="M19" s="728">
        <v>18.568046593945461</v>
      </c>
      <c r="N19" s="728">
        <v>2.4806219411679002</v>
      </c>
      <c r="O19" s="831">
        <v>8.7102701709142494</v>
      </c>
      <c r="V19" s="850"/>
    </row>
    <row r="20" spans="1:22" ht="15">
      <c r="A20" s="37">
        <v>1968</v>
      </c>
      <c r="B20" s="42">
        <v>71276.913356333403</v>
      </c>
      <c r="C20" s="9">
        <v>64641.851936543804</v>
      </c>
      <c r="D20" s="9">
        <v>6635.0614197895993</v>
      </c>
      <c r="E20" s="41">
        <v>28516.734765495909</v>
      </c>
      <c r="G20" s="828">
        <v>9.2852904035918513</v>
      </c>
      <c r="H20" s="728">
        <v>12.353091851878673</v>
      </c>
      <c r="I20" s="728">
        <v>-13.677934780953683</v>
      </c>
      <c r="J20" s="831">
        <v>5.6587882673108547</v>
      </c>
      <c r="L20" s="828">
        <v>21.579521719340811</v>
      </c>
      <c r="M20" s="728">
        <v>19.570716269226754</v>
      </c>
      <c r="N20" s="728">
        <v>2.0088054501140564</v>
      </c>
      <c r="O20" s="831">
        <v>8.6336159670699306</v>
      </c>
      <c r="V20" s="850"/>
    </row>
    <row r="21" spans="1:22" ht="15">
      <c r="A21" s="37">
        <v>1969</v>
      </c>
      <c r="B21" s="42">
        <v>79473.471934273955</v>
      </c>
      <c r="C21" s="9">
        <v>71505.184384747059</v>
      </c>
      <c r="D21" s="9">
        <v>7968.28754952689</v>
      </c>
      <c r="E21" s="41">
        <v>35426.067901261442</v>
      </c>
      <c r="G21" s="828">
        <v>11.499598105439324</v>
      </c>
      <c r="H21" s="728">
        <v>10.617474967983132</v>
      </c>
      <c r="I21" s="728">
        <v>20.093651669309921</v>
      </c>
      <c r="J21" s="831">
        <v>24.22904723343553</v>
      </c>
      <c r="L21" s="828">
        <v>22.093119279403979</v>
      </c>
      <c r="M21" s="728">
        <v>19.877986065771644</v>
      </c>
      <c r="N21" s="728">
        <v>2.2151332136323321</v>
      </c>
      <c r="O21" s="831">
        <v>9.8482213585700418</v>
      </c>
      <c r="V21" s="850"/>
    </row>
    <row r="22" spans="1:22" ht="15">
      <c r="A22" s="37">
        <v>1970</v>
      </c>
      <c r="B22" s="42">
        <v>81425.200502058244</v>
      </c>
      <c r="C22" s="9">
        <v>73141.292972514202</v>
      </c>
      <c r="D22" s="9">
        <v>8283.9075295440398</v>
      </c>
      <c r="E22" s="41">
        <v>39036.557321492714</v>
      </c>
      <c r="G22" s="828">
        <v>2.4558239627411771</v>
      </c>
      <c r="H22" s="728">
        <v>2.2880978517078709</v>
      </c>
      <c r="I22" s="728">
        <v>3.9609511837444877</v>
      </c>
      <c r="J22" s="831">
        <v>10.191617738368052</v>
      </c>
      <c r="L22" s="828">
        <v>21.713799509765906</v>
      </c>
      <c r="M22" s="728">
        <v>19.504715514333647</v>
      </c>
      <c r="N22" s="728">
        <v>2.2090839954322572</v>
      </c>
      <c r="O22" s="831">
        <v>10.409946478534627</v>
      </c>
      <c r="V22" s="850"/>
    </row>
    <row r="23" spans="1:22" ht="15">
      <c r="A23" s="37">
        <v>1971</v>
      </c>
      <c r="B23" s="42">
        <v>79297.051391943809</v>
      </c>
      <c r="C23" s="9">
        <v>69030.702630445856</v>
      </c>
      <c r="D23" s="9">
        <v>10266.34876149796</v>
      </c>
      <c r="E23" s="41">
        <v>36254.906543290483</v>
      </c>
      <c r="G23" s="828">
        <v>-2.6136246481341385</v>
      </c>
      <c r="H23" s="728">
        <v>-5.620067919243743</v>
      </c>
      <c r="I23" s="728">
        <v>23.931233236050353</v>
      </c>
      <c r="J23" s="831">
        <v>-7.1257584404624481</v>
      </c>
      <c r="L23" s="828">
        <v>20.206843016836775</v>
      </c>
      <c r="M23" s="728">
        <v>17.590724332242637</v>
      </c>
      <c r="N23" s="728">
        <v>2.6161186845941398</v>
      </c>
      <c r="O23" s="831">
        <v>9.2386437105880521</v>
      </c>
      <c r="V23" s="850"/>
    </row>
    <row r="24" spans="1:22" ht="15">
      <c r="A24" s="37">
        <v>1972</v>
      </c>
      <c r="B24" s="42">
        <v>90256.36674462384</v>
      </c>
      <c r="C24" s="9">
        <v>80442.779777349206</v>
      </c>
      <c r="D24" s="9">
        <v>9813.5869672746267</v>
      </c>
      <c r="E24" s="41">
        <v>44113.929561799952</v>
      </c>
      <c r="G24" s="828">
        <v>13.820583691707666</v>
      </c>
      <c r="H24" s="728">
        <v>16.531886120292903</v>
      </c>
      <c r="I24" s="728">
        <v>-4.4101540356911828</v>
      </c>
      <c r="J24" s="831">
        <v>21.677129436605604</v>
      </c>
      <c r="L24" s="828">
        <v>21.266506563852829</v>
      </c>
      <c r="M24" s="728">
        <v>18.954196427937482</v>
      </c>
      <c r="N24" s="728">
        <v>2.3123101359153453</v>
      </c>
      <c r="O24" s="831">
        <v>10.394271411764326</v>
      </c>
      <c r="V24" s="850"/>
    </row>
    <row r="25" spans="1:22" ht="15">
      <c r="A25" s="37">
        <v>1973</v>
      </c>
      <c r="B25" s="42">
        <v>101533.18750700938</v>
      </c>
      <c r="C25" s="9">
        <v>91865.045411100524</v>
      </c>
      <c r="D25" s="9">
        <v>9668.1420959088591</v>
      </c>
      <c r="E25" s="41">
        <v>51409.068526113784</v>
      </c>
      <c r="G25" s="828">
        <v>12.494210845305552</v>
      </c>
      <c r="H25" s="728">
        <v>14.199242822495739</v>
      </c>
      <c r="I25" s="728">
        <v>-1.4820765521392221</v>
      </c>
      <c r="J25" s="831">
        <v>16.537041784259877</v>
      </c>
      <c r="L25" s="828">
        <v>22.19489321333198</v>
      </c>
      <c r="M25" s="728">
        <v>20.081462258796027</v>
      </c>
      <c r="N25" s="728">
        <v>2.1134309545359531</v>
      </c>
      <c r="O25" s="831">
        <v>11.237889936777478</v>
      </c>
      <c r="V25" s="850"/>
    </row>
    <row r="26" spans="1:22" ht="15">
      <c r="A26" s="37">
        <v>1974</v>
      </c>
      <c r="B26" s="42">
        <v>108416.62722207182</v>
      </c>
      <c r="C26" s="9">
        <v>98876.331438924986</v>
      </c>
      <c r="D26" s="9">
        <v>9540.2957831468357</v>
      </c>
      <c r="E26" s="41">
        <v>56723.620700764994</v>
      </c>
      <c r="G26" s="828">
        <v>6.7794973092785371</v>
      </c>
      <c r="H26" s="728">
        <v>7.63215866976239</v>
      </c>
      <c r="I26" s="728">
        <v>-1.322346232541638</v>
      </c>
      <c r="J26" s="831">
        <v>10.337771772603954</v>
      </c>
      <c r="L26" s="828">
        <v>22.438851853077839</v>
      </c>
      <c r="M26" s="728">
        <v>20.464308932884563</v>
      </c>
      <c r="N26" s="728">
        <v>1.9745429201932716</v>
      </c>
      <c r="O26" s="831">
        <v>11.7400158452404</v>
      </c>
      <c r="V26" s="850"/>
    </row>
    <row r="27" spans="1:22" ht="15">
      <c r="A27" s="37">
        <v>1975</v>
      </c>
      <c r="B27" s="42">
        <v>103248.89295964807</v>
      </c>
      <c r="C27" s="9">
        <v>92110.902133232958</v>
      </c>
      <c r="D27" s="9">
        <v>11137.990826415122</v>
      </c>
      <c r="E27" s="41">
        <v>53043.467041169803</v>
      </c>
      <c r="G27" s="828">
        <v>-4.7665513997577014</v>
      </c>
      <c r="H27" s="728">
        <v>-6.8423142396529695</v>
      </c>
      <c r="I27" s="728">
        <v>16.74680827077346</v>
      </c>
      <c r="J27" s="831">
        <v>-6.4878680417971957</v>
      </c>
      <c r="L27" s="828">
        <v>21.254075947875108</v>
      </c>
      <c r="M27" s="728">
        <v>18.961289108757313</v>
      </c>
      <c r="N27" s="728">
        <v>2.292786839117797</v>
      </c>
      <c r="O27" s="831">
        <v>10.919147360468473</v>
      </c>
      <c r="V27" s="850"/>
    </row>
    <row r="28" spans="1:22" ht="15">
      <c r="A28" s="37">
        <v>1976</v>
      </c>
      <c r="B28" s="42">
        <v>101729.68610426922</v>
      </c>
      <c r="C28" s="9">
        <v>91625.098082043696</v>
      </c>
      <c r="D28" s="9">
        <v>10104.588022225518</v>
      </c>
      <c r="E28" s="41">
        <v>52829.804102360686</v>
      </c>
      <c r="G28" s="828">
        <v>-1.4714025611612058</v>
      </c>
      <c r="H28" s="728">
        <v>-0.52741210859771348</v>
      </c>
      <c r="I28" s="728">
        <v>-9.2781797031001432</v>
      </c>
      <c r="J28" s="831">
        <v>-0.40280726492346597</v>
      </c>
      <c r="L28" s="828">
        <v>20.271614555672574</v>
      </c>
      <c r="M28" s="728">
        <v>18.258079259589266</v>
      </c>
      <c r="N28" s="728">
        <v>2.0135352960833064</v>
      </c>
      <c r="O28" s="831">
        <v>10.527363907493683</v>
      </c>
      <c r="V28" s="850"/>
    </row>
    <row r="29" spans="1:22" ht="15">
      <c r="A29" s="37">
        <v>1977</v>
      </c>
      <c r="B29" s="42">
        <v>100859.45555210726</v>
      </c>
      <c r="C29" s="9">
        <v>89072.204368285806</v>
      </c>
      <c r="D29" s="9">
        <v>11787.251183821454</v>
      </c>
      <c r="E29" s="41">
        <v>51086.654048482415</v>
      </c>
      <c r="G29" s="828">
        <v>-0.85543422523687296</v>
      </c>
      <c r="H29" s="728">
        <v>-2.7862384512505001</v>
      </c>
      <c r="I29" s="728">
        <v>16.652466759603058</v>
      </c>
      <c r="J29" s="831">
        <v>-3.2995580496585242</v>
      </c>
      <c r="L29" s="828">
        <v>19.543361573848522</v>
      </c>
      <c r="M29" s="728">
        <v>17.259366378889492</v>
      </c>
      <c r="N29" s="728">
        <v>2.2839951949590285</v>
      </c>
      <c r="O29" s="831">
        <v>9.8989722500712496</v>
      </c>
      <c r="V29" s="850"/>
    </row>
    <row r="30" spans="1:22" ht="15">
      <c r="A30" s="37">
        <v>1978</v>
      </c>
      <c r="B30" s="42">
        <v>97809.030237288302</v>
      </c>
      <c r="C30" s="9">
        <v>87616.560820247658</v>
      </c>
      <c r="D30" s="9">
        <v>10192.469417040647</v>
      </c>
      <c r="E30" s="41">
        <v>51915.18246329762</v>
      </c>
      <c r="G30" s="828">
        <v>-3.0244316689207351</v>
      </c>
      <c r="H30" s="728">
        <v>-1.6342287230475594</v>
      </c>
      <c r="I30" s="728">
        <v>-13.529717335367542</v>
      </c>
      <c r="J30" s="831">
        <v>1.6218099036764411</v>
      </c>
      <c r="L30" s="828">
        <v>18.679098892416341</v>
      </c>
      <c r="M30" s="728">
        <v>16.732590029820038</v>
      </c>
      <c r="N30" s="728">
        <v>1.9465088625963018</v>
      </c>
      <c r="O30" s="831">
        <v>9.9145122377471395</v>
      </c>
      <c r="V30" s="850"/>
    </row>
    <row r="31" spans="1:22" ht="15">
      <c r="A31" s="37">
        <v>1979</v>
      </c>
      <c r="B31" s="42">
        <v>93297.474932675279</v>
      </c>
      <c r="C31" s="9">
        <v>84615.145479434141</v>
      </c>
      <c r="D31" s="9">
        <v>8682.3294532411328</v>
      </c>
      <c r="E31" s="41">
        <v>51471.400012040052</v>
      </c>
      <c r="G31" s="828">
        <v>-4.6126163337555042</v>
      </c>
      <c r="H31" s="728">
        <v>-3.4256256040124167</v>
      </c>
      <c r="I31" s="728">
        <v>-14.816232475269754</v>
      </c>
      <c r="J31" s="831">
        <v>-0.85482209673694021</v>
      </c>
      <c r="L31" s="828">
        <v>17.810020930881393</v>
      </c>
      <c r="M31" s="728">
        <v>16.152607700752522</v>
      </c>
      <c r="N31" s="728">
        <v>1.6574132301288698</v>
      </c>
      <c r="O31" s="831">
        <v>9.8256326038588941</v>
      </c>
      <c r="V31" s="850"/>
    </row>
    <row r="32" spans="1:22" ht="15">
      <c r="A32" s="37">
        <v>1980</v>
      </c>
      <c r="B32" s="42">
        <v>94178.846203394904</v>
      </c>
      <c r="C32" s="9">
        <v>85369.867863652107</v>
      </c>
      <c r="D32" s="9">
        <v>8808.9783397427964</v>
      </c>
      <c r="E32" s="41">
        <v>52785.539995379309</v>
      </c>
      <c r="G32" s="828">
        <v>0.94468930842515064</v>
      </c>
      <c r="H32" s="728">
        <v>0.89194715667233471</v>
      </c>
      <c r="I32" s="728">
        <v>1.4586970833545765</v>
      </c>
      <c r="J32" s="831">
        <v>2.553145985988059</v>
      </c>
      <c r="L32" s="828">
        <v>17.747450412311082</v>
      </c>
      <c r="M32" s="728">
        <v>16.087450183277994</v>
      </c>
      <c r="N32" s="728">
        <v>1.66000022903309</v>
      </c>
      <c r="O32" s="831">
        <v>9.9471249789136635</v>
      </c>
      <c r="V32" s="850"/>
    </row>
    <row r="33" spans="1:22" ht="15">
      <c r="A33" s="37">
        <v>1981</v>
      </c>
      <c r="B33" s="42">
        <v>91485.365380552757</v>
      </c>
      <c r="C33" s="9">
        <v>81924.204976518784</v>
      </c>
      <c r="D33" s="9">
        <v>9561.1604040339807</v>
      </c>
      <c r="E33" s="41">
        <v>49869.325253409261</v>
      </c>
      <c r="G33" s="828">
        <v>-2.8599637088621011</v>
      </c>
      <c r="H33" s="728">
        <v>-4.0361581590316327</v>
      </c>
      <c r="I33" s="728">
        <v>8.5388115997245819</v>
      </c>
      <c r="J33" s="831">
        <v>-5.5246469813993055</v>
      </c>
      <c r="L33" s="828">
        <v>17.262690525124253</v>
      </c>
      <c r="M33" s="728">
        <v>15.458562045893236</v>
      </c>
      <c r="N33" s="728">
        <v>1.804128479231017</v>
      </c>
      <c r="O33" s="831">
        <v>9.4100157436696037</v>
      </c>
      <c r="V33" s="850"/>
    </row>
    <row r="34" spans="1:22" ht="15">
      <c r="A34" s="37">
        <v>1982</v>
      </c>
      <c r="B34" s="42">
        <v>92515.02820007829</v>
      </c>
      <c r="C34" s="9">
        <v>79102.63108133513</v>
      </c>
      <c r="D34" s="9">
        <v>13412.397118743158</v>
      </c>
      <c r="E34" s="41">
        <v>47529.543364393219</v>
      </c>
      <c r="G34" s="828">
        <v>1.1254945698062624</v>
      </c>
      <c r="H34" s="728">
        <v>-3.4441272832520964</v>
      </c>
      <c r="I34" s="728">
        <v>40.280013638138421</v>
      </c>
      <c r="J34" s="831">
        <v>-4.6918258410887255</v>
      </c>
      <c r="L34" s="828">
        <v>17.242347783317655</v>
      </c>
      <c r="M34" s="728">
        <v>14.742632653477358</v>
      </c>
      <c r="N34" s="728">
        <v>2.4997151298402942</v>
      </c>
      <c r="O34" s="831">
        <v>8.8582464126671709</v>
      </c>
      <c r="V34" s="850"/>
    </row>
    <row r="35" spans="1:22" ht="15">
      <c r="A35" s="37">
        <v>1983</v>
      </c>
      <c r="B35" s="42">
        <v>91359.430908876646</v>
      </c>
      <c r="C35" s="9">
        <v>78937.418308535634</v>
      </c>
      <c r="D35" s="9">
        <v>12422.012600341011</v>
      </c>
      <c r="E35" s="41">
        <v>48969.278896269825</v>
      </c>
      <c r="G35" s="828">
        <v>-1.2490914326940272</v>
      </c>
      <c r="H35" s="728">
        <v>-0.2088587579718082</v>
      </c>
      <c r="I35" s="728">
        <v>-7.3840977838192217</v>
      </c>
      <c r="J35" s="831">
        <v>3.029138152745614</v>
      </c>
      <c r="L35" s="828">
        <v>16.730657984114167</v>
      </c>
      <c r="M35" s="728">
        <v>14.455814082142474</v>
      </c>
      <c r="N35" s="728">
        <v>2.2748439019716913</v>
      </c>
      <c r="O35" s="831">
        <v>8.9677469396603531</v>
      </c>
      <c r="V35" s="850"/>
    </row>
    <row r="36" spans="1:22" ht="15">
      <c r="A36" s="37">
        <v>1984</v>
      </c>
      <c r="B36" s="42">
        <v>87638.295167317105</v>
      </c>
      <c r="C36" s="9">
        <v>75918.20756553633</v>
      </c>
      <c r="D36" s="9">
        <v>11720.08760178078</v>
      </c>
      <c r="E36" s="41">
        <v>47434.569761915467</v>
      </c>
      <c r="G36" s="828">
        <v>-4.0730723741822183</v>
      </c>
      <c r="H36" s="728">
        <v>-3.8248156675182665</v>
      </c>
      <c r="I36" s="728">
        <v>-5.6506543757729011</v>
      </c>
      <c r="J36" s="831">
        <v>-3.1340243698611214</v>
      </c>
      <c r="L36" s="828">
        <v>15.767900065074727</v>
      </c>
      <c r="M36" s="728">
        <v>13.659219496768573</v>
      </c>
      <c r="N36" s="728">
        <v>2.1086805683061534</v>
      </c>
      <c r="O36" s="831">
        <v>8.5344375333607427</v>
      </c>
      <c r="V36" s="850"/>
    </row>
    <row r="37" spans="1:22" ht="15">
      <c r="A37" s="37">
        <v>1985</v>
      </c>
      <c r="B37" s="42">
        <v>93229.121596740719</v>
      </c>
      <c r="C37" s="9">
        <v>76036.140613312193</v>
      </c>
      <c r="D37" s="9">
        <v>17192.98098342853</v>
      </c>
      <c r="E37" s="41">
        <v>47219.753829363995</v>
      </c>
      <c r="G37" s="828">
        <v>6.3794331219585443</v>
      </c>
      <c r="H37" s="728">
        <v>0.15534224470994396</v>
      </c>
      <c r="I37" s="728">
        <v>46.696693468538442</v>
      </c>
      <c r="J37" s="831">
        <v>-0.45286788439250492</v>
      </c>
      <c r="L37" s="828">
        <v>16.393343453407532</v>
      </c>
      <c r="M37" s="728">
        <v>13.37014171749091</v>
      </c>
      <c r="N37" s="728">
        <v>3.0232017359166208</v>
      </c>
      <c r="O37" s="831">
        <v>8.3030884454582434</v>
      </c>
      <c r="V37" s="850"/>
    </row>
    <row r="38" spans="1:22" ht="15">
      <c r="A38" s="37">
        <v>1986</v>
      </c>
      <c r="B38" s="42">
        <v>103109.47910297634</v>
      </c>
      <c r="C38" s="9">
        <v>84305.374409557524</v>
      </c>
      <c r="D38" s="9">
        <v>18804.104693418816</v>
      </c>
      <c r="E38" s="41">
        <v>54507.306270678746</v>
      </c>
      <c r="G38" s="828">
        <v>10.597930493191555</v>
      </c>
      <c r="H38" s="728">
        <v>10.875399158275512</v>
      </c>
      <c r="I38" s="728">
        <v>9.370822381198284</v>
      </c>
      <c r="J38" s="831">
        <v>15.433270718965343</v>
      </c>
      <c r="L38" s="828">
        <v>17.559376475347751</v>
      </c>
      <c r="M38" s="728">
        <v>14.357068050689406</v>
      </c>
      <c r="N38" s="728">
        <v>3.202308424658344</v>
      </c>
      <c r="O38" s="831">
        <v>9.2825055445004523</v>
      </c>
      <c r="V38" s="850"/>
    </row>
    <row r="39" spans="1:22" ht="15">
      <c r="A39" s="37">
        <v>1987</v>
      </c>
      <c r="B39" s="42">
        <v>115592.34022322808</v>
      </c>
      <c r="C39" s="9">
        <v>96441.911033912504</v>
      </c>
      <c r="D39" s="9">
        <v>19150.429189315575</v>
      </c>
      <c r="E39" s="41">
        <v>64876.282940921257</v>
      </c>
      <c r="G39" s="828">
        <v>12.106414685486854</v>
      </c>
      <c r="H39" s="728">
        <v>14.395922809612816</v>
      </c>
      <c r="I39" s="728">
        <v>1.8417494560002412</v>
      </c>
      <c r="J39" s="831">
        <v>19.023095030143367</v>
      </c>
      <c r="L39" s="828">
        <v>18.650556614661483</v>
      </c>
      <c r="M39" s="728">
        <v>15.560679179005724</v>
      </c>
      <c r="N39" s="728">
        <v>3.0898774356557581</v>
      </c>
      <c r="O39" s="831">
        <v>10.467638128977907</v>
      </c>
      <c r="V39" s="850"/>
    </row>
    <row r="40" spans="1:22" ht="15">
      <c r="A40" s="37">
        <v>1988</v>
      </c>
      <c r="B40" s="42">
        <v>131537.17091675816</v>
      </c>
      <c r="C40" s="9">
        <v>109200.240825841</v>
      </c>
      <c r="D40" s="9">
        <v>22336.930090917158</v>
      </c>
      <c r="E40" s="41">
        <v>73779.946677287313</v>
      </c>
      <c r="G40" s="828">
        <v>13.794020142457498</v>
      </c>
      <c r="H40" s="728">
        <v>13.229030465232272</v>
      </c>
      <c r="I40" s="728">
        <v>16.639318472190688</v>
      </c>
      <c r="J40" s="831">
        <v>13.724065764486015</v>
      </c>
      <c r="L40" s="828">
        <v>20.194607005785532</v>
      </c>
      <c r="M40" s="728">
        <v>16.765268197919262</v>
      </c>
      <c r="N40" s="728">
        <v>3.4293388078662703</v>
      </c>
      <c r="O40" s="831">
        <v>11.327269833091758</v>
      </c>
      <c r="V40" s="850"/>
    </row>
    <row r="41" spans="1:22" ht="15">
      <c r="A41" s="37">
        <v>1989</v>
      </c>
      <c r="B41" s="42">
        <v>146921.65173151216</v>
      </c>
      <c r="C41" s="9">
        <v>119062.86439037592</v>
      </c>
      <c r="D41" s="9">
        <v>27858.787341136234</v>
      </c>
      <c r="E41" s="41">
        <v>82717.630381841591</v>
      </c>
      <c r="G41" s="828">
        <v>11.695918885536848</v>
      </c>
      <c r="H41" s="728">
        <v>9.0316866427652123</v>
      </c>
      <c r="I41" s="728">
        <v>24.720752707483395</v>
      </c>
      <c r="J41" s="831">
        <v>12.11397419904301</v>
      </c>
      <c r="L41" s="828">
        <v>21.517756843081159</v>
      </c>
      <c r="M41" s="728">
        <v>17.437632471452524</v>
      </c>
      <c r="N41" s="728">
        <v>4.0801243716286333</v>
      </c>
      <c r="O41" s="831">
        <v>12.114605548030145</v>
      </c>
      <c r="V41" s="850"/>
    </row>
    <row r="42" spans="1:22" ht="15">
      <c r="A42" s="37">
        <v>1990</v>
      </c>
      <c r="B42" s="42">
        <v>156245.54919744196</v>
      </c>
      <c r="C42" s="9">
        <v>123907.31952587359</v>
      </c>
      <c r="D42" s="9">
        <v>32338.229671568362</v>
      </c>
      <c r="E42" s="41">
        <v>85241.380666966055</v>
      </c>
      <c r="G42" s="828">
        <v>6.3461697823602448</v>
      </c>
      <c r="H42" s="728">
        <v>4.0688212569907289</v>
      </c>
      <c r="I42" s="728">
        <v>16.079100197652153</v>
      </c>
      <c r="J42" s="831">
        <v>3.0510427746470947</v>
      </c>
      <c r="L42" s="828">
        <v>22.049038129184982</v>
      </c>
      <c r="M42" s="728">
        <v>17.485536239235305</v>
      </c>
      <c r="N42" s="728">
        <v>4.5635018899496798</v>
      </c>
      <c r="O42" s="831">
        <v>12.029081546094224</v>
      </c>
      <c r="V42" s="850"/>
    </row>
    <row r="43" spans="1:22" ht="15">
      <c r="A43" s="37">
        <v>1991</v>
      </c>
      <c r="B43" s="42">
        <v>158542.23178481881</v>
      </c>
      <c r="C43" s="9">
        <v>125574.68665165509</v>
      </c>
      <c r="D43" s="9">
        <v>32967.545133163723</v>
      </c>
      <c r="E43" s="41">
        <v>88266.130049459636</v>
      </c>
      <c r="G43" s="828">
        <v>1.4699187267565694</v>
      </c>
      <c r="H43" s="728">
        <v>1.3456566828833116</v>
      </c>
      <c r="I43" s="728">
        <v>1.9460417839404887</v>
      </c>
      <c r="J43" s="831">
        <v>3.5484518890081418</v>
      </c>
      <c r="L43" s="828">
        <v>21.818143926714029</v>
      </c>
      <c r="M43" s="728">
        <v>17.281241446357484</v>
      </c>
      <c r="N43" s="728">
        <v>4.5369024803565452</v>
      </c>
      <c r="O43" s="831">
        <v>12.146940960733804</v>
      </c>
      <c r="V43" s="850"/>
    </row>
    <row r="44" spans="1:22" ht="15">
      <c r="A44" s="37">
        <v>1992</v>
      </c>
      <c r="B44" s="42">
        <v>151855.6047635047</v>
      </c>
      <c r="C44" s="9">
        <v>124153.42643124185</v>
      </c>
      <c r="D44" s="9">
        <v>27702.178332262851</v>
      </c>
      <c r="E44" s="41">
        <v>88437.833594513795</v>
      </c>
      <c r="G44" s="828">
        <v>-4.2175683702936118</v>
      </c>
      <c r="H44" s="728">
        <v>-1.1318047118491492</v>
      </c>
      <c r="I44" s="728">
        <v>-15.971364502976515</v>
      </c>
      <c r="J44" s="831">
        <v>0.19452936812562882</v>
      </c>
      <c r="L44" s="828">
        <v>20.705203999421034</v>
      </c>
      <c r="M44" s="728">
        <v>16.928068117666008</v>
      </c>
      <c r="N44" s="728">
        <v>3.7771358817550289</v>
      </c>
      <c r="O44" s="831">
        <v>12.058319406076548</v>
      </c>
      <c r="V44" s="850"/>
    </row>
    <row r="45" spans="1:22" ht="15">
      <c r="A45" s="37">
        <v>1993</v>
      </c>
      <c r="B45" s="42">
        <v>137625.95392239332</v>
      </c>
      <c r="C45" s="9">
        <v>110413.9157471533</v>
      </c>
      <c r="D45" s="9">
        <v>27212.038175240032</v>
      </c>
      <c r="E45" s="41">
        <v>76275.213586331811</v>
      </c>
      <c r="G45" s="828">
        <v>-9.3705140901925823</v>
      </c>
      <c r="H45" s="728">
        <v>-11.066557789846998</v>
      </c>
      <c r="I45" s="728">
        <v>-1.7693199110338065</v>
      </c>
      <c r="J45" s="831">
        <v>-13.752733998378364</v>
      </c>
      <c r="L45" s="828">
        <v>18.960822414048408</v>
      </c>
      <c r="M45" s="728">
        <v>15.211801181788823</v>
      </c>
      <c r="N45" s="728">
        <v>3.7490212322595871</v>
      </c>
      <c r="O45" s="831">
        <v>10.508488683897362</v>
      </c>
      <c r="V45" s="850"/>
    </row>
    <row r="46" spans="1:22" ht="15">
      <c r="A46" s="37">
        <v>1994</v>
      </c>
      <c r="B46" s="42">
        <v>140787.10363620694</v>
      </c>
      <c r="C46" s="9">
        <v>113636.1919518745</v>
      </c>
      <c r="D46" s="9">
        <v>27150.911684332445</v>
      </c>
      <c r="E46" s="41">
        <v>78917.302882899879</v>
      </c>
      <c r="G46" s="828">
        <v>2.2969139349952705</v>
      </c>
      <c r="H46" s="728">
        <v>2.9183605915219735</v>
      </c>
      <c r="I46" s="728">
        <v>-0.22463032909899594</v>
      </c>
      <c r="J46" s="831">
        <v>3.4638897386732648</v>
      </c>
      <c r="L46" s="828">
        <v>18.944888029944615</v>
      </c>
      <c r="M46" s="728">
        <v>15.291350394141517</v>
      </c>
      <c r="N46" s="728">
        <v>3.6535376358030969</v>
      </c>
      <c r="O46" s="831">
        <v>10.619434792870235</v>
      </c>
      <c r="V46" s="850"/>
    </row>
    <row r="47" spans="1:22" ht="15.75" thickBot="1">
      <c r="A47" s="37">
        <v>1995</v>
      </c>
      <c r="B47" s="578">
        <v>150686.43795937832</v>
      </c>
      <c r="C47" s="551">
        <v>116245.72046796615</v>
      </c>
      <c r="D47" s="551">
        <v>34440.717491412172</v>
      </c>
      <c r="E47" s="579">
        <v>79303.072701385972</v>
      </c>
      <c r="G47" s="837">
        <v>7.0314212505935281</v>
      </c>
      <c r="H47" s="838">
        <v>2.2963885635984616</v>
      </c>
      <c r="I47" s="838">
        <v>26.849211885898995</v>
      </c>
      <c r="J47" s="839">
        <v>0.48882793049644935</v>
      </c>
      <c r="L47" s="837">
        <v>19.732894562847896</v>
      </c>
      <c r="M47" s="838">
        <v>15.222767068095672</v>
      </c>
      <c r="N47" s="838">
        <v>4.5101274947522256</v>
      </c>
      <c r="O47" s="839">
        <v>10.38500341051374</v>
      </c>
      <c r="V47" s="850"/>
    </row>
    <row r="48" spans="1:22" ht="15">
      <c r="A48" s="37">
        <v>1996</v>
      </c>
      <c r="B48" s="42">
        <v>154461.21589525774</v>
      </c>
      <c r="C48" s="9">
        <v>124171.93456952866</v>
      </c>
      <c r="D48" s="9">
        <v>30289.28132572908</v>
      </c>
      <c r="E48" s="41">
        <v>84537.09171169746</v>
      </c>
      <c r="G48" s="828">
        <v>2.5050548589495625</v>
      </c>
      <c r="H48" s="728">
        <v>6.8184997001646597</v>
      </c>
      <c r="I48" s="728">
        <v>-12.053860860239796</v>
      </c>
      <c r="J48" s="831">
        <v>6.6000204431170939</v>
      </c>
      <c r="L48" s="828">
        <v>19.713206024224601</v>
      </c>
      <c r="M48" s="728">
        <v>15.847518190298077</v>
      </c>
      <c r="N48" s="728">
        <v>3.8656878339265246</v>
      </c>
      <c r="O48" s="831">
        <v>10.78909741803105</v>
      </c>
      <c r="V48" s="850"/>
    </row>
    <row r="49" spans="1:22" ht="15">
      <c r="A49" s="37">
        <v>1997</v>
      </c>
      <c r="B49" s="42">
        <v>162977.22076847768</v>
      </c>
      <c r="C49" s="9">
        <v>131457.24707736447</v>
      </c>
      <c r="D49" s="9">
        <v>31519.973691113191</v>
      </c>
      <c r="E49" s="41">
        <v>90830.174038290425</v>
      </c>
      <c r="G49" s="828">
        <v>5.5133612822229505</v>
      </c>
      <c r="H49" s="728">
        <v>5.8671168594514267</v>
      </c>
      <c r="I49" s="728">
        <v>4.0631283131128848</v>
      </c>
      <c r="J49" s="831">
        <v>7.4441670504288071</v>
      </c>
      <c r="L49" s="828">
        <v>20.079735715873408</v>
      </c>
      <c r="M49" s="728">
        <v>16.196292750626505</v>
      </c>
      <c r="N49" s="728">
        <v>3.8834429652469007</v>
      </c>
      <c r="O49" s="831">
        <v>11.190802500593493</v>
      </c>
      <c r="V49" s="850"/>
    </row>
    <row r="50" spans="1:22" ht="15">
      <c r="A50" s="37">
        <v>1998</v>
      </c>
      <c r="B50" s="42">
        <v>180322.06300051694</v>
      </c>
      <c r="C50" s="9">
        <v>145667.25401007169</v>
      </c>
      <c r="D50" s="9">
        <v>34654.808990445243</v>
      </c>
      <c r="E50" s="41">
        <v>100802.26634009743</v>
      </c>
      <c r="G50" s="828">
        <v>10.642494791759272</v>
      </c>
      <c r="H50" s="728">
        <v>10.80960331106311</v>
      </c>
      <c r="I50" s="728">
        <v>9.9455517636294566</v>
      </c>
      <c r="J50" s="831">
        <v>10.978832097803926</v>
      </c>
      <c r="L50" s="828">
        <v>21.300397561930733</v>
      </c>
      <c r="M50" s="728">
        <v>17.2068263336161</v>
      </c>
      <c r="N50" s="728">
        <v>4.0935712283146355</v>
      </c>
      <c r="O50" s="831">
        <v>11.907186022941344</v>
      </c>
      <c r="V50" s="850"/>
    </row>
    <row r="51" spans="1:22" ht="15">
      <c r="A51" s="37">
        <v>1999</v>
      </c>
      <c r="B51" s="42">
        <v>198071.66645325799</v>
      </c>
      <c r="C51" s="9">
        <v>161990.55714251054</v>
      </c>
      <c r="D51" s="9">
        <v>36081.109310747452</v>
      </c>
      <c r="E51" s="41">
        <v>112295.71640273795</v>
      </c>
      <c r="G51" s="828">
        <v>9.8432788297736948</v>
      </c>
      <c r="H51" s="728">
        <v>11.205883740562751</v>
      </c>
      <c r="I51" s="728">
        <v>4.1157356276165347</v>
      </c>
      <c r="J51" s="831">
        <v>11.401975848303536</v>
      </c>
      <c r="L51" s="828">
        <v>22.40906409761471</v>
      </c>
      <c r="M51" s="728">
        <v>18.326986606494156</v>
      </c>
      <c r="N51" s="728">
        <v>4.082077491120554</v>
      </c>
      <c r="O51" s="831">
        <v>12.704704069071695</v>
      </c>
      <c r="V51" s="850"/>
    </row>
    <row r="52" spans="1:22" ht="15">
      <c r="A52" s="37">
        <v>2000</v>
      </c>
      <c r="B52" s="42">
        <v>213340.18446660019</v>
      </c>
      <c r="C52" s="9">
        <v>178156.04180778924</v>
      </c>
      <c r="D52" s="9">
        <v>35184.142658810953</v>
      </c>
      <c r="E52" s="41">
        <v>116767.52864389285</v>
      </c>
      <c r="G52" s="828">
        <v>7.708582598786462</v>
      </c>
      <c r="H52" s="728">
        <v>9.9792759222731675</v>
      </c>
      <c r="I52" s="728">
        <v>-2.4859730453723028</v>
      </c>
      <c r="J52" s="831">
        <v>3.9821752640298191</v>
      </c>
      <c r="L52" s="828">
        <v>22.943292946617376</v>
      </c>
      <c r="M52" s="728">
        <v>19.159476530994766</v>
      </c>
      <c r="N52" s="728">
        <v>3.7838164156226068</v>
      </c>
      <c r="O52" s="831">
        <v>12.557557419515538</v>
      </c>
      <c r="V52" s="850"/>
    </row>
    <row r="53" spans="1:22" ht="15">
      <c r="A53" s="37">
        <v>2001</v>
      </c>
      <c r="B53" s="42">
        <v>222308.02639041663</v>
      </c>
      <c r="C53" s="9">
        <v>184983.90406414605</v>
      </c>
      <c r="D53" s="9">
        <v>37324.122326270597</v>
      </c>
      <c r="E53" s="41">
        <v>119665.87842641557</v>
      </c>
      <c r="G53" s="828">
        <v>4.2035409063876594</v>
      </c>
      <c r="H53" s="728">
        <v>3.8325179360031658</v>
      </c>
      <c r="I53" s="728">
        <v>6.0822276905011963</v>
      </c>
      <c r="J53" s="831">
        <v>2.4821539140062132</v>
      </c>
      <c r="L53" s="828">
        <v>23.0060874319555</v>
      </c>
      <c r="M53" s="728">
        <v>19.143509748632589</v>
      </c>
      <c r="N53" s="728">
        <v>3.8625776833229089</v>
      </c>
      <c r="O53" s="831">
        <v>12.383914815855491</v>
      </c>
      <c r="V53" s="850"/>
    </row>
    <row r="54" spans="1:22" ht="15">
      <c r="A54" s="37">
        <v>2002</v>
      </c>
      <c r="B54" s="42">
        <v>231309.58022583721</v>
      </c>
      <c r="C54" s="9">
        <v>190390.8793821318</v>
      </c>
      <c r="D54" s="9">
        <v>40918.700843705425</v>
      </c>
      <c r="E54" s="41">
        <v>120874.94445688384</v>
      </c>
      <c r="G54" s="828">
        <v>4.0491357786659909</v>
      </c>
      <c r="H54" s="728">
        <v>2.922943671959044</v>
      </c>
      <c r="I54" s="728">
        <v>9.6307114364609703</v>
      </c>
      <c r="J54" s="831">
        <v>1.0103682406106707</v>
      </c>
      <c r="L54" s="828">
        <v>23.295724342835644</v>
      </c>
      <c r="M54" s="728">
        <v>19.174707070696552</v>
      </c>
      <c r="N54" s="728">
        <v>4.121017272139091</v>
      </c>
      <c r="O54" s="831">
        <v>12.173596023449978</v>
      </c>
      <c r="V54" s="850"/>
    </row>
    <row r="55" spans="1:22" ht="15">
      <c r="A55" s="37">
        <v>2003</v>
      </c>
      <c r="B55" s="42">
        <v>246617.41255718371</v>
      </c>
      <c r="C55" s="9">
        <v>203546.68460834303</v>
      </c>
      <c r="D55" s="9">
        <v>43070.727948840686</v>
      </c>
      <c r="E55" s="41">
        <v>128323.71060812433</v>
      </c>
      <c r="G55" s="828">
        <v>6.6178981071172371</v>
      </c>
      <c r="H55" s="728">
        <v>6.9098925688590107</v>
      </c>
      <c r="I55" s="728">
        <v>5.259275247655637</v>
      </c>
      <c r="J55" s="831">
        <v>6.1623740012533901</v>
      </c>
      <c r="L55" s="828">
        <v>24.128211330369147</v>
      </c>
      <c r="M55" s="728">
        <v>19.914317366732259</v>
      </c>
      <c r="N55" s="728">
        <v>4.2138939636368899</v>
      </c>
      <c r="O55" s="831">
        <v>12.554756682203166</v>
      </c>
      <c r="V55" s="850"/>
    </row>
    <row r="56" spans="1:22" ht="15">
      <c r="A56" s="37">
        <v>2004</v>
      </c>
      <c r="B56" s="42">
        <v>257916.0927565608</v>
      </c>
      <c r="C56" s="9">
        <v>215726.23990181269</v>
      </c>
      <c r="D56" s="9">
        <v>42189.852854748118</v>
      </c>
      <c r="E56" s="41">
        <v>137131.29850453115</v>
      </c>
      <c r="G56" s="828">
        <v>4.5814608474806118</v>
      </c>
      <c r="H56" s="728">
        <v>5.9836667528656129</v>
      </c>
      <c r="I56" s="728">
        <v>-2.0451827402101719</v>
      </c>
      <c r="J56" s="831">
        <v>6.863570149793663</v>
      </c>
      <c r="L56" s="828">
        <v>24.471452584328539</v>
      </c>
      <c r="M56" s="728">
        <v>20.468418215126682</v>
      </c>
      <c r="N56" s="728">
        <v>4.0030343692018553</v>
      </c>
      <c r="O56" s="831">
        <v>13.01121629641186</v>
      </c>
      <c r="V56" s="850"/>
    </row>
    <row r="57" spans="1:22" ht="15">
      <c r="A57" s="37">
        <v>2005</v>
      </c>
      <c r="B57" s="42">
        <v>276197.09430981131</v>
      </c>
      <c r="C57" s="9">
        <v>230957.80168599059</v>
      </c>
      <c r="D57" s="9">
        <v>45239.292623820707</v>
      </c>
      <c r="E57" s="41">
        <v>147692.32792667998</v>
      </c>
      <c r="G57" s="828">
        <v>7.0879646779177019</v>
      </c>
      <c r="H57" s="728">
        <v>7.0605976311043595</v>
      </c>
      <c r="I57" s="728">
        <v>7.2278985650204852</v>
      </c>
      <c r="J57" s="831">
        <v>7.7013997076676555</v>
      </c>
      <c r="L57" s="828">
        <v>25.307287503528375</v>
      </c>
      <c r="M57" s="728">
        <v>21.162117954412622</v>
      </c>
      <c r="N57" s="728">
        <v>4.1451695491157512</v>
      </c>
      <c r="O57" s="831">
        <v>13.532699227868413</v>
      </c>
      <c r="V57" s="850"/>
    </row>
    <row r="58" spans="1:22" ht="15">
      <c r="A58" s="37">
        <v>2006</v>
      </c>
      <c r="B58" s="42">
        <v>296719.91514233005</v>
      </c>
      <c r="C58" s="9">
        <v>248882.93495081668</v>
      </c>
      <c r="D58" s="9">
        <v>47836.980191513365</v>
      </c>
      <c r="E58" s="41">
        <v>160530.40814355577</v>
      </c>
      <c r="G58" s="828">
        <v>7.4304984575609634</v>
      </c>
      <c r="H58" s="728">
        <v>7.761215743297134</v>
      </c>
      <c r="I58" s="728">
        <v>5.7421047435318284</v>
      </c>
      <c r="J58" s="831">
        <v>8.692448955946519</v>
      </c>
      <c r="L58" s="828">
        <v>26.131152586762695</v>
      </c>
      <c r="M58" s="728">
        <v>21.918306178813413</v>
      </c>
      <c r="N58" s="728">
        <v>4.2128464079492796</v>
      </c>
      <c r="O58" s="831">
        <v>14.137388075223644</v>
      </c>
      <c r="V58" s="850"/>
    </row>
    <row r="59" spans="1:22" ht="15">
      <c r="A59" s="37">
        <v>2007</v>
      </c>
      <c r="B59" s="42">
        <v>308717.01893253555</v>
      </c>
      <c r="C59" s="9">
        <v>255499.38662531841</v>
      </c>
      <c r="D59" s="9">
        <v>53217.632307217129</v>
      </c>
      <c r="E59" s="41">
        <v>167082.54786078417</v>
      </c>
      <c r="G59" s="828">
        <v>4.0432418513097534</v>
      </c>
      <c r="H59" s="728">
        <v>2.658459357934384</v>
      </c>
      <c r="I59" s="728">
        <v>11.247892517802228</v>
      </c>
      <c r="J59" s="831">
        <v>4.0815567548853959</v>
      </c>
      <c r="L59" s="828">
        <v>26.259808741974304</v>
      </c>
      <c r="M59" s="728">
        <v>21.733058480779185</v>
      </c>
      <c r="N59" s="728">
        <v>4.5267502611951222</v>
      </c>
      <c r="O59" s="831">
        <v>14.212225053600886</v>
      </c>
      <c r="V59" s="850"/>
    </row>
    <row r="60" spans="1:22" ht="15">
      <c r="A60" s="37">
        <v>2008</v>
      </c>
      <c r="B60" s="42">
        <v>295058.13963722566</v>
      </c>
      <c r="C60" s="9">
        <v>242154.05087463284</v>
      </c>
      <c r="D60" s="9">
        <v>52904.088762592823</v>
      </c>
      <c r="E60" s="41">
        <v>162069.68559984391</v>
      </c>
      <c r="G60" s="828">
        <v>-4.4244011368530289</v>
      </c>
      <c r="H60" s="728">
        <v>-5.2232359251241807</v>
      </c>
      <c r="I60" s="728">
        <v>-0.58917229314950914</v>
      </c>
      <c r="J60" s="831">
        <v>-3.0002309188611687</v>
      </c>
      <c r="L60" s="828">
        <v>24.906873761333216</v>
      </c>
      <c r="M60" s="728">
        <v>20.441057424633101</v>
      </c>
      <c r="N60" s="728">
        <v>4.4658163367001169</v>
      </c>
      <c r="O60" s="831">
        <v>13.680860337346875</v>
      </c>
      <c r="V60" s="850"/>
    </row>
    <row r="61" spans="1:22" ht="15">
      <c r="A61" s="37">
        <v>2009</v>
      </c>
      <c r="B61" s="42">
        <v>243159.42159671232</v>
      </c>
      <c r="C61" s="9">
        <v>186108.39212361188</v>
      </c>
      <c r="D61" s="9">
        <v>57051.029473100447</v>
      </c>
      <c r="E61" s="41">
        <v>122527.02264887464</v>
      </c>
      <c r="G61" s="828">
        <v>-17.589319211570597</v>
      </c>
      <c r="H61" s="728">
        <v>-23.144629853843213</v>
      </c>
      <c r="I61" s="728">
        <v>7.8386015287344346</v>
      </c>
      <c r="J61" s="831">
        <v>-24.398555969684288</v>
      </c>
      <c r="L61" s="828">
        <v>21.329658185690189</v>
      </c>
      <c r="M61" s="728">
        <v>16.325209047703666</v>
      </c>
      <c r="N61" s="728">
        <v>5.0044491379865264</v>
      </c>
      <c r="O61" s="831">
        <v>10.74792617308213</v>
      </c>
      <c r="V61" s="850"/>
    </row>
    <row r="62" spans="1:22" ht="15">
      <c r="A62" s="37">
        <v>2010</v>
      </c>
      <c r="B62" s="42">
        <v>230595.45844303278</v>
      </c>
      <c r="C62" s="9">
        <v>178286.3485938927</v>
      </c>
      <c r="D62" s="9">
        <v>52309.109849140063</v>
      </c>
      <c r="E62" s="41">
        <v>123752.01231603118</v>
      </c>
      <c r="G62" s="828">
        <v>-5.1669653888703815</v>
      </c>
      <c r="H62" s="728">
        <v>-4.2029504636866832</v>
      </c>
      <c r="I62" s="728">
        <v>-8.311716138612713</v>
      </c>
      <c r="J62" s="831">
        <v>0.99977102248456351</v>
      </c>
      <c r="L62" s="828">
        <v>20.208540755843003</v>
      </c>
      <c r="M62" s="728">
        <v>15.624362101910998</v>
      </c>
      <c r="N62" s="728">
        <v>4.584178653932006</v>
      </c>
      <c r="O62" s="831">
        <v>10.845172760086777</v>
      </c>
      <c r="V62" s="850"/>
    </row>
    <row r="63" spans="1:22" ht="15">
      <c r="A63" s="37">
        <v>2011</v>
      </c>
      <c r="B63" s="42">
        <v>213425.00680217758</v>
      </c>
      <c r="C63" s="9">
        <v>172889.91106367728</v>
      </c>
      <c r="D63" s="9">
        <v>40535.095738500313</v>
      </c>
      <c r="E63" s="41">
        <v>125560.04198408418</v>
      </c>
      <c r="G63" s="828">
        <v>-7.4461360847213109</v>
      </c>
      <c r="H63" s="728">
        <v>-3.0268372047416947</v>
      </c>
      <c r="I63" s="728">
        <v>-22.50853464070811</v>
      </c>
      <c r="J63" s="831">
        <v>1.4610103175015432</v>
      </c>
      <c r="L63" s="828">
        <v>18.824241867130333</v>
      </c>
      <c r="M63" s="728">
        <v>15.249016743693538</v>
      </c>
      <c r="N63" s="728">
        <v>3.5752251234367933</v>
      </c>
      <c r="O63" s="831">
        <v>11.07448763652247</v>
      </c>
      <c r="V63" s="850"/>
    </row>
    <row r="64" spans="1:22" ht="15">
      <c r="A64" s="37">
        <v>2012</v>
      </c>
      <c r="B64" s="42">
        <v>198146.65441439324</v>
      </c>
      <c r="C64" s="9">
        <v>164776.40396380049</v>
      </c>
      <c r="D64" s="9">
        <v>33370.250450592743</v>
      </c>
      <c r="E64" s="41">
        <v>120069.74659261937</v>
      </c>
      <c r="G64" s="828">
        <v>-7.158651470465105</v>
      </c>
      <c r="H64" s="728">
        <v>-4.6928748184088658</v>
      </c>
      <c r="I64" s="728">
        <v>-17.67565897495189</v>
      </c>
      <c r="J64" s="831">
        <v>-4.3726453931584031</v>
      </c>
      <c r="L64" s="828">
        <v>17.99217772124581</v>
      </c>
      <c r="M64" s="728">
        <v>14.962081258179133</v>
      </c>
      <c r="N64" s="728">
        <v>3.0300964630666742</v>
      </c>
      <c r="O64" s="831">
        <v>10.902612643266673</v>
      </c>
      <c r="V64" s="850"/>
    </row>
    <row r="65" spans="1:22" ht="15">
      <c r="A65" s="37">
        <v>2013</v>
      </c>
      <c r="B65" s="42">
        <v>191282.95316924169</v>
      </c>
      <c r="C65" s="9">
        <v>165554.91242217488</v>
      </c>
      <c r="D65" s="9">
        <v>25728.040747066803</v>
      </c>
      <c r="E65" s="41">
        <v>124490.81589365011</v>
      </c>
      <c r="G65" s="828">
        <v>-3.4639501057621591</v>
      </c>
      <c r="H65" s="728">
        <v>0.47246355646006766</v>
      </c>
      <c r="I65" s="728">
        <v>-22.901265649296899</v>
      </c>
      <c r="J65" s="831">
        <v>3.6820843105722867</v>
      </c>
      <c r="L65" s="828">
        <v>17.620446226746527</v>
      </c>
      <c r="M65" s="728">
        <v>15.250451666373277</v>
      </c>
      <c r="N65" s="728">
        <v>2.3699945603732511</v>
      </c>
      <c r="O65" s="831">
        <v>11.46774289519173</v>
      </c>
      <c r="V65" s="850"/>
    </row>
    <row r="66" spans="1:22" ht="15">
      <c r="A66" s="37">
        <v>2014</v>
      </c>
      <c r="B66" s="42">
        <v>199586.28030180195</v>
      </c>
      <c r="C66" s="9">
        <v>176243.34771084439</v>
      </c>
      <c r="D66" s="9">
        <v>23342.93259095756</v>
      </c>
      <c r="E66" s="41">
        <v>131288.94210150753</v>
      </c>
      <c r="G66" s="828">
        <v>4.3408610098222944</v>
      </c>
      <c r="H66" s="728">
        <v>6.4561269323216264</v>
      </c>
      <c r="I66" s="728">
        <v>-9.2704616708179195</v>
      </c>
      <c r="J66" s="831">
        <v>5.4607451634544057</v>
      </c>
      <c r="L66" s="828">
        <v>18.109965726219119</v>
      </c>
      <c r="M66" s="728">
        <v>15.991885723262786</v>
      </c>
      <c r="N66" s="728">
        <v>2.118080002956336</v>
      </c>
      <c r="O66" s="831">
        <v>11.912834079048677</v>
      </c>
      <c r="V66" s="850"/>
    </row>
    <row r="67" spans="1:22" s="55" customFormat="1" ht="15">
      <c r="A67" s="37">
        <v>2015</v>
      </c>
      <c r="B67" s="64">
        <v>210175.06478353337</v>
      </c>
      <c r="C67" s="40">
        <v>180078.53613525737</v>
      </c>
      <c r="D67" s="40">
        <v>30096.528648276002</v>
      </c>
      <c r="E67" s="65">
        <v>136679.79648735674</v>
      </c>
      <c r="G67" s="1007">
        <v>5.3053669148599436</v>
      </c>
      <c r="H67" s="690">
        <v>2.1760755649655517</v>
      </c>
      <c r="I67" s="690">
        <v>28.932080538734905</v>
      </c>
      <c r="J67" s="1002">
        <v>4.1060993405531487</v>
      </c>
      <c r="K67" s="60"/>
      <c r="L67" s="1007">
        <v>18.326551312300047</v>
      </c>
      <c r="M67" s="690">
        <v>15.702236305366114</v>
      </c>
      <c r="N67" s="690">
        <v>2.6243150069339345</v>
      </c>
      <c r="O67" s="1002">
        <v>11.918013710428129</v>
      </c>
      <c r="V67" s="1008"/>
    </row>
    <row r="68" spans="1:22" ht="15">
      <c r="A68" s="37">
        <v>2016</v>
      </c>
      <c r="B68" s="42">
        <v>214508.98901154398</v>
      </c>
      <c r="C68" s="9">
        <v>190630.07131102291</v>
      </c>
      <c r="D68" s="9">
        <v>23878.917700521051</v>
      </c>
      <c r="E68" s="41">
        <v>143499.10404069393</v>
      </c>
      <c r="G68" s="828">
        <v>2.0620544270911756</v>
      </c>
      <c r="H68" s="728">
        <v>5.8594074575552213</v>
      </c>
      <c r="I68" s="728">
        <v>-20.658897311438306</v>
      </c>
      <c r="J68" s="831">
        <v>4.9892579068684828</v>
      </c>
      <c r="L68" s="828">
        <v>18.174634508902216</v>
      </c>
      <c r="M68" s="728">
        <v>16.151453085713602</v>
      </c>
      <c r="N68" s="728">
        <v>2.0231814231886118</v>
      </c>
      <c r="O68" s="831">
        <v>12.15820269496581</v>
      </c>
      <c r="V68" s="850"/>
    </row>
    <row r="69" spans="1:22" ht="15">
      <c r="A69" s="37">
        <v>2017</v>
      </c>
      <c r="B69" s="42">
        <v>228972.46401167032</v>
      </c>
      <c r="C69" s="9">
        <v>204412.59952364484</v>
      </c>
      <c r="D69" s="9">
        <v>24559.864488025476</v>
      </c>
      <c r="E69" s="41">
        <v>150339.97420469017</v>
      </c>
      <c r="G69" s="828">
        <v>6.742596227213582</v>
      </c>
      <c r="H69" s="728">
        <v>7.2299863908328543</v>
      </c>
      <c r="I69" s="728">
        <v>2.8516652054526137</v>
      </c>
      <c r="J69" s="831">
        <v>4.7671866732047929</v>
      </c>
      <c r="L69" s="828">
        <v>18.854050469143964</v>
      </c>
      <c r="M69" s="728">
        <v>16.831742124901453</v>
      </c>
      <c r="N69" s="728">
        <v>2.0223083442425112</v>
      </c>
      <c r="O69" s="831">
        <v>12.379294049264194</v>
      </c>
      <c r="V69" s="850"/>
    </row>
    <row r="70" spans="1:22" ht="15">
      <c r="A70" s="37">
        <v>2018</v>
      </c>
      <c r="B70" s="42">
        <v>243765.75954948959</v>
      </c>
      <c r="C70" s="9">
        <v>217027.84784200517</v>
      </c>
      <c r="D70" s="9">
        <v>26737.911707484425</v>
      </c>
      <c r="E70" s="41">
        <v>155143.4080486146</v>
      </c>
      <c r="G70" s="828">
        <v>6.4607312506648418</v>
      </c>
      <c r="H70" s="728">
        <v>6.1714631817013421</v>
      </c>
      <c r="I70" s="728">
        <v>8.8683193692737472</v>
      </c>
      <c r="J70" s="831">
        <v>3.1950476706777087</v>
      </c>
      <c r="L70" s="828">
        <v>19.602595738227887</v>
      </c>
      <c r="M70" s="728">
        <v>17.452447681934373</v>
      </c>
      <c r="N70" s="728">
        <v>2.1501480562935162</v>
      </c>
      <c r="O70" s="831">
        <v>12.475966743846534</v>
      </c>
      <c r="V70" s="850"/>
    </row>
    <row r="71" spans="1:22" ht="15">
      <c r="A71" s="37">
        <v>2019</v>
      </c>
      <c r="B71" s="42">
        <v>255688.07947022206</v>
      </c>
      <c r="C71" s="9">
        <v>228011.56177875292</v>
      </c>
      <c r="D71" s="9">
        <v>27676.517691469133</v>
      </c>
      <c r="E71" s="41">
        <v>161730.56029070239</v>
      </c>
      <c r="G71" s="828">
        <v>4.8908919541310603</v>
      </c>
      <c r="H71" s="728">
        <v>5.0609698460189367</v>
      </c>
      <c r="I71" s="728">
        <v>3.510393759442243</v>
      </c>
      <c r="J71" s="831">
        <v>4.2458473259938234</v>
      </c>
      <c r="L71" s="828">
        <v>20.16584609613075</v>
      </c>
      <c r="M71" s="728">
        <v>17.983028667178193</v>
      </c>
      <c r="N71" s="728">
        <v>2.1828174289525539</v>
      </c>
      <c r="O71" s="831">
        <v>12.755516778963221</v>
      </c>
      <c r="V71" s="850"/>
    </row>
    <row r="72" spans="1:22" s="985" customFormat="1" ht="15">
      <c r="A72" s="989">
        <v>2020</v>
      </c>
      <c r="B72" s="990">
        <v>232798</v>
      </c>
      <c r="C72" s="983">
        <v>203104</v>
      </c>
      <c r="D72" s="983">
        <v>29694</v>
      </c>
      <c r="E72" s="992">
        <v>142752.01959761162</v>
      </c>
      <c r="G72" s="1009">
        <v>-8.9523451846678199</v>
      </c>
      <c r="H72" s="1005">
        <v>-10.923815259386515</v>
      </c>
      <c r="I72" s="1005">
        <v>7.2895092186858745</v>
      </c>
      <c r="J72" s="1006">
        <v>-11.734665766926057</v>
      </c>
      <c r="K72" s="1010"/>
      <c r="L72" s="1009">
        <v>20.615932852408843</v>
      </c>
      <c r="M72" s="1005">
        <v>17.98631614556674</v>
      </c>
      <c r="N72" s="1005">
        <v>2.6296167068421044</v>
      </c>
      <c r="O72" s="1006">
        <v>12.641715352237187</v>
      </c>
      <c r="V72" s="1011"/>
    </row>
    <row r="73" spans="1:22" ht="15">
      <c r="A73" s="37">
        <v>2021</v>
      </c>
      <c r="B73" s="42">
        <v>238933.03203072422</v>
      </c>
      <c r="C73" s="9">
        <v>207803.68482410206</v>
      </c>
      <c r="D73" s="9">
        <v>31129.347206622147</v>
      </c>
      <c r="E73" s="41">
        <v>147137.33204592162</v>
      </c>
      <c r="G73" s="828">
        <v>2.6353456776794459</v>
      </c>
      <c r="H73" s="728">
        <v>2.3139302151124808</v>
      </c>
      <c r="I73" s="728">
        <v>4.8337954018392582</v>
      </c>
      <c r="J73" s="831">
        <v>3.0719792691348946</v>
      </c>
      <c r="L73" s="828">
        <v>19.833716896949618</v>
      </c>
      <c r="M73" s="728">
        <v>17.249684649773339</v>
      </c>
      <c r="N73" s="728">
        <v>2.5840322471762738</v>
      </c>
      <c r="O73" s="831">
        <v>12.213799674194995</v>
      </c>
      <c r="V73" s="850"/>
    </row>
    <row r="74" spans="1:22" ht="13.5" customHeight="1">
      <c r="A74" s="37">
        <v>2022</v>
      </c>
      <c r="B74" s="42">
        <v>246908.89947767512</v>
      </c>
      <c r="C74" s="9">
        <v>215957.05678643883</v>
      </c>
      <c r="D74" s="9">
        <v>30951.842691236299</v>
      </c>
      <c r="E74" s="41">
        <v>150150.38998818642</v>
      </c>
      <c r="G74" s="828">
        <v>3.3381183753300681</v>
      </c>
      <c r="H74" s="728">
        <v>3.9235935441848779</v>
      </c>
      <c r="I74" s="728">
        <v>-0.57021599009980939</v>
      </c>
      <c r="J74" s="831">
        <v>2.0477861738884995</v>
      </c>
      <c r="L74" s="828">
        <v>19.302994800936084</v>
      </c>
      <c r="M74" s="728">
        <v>16.883222731916973</v>
      </c>
      <c r="N74" s="728">
        <v>2.4197720690191118</v>
      </c>
      <c r="O74" s="831">
        <v>11.73854892809382</v>
      </c>
      <c r="V74" s="850"/>
    </row>
    <row r="75" spans="1:22" ht="13.5" customHeight="1">
      <c r="A75" s="37">
        <v>2023</v>
      </c>
      <c r="B75" s="42">
        <v>252449.11709079673</v>
      </c>
      <c r="C75" s="9">
        <v>216132.5712399515</v>
      </c>
      <c r="D75" s="9">
        <v>36316.545850845221</v>
      </c>
      <c r="E75" s="41">
        <v>148496.79230929242</v>
      </c>
      <c r="G75" s="828">
        <v>2.2438306698712385</v>
      </c>
      <c r="H75" s="728">
        <v>8.127284939165591E-2</v>
      </c>
      <c r="I75" s="728">
        <v>17.332419310621148</v>
      </c>
      <c r="J75" s="831">
        <v>-1.1012942950225479</v>
      </c>
      <c r="L75" s="828">
        <v>19.221821902140011</v>
      </c>
      <c r="M75" s="728">
        <v>16.456630308323589</v>
      </c>
      <c r="N75" s="728">
        <v>2.7651915938164211</v>
      </c>
      <c r="O75" s="831">
        <v>11.306749366771115</v>
      </c>
      <c r="V75" s="850"/>
    </row>
    <row r="76" spans="1:22" ht="13.5" customHeight="1">
      <c r="A76" s="37" t="s">
        <v>979</v>
      </c>
      <c r="B76" s="42">
        <v>259971.43363845741</v>
      </c>
      <c r="C76" s="9">
        <v>225676.66314270598</v>
      </c>
      <c r="D76" s="9">
        <v>34294.770495751451</v>
      </c>
      <c r="E76" s="41">
        <v>156788.98540286339</v>
      </c>
      <c r="G76" s="828">
        <v>2.9797357322328022</v>
      </c>
      <c r="H76" s="728">
        <v>4.4158508123047113</v>
      </c>
      <c r="I76" s="728">
        <v>-5.5670915493928108</v>
      </c>
      <c r="J76" s="831">
        <v>5.5840890329131199</v>
      </c>
      <c r="L76" s="828">
        <v>19.190056963693163</v>
      </c>
      <c r="M76" s="728">
        <v>16.658553443635263</v>
      </c>
      <c r="N76" s="728">
        <v>2.5315035200579006</v>
      </c>
      <c r="O76" s="831">
        <v>11.573539134860992</v>
      </c>
      <c r="V76" s="850"/>
    </row>
    <row r="77" spans="1:22">
      <c r="O77" s="9"/>
    </row>
    <row r="78" spans="1:22">
      <c r="O78" s="9"/>
    </row>
    <row r="79" spans="1:22">
      <c r="O79" s="9"/>
    </row>
    <row r="80" spans="1:22">
      <c r="O80" s="9"/>
      <c r="V80" s="55"/>
    </row>
    <row r="81" spans="15:15">
      <c r="O81" s="9"/>
    </row>
    <row r="82" spans="15:15">
      <c r="O82" s="9"/>
    </row>
    <row r="83" spans="15:15">
      <c r="O83" s="9"/>
    </row>
    <row r="84" spans="15:15">
      <c r="O84" s="9"/>
    </row>
    <row r="85" spans="15:15">
      <c r="O85" s="9"/>
    </row>
    <row r="86" spans="15:15">
      <c r="O86" s="9"/>
    </row>
    <row r="87" spans="15:15">
      <c r="O87" s="9"/>
    </row>
    <row r="88" spans="15:15">
      <c r="O88" s="9"/>
    </row>
    <row r="89" spans="15:15">
      <c r="O89" s="9"/>
    </row>
    <row r="90" spans="15:15">
      <c r="O90" s="9"/>
    </row>
    <row r="91" spans="15:15">
      <c r="O91" s="9"/>
    </row>
    <row r="92" spans="15:15">
      <c r="O92" s="9"/>
    </row>
    <row r="93" spans="15:15">
      <c r="O93" s="9"/>
    </row>
    <row r="94" spans="15:15">
      <c r="O94" s="9"/>
    </row>
    <row r="95" spans="15:15">
      <c r="O95" s="9"/>
    </row>
    <row r="96" spans="15:15">
      <c r="O96" s="9"/>
    </row>
    <row r="97" spans="15:15">
      <c r="O97" s="9"/>
    </row>
    <row r="98" spans="15:15">
      <c r="O98" s="9"/>
    </row>
    <row r="99" spans="15:15">
      <c r="O99" s="9"/>
    </row>
    <row r="100" spans="15:15">
      <c r="O100" s="9"/>
    </row>
    <row r="101" spans="15:15">
      <c r="O101" s="9"/>
    </row>
    <row r="102" spans="15:15">
      <c r="O102" s="9"/>
    </row>
    <row r="103" spans="15:15">
      <c r="O103" s="9"/>
    </row>
    <row r="104" spans="15:15">
      <c r="O104" s="9"/>
    </row>
    <row r="105" spans="15:15">
      <c r="O105" s="9"/>
    </row>
    <row r="106" spans="15:15">
      <c r="O106" s="9"/>
    </row>
    <row r="107" spans="15:15">
      <c r="O107" s="9"/>
    </row>
    <row r="108" spans="15:15">
      <c r="O108" s="9"/>
    </row>
    <row r="109" spans="15:15">
      <c r="O109" s="9"/>
    </row>
    <row r="110" spans="15:15">
      <c r="O110" s="9"/>
    </row>
    <row r="111" spans="15:15">
      <c r="O111" s="9"/>
    </row>
    <row r="112" spans="15:15">
      <c r="O112" s="9"/>
    </row>
    <row r="113" spans="15:15">
      <c r="O113" s="9"/>
    </row>
    <row r="114" spans="15:15">
      <c r="O114" s="9"/>
    </row>
    <row r="115" spans="15:15">
      <c r="O115" s="9"/>
    </row>
    <row r="116" spans="15:15">
      <c r="O116" s="9"/>
    </row>
    <row r="117" spans="15:15">
      <c r="O117" s="9"/>
    </row>
    <row r="118" spans="15:15">
      <c r="O118" s="9"/>
    </row>
    <row r="119" spans="15:15">
      <c r="O119" s="9"/>
    </row>
    <row r="120" spans="15:15">
      <c r="O120" s="9"/>
    </row>
    <row r="121" spans="15:15">
      <c r="O121" s="9"/>
    </row>
    <row r="122" spans="15:15">
      <c r="O122" s="9"/>
    </row>
    <row r="123" spans="15:15">
      <c r="O123" s="9"/>
    </row>
    <row r="124" spans="15:15">
      <c r="O124" s="9"/>
    </row>
    <row r="125" spans="15:15">
      <c r="O125" s="9"/>
    </row>
    <row r="126" spans="15:15">
      <c r="O126" s="9"/>
    </row>
    <row r="127" spans="15:15">
      <c r="O127" s="9"/>
    </row>
    <row r="128" spans="15:15">
      <c r="O128" s="9"/>
    </row>
    <row r="129" spans="15:15">
      <c r="O129" s="9"/>
    </row>
    <row r="130" spans="15:15">
      <c r="O130" s="9"/>
    </row>
    <row r="131" spans="15:15">
      <c r="O131" s="9"/>
    </row>
    <row r="132" spans="15:15">
      <c r="O132" s="9"/>
    </row>
  </sheetData>
  <mergeCells count="4">
    <mergeCell ref="G1:J1"/>
    <mergeCell ref="G2:J2"/>
    <mergeCell ref="L1:O1"/>
    <mergeCell ref="L2:O2"/>
  </mergeCells>
  <hyperlinks>
    <hyperlink ref="A1" location="'INDICE DE CUADROS'!A1" display="Índice" xr:uid="{00000000-0004-0000-1500-000000000000}"/>
  </hyperlinks>
  <pageMargins left="0.75" right="0.75" top="1" bottom="1" header="0" footer="0"/>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7030A0"/>
  </sheetPr>
  <dimension ref="A1:K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1.7109375" style="1" customWidth="1"/>
    <col min="3" max="4" width="16.7109375" style="1" customWidth="1"/>
    <col min="5" max="5" width="17.7109375" style="1" customWidth="1"/>
    <col min="6" max="6" width="6" style="1" customWidth="1"/>
    <col min="7" max="7" width="15.140625" style="1" customWidth="1"/>
    <col min="8" max="8" width="16" style="1" customWidth="1"/>
    <col min="9" max="9" width="18.5703125" style="1" customWidth="1"/>
    <col min="10" max="10" width="15.140625" style="1" customWidth="1"/>
    <col min="11" max="16384" width="11.42578125" style="1"/>
  </cols>
  <sheetData>
    <row r="1" spans="1:11" ht="99" customHeight="1" thickTop="1" thickBot="1">
      <c r="A1" s="130" t="s">
        <v>132</v>
      </c>
      <c r="B1" s="1429" t="s">
        <v>529</v>
      </c>
      <c r="C1" s="1430"/>
      <c r="D1" s="1430"/>
      <c r="E1" s="1431"/>
      <c r="G1" s="1429" t="s">
        <v>529</v>
      </c>
      <c r="H1" s="1430"/>
      <c r="I1" s="1430"/>
      <c r="J1" s="1431"/>
    </row>
    <row r="2" spans="1:11" ht="61.5" customHeight="1" thickTop="1" thickBot="1">
      <c r="B2" s="1429" t="s">
        <v>968</v>
      </c>
      <c r="C2" s="1430"/>
      <c r="D2" s="1430"/>
      <c r="E2" s="1431"/>
      <c r="G2" s="1429" t="s">
        <v>140</v>
      </c>
      <c r="H2" s="1430"/>
      <c r="I2" s="1430"/>
      <c r="J2" s="1431"/>
    </row>
    <row r="3" spans="1:11" ht="14.25" thickTop="1" thickBot="1">
      <c r="B3" s="160"/>
      <c r="C3" s="66"/>
      <c r="D3" s="66"/>
      <c r="E3" s="66"/>
      <c r="G3" s="160"/>
      <c r="H3" s="66"/>
      <c r="I3" s="66"/>
    </row>
    <row r="4" spans="1:11" ht="59.65" customHeight="1" thickTop="1" thickBot="1">
      <c r="B4" s="840" t="s">
        <v>1324</v>
      </c>
      <c r="C4" s="843" t="s">
        <v>1353</v>
      </c>
      <c r="D4" s="843" t="s">
        <v>1354</v>
      </c>
      <c r="E4" s="841" t="s">
        <v>1355</v>
      </c>
      <c r="G4" s="628" t="s">
        <v>1324</v>
      </c>
      <c r="H4" s="629" t="s">
        <v>1353</v>
      </c>
      <c r="I4" s="629" t="s">
        <v>1354</v>
      </c>
      <c r="J4" s="841" t="s">
        <v>1355</v>
      </c>
    </row>
    <row r="5" spans="1:11" ht="40.15" customHeight="1" thickTop="1" thickBot="1">
      <c r="A5" s="59"/>
      <c r="B5" s="845" t="s">
        <v>1392</v>
      </c>
      <c r="C5" s="846" t="s">
        <v>1403</v>
      </c>
      <c r="D5" s="846" t="s">
        <v>1404</v>
      </c>
      <c r="E5" s="847" t="s">
        <v>1405</v>
      </c>
      <c r="F5" s="169"/>
      <c r="G5" s="848" t="s">
        <v>1392</v>
      </c>
      <c r="H5" s="846" t="s">
        <v>1403</v>
      </c>
      <c r="I5" s="846" t="s">
        <v>1404</v>
      </c>
      <c r="J5" s="846" t="s">
        <v>1405</v>
      </c>
      <c r="K5" s="844"/>
    </row>
    <row r="6" spans="1:11" ht="15.75" thickTop="1">
      <c r="A6" s="37">
        <v>1954</v>
      </c>
      <c r="B6" s="834">
        <v>2.4092272096035705</v>
      </c>
      <c r="C6" s="835"/>
      <c r="D6" s="728"/>
      <c r="E6" s="836"/>
      <c r="F6"/>
      <c r="G6" s="827"/>
      <c r="H6" s="832"/>
      <c r="I6" s="832"/>
      <c r="J6" s="833"/>
    </row>
    <row r="7" spans="1:11" ht="15">
      <c r="A7" s="37">
        <v>1955</v>
      </c>
      <c r="B7" s="828">
        <v>2.4857865016996867</v>
      </c>
      <c r="C7" s="728"/>
      <c r="D7" s="728"/>
      <c r="E7" s="831"/>
      <c r="F7"/>
      <c r="G7" s="828">
        <v>3.1777530899094408</v>
      </c>
      <c r="H7" s="728"/>
      <c r="I7" s="728"/>
      <c r="J7" s="829"/>
    </row>
    <row r="8" spans="1:11" ht="15">
      <c r="A8" s="37">
        <v>1956</v>
      </c>
      <c r="B8" s="828">
        <v>2.7607646922816702</v>
      </c>
      <c r="C8" s="728"/>
      <c r="D8" s="728"/>
      <c r="E8" s="831"/>
      <c r="F8"/>
      <c r="G8" s="828">
        <v>11.062019622118147</v>
      </c>
      <c r="H8" s="728"/>
      <c r="I8" s="728"/>
      <c r="J8" s="829"/>
    </row>
    <row r="9" spans="1:11" ht="15">
      <c r="A9" s="37">
        <v>1957</v>
      </c>
      <c r="B9" s="828">
        <v>3.1926524671951007</v>
      </c>
      <c r="C9" s="728"/>
      <c r="D9" s="728"/>
      <c r="E9" s="831"/>
      <c r="F9"/>
      <c r="G9" s="828">
        <v>15.643773484964818</v>
      </c>
      <c r="H9" s="728"/>
      <c r="I9" s="728"/>
      <c r="J9" s="829"/>
    </row>
    <row r="10" spans="1:11" ht="15">
      <c r="A10" s="37">
        <v>1958</v>
      </c>
      <c r="B10" s="828">
        <v>3.3278327494671514</v>
      </c>
      <c r="C10" s="728"/>
      <c r="D10" s="728"/>
      <c r="E10" s="831"/>
      <c r="F10"/>
      <c r="G10" s="828">
        <v>4.2341057681988481</v>
      </c>
      <c r="H10" s="728"/>
      <c r="I10" s="728"/>
      <c r="J10" s="831"/>
    </row>
    <row r="11" spans="1:11" ht="15">
      <c r="A11" s="37">
        <v>1959</v>
      </c>
      <c r="B11" s="828">
        <v>3.5757908161382246</v>
      </c>
      <c r="C11" s="728"/>
      <c r="D11" s="728"/>
      <c r="E11" s="831"/>
      <c r="F11"/>
      <c r="G11" s="828">
        <v>7.4510375171581655</v>
      </c>
      <c r="H11" s="728"/>
      <c r="I11" s="728"/>
      <c r="J11" s="831"/>
    </row>
    <row r="12" spans="1:11" ht="15">
      <c r="A12" s="37">
        <v>1960</v>
      </c>
      <c r="B12" s="828">
        <v>3.4591036271286768</v>
      </c>
      <c r="C12" s="728"/>
      <c r="D12" s="728"/>
      <c r="E12" s="831"/>
      <c r="F12"/>
      <c r="G12" s="828">
        <v>-3.2632554589859142</v>
      </c>
      <c r="H12" s="728"/>
      <c r="I12" s="728"/>
      <c r="J12" s="831"/>
    </row>
    <row r="13" spans="1:11" ht="15">
      <c r="A13" s="37">
        <v>1961</v>
      </c>
      <c r="B13" s="828">
        <v>3.383495068312715</v>
      </c>
      <c r="C13" s="728"/>
      <c r="D13" s="728"/>
      <c r="E13" s="831"/>
      <c r="F13"/>
      <c r="G13" s="828">
        <v>-2.1857847282454101</v>
      </c>
      <c r="H13" s="728"/>
      <c r="I13" s="728"/>
      <c r="J13" s="831"/>
    </row>
    <row r="14" spans="1:11" ht="15">
      <c r="A14" s="37">
        <v>1962</v>
      </c>
      <c r="B14" s="828">
        <v>3.5006518554950308</v>
      </c>
      <c r="C14" s="728"/>
      <c r="D14" s="728"/>
      <c r="E14" s="831"/>
      <c r="F14"/>
      <c r="G14" s="828">
        <v>3.4625966586893764</v>
      </c>
      <c r="H14" s="728"/>
      <c r="I14" s="728"/>
      <c r="J14" s="831"/>
    </row>
    <row r="15" spans="1:11" ht="15">
      <c r="A15" s="37">
        <v>1963</v>
      </c>
      <c r="B15" s="828">
        <v>3.7957475146495141</v>
      </c>
      <c r="C15" s="728"/>
      <c r="D15" s="728"/>
      <c r="E15" s="831"/>
      <c r="F15"/>
      <c r="G15" s="828">
        <v>8.4297345561874959</v>
      </c>
      <c r="H15" s="728"/>
      <c r="I15" s="728"/>
      <c r="J15" s="831"/>
    </row>
    <row r="16" spans="1:11" ht="15.75" thickBot="1">
      <c r="A16" s="37">
        <v>1964</v>
      </c>
      <c r="B16" s="837">
        <v>4.0308293096356991</v>
      </c>
      <c r="C16" s="838">
        <v>4.2034464144585098</v>
      </c>
      <c r="D16" s="838">
        <v>2.9267181560465487</v>
      </c>
      <c r="E16" s="839">
        <v>6.213431963130402</v>
      </c>
      <c r="F16"/>
      <c r="G16" s="837">
        <v>6.193293786767895</v>
      </c>
      <c r="H16" s="838"/>
      <c r="I16" s="838"/>
      <c r="J16" s="839"/>
    </row>
    <row r="17" spans="1:10" ht="15">
      <c r="A17" s="37">
        <v>1965</v>
      </c>
      <c r="B17" s="828">
        <v>4.2395816704549905</v>
      </c>
      <c r="C17" s="728">
        <v>4.3924406286253994</v>
      </c>
      <c r="D17" s="728">
        <v>3.1746991945921121</v>
      </c>
      <c r="E17" s="831">
        <v>6.2085722999987896</v>
      </c>
      <c r="F17"/>
      <c r="G17" s="828">
        <v>5.1788935919531154</v>
      </c>
      <c r="H17" s="728">
        <v>4.4961727956566833</v>
      </c>
      <c r="I17" s="728">
        <v>8.4730071473824395</v>
      </c>
      <c r="J17" s="831">
        <v>-7.8212220886120232E-2</v>
      </c>
    </row>
    <row r="18" spans="1:10" ht="15">
      <c r="A18" s="37">
        <v>1966</v>
      </c>
      <c r="B18" s="828">
        <v>4.3925744959644772</v>
      </c>
      <c r="C18" s="728">
        <v>4.5461014246819147</v>
      </c>
      <c r="D18" s="728">
        <v>3.373691884618256</v>
      </c>
      <c r="E18" s="831">
        <v>6.1937536097791241</v>
      </c>
      <c r="F18"/>
      <c r="G18" s="828">
        <v>3.6086773979534525</v>
      </c>
      <c r="H18" s="728">
        <v>3.498301036902185</v>
      </c>
      <c r="I18" s="728">
        <v>6.2680801496127536</v>
      </c>
      <c r="J18" s="831">
        <v>-0.23868112512225315</v>
      </c>
    </row>
    <row r="19" spans="1:10" ht="15">
      <c r="A19" s="37">
        <v>1967</v>
      </c>
      <c r="B19" s="828">
        <v>4.7906801025264141</v>
      </c>
      <c r="C19" s="728">
        <v>4.9087668210998467</v>
      </c>
      <c r="D19" s="728">
        <v>3.9067728628906471</v>
      </c>
      <c r="E19" s="831">
        <v>6.8779655431221203</v>
      </c>
      <c r="F19"/>
      <c r="G19" s="828">
        <v>9.0631497980895315</v>
      </c>
      <c r="H19" s="728">
        <v>7.9775034153204638</v>
      </c>
      <c r="I19" s="728">
        <v>15.801116299413076</v>
      </c>
      <c r="J19" s="831">
        <v>11.046805805492731</v>
      </c>
    </row>
    <row r="20" spans="1:10" ht="15">
      <c r="A20" s="37">
        <v>1968</v>
      </c>
      <c r="B20" s="828">
        <v>5.0496792636476409</v>
      </c>
      <c r="C20" s="728">
        <v>5.1281964586794011</v>
      </c>
      <c r="D20" s="728">
        <v>4.2847282594899943</v>
      </c>
      <c r="E20" s="831">
        <v>7.2533198532972074</v>
      </c>
      <c r="F20"/>
      <c r="G20" s="828">
        <v>5.4063129989547987</v>
      </c>
      <c r="H20" s="728">
        <v>4.4701580982897449</v>
      </c>
      <c r="I20" s="728">
        <v>9.6743632113717393</v>
      </c>
      <c r="J20" s="831">
        <v>5.4573450218929453</v>
      </c>
    </row>
    <row r="21" spans="1:10" ht="15">
      <c r="A21" s="37">
        <v>1969</v>
      </c>
      <c r="B21" s="828">
        <v>5.2219960064006008</v>
      </c>
      <c r="C21" s="728">
        <v>5.3231774480515712</v>
      </c>
      <c r="D21" s="728">
        <v>4.314022041279741</v>
      </c>
      <c r="E21" s="831">
        <v>7.2196484825657024</v>
      </c>
      <c r="F21"/>
      <c r="G21" s="828">
        <v>3.4124294585095472</v>
      </c>
      <c r="H21" s="728">
        <v>3.8021357204864437</v>
      </c>
      <c r="I21" s="728">
        <v>0.68367887099645142</v>
      </c>
      <c r="J21" s="831">
        <v>-0.4642201283347358</v>
      </c>
    </row>
    <row r="22" spans="1:10" ht="15">
      <c r="A22" s="37">
        <v>1970</v>
      </c>
      <c r="B22" s="828">
        <v>5.6770158038475484</v>
      </c>
      <c r="C22" s="728">
        <v>5.7866545988522642</v>
      </c>
      <c r="D22" s="728">
        <v>4.7089794999663566</v>
      </c>
      <c r="E22" s="831">
        <v>7.5746233613435354</v>
      </c>
      <c r="F22"/>
      <c r="G22" s="828">
        <v>8.7135225091943713</v>
      </c>
      <c r="H22" s="728">
        <v>8.7067762689432513</v>
      </c>
      <c r="I22" s="728">
        <v>9.15520261388032</v>
      </c>
      <c r="J22" s="831">
        <v>4.9167889494210248</v>
      </c>
    </row>
    <row r="23" spans="1:10" ht="15">
      <c r="A23" s="37">
        <v>1971</v>
      </c>
      <c r="B23" s="828">
        <v>6.0253779560339265</v>
      </c>
      <c r="C23" s="728">
        <v>6.1700381959145307</v>
      </c>
      <c r="D23" s="728">
        <v>5.0526856938055422</v>
      </c>
      <c r="E23" s="831">
        <v>8.0420344794843182</v>
      </c>
      <c r="F23"/>
      <c r="G23" s="828">
        <v>6.1363604439902852</v>
      </c>
      <c r="H23" s="728">
        <v>6.6253063927179445</v>
      </c>
      <c r="I23" s="728">
        <v>7.2989528589292307</v>
      </c>
      <c r="J23" s="831">
        <v>6.1707506214259578</v>
      </c>
    </row>
    <row r="24" spans="1:10" ht="15">
      <c r="A24" s="37">
        <v>1972</v>
      </c>
      <c r="B24" s="828">
        <v>6.5023368426612285</v>
      </c>
      <c r="C24" s="728">
        <v>6.6382389092608642</v>
      </c>
      <c r="D24" s="728">
        <v>5.3883364214882983</v>
      </c>
      <c r="E24" s="831">
        <v>8.5046851531431997</v>
      </c>
      <c r="F24"/>
      <c r="G24" s="828">
        <v>7.9158334980408362</v>
      </c>
      <c r="H24" s="728">
        <v>7.5882952176268725</v>
      </c>
      <c r="I24" s="728">
        <v>6.6430161704745361</v>
      </c>
      <c r="J24" s="831">
        <v>5.7529058702636693</v>
      </c>
    </row>
    <row r="25" spans="1:10" ht="15">
      <c r="A25" s="37">
        <v>1973</v>
      </c>
      <c r="B25" s="828">
        <v>7.3790325492242941</v>
      </c>
      <c r="C25" s="728">
        <v>7.5240115711449391</v>
      </c>
      <c r="D25" s="728">
        <v>6.0014664873815651</v>
      </c>
      <c r="E25" s="831">
        <v>9.2797102633197017</v>
      </c>
      <c r="F25"/>
      <c r="G25" s="828">
        <v>13.482779003559875</v>
      </c>
      <c r="H25" s="728">
        <v>13.343488747419929</v>
      </c>
      <c r="I25" s="728">
        <v>11.378837881171421</v>
      </c>
      <c r="J25" s="831">
        <v>9.1129194816819812</v>
      </c>
    </row>
    <row r="26" spans="1:10" ht="15">
      <c r="A26" s="37">
        <v>1974</v>
      </c>
      <c r="B26" s="828">
        <v>8.8947778316197876</v>
      </c>
      <c r="C26" s="728">
        <v>9.0436765799927521</v>
      </c>
      <c r="D26" s="728">
        <v>7.3515801855914349</v>
      </c>
      <c r="E26" s="831">
        <v>10.837510773206468</v>
      </c>
      <c r="F26"/>
      <c r="G26" s="828">
        <v>20.541246732335306</v>
      </c>
      <c r="H26" s="728">
        <v>20.197536838936081</v>
      </c>
      <c r="I26" s="728">
        <v>22.496396523225837</v>
      </c>
      <c r="J26" s="831">
        <v>16.787167548154478</v>
      </c>
    </row>
    <row r="27" spans="1:10" ht="15">
      <c r="A27" s="37">
        <v>1975</v>
      </c>
      <c r="B27" s="828">
        <v>10.364033548851857</v>
      </c>
      <c r="C27" s="728">
        <v>10.631046203270882</v>
      </c>
      <c r="D27" s="728">
        <v>8.1558456572622919</v>
      </c>
      <c r="E27" s="831">
        <v>12.400917203552041</v>
      </c>
      <c r="F27"/>
      <c r="G27" s="828">
        <v>16.518183422289145</v>
      </c>
      <c r="H27" s="728">
        <v>17.552259960178752</v>
      </c>
      <c r="I27" s="728">
        <v>10.940035357937861</v>
      </c>
      <c r="J27" s="831">
        <v>14.425881210755298</v>
      </c>
    </row>
    <row r="28" spans="1:10" ht="15">
      <c r="A28" s="37">
        <v>1976</v>
      </c>
      <c r="B28" s="828">
        <v>11.943258442159411</v>
      </c>
      <c r="C28" s="728">
        <v>12.225005817371446</v>
      </c>
      <c r="D28" s="728">
        <v>9.3884654281959143</v>
      </c>
      <c r="E28" s="831">
        <v>14.002419693864654</v>
      </c>
      <c r="F28"/>
      <c r="G28" s="828">
        <v>15.237550957971413</v>
      </c>
      <c r="H28" s="728">
        <v>14.993440754778643</v>
      </c>
      <c r="I28" s="728">
        <v>15.113328804059067</v>
      </c>
      <c r="J28" s="831">
        <v>12.914387412036653</v>
      </c>
    </row>
    <row r="29" spans="1:10" ht="15">
      <c r="A29" s="37">
        <v>1977</v>
      </c>
      <c r="B29" s="828">
        <v>14.739585633147007</v>
      </c>
      <c r="C29" s="728">
        <v>15.154960630379874</v>
      </c>
      <c r="D29" s="728">
        <v>11.600739598052405</v>
      </c>
      <c r="E29" s="831">
        <v>17.202002582303287</v>
      </c>
      <c r="F29"/>
      <c r="G29" s="828">
        <v>23.41343616174818</v>
      </c>
      <c r="H29" s="728">
        <v>23.966899131001075</v>
      </c>
      <c r="I29" s="728">
        <v>23.563746245605554</v>
      </c>
      <c r="J29" s="831">
        <v>22.850214165774307</v>
      </c>
    </row>
    <row r="30" spans="1:10" ht="15">
      <c r="A30" s="37">
        <v>1978</v>
      </c>
      <c r="B30" s="828">
        <v>17.691762756368629</v>
      </c>
      <c r="C30" s="728">
        <v>18.149444456908032</v>
      </c>
      <c r="D30" s="728">
        <v>13.757436842711099</v>
      </c>
      <c r="E30" s="831">
        <v>19.991718357517435</v>
      </c>
      <c r="F30"/>
      <c r="G30" s="828">
        <v>20.028901739155014</v>
      </c>
      <c r="H30" s="728">
        <v>19.759100004030159</v>
      </c>
      <c r="I30" s="728">
        <v>18.591032290913347</v>
      </c>
      <c r="J30" s="831">
        <v>16.217389585117804</v>
      </c>
    </row>
    <row r="31" spans="1:10" ht="15">
      <c r="A31" s="37">
        <v>1979</v>
      </c>
      <c r="B31" s="828">
        <v>20.62566333929232</v>
      </c>
      <c r="C31" s="728">
        <v>21.083679442253132</v>
      </c>
      <c r="D31" s="728">
        <v>16.161988078791222</v>
      </c>
      <c r="E31" s="831">
        <v>22.18707580342523</v>
      </c>
      <c r="F31"/>
      <c r="G31" s="828">
        <v>16.583427119875637</v>
      </c>
      <c r="H31" s="728">
        <v>16.167078790272683</v>
      </c>
      <c r="I31" s="728">
        <v>17.478192075830545</v>
      </c>
      <c r="J31" s="831">
        <v>10.98133440381468</v>
      </c>
    </row>
    <row r="32" spans="1:10" ht="15">
      <c r="A32" s="37">
        <v>1980</v>
      </c>
      <c r="B32" s="828">
        <v>24.163076041788319</v>
      </c>
      <c r="C32" s="728">
        <v>24.634008870175546</v>
      </c>
      <c r="D32" s="728">
        <v>19.599155938739592</v>
      </c>
      <c r="E32" s="831">
        <v>25.84005017887862</v>
      </c>
      <c r="F32"/>
      <c r="G32" s="828">
        <v>17.150540296840553</v>
      </c>
      <c r="H32" s="728">
        <v>16.839230731270316</v>
      </c>
      <c r="I32" s="728">
        <v>21.266986729552407</v>
      </c>
      <c r="J32" s="831">
        <v>16.464424639904294</v>
      </c>
    </row>
    <row r="33" spans="1:10" ht="15">
      <c r="A33" s="37">
        <v>1981</v>
      </c>
      <c r="B33" s="828">
        <v>27.804259705257671</v>
      </c>
      <c r="C33" s="728">
        <v>28.369999224818308</v>
      </c>
      <c r="D33" s="728">
        <v>22.956756012688217</v>
      </c>
      <c r="E33" s="831">
        <v>29.977814487635062</v>
      </c>
      <c r="F33"/>
      <c r="G33" s="828">
        <v>15.069205829473798</v>
      </c>
      <c r="H33" s="728">
        <v>15.165986073691551</v>
      </c>
      <c r="I33" s="728">
        <v>17.131350372655628</v>
      </c>
      <c r="J33" s="831">
        <v>16.012988674993387</v>
      </c>
    </row>
    <row r="34" spans="1:10" ht="15">
      <c r="A34" s="37">
        <v>1982</v>
      </c>
      <c r="B34" s="828">
        <v>31.31062376850322</v>
      </c>
      <c r="C34" s="728">
        <v>32.254681876291279</v>
      </c>
      <c r="D34" s="728">
        <v>25.742828574358246</v>
      </c>
      <c r="E34" s="831">
        <v>34.194962884622612</v>
      </c>
      <c r="F34"/>
      <c r="G34" s="828">
        <v>12.610888045267799</v>
      </c>
      <c r="H34" s="728">
        <v>13.69292477130073</v>
      </c>
      <c r="I34" s="728">
        <v>12.136177080638767</v>
      </c>
      <c r="J34" s="831">
        <v>14.067564527517495</v>
      </c>
    </row>
    <row r="35" spans="1:10" ht="15">
      <c r="A35" s="37">
        <v>1983</v>
      </c>
      <c r="B35" s="828">
        <v>35.157829398049117</v>
      </c>
      <c r="C35" s="728">
        <v>36.063939530443271</v>
      </c>
      <c r="D35" s="728">
        <v>29.399825694813707</v>
      </c>
      <c r="E35" s="831">
        <v>38.774932753133058</v>
      </c>
      <c r="F35"/>
      <c r="G35" s="828">
        <v>12.287221289458872</v>
      </c>
      <c r="H35" s="728">
        <v>11.80993713955052</v>
      </c>
      <c r="I35" s="728">
        <v>14.205886932324518</v>
      </c>
      <c r="J35" s="831">
        <v>13.393697440069596</v>
      </c>
    </row>
    <row r="36" spans="1:10" ht="15">
      <c r="A36" s="37">
        <v>1984</v>
      </c>
      <c r="B36" s="828">
        <v>37.926770245217263</v>
      </c>
      <c r="C36" s="728">
        <v>38.867031275288142</v>
      </c>
      <c r="D36" s="728">
        <v>31.83612190946079</v>
      </c>
      <c r="E36" s="831">
        <v>42.084981579311858</v>
      </c>
      <c r="F36"/>
      <c r="G36" s="828">
        <v>7.8757445911088908</v>
      </c>
      <c r="H36" s="728">
        <v>7.7725611271021844</v>
      </c>
      <c r="I36" s="728">
        <v>8.2867709487028041</v>
      </c>
      <c r="J36" s="831">
        <v>8.5365688375341975</v>
      </c>
    </row>
    <row r="37" spans="1:10" ht="15">
      <c r="A37" s="37">
        <v>1985</v>
      </c>
      <c r="B37" s="828">
        <v>40.684730803739406</v>
      </c>
      <c r="C37" s="728">
        <v>42.0263539576166</v>
      </c>
      <c r="D37" s="728">
        <v>34.751388186970047</v>
      </c>
      <c r="E37" s="831">
        <v>46.276847884228843</v>
      </c>
      <c r="F37"/>
      <c r="G37" s="828">
        <v>7.2718044291417927</v>
      </c>
      <c r="H37" s="728">
        <v>8.1285412820741207</v>
      </c>
      <c r="I37" s="728">
        <v>9.1571023813768129</v>
      </c>
      <c r="J37" s="831">
        <v>9.9604803129523578</v>
      </c>
    </row>
    <row r="38" spans="1:10" ht="15">
      <c r="A38" s="37">
        <v>1986</v>
      </c>
      <c r="B38" s="828">
        <v>43.180801795160285</v>
      </c>
      <c r="C38" s="728">
        <v>44.760136078404763</v>
      </c>
      <c r="D38" s="728">
        <v>36.100094139167766</v>
      </c>
      <c r="E38" s="831">
        <v>47.740372505972587</v>
      </c>
      <c r="F38"/>
      <c r="G38" s="828">
        <v>6.1351542510180712</v>
      </c>
      <c r="H38" s="728">
        <v>6.5049233715234189</v>
      </c>
      <c r="I38" s="728">
        <v>3.8810131697225581</v>
      </c>
      <c r="J38" s="831">
        <v>3.1625417215214391</v>
      </c>
    </row>
    <row r="39" spans="1:10" ht="15">
      <c r="A39" s="37">
        <v>1987</v>
      </c>
      <c r="B39" s="828">
        <v>45.593556725461696</v>
      </c>
      <c r="C39" s="728">
        <v>47.236749861498964</v>
      </c>
      <c r="D39" s="728">
        <v>37.318406091988855</v>
      </c>
      <c r="E39" s="831">
        <v>49.585297911481717</v>
      </c>
      <c r="F39"/>
      <c r="G39" s="828">
        <v>5.5875639867619009</v>
      </c>
      <c r="H39" s="728">
        <v>5.53307920859758</v>
      </c>
      <c r="I39" s="728">
        <v>3.3748165534539298</v>
      </c>
      <c r="J39" s="831">
        <v>3.8644972979176462</v>
      </c>
    </row>
    <row r="40" spans="1:10" ht="15">
      <c r="A40" s="37">
        <v>1988</v>
      </c>
      <c r="B40" s="828">
        <v>48.250271520523356</v>
      </c>
      <c r="C40" s="728">
        <v>49.994758408765769</v>
      </c>
      <c r="D40" s="728">
        <v>39.721866429124709</v>
      </c>
      <c r="E40" s="831">
        <v>51.855730570912293</v>
      </c>
      <c r="F40"/>
      <c r="G40" s="828">
        <v>5.826952284198561</v>
      </c>
      <c r="H40" s="728">
        <v>5.8386924488950998</v>
      </c>
      <c r="I40" s="728">
        <v>6.4404153039424816</v>
      </c>
      <c r="J40" s="831">
        <v>4.5788424292291019</v>
      </c>
    </row>
    <row r="41" spans="1:10" ht="15">
      <c r="A41" s="37">
        <v>1989</v>
      </c>
      <c r="B41" s="828">
        <v>51.185822496712738</v>
      </c>
      <c r="C41" s="728">
        <v>53.191888983554037</v>
      </c>
      <c r="D41" s="728">
        <v>42.61229705369459</v>
      </c>
      <c r="E41" s="831">
        <v>54.5761035167017</v>
      </c>
      <c r="F41"/>
      <c r="G41" s="828">
        <v>6.0840092370065602</v>
      </c>
      <c r="H41" s="728">
        <v>6.3949315419188135</v>
      </c>
      <c r="I41" s="728">
        <v>7.2766737427286898</v>
      </c>
      <c r="J41" s="831">
        <v>5.2460411141432406</v>
      </c>
    </row>
    <row r="42" spans="1:10" ht="15">
      <c r="A42" s="37">
        <v>1990</v>
      </c>
      <c r="B42" s="828">
        <v>54.131792586666563</v>
      </c>
      <c r="C42" s="728">
        <v>56.170780362756958</v>
      </c>
      <c r="D42" s="728">
        <v>46.319197016430167</v>
      </c>
      <c r="E42" s="831">
        <v>56.921314274343615</v>
      </c>
      <c r="F42"/>
      <c r="G42" s="828">
        <v>5.7554415388030966</v>
      </c>
      <c r="H42" s="728">
        <v>5.600273718656501</v>
      </c>
      <c r="I42" s="728">
        <v>8.6991319854562441</v>
      </c>
      <c r="J42" s="831">
        <v>4.2971385029791032</v>
      </c>
    </row>
    <row r="43" spans="1:10" ht="15">
      <c r="A43" s="37">
        <v>1991</v>
      </c>
      <c r="B43" s="828">
        <v>56.841416175698242</v>
      </c>
      <c r="C43" s="728">
        <v>58.734137747122347</v>
      </c>
      <c r="D43" s="728">
        <v>49.631964659354736</v>
      </c>
      <c r="E43" s="831">
        <v>58.764284481693693</v>
      </c>
      <c r="F43"/>
      <c r="G43" s="828">
        <v>5.0056047648773028</v>
      </c>
      <c r="H43" s="728">
        <v>4.5635068051591121</v>
      </c>
      <c r="I43" s="728">
        <v>7.1520403122478093</v>
      </c>
      <c r="J43" s="831">
        <v>3.2377506226709984</v>
      </c>
    </row>
    <row r="44" spans="1:10" ht="15">
      <c r="A44" s="37">
        <v>1992</v>
      </c>
      <c r="B44" s="828">
        <v>58.848076305451336</v>
      </c>
      <c r="C44" s="728">
        <v>60.411762030394677</v>
      </c>
      <c r="D44" s="728">
        <v>51.840073603106532</v>
      </c>
      <c r="E44" s="831">
        <v>60.081982807256864</v>
      </c>
      <c r="F44"/>
      <c r="G44" s="828">
        <v>3.5302782104345454</v>
      </c>
      <c r="H44" s="728">
        <v>2.8563018844258492</v>
      </c>
      <c r="I44" s="728">
        <v>4.4489654175630333</v>
      </c>
      <c r="J44" s="831">
        <v>2.2423455627604172</v>
      </c>
    </row>
    <row r="45" spans="1:10" ht="15">
      <c r="A45" s="37">
        <v>1993</v>
      </c>
      <c r="B45" s="828">
        <v>61.811665630675868</v>
      </c>
      <c r="C45" s="728">
        <v>63.611579618828785</v>
      </c>
      <c r="D45" s="728">
        <v>54.508443793332404</v>
      </c>
      <c r="E45" s="831">
        <v>63.180917446463411</v>
      </c>
      <c r="F45"/>
      <c r="G45" s="828">
        <v>5.0360003440758305</v>
      </c>
      <c r="H45" s="728">
        <v>5.2966797869994142</v>
      </c>
      <c r="I45" s="728">
        <v>5.1473117315673944</v>
      </c>
      <c r="J45" s="831">
        <v>5.1578434905318327</v>
      </c>
    </row>
    <row r="46" spans="1:10" ht="15">
      <c r="A46" s="37">
        <v>1994</v>
      </c>
      <c r="B46" s="828">
        <v>63.856813442671786</v>
      </c>
      <c r="C46" s="728">
        <v>65.691652764328069</v>
      </c>
      <c r="D46" s="728">
        <v>56.177360325931744</v>
      </c>
      <c r="E46" s="831">
        <v>65.509967338242717</v>
      </c>
      <c r="F46"/>
      <c r="G46" s="828">
        <v>3.30867610689487</v>
      </c>
      <c r="H46" s="728">
        <v>3.2699599003254365</v>
      </c>
      <c r="I46" s="728">
        <v>3.0617578056842065</v>
      </c>
      <c r="J46" s="831">
        <v>3.6863185688192024</v>
      </c>
    </row>
    <row r="47" spans="1:10" ht="15.75" thickBot="1">
      <c r="A47" s="37">
        <v>1995</v>
      </c>
      <c r="B47" s="837">
        <v>66.881931356801033</v>
      </c>
      <c r="C47" s="838">
        <v>69.28341075764088</v>
      </c>
      <c r="D47" s="838">
        <v>58.776359711575729</v>
      </c>
      <c r="E47" s="839">
        <v>69.207845888508757</v>
      </c>
      <c r="F47"/>
      <c r="G47" s="837">
        <v>4.737345556469208</v>
      </c>
      <c r="H47" s="838">
        <v>5.4676018065771714</v>
      </c>
      <c r="I47" s="838">
        <v>4.6264177785588778</v>
      </c>
      <c r="J47" s="839">
        <v>5.6447571270690222</v>
      </c>
    </row>
    <row r="48" spans="1:10" ht="15">
      <c r="A48" s="37">
        <v>1996</v>
      </c>
      <c r="B48" s="828">
        <v>68.678729081050122</v>
      </c>
      <c r="C48" s="728">
        <v>70.751897604371422</v>
      </c>
      <c r="D48" s="728">
        <v>60.179704509912938</v>
      </c>
      <c r="E48" s="831">
        <v>70.511365387156218</v>
      </c>
      <c r="F48"/>
      <c r="G48" s="828">
        <v>2.6865218868509455</v>
      </c>
      <c r="H48" s="728">
        <v>2.1195360197658664</v>
      </c>
      <c r="I48" s="728">
        <v>2.3876007381600894</v>
      </c>
      <c r="J48" s="831">
        <v>1.8834851481252413</v>
      </c>
    </row>
    <row r="49" spans="1:10" ht="15">
      <c r="A49" s="37">
        <v>1997</v>
      </c>
      <c r="B49" s="828">
        <v>70.496354925093968</v>
      </c>
      <c r="C49" s="728">
        <v>72.695878032315107</v>
      </c>
      <c r="D49" s="728">
        <v>61.323020727804924</v>
      </c>
      <c r="E49" s="831">
        <v>72.692101556208925</v>
      </c>
      <c r="F49"/>
      <c r="G49" s="828">
        <v>2.6465630164745901</v>
      </c>
      <c r="H49" s="728">
        <v>2.747601822376522</v>
      </c>
      <c r="I49" s="728">
        <v>1.8998368755759776</v>
      </c>
      <c r="J49" s="831">
        <v>3.0927442080846967</v>
      </c>
    </row>
    <row r="50" spans="1:10" ht="15">
      <c r="A50" s="37">
        <v>1998</v>
      </c>
      <c r="B50" s="828">
        <v>71.734427749769694</v>
      </c>
      <c r="C50" s="728">
        <v>74.080479331709554</v>
      </c>
      <c r="D50" s="728">
        <v>61.873086664283228</v>
      </c>
      <c r="E50" s="831">
        <v>74.195902453118535</v>
      </c>
      <c r="F50"/>
      <c r="G50" s="828">
        <v>1.7562224685109484</v>
      </c>
      <c r="H50" s="728">
        <v>1.9046489799311006</v>
      </c>
      <c r="I50" s="728">
        <v>0.89699745699072242</v>
      </c>
      <c r="J50" s="831">
        <v>2.0687266769234824</v>
      </c>
    </row>
    <row r="51" spans="1:10" ht="15">
      <c r="A51" s="37">
        <v>1999</v>
      </c>
      <c r="B51" s="828">
        <v>74.350361481283784</v>
      </c>
      <c r="C51" s="728">
        <v>76.659406690448179</v>
      </c>
      <c r="D51" s="728">
        <v>63.98362035150452</v>
      </c>
      <c r="E51" s="831">
        <v>76.154276498522279</v>
      </c>
      <c r="F51"/>
      <c r="G51" s="828">
        <v>3.6466921303662136</v>
      </c>
      <c r="H51" s="728">
        <v>3.4812509071262765</v>
      </c>
      <c r="I51" s="728">
        <v>3.4110690140170652</v>
      </c>
      <c r="J51" s="831">
        <v>2.6394638796140679</v>
      </c>
    </row>
    <row r="52" spans="1:10" ht="15">
      <c r="A52" s="37">
        <v>2000</v>
      </c>
      <c r="B52" s="828">
        <v>78.836999424424619</v>
      </c>
      <c r="C52" s="728">
        <v>80.97564277704592</v>
      </c>
      <c r="D52" s="728">
        <v>68.007909790599527</v>
      </c>
      <c r="E52" s="831">
        <v>79.718899430266063</v>
      </c>
      <c r="F52"/>
      <c r="G52" s="828">
        <v>6.0344534360740942</v>
      </c>
      <c r="H52" s="728">
        <v>5.6304063296847229</v>
      </c>
      <c r="I52" s="728">
        <v>6.2895619488033239</v>
      </c>
      <c r="J52" s="831">
        <v>4.6807915400692623</v>
      </c>
    </row>
    <row r="53" spans="1:10" ht="15">
      <c r="A53" s="37">
        <v>2001</v>
      </c>
      <c r="B53" s="828">
        <v>81.667316717191852</v>
      </c>
      <c r="C53" s="728">
        <v>83.800264019860577</v>
      </c>
      <c r="D53" s="728">
        <v>71.09611250342148</v>
      </c>
      <c r="E53" s="831">
        <v>81.256916609136439</v>
      </c>
      <c r="F53"/>
      <c r="G53" s="828">
        <v>3.5900875393925391</v>
      </c>
      <c r="H53" s="728">
        <v>3.4882356545063997</v>
      </c>
      <c r="I53" s="728">
        <v>4.5409463727538624</v>
      </c>
      <c r="J53" s="831">
        <v>1.9293005671958019</v>
      </c>
    </row>
    <row r="54" spans="1:10" ht="15">
      <c r="A54" s="37">
        <v>2002</v>
      </c>
      <c r="B54" s="828">
        <v>84.848625728506448</v>
      </c>
      <c r="C54" s="728">
        <v>87.071397820098568</v>
      </c>
      <c r="D54" s="728">
        <v>74.50627554488905</v>
      </c>
      <c r="E54" s="831">
        <v>82.794890666651852</v>
      </c>
      <c r="F54"/>
      <c r="G54" s="828">
        <v>3.8954494150104768</v>
      </c>
      <c r="H54" s="728">
        <v>3.9034886566261084</v>
      </c>
      <c r="I54" s="728">
        <v>4.7965534561449585</v>
      </c>
      <c r="J54" s="831">
        <v>1.8927300243416934</v>
      </c>
    </row>
    <row r="55" spans="1:10" ht="15">
      <c r="A55" s="37">
        <v>2003</v>
      </c>
      <c r="B55" s="828">
        <v>88.282087522719848</v>
      </c>
      <c r="C55" s="728">
        <v>90.61999725267917</v>
      </c>
      <c r="D55" s="728">
        <v>77.233428790690724</v>
      </c>
      <c r="E55" s="831">
        <v>84.871505886197951</v>
      </c>
      <c r="F55"/>
      <c r="G55" s="828">
        <v>4.04657325293587</v>
      </c>
      <c r="H55" s="728">
        <v>4.0755052995847141</v>
      </c>
      <c r="I55" s="728">
        <v>3.6603000564141785</v>
      </c>
      <c r="J55" s="831">
        <v>2.5081441654497105</v>
      </c>
    </row>
    <row r="56" spans="1:10" ht="15">
      <c r="A56" s="37">
        <v>2004</v>
      </c>
      <c r="B56" s="828">
        <v>92.787540878994804</v>
      </c>
      <c r="C56" s="728">
        <v>94.986126904758692</v>
      </c>
      <c r="D56" s="728">
        <v>81.545674308101113</v>
      </c>
      <c r="E56" s="831">
        <v>87.377180173538449</v>
      </c>
      <c r="F56"/>
      <c r="G56" s="828">
        <v>5.1034739692980891</v>
      </c>
      <c r="H56" s="728">
        <v>4.8180642070704049</v>
      </c>
      <c r="I56" s="728">
        <v>5.5833925606189938</v>
      </c>
      <c r="J56" s="831">
        <v>2.9523151040825146</v>
      </c>
    </row>
    <row r="57" spans="1:10" ht="15">
      <c r="A57" s="37">
        <v>2005</v>
      </c>
      <c r="B57" s="828">
        <v>97.545921210087656</v>
      </c>
      <c r="C57" s="728">
        <v>99.708690643451249</v>
      </c>
      <c r="D57" s="728">
        <v>86.504447196846812</v>
      </c>
      <c r="E57" s="831">
        <v>90.50787335573122</v>
      </c>
      <c r="F57"/>
      <c r="G57" s="828">
        <v>5.1282535198322599</v>
      </c>
      <c r="H57" s="728">
        <v>4.9718457764130308</v>
      </c>
      <c r="I57" s="728">
        <v>6.0809760061706575</v>
      </c>
      <c r="J57" s="831">
        <v>3.5829643117058163</v>
      </c>
    </row>
    <row r="58" spans="1:10" ht="15">
      <c r="A58" s="37">
        <v>2006</v>
      </c>
      <c r="B58" s="828">
        <v>101.7626335782555</v>
      </c>
      <c r="C58" s="728">
        <v>103.71060597264668</v>
      </c>
      <c r="D58" s="728">
        <v>91.627857411819065</v>
      </c>
      <c r="E58" s="831">
        <v>92.653573982816312</v>
      </c>
      <c r="F58"/>
      <c r="G58" s="828">
        <v>4.322797217821317</v>
      </c>
      <c r="H58" s="728">
        <v>4.0136073429204888</v>
      </c>
      <c r="I58" s="728">
        <v>5.9227130870087796</v>
      </c>
      <c r="J58" s="831">
        <v>2.3707336693810532</v>
      </c>
    </row>
    <row r="59" spans="1:10" ht="15">
      <c r="A59" s="37">
        <v>2007</v>
      </c>
      <c r="B59" s="828">
        <v>104.27802170192328</v>
      </c>
      <c r="C59" s="728">
        <v>106.26483436461425</v>
      </c>
      <c r="D59" s="728">
        <v>94.739276841451186</v>
      </c>
      <c r="E59" s="831">
        <v>94.74383321616591</v>
      </c>
      <c r="F59"/>
      <c r="G59" s="828">
        <v>2.4718190117725802</v>
      </c>
      <c r="H59" s="728">
        <v>2.462842028558998</v>
      </c>
      <c r="I59" s="728">
        <v>3.3957133971254327</v>
      </c>
      <c r="J59" s="831">
        <v>2.2559941764764169</v>
      </c>
    </row>
    <row r="60" spans="1:10" ht="15">
      <c r="A60" s="37">
        <v>2008</v>
      </c>
      <c r="B60" s="828">
        <v>105.02540291923661</v>
      </c>
      <c r="C60" s="728">
        <v>106.6156023686182</v>
      </c>
      <c r="D60" s="728">
        <v>97.746698241146689</v>
      </c>
      <c r="E60" s="831">
        <v>95.858649652045685</v>
      </c>
      <c r="F60"/>
      <c r="G60" s="828">
        <v>0.7167197891898125</v>
      </c>
      <c r="H60" s="728">
        <v>0.33008850585547478</v>
      </c>
      <c r="I60" s="728">
        <v>3.1744187838044224</v>
      </c>
      <c r="J60" s="831">
        <v>1.1766638503386551</v>
      </c>
    </row>
    <row r="61" spans="1:10" ht="15">
      <c r="A61" s="37">
        <v>2009</v>
      </c>
      <c r="B61" s="828">
        <v>102.20784305540572</v>
      </c>
      <c r="C61" s="728">
        <v>103.79703880934854</v>
      </c>
      <c r="D61" s="728">
        <v>97.023665499496261</v>
      </c>
      <c r="E61" s="831">
        <v>94.033683274318662</v>
      </c>
      <c r="F61"/>
      <c r="G61" s="828">
        <v>-2.682741304022962</v>
      </c>
      <c r="H61" s="728">
        <v>-2.643668934612986</v>
      </c>
      <c r="I61" s="728">
        <v>-0.73970042432192074</v>
      </c>
      <c r="J61" s="831">
        <v>-1.9038098120007008</v>
      </c>
    </row>
    <row r="62" spans="1:10" s="160" customFormat="1" ht="15">
      <c r="A62" s="37">
        <v>2010</v>
      </c>
      <c r="B62" s="828">
        <v>102.17764113433645</v>
      </c>
      <c r="C62" s="728">
        <v>103.57383022107929</v>
      </c>
      <c r="D62" s="728">
        <v>97.418977587204608</v>
      </c>
      <c r="E62" s="831">
        <v>96.131110717575325</v>
      </c>
      <c r="F62"/>
      <c r="G62" s="828">
        <v>-2.9549514172699798E-2</v>
      </c>
      <c r="H62" s="728">
        <v>-0.21504331031950707</v>
      </c>
      <c r="I62" s="728">
        <v>0.40743883017941851</v>
      </c>
      <c r="J62" s="831">
        <v>2.2305065272599789</v>
      </c>
    </row>
    <row r="63" spans="1:10" ht="15">
      <c r="A63" s="37">
        <v>2011</v>
      </c>
      <c r="B63" s="828">
        <v>100.88274247992348</v>
      </c>
      <c r="C63" s="728">
        <v>101.39862929042292</v>
      </c>
      <c r="D63" s="728">
        <v>98.682386882848718</v>
      </c>
      <c r="E63" s="831">
        <v>97.561421762752417</v>
      </c>
      <c r="F63"/>
      <c r="G63" s="828">
        <v>-1.2673013783030318</v>
      </c>
      <c r="H63" s="728">
        <v>-2.1001453031266548</v>
      </c>
      <c r="I63" s="728">
        <v>1.296882113665343</v>
      </c>
      <c r="J63" s="831">
        <v>1.4878752929207373</v>
      </c>
    </row>
    <row r="64" spans="1:10" ht="15">
      <c r="A64" s="37">
        <v>2012</v>
      </c>
      <c r="B64" s="828">
        <v>97.824008471333528</v>
      </c>
      <c r="C64" s="728">
        <v>97.881733136640548</v>
      </c>
      <c r="D64" s="728">
        <v>97.538974267488143</v>
      </c>
      <c r="E64" s="831">
        <v>98.165257480911933</v>
      </c>
      <c r="F64"/>
      <c r="G64" s="828">
        <v>-3.0319695256090684</v>
      </c>
      <c r="H64" s="728">
        <v>-3.4683862872636917</v>
      </c>
      <c r="I64" s="728">
        <v>-1.1586795288180296</v>
      </c>
      <c r="J64" s="831">
        <v>0.61892878070997082</v>
      </c>
    </row>
    <row r="65" spans="1:10" ht="15">
      <c r="A65" s="37">
        <v>2013</v>
      </c>
      <c r="B65" s="828">
        <v>94.361780289067639</v>
      </c>
      <c r="C65" s="728">
        <v>94.136137502571287</v>
      </c>
      <c r="D65" s="728">
        <v>95.813747507417204</v>
      </c>
      <c r="E65" s="831">
        <v>96.786343349382946</v>
      </c>
      <c r="F65"/>
      <c r="G65" s="828">
        <v>-3.5392417836572987</v>
      </c>
      <c r="H65" s="728">
        <v>-3.826654385901096</v>
      </c>
      <c r="I65" s="728">
        <v>-1.7687563079551438</v>
      </c>
      <c r="J65" s="831">
        <v>-1.4046865122287477</v>
      </c>
    </row>
    <row r="66" spans="1:10" ht="15">
      <c r="A66" s="37">
        <v>2014</v>
      </c>
      <c r="B66" s="828">
        <v>93.855148618804535</v>
      </c>
      <c r="C66" s="728">
        <v>93.758432386967456</v>
      </c>
      <c r="D66" s="728">
        <v>94.585373598486186</v>
      </c>
      <c r="E66" s="831">
        <v>96.471057664605652</v>
      </c>
      <c r="F66"/>
      <c r="G66" s="828">
        <v>-0.5369034673901818</v>
      </c>
      <c r="H66" s="728">
        <v>-0.40123285873452375</v>
      </c>
      <c r="I66" s="728">
        <v>-1.2820434863336616</v>
      </c>
      <c r="J66" s="831">
        <v>-0.3257543098194815</v>
      </c>
    </row>
    <row r="67" spans="1:10" s="168" customFormat="1" ht="15">
      <c r="A67" s="37">
        <v>2015</v>
      </c>
      <c r="B67" s="828">
        <v>94.649667506887624</v>
      </c>
      <c r="C67" s="728">
        <v>94.918585894998401</v>
      </c>
      <c r="D67" s="728">
        <v>93.040630456908261</v>
      </c>
      <c r="E67" s="831">
        <v>97.011979991874099</v>
      </c>
      <c r="F67"/>
      <c r="G67" s="828">
        <v>0.84653735013520137</v>
      </c>
      <c r="H67" s="728">
        <v>1.2373857779987896</v>
      </c>
      <c r="I67" s="728">
        <v>-1.6331733785134084</v>
      </c>
      <c r="J67" s="831">
        <v>0.56070944007791113</v>
      </c>
    </row>
    <row r="68" spans="1:10" ht="15">
      <c r="A68" s="37">
        <v>2016</v>
      </c>
      <c r="B68" s="828">
        <v>95.234703655708401</v>
      </c>
      <c r="C68" s="728">
        <v>95.519032620469375</v>
      </c>
      <c r="D68" s="728">
        <v>92.964849908233518</v>
      </c>
      <c r="E68" s="831">
        <v>96.902115670720264</v>
      </c>
      <c r="F68"/>
      <c r="G68" s="828">
        <v>0.61810692444133064</v>
      </c>
      <c r="H68" s="728">
        <v>0.63259130949886444</v>
      </c>
      <c r="I68" s="728">
        <v>-8.1448877014911325E-2</v>
      </c>
      <c r="J68" s="831">
        <v>-0.11324820002955871</v>
      </c>
    </row>
    <row r="69" spans="1:10" ht="15">
      <c r="A69" s="37">
        <v>2017</v>
      </c>
      <c r="B69" s="828">
        <v>96.608559878503769</v>
      </c>
      <c r="C69" s="728">
        <v>96.906453154853907</v>
      </c>
      <c r="D69" s="728">
        <v>94.129183861220085</v>
      </c>
      <c r="E69" s="831">
        <v>98.988741559064763</v>
      </c>
      <c r="F69"/>
      <c r="G69" s="828">
        <v>1.4426004072655374</v>
      </c>
      <c r="H69" s="728">
        <v>1.4525068945131059</v>
      </c>
      <c r="I69" s="728">
        <v>1.2524453641735489</v>
      </c>
      <c r="J69" s="831">
        <v>2.1533336748136511</v>
      </c>
    </row>
    <row r="70" spans="1:10" ht="15">
      <c r="A70" s="37">
        <v>2018</v>
      </c>
      <c r="B70" s="828">
        <v>97.840648514698003</v>
      </c>
      <c r="C70" s="728">
        <v>97.965768961954069</v>
      </c>
      <c r="D70" s="728">
        <v>96.825063539847051</v>
      </c>
      <c r="E70" s="831">
        <v>100.10813871180015</v>
      </c>
      <c r="F70"/>
      <c r="G70" s="828">
        <v>1.2753410647500907</v>
      </c>
      <c r="H70" s="728">
        <v>1.0931323690150929</v>
      </c>
      <c r="I70" s="728">
        <v>2.8640210910589214</v>
      </c>
      <c r="J70" s="831">
        <v>1.1308327948259311</v>
      </c>
    </row>
    <row r="71" spans="1:10" ht="15">
      <c r="A71" s="37">
        <v>2019</v>
      </c>
      <c r="B71" s="828">
        <v>99.561152998392828</v>
      </c>
      <c r="C71" s="728">
        <v>99.714241780693058</v>
      </c>
      <c r="D71" s="728">
        <v>98.299938970956006</v>
      </c>
      <c r="E71" s="831">
        <v>100.98143498771162</v>
      </c>
      <c r="F71"/>
      <c r="G71" s="828">
        <v>1.7584761648798297</v>
      </c>
      <c r="H71" s="728">
        <v>1.7847793543253054</v>
      </c>
      <c r="I71" s="728">
        <v>1.5232372458005017</v>
      </c>
      <c r="J71" s="831">
        <v>0.87235292469636239</v>
      </c>
    </row>
    <row r="72" spans="1:10" s="985" customFormat="1" ht="15">
      <c r="A72" s="989">
        <v>2020</v>
      </c>
      <c r="B72" s="1009">
        <v>100</v>
      </c>
      <c r="C72" s="1005">
        <v>100</v>
      </c>
      <c r="D72" s="1005">
        <v>100</v>
      </c>
      <c r="E72" s="1006">
        <v>100</v>
      </c>
      <c r="F72" s="1010"/>
      <c r="G72" s="1009">
        <v>0.440781357377662</v>
      </c>
      <c r="H72" s="1005">
        <v>0.28657713703066356</v>
      </c>
      <c r="I72" s="1005">
        <v>1.72946295474945</v>
      </c>
      <c r="J72" s="1006">
        <v>-0.97189645584958573</v>
      </c>
    </row>
    <row r="73" spans="1:10" ht="15">
      <c r="A73" s="37">
        <v>2021</v>
      </c>
      <c r="B73" s="828">
        <v>104.44767635473242</v>
      </c>
      <c r="C73" s="728">
        <v>103.92934089826636</v>
      </c>
      <c r="D73" s="728">
        <v>107.90782015773908</v>
      </c>
      <c r="E73" s="831">
        <v>102.83717738555526</v>
      </c>
      <c r="F73"/>
      <c r="G73" s="828">
        <v>4.4476763547324216</v>
      </c>
      <c r="H73" s="728">
        <v>3.9293408982663536</v>
      </c>
      <c r="I73" s="728">
        <v>7.9078201577390761</v>
      </c>
      <c r="J73" s="831">
        <v>2.8371773855552673</v>
      </c>
    </row>
    <row r="74" spans="1:10" ht="15">
      <c r="A74" s="37">
        <v>2022</v>
      </c>
      <c r="B74" s="828">
        <v>113.55686271055265</v>
      </c>
      <c r="C74" s="728">
        <v>112.53718846536039</v>
      </c>
      <c r="D74" s="728">
        <v>120.67132924068289</v>
      </c>
      <c r="E74" s="831">
        <v>110.26700841254791</v>
      </c>
      <c r="F74"/>
      <c r="G74" s="828">
        <v>8.7212915344166966</v>
      </c>
      <c r="H74" s="728">
        <v>8.2824036914849852</v>
      </c>
      <c r="I74" s="728">
        <v>11.828159501587731</v>
      </c>
      <c r="J74" s="831">
        <v>7.2248492382641416</v>
      </c>
    </row>
    <row r="75" spans="1:10" ht="15">
      <c r="A75" s="37">
        <v>2023</v>
      </c>
      <c r="B75" s="828">
        <v>116.98119740057751</v>
      </c>
      <c r="C75" s="728">
        <v>116.13103872314636</v>
      </c>
      <c r="D75" s="728">
        <v>122.0407914949557</v>
      </c>
      <c r="E75" s="831">
        <v>113.63036453635347</v>
      </c>
      <c r="F75"/>
      <c r="G75" s="828">
        <v>3.0155242125288639</v>
      </c>
      <c r="H75" s="728">
        <v>3.1934779132074986</v>
      </c>
      <c r="I75" s="728">
        <v>1.1348696188979268</v>
      </c>
      <c r="J75" s="831">
        <v>3.0501925936197161</v>
      </c>
    </row>
    <row r="76" spans="1:10" ht="15">
      <c r="A76" s="37" t="s">
        <v>979</v>
      </c>
      <c r="B76" s="828">
        <v>119.59583237610248</v>
      </c>
      <c r="C76" s="728">
        <v>119.0180660506107</v>
      </c>
      <c r="D76" s="728">
        <v>123.39782243255605</v>
      </c>
      <c r="E76" s="831">
        <v>117.09065137895816</v>
      </c>
      <c r="F76"/>
      <c r="G76" s="828">
        <v>2.2350899406266889</v>
      </c>
      <c r="H76" s="728">
        <v>2.4860083567726843</v>
      </c>
      <c r="I76" s="728">
        <v>1.1119486533782919</v>
      </c>
      <c r="J76" s="831">
        <v>3.0452131846304686</v>
      </c>
    </row>
  </sheetData>
  <mergeCells count="4">
    <mergeCell ref="B2:E2"/>
    <mergeCell ref="B1:E1"/>
    <mergeCell ref="G2:J2"/>
    <mergeCell ref="G1:J1"/>
  </mergeCells>
  <hyperlinks>
    <hyperlink ref="A1" location="'INDICE DE CUADROS'!A1" display="Índice" xr:uid="{00000000-0004-0000-1600-000000000000}"/>
  </hyperlinks>
  <pageMargins left="0.75" right="0.75" top="1" bottom="1" header="0" footer="0"/>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9">
    <tabColor rgb="FF7030A0"/>
    <pageSetUpPr fitToPage="1"/>
  </sheetPr>
  <dimension ref="A1:J77"/>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9.28515625" defaultRowHeight="12.75"/>
  <cols>
    <col min="1" max="1" width="13" style="1" customWidth="1"/>
    <col min="2" max="3" width="13.7109375" style="1" customWidth="1"/>
    <col min="4" max="4" width="17.7109375" style="1" customWidth="1"/>
    <col min="5" max="5" width="6.7109375" style="1" customWidth="1"/>
    <col min="6" max="7" width="13" style="1" customWidth="1"/>
    <col min="8" max="8" width="19" style="1" customWidth="1"/>
    <col min="9" max="9" width="18.28515625" style="389" customWidth="1"/>
    <col min="10" max="10" width="18.5703125" style="1" customWidth="1"/>
    <col min="11" max="187" width="9.28515625" style="1"/>
    <col min="188" max="188" width="13" style="1" customWidth="1"/>
    <col min="189" max="192" width="13.7109375" style="1" customWidth="1"/>
    <col min="193" max="193" width="9.7109375" style="1" customWidth="1"/>
    <col min="194" max="199" width="6.7109375" style="1" customWidth="1"/>
    <col min="200" max="203" width="9.7109375" style="1" customWidth="1"/>
    <col min="204" max="204" width="6" style="1" customWidth="1"/>
    <col min="205" max="212" width="9.28515625" style="1" customWidth="1"/>
    <col min="213" max="213" width="10.42578125" style="1" customWidth="1"/>
    <col min="214" max="214" width="2.28515625" style="1" customWidth="1"/>
    <col min="215" max="221" width="9.28515625" style="1" customWidth="1"/>
    <col min="222" max="222" width="11.42578125" style="1" customWidth="1"/>
    <col min="223" max="224" width="10.5703125" style="1" customWidth="1"/>
    <col min="225" max="225" width="11.7109375" style="1" customWidth="1"/>
    <col min="226" max="226" width="10.5703125" style="1" customWidth="1"/>
    <col min="227" max="228" width="13.5703125" style="1" customWidth="1"/>
    <col min="229" max="229" width="10.5703125" style="1" customWidth="1"/>
    <col min="230" max="231" width="11.7109375" style="1" customWidth="1"/>
    <col min="232" max="233" width="10.5703125" style="1" customWidth="1"/>
    <col min="234" max="237" width="12.28515625" style="1" customWidth="1"/>
    <col min="238" max="238" width="9.28515625" style="1" customWidth="1"/>
    <col min="239" max="248" width="9.28515625" style="1"/>
    <col min="249" max="250" width="11.42578125" style="1" customWidth="1"/>
    <col min="251" max="443" width="9.28515625" style="1"/>
    <col min="444" max="444" width="13" style="1" customWidth="1"/>
    <col min="445" max="448" width="13.7109375" style="1" customWidth="1"/>
    <col min="449" max="449" width="9.7109375" style="1" customWidth="1"/>
    <col min="450" max="455" width="6.7109375" style="1" customWidth="1"/>
    <col min="456" max="459" width="9.7109375" style="1" customWidth="1"/>
    <col min="460" max="460" width="6" style="1" customWidth="1"/>
    <col min="461" max="468" width="9.28515625" style="1" customWidth="1"/>
    <col min="469" max="469" width="10.42578125" style="1" customWidth="1"/>
    <col min="470" max="470" width="2.28515625" style="1" customWidth="1"/>
    <col min="471" max="477" width="9.28515625" style="1" customWidth="1"/>
    <col min="478" max="478" width="11.42578125" style="1" customWidth="1"/>
    <col min="479" max="480" width="10.5703125" style="1" customWidth="1"/>
    <col min="481" max="481" width="11.7109375" style="1" customWidth="1"/>
    <col min="482" max="482" width="10.5703125" style="1" customWidth="1"/>
    <col min="483" max="484" width="13.5703125" style="1" customWidth="1"/>
    <col min="485" max="485" width="10.5703125" style="1" customWidth="1"/>
    <col min="486" max="487" width="11.7109375" style="1" customWidth="1"/>
    <col min="488" max="489" width="10.5703125" style="1" customWidth="1"/>
    <col min="490" max="493" width="12.28515625" style="1" customWidth="1"/>
    <col min="494" max="494" width="9.28515625" style="1" customWidth="1"/>
    <col min="495" max="504" width="9.28515625" style="1"/>
    <col min="505" max="506" width="11.42578125" style="1" customWidth="1"/>
    <col min="507" max="699" width="9.28515625" style="1"/>
    <col min="700" max="700" width="13" style="1" customWidth="1"/>
    <col min="701" max="704" width="13.7109375" style="1" customWidth="1"/>
    <col min="705" max="705" width="9.7109375" style="1" customWidth="1"/>
    <col min="706" max="711" width="6.7109375" style="1" customWidth="1"/>
    <col min="712" max="715" width="9.7109375" style="1" customWidth="1"/>
    <col min="716" max="716" width="6" style="1" customWidth="1"/>
    <col min="717" max="724" width="9.28515625" style="1" customWidth="1"/>
    <col min="725" max="725" width="10.42578125" style="1" customWidth="1"/>
    <col min="726" max="726" width="2.28515625" style="1" customWidth="1"/>
    <col min="727" max="733" width="9.28515625" style="1" customWidth="1"/>
    <col min="734" max="734" width="11.42578125" style="1" customWidth="1"/>
    <col min="735" max="736" width="10.5703125" style="1" customWidth="1"/>
    <col min="737" max="737" width="11.7109375" style="1" customWidth="1"/>
    <col min="738" max="738" width="10.5703125" style="1" customWidth="1"/>
    <col min="739" max="740" width="13.5703125" style="1" customWidth="1"/>
    <col min="741" max="741" width="10.5703125" style="1" customWidth="1"/>
    <col min="742" max="743" width="11.7109375" style="1" customWidth="1"/>
    <col min="744" max="745" width="10.5703125" style="1" customWidth="1"/>
    <col min="746" max="749" width="12.28515625" style="1" customWidth="1"/>
    <col min="750" max="750" width="9.28515625" style="1" customWidth="1"/>
    <col min="751" max="760" width="9.28515625" style="1"/>
    <col min="761" max="762" width="11.42578125" style="1" customWidth="1"/>
    <col min="763" max="955" width="9.28515625" style="1"/>
    <col min="956" max="956" width="13" style="1" customWidth="1"/>
    <col min="957" max="960" width="13.7109375" style="1" customWidth="1"/>
    <col min="961" max="961" width="9.7109375" style="1" customWidth="1"/>
    <col min="962" max="967" width="6.7109375" style="1" customWidth="1"/>
    <col min="968" max="971" width="9.7109375" style="1" customWidth="1"/>
    <col min="972" max="972" width="6" style="1" customWidth="1"/>
    <col min="973" max="980" width="9.28515625" style="1" customWidth="1"/>
    <col min="981" max="981" width="10.42578125" style="1" customWidth="1"/>
    <col min="982" max="982" width="2.28515625" style="1" customWidth="1"/>
    <col min="983" max="989" width="9.28515625" style="1" customWidth="1"/>
    <col min="990" max="990" width="11.42578125" style="1" customWidth="1"/>
    <col min="991" max="992" width="10.5703125" style="1" customWidth="1"/>
    <col min="993" max="993" width="11.7109375" style="1" customWidth="1"/>
    <col min="994" max="994" width="10.5703125" style="1" customWidth="1"/>
    <col min="995" max="996" width="13.5703125" style="1" customWidth="1"/>
    <col min="997" max="997" width="10.5703125" style="1" customWidth="1"/>
    <col min="998" max="999" width="11.7109375" style="1" customWidth="1"/>
    <col min="1000" max="1001" width="10.5703125" style="1" customWidth="1"/>
    <col min="1002" max="1005" width="12.28515625" style="1" customWidth="1"/>
    <col min="1006" max="1006" width="9.28515625" style="1" customWidth="1"/>
    <col min="1007" max="1016" width="9.28515625" style="1"/>
    <col min="1017" max="1018" width="11.42578125" style="1" customWidth="1"/>
    <col min="1019" max="1211" width="9.28515625" style="1"/>
    <col min="1212" max="1212" width="13" style="1" customWidth="1"/>
    <col min="1213" max="1216" width="13.7109375" style="1" customWidth="1"/>
    <col min="1217" max="1217" width="9.7109375" style="1" customWidth="1"/>
    <col min="1218" max="1223" width="6.7109375" style="1" customWidth="1"/>
    <col min="1224" max="1227" width="9.7109375" style="1" customWidth="1"/>
    <col min="1228" max="1228" width="6" style="1" customWidth="1"/>
    <col min="1229" max="1236" width="9.28515625" style="1" customWidth="1"/>
    <col min="1237" max="1237" width="10.42578125" style="1" customWidth="1"/>
    <col min="1238" max="1238" width="2.28515625" style="1" customWidth="1"/>
    <col min="1239" max="1245" width="9.28515625" style="1" customWidth="1"/>
    <col min="1246" max="1246" width="11.42578125" style="1" customWidth="1"/>
    <col min="1247" max="1248" width="10.5703125" style="1" customWidth="1"/>
    <col min="1249" max="1249" width="11.7109375" style="1" customWidth="1"/>
    <col min="1250" max="1250" width="10.5703125" style="1" customWidth="1"/>
    <col min="1251" max="1252" width="13.5703125" style="1" customWidth="1"/>
    <col min="1253" max="1253" width="10.5703125" style="1" customWidth="1"/>
    <col min="1254" max="1255" width="11.7109375" style="1" customWidth="1"/>
    <col min="1256" max="1257" width="10.5703125" style="1" customWidth="1"/>
    <col min="1258" max="1261" width="12.28515625" style="1" customWidth="1"/>
    <col min="1262" max="1262" width="9.28515625" style="1" customWidth="1"/>
    <col min="1263" max="1272" width="9.28515625" style="1"/>
    <col min="1273" max="1274" width="11.42578125" style="1" customWidth="1"/>
    <col min="1275" max="1467" width="9.28515625" style="1"/>
    <col min="1468" max="1468" width="13" style="1" customWidth="1"/>
    <col min="1469" max="1472" width="13.7109375" style="1" customWidth="1"/>
    <col min="1473" max="1473" width="9.7109375" style="1" customWidth="1"/>
    <col min="1474" max="1479" width="6.7109375" style="1" customWidth="1"/>
    <col min="1480" max="1483" width="9.7109375" style="1" customWidth="1"/>
    <col min="1484" max="1484" width="6" style="1" customWidth="1"/>
    <col min="1485" max="1492" width="9.28515625" style="1" customWidth="1"/>
    <col min="1493" max="1493" width="10.42578125" style="1" customWidth="1"/>
    <col min="1494" max="1494" width="2.28515625" style="1" customWidth="1"/>
    <col min="1495" max="1501" width="9.28515625" style="1" customWidth="1"/>
    <col min="1502" max="1502" width="11.42578125" style="1" customWidth="1"/>
    <col min="1503" max="1504" width="10.5703125" style="1" customWidth="1"/>
    <col min="1505" max="1505" width="11.7109375" style="1" customWidth="1"/>
    <col min="1506" max="1506" width="10.5703125" style="1" customWidth="1"/>
    <col min="1507" max="1508" width="13.5703125" style="1" customWidth="1"/>
    <col min="1509" max="1509" width="10.5703125" style="1" customWidth="1"/>
    <col min="1510" max="1511" width="11.7109375" style="1" customWidth="1"/>
    <col min="1512" max="1513" width="10.5703125" style="1" customWidth="1"/>
    <col min="1514" max="1517" width="12.28515625" style="1" customWidth="1"/>
    <col min="1518" max="1518" width="9.28515625" style="1" customWidth="1"/>
    <col min="1519" max="1528" width="9.28515625" style="1"/>
    <col min="1529" max="1530" width="11.42578125" style="1" customWidth="1"/>
    <col min="1531" max="1723" width="9.28515625" style="1"/>
    <col min="1724" max="1724" width="13" style="1" customWidth="1"/>
    <col min="1725" max="1728" width="13.7109375" style="1" customWidth="1"/>
    <col min="1729" max="1729" width="9.7109375" style="1" customWidth="1"/>
    <col min="1730" max="1735" width="6.7109375" style="1" customWidth="1"/>
    <col min="1736" max="1739" width="9.7109375" style="1" customWidth="1"/>
    <col min="1740" max="1740" width="6" style="1" customWidth="1"/>
    <col min="1741" max="1748" width="9.28515625" style="1" customWidth="1"/>
    <col min="1749" max="1749" width="10.42578125" style="1" customWidth="1"/>
    <col min="1750" max="1750" width="2.28515625" style="1" customWidth="1"/>
    <col min="1751" max="1757" width="9.28515625" style="1" customWidth="1"/>
    <col min="1758" max="1758" width="11.42578125" style="1" customWidth="1"/>
    <col min="1759" max="1760" width="10.5703125" style="1" customWidth="1"/>
    <col min="1761" max="1761" width="11.7109375" style="1" customWidth="1"/>
    <col min="1762" max="1762" width="10.5703125" style="1" customWidth="1"/>
    <col min="1763" max="1764" width="13.5703125" style="1" customWidth="1"/>
    <col min="1765" max="1765" width="10.5703125" style="1" customWidth="1"/>
    <col min="1766" max="1767" width="11.7109375" style="1" customWidth="1"/>
    <col min="1768" max="1769" width="10.5703125" style="1" customWidth="1"/>
    <col min="1770" max="1773" width="12.28515625" style="1" customWidth="1"/>
    <col min="1774" max="1774" width="9.28515625" style="1" customWidth="1"/>
    <col min="1775" max="1784" width="9.28515625" style="1"/>
    <col min="1785" max="1786" width="11.42578125" style="1" customWidth="1"/>
    <col min="1787" max="1979" width="9.28515625" style="1"/>
    <col min="1980" max="1980" width="13" style="1" customWidth="1"/>
    <col min="1981" max="1984" width="13.7109375" style="1" customWidth="1"/>
    <col min="1985" max="1985" width="9.7109375" style="1" customWidth="1"/>
    <col min="1986" max="1991" width="6.7109375" style="1" customWidth="1"/>
    <col min="1992" max="1995" width="9.7109375" style="1" customWidth="1"/>
    <col min="1996" max="1996" width="6" style="1" customWidth="1"/>
    <col min="1997" max="2004" width="9.28515625" style="1" customWidth="1"/>
    <col min="2005" max="2005" width="10.42578125" style="1" customWidth="1"/>
    <col min="2006" max="2006" width="2.28515625" style="1" customWidth="1"/>
    <col min="2007" max="2013" width="9.28515625" style="1" customWidth="1"/>
    <col min="2014" max="2014" width="11.42578125" style="1" customWidth="1"/>
    <col min="2015" max="2016" width="10.5703125" style="1" customWidth="1"/>
    <col min="2017" max="2017" width="11.7109375" style="1" customWidth="1"/>
    <col min="2018" max="2018" width="10.5703125" style="1" customWidth="1"/>
    <col min="2019" max="2020" width="13.5703125" style="1" customWidth="1"/>
    <col min="2021" max="2021" width="10.5703125" style="1" customWidth="1"/>
    <col min="2022" max="2023" width="11.7109375" style="1" customWidth="1"/>
    <col min="2024" max="2025" width="10.5703125" style="1" customWidth="1"/>
    <col min="2026" max="2029" width="12.28515625" style="1" customWidth="1"/>
    <col min="2030" max="2030" width="9.28515625" style="1" customWidth="1"/>
    <col min="2031" max="2040" width="9.28515625" style="1"/>
    <col min="2041" max="2042" width="11.42578125" style="1" customWidth="1"/>
    <col min="2043" max="2235" width="9.28515625" style="1"/>
    <col min="2236" max="2236" width="13" style="1" customWidth="1"/>
    <col min="2237" max="2240" width="13.7109375" style="1" customWidth="1"/>
    <col min="2241" max="2241" width="9.7109375" style="1" customWidth="1"/>
    <col min="2242" max="2247" width="6.7109375" style="1" customWidth="1"/>
    <col min="2248" max="2251" width="9.7109375" style="1" customWidth="1"/>
    <col min="2252" max="2252" width="6" style="1" customWidth="1"/>
    <col min="2253" max="2260" width="9.28515625" style="1" customWidth="1"/>
    <col min="2261" max="2261" width="10.42578125" style="1" customWidth="1"/>
    <col min="2262" max="2262" width="2.28515625" style="1" customWidth="1"/>
    <col min="2263" max="2269" width="9.28515625" style="1" customWidth="1"/>
    <col min="2270" max="2270" width="11.42578125" style="1" customWidth="1"/>
    <col min="2271" max="2272" width="10.5703125" style="1" customWidth="1"/>
    <col min="2273" max="2273" width="11.7109375" style="1" customWidth="1"/>
    <col min="2274" max="2274" width="10.5703125" style="1" customWidth="1"/>
    <col min="2275" max="2276" width="13.5703125" style="1" customWidth="1"/>
    <col min="2277" max="2277" width="10.5703125" style="1" customWidth="1"/>
    <col min="2278" max="2279" width="11.7109375" style="1" customWidth="1"/>
    <col min="2280" max="2281" width="10.5703125" style="1" customWidth="1"/>
    <col min="2282" max="2285" width="12.28515625" style="1" customWidth="1"/>
    <col min="2286" max="2286" width="9.28515625" style="1" customWidth="1"/>
    <col min="2287" max="2296" width="9.28515625" style="1"/>
    <col min="2297" max="2298" width="11.42578125" style="1" customWidth="1"/>
    <col min="2299" max="2491" width="9.28515625" style="1"/>
    <col min="2492" max="2492" width="13" style="1" customWidth="1"/>
    <col min="2493" max="2496" width="13.7109375" style="1" customWidth="1"/>
    <col min="2497" max="2497" width="9.7109375" style="1" customWidth="1"/>
    <col min="2498" max="2503" width="6.7109375" style="1" customWidth="1"/>
    <col min="2504" max="2507" width="9.7109375" style="1" customWidth="1"/>
    <col min="2508" max="2508" width="6" style="1" customWidth="1"/>
    <col min="2509" max="2516" width="9.28515625" style="1" customWidth="1"/>
    <col min="2517" max="2517" width="10.42578125" style="1" customWidth="1"/>
    <col min="2518" max="2518" width="2.28515625" style="1" customWidth="1"/>
    <col min="2519" max="2525" width="9.28515625" style="1" customWidth="1"/>
    <col min="2526" max="2526" width="11.42578125" style="1" customWidth="1"/>
    <col min="2527" max="2528" width="10.5703125" style="1" customWidth="1"/>
    <col min="2529" max="2529" width="11.7109375" style="1" customWidth="1"/>
    <col min="2530" max="2530" width="10.5703125" style="1" customWidth="1"/>
    <col min="2531" max="2532" width="13.5703125" style="1" customWidth="1"/>
    <col min="2533" max="2533" width="10.5703125" style="1" customWidth="1"/>
    <col min="2534" max="2535" width="11.7109375" style="1" customWidth="1"/>
    <col min="2536" max="2537" width="10.5703125" style="1" customWidth="1"/>
    <col min="2538" max="2541" width="12.28515625" style="1" customWidth="1"/>
    <col min="2542" max="2542" width="9.28515625" style="1" customWidth="1"/>
    <col min="2543" max="2552" width="9.28515625" style="1"/>
    <col min="2553" max="2554" width="11.42578125" style="1" customWidth="1"/>
    <col min="2555" max="2747" width="9.28515625" style="1"/>
    <col min="2748" max="2748" width="13" style="1" customWidth="1"/>
    <col min="2749" max="2752" width="13.7109375" style="1" customWidth="1"/>
    <col min="2753" max="2753" width="9.7109375" style="1" customWidth="1"/>
    <col min="2754" max="2759" width="6.7109375" style="1" customWidth="1"/>
    <col min="2760" max="2763" width="9.7109375" style="1" customWidth="1"/>
    <col min="2764" max="2764" width="6" style="1" customWidth="1"/>
    <col min="2765" max="2772" width="9.28515625" style="1" customWidth="1"/>
    <col min="2773" max="2773" width="10.42578125" style="1" customWidth="1"/>
    <col min="2774" max="2774" width="2.28515625" style="1" customWidth="1"/>
    <col min="2775" max="2781" width="9.28515625" style="1" customWidth="1"/>
    <col min="2782" max="2782" width="11.42578125" style="1" customWidth="1"/>
    <col min="2783" max="2784" width="10.5703125" style="1" customWidth="1"/>
    <col min="2785" max="2785" width="11.7109375" style="1" customWidth="1"/>
    <col min="2786" max="2786" width="10.5703125" style="1" customWidth="1"/>
    <col min="2787" max="2788" width="13.5703125" style="1" customWidth="1"/>
    <col min="2789" max="2789" width="10.5703125" style="1" customWidth="1"/>
    <col min="2790" max="2791" width="11.7109375" style="1" customWidth="1"/>
    <col min="2792" max="2793" width="10.5703125" style="1" customWidth="1"/>
    <col min="2794" max="2797" width="12.28515625" style="1" customWidth="1"/>
    <col min="2798" max="2798" width="9.28515625" style="1" customWidth="1"/>
    <col min="2799" max="2808" width="9.28515625" style="1"/>
    <col min="2809" max="2810" width="11.42578125" style="1" customWidth="1"/>
    <col min="2811" max="3003" width="9.28515625" style="1"/>
    <col min="3004" max="3004" width="13" style="1" customWidth="1"/>
    <col min="3005" max="3008" width="13.7109375" style="1" customWidth="1"/>
    <col min="3009" max="3009" width="9.7109375" style="1" customWidth="1"/>
    <col min="3010" max="3015" width="6.7109375" style="1" customWidth="1"/>
    <col min="3016" max="3019" width="9.7109375" style="1" customWidth="1"/>
    <col min="3020" max="3020" width="6" style="1" customWidth="1"/>
    <col min="3021" max="3028" width="9.28515625" style="1" customWidth="1"/>
    <col min="3029" max="3029" width="10.42578125" style="1" customWidth="1"/>
    <col min="3030" max="3030" width="2.28515625" style="1" customWidth="1"/>
    <col min="3031" max="3037" width="9.28515625" style="1" customWidth="1"/>
    <col min="3038" max="3038" width="11.42578125" style="1" customWidth="1"/>
    <col min="3039" max="3040" width="10.5703125" style="1" customWidth="1"/>
    <col min="3041" max="3041" width="11.7109375" style="1" customWidth="1"/>
    <col min="3042" max="3042" width="10.5703125" style="1" customWidth="1"/>
    <col min="3043" max="3044" width="13.5703125" style="1" customWidth="1"/>
    <col min="3045" max="3045" width="10.5703125" style="1" customWidth="1"/>
    <col min="3046" max="3047" width="11.7109375" style="1" customWidth="1"/>
    <col min="3048" max="3049" width="10.5703125" style="1" customWidth="1"/>
    <col min="3050" max="3053" width="12.28515625" style="1" customWidth="1"/>
    <col min="3054" max="3054" width="9.28515625" style="1" customWidth="1"/>
    <col min="3055" max="3064" width="9.28515625" style="1"/>
    <col min="3065" max="3066" width="11.42578125" style="1" customWidth="1"/>
    <col min="3067" max="3259" width="9.28515625" style="1"/>
    <col min="3260" max="3260" width="13" style="1" customWidth="1"/>
    <col min="3261" max="3264" width="13.7109375" style="1" customWidth="1"/>
    <col min="3265" max="3265" width="9.7109375" style="1" customWidth="1"/>
    <col min="3266" max="3271" width="6.7109375" style="1" customWidth="1"/>
    <col min="3272" max="3275" width="9.7109375" style="1" customWidth="1"/>
    <col min="3276" max="3276" width="6" style="1" customWidth="1"/>
    <col min="3277" max="3284" width="9.28515625" style="1" customWidth="1"/>
    <col min="3285" max="3285" width="10.42578125" style="1" customWidth="1"/>
    <col min="3286" max="3286" width="2.28515625" style="1" customWidth="1"/>
    <col min="3287" max="3293" width="9.28515625" style="1" customWidth="1"/>
    <col min="3294" max="3294" width="11.42578125" style="1" customWidth="1"/>
    <col min="3295" max="3296" width="10.5703125" style="1" customWidth="1"/>
    <col min="3297" max="3297" width="11.7109375" style="1" customWidth="1"/>
    <col min="3298" max="3298" width="10.5703125" style="1" customWidth="1"/>
    <col min="3299" max="3300" width="13.5703125" style="1" customWidth="1"/>
    <col min="3301" max="3301" width="10.5703125" style="1" customWidth="1"/>
    <col min="3302" max="3303" width="11.7109375" style="1" customWidth="1"/>
    <col min="3304" max="3305" width="10.5703125" style="1" customWidth="1"/>
    <col min="3306" max="3309" width="12.28515625" style="1" customWidth="1"/>
    <col min="3310" max="3310" width="9.28515625" style="1" customWidth="1"/>
    <col min="3311" max="3320" width="9.28515625" style="1"/>
    <col min="3321" max="3322" width="11.42578125" style="1" customWidth="1"/>
    <col min="3323" max="3515" width="9.28515625" style="1"/>
    <col min="3516" max="3516" width="13" style="1" customWidth="1"/>
    <col min="3517" max="3520" width="13.7109375" style="1" customWidth="1"/>
    <col min="3521" max="3521" width="9.7109375" style="1" customWidth="1"/>
    <col min="3522" max="3527" width="6.7109375" style="1" customWidth="1"/>
    <col min="3528" max="3531" width="9.7109375" style="1" customWidth="1"/>
    <col min="3532" max="3532" width="6" style="1" customWidth="1"/>
    <col min="3533" max="3540" width="9.28515625" style="1" customWidth="1"/>
    <col min="3541" max="3541" width="10.42578125" style="1" customWidth="1"/>
    <col min="3542" max="3542" width="2.28515625" style="1" customWidth="1"/>
    <col min="3543" max="3549" width="9.28515625" style="1" customWidth="1"/>
    <col min="3550" max="3550" width="11.42578125" style="1" customWidth="1"/>
    <col min="3551" max="3552" width="10.5703125" style="1" customWidth="1"/>
    <col min="3553" max="3553" width="11.7109375" style="1" customWidth="1"/>
    <col min="3554" max="3554" width="10.5703125" style="1" customWidth="1"/>
    <col min="3555" max="3556" width="13.5703125" style="1" customWidth="1"/>
    <col min="3557" max="3557" width="10.5703125" style="1" customWidth="1"/>
    <col min="3558" max="3559" width="11.7109375" style="1" customWidth="1"/>
    <col min="3560" max="3561" width="10.5703125" style="1" customWidth="1"/>
    <col min="3562" max="3565" width="12.28515625" style="1" customWidth="1"/>
    <col min="3566" max="3566" width="9.28515625" style="1" customWidth="1"/>
    <col min="3567" max="3576" width="9.28515625" style="1"/>
    <col min="3577" max="3578" width="11.42578125" style="1" customWidth="1"/>
    <col min="3579" max="3771" width="9.28515625" style="1"/>
    <col min="3772" max="3772" width="13" style="1" customWidth="1"/>
    <col min="3773" max="3776" width="13.7109375" style="1" customWidth="1"/>
    <col min="3777" max="3777" width="9.7109375" style="1" customWidth="1"/>
    <col min="3778" max="3783" width="6.7109375" style="1" customWidth="1"/>
    <col min="3784" max="3787" width="9.7109375" style="1" customWidth="1"/>
    <col min="3788" max="3788" width="6" style="1" customWidth="1"/>
    <col min="3789" max="3796" width="9.28515625" style="1" customWidth="1"/>
    <col min="3797" max="3797" width="10.42578125" style="1" customWidth="1"/>
    <col min="3798" max="3798" width="2.28515625" style="1" customWidth="1"/>
    <col min="3799" max="3805" width="9.28515625" style="1" customWidth="1"/>
    <col min="3806" max="3806" width="11.42578125" style="1" customWidth="1"/>
    <col min="3807" max="3808" width="10.5703125" style="1" customWidth="1"/>
    <col min="3809" max="3809" width="11.7109375" style="1" customWidth="1"/>
    <col min="3810" max="3810" width="10.5703125" style="1" customWidth="1"/>
    <col min="3811" max="3812" width="13.5703125" style="1" customWidth="1"/>
    <col min="3813" max="3813" width="10.5703125" style="1" customWidth="1"/>
    <col min="3814" max="3815" width="11.7109375" style="1" customWidth="1"/>
    <col min="3816" max="3817" width="10.5703125" style="1" customWidth="1"/>
    <col min="3818" max="3821" width="12.28515625" style="1" customWidth="1"/>
    <col min="3822" max="3822" width="9.28515625" style="1" customWidth="1"/>
    <col min="3823" max="3832" width="9.28515625" style="1"/>
    <col min="3833" max="3834" width="11.42578125" style="1" customWidth="1"/>
    <col min="3835" max="4027" width="9.28515625" style="1"/>
    <col min="4028" max="4028" width="13" style="1" customWidth="1"/>
    <col min="4029" max="4032" width="13.7109375" style="1" customWidth="1"/>
    <col min="4033" max="4033" width="9.7109375" style="1" customWidth="1"/>
    <col min="4034" max="4039" width="6.7109375" style="1" customWidth="1"/>
    <col min="4040" max="4043" width="9.7109375" style="1" customWidth="1"/>
    <col min="4044" max="4044" width="6" style="1" customWidth="1"/>
    <col min="4045" max="4052" width="9.28515625" style="1" customWidth="1"/>
    <col min="4053" max="4053" width="10.42578125" style="1" customWidth="1"/>
    <col min="4054" max="4054" width="2.28515625" style="1" customWidth="1"/>
    <col min="4055" max="4061" width="9.28515625" style="1" customWidth="1"/>
    <col min="4062" max="4062" width="11.42578125" style="1" customWidth="1"/>
    <col min="4063" max="4064" width="10.5703125" style="1" customWidth="1"/>
    <col min="4065" max="4065" width="11.7109375" style="1" customWidth="1"/>
    <col min="4066" max="4066" width="10.5703125" style="1" customWidth="1"/>
    <col min="4067" max="4068" width="13.5703125" style="1" customWidth="1"/>
    <col min="4069" max="4069" width="10.5703125" style="1" customWidth="1"/>
    <col min="4070" max="4071" width="11.7109375" style="1" customWidth="1"/>
    <col min="4072" max="4073" width="10.5703125" style="1" customWidth="1"/>
    <col min="4074" max="4077" width="12.28515625" style="1" customWidth="1"/>
    <col min="4078" max="4078" width="9.28515625" style="1" customWidth="1"/>
    <col min="4079" max="4088" width="9.28515625" style="1"/>
    <col min="4089" max="4090" width="11.42578125" style="1" customWidth="1"/>
    <col min="4091" max="4283" width="9.28515625" style="1"/>
    <col min="4284" max="4284" width="13" style="1" customWidth="1"/>
    <col min="4285" max="4288" width="13.7109375" style="1" customWidth="1"/>
    <col min="4289" max="4289" width="9.7109375" style="1" customWidth="1"/>
    <col min="4290" max="4295" width="6.7109375" style="1" customWidth="1"/>
    <col min="4296" max="4299" width="9.7109375" style="1" customWidth="1"/>
    <col min="4300" max="4300" width="6" style="1" customWidth="1"/>
    <col min="4301" max="4308" width="9.28515625" style="1" customWidth="1"/>
    <col min="4309" max="4309" width="10.42578125" style="1" customWidth="1"/>
    <col min="4310" max="4310" width="2.28515625" style="1" customWidth="1"/>
    <col min="4311" max="4317" width="9.28515625" style="1" customWidth="1"/>
    <col min="4318" max="4318" width="11.42578125" style="1" customWidth="1"/>
    <col min="4319" max="4320" width="10.5703125" style="1" customWidth="1"/>
    <col min="4321" max="4321" width="11.7109375" style="1" customWidth="1"/>
    <col min="4322" max="4322" width="10.5703125" style="1" customWidth="1"/>
    <col min="4323" max="4324" width="13.5703125" style="1" customWidth="1"/>
    <col min="4325" max="4325" width="10.5703125" style="1" customWidth="1"/>
    <col min="4326" max="4327" width="11.7109375" style="1" customWidth="1"/>
    <col min="4328" max="4329" width="10.5703125" style="1" customWidth="1"/>
    <col min="4330" max="4333" width="12.28515625" style="1" customWidth="1"/>
    <col min="4334" max="4334" width="9.28515625" style="1" customWidth="1"/>
    <col min="4335" max="4344" width="9.28515625" style="1"/>
    <col min="4345" max="4346" width="11.42578125" style="1" customWidth="1"/>
    <col min="4347" max="4539" width="9.28515625" style="1"/>
    <col min="4540" max="4540" width="13" style="1" customWidth="1"/>
    <col min="4541" max="4544" width="13.7109375" style="1" customWidth="1"/>
    <col min="4545" max="4545" width="9.7109375" style="1" customWidth="1"/>
    <col min="4546" max="4551" width="6.7109375" style="1" customWidth="1"/>
    <col min="4552" max="4555" width="9.7109375" style="1" customWidth="1"/>
    <col min="4556" max="4556" width="6" style="1" customWidth="1"/>
    <col min="4557" max="4564" width="9.28515625" style="1" customWidth="1"/>
    <col min="4565" max="4565" width="10.42578125" style="1" customWidth="1"/>
    <col min="4566" max="4566" width="2.28515625" style="1" customWidth="1"/>
    <col min="4567" max="4573" width="9.28515625" style="1" customWidth="1"/>
    <col min="4574" max="4574" width="11.42578125" style="1" customWidth="1"/>
    <col min="4575" max="4576" width="10.5703125" style="1" customWidth="1"/>
    <col min="4577" max="4577" width="11.7109375" style="1" customWidth="1"/>
    <col min="4578" max="4578" width="10.5703125" style="1" customWidth="1"/>
    <col min="4579" max="4580" width="13.5703125" style="1" customWidth="1"/>
    <col min="4581" max="4581" width="10.5703125" style="1" customWidth="1"/>
    <col min="4582" max="4583" width="11.7109375" style="1" customWidth="1"/>
    <col min="4584" max="4585" width="10.5703125" style="1" customWidth="1"/>
    <col min="4586" max="4589" width="12.28515625" style="1" customWidth="1"/>
    <col min="4590" max="4590" width="9.28515625" style="1" customWidth="1"/>
    <col min="4591" max="4600" width="9.28515625" style="1"/>
    <col min="4601" max="4602" width="11.42578125" style="1" customWidth="1"/>
    <col min="4603" max="4795" width="9.28515625" style="1"/>
    <col min="4796" max="4796" width="13" style="1" customWidth="1"/>
    <col min="4797" max="4800" width="13.7109375" style="1" customWidth="1"/>
    <col min="4801" max="4801" width="9.7109375" style="1" customWidth="1"/>
    <col min="4802" max="4807" width="6.7109375" style="1" customWidth="1"/>
    <col min="4808" max="4811" width="9.7109375" style="1" customWidth="1"/>
    <col min="4812" max="4812" width="6" style="1" customWidth="1"/>
    <col min="4813" max="4820" width="9.28515625" style="1" customWidth="1"/>
    <col min="4821" max="4821" width="10.42578125" style="1" customWidth="1"/>
    <col min="4822" max="4822" width="2.28515625" style="1" customWidth="1"/>
    <col min="4823" max="4829" width="9.28515625" style="1" customWidth="1"/>
    <col min="4830" max="4830" width="11.42578125" style="1" customWidth="1"/>
    <col min="4831" max="4832" width="10.5703125" style="1" customWidth="1"/>
    <col min="4833" max="4833" width="11.7109375" style="1" customWidth="1"/>
    <col min="4834" max="4834" width="10.5703125" style="1" customWidth="1"/>
    <col min="4835" max="4836" width="13.5703125" style="1" customWidth="1"/>
    <col min="4837" max="4837" width="10.5703125" style="1" customWidth="1"/>
    <col min="4838" max="4839" width="11.7109375" style="1" customWidth="1"/>
    <col min="4840" max="4841" width="10.5703125" style="1" customWidth="1"/>
    <col min="4842" max="4845" width="12.28515625" style="1" customWidth="1"/>
    <col min="4846" max="4846" width="9.28515625" style="1" customWidth="1"/>
    <col min="4847" max="4856" width="9.28515625" style="1"/>
    <col min="4857" max="4858" width="11.42578125" style="1" customWidth="1"/>
    <col min="4859" max="5051" width="9.28515625" style="1"/>
    <col min="5052" max="5052" width="13" style="1" customWidth="1"/>
    <col min="5053" max="5056" width="13.7109375" style="1" customWidth="1"/>
    <col min="5057" max="5057" width="9.7109375" style="1" customWidth="1"/>
    <col min="5058" max="5063" width="6.7109375" style="1" customWidth="1"/>
    <col min="5064" max="5067" width="9.7109375" style="1" customWidth="1"/>
    <col min="5068" max="5068" width="6" style="1" customWidth="1"/>
    <col min="5069" max="5076" width="9.28515625" style="1" customWidth="1"/>
    <col min="5077" max="5077" width="10.42578125" style="1" customWidth="1"/>
    <col min="5078" max="5078" width="2.28515625" style="1" customWidth="1"/>
    <col min="5079" max="5085" width="9.28515625" style="1" customWidth="1"/>
    <col min="5086" max="5086" width="11.42578125" style="1" customWidth="1"/>
    <col min="5087" max="5088" width="10.5703125" style="1" customWidth="1"/>
    <col min="5089" max="5089" width="11.7109375" style="1" customWidth="1"/>
    <col min="5090" max="5090" width="10.5703125" style="1" customWidth="1"/>
    <col min="5091" max="5092" width="13.5703125" style="1" customWidth="1"/>
    <col min="5093" max="5093" width="10.5703125" style="1" customWidth="1"/>
    <col min="5094" max="5095" width="11.7109375" style="1" customWidth="1"/>
    <col min="5096" max="5097" width="10.5703125" style="1" customWidth="1"/>
    <col min="5098" max="5101" width="12.28515625" style="1" customWidth="1"/>
    <col min="5102" max="5102" width="9.28515625" style="1" customWidth="1"/>
    <col min="5103" max="5112" width="9.28515625" style="1"/>
    <col min="5113" max="5114" width="11.42578125" style="1" customWidth="1"/>
    <col min="5115" max="5307" width="9.28515625" style="1"/>
    <col min="5308" max="5308" width="13" style="1" customWidth="1"/>
    <col min="5309" max="5312" width="13.7109375" style="1" customWidth="1"/>
    <col min="5313" max="5313" width="9.7109375" style="1" customWidth="1"/>
    <col min="5314" max="5319" width="6.7109375" style="1" customWidth="1"/>
    <col min="5320" max="5323" width="9.7109375" style="1" customWidth="1"/>
    <col min="5324" max="5324" width="6" style="1" customWidth="1"/>
    <col min="5325" max="5332" width="9.28515625" style="1" customWidth="1"/>
    <col min="5333" max="5333" width="10.42578125" style="1" customWidth="1"/>
    <col min="5334" max="5334" width="2.28515625" style="1" customWidth="1"/>
    <col min="5335" max="5341" width="9.28515625" style="1" customWidth="1"/>
    <col min="5342" max="5342" width="11.42578125" style="1" customWidth="1"/>
    <col min="5343" max="5344" width="10.5703125" style="1" customWidth="1"/>
    <col min="5345" max="5345" width="11.7109375" style="1" customWidth="1"/>
    <col min="5346" max="5346" width="10.5703125" style="1" customWidth="1"/>
    <col min="5347" max="5348" width="13.5703125" style="1" customWidth="1"/>
    <col min="5349" max="5349" width="10.5703125" style="1" customWidth="1"/>
    <col min="5350" max="5351" width="11.7109375" style="1" customWidth="1"/>
    <col min="5352" max="5353" width="10.5703125" style="1" customWidth="1"/>
    <col min="5354" max="5357" width="12.28515625" style="1" customWidth="1"/>
    <col min="5358" max="5358" width="9.28515625" style="1" customWidth="1"/>
    <col min="5359" max="5368" width="9.28515625" style="1"/>
    <col min="5369" max="5370" width="11.42578125" style="1" customWidth="1"/>
    <col min="5371" max="5563" width="9.28515625" style="1"/>
    <col min="5564" max="5564" width="13" style="1" customWidth="1"/>
    <col min="5565" max="5568" width="13.7109375" style="1" customWidth="1"/>
    <col min="5569" max="5569" width="9.7109375" style="1" customWidth="1"/>
    <col min="5570" max="5575" width="6.7109375" style="1" customWidth="1"/>
    <col min="5576" max="5579" width="9.7109375" style="1" customWidth="1"/>
    <col min="5580" max="5580" width="6" style="1" customWidth="1"/>
    <col min="5581" max="5588" width="9.28515625" style="1" customWidth="1"/>
    <col min="5589" max="5589" width="10.42578125" style="1" customWidth="1"/>
    <col min="5590" max="5590" width="2.28515625" style="1" customWidth="1"/>
    <col min="5591" max="5597" width="9.28515625" style="1" customWidth="1"/>
    <col min="5598" max="5598" width="11.42578125" style="1" customWidth="1"/>
    <col min="5599" max="5600" width="10.5703125" style="1" customWidth="1"/>
    <col min="5601" max="5601" width="11.7109375" style="1" customWidth="1"/>
    <col min="5602" max="5602" width="10.5703125" style="1" customWidth="1"/>
    <col min="5603" max="5604" width="13.5703125" style="1" customWidth="1"/>
    <col min="5605" max="5605" width="10.5703125" style="1" customWidth="1"/>
    <col min="5606" max="5607" width="11.7109375" style="1" customWidth="1"/>
    <col min="5608" max="5609" width="10.5703125" style="1" customWidth="1"/>
    <col min="5610" max="5613" width="12.28515625" style="1" customWidth="1"/>
    <col min="5614" max="5614" width="9.28515625" style="1" customWidth="1"/>
    <col min="5615" max="5624" width="9.28515625" style="1"/>
    <col min="5625" max="5626" width="11.42578125" style="1" customWidth="1"/>
    <col min="5627" max="5819" width="9.28515625" style="1"/>
    <col min="5820" max="5820" width="13" style="1" customWidth="1"/>
    <col min="5821" max="5824" width="13.7109375" style="1" customWidth="1"/>
    <col min="5825" max="5825" width="9.7109375" style="1" customWidth="1"/>
    <col min="5826" max="5831" width="6.7109375" style="1" customWidth="1"/>
    <col min="5832" max="5835" width="9.7109375" style="1" customWidth="1"/>
    <col min="5836" max="5836" width="6" style="1" customWidth="1"/>
    <col min="5837" max="5844" width="9.28515625" style="1" customWidth="1"/>
    <col min="5845" max="5845" width="10.42578125" style="1" customWidth="1"/>
    <col min="5846" max="5846" width="2.28515625" style="1" customWidth="1"/>
    <col min="5847" max="5853" width="9.28515625" style="1" customWidth="1"/>
    <col min="5854" max="5854" width="11.42578125" style="1" customWidth="1"/>
    <col min="5855" max="5856" width="10.5703125" style="1" customWidth="1"/>
    <col min="5857" max="5857" width="11.7109375" style="1" customWidth="1"/>
    <col min="5858" max="5858" width="10.5703125" style="1" customWidth="1"/>
    <col min="5859" max="5860" width="13.5703125" style="1" customWidth="1"/>
    <col min="5861" max="5861" width="10.5703125" style="1" customWidth="1"/>
    <col min="5862" max="5863" width="11.7109375" style="1" customWidth="1"/>
    <col min="5864" max="5865" width="10.5703125" style="1" customWidth="1"/>
    <col min="5866" max="5869" width="12.28515625" style="1" customWidth="1"/>
    <col min="5870" max="5870" width="9.28515625" style="1" customWidth="1"/>
    <col min="5871" max="5880" width="9.28515625" style="1"/>
    <col min="5881" max="5882" width="11.42578125" style="1" customWidth="1"/>
    <col min="5883" max="6075" width="9.28515625" style="1"/>
    <col min="6076" max="6076" width="13" style="1" customWidth="1"/>
    <col min="6077" max="6080" width="13.7109375" style="1" customWidth="1"/>
    <col min="6081" max="6081" width="9.7109375" style="1" customWidth="1"/>
    <col min="6082" max="6087" width="6.7109375" style="1" customWidth="1"/>
    <col min="6088" max="6091" width="9.7109375" style="1" customWidth="1"/>
    <col min="6092" max="6092" width="6" style="1" customWidth="1"/>
    <col min="6093" max="6100" width="9.28515625" style="1" customWidth="1"/>
    <col min="6101" max="6101" width="10.42578125" style="1" customWidth="1"/>
    <col min="6102" max="6102" width="2.28515625" style="1" customWidth="1"/>
    <col min="6103" max="6109" width="9.28515625" style="1" customWidth="1"/>
    <col min="6110" max="6110" width="11.42578125" style="1" customWidth="1"/>
    <col min="6111" max="6112" width="10.5703125" style="1" customWidth="1"/>
    <col min="6113" max="6113" width="11.7109375" style="1" customWidth="1"/>
    <col min="6114" max="6114" width="10.5703125" style="1" customWidth="1"/>
    <col min="6115" max="6116" width="13.5703125" style="1" customWidth="1"/>
    <col min="6117" max="6117" width="10.5703125" style="1" customWidth="1"/>
    <col min="6118" max="6119" width="11.7109375" style="1" customWidth="1"/>
    <col min="6120" max="6121" width="10.5703125" style="1" customWidth="1"/>
    <col min="6122" max="6125" width="12.28515625" style="1" customWidth="1"/>
    <col min="6126" max="6126" width="9.28515625" style="1" customWidth="1"/>
    <col min="6127" max="6136" width="9.28515625" style="1"/>
    <col min="6137" max="6138" width="11.42578125" style="1" customWidth="1"/>
    <col min="6139" max="6331" width="9.28515625" style="1"/>
    <col min="6332" max="6332" width="13" style="1" customWidth="1"/>
    <col min="6333" max="6336" width="13.7109375" style="1" customWidth="1"/>
    <col min="6337" max="6337" width="9.7109375" style="1" customWidth="1"/>
    <col min="6338" max="6343" width="6.7109375" style="1" customWidth="1"/>
    <col min="6344" max="6347" width="9.7109375" style="1" customWidth="1"/>
    <col min="6348" max="6348" width="6" style="1" customWidth="1"/>
    <col min="6349" max="6356" width="9.28515625" style="1" customWidth="1"/>
    <col min="6357" max="6357" width="10.42578125" style="1" customWidth="1"/>
    <col min="6358" max="6358" width="2.28515625" style="1" customWidth="1"/>
    <col min="6359" max="6365" width="9.28515625" style="1" customWidth="1"/>
    <col min="6366" max="6366" width="11.42578125" style="1" customWidth="1"/>
    <col min="6367" max="6368" width="10.5703125" style="1" customWidth="1"/>
    <col min="6369" max="6369" width="11.7109375" style="1" customWidth="1"/>
    <col min="6370" max="6370" width="10.5703125" style="1" customWidth="1"/>
    <col min="6371" max="6372" width="13.5703125" style="1" customWidth="1"/>
    <col min="6373" max="6373" width="10.5703125" style="1" customWidth="1"/>
    <col min="6374" max="6375" width="11.7109375" style="1" customWidth="1"/>
    <col min="6376" max="6377" width="10.5703125" style="1" customWidth="1"/>
    <col min="6378" max="6381" width="12.28515625" style="1" customWidth="1"/>
    <col min="6382" max="6382" width="9.28515625" style="1" customWidth="1"/>
    <col min="6383" max="6392" width="9.28515625" style="1"/>
    <col min="6393" max="6394" width="11.42578125" style="1" customWidth="1"/>
    <col min="6395" max="6587" width="9.28515625" style="1"/>
    <col min="6588" max="6588" width="13" style="1" customWidth="1"/>
    <col min="6589" max="6592" width="13.7109375" style="1" customWidth="1"/>
    <col min="6593" max="6593" width="9.7109375" style="1" customWidth="1"/>
    <col min="6594" max="6599" width="6.7109375" style="1" customWidth="1"/>
    <col min="6600" max="6603" width="9.7109375" style="1" customWidth="1"/>
    <col min="6604" max="6604" width="6" style="1" customWidth="1"/>
    <col min="6605" max="6612" width="9.28515625" style="1" customWidth="1"/>
    <col min="6613" max="6613" width="10.42578125" style="1" customWidth="1"/>
    <col min="6614" max="6614" width="2.28515625" style="1" customWidth="1"/>
    <col min="6615" max="6621" width="9.28515625" style="1" customWidth="1"/>
    <col min="6622" max="6622" width="11.42578125" style="1" customWidth="1"/>
    <col min="6623" max="6624" width="10.5703125" style="1" customWidth="1"/>
    <col min="6625" max="6625" width="11.7109375" style="1" customWidth="1"/>
    <col min="6626" max="6626" width="10.5703125" style="1" customWidth="1"/>
    <col min="6627" max="6628" width="13.5703125" style="1" customWidth="1"/>
    <col min="6629" max="6629" width="10.5703125" style="1" customWidth="1"/>
    <col min="6630" max="6631" width="11.7109375" style="1" customWidth="1"/>
    <col min="6632" max="6633" width="10.5703125" style="1" customWidth="1"/>
    <col min="6634" max="6637" width="12.28515625" style="1" customWidth="1"/>
    <col min="6638" max="6638" width="9.28515625" style="1" customWidth="1"/>
    <col min="6639" max="6648" width="9.28515625" style="1"/>
    <col min="6649" max="6650" width="11.42578125" style="1" customWidth="1"/>
    <col min="6651" max="6843" width="9.28515625" style="1"/>
    <col min="6844" max="6844" width="13" style="1" customWidth="1"/>
    <col min="6845" max="6848" width="13.7109375" style="1" customWidth="1"/>
    <col min="6849" max="6849" width="9.7109375" style="1" customWidth="1"/>
    <col min="6850" max="6855" width="6.7109375" style="1" customWidth="1"/>
    <col min="6856" max="6859" width="9.7109375" style="1" customWidth="1"/>
    <col min="6860" max="6860" width="6" style="1" customWidth="1"/>
    <col min="6861" max="6868" width="9.28515625" style="1" customWidth="1"/>
    <col min="6869" max="6869" width="10.42578125" style="1" customWidth="1"/>
    <col min="6870" max="6870" width="2.28515625" style="1" customWidth="1"/>
    <col min="6871" max="6877" width="9.28515625" style="1" customWidth="1"/>
    <col min="6878" max="6878" width="11.42578125" style="1" customWidth="1"/>
    <col min="6879" max="6880" width="10.5703125" style="1" customWidth="1"/>
    <col min="6881" max="6881" width="11.7109375" style="1" customWidth="1"/>
    <col min="6882" max="6882" width="10.5703125" style="1" customWidth="1"/>
    <col min="6883" max="6884" width="13.5703125" style="1" customWidth="1"/>
    <col min="6885" max="6885" width="10.5703125" style="1" customWidth="1"/>
    <col min="6886" max="6887" width="11.7109375" style="1" customWidth="1"/>
    <col min="6888" max="6889" width="10.5703125" style="1" customWidth="1"/>
    <col min="6890" max="6893" width="12.28515625" style="1" customWidth="1"/>
    <col min="6894" max="6894" width="9.28515625" style="1" customWidth="1"/>
    <col min="6895" max="6904" width="9.28515625" style="1"/>
    <col min="6905" max="6906" width="11.42578125" style="1" customWidth="1"/>
    <col min="6907" max="7099" width="9.28515625" style="1"/>
    <col min="7100" max="7100" width="13" style="1" customWidth="1"/>
    <col min="7101" max="7104" width="13.7109375" style="1" customWidth="1"/>
    <col min="7105" max="7105" width="9.7109375" style="1" customWidth="1"/>
    <col min="7106" max="7111" width="6.7109375" style="1" customWidth="1"/>
    <col min="7112" max="7115" width="9.7109375" style="1" customWidth="1"/>
    <col min="7116" max="7116" width="6" style="1" customWidth="1"/>
    <col min="7117" max="7124" width="9.28515625" style="1" customWidth="1"/>
    <col min="7125" max="7125" width="10.42578125" style="1" customWidth="1"/>
    <col min="7126" max="7126" width="2.28515625" style="1" customWidth="1"/>
    <col min="7127" max="7133" width="9.28515625" style="1" customWidth="1"/>
    <col min="7134" max="7134" width="11.42578125" style="1" customWidth="1"/>
    <col min="7135" max="7136" width="10.5703125" style="1" customWidth="1"/>
    <col min="7137" max="7137" width="11.7109375" style="1" customWidth="1"/>
    <col min="7138" max="7138" width="10.5703125" style="1" customWidth="1"/>
    <col min="7139" max="7140" width="13.5703125" style="1" customWidth="1"/>
    <col min="7141" max="7141" width="10.5703125" style="1" customWidth="1"/>
    <col min="7142" max="7143" width="11.7109375" style="1" customWidth="1"/>
    <col min="7144" max="7145" width="10.5703125" style="1" customWidth="1"/>
    <col min="7146" max="7149" width="12.28515625" style="1" customWidth="1"/>
    <col min="7150" max="7150" width="9.28515625" style="1" customWidth="1"/>
    <col min="7151" max="7160" width="9.28515625" style="1"/>
    <col min="7161" max="7162" width="11.42578125" style="1" customWidth="1"/>
    <col min="7163" max="7355" width="9.28515625" style="1"/>
    <col min="7356" max="7356" width="13" style="1" customWidth="1"/>
    <col min="7357" max="7360" width="13.7109375" style="1" customWidth="1"/>
    <col min="7361" max="7361" width="9.7109375" style="1" customWidth="1"/>
    <col min="7362" max="7367" width="6.7109375" style="1" customWidth="1"/>
    <col min="7368" max="7371" width="9.7109375" style="1" customWidth="1"/>
    <col min="7372" max="7372" width="6" style="1" customWidth="1"/>
    <col min="7373" max="7380" width="9.28515625" style="1" customWidth="1"/>
    <col min="7381" max="7381" width="10.42578125" style="1" customWidth="1"/>
    <col min="7382" max="7382" width="2.28515625" style="1" customWidth="1"/>
    <col min="7383" max="7389" width="9.28515625" style="1" customWidth="1"/>
    <col min="7390" max="7390" width="11.42578125" style="1" customWidth="1"/>
    <col min="7391" max="7392" width="10.5703125" style="1" customWidth="1"/>
    <col min="7393" max="7393" width="11.7109375" style="1" customWidth="1"/>
    <col min="7394" max="7394" width="10.5703125" style="1" customWidth="1"/>
    <col min="7395" max="7396" width="13.5703125" style="1" customWidth="1"/>
    <col min="7397" max="7397" width="10.5703125" style="1" customWidth="1"/>
    <col min="7398" max="7399" width="11.7109375" style="1" customWidth="1"/>
    <col min="7400" max="7401" width="10.5703125" style="1" customWidth="1"/>
    <col min="7402" max="7405" width="12.28515625" style="1" customWidth="1"/>
    <col min="7406" max="7406" width="9.28515625" style="1" customWidth="1"/>
    <col min="7407" max="7416" width="9.28515625" style="1"/>
    <col min="7417" max="7418" width="11.42578125" style="1" customWidth="1"/>
    <col min="7419" max="7611" width="9.28515625" style="1"/>
    <col min="7612" max="7612" width="13" style="1" customWidth="1"/>
    <col min="7613" max="7616" width="13.7109375" style="1" customWidth="1"/>
    <col min="7617" max="7617" width="9.7109375" style="1" customWidth="1"/>
    <col min="7618" max="7623" width="6.7109375" style="1" customWidth="1"/>
    <col min="7624" max="7627" width="9.7109375" style="1" customWidth="1"/>
    <col min="7628" max="7628" width="6" style="1" customWidth="1"/>
    <col min="7629" max="7636" width="9.28515625" style="1" customWidth="1"/>
    <col min="7637" max="7637" width="10.42578125" style="1" customWidth="1"/>
    <col min="7638" max="7638" width="2.28515625" style="1" customWidth="1"/>
    <col min="7639" max="7645" width="9.28515625" style="1" customWidth="1"/>
    <col min="7646" max="7646" width="11.42578125" style="1" customWidth="1"/>
    <col min="7647" max="7648" width="10.5703125" style="1" customWidth="1"/>
    <col min="7649" max="7649" width="11.7109375" style="1" customWidth="1"/>
    <col min="7650" max="7650" width="10.5703125" style="1" customWidth="1"/>
    <col min="7651" max="7652" width="13.5703125" style="1" customWidth="1"/>
    <col min="7653" max="7653" width="10.5703125" style="1" customWidth="1"/>
    <col min="7654" max="7655" width="11.7109375" style="1" customWidth="1"/>
    <col min="7656" max="7657" width="10.5703125" style="1" customWidth="1"/>
    <col min="7658" max="7661" width="12.28515625" style="1" customWidth="1"/>
    <col min="7662" max="7662" width="9.28515625" style="1" customWidth="1"/>
    <col min="7663" max="7672" width="9.28515625" style="1"/>
    <col min="7673" max="7674" width="11.42578125" style="1" customWidth="1"/>
    <col min="7675" max="7867" width="9.28515625" style="1"/>
    <col min="7868" max="7868" width="13" style="1" customWidth="1"/>
    <col min="7869" max="7872" width="13.7109375" style="1" customWidth="1"/>
    <col min="7873" max="7873" width="9.7109375" style="1" customWidth="1"/>
    <col min="7874" max="7879" width="6.7109375" style="1" customWidth="1"/>
    <col min="7880" max="7883" width="9.7109375" style="1" customWidth="1"/>
    <col min="7884" max="7884" width="6" style="1" customWidth="1"/>
    <col min="7885" max="7892" width="9.28515625" style="1" customWidth="1"/>
    <col min="7893" max="7893" width="10.42578125" style="1" customWidth="1"/>
    <col min="7894" max="7894" width="2.28515625" style="1" customWidth="1"/>
    <col min="7895" max="7901" width="9.28515625" style="1" customWidth="1"/>
    <col min="7902" max="7902" width="11.42578125" style="1" customWidth="1"/>
    <col min="7903" max="7904" width="10.5703125" style="1" customWidth="1"/>
    <col min="7905" max="7905" width="11.7109375" style="1" customWidth="1"/>
    <col min="7906" max="7906" width="10.5703125" style="1" customWidth="1"/>
    <col min="7907" max="7908" width="13.5703125" style="1" customWidth="1"/>
    <col min="7909" max="7909" width="10.5703125" style="1" customWidth="1"/>
    <col min="7910" max="7911" width="11.7109375" style="1" customWidth="1"/>
    <col min="7912" max="7913" width="10.5703125" style="1" customWidth="1"/>
    <col min="7914" max="7917" width="12.28515625" style="1" customWidth="1"/>
    <col min="7918" max="7918" width="9.28515625" style="1" customWidth="1"/>
    <col min="7919" max="7928" width="9.28515625" style="1"/>
    <col min="7929" max="7930" width="11.42578125" style="1" customWidth="1"/>
    <col min="7931" max="8123" width="9.28515625" style="1"/>
    <col min="8124" max="8124" width="13" style="1" customWidth="1"/>
    <col min="8125" max="8128" width="13.7109375" style="1" customWidth="1"/>
    <col min="8129" max="8129" width="9.7109375" style="1" customWidth="1"/>
    <col min="8130" max="8135" width="6.7109375" style="1" customWidth="1"/>
    <col min="8136" max="8139" width="9.7109375" style="1" customWidth="1"/>
    <col min="8140" max="8140" width="6" style="1" customWidth="1"/>
    <col min="8141" max="8148" width="9.28515625" style="1" customWidth="1"/>
    <col min="8149" max="8149" width="10.42578125" style="1" customWidth="1"/>
    <col min="8150" max="8150" width="2.28515625" style="1" customWidth="1"/>
    <col min="8151" max="8157" width="9.28515625" style="1" customWidth="1"/>
    <col min="8158" max="8158" width="11.42578125" style="1" customWidth="1"/>
    <col min="8159" max="8160" width="10.5703125" style="1" customWidth="1"/>
    <col min="8161" max="8161" width="11.7109375" style="1" customWidth="1"/>
    <col min="8162" max="8162" width="10.5703125" style="1" customWidth="1"/>
    <col min="8163" max="8164" width="13.5703125" style="1" customWidth="1"/>
    <col min="8165" max="8165" width="10.5703125" style="1" customWidth="1"/>
    <col min="8166" max="8167" width="11.7109375" style="1" customWidth="1"/>
    <col min="8168" max="8169" width="10.5703125" style="1" customWidth="1"/>
    <col min="8170" max="8173" width="12.28515625" style="1" customWidth="1"/>
    <col min="8174" max="8174" width="9.28515625" style="1" customWidth="1"/>
    <col min="8175" max="8184" width="9.28515625" style="1"/>
    <col min="8185" max="8186" width="11.42578125" style="1" customWidth="1"/>
    <col min="8187" max="8379" width="9.28515625" style="1"/>
    <col min="8380" max="8380" width="13" style="1" customWidth="1"/>
    <col min="8381" max="8384" width="13.7109375" style="1" customWidth="1"/>
    <col min="8385" max="8385" width="9.7109375" style="1" customWidth="1"/>
    <col min="8386" max="8391" width="6.7109375" style="1" customWidth="1"/>
    <col min="8392" max="8395" width="9.7109375" style="1" customWidth="1"/>
    <col min="8396" max="8396" width="6" style="1" customWidth="1"/>
    <col min="8397" max="8404" width="9.28515625" style="1" customWidth="1"/>
    <col min="8405" max="8405" width="10.42578125" style="1" customWidth="1"/>
    <col min="8406" max="8406" width="2.28515625" style="1" customWidth="1"/>
    <col min="8407" max="8413" width="9.28515625" style="1" customWidth="1"/>
    <col min="8414" max="8414" width="11.42578125" style="1" customWidth="1"/>
    <col min="8415" max="8416" width="10.5703125" style="1" customWidth="1"/>
    <col min="8417" max="8417" width="11.7109375" style="1" customWidth="1"/>
    <col min="8418" max="8418" width="10.5703125" style="1" customWidth="1"/>
    <col min="8419" max="8420" width="13.5703125" style="1" customWidth="1"/>
    <col min="8421" max="8421" width="10.5703125" style="1" customWidth="1"/>
    <col min="8422" max="8423" width="11.7109375" style="1" customWidth="1"/>
    <col min="8424" max="8425" width="10.5703125" style="1" customWidth="1"/>
    <col min="8426" max="8429" width="12.28515625" style="1" customWidth="1"/>
    <col min="8430" max="8430" width="9.28515625" style="1" customWidth="1"/>
    <col min="8431" max="8440" width="9.28515625" style="1"/>
    <col min="8441" max="8442" width="11.42578125" style="1" customWidth="1"/>
    <col min="8443" max="8635" width="9.28515625" style="1"/>
    <col min="8636" max="8636" width="13" style="1" customWidth="1"/>
    <col min="8637" max="8640" width="13.7109375" style="1" customWidth="1"/>
    <col min="8641" max="8641" width="9.7109375" style="1" customWidth="1"/>
    <col min="8642" max="8647" width="6.7109375" style="1" customWidth="1"/>
    <col min="8648" max="8651" width="9.7109375" style="1" customWidth="1"/>
    <col min="8652" max="8652" width="6" style="1" customWidth="1"/>
    <col min="8653" max="8660" width="9.28515625" style="1" customWidth="1"/>
    <col min="8661" max="8661" width="10.42578125" style="1" customWidth="1"/>
    <col min="8662" max="8662" width="2.28515625" style="1" customWidth="1"/>
    <col min="8663" max="8669" width="9.28515625" style="1" customWidth="1"/>
    <col min="8670" max="8670" width="11.42578125" style="1" customWidth="1"/>
    <col min="8671" max="8672" width="10.5703125" style="1" customWidth="1"/>
    <col min="8673" max="8673" width="11.7109375" style="1" customWidth="1"/>
    <col min="8674" max="8674" width="10.5703125" style="1" customWidth="1"/>
    <col min="8675" max="8676" width="13.5703125" style="1" customWidth="1"/>
    <col min="8677" max="8677" width="10.5703125" style="1" customWidth="1"/>
    <col min="8678" max="8679" width="11.7109375" style="1" customWidth="1"/>
    <col min="8680" max="8681" width="10.5703125" style="1" customWidth="1"/>
    <col min="8682" max="8685" width="12.28515625" style="1" customWidth="1"/>
    <col min="8686" max="8686" width="9.28515625" style="1" customWidth="1"/>
    <col min="8687" max="8696" width="9.28515625" style="1"/>
    <col min="8697" max="8698" width="11.42578125" style="1" customWidth="1"/>
    <col min="8699" max="8891" width="9.28515625" style="1"/>
    <col min="8892" max="8892" width="13" style="1" customWidth="1"/>
    <col min="8893" max="8896" width="13.7109375" style="1" customWidth="1"/>
    <col min="8897" max="8897" width="9.7109375" style="1" customWidth="1"/>
    <col min="8898" max="8903" width="6.7109375" style="1" customWidth="1"/>
    <col min="8904" max="8907" width="9.7109375" style="1" customWidth="1"/>
    <col min="8908" max="8908" width="6" style="1" customWidth="1"/>
    <col min="8909" max="8916" width="9.28515625" style="1" customWidth="1"/>
    <col min="8917" max="8917" width="10.42578125" style="1" customWidth="1"/>
    <col min="8918" max="8918" width="2.28515625" style="1" customWidth="1"/>
    <col min="8919" max="8925" width="9.28515625" style="1" customWidth="1"/>
    <col min="8926" max="8926" width="11.42578125" style="1" customWidth="1"/>
    <col min="8927" max="8928" width="10.5703125" style="1" customWidth="1"/>
    <col min="8929" max="8929" width="11.7109375" style="1" customWidth="1"/>
    <col min="8930" max="8930" width="10.5703125" style="1" customWidth="1"/>
    <col min="8931" max="8932" width="13.5703125" style="1" customWidth="1"/>
    <col min="8933" max="8933" width="10.5703125" style="1" customWidth="1"/>
    <col min="8934" max="8935" width="11.7109375" style="1" customWidth="1"/>
    <col min="8936" max="8937" width="10.5703125" style="1" customWidth="1"/>
    <col min="8938" max="8941" width="12.28515625" style="1" customWidth="1"/>
    <col min="8942" max="8942" width="9.28515625" style="1" customWidth="1"/>
    <col min="8943" max="8952" width="9.28515625" style="1"/>
    <col min="8953" max="8954" width="11.42578125" style="1" customWidth="1"/>
    <col min="8955" max="9147" width="9.28515625" style="1"/>
    <col min="9148" max="9148" width="13" style="1" customWidth="1"/>
    <col min="9149" max="9152" width="13.7109375" style="1" customWidth="1"/>
    <col min="9153" max="9153" width="9.7109375" style="1" customWidth="1"/>
    <col min="9154" max="9159" width="6.7109375" style="1" customWidth="1"/>
    <col min="9160" max="9163" width="9.7109375" style="1" customWidth="1"/>
    <col min="9164" max="9164" width="6" style="1" customWidth="1"/>
    <col min="9165" max="9172" width="9.28515625" style="1" customWidth="1"/>
    <col min="9173" max="9173" width="10.42578125" style="1" customWidth="1"/>
    <col min="9174" max="9174" width="2.28515625" style="1" customWidth="1"/>
    <col min="9175" max="9181" width="9.28515625" style="1" customWidth="1"/>
    <col min="9182" max="9182" width="11.42578125" style="1" customWidth="1"/>
    <col min="9183" max="9184" width="10.5703125" style="1" customWidth="1"/>
    <col min="9185" max="9185" width="11.7109375" style="1" customWidth="1"/>
    <col min="9186" max="9186" width="10.5703125" style="1" customWidth="1"/>
    <col min="9187" max="9188" width="13.5703125" style="1" customWidth="1"/>
    <col min="9189" max="9189" width="10.5703125" style="1" customWidth="1"/>
    <col min="9190" max="9191" width="11.7109375" style="1" customWidth="1"/>
    <col min="9192" max="9193" width="10.5703125" style="1" customWidth="1"/>
    <col min="9194" max="9197" width="12.28515625" style="1" customWidth="1"/>
    <col min="9198" max="9198" width="9.28515625" style="1" customWidth="1"/>
    <col min="9199" max="9208" width="9.28515625" style="1"/>
    <col min="9209" max="9210" width="11.42578125" style="1" customWidth="1"/>
    <col min="9211" max="9403" width="9.28515625" style="1"/>
    <col min="9404" max="9404" width="13" style="1" customWidth="1"/>
    <col min="9405" max="9408" width="13.7109375" style="1" customWidth="1"/>
    <col min="9409" max="9409" width="9.7109375" style="1" customWidth="1"/>
    <col min="9410" max="9415" width="6.7109375" style="1" customWidth="1"/>
    <col min="9416" max="9419" width="9.7109375" style="1" customWidth="1"/>
    <col min="9420" max="9420" width="6" style="1" customWidth="1"/>
    <col min="9421" max="9428" width="9.28515625" style="1" customWidth="1"/>
    <col min="9429" max="9429" width="10.42578125" style="1" customWidth="1"/>
    <col min="9430" max="9430" width="2.28515625" style="1" customWidth="1"/>
    <col min="9431" max="9437" width="9.28515625" style="1" customWidth="1"/>
    <col min="9438" max="9438" width="11.42578125" style="1" customWidth="1"/>
    <col min="9439" max="9440" width="10.5703125" style="1" customWidth="1"/>
    <col min="9441" max="9441" width="11.7109375" style="1" customWidth="1"/>
    <col min="9442" max="9442" width="10.5703125" style="1" customWidth="1"/>
    <col min="9443" max="9444" width="13.5703125" style="1" customWidth="1"/>
    <col min="9445" max="9445" width="10.5703125" style="1" customWidth="1"/>
    <col min="9446" max="9447" width="11.7109375" style="1" customWidth="1"/>
    <col min="9448" max="9449" width="10.5703125" style="1" customWidth="1"/>
    <col min="9450" max="9453" width="12.28515625" style="1" customWidth="1"/>
    <col min="9454" max="9454" width="9.28515625" style="1" customWidth="1"/>
    <col min="9455" max="9464" width="9.28515625" style="1"/>
    <col min="9465" max="9466" width="11.42578125" style="1" customWidth="1"/>
    <col min="9467" max="9659" width="9.28515625" style="1"/>
    <col min="9660" max="9660" width="13" style="1" customWidth="1"/>
    <col min="9661" max="9664" width="13.7109375" style="1" customWidth="1"/>
    <col min="9665" max="9665" width="9.7109375" style="1" customWidth="1"/>
    <col min="9666" max="9671" width="6.7109375" style="1" customWidth="1"/>
    <col min="9672" max="9675" width="9.7109375" style="1" customWidth="1"/>
    <col min="9676" max="9676" width="6" style="1" customWidth="1"/>
    <col min="9677" max="9684" width="9.28515625" style="1" customWidth="1"/>
    <col min="9685" max="9685" width="10.42578125" style="1" customWidth="1"/>
    <col min="9686" max="9686" width="2.28515625" style="1" customWidth="1"/>
    <col min="9687" max="9693" width="9.28515625" style="1" customWidth="1"/>
    <col min="9694" max="9694" width="11.42578125" style="1" customWidth="1"/>
    <col min="9695" max="9696" width="10.5703125" style="1" customWidth="1"/>
    <col min="9697" max="9697" width="11.7109375" style="1" customWidth="1"/>
    <col min="9698" max="9698" width="10.5703125" style="1" customWidth="1"/>
    <col min="9699" max="9700" width="13.5703125" style="1" customWidth="1"/>
    <col min="9701" max="9701" width="10.5703125" style="1" customWidth="1"/>
    <col min="9702" max="9703" width="11.7109375" style="1" customWidth="1"/>
    <col min="9704" max="9705" width="10.5703125" style="1" customWidth="1"/>
    <col min="9706" max="9709" width="12.28515625" style="1" customWidth="1"/>
    <col min="9710" max="9710" width="9.28515625" style="1" customWidth="1"/>
    <col min="9711" max="9720" width="9.28515625" style="1"/>
    <col min="9721" max="9722" width="11.42578125" style="1" customWidth="1"/>
    <col min="9723" max="9915" width="9.28515625" style="1"/>
    <col min="9916" max="9916" width="13" style="1" customWidth="1"/>
    <col min="9917" max="9920" width="13.7109375" style="1" customWidth="1"/>
    <col min="9921" max="9921" width="9.7109375" style="1" customWidth="1"/>
    <col min="9922" max="9927" width="6.7109375" style="1" customWidth="1"/>
    <col min="9928" max="9931" width="9.7109375" style="1" customWidth="1"/>
    <col min="9932" max="9932" width="6" style="1" customWidth="1"/>
    <col min="9933" max="9940" width="9.28515625" style="1" customWidth="1"/>
    <col min="9941" max="9941" width="10.42578125" style="1" customWidth="1"/>
    <col min="9942" max="9942" width="2.28515625" style="1" customWidth="1"/>
    <col min="9943" max="9949" width="9.28515625" style="1" customWidth="1"/>
    <col min="9950" max="9950" width="11.42578125" style="1" customWidth="1"/>
    <col min="9951" max="9952" width="10.5703125" style="1" customWidth="1"/>
    <col min="9953" max="9953" width="11.7109375" style="1" customWidth="1"/>
    <col min="9954" max="9954" width="10.5703125" style="1" customWidth="1"/>
    <col min="9955" max="9956" width="13.5703125" style="1" customWidth="1"/>
    <col min="9957" max="9957" width="10.5703125" style="1" customWidth="1"/>
    <col min="9958" max="9959" width="11.7109375" style="1" customWidth="1"/>
    <col min="9960" max="9961" width="10.5703125" style="1" customWidth="1"/>
    <col min="9962" max="9965" width="12.28515625" style="1" customWidth="1"/>
    <col min="9966" max="9966" width="9.28515625" style="1" customWidth="1"/>
    <col min="9967" max="9976" width="9.28515625" style="1"/>
    <col min="9977" max="9978" width="11.42578125" style="1" customWidth="1"/>
    <col min="9979" max="10171" width="9.28515625" style="1"/>
    <col min="10172" max="10172" width="13" style="1" customWidth="1"/>
    <col min="10173" max="10176" width="13.7109375" style="1" customWidth="1"/>
    <col min="10177" max="10177" width="9.7109375" style="1" customWidth="1"/>
    <col min="10178" max="10183" width="6.7109375" style="1" customWidth="1"/>
    <col min="10184" max="10187" width="9.7109375" style="1" customWidth="1"/>
    <col min="10188" max="10188" width="6" style="1" customWidth="1"/>
    <col min="10189" max="10196" width="9.28515625" style="1" customWidth="1"/>
    <col min="10197" max="10197" width="10.42578125" style="1" customWidth="1"/>
    <col min="10198" max="10198" width="2.28515625" style="1" customWidth="1"/>
    <col min="10199" max="10205" width="9.28515625" style="1" customWidth="1"/>
    <col min="10206" max="10206" width="11.42578125" style="1" customWidth="1"/>
    <col min="10207" max="10208" width="10.5703125" style="1" customWidth="1"/>
    <col min="10209" max="10209" width="11.7109375" style="1" customWidth="1"/>
    <col min="10210" max="10210" width="10.5703125" style="1" customWidth="1"/>
    <col min="10211" max="10212" width="13.5703125" style="1" customWidth="1"/>
    <col min="10213" max="10213" width="10.5703125" style="1" customWidth="1"/>
    <col min="10214" max="10215" width="11.7109375" style="1" customWidth="1"/>
    <col min="10216" max="10217" width="10.5703125" style="1" customWidth="1"/>
    <col min="10218" max="10221" width="12.28515625" style="1" customWidth="1"/>
    <col min="10222" max="10222" width="9.28515625" style="1" customWidth="1"/>
    <col min="10223" max="10232" width="9.28515625" style="1"/>
    <col min="10233" max="10234" width="11.42578125" style="1" customWidth="1"/>
    <col min="10235" max="10427" width="9.28515625" style="1"/>
    <col min="10428" max="10428" width="13" style="1" customWidth="1"/>
    <col min="10429" max="10432" width="13.7109375" style="1" customWidth="1"/>
    <col min="10433" max="10433" width="9.7109375" style="1" customWidth="1"/>
    <col min="10434" max="10439" width="6.7109375" style="1" customWidth="1"/>
    <col min="10440" max="10443" width="9.7109375" style="1" customWidth="1"/>
    <col min="10444" max="10444" width="6" style="1" customWidth="1"/>
    <col min="10445" max="10452" width="9.28515625" style="1" customWidth="1"/>
    <col min="10453" max="10453" width="10.42578125" style="1" customWidth="1"/>
    <col min="10454" max="10454" width="2.28515625" style="1" customWidth="1"/>
    <col min="10455" max="10461" width="9.28515625" style="1" customWidth="1"/>
    <col min="10462" max="10462" width="11.42578125" style="1" customWidth="1"/>
    <col min="10463" max="10464" width="10.5703125" style="1" customWidth="1"/>
    <col min="10465" max="10465" width="11.7109375" style="1" customWidth="1"/>
    <col min="10466" max="10466" width="10.5703125" style="1" customWidth="1"/>
    <col min="10467" max="10468" width="13.5703125" style="1" customWidth="1"/>
    <col min="10469" max="10469" width="10.5703125" style="1" customWidth="1"/>
    <col min="10470" max="10471" width="11.7109375" style="1" customWidth="1"/>
    <col min="10472" max="10473" width="10.5703125" style="1" customWidth="1"/>
    <col min="10474" max="10477" width="12.28515625" style="1" customWidth="1"/>
    <col min="10478" max="10478" width="9.28515625" style="1" customWidth="1"/>
    <col min="10479" max="10488" width="9.28515625" style="1"/>
    <col min="10489" max="10490" width="11.42578125" style="1" customWidth="1"/>
    <col min="10491" max="10683" width="9.28515625" style="1"/>
    <col min="10684" max="10684" width="13" style="1" customWidth="1"/>
    <col min="10685" max="10688" width="13.7109375" style="1" customWidth="1"/>
    <col min="10689" max="10689" width="9.7109375" style="1" customWidth="1"/>
    <col min="10690" max="10695" width="6.7109375" style="1" customWidth="1"/>
    <col min="10696" max="10699" width="9.7109375" style="1" customWidth="1"/>
    <col min="10700" max="10700" width="6" style="1" customWidth="1"/>
    <col min="10701" max="10708" width="9.28515625" style="1" customWidth="1"/>
    <col min="10709" max="10709" width="10.42578125" style="1" customWidth="1"/>
    <col min="10710" max="10710" width="2.28515625" style="1" customWidth="1"/>
    <col min="10711" max="10717" width="9.28515625" style="1" customWidth="1"/>
    <col min="10718" max="10718" width="11.42578125" style="1" customWidth="1"/>
    <col min="10719" max="10720" width="10.5703125" style="1" customWidth="1"/>
    <col min="10721" max="10721" width="11.7109375" style="1" customWidth="1"/>
    <col min="10722" max="10722" width="10.5703125" style="1" customWidth="1"/>
    <col min="10723" max="10724" width="13.5703125" style="1" customWidth="1"/>
    <col min="10725" max="10725" width="10.5703125" style="1" customWidth="1"/>
    <col min="10726" max="10727" width="11.7109375" style="1" customWidth="1"/>
    <col min="10728" max="10729" width="10.5703125" style="1" customWidth="1"/>
    <col min="10730" max="10733" width="12.28515625" style="1" customWidth="1"/>
    <col min="10734" max="10734" width="9.28515625" style="1" customWidth="1"/>
    <col min="10735" max="10744" width="9.28515625" style="1"/>
    <col min="10745" max="10746" width="11.42578125" style="1" customWidth="1"/>
    <col min="10747" max="10939" width="9.28515625" style="1"/>
    <col min="10940" max="10940" width="13" style="1" customWidth="1"/>
    <col min="10941" max="10944" width="13.7109375" style="1" customWidth="1"/>
    <col min="10945" max="10945" width="9.7109375" style="1" customWidth="1"/>
    <col min="10946" max="10951" width="6.7109375" style="1" customWidth="1"/>
    <col min="10952" max="10955" width="9.7109375" style="1" customWidth="1"/>
    <col min="10956" max="10956" width="6" style="1" customWidth="1"/>
    <col min="10957" max="10964" width="9.28515625" style="1" customWidth="1"/>
    <col min="10965" max="10965" width="10.42578125" style="1" customWidth="1"/>
    <col min="10966" max="10966" width="2.28515625" style="1" customWidth="1"/>
    <col min="10967" max="10973" width="9.28515625" style="1" customWidth="1"/>
    <col min="10974" max="10974" width="11.42578125" style="1" customWidth="1"/>
    <col min="10975" max="10976" width="10.5703125" style="1" customWidth="1"/>
    <col min="10977" max="10977" width="11.7109375" style="1" customWidth="1"/>
    <col min="10978" max="10978" width="10.5703125" style="1" customWidth="1"/>
    <col min="10979" max="10980" width="13.5703125" style="1" customWidth="1"/>
    <col min="10981" max="10981" width="10.5703125" style="1" customWidth="1"/>
    <col min="10982" max="10983" width="11.7109375" style="1" customWidth="1"/>
    <col min="10984" max="10985" width="10.5703125" style="1" customWidth="1"/>
    <col min="10986" max="10989" width="12.28515625" style="1" customWidth="1"/>
    <col min="10990" max="10990" width="9.28515625" style="1" customWidth="1"/>
    <col min="10991" max="11000" width="9.28515625" style="1"/>
    <col min="11001" max="11002" width="11.42578125" style="1" customWidth="1"/>
    <col min="11003" max="11195" width="9.28515625" style="1"/>
    <col min="11196" max="11196" width="13" style="1" customWidth="1"/>
    <col min="11197" max="11200" width="13.7109375" style="1" customWidth="1"/>
    <col min="11201" max="11201" width="9.7109375" style="1" customWidth="1"/>
    <col min="11202" max="11207" width="6.7109375" style="1" customWidth="1"/>
    <col min="11208" max="11211" width="9.7109375" style="1" customWidth="1"/>
    <col min="11212" max="11212" width="6" style="1" customWidth="1"/>
    <col min="11213" max="11220" width="9.28515625" style="1" customWidth="1"/>
    <col min="11221" max="11221" width="10.42578125" style="1" customWidth="1"/>
    <col min="11222" max="11222" width="2.28515625" style="1" customWidth="1"/>
    <col min="11223" max="11229" width="9.28515625" style="1" customWidth="1"/>
    <col min="11230" max="11230" width="11.42578125" style="1" customWidth="1"/>
    <col min="11231" max="11232" width="10.5703125" style="1" customWidth="1"/>
    <col min="11233" max="11233" width="11.7109375" style="1" customWidth="1"/>
    <col min="11234" max="11234" width="10.5703125" style="1" customWidth="1"/>
    <col min="11235" max="11236" width="13.5703125" style="1" customWidth="1"/>
    <col min="11237" max="11237" width="10.5703125" style="1" customWidth="1"/>
    <col min="11238" max="11239" width="11.7109375" style="1" customWidth="1"/>
    <col min="11240" max="11241" width="10.5703125" style="1" customWidth="1"/>
    <col min="11242" max="11245" width="12.28515625" style="1" customWidth="1"/>
    <col min="11246" max="11246" width="9.28515625" style="1" customWidth="1"/>
    <col min="11247" max="11256" width="9.28515625" style="1"/>
    <col min="11257" max="11258" width="11.42578125" style="1" customWidth="1"/>
    <col min="11259" max="11451" width="9.28515625" style="1"/>
    <col min="11452" max="11452" width="13" style="1" customWidth="1"/>
    <col min="11453" max="11456" width="13.7109375" style="1" customWidth="1"/>
    <col min="11457" max="11457" width="9.7109375" style="1" customWidth="1"/>
    <col min="11458" max="11463" width="6.7109375" style="1" customWidth="1"/>
    <col min="11464" max="11467" width="9.7109375" style="1" customWidth="1"/>
    <col min="11468" max="11468" width="6" style="1" customWidth="1"/>
    <col min="11469" max="11476" width="9.28515625" style="1" customWidth="1"/>
    <col min="11477" max="11477" width="10.42578125" style="1" customWidth="1"/>
    <col min="11478" max="11478" width="2.28515625" style="1" customWidth="1"/>
    <col min="11479" max="11485" width="9.28515625" style="1" customWidth="1"/>
    <col min="11486" max="11486" width="11.42578125" style="1" customWidth="1"/>
    <col min="11487" max="11488" width="10.5703125" style="1" customWidth="1"/>
    <col min="11489" max="11489" width="11.7109375" style="1" customWidth="1"/>
    <col min="11490" max="11490" width="10.5703125" style="1" customWidth="1"/>
    <col min="11491" max="11492" width="13.5703125" style="1" customWidth="1"/>
    <col min="11493" max="11493" width="10.5703125" style="1" customWidth="1"/>
    <col min="11494" max="11495" width="11.7109375" style="1" customWidth="1"/>
    <col min="11496" max="11497" width="10.5703125" style="1" customWidth="1"/>
    <col min="11498" max="11501" width="12.28515625" style="1" customWidth="1"/>
    <col min="11502" max="11502" width="9.28515625" style="1" customWidth="1"/>
    <col min="11503" max="11512" width="9.28515625" style="1"/>
    <col min="11513" max="11514" width="11.42578125" style="1" customWidth="1"/>
    <col min="11515" max="11707" width="9.28515625" style="1"/>
    <col min="11708" max="11708" width="13" style="1" customWidth="1"/>
    <col min="11709" max="11712" width="13.7109375" style="1" customWidth="1"/>
    <col min="11713" max="11713" width="9.7109375" style="1" customWidth="1"/>
    <col min="11714" max="11719" width="6.7109375" style="1" customWidth="1"/>
    <col min="11720" max="11723" width="9.7109375" style="1" customWidth="1"/>
    <col min="11724" max="11724" width="6" style="1" customWidth="1"/>
    <col min="11725" max="11732" width="9.28515625" style="1" customWidth="1"/>
    <col min="11733" max="11733" width="10.42578125" style="1" customWidth="1"/>
    <col min="11734" max="11734" width="2.28515625" style="1" customWidth="1"/>
    <col min="11735" max="11741" width="9.28515625" style="1" customWidth="1"/>
    <col min="11742" max="11742" width="11.42578125" style="1" customWidth="1"/>
    <col min="11743" max="11744" width="10.5703125" style="1" customWidth="1"/>
    <col min="11745" max="11745" width="11.7109375" style="1" customWidth="1"/>
    <col min="11746" max="11746" width="10.5703125" style="1" customWidth="1"/>
    <col min="11747" max="11748" width="13.5703125" style="1" customWidth="1"/>
    <col min="11749" max="11749" width="10.5703125" style="1" customWidth="1"/>
    <col min="11750" max="11751" width="11.7109375" style="1" customWidth="1"/>
    <col min="11752" max="11753" width="10.5703125" style="1" customWidth="1"/>
    <col min="11754" max="11757" width="12.28515625" style="1" customWidth="1"/>
    <col min="11758" max="11758" width="9.28515625" style="1" customWidth="1"/>
    <col min="11759" max="11768" width="9.28515625" style="1"/>
    <col min="11769" max="11770" width="11.42578125" style="1" customWidth="1"/>
    <col min="11771" max="11963" width="9.28515625" style="1"/>
    <col min="11964" max="11964" width="13" style="1" customWidth="1"/>
    <col min="11965" max="11968" width="13.7109375" style="1" customWidth="1"/>
    <col min="11969" max="11969" width="9.7109375" style="1" customWidth="1"/>
    <col min="11970" max="11975" width="6.7109375" style="1" customWidth="1"/>
    <col min="11976" max="11979" width="9.7109375" style="1" customWidth="1"/>
    <col min="11980" max="11980" width="6" style="1" customWidth="1"/>
    <col min="11981" max="11988" width="9.28515625" style="1" customWidth="1"/>
    <col min="11989" max="11989" width="10.42578125" style="1" customWidth="1"/>
    <col min="11990" max="11990" width="2.28515625" style="1" customWidth="1"/>
    <col min="11991" max="11997" width="9.28515625" style="1" customWidth="1"/>
    <col min="11998" max="11998" width="11.42578125" style="1" customWidth="1"/>
    <col min="11999" max="12000" width="10.5703125" style="1" customWidth="1"/>
    <col min="12001" max="12001" width="11.7109375" style="1" customWidth="1"/>
    <col min="12002" max="12002" width="10.5703125" style="1" customWidth="1"/>
    <col min="12003" max="12004" width="13.5703125" style="1" customWidth="1"/>
    <col min="12005" max="12005" width="10.5703125" style="1" customWidth="1"/>
    <col min="12006" max="12007" width="11.7109375" style="1" customWidth="1"/>
    <col min="12008" max="12009" width="10.5703125" style="1" customWidth="1"/>
    <col min="12010" max="12013" width="12.28515625" style="1" customWidth="1"/>
    <col min="12014" max="12014" width="9.28515625" style="1" customWidth="1"/>
    <col min="12015" max="12024" width="9.28515625" style="1"/>
    <col min="12025" max="12026" width="11.42578125" style="1" customWidth="1"/>
    <col min="12027" max="12219" width="9.28515625" style="1"/>
    <col min="12220" max="12220" width="13" style="1" customWidth="1"/>
    <col min="12221" max="12224" width="13.7109375" style="1" customWidth="1"/>
    <col min="12225" max="12225" width="9.7109375" style="1" customWidth="1"/>
    <col min="12226" max="12231" width="6.7109375" style="1" customWidth="1"/>
    <col min="12232" max="12235" width="9.7109375" style="1" customWidth="1"/>
    <col min="12236" max="12236" width="6" style="1" customWidth="1"/>
    <col min="12237" max="12244" width="9.28515625" style="1" customWidth="1"/>
    <col min="12245" max="12245" width="10.42578125" style="1" customWidth="1"/>
    <col min="12246" max="12246" width="2.28515625" style="1" customWidth="1"/>
    <col min="12247" max="12253" width="9.28515625" style="1" customWidth="1"/>
    <col min="12254" max="12254" width="11.42578125" style="1" customWidth="1"/>
    <col min="12255" max="12256" width="10.5703125" style="1" customWidth="1"/>
    <col min="12257" max="12257" width="11.7109375" style="1" customWidth="1"/>
    <col min="12258" max="12258" width="10.5703125" style="1" customWidth="1"/>
    <col min="12259" max="12260" width="13.5703125" style="1" customWidth="1"/>
    <col min="12261" max="12261" width="10.5703125" style="1" customWidth="1"/>
    <col min="12262" max="12263" width="11.7109375" style="1" customWidth="1"/>
    <col min="12264" max="12265" width="10.5703125" style="1" customWidth="1"/>
    <col min="12266" max="12269" width="12.28515625" style="1" customWidth="1"/>
    <col min="12270" max="12270" width="9.28515625" style="1" customWidth="1"/>
    <col min="12271" max="12280" width="9.28515625" style="1"/>
    <col min="12281" max="12282" width="11.42578125" style="1" customWidth="1"/>
    <col min="12283" max="12475" width="9.28515625" style="1"/>
    <col min="12476" max="12476" width="13" style="1" customWidth="1"/>
    <col min="12477" max="12480" width="13.7109375" style="1" customWidth="1"/>
    <col min="12481" max="12481" width="9.7109375" style="1" customWidth="1"/>
    <col min="12482" max="12487" width="6.7109375" style="1" customWidth="1"/>
    <col min="12488" max="12491" width="9.7109375" style="1" customWidth="1"/>
    <col min="12492" max="12492" width="6" style="1" customWidth="1"/>
    <col min="12493" max="12500" width="9.28515625" style="1" customWidth="1"/>
    <col min="12501" max="12501" width="10.42578125" style="1" customWidth="1"/>
    <col min="12502" max="12502" width="2.28515625" style="1" customWidth="1"/>
    <col min="12503" max="12509" width="9.28515625" style="1" customWidth="1"/>
    <col min="12510" max="12510" width="11.42578125" style="1" customWidth="1"/>
    <col min="12511" max="12512" width="10.5703125" style="1" customWidth="1"/>
    <col min="12513" max="12513" width="11.7109375" style="1" customWidth="1"/>
    <col min="12514" max="12514" width="10.5703125" style="1" customWidth="1"/>
    <col min="12515" max="12516" width="13.5703125" style="1" customWidth="1"/>
    <col min="12517" max="12517" width="10.5703125" style="1" customWidth="1"/>
    <col min="12518" max="12519" width="11.7109375" style="1" customWidth="1"/>
    <col min="12520" max="12521" width="10.5703125" style="1" customWidth="1"/>
    <col min="12522" max="12525" width="12.28515625" style="1" customWidth="1"/>
    <col min="12526" max="12526" width="9.28515625" style="1" customWidth="1"/>
    <col min="12527" max="12536" width="9.28515625" style="1"/>
    <col min="12537" max="12538" width="11.42578125" style="1" customWidth="1"/>
    <col min="12539" max="12731" width="9.28515625" style="1"/>
    <col min="12732" max="12732" width="13" style="1" customWidth="1"/>
    <col min="12733" max="12736" width="13.7109375" style="1" customWidth="1"/>
    <col min="12737" max="12737" width="9.7109375" style="1" customWidth="1"/>
    <col min="12738" max="12743" width="6.7109375" style="1" customWidth="1"/>
    <col min="12744" max="12747" width="9.7109375" style="1" customWidth="1"/>
    <col min="12748" max="12748" width="6" style="1" customWidth="1"/>
    <col min="12749" max="12756" width="9.28515625" style="1" customWidth="1"/>
    <col min="12757" max="12757" width="10.42578125" style="1" customWidth="1"/>
    <col min="12758" max="12758" width="2.28515625" style="1" customWidth="1"/>
    <col min="12759" max="12765" width="9.28515625" style="1" customWidth="1"/>
    <col min="12766" max="12766" width="11.42578125" style="1" customWidth="1"/>
    <col min="12767" max="12768" width="10.5703125" style="1" customWidth="1"/>
    <col min="12769" max="12769" width="11.7109375" style="1" customWidth="1"/>
    <col min="12770" max="12770" width="10.5703125" style="1" customWidth="1"/>
    <col min="12771" max="12772" width="13.5703125" style="1" customWidth="1"/>
    <col min="12773" max="12773" width="10.5703125" style="1" customWidth="1"/>
    <col min="12774" max="12775" width="11.7109375" style="1" customWidth="1"/>
    <col min="12776" max="12777" width="10.5703125" style="1" customWidth="1"/>
    <col min="12778" max="12781" width="12.28515625" style="1" customWidth="1"/>
    <col min="12782" max="12782" width="9.28515625" style="1" customWidth="1"/>
    <col min="12783" max="12792" width="9.28515625" style="1"/>
    <col min="12793" max="12794" width="11.42578125" style="1" customWidth="1"/>
    <col min="12795" max="12987" width="9.28515625" style="1"/>
    <col min="12988" max="12988" width="13" style="1" customWidth="1"/>
    <col min="12989" max="12992" width="13.7109375" style="1" customWidth="1"/>
    <col min="12993" max="12993" width="9.7109375" style="1" customWidth="1"/>
    <col min="12994" max="12999" width="6.7109375" style="1" customWidth="1"/>
    <col min="13000" max="13003" width="9.7109375" style="1" customWidth="1"/>
    <col min="13004" max="13004" width="6" style="1" customWidth="1"/>
    <col min="13005" max="13012" width="9.28515625" style="1" customWidth="1"/>
    <col min="13013" max="13013" width="10.42578125" style="1" customWidth="1"/>
    <col min="13014" max="13014" width="2.28515625" style="1" customWidth="1"/>
    <col min="13015" max="13021" width="9.28515625" style="1" customWidth="1"/>
    <col min="13022" max="13022" width="11.42578125" style="1" customWidth="1"/>
    <col min="13023" max="13024" width="10.5703125" style="1" customWidth="1"/>
    <col min="13025" max="13025" width="11.7109375" style="1" customWidth="1"/>
    <col min="13026" max="13026" width="10.5703125" style="1" customWidth="1"/>
    <col min="13027" max="13028" width="13.5703125" style="1" customWidth="1"/>
    <col min="13029" max="13029" width="10.5703125" style="1" customWidth="1"/>
    <col min="13030" max="13031" width="11.7109375" style="1" customWidth="1"/>
    <col min="13032" max="13033" width="10.5703125" style="1" customWidth="1"/>
    <col min="13034" max="13037" width="12.28515625" style="1" customWidth="1"/>
    <col min="13038" max="13038" width="9.28515625" style="1" customWidth="1"/>
    <col min="13039" max="13048" width="9.28515625" style="1"/>
    <col min="13049" max="13050" width="11.42578125" style="1" customWidth="1"/>
    <col min="13051" max="13243" width="9.28515625" style="1"/>
    <col min="13244" max="13244" width="13" style="1" customWidth="1"/>
    <col min="13245" max="13248" width="13.7109375" style="1" customWidth="1"/>
    <col min="13249" max="13249" width="9.7109375" style="1" customWidth="1"/>
    <col min="13250" max="13255" width="6.7109375" style="1" customWidth="1"/>
    <col min="13256" max="13259" width="9.7109375" style="1" customWidth="1"/>
    <col min="13260" max="13260" width="6" style="1" customWidth="1"/>
    <col min="13261" max="13268" width="9.28515625" style="1" customWidth="1"/>
    <col min="13269" max="13269" width="10.42578125" style="1" customWidth="1"/>
    <col min="13270" max="13270" width="2.28515625" style="1" customWidth="1"/>
    <col min="13271" max="13277" width="9.28515625" style="1" customWidth="1"/>
    <col min="13278" max="13278" width="11.42578125" style="1" customWidth="1"/>
    <col min="13279" max="13280" width="10.5703125" style="1" customWidth="1"/>
    <col min="13281" max="13281" width="11.7109375" style="1" customWidth="1"/>
    <col min="13282" max="13282" width="10.5703125" style="1" customWidth="1"/>
    <col min="13283" max="13284" width="13.5703125" style="1" customWidth="1"/>
    <col min="13285" max="13285" width="10.5703125" style="1" customWidth="1"/>
    <col min="13286" max="13287" width="11.7109375" style="1" customWidth="1"/>
    <col min="13288" max="13289" width="10.5703125" style="1" customWidth="1"/>
    <col min="13290" max="13293" width="12.28515625" style="1" customWidth="1"/>
    <col min="13294" max="13294" width="9.28515625" style="1" customWidth="1"/>
    <col min="13295" max="13304" width="9.28515625" style="1"/>
    <col min="13305" max="13306" width="11.42578125" style="1" customWidth="1"/>
    <col min="13307" max="13499" width="9.28515625" style="1"/>
    <col min="13500" max="13500" width="13" style="1" customWidth="1"/>
    <col min="13501" max="13504" width="13.7109375" style="1" customWidth="1"/>
    <col min="13505" max="13505" width="9.7109375" style="1" customWidth="1"/>
    <col min="13506" max="13511" width="6.7109375" style="1" customWidth="1"/>
    <col min="13512" max="13515" width="9.7109375" style="1" customWidth="1"/>
    <col min="13516" max="13516" width="6" style="1" customWidth="1"/>
    <col min="13517" max="13524" width="9.28515625" style="1" customWidth="1"/>
    <col min="13525" max="13525" width="10.42578125" style="1" customWidth="1"/>
    <col min="13526" max="13526" width="2.28515625" style="1" customWidth="1"/>
    <col min="13527" max="13533" width="9.28515625" style="1" customWidth="1"/>
    <col min="13534" max="13534" width="11.42578125" style="1" customWidth="1"/>
    <col min="13535" max="13536" width="10.5703125" style="1" customWidth="1"/>
    <col min="13537" max="13537" width="11.7109375" style="1" customWidth="1"/>
    <col min="13538" max="13538" width="10.5703125" style="1" customWidth="1"/>
    <col min="13539" max="13540" width="13.5703125" style="1" customWidth="1"/>
    <col min="13541" max="13541" width="10.5703125" style="1" customWidth="1"/>
    <col min="13542" max="13543" width="11.7109375" style="1" customWidth="1"/>
    <col min="13544" max="13545" width="10.5703125" style="1" customWidth="1"/>
    <col min="13546" max="13549" width="12.28515625" style="1" customWidth="1"/>
    <col min="13550" max="13550" width="9.28515625" style="1" customWidth="1"/>
    <col min="13551" max="13560" width="9.28515625" style="1"/>
    <col min="13561" max="13562" width="11.42578125" style="1" customWidth="1"/>
    <col min="13563" max="13755" width="9.28515625" style="1"/>
    <col min="13756" max="13756" width="13" style="1" customWidth="1"/>
    <col min="13757" max="13760" width="13.7109375" style="1" customWidth="1"/>
    <col min="13761" max="13761" width="9.7109375" style="1" customWidth="1"/>
    <col min="13762" max="13767" width="6.7109375" style="1" customWidth="1"/>
    <col min="13768" max="13771" width="9.7109375" style="1" customWidth="1"/>
    <col min="13772" max="13772" width="6" style="1" customWidth="1"/>
    <col min="13773" max="13780" width="9.28515625" style="1" customWidth="1"/>
    <col min="13781" max="13781" width="10.42578125" style="1" customWidth="1"/>
    <col min="13782" max="13782" width="2.28515625" style="1" customWidth="1"/>
    <col min="13783" max="13789" width="9.28515625" style="1" customWidth="1"/>
    <col min="13790" max="13790" width="11.42578125" style="1" customWidth="1"/>
    <col min="13791" max="13792" width="10.5703125" style="1" customWidth="1"/>
    <col min="13793" max="13793" width="11.7109375" style="1" customWidth="1"/>
    <col min="13794" max="13794" width="10.5703125" style="1" customWidth="1"/>
    <col min="13795" max="13796" width="13.5703125" style="1" customWidth="1"/>
    <col min="13797" max="13797" width="10.5703125" style="1" customWidth="1"/>
    <col min="13798" max="13799" width="11.7109375" style="1" customWidth="1"/>
    <col min="13800" max="13801" width="10.5703125" style="1" customWidth="1"/>
    <col min="13802" max="13805" width="12.28515625" style="1" customWidth="1"/>
    <col min="13806" max="13806" width="9.28515625" style="1" customWidth="1"/>
    <col min="13807" max="13816" width="9.28515625" style="1"/>
    <col min="13817" max="13818" width="11.42578125" style="1" customWidth="1"/>
    <col min="13819" max="14011" width="9.28515625" style="1"/>
    <col min="14012" max="14012" width="13" style="1" customWidth="1"/>
    <col min="14013" max="14016" width="13.7109375" style="1" customWidth="1"/>
    <col min="14017" max="14017" width="9.7109375" style="1" customWidth="1"/>
    <col min="14018" max="14023" width="6.7109375" style="1" customWidth="1"/>
    <col min="14024" max="14027" width="9.7109375" style="1" customWidth="1"/>
    <col min="14028" max="14028" width="6" style="1" customWidth="1"/>
    <col min="14029" max="14036" width="9.28515625" style="1" customWidth="1"/>
    <col min="14037" max="14037" width="10.42578125" style="1" customWidth="1"/>
    <col min="14038" max="14038" width="2.28515625" style="1" customWidth="1"/>
    <col min="14039" max="14045" width="9.28515625" style="1" customWidth="1"/>
    <col min="14046" max="14046" width="11.42578125" style="1" customWidth="1"/>
    <col min="14047" max="14048" width="10.5703125" style="1" customWidth="1"/>
    <col min="14049" max="14049" width="11.7109375" style="1" customWidth="1"/>
    <col min="14050" max="14050" width="10.5703125" style="1" customWidth="1"/>
    <col min="14051" max="14052" width="13.5703125" style="1" customWidth="1"/>
    <col min="14053" max="14053" width="10.5703125" style="1" customWidth="1"/>
    <col min="14054" max="14055" width="11.7109375" style="1" customWidth="1"/>
    <col min="14056" max="14057" width="10.5703125" style="1" customWidth="1"/>
    <col min="14058" max="14061" width="12.28515625" style="1" customWidth="1"/>
    <col min="14062" max="14062" width="9.28515625" style="1" customWidth="1"/>
    <col min="14063" max="14072" width="9.28515625" style="1"/>
    <col min="14073" max="14074" width="11.42578125" style="1" customWidth="1"/>
    <col min="14075" max="14267" width="9.28515625" style="1"/>
    <col min="14268" max="14268" width="13" style="1" customWidth="1"/>
    <col min="14269" max="14272" width="13.7109375" style="1" customWidth="1"/>
    <col min="14273" max="14273" width="9.7109375" style="1" customWidth="1"/>
    <col min="14274" max="14279" width="6.7109375" style="1" customWidth="1"/>
    <col min="14280" max="14283" width="9.7109375" style="1" customWidth="1"/>
    <col min="14284" max="14284" width="6" style="1" customWidth="1"/>
    <col min="14285" max="14292" width="9.28515625" style="1" customWidth="1"/>
    <col min="14293" max="14293" width="10.42578125" style="1" customWidth="1"/>
    <col min="14294" max="14294" width="2.28515625" style="1" customWidth="1"/>
    <col min="14295" max="14301" width="9.28515625" style="1" customWidth="1"/>
    <col min="14302" max="14302" width="11.42578125" style="1" customWidth="1"/>
    <col min="14303" max="14304" width="10.5703125" style="1" customWidth="1"/>
    <col min="14305" max="14305" width="11.7109375" style="1" customWidth="1"/>
    <col min="14306" max="14306" width="10.5703125" style="1" customWidth="1"/>
    <col min="14307" max="14308" width="13.5703125" style="1" customWidth="1"/>
    <col min="14309" max="14309" width="10.5703125" style="1" customWidth="1"/>
    <col min="14310" max="14311" width="11.7109375" style="1" customWidth="1"/>
    <col min="14312" max="14313" width="10.5703125" style="1" customWidth="1"/>
    <col min="14314" max="14317" width="12.28515625" style="1" customWidth="1"/>
    <col min="14318" max="14318" width="9.28515625" style="1" customWidth="1"/>
    <col min="14319" max="14328" width="9.28515625" style="1"/>
    <col min="14329" max="14330" width="11.42578125" style="1" customWidth="1"/>
    <col min="14331" max="14523" width="9.28515625" style="1"/>
    <col min="14524" max="14524" width="13" style="1" customWidth="1"/>
    <col min="14525" max="14528" width="13.7109375" style="1" customWidth="1"/>
    <col min="14529" max="14529" width="9.7109375" style="1" customWidth="1"/>
    <col min="14530" max="14535" width="6.7109375" style="1" customWidth="1"/>
    <col min="14536" max="14539" width="9.7109375" style="1" customWidth="1"/>
    <col min="14540" max="14540" width="6" style="1" customWidth="1"/>
    <col min="14541" max="14548" width="9.28515625" style="1" customWidth="1"/>
    <col min="14549" max="14549" width="10.42578125" style="1" customWidth="1"/>
    <col min="14550" max="14550" width="2.28515625" style="1" customWidth="1"/>
    <col min="14551" max="14557" width="9.28515625" style="1" customWidth="1"/>
    <col min="14558" max="14558" width="11.42578125" style="1" customWidth="1"/>
    <col min="14559" max="14560" width="10.5703125" style="1" customWidth="1"/>
    <col min="14561" max="14561" width="11.7109375" style="1" customWidth="1"/>
    <col min="14562" max="14562" width="10.5703125" style="1" customWidth="1"/>
    <col min="14563" max="14564" width="13.5703125" style="1" customWidth="1"/>
    <col min="14565" max="14565" width="10.5703125" style="1" customWidth="1"/>
    <col min="14566" max="14567" width="11.7109375" style="1" customWidth="1"/>
    <col min="14568" max="14569" width="10.5703125" style="1" customWidth="1"/>
    <col min="14570" max="14573" width="12.28515625" style="1" customWidth="1"/>
    <col min="14574" max="14574" width="9.28515625" style="1" customWidth="1"/>
    <col min="14575" max="14584" width="9.28515625" style="1"/>
    <col min="14585" max="14586" width="11.42578125" style="1" customWidth="1"/>
    <col min="14587" max="14779" width="9.28515625" style="1"/>
    <col min="14780" max="14780" width="13" style="1" customWidth="1"/>
    <col min="14781" max="14784" width="13.7109375" style="1" customWidth="1"/>
    <col min="14785" max="14785" width="9.7109375" style="1" customWidth="1"/>
    <col min="14786" max="14791" width="6.7109375" style="1" customWidth="1"/>
    <col min="14792" max="14795" width="9.7109375" style="1" customWidth="1"/>
    <col min="14796" max="14796" width="6" style="1" customWidth="1"/>
    <col min="14797" max="14804" width="9.28515625" style="1" customWidth="1"/>
    <col min="14805" max="14805" width="10.42578125" style="1" customWidth="1"/>
    <col min="14806" max="14806" width="2.28515625" style="1" customWidth="1"/>
    <col min="14807" max="14813" width="9.28515625" style="1" customWidth="1"/>
    <col min="14814" max="14814" width="11.42578125" style="1" customWidth="1"/>
    <col min="14815" max="14816" width="10.5703125" style="1" customWidth="1"/>
    <col min="14817" max="14817" width="11.7109375" style="1" customWidth="1"/>
    <col min="14818" max="14818" width="10.5703125" style="1" customWidth="1"/>
    <col min="14819" max="14820" width="13.5703125" style="1" customWidth="1"/>
    <col min="14821" max="14821" width="10.5703125" style="1" customWidth="1"/>
    <col min="14822" max="14823" width="11.7109375" style="1" customWidth="1"/>
    <col min="14824" max="14825" width="10.5703125" style="1" customWidth="1"/>
    <col min="14826" max="14829" width="12.28515625" style="1" customWidth="1"/>
    <col min="14830" max="14830" width="9.28515625" style="1" customWidth="1"/>
    <col min="14831" max="14840" width="9.28515625" style="1"/>
    <col min="14841" max="14842" width="11.42578125" style="1" customWidth="1"/>
    <col min="14843" max="15035" width="9.28515625" style="1"/>
    <col min="15036" max="15036" width="13" style="1" customWidth="1"/>
    <col min="15037" max="15040" width="13.7109375" style="1" customWidth="1"/>
    <col min="15041" max="15041" width="9.7109375" style="1" customWidth="1"/>
    <col min="15042" max="15047" width="6.7109375" style="1" customWidth="1"/>
    <col min="15048" max="15051" width="9.7109375" style="1" customWidth="1"/>
    <col min="15052" max="15052" width="6" style="1" customWidth="1"/>
    <col min="15053" max="15060" width="9.28515625" style="1" customWidth="1"/>
    <col min="15061" max="15061" width="10.42578125" style="1" customWidth="1"/>
    <col min="15062" max="15062" width="2.28515625" style="1" customWidth="1"/>
    <col min="15063" max="15069" width="9.28515625" style="1" customWidth="1"/>
    <col min="15070" max="15070" width="11.42578125" style="1" customWidth="1"/>
    <col min="15071" max="15072" width="10.5703125" style="1" customWidth="1"/>
    <col min="15073" max="15073" width="11.7109375" style="1" customWidth="1"/>
    <col min="15074" max="15074" width="10.5703125" style="1" customWidth="1"/>
    <col min="15075" max="15076" width="13.5703125" style="1" customWidth="1"/>
    <col min="15077" max="15077" width="10.5703125" style="1" customWidth="1"/>
    <col min="15078" max="15079" width="11.7109375" style="1" customWidth="1"/>
    <col min="15080" max="15081" width="10.5703125" style="1" customWidth="1"/>
    <col min="15082" max="15085" width="12.28515625" style="1" customWidth="1"/>
    <col min="15086" max="15086" width="9.28515625" style="1" customWidth="1"/>
    <col min="15087" max="15096" width="9.28515625" style="1"/>
    <col min="15097" max="15098" width="11.42578125" style="1" customWidth="1"/>
    <col min="15099" max="15291" width="9.28515625" style="1"/>
    <col min="15292" max="15292" width="13" style="1" customWidth="1"/>
    <col min="15293" max="15296" width="13.7109375" style="1" customWidth="1"/>
    <col min="15297" max="15297" width="9.7109375" style="1" customWidth="1"/>
    <col min="15298" max="15303" width="6.7109375" style="1" customWidth="1"/>
    <col min="15304" max="15307" width="9.7109375" style="1" customWidth="1"/>
    <col min="15308" max="15308" width="6" style="1" customWidth="1"/>
    <col min="15309" max="15316" width="9.28515625" style="1" customWidth="1"/>
    <col min="15317" max="15317" width="10.42578125" style="1" customWidth="1"/>
    <col min="15318" max="15318" width="2.28515625" style="1" customWidth="1"/>
    <col min="15319" max="15325" width="9.28515625" style="1" customWidth="1"/>
    <col min="15326" max="15326" width="11.42578125" style="1" customWidth="1"/>
    <col min="15327" max="15328" width="10.5703125" style="1" customWidth="1"/>
    <col min="15329" max="15329" width="11.7109375" style="1" customWidth="1"/>
    <col min="15330" max="15330" width="10.5703125" style="1" customWidth="1"/>
    <col min="15331" max="15332" width="13.5703125" style="1" customWidth="1"/>
    <col min="15333" max="15333" width="10.5703125" style="1" customWidth="1"/>
    <col min="15334" max="15335" width="11.7109375" style="1" customWidth="1"/>
    <col min="15336" max="15337" width="10.5703125" style="1" customWidth="1"/>
    <col min="15338" max="15341" width="12.28515625" style="1" customWidth="1"/>
    <col min="15342" max="15342" width="9.28515625" style="1" customWidth="1"/>
    <col min="15343" max="15352" width="9.28515625" style="1"/>
    <col min="15353" max="15354" width="11.42578125" style="1" customWidth="1"/>
    <col min="15355" max="15547" width="9.28515625" style="1"/>
    <col min="15548" max="15548" width="13" style="1" customWidth="1"/>
    <col min="15549" max="15552" width="13.7109375" style="1" customWidth="1"/>
    <col min="15553" max="15553" width="9.7109375" style="1" customWidth="1"/>
    <col min="15554" max="15559" width="6.7109375" style="1" customWidth="1"/>
    <col min="15560" max="15563" width="9.7109375" style="1" customWidth="1"/>
    <col min="15564" max="15564" width="6" style="1" customWidth="1"/>
    <col min="15565" max="15572" width="9.28515625" style="1" customWidth="1"/>
    <col min="15573" max="15573" width="10.42578125" style="1" customWidth="1"/>
    <col min="15574" max="15574" width="2.28515625" style="1" customWidth="1"/>
    <col min="15575" max="15581" width="9.28515625" style="1" customWidth="1"/>
    <col min="15582" max="15582" width="11.42578125" style="1" customWidth="1"/>
    <col min="15583" max="15584" width="10.5703125" style="1" customWidth="1"/>
    <col min="15585" max="15585" width="11.7109375" style="1" customWidth="1"/>
    <col min="15586" max="15586" width="10.5703125" style="1" customWidth="1"/>
    <col min="15587" max="15588" width="13.5703125" style="1" customWidth="1"/>
    <col min="15589" max="15589" width="10.5703125" style="1" customWidth="1"/>
    <col min="15590" max="15591" width="11.7109375" style="1" customWidth="1"/>
    <col min="15592" max="15593" width="10.5703125" style="1" customWidth="1"/>
    <col min="15594" max="15597" width="12.28515625" style="1" customWidth="1"/>
    <col min="15598" max="15598" width="9.28515625" style="1" customWidth="1"/>
    <col min="15599" max="15608" width="9.28515625" style="1"/>
    <col min="15609" max="15610" width="11.42578125" style="1" customWidth="1"/>
    <col min="15611" max="15803" width="9.28515625" style="1"/>
    <col min="15804" max="15804" width="13" style="1" customWidth="1"/>
    <col min="15805" max="15808" width="13.7109375" style="1" customWidth="1"/>
    <col min="15809" max="15809" width="9.7109375" style="1" customWidth="1"/>
    <col min="15810" max="15815" width="6.7109375" style="1" customWidth="1"/>
    <col min="15816" max="15819" width="9.7109375" style="1" customWidth="1"/>
    <col min="15820" max="15820" width="6" style="1" customWidth="1"/>
    <col min="15821" max="15828" width="9.28515625" style="1" customWidth="1"/>
    <col min="15829" max="15829" width="10.42578125" style="1" customWidth="1"/>
    <col min="15830" max="15830" width="2.28515625" style="1" customWidth="1"/>
    <col min="15831" max="15837" width="9.28515625" style="1" customWidth="1"/>
    <col min="15838" max="15838" width="11.42578125" style="1" customWidth="1"/>
    <col min="15839" max="15840" width="10.5703125" style="1" customWidth="1"/>
    <col min="15841" max="15841" width="11.7109375" style="1" customWidth="1"/>
    <col min="15842" max="15842" width="10.5703125" style="1" customWidth="1"/>
    <col min="15843" max="15844" width="13.5703125" style="1" customWidth="1"/>
    <col min="15845" max="15845" width="10.5703125" style="1" customWidth="1"/>
    <col min="15846" max="15847" width="11.7109375" style="1" customWidth="1"/>
    <col min="15848" max="15849" width="10.5703125" style="1" customWidth="1"/>
    <col min="15850" max="15853" width="12.28515625" style="1" customWidth="1"/>
    <col min="15854" max="15854" width="9.28515625" style="1" customWidth="1"/>
    <col min="15855" max="15864" width="9.28515625" style="1"/>
    <col min="15865" max="15866" width="11.42578125" style="1" customWidth="1"/>
    <col min="15867" max="16059" width="9.28515625" style="1"/>
    <col min="16060" max="16060" width="13" style="1" customWidth="1"/>
    <col min="16061" max="16064" width="13.7109375" style="1" customWidth="1"/>
    <col min="16065" max="16065" width="9.7109375" style="1" customWidth="1"/>
    <col min="16066" max="16071" width="6.7109375" style="1" customWidth="1"/>
    <col min="16072" max="16075" width="9.7109375" style="1" customWidth="1"/>
    <col min="16076" max="16076" width="6" style="1" customWidth="1"/>
    <col min="16077" max="16084" width="9.28515625" style="1" customWidth="1"/>
    <col min="16085" max="16085" width="10.42578125" style="1" customWidth="1"/>
    <col min="16086" max="16086" width="2.28515625" style="1" customWidth="1"/>
    <col min="16087" max="16093" width="9.28515625" style="1" customWidth="1"/>
    <col min="16094" max="16094" width="11.42578125" style="1" customWidth="1"/>
    <col min="16095" max="16096" width="10.5703125" style="1" customWidth="1"/>
    <col min="16097" max="16097" width="11.7109375" style="1" customWidth="1"/>
    <col min="16098" max="16098" width="10.5703125" style="1" customWidth="1"/>
    <col min="16099" max="16100" width="13.5703125" style="1" customWidth="1"/>
    <col min="16101" max="16101" width="10.5703125" style="1" customWidth="1"/>
    <col min="16102" max="16103" width="11.7109375" style="1" customWidth="1"/>
    <col min="16104" max="16105" width="10.5703125" style="1" customWidth="1"/>
    <col min="16106" max="16109" width="12.28515625" style="1" customWidth="1"/>
    <col min="16110" max="16110" width="9.28515625" style="1" customWidth="1"/>
    <col min="16111" max="16120" width="9.28515625" style="1"/>
    <col min="16121" max="16122" width="11.42578125" style="1" customWidth="1"/>
    <col min="16123" max="16384" width="9.28515625" style="1"/>
  </cols>
  <sheetData>
    <row r="1" spans="1:9" ht="61.5" customHeight="1" thickTop="1" thickBot="1">
      <c r="A1" s="130" t="s">
        <v>132</v>
      </c>
      <c r="B1" s="88" t="s">
        <v>530</v>
      </c>
      <c r="C1" s="637"/>
      <c r="D1" s="606"/>
      <c r="F1" s="482" t="s">
        <v>140</v>
      </c>
      <c r="G1" s="483"/>
      <c r="H1" s="569"/>
    </row>
    <row r="2" spans="1:9" ht="41.25" customHeight="1" thickTop="1" thickBot="1">
      <c r="B2" s="482" t="s">
        <v>134</v>
      </c>
      <c r="C2" s="483"/>
      <c r="D2" s="638"/>
      <c r="F2" s="494" t="s">
        <v>37</v>
      </c>
      <c r="G2" s="495"/>
      <c r="H2" s="569"/>
    </row>
    <row r="3" spans="1:9" ht="24.75" customHeight="1" thickTop="1" thickBot="1">
      <c r="B3" s="160"/>
      <c r="C3" s="160"/>
      <c r="D3" s="160"/>
      <c r="F3" s="591"/>
      <c r="G3" s="591"/>
      <c r="H3" s="591"/>
    </row>
    <row r="4" spans="1:9" ht="33.75" customHeight="1" thickTop="1" thickBot="1">
      <c r="B4" s="628" t="s">
        <v>613</v>
      </c>
      <c r="C4" s="629" t="s">
        <v>603</v>
      </c>
      <c r="D4" s="630" t="s">
        <v>36</v>
      </c>
      <c r="E4" s="159"/>
      <c r="F4" s="639" t="s">
        <v>613</v>
      </c>
      <c r="G4" s="640" t="s">
        <v>603</v>
      </c>
      <c r="H4" s="630" t="s">
        <v>36</v>
      </c>
    </row>
    <row r="5" spans="1:9" s="169" customFormat="1" ht="43.5" customHeight="1" thickTop="1" thickBot="1">
      <c r="A5" s="59"/>
      <c r="B5" s="641" t="s">
        <v>612</v>
      </c>
      <c r="C5" s="642" t="s">
        <v>604</v>
      </c>
      <c r="D5" s="69" t="s">
        <v>550</v>
      </c>
      <c r="F5" s="641" t="s">
        <v>886</v>
      </c>
      <c r="G5" s="642" t="s">
        <v>1406</v>
      </c>
      <c r="H5" s="69" t="s">
        <v>550</v>
      </c>
      <c r="I5" s="390"/>
    </row>
    <row r="6" spans="1:9" ht="14.25" customHeight="1" thickTop="1">
      <c r="A6" s="37">
        <v>1954</v>
      </c>
      <c r="B6" s="386"/>
      <c r="C6" s="387"/>
      <c r="D6" s="388"/>
      <c r="F6" s="24"/>
      <c r="G6" s="9"/>
      <c r="H6" s="23"/>
    </row>
    <row r="7" spans="1:9" ht="14.25" customHeight="1">
      <c r="A7" s="37">
        <v>1955</v>
      </c>
      <c r="B7" s="24"/>
      <c r="C7" s="9"/>
      <c r="D7" s="23"/>
      <c r="F7" s="24"/>
      <c r="G7" s="9"/>
      <c r="H7" s="23"/>
    </row>
    <row r="8" spans="1:9" ht="14.25" customHeight="1">
      <c r="A8" s="37">
        <v>1956</v>
      </c>
      <c r="B8" s="24"/>
      <c r="C8" s="9"/>
      <c r="D8" s="23"/>
      <c r="F8" s="24"/>
      <c r="G8" s="9"/>
      <c r="H8" s="23"/>
    </row>
    <row r="9" spans="1:9" ht="14.25" customHeight="1">
      <c r="A9" s="37">
        <v>1957</v>
      </c>
      <c r="B9" s="24"/>
      <c r="C9" s="9"/>
      <c r="D9" s="23"/>
      <c r="F9" s="24"/>
      <c r="G9" s="9"/>
      <c r="H9" s="23"/>
    </row>
    <row r="10" spans="1:9" ht="14.25" customHeight="1">
      <c r="A10" s="37">
        <v>1958</v>
      </c>
      <c r="B10" s="24"/>
      <c r="C10" s="9"/>
      <c r="D10" s="23"/>
      <c r="F10" s="24"/>
      <c r="G10" s="9"/>
      <c r="H10" s="23"/>
    </row>
    <row r="11" spans="1:9" ht="14.25" customHeight="1">
      <c r="A11" s="37">
        <v>1959</v>
      </c>
      <c r="B11" s="24"/>
      <c r="C11" s="9"/>
      <c r="D11" s="23"/>
      <c r="F11" s="24"/>
      <c r="G11" s="9"/>
      <c r="H11" s="23"/>
    </row>
    <row r="12" spans="1:9" ht="14.25" customHeight="1">
      <c r="A12" s="37">
        <v>1960</v>
      </c>
      <c r="B12" s="24">
        <v>524949</v>
      </c>
      <c r="C12" s="9"/>
      <c r="D12" s="23"/>
      <c r="F12" s="24"/>
      <c r="G12" s="9"/>
      <c r="H12" s="23"/>
    </row>
    <row r="13" spans="1:9" ht="14.25" customHeight="1">
      <c r="A13" s="37">
        <v>1961</v>
      </c>
      <c r="B13" s="24">
        <v>536655</v>
      </c>
      <c r="C13" s="9"/>
      <c r="D13" s="23"/>
      <c r="F13" s="24">
        <v>2.2299309075738849</v>
      </c>
      <c r="G13" s="9"/>
      <c r="H13" s="23"/>
    </row>
    <row r="14" spans="1:9" ht="14.25" customHeight="1">
      <c r="A14" s="37">
        <v>1962</v>
      </c>
      <c r="B14" s="24">
        <v>551122</v>
      </c>
      <c r="C14" s="9"/>
      <c r="D14" s="23"/>
      <c r="F14" s="24">
        <v>2.6957728894727584</v>
      </c>
      <c r="G14" s="9"/>
      <c r="H14" s="23"/>
    </row>
    <row r="15" spans="1:9" ht="14.25" customHeight="1">
      <c r="A15" s="37">
        <v>1963</v>
      </c>
      <c r="B15" s="24">
        <v>568731</v>
      </c>
      <c r="C15" s="9"/>
      <c r="D15" s="248"/>
      <c r="F15" s="24">
        <v>3.1951183222589608</v>
      </c>
      <c r="G15" s="9"/>
      <c r="H15" s="248"/>
    </row>
    <row r="16" spans="1:9" ht="14.25" customHeight="1" thickBot="1">
      <c r="A16" s="37">
        <v>1964</v>
      </c>
      <c r="B16" s="578">
        <v>589973</v>
      </c>
      <c r="C16" s="551"/>
      <c r="D16" s="579"/>
      <c r="F16" s="578">
        <v>3.7349819158793984</v>
      </c>
      <c r="G16" s="551"/>
      <c r="H16" s="579"/>
    </row>
    <row r="17" spans="1:8" ht="14.25" customHeight="1">
      <c r="A17" s="37">
        <v>1965</v>
      </c>
      <c r="B17" s="24">
        <v>616983</v>
      </c>
      <c r="C17" s="9"/>
      <c r="D17" s="248">
        <v>83.780042098311384</v>
      </c>
      <c r="F17" s="24">
        <v>4.5781756114262828</v>
      </c>
      <c r="G17" s="9"/>
      <c r="H17" s="248"/>
    </row>
    <row r="18" spans="1:8" ht="14.25" customHeight="1">
      <c r="A18" s="37">
        <v>1966</v>
      </c>
      <c r="B18" s="24">
        <v>648918</v>
      </c>
      <c r="C18" s="9"/>
      <c r="D18" s="248">
        <v>83.278365199519101</v>
      </c>
      <c r="F18" s="24">
        <v>5.1759935038728777</v>
      </c>
      <c r="G18" s="9"/>
      <c r="H18" s="248">
        <v>-0.59880239520958556</v>
      </c>
    </row>
    <row r="19" spans="1:8" ht="14.25" customHeight="1">
      <c r="A19" s="37">
        <v>1967</v>
      </c>
      <c r="B19" s="24">
        <v>684163</v>
      </c>
      <c r="C19" s="9"/>
      <c r="D19" s="248">
        <v>80.268303806765388</v>
      </c>
      <c r="F19" s="24">
        <v>5.4313487990778508</v>
      </c>
      <c r="G19" s="9"/>
      <c r="H19" s="248">
        <v>-3.6144578313253128</v>
      </c>
    </row>
    <row r="20" spans="1:8" ht="14.25" customHeight="1">
      <c r="A20" s="37">
        <v>1968</v>
      </c>
      <c r="B20" s="24">
        <v>721907</v>
      </c>
      <c r="C20" s="9"/>
      <c r="D20" s="248">
        <v>80.769980705557671</v>
      </c>
      <c r="F20" s="24">
        <v>5.5168139756169188</v>
      </c>
      <c r="G20" s="9"/>
      <c r="H20" s="248">
        <v>0.62500000000000888</v>
      </c>
    </row>
    <row r="21" spans="1:8" ht="14.25" customHeight="1">
      <c r="A21" s="37">
        <v>1969</v>
      </c>
      <c r="B21" s="24">
        <v>764242</v>
      </c>
      <c r="C21" s="9"/>
      <c r="D21" s="248">
        <v>83.027526750122945</v>
      </c>
      <c r="F21" s="24">
        <v>5.8643287847326642</v>
      </c>
      <c r="G21" s="9"/>
      <c r="H21" s="248">
        <v>2.7950310559006208</v>
      </c>
    </row>
    <row r="22" spans="1:8" ht="14.25" customHeight="1">
      <c r="A22" s="37">
        <v>1970</v>
      </c>
      <c r="B22" s="24">
        <v>806908</v>
      </c>
      <c r="C22" s="9"/>
      <c r="D22" s="248">
        <v>84.030880547707511</v>
      </c>
      <c r="F22" s="24">
        <v>5.5827866042431618</v>
      </c>
      <c r="G22" s="9"/>
      <c r="H22" s="248">
        <v>1.2084592145015005</v>
      </c>
    </row>
    <row r="23" spans="1:8" ht="14.25" customHeight="1">
      <c r="A23" s="37">
        <v>1971</v>
      </c>
      <c r="B23" s="24">
        <v>845710</v>
      </c>
      <c r="C23" s="9"/>
      <c r="D23" s="248">
        <v>82.525849851330662</v>
      </c>
      <c r="F23" s="24">
        <v>4.8087266454168276</v>
      </c>
      <c r="G23" s="9"/>
      <c r="H23" s="248">
        <v>-1.7910447761193993</v>
      </c>
    </row>
    <row r="24" spans="1:8" ht="14.25" customHeight="1">
      <c r="A24" s="37">
        <v>1972</v>
      </c>
      <c r="B24" s="24">
        <v>893723</v>
      </c>
      <c r="C24" s="9"/>
      <c r="D24" s="248">
        <v>87.040941940461209</v>
      </c>
      <c r="F24" s="24">
        <v>5.6772416076432908</v>
      </c>
      <c r="G24" s="9"/>
      <c r="H24" s="248">
        <v>5.4711246200607855</v>
      </c>
    </row>
    <row r="25" spans="1:8" ht="14.25" customHeight="1">
      <c r="A25" s="37">
        <v>1973</v>
      </c>
      <c r="B25" s="24">
        <v>951124</v>
      </c>
      <c r="C25" s="9"/>
      <c r="D25" s="248">
        <v>89.047649535630342</v>
      </c>
      <c r="F25" s="24">
        <v>6.4226835384117997</v>
      </c>
      <c r="G25" s="9"/>
      <c r="H25" s="248">
        <v>2.3054755043227626</v>
      </c>
    </row>
    <row r="26" spans="1:8" ht="14.25" customHeight="1">
      <c r="A26" s="37">
        <v>1974</v>
      </c>
      <c r="B26" s="24">
        <v>1012912</v>
      </c>
      <c r="C26" s="9"/>
      <c r="D26" s="248">
        <v>83.529203648915214</v>
      </c>
      <c r="F26" s="24">
        <v>6.4963138349994232</v>
      </c>
      <c r="G26" s="9"/>
      <c r="H26" s="248">
        <v>-6.1971830985915632</v>
      </c>
    </row>
    <row r="27" spans="1:8" ht="14.25" customHeight="1">
      <c r="A27" s="37">
        <v>1975</v>
      </c>
      <c r="B27" s="24">
        <v>1068347</v>
      </c>
      <c r="C27" s="9"/>
      <c r="D27" s="248">
        <v>79.766626907973077</v>
      </c>
      <c r="F27" s="24">
        <v>5.4728347576097347</v>
      </c>
      <c r="G27" s="9"/>
      <c r="H27" s="248">
        <v>-4.5045045045045136</v>
      </c>
    </row>
    <row r="28" spans="1:8" ht="14.25" customHeight="1">
      <c r="A28" s="37">
        <v>1976</v>
      </c>
      <c r="B28" s="24">
        <v>1121085</v>
      </c>
      <c r="C28" s="9"/>
      <c r="D28" s="248">
        <v>81.773334503142209</v>
      </c>
      <c r="F28" s="24">
        <v>4.9364111098734842</v>
      </c>
      <c r="G28" s="9"/>
      <c r="H28" s="248">
        <v>2.515723270440251</v>
      </c>
    </row>
    <row r="29" spans="1:8" ht="14.25" customHeight="1">
      <c r="A29" s="37">
        <v>1977</v>
      </c>
      <c r="B29" s="24">
        <v>1171793</v>
      </c>
      <c r="C29" s="9"/>
      <c r="D29" s="248">
        <v>83.027526750122917</v>
      </c>
      <c r="F29" s="24">
        <v>4.5231182292154504</v>
      </c>
      <c r="G29" s="9"/>
      <c r="H29" s="248">
        <v>1.5337423312883347</v>
      </c>
    </row>
    <row r="30" spans="1:8" ht="14.25" customHeight="1">
      <c r="A30" s="37">
        <v>1978</v>
      </c>
      <c r="B30" s="24">
        <v>1219172</v>
      </c>
      <c r="C30" s="9"/>
      <c r="D30" s="248">
        <v>80.26830380676536</v>
      </c>
      <c r="F30" s="24">
        <v>4.0432909225434965</v>
      </c>
      <c r="G30" s="9"/>
      <c r="H30" s="248">
        <v>-3.3232628398791486</v>
      </c>
    </row>
    <row r="31" spans="1:8" ht="14.25" customHeight="1">
      <c r="A31" s="37">
        <v>1979</v>
      </c>
      <c r="B31" s="24">
        <v>1260500</v>
      </c>
      <c r="C31" s="9"/>
      <c r="D31" s="248">
        <v>80.017465357369232</v>
      </c>
      <c r="F31" s="24">
        <v>3.3898416302211576</v>
      </c>
      <c r="G31" s="9"/>
      <c r="H31" s="248">
        <v>-0.31249999999998224</v>
      </c>
    </row>
    <row r="32" spans="1:8" ht="14.25" customHeight="1">
      <c r="A32" s="37">
        <v>1980</v>
      </c>
      <c r="B32" s="24">
        <v>1301701</v>
      </c>
      <c r="C32" s="9">
        <v>1301213.1832496501</v>
      </c>
      <c r="D32" s="248">
        <v>79.014111559784666</v>
      </c>
      <c r="F32" s="24">
        <v>3.268623562078532</v>
      </c>
      <c r="G32" s="9"/>
      <c r="H32" s="248">
        <v>-1.2539184952978011</v>
      </c>
    </row>
    <row r="33" spans="1:10" ht="14.25" customHeight="1">
      <c r="A33" s="37">
        <v>1981</v>
      </c>
      <c r="B33" s="24">
        <v>1339028</v>
      </c>
      <c r="C33" s="9">
        <v>1338908.9447318155</v>
      </c>
      <c r="D33" s="248">
        <v>79.014111559784666</v>
      </c>
      <c r="F33" s="24">
        <v>2.867555606087735</v>
      </c>
      <c r="G33" s="9">
        <v>2.8969704555270592</v>
      </c>
      <c r="H33" s="248">
        <v>0</v>
      </c>
    </row>
    <row r="34" spans="1:10" ht="14.25" customHeight="1">
      <c r="A34" s="37">
        <v>1982</v>
      </c>
      <c r="B34" s="24">
        <v>1375501</v>
      </c>
      <c r="C34" s="9">
        <v>1375826.5018712946</v>
      </c>
      <c r="D34" s="248">
        <v>79.766626907973091</v>
      </c>
      <c r="F34" s="24">
        <v>2.7238414730685223</v>
      </c>
      <c r="G34" s="9">
        <v>2.7572866164452758</v>
      </c>
      <c r="H34" s="248">
        <v>0.952380952380949</v>
      </c>
    </row>
    <row r="35" spans="1:10" ht="14.25" customHeight="1">
      <c r="A35" s="37">
        <v>1983</v>
      </c>
      <c r="B35" s="24">
        <v>1408728</v>
      </c>
      <c r="C35" s="9">
        <v>1409756.0085230116</v>
      </c>
      <c r="D35" s="248">
        <v>79.014111559784666</v>
      </c>
      <c r="F35" s="24">
        <v>2.4156289235703898</v>
      </c>
      <c r="G35" s="9">
        <v>2.4661181192227932</v>
      </c>
      <c r="H35" s="248">
        <v>-0.94339622641509413</v>
      </c>
    </row>
    <row r="36" spans="1:10" ht="14.25" customHeight="1" thickBot="1">
      <c r="A36" s="37">
        <v>1984</v>
      </c>
      <c r="B36" s="550">
        <v>1434893</v>
      </c>
      <c r="C36" s="551">
        <v>1437386.8041892559</v>
      </c>
      <c r="D36" s="643">
        <v>78.763273110388511</v>
      </c>
      <c r="F36" s="550">
        <v>1.857349325064872</v>
      </c>
      <c r="G36" s="551">
        <v>1.9599700585914093</v>
      </c>
      <c r="H36" s="643">
        <v>-0.31746031746033854</v>
      </c>
    </row>
    <row r="37" spans="1:10" ht="14.25" customHeight="1">
      <c r="A37" s="37">
        <v>1985</v>
      </c>
      <c r="B37" s="24">
        <v>1464373</v>
      </c>
      <c r="C37" s="9">
        <v>1469730.826960179</v>
      </c>
      <c r="D37" s="248">
        <v>78.010757762200086</v>
      </c>
      <c r="F37" s="24">
        <v>2.0545085940206098</v>
      </c>
      <c r="G37" s="9">
        <v>2.2501961668673021</v>
      </c>
      <c r="H37" s="248">
        <v>-0.95541401273885329</v>
      </c>
    </row>
    <row r="38" spans="1:10" ht="14.25" customHeight="1">
      <c r="A38" s="37">
        <v>1986</v>
      </c>
      <c r="B38" s="24">
        <v>1502300</v>
      </c>
      <c r="C38" s="9">
        <v>1510280.0590193882</v>
      </c>
      <c r="D38" s="248">
        <v>79.014111559784652</v>
      </c>
      <c r="F38" s="24">
        <v>2.58998219715878</v>
      </c>
      <c r="G38" s="9">
        <v>2.7589563555032948</v>
      </c>
      <c r="H38" s="248">
        <v>1.2861736334405238</v>
      </c>
    </row>
    <row r="39" spans="1:10" ht="14.25" customHeight="1">
      <c r="A39" s="37">
        <v>1987</v>
      </c>
      <c r="B39" s="24">
        <v>1550366</v>
      </c>
      <c r="C39" s="9">
        <v>1561838.1933963392</v>
      </c>
      <c r="D39" s="248">
        <v>78.261596211596228</v>
      </c>
      <c r="F39" s="24">
        <v>3.1994941090328188</v>
      </c>
      <c r="G39" s="9">
        <v>3.4138128269022738</v>
      </c>
      <c r="H39" s="248">
        <v>-0.952380952380949</v>
      </c>
    </row>
    <row r="40" spans="1:10" ht="14.25" customHeight="1">
      <c r="A40" s="37">
        <v>1988</v>
      </c>
      <c r="B40" s="24">
        <v>1610714</v>
      </c>
      <c r="C40" s="9">
        <v>1626055.8981351636</v>
      </c>
      <c r="D40" s="248">
        <v>79.143204150896452</v>
      </c>
      <c r="F40" s="24">
        <v>3.8925002225280947</v>
      </c>
      <c r="G40" s="9">
        <v>4.1116746286744332</v>
      </c>
      <c r="H40" s="248">
        <v>1.1264885741872899</v>
      </c>
    </row>
    <row r="41" spans="1:10" ht="14.25" customHeight="1">
      <c r="A41" s="37">
        <v>1989</v>
      </c>
      <c r="B41" s="24">
        <v>1683582</v>
      </c>
      <c r="C41" s="9">
        <v>1703592.6222306523</v>
      </c>
      <c r="D41" s="248">
        <v>81.586517582671419</v>
      </c>
      <c r="F41" s="24">
        <v>4.523956456577638</v>
      </c>
      <c r="G41" s="9">
        <v>4.7683922910898291</v>
      </c>
      <c r="H41" s="248">
        <v>3.0872056015276872</v>
      </c>
    </row>
    <row r="42" spans="1:10" ht="14.25" customHeight="1">
      <c r="A42" s="37">
        <v>1990</v>
      </c>
      <c r="B42" s="24">
        <v>1762541</v>
      </c>
      <c r="C42" s="9">
        <v>1787405.2945173909</v>
      </c>
      <c r="D42" s="287">
        <v>80.150756081525302</v>
      </c>
      <c r="F42" s="24">
        <v>4.6899408523018105</v>
      </c>
      <c r="G42" s="9">
        <v>4.9197602286511266</v>
      </c>
      <c r="H42" s="287">
        <v>-1.759802408150668</v>
      </c>
    </row>
    <row r="43" spans="1:10" ht="14.25" customHeight="1">
      <c r="A43" s="37">
        <v>1991</v>
      </c>
      <c r="B43" s="24">
        <v>1841478</v>
      </c>
      <c r="C43" s="9">
        <v>1871106.9738294629</v>
      </c>
      <c r="D43" s="287">
        <v>77.254044280967364</v>
      </c>
      <c r="F43" s="24">
        <v>4.4785908526383311</v>
      </c>
      <c r="G43" s="9">
        <v>4.6828595377229165</v>
      </c>
      <c r="H43" s="287">
        <v>-3.6140791954745288</v>
      </c>
    </row>
    <row r="44" spans="1:10" ht="14.25" customHeight="1">
      <c r="A44" s="37">
        <v>1992</v>
      </c>
      <c r="B44" s="24">
        <v>1911864</v>
      </c>
      <c r="C44" s="9">
        <v>1946139.4053159917</v>
      </c>
      <c r="D44" s="287">
        <v>74.004689304689293</v>
      </c>
      <c r="F44" s="24">
        <v>3.8222558184241029</v>
      </c>
      <c r="G44" s="9">
        <v>4.0100556801926368</v>
      </c>
      <c r="H44" s="287">
        <v>-4.2060645582002181</v>
      </c>
    </row>
    <row r="45" spans="1:10" ht="14.25" customHeight="1">
      <c r="A45" s="37">
        <v>1993</v>
      </c>
      <c r="B45" s="24">
        <v>1967049</v>
      </c>
      <c r="C45" s="9">
        <v>2005204.2458206075</v>
      </c>
      <c r="D45" s="287">
        <v>70.877499999999998</v>
      </c>
      <c r="F45" s="24">
        <v>2.8864500822234129</v>
      </c>
      <c r="G45" s="9">
        <v>3.034974798993173</v>
      </c>
      <c r="H45" s="287">
        <v>-4.2256637168141431</v>
      </c>
    </row>
    <row r="46" spans="1:10" ht="14.25" customHeight="1">
      <c r="A46" s="37">
        <v>1994</v>
      </c>
      <c r="B46" s="24">
        <v>2022678</v>
      </c>
      <c r="C46" s="9">
        <v>2063401.5886749821</v>
      </c>
      <c r="D46" s="287">
        <v>75.915000000000006</v>
      </c>
      <c r="F46" s="24">
        <v>2.8280434295230972</v>
      </c>
      <c r="G46" s="9">
        <v>2.9023149624619826</v>
      </c>
      <c r="H46" s="287">
        <v>7.1073330746711072</v>
      </c>
    </row>
    <row r="47" spans="1:10" ht="14.25" customHeight="1" thickBot="1">
      <c r="A47" s="37">
        <v>1995</v>
      </c>
      <c r="B47" s="550">
        <v>2086446</v>
      </c>
      <c r="C47" s="551">
        <v>2129184.8160335007</v>
      </c>
      <c r="D47" s="643">
        <v>78.852499999999992</v>
      </c>
      <c r="F47" s="550">
        <v>3.1526520780865708</v>
      </c>
      <c r="G47" s="551">
        <v>3.1880961863929524</v>
      </c>
      <c r="H47" s="643">
        <v>3.8694592636501213</v>
      </c>
    </row>
    <row r="48" spans="1:10" ht="14.25" customHeight="1">
      <c r="A48" s="37">
        <v>1996</v>
      </c>
      <c r="B48" s="24">
        <v>2150686</v>
      </c>
      <c r="C48" s="9">
        <v>2196036.6653632773</v>
      </c>
      <c r="D48" s="287">
        <v>77.37</v>
      </c>
      <c r="F48" s="24">
        <v>3.078919847434336</v>
      </c>
      <c r="G48" s="9">
        <v>3.1397861203197985</v>
      </c>
      <c r="H48" s="287">
        <v>-1.8800925779144495</v>
      </c>
      <c r="J48" s="389"/>
    </row>
    <row r="49" spans="1:10" ht="14.25" customHeight="1">
      <c r="A49" s="37">
        <v>1997</v>
      </c>
      <c r="B49" s="24">
        <v>2220024</v>
      </c>
      <c r="C49" s="9">
        <v>2268584.3506343188</v>
      </c>
      <c r="D49" s="287">
        <v>79.920000000000016</v>
      </c>
      <c r="F49" s="24">
        <v>3.2239945766141531</v>
      </c>
      <c r="G49" s="9">
        <v>3.303573497441592</v>
      </c>
      <c r="H49" s="287">
        <v>3.2958511050795058</v>
      </c>
      <c r="J49" s="389"/>
    </row>
    <row r="50" spans="1:10" ht="14.25" customHeight="1">
      <c r="A50" s="37">
        <v>1998</v>
      </c>
      <c r="B50" s="24">
        <v>2302539</v>
      </c>
      <c r="C50" s="9">
        <v>2355351.4784073886</v>
      </c>
      <c r="D50" s="287">
        <v>81.287499999999994</v>
      </c>
      <c r="F50" s="24">
        <v>3.7168517097112552</v>
      </c>
      <c r="G50" s="9">
        <v>3.8247256598066937</v>
      </c>
      <c r="H50" s="287">
        <v>1.7110860860860555</v>
      </c>
      <c r="J50" s="389"/>
    </row>
    <row r="51" spans="1:10" ht="14.25" customHeight="1">
      <c r="A51" s="37">
        <v>1999</v>
      </c>
      <c r="B51" s="24">
        <v>2398522</v>
      </c>
      <c r="C51" s="9">
        <v>2456129.9797172942</v>
      </c>
      <c r="D51" s="287">
        <v>80.507499999999993</v>
      </c>
      <c r="F51" s="24">
        <v>4.1685721718502933</v>
      </c>
      <c r="G51" s="9">
        <v>4.2787032947646964</v>
      </c>
      <c r="H51" s="287">
        <v>-0.95955712747962663</v>
      </c>
    </row>
    <row r="52" spans="1:10" ht="14.25" customHeight="1">
      <c r="A52" s="37">
        <v>2000</v>
      </c>
      <c r="B52" s="24">
        <v>2504843</v>
      </c>
      <c r="C52" s="9">
        <v>2567830.407166779</v>
      </c>
      <c r="D52" s="287">
        <v>81.25</v>
      </c>
      <c r="F52" s="24">
        <v>4.4327715151247338</v>
      </c>
      <c r="G52" s="9">
        <v>4.5478223209645341</v>
      </c>
      <c r="H52" s="287">
        <v>0.922274322268124</v>
      </c>
      <c r="J52" s="389"/>
    </row>
    <row r="53" spans="1:10" ht="14.25" customHeight="1">
      <c r="A53" s="37">
        <v>2001</v>
      </c>
      <c r="B53" s="24">
        <v>2615250</v>
      </c>
      <c r="C53" s="9">
        <v>2683832.2532514236</v>
      </c>
      <c r="D53" s="287">
        <v>79.837500000000006</v>
      </c>
      <c r="F53" s="24">
        <v>4.4077413235080964</v>
      </c>
      <c r="G53" s="9">
        <v>4.5175041841114094</v>
      </c>
      <c r="H53" s="287">
        <v>-1.7384615384615332</v>
      </c>
      <c r="J53" s="389"/>
    </row>
    <row r="54" spans="1:10" ht="14.25" customHeight="1">
      <c r="A54" s="37">
        <v>2002</v>
      </c>
      <c r="B54" s="24">
        <v>2729984</v>
      </c>
      <c r="C54" s="9">
        <v>2804081.6340263272</v>
      </c>
      <c r="D54" s="287">
        <v>79.41</v>
      </c>
      <c r="F54" s="24">
        <v>4.3871140426345434</v>
      </c>
      <c r="G54" s="9">
        <v>4.4805103086909881</v>
      </c>
      <c r="H54" s="287">
        <v>-0.53546265852514319</v>
      </c>
      <c r="J54" s="389"/>
    </row>
    <row r="55" spans="1:10" ht="14.25" customHeight="1">
      <c r="A55" s="37">
        <v>2003</v>
      </c>
      <c r="B55" s="24">
        <v>2854796</v>
      </c>
      <c r="C55" s="9">
        <v>2934568.8461863524</v>
      </c>
      <c r="D55" s="287">
        <v>79.717500000000001</v>
      </c>
      <c r="F55" s="24">
        <v>4.5718949268567233</v>
      </c>
      <c r="G55" s="9">
        <v>4.6534740849417222</v>
      </c>
      <c r="H55" s="287">
        <v>0.38723082735172554</v>
      </c>
    </row>
    <row r="56" spans="1:10" ht="14.25" customHeight="1">
      <c r="A56" s="37">
        <v>2004</v>
      </c>
      <c r="B56" s="24">
        <v>2985777</v>
      </c>
      <c r="C56" s="9">
        <v>3070888.554567568</v>
      </c>
      <c r="D56" s="287">
        <v>80.570000000000007</v>
      </c>
      <c r="F56" s="24">
        <v>4.5881036683531828</v>
      </c>
      <c r="G56" s="9">
        <v>4.6453061940724627</v>
      </c>
      <c r="H56" s="248">
        <v>1.0694013234233468</v>
      </c>
      <c r="J56" s="389"/>
    </row>
    <row r="57" spans="1:10" ht="14.25" customHeight="1">
      <c r="A57" s="37">
        <v>2005</v>
      </c>
      <c r="B57" s="24">
        <v>3129202</v>
      </c>
      <c r="C57" s="9">
        <v>3219595.5680719675</v>
      </c>
      <c r="D57" s="287">
        <v>81.057500000000005</v>
      </c>
      <c r="F57" s="24">
        <v>4.8036072352355852</v>
      </c>
      <c r="G57" s="9">
        <v>4.8424750967668961</v>
      </c>
      <c r="H57" s="248">
        <v>0.60506391957304562</v>
      </c>
      <c r="J57" s="389"/>
    </row>
    <row r="58" spans="1:10" ht="14.25" customHeight="1">
      <c r="A58" s="37">
        <v>2006</v>
      </c>
      <c r="B58" s="24">
        <v>3286964</v>
      </c>
      <c r="C58" s="9">
        <v>3382313.7215940203</v>
      </c>
      <c r="D58" s="287">
        <v>81.56</v>
      </c>
      <c r="F58" s="24">
        <v>5.0416048564458249</v>
      </c>
      <c r="G58" s="9">
        <v>5.0539935865141938</v>
      </c>
      <c r="H58" s="248">
        <v>0.61993029639453301</v>
      </c>
      <c r="J58" s="389"/>
    </row>
    <row r="59" spans="1:10" ht="14.25" customHeight="1">
      <c r="A59" s="37">
        <v>2007</v>
      </c>
      <c r="B59" s="24">
        <v>3449818</v>
      </c>
      <c r="C59" s="9">
        <v>3550162.2757651256</v>
      </c>
      <c r="D59" s="287">
        <v>82.094999999999999</v>
      </c>
      <c r="F59" s="24">
        <v>4.954541637815324</v>
      </c>
      <c r="G59" s="9">
        <v>4.9625365352567563</v>
      </c>
      <c r="H59" s="248">
        <v>0.65595880333495504</v>
      </c>
    </row>
    <row r="60" spans="1:10" ht="15">
      <c r="A60" s="37">
        <v>2008</v>
      </c>
      <c r="B60" s="24">
        <v>3593358</v>
      </c>
      <c r="C60" s="9">
        <v>3698046.6585443215</v>
      </c>
      <c r="D60" s="287">
        <v>80.080000000000013</v>
      </c>
      <c r="F60" s="24">
        <v>4.160799207378485</v>
      </c>
      <c r="G60" s="9">
        <v>4.1655668471471285</v>
      </c>
      <c r="H60" s="248">
        <v>-2.4544734758511266</v>
      </c>
      <c r="J60" s="389"/>
    </row>
    <row r="61" spans="1:10" ht="15">
      <c r="A61" s="37">
        <v>2009</v>
      </c>
      <c r="B61" s="24">
        <v>3681713</v>
      </c>
      <c r="C61" s="9">
        <v>3789538.0628521284</v>
      </c>
      <c r="D61" s="287">
        <v>71.150000000000006</v>
      </c>
      <c r="F61" s="24">
        <v>2.4588421192655918</v>
      </c>
      <c r="G61" s="9">
        <v>2.4740467807894406</v>
      </c>
      <c r="H61" s="248">
        <v>-11.151348651348659</v>
      </c>
      <c r="J61" s="389"/>
    </row>
    <row r="62" spans="1:10" ht="15">
      <c r="A62" s="37">
        <v>2010</v>
      </c>
      <c r="B62" s="24">
        <v>3754000</v>
      </c>
      <c r="C62" s="9">
        <v>3865061.5815052926</v>
      </c>
      <c r="D62" s="287">
        <v>72.022499999999994</v>
      </c>
      <c r="F62" s="24">
        <v>1.9634067076928607</v>
      </c>
      <c r="G62" s="9">
        <v>1.9929478844269211</v>
      </c>
      <c r="H62" s="248">
        <v>1.2262825017568257</v>
      </c>
      <c r="J62" s="389"/>
    </row>
    <row r="63" spans="1:10" ht="15">
      <c r="A63" s="37">
        <v>2011</v>
      </c>
      <c r="B63" s="24">
        <v>3805411</v>
      </c>
      <c r="C63" s="9">
        <v>3920696.4005284403</v>
      </c>
      <c r="D63" s="287">
        <v>73.292500000000004</v>
      </c>
      <c r="F63" s="24">
        <v>1.3694992008524309</v>
      </c>
      <c r="G63" s="9">
        <v>1.4394290453059178</v>
      </c>
      <c r="H63" s="248">
        <v>1.7633378458120852</v>
      </c>
    </row>
    <row r="64" spans="1:10" ht="15">
      <c r="A64" s="37">
        <v>2012</v>
      </c>
      <c r="B64" s="24">
        <v>3837356</v>
      </c>
      <c r="C64" s="9">
        <v>3959067.4904763494</v>
      </c>
      <c r="D64" s="272">
        <v>72.89500000000001</v>
      </c>
      <c r="F64" s="24">
        <v>0.83946254425606437</v>
      </c>
      <c r="G64" s="9">
        <v>0.97868046969251665</v>
      </c>
      <c r="H64" s="248">
        <v>-0.5423474434628317</v>
      </c>
      <c r="J64" s="389"/>
    </row>
    <row r="65" spans="1:10" ht="15">
      <c r="A65" s="37">
        <v>2013</v>
      </c>
      <c r="B65" s="24">
        <v>3858774</v>
      </c>
      <c r="C65" s="9">
        <v>3989178.1298865764</v>
      </c>
      <c r="D65" s="287">
        <v>72.497500000000002</v>
      </c>
      <c r="F65" s="24">
        <v>0.55814472256419112</v>
      </c>
      <c r="G65" s="9">
        <v>0.76054877777806951</v>
      </c>
      <c r="H65" s="248">
        <v>-0.54530489059607667</v>
      </c>
      <c r="J65" s="389"/>
    </row>
    <row r="66" spans="1:10" ht="15">
      <c r="A66" s="37">
        <v>2014</v>
      </c>
      <c r="B66" s="24">
        <v>3885605</v>
      </c>
      <c r="C66" s="9">
        <v>4026255.6638807533</v>
      </c>
      <c r="D66" s="287">
        <v>75.914999999999992</v>
      </c>
      <c r="F66" s="24">
        <v>0.69532447352449456</v>
      </c>
      <c r="G66" s="9">
        <v>0.92945295464235134</v>
      </c>
      <c r="H66" s="248">
        <v>4.7139556536432092</v>
      </c>
      <c r="J66" s="389"/>
    </row>
    <row r="67" spans="1:10" ht="15">
      <c r="A67" s="37">
        <v>2015</v>
      </c>
      <c r="B67" s="24">
        <v>3919638</v>
      </c>
      <c r="C67" s="9">
        <v>4072306.4314456042</v>
      </c>
      <c r="D67" s="287">
        <v>77.510000000000005</v>
      </c>
      <c r="F67" s="24">
        <v>0.87587389865928511</v>
      </c>
      <c r="G67" s="9">
        <v>1.1437616338666468</v>
      </c>
      <c r="H67" s="248">
        <v>2.1010340512415349</v>
      </c>
    </row>
    <row r="68" spans="1:10" ht="15">
      <c r="A68" s="37">
        <v>2016</v>
      </c>
      <c r="B68" s="24">
        <v>3954277</v>
      </c>
      <c r="C68" s="9">
        <v>4120746.6952805985</v>
      </c>
      <c r="D68" s="23">
        <v>78.492499999999993</v>
      </c>
      <c r="F68" s="24">
        <v>0.88372956890405696</v>
      </c>
      <c r="G68" s="9">
        <v>1.189504391441365</v>
      </c>
      <c r="H68" s="248">
        <v>1.2675783769835913</v>
      </c>
      <c r="J68" s="389"/>
    </row>
    <row r="69" spans="1:10" ht="15">
      <c r="A69" s="37">
        <v>2017</v>
      </c>
      <c r="B69" s="24">
        <v>3999063</v>
      </c>
      <c r="C69" s="9">
        <v>4181524.1792717827</v>
      </c>
      <c r="D69" s="23">
        <v>78.752499999999998</v>
      </c>
      <c r="F69" s="24">
        <v>1.1325964266033939</v>
      </c>
      <c r="G69" s="9">
        <v>1.47491434163598</v>
      </c>
      <c r="H69" s="248">
        <v>0.33124183839221555</v>
      </c>
      <c r="J69" s="389"/>
    </row>
    <row r="70" spans="1:10" ht="15">
      <c r="A70" s="37">
        <v>2018</v>
      </c>
      <c r="B70" s="24">
        <v>4054816</v>
      </c>
      <c r="C70" s="9">
        <v>4254450.0827260446</v>
      </c>
      <c r="D70" s="23">
        <v>79.522499999999994</v>
      </c>
      <c r="F70" s="24">
        <v>1.3941515800076187</v>
      </c>
      <c r="G70" s="9">
        <v>1.7440029120425082</v>
      </c>
      <c r="H70" s="248">
        <v>0.97774673819879254</v>
      </c>
      <c r="J70" s="389"/>
    </row>
    <row r="71" spans="1:10" ht="15">
      <c r="A71" s="37">
        <v>2019</v>
      </c>
      <c r="B71" s="24">
        <v>4119219</v>
      </c>
      <c r="C71" s="9">
        <v>4336181.1355177965</v>
      </c>
      <c r="D71" s="23">
        <v>80.257500000000007</v>
      </c>
      <c r="F71" s="24">
        <v>1.5883088159857284</v>
      </c>
      <c r="G71" s="9">
        <v>1.9210720822321337</v>
      </c>
      <c r="H71" s="248">
        <v>0.92426671696690388</v>
      </c>
    </row>
    <row r="72" spans="1:10" ht="15">
      <c r="A72" s="37">
        <v>2020</v>
      </c>
      <c r="B72" s="24">
        <v>4158323.9999999995</v>
      </c>
      <c r="C72" s="9">
        <v>4392168.9715256887</v>
      </c>
      <c r="D72" s="23">
        <v>74.3</v>
      </c>
      <c r="F72" s="24">
        <v>0.94933044346512396</v>
      </c>
      <c r="G72" s="9">
        <v>1.2911784415391203</v>
      </c>
      <c r="H72" s="248">
        <v>-7.4229822757997832</v>
      </c>
    </row>
    <row r="73" spans="1:10" ht="15">
      <c r="A73" s="37">
        <v>2021</v>
      </c>
      <c r="B73" s="24">
        <v>4201219</v>
      </c>
      <c r="C73" s="9">
        <v>4451973.3719577733</v>
      </c>
      <c r="D73" s="23">
        <v>77.787499999999994</v>
      </c>
      <c r="F73" s="24">
        <v>1.0315454014646397</v>
      </c>
      <c r="G73" s="9">
        <v>1.3616142917040497</v>
      </c>
      <c r="H73" s="248">
        <v>4.6938088829071356</v>
      </c>
    </row>
    <row r="74" spans="1:10" ht="15">
      <c r="A74" s="37">
        <v>2022</v>
      </c>
      <c r="B74" s="24">
        <v>4249952</v>
      </c>
      <c r="C74" s="9">
        <v>4517134.3162923092</v>
      </c>
      <c r="D74" s="23">
        <v>78.732500000000002</v>
      </c>
      <c r="F74" s="24">
        <v>1.1599728554974265</v>
      </c>
      <c r="G74" s="9">
        <v>1.4636418255547845</v>
      </c>
      <c r="H74" s="248">
        <v>1.2148481439820058</v>
      </c>
    </row>
    <row r="75" spans="1:10" ht="15">
      <c r="A75" s="37">
        <v>2023</v>
      </c>
      <c r="B75" s="24">
        <v>4298101</v>
      </c>
      <c r="C75" s="9">
        <v>4585071.5962052885</v>
      </c>
      <c r="D75" s="23">
        <v>76.872500000000002</v>
      </c>
      <c r="F75" s="24">
        <v>1.1329304425085285</v>
      </c>
      <c r="G75" s="9">
        <v>1.5039906975523154</v>
      </c>
      <c r="H75" s="248">
        <v>-2.3624297462928268</v>
      </c>
    </row>
    <row r="76" spans="1:10" ht="15">
      <c r="A76" s="37" t="s">
        <v>979</v>
      </c>
      <c r="B76" s="24">
        <v>4348757</v>
      </c>
      <c r="C76" s="9">
        <v>4637680.289530362</v>
      </c>
      <c r="D76" s="23">
        <v>77.599999999999994</v>
      </c>
      <c r="F76" s="24">
        <v>1.1785669997052217</v>
      </c>
      <c r="G76" s="9">
        <v>1.1473908797545063</v>
      </c>
      <c r="H76" s="248">
        <v>0.94637223974762819</v>
      </c>
    </row>
    <row r="77" spans="1:10">
      <c r="I77" s="1"/>
    </row>
  </sheetData>
  <hyperlinks>
    <hyperlink ref="A1" location="'INDICE DE CUADROS'!A1" display="Índice" xr:uid="{00000000-0004-0000-1700-000000000000}"/>
  </hyperlinks>
  <printOptions horizontalCentered="1"/>
  <pageMargins left="0.74803149606299213" right="0.74803149606299213" top="0.98425196850393704" bottom="0.98425196850393704" header="0" footer="0"/>
  <pageSetup paperSize="9" scale="77" orientation="portrait" horizontalDpi="96" verticalDpi="96" r:id="rId1"/>
  <headerFooter alignWithMargins="0">
    <oddHeader>&amp;L&amp;8
BDMACRO
Abril 2008&amp;R
&amp;8
&amp;"Arial,Cursiva"Base de Datos Macroeconómicos de la Economía Española&amp;"Arial,Normal"
Ministerio de Economía y Hacienda y FEDEA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9">
    <tabColor rgb="FF7030A0"/>
    <pageSetUpPr fitToPage="1"/>
  </sheetPr>
  <dimension ref="A1:J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1.42578125" defaultRowHeight="12.75"/>
  <cols>
    <col min="1" max="1" width="13" style="1" customWidth="1"/>
    <col min="2" max="2" width="11.7109375" style="1" customWidth="1"/>
    <col min="3" max="3" width="14.28515625" style="1" customWidth="1"/>
    <col min="4" max="4" width="15.7109375" style="1" customWidth="1"/>
    <col min="5" max="5" width="14.7109375" style="1" customWidth="1"/>
    <col min="6" max="6" width="11.7109375" style="1" customWidth="1"/>
    <col min="7" max="7" width="16.5703125" style="1" customWidth="1"/>
    <col min="8" max="8" width="17.5703125" style="1" customWidth="1"/>
    <col min="9" max="10" width="11.7109375" style="1" customWidth="1"/>
    <col min="11" max="16384" width="11.42578125" style="1"/>
  </cols>
  <sheetData>
    <row r="1" spans="1:10" ht="75.75" customHeight="1" thickTop="1" thickBot="1">
      <c r="A1" s="130" t="s">
        <v>132</v>
      </c>
      <c r="B1" s="282" t="s">
        <v>596</v>
      </c>
      <c r="C1" s="292"/>
      <c r="D1" s="292"/>
      <c r="E1" s="292"/>
      <c r="F1" s="292"/>
      <c r="G1" s="292"/>
      <c r="H1" s="292"/>
      <c r="I1" s="292"/>
      <c r="J1" s="293"/>
    </row>
    <row r="2" spans="1:10" ht="26.65" customHeight="1" thickTop="1" thickBot="1">
      <c r="B2" s="1423" t="s">
        <v>35</v>
      </c>
      <c r="C2" s="1424"/>
      <c r="D2" s="1424"/>
      <c r="E2" s="1424"/>
      <c r="F2" s="1424"/>
      <c r="G2" s="1424"/>
      <c r="H2" s="1424"/>
      <c r="I2" s="1424"/>
      <c r="J2" s="1425"/>
    </row>
    <row r="3" spans="1:10" ht="25.5" customHeight="1" thickTop="1" thickBot="1">
      <c r="B3" s="644"/>
      <c r="C3" s="644"/>
      <c r="D3" s="644"/>
      <c r="E3" s="169"/>
      <c r="F3" s="169"/>
      <c r="G3" s="169"/>
      <c r="H3" s="169"/>
      <c r="I3" s="169"/>
    </row>
    <row r="4" spans="1:10" ht="80.25" customHeight="1" thickTop="1" thickBot="1">
      <c r="B4" s="645" t="s">
        <v>625</v>
      </c>
      <c r="C4" s="646" t="s">
        <v>623</v>
      </c>
      <c r="D4" s="646" t="s">
        <v>665</v>
      </c>
      <c r="E4" s="646" t="s">
        <v>94</v>
      </c>
      <c r="F4" s="646" t="s">
        <v>95</v>
      </c>
      <c r="G4" s="646" t="s">
        <v>622</v>
      </c>
      <c r="H4" s="646" t="s">
        <v>96</v>
      </c>
      <c r="I4" s="646" t="s">
        <v>97</v>
      </c>
      <c r="J4" s="647" t="s">
        <v>590</v>
      </c>
    </row>
    <row r="5" spans="1:10" s="169" customFormat="1" ht="71.25" customHeight="1" thickTop="1" thickBot="1">
      <c r="A5" s="58"/>
      <c r="B5" s="381" t="s">
        <v>666</v>
      </c>
      <c r="C5" s="382" t="s">
        <v>667</v>
      </c>
      <c r="D5" s="382" t="s">
        <v>668</v>
      </c>
      <c r="E5" s="382" t="s">
        <v>669</v>
      </c>
      <c r="F5" s="382" t="s">
        <v>670</v>
      </c>
      <c r="G5" s="382" t="s">
        <v>6</v>
      </c>
      <c r="H5" s="382" t="s">
        <v>676</v>
      </c>
      <c r="I5" s="382" t="s">
        <v>671</v>
      </c>
      <c r="J5" s="310" t="s">
        <v>672</v>
      </c>
    </row>
    <row r="6" spans="1:10" ht="15.75" thickTop="1">
      <c r="A6" s="37">
        <v>1954</v>
      </c>
      <c r="B6" s="577"/>
      <c r="C6" s="387"/>
      <c r="D6" s="387"/>
      <c r="E6" s="387"/>
      <c r="F6" s="387"/>
      <c r="G6" s="387">
        <v>1730.0475623703551</v>
      </c>
      <c r="H6" s="387"/>
      <c r="I6" s="387"/>
      <c r="J6" s="576"/>
    </row>
    <row r="7" spans="1:10" ht="15">
      <c r="A7" s="37">
        <v>1955</v>
      </c>
      <c r="B7" s="42"/>
      <c r="C7" s="9"/>
      <c r="D7" s="9"/>
      <c r="E7" s="9"/>
      <c r="F7" s="9"/>
      <c r="G7" s="9">
        <v>1940.4625335317351</v>
      </c>
      <c r="H7" s="9"/>
      <c r="I7" s="9"/>
      <c r="J7" s="41"/>
    </row>
    <row r="8" spans="1:10" ht="15">
      <c r="A8" s="37">
        <v>1956</v>
      </c>
      <c r="B8" s="42"/>
      <c r="C8" s="9"/>
      <c r="D8" s="9"/>
      <c r="E8" s="9"/>
      <c r="F8" s="9"/>
      <c r="G8" s="9">
        <v>2186.1105532065235</v>
      </c>
      <c r="H8" s="9"/>
      <c r="I8" s="9"/>
      <c r="J8" s="41"/>
    </row>
    <row r="9" spans="1:10" ht="15">
      <c r="A9" s="37">
        <v>1957</v>
      </c>
      <c r="B9" s="42"/>
      <c r="C9" s="9"/>
      <c r="D9" s="9"/>
      <c r="E9" s="9"/>
      <c r="F9" s="9"/>
      <c r="G9" s="9">
        <v>2485.2863143457967</v>
      </c>
      <c r="H9" s="9"/>
      <c r="I9" s="9"/>
      <c r="J9" s="41"/>
    </row>
    <row r="10" spans="1:10" ht="15">
      <c r="A10" s="37">
        <v>1958</v>
      </c>
      <c r="B10" s="42"/>
      <c r="C10" s="9"/>
      <c r="D10" s="9"/>
      <c r="E10" s="9"/>
      <c r="F10" s="9"/>
      <c r="G10" s="9">
        <v>2904.0039040530592</v>
      </c>
      <c r="H10" s="9"/>
      <c r="I10" s="9"/>
      <c r="J10" s="41"/>
    </row>
    <row r="11" spans="1:10" ht="15">
      <c r="A11" s="37">
        <v>1959</v>
      </c>
      <c r="B11" s="42"/>
      <c r="C11" s="9"/>
      <c r="D11" s="9"/>
      <c r="E11" s="9"/>
      <c r="F11" s="9"/>
      <c r="G11" s="9">
        <v>3231.8741031126619</v>
      </c>
      <c r="H11" s="9"/>
      <c r="I11" s="9"/>
      <c r="J11" s="41"/>
    </row>
    <row r="12" spans="1:10" ht="15">
      <c r="A12" s="37">
        <v>1960</v>
      </c>
      <c r="B12" s="42"/>
      <c r="C12" s="9"/>
      <c r="D12" s="9"/>
      <c r="E12" s="9"/>
      <c r="F12" s="9"/>
      <c r="G12" s="9">
        <v>3182.1854990109318</v>
      </c>
      <c r="H12" s="9"/>
      <c r="I12" s="9"/>
      <c r="J12" s="41"/>
    </row>
    <row r="13" spans="1:10" ht="15">
      <c r="A13" s="37">
        <v>1961</v>
      </c>
      <c r="B13" s="42"/>
      <c r="C13" s="9"/>
      <c r="D13" s="9"/>
      <c r="E13" s="9"/>
      <c r="F13" s="9"/>
      <c r="G13" s="9">
        <v>3525.6177402036678</v>
      </c>
      <c r="H13" s="9"/>
      <c r="I13" s="9"/>
      <c r="J13" s="41"/>
    </row>
    <row r="14" spans="1:10" ht="15">
      <c r="A14" s="37">
        <v>1962</v>
      </c>
      <c r="B14" s="42"/>
      <c r="C14" s="9"/>
      <c r="D14" s="9"/>
      <c r="E14" s="9"/>
      <c r="F14" s="9"/>
      <c r="G14" s="9">
        <v>3979.5601460025919</v>
      </c>
      <c r="H14" s="9"/>
      <c r="I14" s="9"/>
      <c r="J14" s="41"/>
    </row>
    <row r="15" spans="1:10" ht="15">
      <c r="A15" s="37">
        <v>1963</v>
      </c>
      <c r="B15" s="42"/>
      <c r="C15" s="9"/>
      <c r="D15" s="9"/>
      <c r="E15" s="9"/>
      <c r="F15" s="9"/>
      <c r="G15" s="9">
        <v>4766.7131145692483</v>
      </c>
      <c r="H15" s="9"/>
      <c r="I15" s="9"/>
      <c r="J15" s="41"/>
    </row>
    <row r="16" spans="1:10" ht="14.25" customHeight="1" thickBot="1">
      <c r="A16" s="37">
        <v>1964</v>
      </c>
      <c r="B16" s="578">
        <v>2045.5614891807927</v>
      </c>
      <c r="C16" s="551">
        <v>3215.7477956972361</v>
      </c>
      <c r="D16" s="551">
        <v>322.05599293281011</v>
      </c>
      <c r="E16" s="551">
        <v>-112.30145984123062</v>
      </c>
      <c r="F16" s="551">
        <v>5471.063817969608</v>
      </c>
      <c r="G16" s="551">
        <v>5364.1074498191965</v>
      </c>
      <c r="H16" s="551">
        <v>0.64143660158941074</v>
      </c>
      <c r="I16" s="551">
        <v>107.59780475200084</v>
      </c>
      <c r="J16" s="579">
        <v>1.966670620777587</v>
      </c>
    </row>
    <row r="17" spans="1:10" ht="14.25" customHeight="1">
      <c r="A17" s="37">
        <v>1965</v>
      </c>
      <c r="B17" s="42">
        <v>2563.8662129403215</v>
      </c>
      <c r="C17" s="9">
        <v>3451.6886096144126</v>
      </c>
      <c r="D17" s="9">
        <v>364.41733053383268</v>
      </c>
      <c r="E17" s="9">
        <v>-89.706434890203056</v>
      </c>
      <c r="F17" s="9">
        <v>6290.2657181983632</v>
      </c>
      <c r="G17" s="9">
        <v>6277.8381981992025</v>
      </c>
      <c r="H17" s="9">
        <v>0.74536573388611582</v>
      </c>
      <c r="I17" s="9">
        <v>13.172885733046838</v>
      </c>
      <c r="J17" s="41">
        <v>0.20941699958614421</v>
      </c>
    </row>
    <row r="18" spans="1:10" ht="14.25" customHeight="1">
      <c r="A18" s="37">
        <v>1966</v>
      </c>
      <c r="B18" s="42">
        <v>2886.4047127020199</v>
      </c>
      <c r="C18" s="9">
        <v>4052.6075126920964</v>
      </c>
      <c r="D18" s="9">
        <v>390.25227785904144</v>
      </c>
      <c r="E18" s="9">
        <v>-105.58905172766082</v>
      </c>
      <c r="F18" s="9">
        <v>7223.675451525497</v>
      </c>
      <c r="G18" s="9">
        <v>7206.3518794274305</v>
      </c>
      <c r="H18" s="9">
        <v>0.67682018708291658</v>
      </c>
      <c r="I18" s="9">
        <v>18.000392285149424</v>
      </c>
      <c r="J18" s="41">
        <v>0.24918606055796841</v>
      </c>
    </row>
    <row r="19" spans="1:10" ht="14.25" customHeight="1">
      <c r="A19" s="37">
        <v>1967</v>
      </c>
      <c r="B19" s="42">
        <v>3019.7945427857057</v>
      </c>
      <c r="C19" s="9">
        <v>4784.2162428962338</v>
      </c>
      <c r="D19" s="9">
        <v>437.79838895530332</v>
      </c>
      <c r="E19" s="9">
        <v>-310.2915056280662</v>
      </c>
      <c r="F19" s="9">
        <v>7931.5176690091766</v>
      </c>
      <c r="G19" s="9">
        <v>8122.2919394810633</v>
      </c>
      <c r="H19" s="9">
        <v>0.73839488197487912</v>
      </c>
      <c r="I19" s="9">
        <v>-190.0358755899118</v>
      </c>
      <c r="J19" s="41">
        <v>-2.3959585481658712</v>
      </c>
    </row>
    <row r="20" spans="1:10" ht="14.25" customHeight="1">
      <c r="A20" s="37">
        <v>1968</v>
      </c>
      <c r="B20" s="42">
        <v>3288.2446921970095</v>
      </c>
      <c r="C20" s="9">
        <v>5615.7978022252464</v>
      </c>
      <c r="D20" s="9">
        <v>503.57426444767691</v>
      </c>
      <c r="E20" s="9">
        <v>-241.19576125792585</v>
      </c>
      <c r="F20" s="9">
        <v>9166.4209976120073</v>
      </c>
      <c r="G20" s="9">
        <v>9079.6051637557393</v>
      </c>
      <c r="H20" s="9">
        <v>0.88820917691311241</v>
      </c>
      <c r="I20" s="9">
        <v>87.704043033181108</v>
      </c>
      <c r="J20" s="41">
        <v>0.95679702095320907</v>
      </c>
    </row>
    <row r="21" spans="1:10" ht="14.25" customHeight="1">
      <c r="A21" s="37">
        <v>1969</v>
      </c>
      <c r="B21" s="42">
        <v>3411.4067755184769</v>
      </c>
      <c r="C21" s="9">
        <v>6244.7219244649541</v>
      </c>
      <c r="D21" s="9">
        <v>569.35329802508124</v>
      </c>
      <c r="E21" s="9">
        <v>-248.82981197575762</v>
      </c>
      <c r="F21" s="9">
        <v>9976.6521860327539</v>
      </c>
      <c r="G21" s="9">
        <v>9984.8431453111916</v>
      </c>
      <c r="H21" s="9">
        <v>1.130443770791604</v>
      </c>
      <c r="I21" s="9">
        <v>-7.0605155076461266</v>
      </c>
      <c r="J21" s="41">
        <v>-7.0770388462883388E-2</v>
      </c>
    </row>
    <row r="22" spans="1:10" ht="14.25" customHeight="1">
      <c r="A22" s="37">
        <v>1970</v>
      </c>
      <c r="B22" s="42">
        <v>3705.132695257098</v>
      </c>
      <c r="C22" s="9">
        <v>7006.3812368734962</v>
      </c>
      <c r="D22" s="9">
        <v>615.94150254982776</v>
      </c>
      <c r="E22" s="9">
        <v>-190.74896875427658</v>
      </c>
      <c r="F22" s="9">
        <v>11136.706465926145</v>
      </c>
      <c r="G22" s="9">
        <v>11154.397850418693</v>
      </c>
      <c r="H22" s="9">
        <v>19.360868614674732</v>
      </c>
      <c r="I22" s="9">
        <v>1.6694841221272192</v>
      </c>
      <c r="J22" s="41">
        <v>1.4990824506645397E-2</v>
      </c>
    </row>
    <row r="23" spans="1:10" ht="14.25" customHeight="1">
      <c r="A23" s="37">
        <v>1971</v>
      </c>
      <c r="B23" s="42">
        <v>4132.3440163370951</v>
      </c>
      <c r="C23" s="9">
        <v>8055.7094152802283</v>
      </c>
      <c r="D23" s="9">
        <v>686.99192417785912</v>
      </c>
      <c r="E23" s="9">
        <v>-231.36288881455746</v>
      </c>
      <c r="F23" s="9">
        <v>12643.682466980625</v>
      </c>
      <c r="G23" s="9">
        <v>12646.63852805981</v>
      </c>
      <c r="H23" s="9">
        <v>15.040643046342954</v>
      </c>
      <c r="I23" s="9">
        <v>12.084581967157934</v>
      </c>
      <c r="J23" s="41">
        <v>9.5578024825577534E-2</v>
      </c>
    </row>
    <row r="24" spans="1:10" ht="14.25" customHeight="1">
      <c r="A24" s="37">
        <v>1972</v>
      </c>
      <c r="B24" s="42">
        <v>4567.8872327597273</v>
      </c>
      <c r="C24" s="9">
        <v>9778.1963085564093</v>
      </c>
      <c r="D24" s="9">
        <v>759.88246814654224</v>
      </c>
      <c r="E24" s="9">
        <v>-393.60981017595628</v>
      </c>
      <c r="F24" s="9">
        <v>14712.356199286723</v>
      </c>
      <c r="G24" s="9">
        <v>14737.634373467683</v>
      </c>
      <c r="H24" s="9">
        <v>26.960541622888353</v>
      </c>
      <c r="I24" s="9">
        <v>1.6823674419288857</v>
      </c>
      <c r="J24" s="41">
        <v>1.1435064643217715E-2</v>
      </c>
    </row>
    <row r="25" spans="1:10" ht="14.25" customHeight="1">
      <c r="A25" s="37">
        <v>1973</v>
      </c>
      <c r="B25" s="42">
        <v>5446.7659127452098</v>
      </c>
      <c r="C25" s="9">
        <v>11900.527847096348</v>
      </c>
      <c r="D25" s="9">
        <v>907.28631811413049</v>
      </c>
      <c r="E25" s="9">
        <v>-486.26038690356432</v>
      </c>
      <c r="F25" s="9">
        <v>17768.319691052126</v>
      </c>
      <c r="G25" s="9">
        <v>17679.841632984364</v>
      </c>
      <c r="H25" s="9">
        <v>35.897155980349105</v>
      </c>
      <c r="I25" s="9">
        <v>124.37521404811071</v>
      </c>
      <c r="J25" s="41">
        <v>0.69998298213164356</v>
      </c>
    </row>
    <row r="26" spans="1:10" ht="14.25" customHeight="1">
      <c r="A26" s="37">
        <v>1974</v>
      </c>
      <c r="B26" s="42">
        <v>6863.0955120788713</v>
      </c>
      <c r="C26" s="9">
        <v>14840.394333951534</v>
      </c>
      <c r="D26" s="9">
        <v>1143.1673822182406</v>
      </c>
      <c r="E26" s="9">
        <v>-876.11446460320985</v>
      </c>
      <c r="F26" s="9">
        <v>21970.542763645433</v>
      </c>
      <c r="G26" s="9">
        <v>21720.335713655812</v>
      </c>
      <c r="H26" s="9">
        <v>37.731398247184764</v>
      </c>
      <c r="I26" s="9">
        <v>287.93844823680649</v>
      </c>
      <c r="J26" s="41">
        <v>1.3105659306389876</v>
      </c>
    </row>
    <row r="27" spans="1:10" ht="14.25" customHeight="1">
      <c r="A27" s="37">
        <v>1975</v>
      </c>
      <c r="B27" s="42">
        <v>7821.5263610039219</v>
      </c>
      <c r="C27" s="9">
        <v>18119.049849365019</v>
      </c>
      <c r="D27" s="9">
        <v>1295.7283072566183</v>
      </c>
      <c r="E27" s="9">
        <v>-1465.547430729217</v>
      </c>
      <c r="F27" s="9">
        <v>25770.757086896341</v>
      </c>
      <c r="G27" s="9">
        <v>25557.916480803971</v>
      </c>
      <c r="H27" s="9">
        <v>35.967214460420003</v>
      </c>
      <c r="I27" s="9">
        <v>248.80782055278985</v>
      </c>
      <c r="J27" s="41">
        <v>0.9654657009642188</v>
      </c>
    </row>
    <row r="28" spans="1:10" ht="14.25" customHeight="1">
      <c r="A28" s="37">
        <v>1976</v>
      </c>
      <c r="B28" s="42">
        <v>9090.4548303241336</v>
      </c>
      <c r="C28" s="9">
        <v>22314.974075495673</v>
      </c>
      <c r="D28" s="9">
        <v>1502.0368071750804</v>
      </c>
      <c r="E28" s="9">
        <v>-1877.1446098365241</v>
      </c>
      <c r="F28" s="9">
        <v>31030.32110315836</v>
      </c>
      <c r="G28" s="9">
        <v>31422.290483685745</v>
      </c>
      <c r="H28" s="9">
        <v>51.502326664358236</v>
      </c>
      <c r="I28" s="9">
        <v>-340.46705386302727</v>
      </c>
      <c r="J28" s="41">
        <v>-1.0972076400085125</v>
      </c>
    </row>
    <row r="29" spans="1:10" ht="14.25" customHeight="1">
      <c r="A29" s="37">
        <v>1977</v>
      </c>
      <c r="B29" s="42">
        <v>11431.184310461756</v>
      </c>
      <c r="C29" s="9">
        <v>28338.153896221786</v>
      </c>
      <c r="D29" s="9">
        <v>1888.4854213016272</v>
      </c>
      <c r="E29" s="9">
        <v>-2956.0421663602988</v>
      </c>
      <c r="F29" s="9">
        <v>38701.781461624872</v>
      </c>
      <c r="G29" s="9">
        <v>39647.122611332648</v>
      </c>
      <c r="H29" s="9">
        <v>66.951753682458445</v>
      </c>
      <c r="I29" s="9">
        <v>-878.38939602531741</v>
      </c>
      <c r="J29" s="41">
        <v>-2.2696355641827313</v>
      </c>
    </row>
    <row r="30" spans="1:10" ht="14.25" customHeight="1">
      <c r="A30" s="37">
        <v>1978</v>
      </c>
      <c r="B30" s="42">
        <v>13847.832275836465</v>
      </c>
      <c r="C30" s="9">
        <v>34918.901275731878</v>
      </c>
      <c r="D30" s="9">
        <v>2289.1441521258012</v>
      </c>
      <c r="E30" s="9">
        <v>-3521.8823055016283</v>
      </c>
      <c r="F30" s="9">
        <v>47533.995398192521</v>
      </c>
      <c r="G30" s="9">
        <v>47860.890926242377</v>
      </c>
      <c r="H30" s="9">
        <v>60.192208249134126</v>
      </c>
      <c r="I30" s="9">
        <v>-266.70331980072166</v>
      </c>
      <c r="J30" s="41">
        <v>-0.56107911309904956</v>
      </c>
    </row>
    <row r="31" spans="1:10" ht="14.25" customHeight="1">
      <c r="A31" s="37">
        <v>1979</v>
      </c>
      <c r="B31" s="42">
        <v>16225.313956948923</v>
      </c>
      <c r="C31" s="9">
        <v>40653.539998200104</v>
      </c>
      <c r="D31" s="9">
        <v>2672.17790406226</v>
      </c>
      <c r="E31" s="9">
        <v>-4477.6398336306966</v>
      </c>
      <c r="F31" s="9">
        <v>55073.392025580586</v>
      </c>
      <c r="G31" s="9">
        <v>56377.436694792937</v>
      </c>
      <c r="H31" s="9">
        <v>74.400407555669716</v>
      </c>
      <c r="I31" s="9">
        <v>-1229.6442616566817</v>
      </c>
      <c r="J31" s="41">
        <v>-2.2327374734527599</v>
      </c>
    </row>
    <row r="32" spans="1:10" ht="14.25" customHeight="1">
      <c r="A32" s="37">
        <v>1980</v>
      </c>
      <c r="B32" s="42">
        <v>19445.596204590096</v>
      </c>
      <c r="C32" s="9">
        <v>46067.540017084531</v>
      </c>
      <c r="D32" s="9">
        <v>3205.957735494464</v>
      </c>
      <c r="E32" s="9">
        <v>-5461.3880661566391</v>
      </c>
      <c r="F32" s="9">
        <v>63257.705891012462</v>
      </c>
      <c r="G32" s="9">
        <v>65506.36239929781</v>
      </c>
      <c r="H32" s="9">
        <v>95.333844117851953</v>
      </c>
      <c r="I32" s="9">
        <v>-2153.3226641674964</v>
      </c>
      <c r="J32" s="41">
        <v>-3.4040479872562637</v>
      </c>
    </row>
    <row r="33" spans="1:10" ht="14.25" customHeight="1">
      <c r="A33" s="37">
        <v>1981</v>
      </c>
      <c r="B33" s="42">
        <v>21779.069540824159</v>
      </c>
      <c r="C33" s="9">
        <v>51755.692813811867</v>
      </c>
      <c r="D33" s="9">
        <v>3953.8259577442263</v>
      </c>
      <c r="E33" s="9">
        <v>-4711.38060585946</v>
      </c>
      <c r="F33" s="9">
        <v>72777.207706520785</v>
      </c>
      <c r="G33" s="9">
        <v>74125.078630190634</v>
      </c>
      <c r="H33" s="9">
        <v>20.273037542662124</v>
      </c>
      <c r="I33" s="9">
        <v>-1327.5978861271865</v>
      </c>
      <c r="J33" s="41">
        <v>-1.8241945905383157</v>
      </c>
    </row>
    <row r="34" spans="1:10" ht="14.25" customHeight="1">
      <c r="A34" s="37">
        <v>1982</v>
      </c>
      <c r="B34" s="42">
        <v>25764.639072695962</v>
      </c>
      <c r="C34" s="9">
        <v>58537.64929819708</v>
      </c>
      <c r="D34" s="9">
        <v>4293.102880824099</v>
      </c>
      <c r="E34" s="9">
        <v>-4588.9806329885578</v>
      </c>
      <c r="F34" s="9">
        <v>84006.41061872858</v>
      </c>
      <c r="G34" s="9">
        <v>84841.802136594633</v>
      </c>
      <c r="H34" s="9">
        <v>13.947482064498159</v>
      </c>
      <c r="I34" s="9">
        <v>-821.44403580155551</v>
      </c>
      <c r="J34" s="41">
        <v>-0.97783494110915026</v>
      </c>
    </row>
    <row r="35" spans="1:10" ht="14.25" customHeight="1">
      <c r="A35" s="37">
        <v>1983</v>
      </c>
      <c r="B35" s="42">
        <v>29397.451056810682</v>
      </c>
      <c r="C35" s="9">
        <v>66249.743757502903</v>
      </c>
      <c r="D35" s="9">
        <v>4571.0317505089215</v>
      </c>
      <c r="E35" s="9">
        <v>-6448.8902276858234</v>
      </c>
      <c r="F35" s="9">
        <v>93769.336337136672</v>
      </c>
      <c r="G35" s="9">
        <v>95749.844202529057</v>
      </c>
      <c r="H35" s="9">
        <v>0</v>
      </c>
      <c r="I35" s="9">
        <v>-1980.5078653923847</v>
      </c>
      <c r="J35" s="41">
        <v>-2.1121060922002268</v>
      </c>
    </row>
    <row r="36" spans="1:10" ht="14.25" customHeight="1">
      <c r="A36" s="37">
        <v>1984</v>
      </c>
      <c r="B36" s="42">
        <v>34365.619499061817</v>
      </c>
      <c r="C36" s="9">
        <v>70686.272261669292</v>
      </c>
      <c r="D36" s="9">
        <v>5178.0688148181716</v>
      </c>
      <c r="E36" s="9">
        <v>-7318.0941025161128</v>
      </c>
      <c r="F36" s="9">
        <v>102911.86647303317</v>
      </c>
      <c r="G36" s="9">
        <v>105746.018664139</v>
      </c>
      <c r="H36" s="9">
        <v>232.29866963850395</v>
      </c>
      <c r="I36" s="9">
        <v>-2601.8535214673329</v>
      </c>
      <c r="J36" s="41">
        <v>-2.5282347027969974</v>
      </c>
    </row>
    <row r="37" spans="1:10" ht="14.25" customHeight="1">
      <c r="A37" s="37">
        <v>1985</v>
      </c>
      <c r="B37" s="42">
        <v>38303.291365339945</v>
      </c>
      <c r="C37" s="9">
        <v>76733.364994152857</v>
      </c>
      <c r="D37" s="9">
        <v>7527.6509542947424</v>
      </c>
      <c r="E37" s="9">
        <v>-7609.1794551472212</v>
      </c>
      <c r="F37" s="9">
        <v>114955.12785864032</v>
      </c>
      <c r="G37" s="9">
        <v>116990.52944052761</v>
      </c>
      <c r="H37" s="9">
        <v>432.27080866476302</v>
      </c>
      <c r="I37" s="9">
        <v>-1603.1307732225237</v>
      </c>
      <c r="J37" s="41">
        <v>-1.3945709104807265</v>
      </c>
    </row>
    <row r="38" spans="1:10" ht="14.25" customHeight="1">
      <c r="A38" s="37">
        <v>1986</v>
      </c>
      <c r="B38" s="42">
        <v>42210.225910056703</v>
      </c>
      <c r="C38" s="9">
        <v>86865.73216361535</v>
      </c>
      <c r="D38" s="9">
        <v>8610.5795978896313</v>
      </c>
      <c r="E38" s="9">
        <v>-8802.7630593289923</v>
      </c>
      <c r="F38" s="9">
        <v>128883.77461223268</v>
      </c>
      <c r="G38" s="9">
        <v>132125.01039457574</v>
      </c>
      <c r="H38" s="9">
        <v>1545.623737549628</v>
      </c>
      <c r="I38" s="9">
        <v>-1695.6120447934368</v>
      </c>
      <c r="J38" s="41">
        <v>-1.3156132724192435</v>
      </c>
    </row>
    <row r="39" spans="1:10" ht="14.25" customHeight="1">
      <c r="A39" s="37">
        <v>1987</v>
      </c>
      <c r="B39" s="42">
        <v>47162.160702707799</v>
      </c>
      <c r="C39" s="9">
        <v>97654.955760348283</v>
      </c>
      <c r="D39" s="9">
        <v>8707.3615257379133</v>
      </c>
      <c r="E39" s="9">
        <v>-14089.420143690375</v>
      </c>
      <c r="F39" s="9">
        <v>139435.05784510361</v>
      </c>
      <c r="G39" s="9">
        <v>147739.08224568033</v>
      </c>
      <c r="H39" s="9">
        <v>1421.3100229853039</v>
      </c>
      <c r="I39" s="9">
        <v>-6882.7143775914119</v>
      </c>
      <c r="J39" s="41">
        <v>-4.9361433802661878</v>
      </c>
    </row>
    <row r="40" spans="1:10" ht="14.25" customHeight="1">
      <c r="A40" s="37">
        <v>1988</v>
      </c>
      <c r="B40" s="42">
        <v>52457.638930191817</v>
      </c>
      <c r="C40" s="9">
        <v>109417.53592678248</v>
      </c>
      <c r="D40" s="9">
        <v>9597.8754798231839</v>
      </c>
      <c r="E40" s="9">
        <v>-17058.205819362815</v>
      </c>
      <c r="F40" s="9">
        <v>154414.84451743469</v>
      </c>
      <c r="G40" s="9">
        <v>162416.32931942676</v>
      </c>
      <c r="H40" s="9">
        <v>3645.2668384760063</v>
      </c>
      <c r="I40" s="9">
        <v>-4356.2179635160692</v>
      </c>
      <c r="J40" s="41">
        <v>-2.8211134603863921</v>
      </c>
    </row>
    <row r="41" spans="1:10" ht="14.25" customHeight="1">
      <c r="A41" s="37">
        <v>1989</v>
      </c>
      <c r="B41" s="42">
        <v>57473.566618729077</v>
      </c>
      <c r="C41" s="9">
        <v>124190.97780144417</v>
      </c>
      <c r="D41" s="9">
        <v>11086.702067588762</v>
      </c>
      <c r="E41" s="9">
        <v>-19470.75154261721</v>
      </c>
      <c r="F41" s="9">
        <v>173280.4949451448</v>
      </c>
      <c r="G41" s="9">
        <v>182780.83338200473</v>
      </c>
      <c r="H41" s="9">
        <v>2413.3281326182359</v>
      </c>
      <c r="I41" s="9">
        <v>-7087.0103042416858</v>
      </c>
      <c r="J41" s="41">
        <v>-4.0899065451568637</v>
      </c>
    </row>
    <row r="42" spans="1:10" ht="14.25" customHeight="1">
      <c r="A42" s="37">
        <v>1990</v>
      </c>
      <c r="B42" s="42">
        <v>63858.151159634879</v>
      </c>
      <c r="C42" s="9">
        <v>143637.88309342065</v>
      </c>
      <c r="D42" s="9">
        <v>11694.044109510907</v>
      </c>
      <c r="E42" s="9">
        <v>-21925.308336966737</v>
      </c>
      <c r="F42" s="9">
        <v>197264.77002559969</v>
      </c>
      <c r="G42" s="9">
        <v>201686.14166793835</v>
      </c>
      <c r="H42" s="9">
        <v>2454.830396322352</v>
      </c>
      <c r="I42" s="9">
        <v>-1966.5412460163129</v>
      </c>
      <c r="J42" s="41">
        <v>-0.99690443750351787</v>
      </c>
    </row>
    <row r="43" spans="1:10" ht="12.75" customHeight="1">
      <c r="A43" s="37">
        <v>1991</v>
      </c>
      <c r="B43" s="42">
        <v>69911.213692092177</v>
      </c>
      <c r="C43" s="9">
        <v>161777.81559514464</v>
      </c>
      <c r="D43" s="9">
        <v>13196.107731356055</v>
      </c>
      <c r="E43" s="9">
        <v>-24841.128203465618</v>
      </c>
      <c r="F43" s="9">
        <v>220044.00881512725</v>
      </c>
      <c r="G43" s="9">
        <v>220908.68533057455</v>
      </c>
      <c r="H43" s="9">
        <v>3098.4188897401968</v>
      </c>
      <c r="I43" s="9">
        <v>2233.7423742929009</v>
      </c>
      <c r="J43" s="41">
        <v>1.0151343753101716</v>
      </c>
    </row>
    <row r="44" spans="1:10" ht="14.25" customHeight="1">
      <c r="A44" s="37">
        <v>1992</v>
      </c>
      <c r="B44" s="42">
        <v>74771.461414879421</v>
      </c>
      <c r="C44" s="9">
        <v>176416.01054356768</v>
      </c>
      <c r="D44" s="9">
        <v>14100.740752887496</v>
      </c>
      <c r="E44" s="9">
        <v>-28369.042907106839</v>
      </c>
      <c r="F44" s="9">
        <v>236919.16980422774</v>
      </c>
      <c r="G44" s="9">
        <v>240561.08937156742</v>
      </c>
      <c r="H44" s="9">
        <v>2105.4537856098073</v>
      </c>
      <c r="I44" s="9">
        <v>-1536.465781729868</v>
      </c>
      <c r="J44" s="41">
        <v>-0.64851897927866631</v>
      </c>
    </row>
    <row r="45" spans="1:10" ht="14.25" customHeight="1">
      <c r="A45" s="37">
        <v>1993</v>
      </c>
      <c r="B45" s="42">
        <v>80911.362541496972</v>
      </c>
      <c r="C45" s="9">
        <v>183978.86259536154</v>
      </c>
      <c r="D45" s="9">
        <v>15907.680841294739</v>
      </c>
      <c r="E45" s="9">
        <v>-26336.277283834199</v>
      </c>
      <c r="F45" s="9">
        <v>254461.62869431908</v>
      </c>
      <c r="G45" s="9">
        <v>248714.55395454817</v>
      </c>
      <c r="H45" s="9">
        <v>1866.4066309117507</v>
      </c>
      <c r="I45" s="9">
        <v>7613.4813706826562</v>
      </c>
      <c r="J45" s="41">
        <v>2.9919958501203401</v>
      </c>
    </row>
    <row r="46" spans="1:10" ht="14.25" customHeight="1">
      <c r="A46" s="37">
        <v>1994</v>
      </c>
      <c r="B46" s="42">
        <v>86501.605146298054</v>
      </c>
      <c r="C46" s="9">
        <v>189919.83316889105</v>
      </c>
      <c r="D46" s="9">
        <v>14609.54333380864</v>
      </c>
      <c r="E46" s="9">
        <v>-28116.455251316602</v>
      </c>
      <c r="F46" s="9">
        <v>262914.52639768115</v>
      </c>
      <c r="G46" s="9">
        <v>263831.05915244488</v>
      </c>
      <c r="H46" s="9">
        <v>868.56864247405451</v>
      </c>
      <c r="I46" s="9">
        <v>-47.964112289673494</v>
      </c>
      <c r="J46" s="41">
        <v>-1.8243234007208713E-2</v>
      </c>
    </row>
    <row r="47" spans="1:10" ht="14.25" customHeight="1" thickBot="1">
      <c r="A47" s="37">
        <v>1995</v>
      </c>
      <c r="B47" s="578">
        <v>94083</v>
      </c>
      <c r="C47" s="551">
        <v>201343</v>
      </c>
      <c r="D47" s="551">
        <v>18328</v>
      </c>
      <c r="E47" s="551">
        <v>-26531</v>
      </c>
      <c r="F47" s="551">
        <v>305656</v>
      </c>
      <c r="G47" s="551">
        <v>280777</v>
      </c>
      <c r="H47" s="551">
        <v>1320</v>
      </c>
      <c r="I47" s="551">
        <v>26199</v>
      </c>
      <c r="J47" s="579">
        <v>8.5714005286989288</v>
      </c>
    </row>
    <row r="48" spans="1:10" ht="14.25" customHeight="1">
      <c r="A48" s="37">
        <v>1996</v>
      </c>
      <c r="B48" s="42">
        <v>99972</v>
      </c>
      <c r="C48" s="9">
        <v>212769</v>
      </c>
      <c r="D48" s="9">
        <v>20474</v>
      </c>
      <c r="E48" s="9">
        <v>-27321</v>
      </c>
      <c r="F48" s="9">
        <v>325484</v>
      </c>
      <c r="G48" s="9">
        <v>295703</v>
      </c>
      <c r="H48" s="9">
        <v>1510</v>
      </c>
      <c r="I48" s="9">
        <v>31291</v>
      </c>
      <c r="J48" s="41">
        <v>9.6136830074596595</v>
      </c>
    </row>
    <row r="49" spans="1:10" ht="14.25" customHeight="1">
      <c r="A49" s="37">
        <v>1997</v>
      </c>
      <c r="B49" s="42">
        <v>105309</v>
      </c>
      <c r="C49" s="9">
        <v>230305</v>
      </c>
      <c r="D49" s="9">
        <v>21608</v>
      </c>
      <c r="E49" s="9">
        <v>-30244</v>
      </c>
      <c r="F49" s="9">
        <v>347396</v>
      </c>
      <c r="G49" s="9">
        <v>312562</v>
      </c>
      <c r="H49" s="9">
        <v>1915</v>
      </c>
      <c r="I49" s="9">
        <v>36749</v>
      </c>
      <c r="J49" s="41">
        <v>10.578417713502747</v>
      </c>
    </row>
    <row r="50" spans="1:10" ht="14.25" customHeight="1">
      <c r="A50" s="37">
        <v>1998</v>
      </c>
      <c r="B50" s="42">
        <v>111940</v>
      </c>
      <c r="C50" s="9">
        <v>247314</v>
      </c>
      <c r="D50" s="9">
        <v>22315</v>
      </c>
      <c r="E50" s="9">
        <v>-35114</v>
      </c>
      <c r="F50" s="9">
        <v>369648</v>
      </c>
      <c r="G50" s="9">
        <v>331718</v>
      </c>
      <c r="H50" s="9">
        <v>2079</v>
      </c>
      <c r="I50" s="9">
        <v>40009</v>
      </c>
      <c r="J50" s="41">
        <v>10.82354023287019</v>
      </c>
    </row>
    <row r="51" spans="1:10" ht="14.25" customHeight="1">
      <c r="A51" s="37">
        <v>1999</v>
      </c>
      <c r="B51" s="42">
        <v>116953</v>
      </c>
      <c r="C51" s="9">
        <v>262728</v>
      </c>
      <c r="D51" s="9">
        <v>23377</v>
      </c>
      <c r="E51" s="9">
        <v>-39272</v>
      </c>
      <c r="F51" s="9">
        <v>391527</v>
      </c>
      <c r="G51" s="9">
        <v>355029</v>
      </c>
      <c r="H51" s="9">
        <v>2119</v>
      </c>
      <c r="I51" s="9">
        <v>38617</v>
      </c>
      <c r="J51" s="41">
        <v>9.8631767413230769</v>
      </c>
    </row>
    <row r="52" spans="1:10" ht="14.25" customHeight="1">
      <c r="A52" s="37">
        <v>2000</v>
      </c>
      <c r="B52" s="42">
        <v>127147</v>
      </c>
      <c r="C52" s="9">
        <v>285712</v>
      </c>
      <c r="D52" s="9">
        <v>28276</v>
      </c>
      <c r="E52" s="9">
        <v>-43922</v>
      </c>
      <c r="F52" s="9">
        <v>427695</v>
      </c>
      <c r="G52" s="9">
        <v>386194</v>
      </c>
      <c r="H52" s="9">
        <v>2852</v>
      </c>
      <c r="I52" s="9">
        <v>44353</v>
      </c>
      <c r="J52" s="41">
        <v>10.370240475104923</v>
      </c>
    </row>
    <row r="53" spans="1:10" ht="14.25" customHeight="1">
      <c r="A53" s="37">
        <v>2001</v>
      </c>
      <c r="B53" s="42">
        <v>141988</v>
      </c>
      <c r="C53" s="9">
        <v>306662</v>
      </c>
      <c r="D53" s="9">
        <v>33958</v>
      </c>
      <c r="E53" s="9">
        <v>-52130</v>
      </c>
      <c r="F53" s="9">
        <v>460853</v>
      </c>
      <c r="G53" s="9">
        <v>415688</v>
      </c>
      <c r="H53" s="9">
        <v>2086</v>
      </c>
      <c r="I53" s="9">
        <v>47251</v>
      </c>
      <c r="J53" s="41">
        <v>10.252943997326696</v>
      </c>
    </row>
    <row r="54" spans="1:10" ht="14.25" customHeight="1">
      <c r="A54" s="37">
        <v>2002</v>
      </c>
      <c r="B54" s="42">
        <v>155052</v>
      </c>
      <c r="C54" s="9">
        <v>326584</v>
      </c>
      <c r="D54" s="9">
        <v>28466</v>
      </c>
      <c r="E54" s="9">
        <v>-54490</v>
      </c>
      <c r="F54" s="9">
        <v>487900</v>
      </c>
      <c r="G54" s="9">
        <v>440229</v>
      </c>
      <c r="H54" s="9">
        <v>1331</v>
      </c>
      <c r="I54" s="9">
        <v>49002</v>
      </c>
      <c r="J54" s="41">
        <v>10.043451526952245</v>
      </c>
    </row>
    <row r="55" spans="1:10" ht="14.25" customHeight="1">
      <c r="A55" s="37">
        <v>2003</v>
      </c>
      <c r="B55" s="42">
        <v>167730</v>
      </c>
      <c r="C55" s="9">
        <v>345440</v>
      </c>
      <c r="D55" s="9">
        <v>30687</v>
      </c>
      <c r="E55" s="9">
        <v>-55084</v>
      </c>
      <c r="F55" s="9">
        <v>523664</v>
      </c>
      <c r="G55" s="9">
        <v>465322</v>
      </c>
      <c r="H55" s="9">
        <v>-116</v>
      </c>
      <c r="I55" s="9">
        <v>58226</v>
      </c>
      <c r="J55" s="41">
        <v>11.118961777017324</v>
      </c>
    </row>
    <row r="56" spans="1:10" ht="14.25" customHeight="1">
      <c r="A56" s="37">
        <v>2004</v>
      </c>
      <c r="B56" s="42">
        <v>178812</v>
      </c>
      <c r="C56" s="9">
        <v>368175</v>
      </c>
      <c r="D56" s="9">
        <v>31812</v>
      </c>
      <c r="E56" s="9">
        <v>-62515</v>
      </c>
      <c r="F56" s="9">
        <v>554032</v>
      </c>
      <c r="G56" s="9">
        <v>501503</v>
      </c>
      <c r="H56" s="9">
        <v>-318</v>
      </c>
      <c r="I56" s="9">
        <v>52211</v>
      </c>
      <c r="J56" s="41">
        <v>9.4238238946486845</v>
      </c>
    </row>
    <row r="57" spans="1:10" ht="14.25" customHeight="1">
      <c r="A57" s="37">
        <v>2005</v>
      </c>
      <c r="B57" s="42">
        <v>190002</v>
      </c>
      <c r="C57" s="9">
        <v>392600</v>
      </c>
      <c r="D57" s="9">
        <v>34386</v>
      </c>
      <c r="E57" s="9">
        <v>-67766</v>
      </c>
      <c r="F57" s="9">
        <v>592393</v>
      </c>
      <c r="G57" s="9">
        <v>539887</v>
      </c>
      <c r="H57" s="9">
        <v>-480</v>
      </c>
      <c r="I57" s="9">
        <v>52026</v>
      </c>
      <c r="J57" s="41">
        <v>8.7823455037449794</v>
      </c>
    </row>
    <row r="58" spans="1:10" ht="14.25" customHeight="1">
      <c r="A58" s="37">
        <v>2006</v>
      </c>
      <c r="B58" s="42">
        <v>204339</v>
      </c>
      <c r="C58" s="9">
        <v>427554</v>
      </c>
      <c r="D58" s="9">
        <v>32475</v>
      </c>
      <c r="E58" s="9">
        <v>-80864</v>
      </c>
      <c r="F58" s="9">
        <v>628296</v>
      </c>
      <c r="G58" s="9">
        <v>581510</v>
      </c>
      <c r="H58" s="9">
        <v>-869</v>
      </c>
      <c r="I58" s="9">
        <v>45917</v>
      </c>
      <c r="J58" s="41">
        <v>7.3081795841450523</v>
      </c>
    </row>
    <row r="59" spans="1:10" ht="14.25" customHeight="1">
      <c r="A59" s="37">
        <v>2007</v>
      </c>
      <c r="B59" s="42">
        <v>207464</v>
      </c>
      <c r="C59" s="9">
        <v>463965</v>
      </c>
      <c r="D59" s="9">
        <v>37694</v>
      </c>
      <c r="E59" s="9">
        <v>-92845</v>
      </c>
      <c r="F59" s="9">
        <v>661987</v>
      </c>
      <c r="G59" s="9">
        <v>621914</v>
      </c>
      <c r="H59" s="9">
        <v>-726</v>
      </c>
      <c r="I59" s="9">
        <v>39347</v>
      </c>
      <c r="J59" s="41">
        <v>5.9437723097281365</v>
      </c>
    </row>
    <row r="60" spans="1:10" ht="14.25" customHeight="1">
      <c r="A60" s="37">
        <v>2008</v>
      </c>
      <c r="B60" s="42">
        <v>191478</v>
      </c>
      <c r="C60" s="9">
        <v>499329</v>
      </c>
      <c r="D60" s="9">
        <v>40751</v>
      </c>
      <c r="E60" s="9">
        <v>-80877</v>
      </c>
      <c r="F60" s="9">
        <v>697318</v>
      </c>
      <c r="G60" s="9">
        <v>639994</v>
      </c>
      <c r="H60" s="9">
        <v>-1239</v>
      </c>
      <c r="I60" s="9">
        <v>56085</v>
      </c>
      <c r="J60" s="41">
        <v>8.0429588795929554</v>
      </c>
    </row>
    <row r="61" spans="1:10" ht="14.25" customHeight="1">
      <c r="A61" s="37">
        <v>2009</v>
      </c>
      <c r="B61" s="42">
        <v>179181</v>
      </c>
      <c r="C61" s="9">
        <v>488399</v>
      </c>
      <c r="D61" s="9">
        <v>31132</v>
      </c>
      <c r="E61" s="9">
        <v>-49440</v>
      </c>
      <c r="F61" s="9">
        <v>693220</v>
      </c>
      <c r="G61" s="9">
        <v>611492</v>
      </c>
      <c r="H61" s="9">
        <v>-842</v>
      </c>
      <c r="I61" s="9">
        <v>80886</v>
      </c>
      <c r="J61" s="41">
        <v>11.668157294942443</v>
      </c>
    </row>
    <row r="62" spans="1:10" ht="14.25" customHeight="1">
      <c r="A62" s="37">
        <v>2010</v>
      </c>
      <c r="B62" s="42">
        <v>184415</v>
      </c>
      <c r="C62" s="9">
        <v>484337</v>
      </c>
      <c r="D62" s="9">
        <v>29371</v>
      </c>
      <c r="E62" s="9">
        <v>-46054</v>
      </c>
      <c r="F62" s="9">
        <v>697396</v>
      </c>
      <c r="G62" s="9">
        <v>626405</v>
      </c>
      <c r="H62" s="9">
        <v>-1465</v>
      </c>
      <c r="I62" s="9">
        <v>69526</v>
      </c>
      <c r="J62" s="41">
        <v>9.9693717772972601</v>
      </c>
    </row>
    <row r="63" spans="1:10" ht="14.25" customHeight="1">
      <c r="A63" s="37">
        <v>2011</v>
      </c>
      <c r="B63" s="42">
        <v>194921</v>
      </c>
      <c r="C63" s="9">
        <v>473468</v>
      </c>
      <c r="D63" s="9">
        <v>33965</v>
      </c>
      <c r="E63" s="9">
        <v>-43580</v>
      </c>
      <c r="F63" s="9">
        <v>701921</v>
      </c>
      <c r="G63" s="9">
        <v>625508</v>
      </c>
      <c r="H63" s="9">
        <v>-2055</v>
      </c>
      <c r="I63" s="9">
        <v>74358</v>
      </c>
      <c r="J63" s="41">
        <v>10.593499838300891</v>
      </c>
    </row>
    <row r="64" spans="1:10" ht="14.25" customHeight="1">
      <c r="A64" s="37">
        <v>2012</v>
      </c>
      <c r="B64" s="42">
        <v>191230</v>
      </c>
      <c r="C64" s="9">
        <v>444016</v>
      </c>
      <c r="D64" s="9">
        <v>23506</v>
      </c>
      <c r="E64" s="9">
        <v>-34546</v>
      </c>
      <c r="F64" s="9">
        <v>665455</v>
      </c>
      <c r="G64" s="9">
        <v>617155</v>
      </c>
      <c r="H64" s="9">
        <v>-1744</v>
      </c>
      <c r="I64" s="9">
        <v>46556</v>
      </c>
      <c r="J64" s="41">
        <v>6.9961154398118577</v>
      </c>
    </row>
    <row r="65" spans="1:10" ht="14.25" customHeight="1">
      <c r="A65" s="37">
        <v>2013</v>
      </c>
      <c r="B65" s="42">
        <v>191255</v>
      </c>
      <c r="C65" s="9">
        <v>431491</v>
      </c>
      <c r="D65" s="9">
        <v>29808</v>
      </c>
      <c r="E65" s="9">
        <v>-29756</v>
      </c>
      <c r="F65" s="9">
        <v>663477</v>
      </c>
      <c r="G65" s="9">
        <v>605124</v>
      </c>
      <c r="H65" s="9">
        <v>-2459</v>
      </c>
      <c r="I65" s="9">
        <v>55894</v>
      </c>
      <c r="J65" s="41">
        <v>8.4244065732497138</v>
      </c>
    </row>
    <row r="66" spans="1:10" ht="14.25" customHeight="1">
      <c r="A66" s="37">
        <v>2014</v>
      </c>
      <c r="B66" s="42">
        <v>189456</v>
      </c>
      <c r="C66" s="9">
        <v>438972</v>
      </c>
      <c r="D66" s="9">
        <v>32613</v>
      </c>
      <c r="E66" s="9">
        <v>-35799</v>
      </c>
      <c r="F66" s="9">
        <v>664625</v>
      </c>
      <c r="G66" s="9">
        <v>616417</v>
      </c>
      <c r="H66" s="9">
        <v>-1988</v>
      </c>
      <c r="I66" s="9">
        <v>46220</v>
      </c>
      <c r="J66" s="41">
        <v>6.9542975362046269</v>
      </c>
    </row>
    <row r="67" spans="1:10" s="55" customFormat="1" ht="14.25" customHeight="1">
      <c r="A67" s="37">
        <v>2015</v>
      </c>
      <c r="B67" s="64">
        <v>195899</v>
      </c>
      <c r="C67" s="9">
        <v>457398</v>
      </c>
      <c r="D67" s="40">
        <v>34571</v>
      </c>
      <c r="E67" s="40">
        <v>-37565</v>
      </c>
      <c r="F67" s="40">
        <v>692003</v>
      </c>
      <c r="G67" s="40">
        <v>634404</v>
      </c>
      <c r="H67" s="40">
        <v>-2941</v>
      </c>
      <c r="I67" s="40">
        <v>54658</v>
      </c>
      <c r="J67" s="65">
        <v>7.8985206711531601</v>
      </c>
    </row>
    <row r="68" spans="1:10" ht="14.25" customHeight="1">
      <c r="A68" s="37">
        <v>2016</v>
      </c>
      <c r="B68" s="42">
        <v>202852</v>
      </c>
      <c r="C68" s="9">
        <v>465977</v>
      </c>
      <c r="D68" s="9">
        <v>37829</v>
      </c>
      <c r="E68" s="9">
        <v>-40666</v>
      </c>
      <c r="F68" s="9">
        <v>710143</v>
      </c>
      <c r="G68" s="9">
        <v>652537</v>
      </c>
      <c r="H68" s="9">
        <v>-3110</v>
      </c>
      <c r="I68" s="9">
        <v>54496</v>
      </c>
      <c r="J68" s="41">
        <v>7.6739473598979364</v>
      </c>
    </row>
    <row r="69" spans="1:10" ht="14.25" customHeight="1">
      <c r="A69" s="37">
        <v>2017</v>
      </c>
      <c r="B69" s="42">
        <v>210056</v>
      </c>
      <c r="C69" s="9">
        <v>485343</v>
      </c>
      <c r="D69" s="9">
        <v>41259</v>
      </c>
      <c r="E69" s="9">
        <v>-49990</v>
      </c>
      <c r="F69" s="9">
        <v>731802</v>
      </c>
      <c r="G69" s="9">
        <v>682792</v>
      </c>
      <c r="H69" s="9">
        <v>-3094</v>
      </c>
      <c r="I69" s="9">
        <v>45916</v>
      </c>
      <c r="J69" s="41">
        <v>6.27437476257239</v>
      </c>
    </row>
    <row r="70" spans="1:10" ht="15">
      <c r="A70" s="37">
        <v>2018</v>
      </c>
      <c r="B70" s="42">
        <v>215070</v>
      </c>
      <c r="C70" s="9">
        <v>506712</v>
      </c>
      <c r="D70" s="9">
        <v>40941</v>
      </c>
      <c r="E70" s="9">
        <v>-56162</v>
      </c>
      <c r="F70" s="9">
        <v>752946</v>
      </c>
      <c r="G70" s="9">
        <v>704368</v>
      </c>
      <c r="H70" s="9">
        <v>-2831</v>
      </c>
      <c r="I70" s="9">
        <v>45747</v>
      </c>
      <c r="J70" s="41">
        <v>6.075734514825764</v>
      </c>
    </row>
    <row r="71" spans="1:10" ht="15">
      <c r="A71" s="37">
        <v>2019</v>
      </c>
      <c r="B71" s="42">
        <v>216984</v>
      </c>
      <c r="C71" s="9">
        <v>539493</v>
      </c>
      <c r="D71" s="9">
        <v>45460</v>
      </c>
      <c r="E71" s="9">
        <v>-60168</v>
      </c>
      <c r="F71" s="9">
        <v>790574</v>
      </c>
      <c r="G71" s="9">
        <v>720025</v>
      </c>
      <c r="H71" s="9">
        <v>-2752</v>
      </c>
      <c r="I71" s="9">
        <v>67797</v>
      </c>
      <c r="J71" s="41">
        <v>8.5756678059232918</v>
      </c>
    </row>
    <row r="72" spans="1:10" s="985" customFormat="1" ht="15">
      <c r="A72" s="989">
        <v>2020</v>
      </c>
      <c r="B72" s="990">
        <v>196491</v>
      </c>
      <c r="C72" s="9">
        <v>523837</v>
      </c>
      <c r="D72" s="983">
        <v>37918</v>
      </c>
      <c r="E72" s="983">
        <v>-25645</v>
      </c>
      <c r="F72" s="983">
        <v>772992</v>
      </c>
      <c r="G72" s="983">
        <v>633624</v>
      </c>
      <c r="H72" s="983">
        <v>-3827</v>
      </c>
      <c r="I72" s="983">
        <v>135541</v>
      </c>
      <c r="J72" s="992">
        <v>17.53459285477728</v>
      </c>
    </row>
    <row r="73" spans="1:10" ht="15">
      <c r="A73" s="37">
        <v>2021</v>
      </c>
      <c r="B73" s="42">
        <v>212856</v>
      </c>
      <c r="C73" s="9">
        <v>560591</v>
      </c>
      <c r="D73" s="9">
        <v>35453</v>
      </c>
      <c r="E73" s="9">
        <v>-44452</v>
      </c>
      <c r="F73" s="9">
        <v>811179</v>
      </c>
      <c r="G73" s="9">
        <v>693559</v>
      </c>
      <c r="H73" s="9">
        <v>-2225</v>
      </c>
      <c r="I73" s="9">
        <v>115395</v>
      </c>
      <c r="J73" s="41">
        <v>14.225590159508567</v>
      </c>
    </row>
    <row r="74" spans="1:10" ht="15">
      <c r="A74" s="37">
        <v>2022</v>
      </c>
      <c r="B74" s="42">
        <v>227673</v>
      </c>
      <c r="C74" s="9">
        <v>611489</v>
      </c>
      <c r="D74" s="9">
        <v>40990</v>
      </c>
      <c r="E74" s="9">
        <v>-74346</v>
      </c>
      <c r="F74" s="9">
        <v>853864</v>
      </c>
      <c r="G74" s="9">
        <v>774497</v>
      </c>
      <c r="H74" s="9">
        <v>-2175</v>
      </c>
      <c r="I74" s="9">
        <v>77192</v>
      </c>
      <c r="J74" s="41">
        <v>9.0403155537650015</v>
      </c>
    </row>
    <row r="75" spans="1:10" ht="15">
      <c r="A75" s="37">
        <v>2023</v>
      </c>
      <c r="B75" s="42">
        <v>510540</v>
      </c>
      <c r="C75" s="9">
        <v>660797</v>
      </c>
      <c r="D75" s="9">
        <v>62616</v>
      </c>
      <c r="E75" s="9">
        <v>-79817</v>
      </c>
      <c r="F75" s="9">
        <v>945071</v>
      </c>
      <c r="G75" s="9">
        <v>830450</v>
      </c>
      <c r="H75" s="9">
        <v>-882</v>
      </c>
      <c r="I75" s="9">
        <v>113739</v>
      </c>
      <c r="J75" s="41">
        <v>12.03496880128583</v>
      </c>
    </row>
    <row r="76" spans="1:10" ht="15">
      <c r="A76" s="37" t="s">
        <v>979</v>
      </c>
      <c r="B76" s="42">
        <v>268280</v>
      </c>
      <c r="C76" s="9">
        <v>715225</v>
      </c>
      <c r="D76" s="9">
        <v>75428</v>
      </c>
      <c r="E76" s="9">
        <v>-91718</v>
      </c>
      <c r="F76" s="9">
        <v>1027715</v>
      </c>
      <c r="G76" s="9">
        <v>889060</v>
      </c>
      <c r="H76" s="9">
        <v>1262</v>
      </c>
      <c r="I76" s="9">
        <v>139917</v>
      </c>
      <c r="J76" s="41">
        <v>13.614377526843532</v>
      </c>
    </row>
  </sheetData>
  <mergeCells count="1">
    <mergeCell ref="B2:J2"/>
  </mergeCells>
  <hyperlinks>
    <hyperlink ref="A1" location="'INDICE DE CUADROS'!A1" display="Índice" xr:uid="{00000000-0004-0000-1800-000000000000}"/>
  </hyperlinks>
  <pageMargins left="0.75" right="0.75" top="1" bottom="1" header="0" footer="0"/>
  <pageSetup paperSize="9" scale="63" orientation="portrait"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2">
    <tabColor rgb="FF7030A0"/>
    <pageSetUpPr fitToPage="1"/>
  </sheetPr>
  <dimension ref="A1:AM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1.42578125" defaultRowHeight="12.75"/>
  <cols>
    <col min="1" max="1" width="13" style="1" customWidth="1"/>
    <col min="2" max="2" width="13.5703125" style="1" customWidth="1"/>
    <col min="3" max="19" width="15.5703125" style="1" customWidth="1"/>
    <col min="20" max="20" width="14" style="1" customWidth="1"/>
    <col min="21" max="21" width="11.7109375" style="1" customWidth="1"/>
    <col min="22" max="39" width="15.5703125" style="1" customWidth="1"/>
    <col min="40" max="16384" width="11.42578125" style="1"/>
  </cols>
  <sheetData>
    <row r="1" spans="1:39" ht="88.9" customHeight="1" thickTop="1" thickBot="1">
      <c r="A1" s="130" t="s">
        <v>132</v>
      </c>
      <c r="B1" s="649" t="s">
        <v>595</v>
      </c>
      <c r="C1" s="446"/>
      <c r="D1" s="446"/>
      <c r="E1" s="446"/>
      <c r="F1" s="446"/>
      <c r="G1" s="446"/>
      <c r="H1" s="446"/>
      <c r="I1" s="446"/>
      <c r="J1" s="446"/>
      <c r="K1" s="446"/>
      <c r="L1" s="446"/>
      <c r="M1" s="446"/>
      <c r="N1" s="446"/>
      <c r="O1" s="446"/>
      <c r="P1" s="446"/>
      <c r="Q1" s="446"/>
      <c r="R1" s="446"/>
      <c r="S1" s="650"/>
      <c r="T1" s="298"/>
      <c r="U1" s="651"/>
      <c r="V1" s="1423" t="s">
        <v>223</v>
      </c>
      <c r="W1" s="1424"/>
      <c r="X1" s="1424"/>
      <c r="Y1" s="1424"/>
      <c r="Z1" s="1424"/>
      <c r="AA1" s="1424"/>
      <c r="AB1" s="1424"/>
      <c r="AC1" s="1424"/>
      <c r="AD1" s="1424"/>
      <c r="AE1" s="1424"/>
      <c r="AF1" s="1424"/>
      <c r="AG1" s="1424"/>
      <c r="AH1" s="1424"/>
      <c r="AI1" s="1424"/>
      <c r="AJ1" s="1424"/>
      <c r="AK1" s="1424"/>
      <c r="AL1" s="1424"/>
      <c r="AM1" s="1425"/>
    </row>
    <row r="2" spans="1:39" ht="37.15" customHeight="1" thickTop="1" thickBot="1">
      <c r="B2" s="1423" t="s">
        <v>35</v>
      </c>
      <c r="C2" s="1424"/>
      <c r="D2" s="1424"/>
      <c r="E2" s="1424"/>
      <c r="F2" s="1424"/>
      <c r="G2" s="1424"/>
      <c r="H2" s="1424"/>
      <c r="I2" s="1424"/>
      <c r="J2" s="1424"/>
      <c r="K2" s="1424"/>
      <c r="L2" s="1424"/>
      <c r="M2" s="1424"/>
      <c r="N2" s="1424"/>
      <c r="O2" s="1424"/>
      <c r="P2" s="1424"/>
      <c r="Q2" s="1424"/>
      <c r="R2" s="1424"/>
      <c r="S2" s="1425"/>
      <c r="T2" s="298"/>
      <c r="U2" s="651"/>
      <c r="V2" s="1423" t="s">
        <v>154</v>
      </c>
      <c r="W2" s="1424"/>
      <c r="X2" s="1424"/>
      <c r="Y2" s="1424"/>
      <c r="Z2" s="1424"/>
      <c r="AA2" s="1424"/>
      <c r="AB2" s="1424"/>
      <c r="AC2" s="1424"/>
      <c r="AD2" s="1424"/>
      <c r="AE2" s="1424"/>
      <c r="AF2" s="1424"/>
      <c r="AG2" s="1424"/>
      <c r="AH2" s="1424"/>
      <c r="AI2" s="1424"/>
      <c r="AJ2" s="1424"/>
      <c r="AK2" s="1424"/>
      <c r="AL2" s="1424"/>
      <c r="AM2" s="1425"/>
    </row>
    <row r="3" spans="1:39" ht="14.25" thickTop="1" thickBot="1">
      <c r="B3" s="169"/>
      <c r="C3" s="169"/>
      <c r="D3" s="169"/>
      <c r="E3" s="169"/>
      <c r="F3" s="169"/>
      <c r="G3" s="169"/>
      <c r="H3" s="169"/>
      <c r="I3" s="169"/>
      <c r="J3" s="169"/>
      <c r="K3" s="169"/>
      <c r="L3" s="169"/>
      <c r="M3" s="169"/>
      <c r="N3" s="169"/>
      <c r="O3" s="169"/>
      <c r="P3" s="169"/>
      <c r="Q3" s="169"/>
      <c r="R3" s="169"/>
      <c r="V3" s="169"/>
      <c r="W3" s="169"/>
      <c r="X3" s="169"/>
      <c r="Y3" s="169"/>
      <c r="Z3" s="169"/>
      <c r="AA3" s="169"/>
      <c r="AB3" s="169"/>
      <c r="AC3" s="169"/>
      <c r="AD3" s="169"/>
      <c r="AE3" s="169"/>
      <c r="AF3" s="169"/>
      <c r="AG3" s="169"/>
      <c r="AH3" s="169"/>
      <c r="AI3" s="169"/>
      <c r="AJ3" s="169"/>
      <c r="AK3" s="169"/>
      <c r="AL3" s="169"/>
    </row>
    <row r="4" spans="1:39" ht="60.75" customHeight="1" thickTop="1" thickBot="1">
      <c r="B4" s="652" t="s">
        <v>620</v>
      </c>
      <c r="C4" s="653" t="s">
        <v>960</v>
      </c>
      <c r="D4" s="653" t="s">
        <v>961</v>
      </c>
      <c r="E4" s="653" t="s">
        <v>101</v>
      </c>
      <c r="F4" s="653" t="s">
        <v>185</v>
      </c>
      <c r="G4" s="653" t="s">
        <v>184</v>
      </c>
      <c r="H4" s="653" t="s">
        <v>103</v>
      </c>
      <c r="I4" s="654" t="s">
        <v>675</v>
      </c>
      <c r="J4" s="654" t="s">
        <v>43</v>
      </c>
      <c r="K4" s="654" t="s">
        <v>674</v>
      </c>
      <c r="L4" s="654" t="s">
        <v>622</v>
      </c>
      <c r="M4" s="654" t="s">
        <v>170</v>
      </c>
      <c r="N4" s="654" t="s">
        <v>107</v>
      </c>
      <c r="O4" s="654" t="s">
        <v>108</v>
      </c>
      <c r="P4" s="654" t="s">
        <v>110</v>
      </c>
      <c r="Q4" s="654" t="s">
        <v>186</v>
      </c>
      <c r="R4" s="654" t="s">
        <v>112</v>
      </c>
      <c r="S4" s="655" t="s">
        <v>673</v>
      </c>
      <c r="T4" s="538"/>
      <c r="U4" s="656"/>
      <c r="V4" s="652" t="s">
        <v>620</v>
      </c>
      <c r="W4" s="653" t="s">
        <v>960</v>
      </c>
      <c r="X4" s="653" t="s">
        <v>961</v>
      </c>
      <c r="Y4" s="653" t="s">
        <v>101</v>
      </c>
      <c r="Z4" s="653" t="s">
        <v>185</v>
      </c>
      <c r="AA4" s="653" t="s">
        <v>184</v>
      </c>
      <c r="AB4" s="653" t="s">
        <v>103</v>
      </c>
      <c r="AC4" s="654" t="s">
        <v>675</v>
      </c>
      <c r="AD4" s="654" t="s">
        <v>43</v>
      </c>
      <c r="AE4" s="654" t="s">
        <v>674</v>
      </c>
      <c r="AF4" s="654" t="s">
        <v>622</v>
      </c>
      <c r="AG4" s="654" t="s">
        <v>170</v>
      </c>
      <c r="AH4" s="654" t="s">
        <v>107</v>
      </c>
      <c r="AI4" s="654" t="s">
        <v>108</v>
      </c>
      <c r="AJ4" s="654" t="s">
        <v>110</v>
      </c>
      <c r="AK4" s="654" t="s">
        <v>186</v>
      </c>
      <c r="AL4" s="654" t="s">
        <v>112</v>
      </c>
      <c r="AM4" s="655" t="s">
        <v>673</v>
      </c>
    </row>
    <row r="5" spans="1:39" ht="96" customHeight="1" thickTop="1" thickBot="1">
      <c r="A5" s="657"/>
      <c r="B5" s="658" t="s">
        <v>0</v>
      </c>
      <c r="C5" s="659" t="s">
        <v>536</v>
      </c>
      <c r="D5" s="659" t="s">
        <v>535</v>
      </c>
      <c r="E5" s="659" t="s">
        <v>537</v>
      </c>
      <c r="F5" s="659" t="s">
        <v>533</v>
      </c>
      <c r="G5" s="659" t="s">
        <v>534</v>
      </c>
      <c r="H5" s="659" t="s">
        <v>531</v>
      </c>
      <c r="I5" s="659" t="s">
        <v>104</v>
      </c>
      <c r="J5" s="659" t="s">
        <v>42</v>
      </c>
      <c r="K5" s="659" t="s">
        <v>105</v>
      </c>
      <c r="L5" s="659" t="s">
        <v>6</v>
      </c>
      <c r="M5" s="659" t="s">
        <v>7</v>
      </c>
      <c r="N5" s="659" t="s">
        <v>106</v>
      </c>
      <c r="O5" s="659" t="s">
        <v>8</v>
      </c>
      <c r="P5" s="659" t="s">
        <v>109</v>
      </c>
      <c r="Q5" s="659" t="s">
        <v>111</v>
      </c>
      <c r="R5" s="659" t="s">
        <v>532</v>
      </c>
      <c r="S5" s="660" t="s">
        <v>98</v>
      </c>
      <c r="T5" s="329" t="s">
        <v>606</v>
      </c>
      <c r="U5" s="151"/>
      <c r="V5" s="620" t="s">
        <v>0</v>
      </c>
      <c r="W5" s="621" t="s">
        <v>536</v>
      </c>
      <c r="X5" s="621" t="s">
        <v>535</v>
      </c>
      <c r="Y5" s="621" t="s">
        <v>537</v>
      </c>
      <c r="Z5" s="621" t="s">
        <v>533</v>
      </c>
      <c r="AA5" s="621" t="s">
        <v>534</v>
      </c>
      <c r="AB5" s="621" t="s">
        <v>531</v>
      </c>
      <c r="AC5" s="621" t="s">
        <v>104</v>
      </c>
      <c r="AD5" s="621" t="s">
        <v>42</v>
      </c>
      <c r="AE5" s="621" t="s">
        <v>105</v>
      </c>
      <c r="AF5" s="621" t="s">
        <v>6</v>
      </c>
      <c r="AG5" s="621" t="s">
        <v>7</v>
      </c>
      <c r="AH5" s="621" t="s">
        <v>106</v>
      </c>
      <c r="AI5" s="621" t="s">
        <v>8</v>
      </c>
      <c r="AJ5" s="621" t="s">
        <v>109</v>
      </c>
      <c r="AK5" s="621" t="s">
        <v>111</v>
      </c>
      <c r="AL5" s="621" t="s">
        <v>532</v>
      </c>
      <c r="AM5" s="661" t="s">
        <v>98</v>
      </c>
    </row>
    <row r="6" spans="1:39" ht="14.25" customHeight="1" thickTop="1">
      <c r="A6" s="37">
        <v>1954</v>
      </c>
      <c r="B6" s="577">
        <v>2470.8404360302675</v>
      </c>
      <c r="C6" s="387"/>
      <c r="D6" s="387"/>
      <c r="E6" s="387"/>
      <c r="F6" s="387"/>
      <c r="G6" s="387"/>
      <c r="H6" s="387"/>
      <c r="I6" s="387"/>
      <c r="J6" s="387">
        <v>315.58462637088962</v>
      </c>
      <c r="K6" s="387"/>
      <c r="L6" s="387">
        <v>1730.0475623703551</v>
      </c>
      <c r="M6" s="387">
        <v>212.20490638669105</v>
      </c>
      <c r="N6" s="387"/>
      <c r="O6" s="387">
        <v>550.73386366284399</v>
      </c>
      <c r="P6" s="387"/>
      <c r="Q6" s="387"/>
      <c r="R6" s="387"/>
      <c r="S6" s="576"/>
      <c r="T6" s="662"/>
      <c r="U6" s="37">
        <v>1954</v>
      </c>
      <c r="V6" s="577">
        <v>100</v>
      </c>
      <c r="W6" s="387"/>
      <c r="X6" s="387"/>
      <c r="Y6" s="387"/>
      <c r="Z6" s="387"/>
      <c r="AA6" s="387"/>
      <c r="AB6" s="387"/>
      <c r="AC6" s="387"/>
      <c r="AD6" s="387">
        <v>12.772359629904638</v>
      </c>
      <c r="AE6" s="387"/>
      <c r="AF6" s="387">
        <v>70.018587082454644</v>
      </c>
      <c r="AG6" s="387">
        <v>8.5883694993929414</v>
      </c>
      <c r="AH6" s="387"/>
      <c r="AI6" s="387">
        <v>22.289333444278213</v>
      </c>
      <c r="AJ6" s="387"/>
      <c r="AK6" s="387"/>
      <c r="AL6" s="387"/>
      <c r="AM6" s="576"/>
    </row>
    <row r="7" spans="1:39" ht="14.25" customHeight="1">
      <c r="A7" s="37">
        <v>1955</v>
      </c>
      <c r="B7" s="42">
        <v>2757.3256323432392</v>
      </c>
      <c r="C7" s="9"/>
      <c r="D7" s="9"/>
      <c r="E7" s="9"/>
      <c r="F7" s="9"/>
      <c r="G7" s="9"/>
      <c r="H7" s="9"/>
      <c r="I7" s="9"/>
      <c r="J7" s="9">
        <v>346.52660639261609</v>
      </c>
      <c r="K7" s="9"/>
      <c r="L7" s="9">
        <v>1940.4625335317351</v>
      </c>
      <c r="M7" s="9">
        <v>238.85912450333248</v>
      </c>
      <c r="N7" s="9"/>
      <c r="O7" s="9">
        <v>635.65492775941652</v>
      </c>
      <c r="P7" s="9"/>
      <c r="Q7" s="9"/>
      <c r="R7" s="9"/>
      <c r="S7" s="41"/>
      <c r="T7" s="403"/>
      <c r="U7" s="37">
        <v>1955</v>
      </c>
      <c r="V7" s="42">
        <v>100</v>
      </c>
      <c r="W7" s="9"/>
      <c r="X7" s="9"/>
      <c r="Y7" s="9"/>
      <c r="Z7" s="9"/>
      <c r="AA7" s="9"/>
      <c r="AB7" s="9"/>
      <c r="AC7" s="9"/>
      <c r="AD7" s="9">
        <v>12.567489393631384</v>
      </c>
      <c r="AE7" s="9"/>
      <c r="AF7" s="9">
        <v>70.374804875066019</v>
      </c>
      <c r="AG7" s="9">
        <v>8.6627100441649496</v>
      </c>
      <c r="AH7" s="9"/>
      <c r="AI7" s="9">
        <v>23.05331370017484</v>
      </c>
      <c r="AJ7" s="9"/>
      <c r="AK7" s="9"/>
      <c r="AL7" s="9"/>
      <c r="AM7" s="41"/>
    </row>
    <row r="8" spans="1:39" ht="14.25" customHeight="1">
      <c r="A8" s="37">
        <v>1956</v>
      </c>
      <c r="B8" s="42">
        <v>3167.5551163074106</v>
      </c>
      <c r="C8" s="9"/>
      <c r="D8" s="9"/>
      <c r="E8" s="9"/>
      <c r="F8" s="9"/>
      <c r="G8" s="9"/>
      <c r="H8" s="9"/>
      <c r="I8" s="9"/>
      <c r="J8" s="9">
        <v>385.973190655645</v>
      </c>
      <c r="K8" s="9"/>
      <c r="L8" s="9">
        <v>2186.1105532065235</v>
      </c>
      <c r="M8" s="9">
        <v>280.95290066668599</v>
      </c>
      <c r="N8" s="9"/>
      <c r="O8" s="9">
        <v>781.86631123001962</v>
      </c>
      <c r="P8" s="9"/>
      <c r="Q8" s="9"/>
      <c r="R8" s="9"/>
      <c r="S8" s="41"/>
      <c r="T8" s="403"/>
      <c r="U8" s="37">
        <v>1956</v>
      </c>
      <c r="V8" s="42">
        <v>100</v>
      </c>
      <c r="W8" s="9"/>
      <c r="X8" s="9"/>
      <c r="Y8" s="9"/>
      <c r="Z8" s="9"/>
      <c r="AA8" s="9"/>
      <c r="AB8" s="9"/>
      <c r="AC8" s="9"/>
      <c r="AD8" s="9">
        <v>12.185208354183107</v>
      </c>
      <c r="AE8" s="9"/>
      <c r="AF8" s="9">
        <v>69.015706844431804</v>
      </c>
      <c r="AG8" s="9">
        <v>8.8697083507802663</v>
      </c>
      <c r="AH8" s="9"/>
      <c r="AI8" s="9">
        <v>24.683589788375436</v>
      </c>
      <c r="AJ8" s="9"/>
      <c r="AK8" s="9"/>
      <c r="AL8" s="9"/>
      <c r="AM8" s="41"/>
    </row>
    <row r="9" spans="1:39" ht="14.25" customHeight="1">
      <c r="A9" s="37">
        <v>1957</v>
      </c>
      <c r="B9" s="42">
        <v>3713.7147357941253</v>
      </c>
      <c r="C9" s="9"/>
      <c r="D9" s="9"/>
      <c r="E9" s="9"/>
      <c r="F9" s="9"/>
      <c r="G9" s="9"/>
      <c r="H9" s="9"/>
      <c r="I9" s="9"/>
      <c r="J9" s="9">
        <v>464.46550863242322</v>
      </c>
      <c r="K9" s="9"/>
      <c r="L9" s="9">
        <v>2485.2863143457967</v>
      </c>
      <c r="M9" s="9">
        <v>336.91503554222072</v>
      </c>
      <c r="N9" s="9"/>
      <c r="O9" s="9">
        <v>966.11211076525683</v>
      </c>
      <c r="P9" s="9"/>
      <c r="Q9" s="9"/>
      <c r="R9" s="9"/>
      <c r="S9" s="41"/>
      <c r="T9" s="403"/>
      <c r="U9" s="37">
        <v>1957</v>
      </c>
      <c r="V9" s="42">
        <v>100.00000000000001</v>
      </c>
      <c r="W9" s="9"/>
      <c r="X9" s="9"/>
      <c r="Y9" s="9"/>
      <c r="Z9" s="9"/>
      <c r="AA9" s="9"/>
      <c r="AB9" s="9"/>
      <c r="AC9" s="9"/>
      <c r="AD9" s="9">
        <v>12.506763218933774</v>
      </c>
      <c r="AE9" s="9"/>
      <c r="AF9" s="9">
        <v>66.92184217575219</v>
      </c>
      <c r="AG9" s="9">
        <v>9.0721840397409039</v>
      </c>
      <c r="AH9" s="9"/>
      <c r="AI9" s="9">
        <v>26.014709785151751</v>
      </c>
      <c r="AJ9" s="9"/>
      <c r="AK9" s="9"/>
      <c r="AL9" s="9"/>
      <c r="AM9" s="41"/>
    </row>
    <row r="10" spans="1:39" ht="14.25" customHeight="1">
      <c r="A10" s="37">
        <v>1958</v>
      </c>
      <c r="B10" s="42">
        <v>4269.6622173122632</v>
      </c>
      <c r="C10" s="9"/>
      <c r="D10" s="9"/>
      <c r="E10" s="9"/>
      <c r="F10" s="9"/>
      <c r="G10" s="9"/>
      <c r="H10" s="9"/>
      <c r="I10" s="9"/>
      <c r="J10" s="9">
        <v>532.38775406501316</v>
      </c>
      <c r="K10" s="9"/>
      <c r="L10" s="9">
        <v>2904.0039040530592</v>
      </c>
      <c r="M10" s="9">
        <v>326.64714955583088</v>
      </c>
      <c r="N10" s="9"/>
      <c r="O10" s="9">
        <v>1134.9053742672556</v>
      </c>
      <c r="P10" s="9"/>
      <c r="Q10" s="9"/>
      <c r="R10" s="9"/>
      <c r="S10" s="41"/>
      <c r="T10" s="403"/>
      <c r="U10" s="37">
        <v>1958</v>
      </c>
      <c r="V10" s="42">
        <v>100</v>
      </c>
      <c r="W10" s="9"/>
      <c r="X10" s="9"/>
      <c r="Y10" s="9"/>
      <c r="Z10" s="9"/>
      <c r="AA10" s="9"/>
      <c r="AB10" s="9"/>
      <c r="AC10" s="9"/>
      <c r="AD10" s="9">
        <v>12.469083664425082</v>
      </c>
      <c r="AE10" s="9"/>
      <c r="AF10" s="9">
        <v>68.014839494284843</v>
      </c>
      <c r="AG10" s="9">
        <v>7.6504213432006356</v>
      </c>
      <c r="AH10" s="9"/>
      <c r="AI10" s="9">
        <v>26.58068288553455</v>
      </c>
      <c r="AJ10" s="9"/>
      <c r="AK10" s="9"/>
      <c r="AL10" s="9"/>
      <c r="AM10" s="41"/>
    </row>
    <row r="11" spans="1:39" ht="14.25" customHeight="1">
      <c r="A11" s="37">
        <v>1959</v>
      </c>
      <c r="B11" s="42">
        <v>4428.0290765273512</v>
      </c>
      <c r="C11" s="9"/>
      <c r="D11" s="9"/>
      <c r="E11" s="9"/>
      <c r="F11" s="9"/>
      <c r="G11" s="9"/>
      <c r="H11" s="9"/>
      <c r="I11" s="9"/>
      <c r="J11" s="9">
        <v>575.11056536187562</v>
      </c>
      <c r="K11" s="9"/>
      <c r="L11" s="9">
        <v>3231.8741031126619</v>
      </c>
      <c r="M11" s="9">
        <v>375.51918897822077</v>
      </c>
      <c r="N11" s="9"/>
      <c r="O11" s="9">
        <v>899.78656814887643</v>
      </c>
      <c r="P11" s="9"/>
      <c r="Q11" s="9"/>
      <c r="R11" s="9"/>
      <c r="S11" s="41"/>
      <c r="T11" s="403"/>
      <c r="U11" s="37">
        <v>1959</v>
      </c>
      <c r="V11" s="42">
        <v>100</v>
      </c>
      <c r="W11" s="9"/>
      <c r="X11" s="9"/>
      <c r="Y11" s="9"/>
      <c r="Z11" s="9"/>
      <c r="AA11" s="9"/>
      <c r="AB11" s="9"/>
      <c r="AC11" s="9"/>
      <c r="AD11" s="9">
        <v>12.987958195904662</v>
      </c>
      <c r="AE11" s="9"/>
      <c r="AF11" s="9">
        <v>72.986740765650865</v>
      </c>
      <c r="AG11" s="9">
        <v>8.4805041360008158</v>
      </c>
      <c r="AH11" s="9"/>
      <c r="AI11" s="9">
        <v>20.320249767974136</v>
      </c>
      <c r="AJ11" s="9"/>
      <c r="AK11" s="9"/>
      <c r="AL11" s="9"/>
      <c r="AM11" s="41"/>
    </row>
    <row r="12" spans="1:39" ht="14.25" customHeight="1">
      <c r="A12" s="37">
        <v>1960</v>
      </c>
      <c r="B12" s="42">
        <v>4554.8919198149215</v>
      </c>
      <c r="C12" s="9"/>
      <c r="D12" s="9"/>
      <c r="E12" s="9"/>
      <c r="F12" s="9"/>
      <c r="G12" s="9"/>
      <c r="H12" s="9"/>
      <c r="I12" s="9"/>
      <c r="J12" s="9">
        <v>592.49104967556127</v>
      </c>
      <c r="K12" s="9"/>
      <c r="L12" s="9">
        <v>3182.1854990109318</v>
      </c>
      <c r="M12" s="9">
        <v>395.23458838264395</v>
      </c>
      <c r="N12" s="9"/>
      <c r="O12" s="9">
        <v>932.8501368578103</v>
      </c>
      <c r="P12" s="9"/>
      <c r="Q12" s="9"/>
      <c r="R12" s="9"/>
      <c r="S12" s="41"/>
      <c r="T12" s="403"/>
      <c r="U12" s="37">
        <v>1960</v>
      </c>
      <c r="V12" s="42">
        <v>100</v>
      </c>
      <c r="W12" s="9"/>
      <c r="X12" s="9"/>
      <c r="Y12" s="9"/>
      <c r="Z12" s="9"/>
      <c r="AA12" s="9"/>
      <c r="AB12" s="9"/>
      <c r="AC12" s="9"/>
      <c r="AD12" s="9">
        <v>13.007796015929088</v>
      </c>
      <c r="AE12" s="9"/>
      <c r="AF12" s="9">
        <v>69.863029793695588</v>
      </c>
      <c r="AG12" s="9">
        <v>8.6771452614116793</v>
      </c>
      <c r="AH12" s="9"/>
      <c r="AI12" s="9">
        <v>20.480181599911919</v>
      </c>
      <c r="AJ12" s="9"/>
      <c r="AK12" s="9"/>
      <c r="AL12" s="9"/>
      <c r="AM12" s="41"/>
    </row>
    <row r="13" spans="1:39" ht="14.25" customHeight="1">
      <c r="A13" s="37">
        <v>1961</v>
      </c>
      <c r="B13" s="42">
        <v>5187.4325953179241</v>
      </c>
      <c r="C13" s="9"/>
      <c r="D13" s="9"/>
      <c r="E13" s="9"/>
      <c r="F13" s="9"/>
      <c r="G13" s="9"/>
      <c r="H13" s="9"/>
      <c r="I13" s="9"/>
      <c r="J13" s="9">
        <v>656.49869848310095</v>
      </c>
      <c r="K13" s="9"/>
      <c r="L13" s="9">
        <v>3525.6177402036678</v>
      </c>
      <c r="M13" s="9">
        <v>434.38380048704806</v>
      </c>
      <c r="N13" s="9"/>
      <c r="O13" s="9">
        <v>1284.8829230870626</v>
      </c>
      <c r="P13" s="9"/>
      <c r="Q13" s="9"/>
      <c r="R13" s="9"/>
      <c r="S13" s="41"/>
      <c r="T13" s="403"/>
      <c r="U13" s="37">
        <v>1961</v>
      </c>
      <c r="V13" s="42">
        <v>100</v>
      </c>
      <c r="W13" s="9"/>
      <c r="X13" s="9"/>
      <c r="Y13" s="9"/>
      <c r="Z13" s="9"/>
      <c r="AA13" s="9"/>
      <c r="AB13" s="9"/>
      <c r="AC13" s="9"/>
      <c r="AD13" s="9">
        <v>12.655561039494641</v>
      </c>
      <c r="AE13" s="9"/>
      <c r="AF13" s="9">
        <v>67.964598583619605</v>
      </c>
      <c r="AG13" s="9">
        <v>8.3737724299129095</v>
      </c>
      <c r="AH13" s="9"/>
      <c r="AI13" s="9">
        <v>24.769149275245969</v>
      </c>
      <c r="AJ13" s="9"/>
      <c r="AK13" s="9"/>
      <c r="AL13" s="9"/>
      <c r="AM13" s="41"/>
    </row>
    <row r="14" spans="1:39" ht="14.25" customHeight="1">
      <c r="A14" s="37">
        <v>1962</v>
      </c>
      <c r="B14" s="42">
        <v>5994.453156675796</v>
      </c>
      <c r="C14" s="9"/>
      <c r="D14" s="9"/>
      <c r="E14" s="9"/>
      <c r="F14" s="9"/>
      <c r="G14" s="9"/>
      <c r="H14" s="9"/>
      <c r="I14" s="9"/>
      <c r="J14" s="9">
        <v>721.3111754393351</v>
      </c>
      <c r="K14" s="9"/>
      <c r="L14" s="9">
        <v>3979.5601460025919</v>
      </c>
      <c r="M14" s="9">
        <v>491.59391140716656</v>
      </c>
      <c r="N14" s="9"/>
      <c r="O14" s="9">
        <v>1676.4074628766455</v>
      </c>
      <c r="P14" s="9"/>
      <c r="Q14" s="9"/>
      <c r="R14" s="9"/>
      <c r="S14" s="41"/>
      <c r="T14" s="403"/>
      <c r="U14" s="37">
        <v>1962</v>
      </c>
      <c r="V14" s="42">
        <v>100.00000000000001</v>
      </c>
      <c r="W14" s="9"/>
      <c r="X14" s="9"/>
      <c r="Y14" s="9"/>
      <c r="Z14" s="9"/>
      <c r="AA14" s="9"/>
      <c r="AB14" s="9"/>
      <c r="AC14" s="9"/>
      <c r="AD14" s="9">
        <v>12.032977097102478</v>
      </c>
      <c r="AE14" s="9"/>
      <c r="AF14" s="9">
        <v>66.387375828781089</v>
      </c>
      <c r="AG14" s="9">
        <v>8.2008132945320789</v>
      </c>
      <c r="AH14" s="9"/>
      <c r="AI14" s="9">
        <v>27.965978197856025</v>
      </c>
      <c r="AJ14" s="9"/>
      <c r="AK14" s="9"/>
      <c r="AL14" s="9"/>
      <c r="AM14" s="41"/>
    </row>
    <row r="15" spans="1:39" ht="14.25" customHeight="1">
      <c r="A15" s="37">
        <v>1963</v>
      </c>
      <c r="B15" s="42">
        <v>7075.3643522424809</v>
      </c>
      <c r="C15" s="9"/>
      <c r="D15" s="9"/>
      <c r="E15" s="9"/>
      <c r="F15" s="9"/>
      <c r="G15" s="9"/>
      <c r="H15" s="9"/>
      <c r="I15" s="9"/>
      <c r="J15" s="9">
        <v>801.22148456749551</v>
      </c>
      <c r="K15" s="9"/>
      <c r="L15" s="9">
        <v>4766.7131145692483</v>
      </c>
      <c r="M15" s="9">
        <v>601.9898635501022</v>
      </c>
      <c r="N15" s="9"/>
      <c r="O15" s="9">
        <v>1972.5990358087295</v>
      </c>
      <c r="P15" s="9"/>
      <c r="Q15" s="9"/>
      <c r="R15" s="9"/>
      <c r="S15" s="41"/>
      <c r="T15" s="330"/>
      <c r="U15" s="37">
        <v>1963</v>
      </c>
      <c r="V15" s="42">
        <v>100</v>
      </c>
      <c r="W15" s="9"/>
      <c r="X15" s="9"/>
      <c r="Y15" s="9"/>
      <c r="Z15" s="9"/>
      <c r="AA15" s="9"/>
      <c r="AB15" s="9"/>
      <c r="AC15" s="9"/>
      <c r="AD15" s="9">
        <v>11.324102119399049</v>
      </c>
      <c r="AE15" s="9"/>
      <c r="AF15" s="9">
        <v>67.370567468493348</v>
      </c>
      <c r="AG15" s="9">
        <v>8.5082524882171793</v>
      </c>
      <c r="AH15" s="9"/>
      <c r="AI15" s="9">
        <v>27.879822686213039</v>
      </c>
      <c r="AJ15" s="9"/>
      <c r="AK15" s="9"/>
      <c r="AL15" s="9"/>
      <c r="AM15" s="41"/>
    </row>
    <row r="16" spans="1:39" ht="14.25" customHeight="1" thickBot="1">
      <c r="A16" s="37">
        <v>1964</v>
      </c>
      <c r="B16" s="578">
        <v>7987.9036283348041</v>
      </c>
      <c r="C16" s="551">
        <v>16.533842991597851</v>
      </c>
      <c r="D16" s="551">
        <v>30.795860228625006</v>
      </c>
      <c r="E16" s="551">
        <v>-14.262017237027155</v>
      </c>
      <c r="F16" s="551">
        <v>119.74805572584231</v>
      </c>
      <c r="G16" s="551">
        <v>5.4938516461721534</v>
      </c>
      <c r="H16" s="551">
        <v>114.25420407967016</v>
      </c>
      <c r="I16" s="551">
        <v>8087.8958151774468</v>
      </c>
      <c r="J16" s="551">
        <v>923.95006118314961</v>
      </c>
      <c r="K16" s="551">
        <v>7163.9457539942969</v>
      </c>
      <c r="L16" s="551">
        <v>5364.1074498191965</v>
      </c>
      <c r="M16" s="551">
        <v>664.43384005445466</v>
      </c>
      <c r="N16" s="551">
        <v>2059.3545253037955</v>
      </c>
      <c r="O16" s="551">
        <v>2199.7114968674191</v>
      </c>
      <c r="P16" s="551">
        <v>2.2910581419109781</v>
      </c>
      <c r="Q16" s="551">
        <v>0</v>
      </c>
      <c r="R16" s="551">
        <v>2.2910581419109781</v>
      </c>
      <c r="S16" s="579">
        <v>-138.06591342171259</v>
      </c>
      <c r="T16" s="663">
        <v>-1.7284373954132752</v>
      </c>
      <c r="U16" s="37">
        <v>1964</v>
      </c>
      <c r="V16" s="578">
        <v>100</v>
      </c>
      <c r="W16" s="551">
        <v>0.20698600985806551</v>
      </c>
      <c r="X16" s="551">
        <v>0.38553119393410679</v>
      </c>
      <c r="Y16" s="551">
        <v>-0.17854518407604128</v>
      </c>
      <c r="Z16" s="551">
        <v>1.499117431776096</v>
      </c>
      <c r="AA16" s="551">
        <v>6.8777139807799953E-2</v>
      </c>
      <c r="AB16" s="551">
        <v>1.4303402919682962</v>
      </c>
      <c r="AC16" s="551">
        <v>101.25179510789225</v>
      </c>
      <c r="AD16" s="551">
        <v>11.566865402653345</v>
      </c>
      <c r="AE16" s="551">
        <v>89.684929705238901</v>
      </c>
      <c r="AF16" s="551">
        <v>67.152881399214166</v>
      </c>
      <c r="AG16" s="551">
        <v>8.318000203427161</v>
      </c>
      <c r="AH16" s="551">
        <v>25.780913505250918</v>
      </c>
      <c r="AI16" s="551">
        <v>27.538032495341724</v>
      </c>
      <c r="AJ16" s="551">
        <v>2.8681594677533468E-2</v>
      </c>
      <c r="AK16" s="551">
        <v>0</v>
      </c>
      <c r="AL16" s="551">
        <v>2.8681594677533468E-2</v>
      </c>
      <c r="AM16" s="579">
        <v>-1.7284373954132752</v>
      </c>
    </row>
    <row r="17" spans="1:39" ht="14.25" customHeight="1">
      <c r="A17" s="37">
        <v>1965</v>
      </c>
      <c r="B17" s="42">
        <v>9265.8865338405176</v>
      </c>
      <c r="C17" s="9">
        <v>19.33215534960874</v>
      </c>
      <c r="D17" s="9">
        <v>43.828206700082937</v>
      </c>
      <c r="E17" s="9">
        <v>-24.496051350474197</v>
      </c>
      <c r="F17" s="9">
        <v>136.9592393590807</v>
      </c>
      <c r="G17" s="9">
        <v>6.9128412246222641</v>
      </c>
      <c r="H17" s="9">
        <v>130.04639813445843</v>
      </c>
      <c r="I17" s="9">
        <v>9371.436880624502</v>
      </c>
      <c r="J17" s="9">
        <v>1061.2871010491242</v>
      </c>
      <c r="K17" s="9">
        <v>8310.1497795753785</v>
      </c>
      <c r="L17" s="9">
        <v>6277.8381981992025</v>
      </c>
      <c r="M17" s="9">
        <v>789.27343057965061</v>
      </c>
      <c r="N17" s="9">
        <v>2304.3252518456488</v>
      </c>
      <c r="O17" s="9">
        <v>2695.6849368312246</v>
      </c>
      <c r="P17" s="9">
        <v>0</v>
      </c>
      <c r="Q17" s="9">
        <v>0</v>
      </c>
      <c r="R17" s="9">
        <v>0</v>
      </c>
      <c r="S17" s="41">
        <v>-391.35968498557577</v>
      </c>
      <c r="T17" s="403">
        <v>-4.2236615304565497</v>
      </c>
      <c r="U17" s="37">
        <v>1965</v>
      </c>
      <c r="V17" s="42">
        <v>100</v>
      </c>
      <c r="W17" s="9">
        <v>0.20863794607245167</v>
      </c>
      <c r="X17" s="9">
        <v>0.47300608031422825</v>
      </c>
      <c r="Y17" s="9">
        <v>-0.26436813424177652</v>
      </c>
      <c r="Z17" s="9">
        <v>1.4781018401086974</v>
      </c>
      <c r="AA17" s="9">
        <v>7.4605286816058547E-2</v>
      </c>
      <c r="AB17" s="9">
        <v>1.4034965532926389</v>
      </c>
      <c r="AC17" s="9">
        <v>101.13912841905086</v>
      </c>
      <c r="AD17" s="9">
        <v>11.453702753353733</v>
      </c>
      <c r="AE17" s="9">
        <v>89.685425665697139</v>
      </c>
      <c r="AF17" s="9">
        <v>67.752159226982982</v>
      </c>
      <c r="AG17" s="9">
        <v>8.5180562884846065</v>
      </c>
      <c r="AH17" s="9">
        <v>24.868912903583265</v>
      </c>
      <c r="AI17" s="9">
        <v>29.092574434039815</v>
      </c>
      <c r="AJ17" s="9">
        <v>0</v>
      </c>
      <c r="AK17" s="9">
        <v>0</v>
      </c>
      <c r="AL17" s="9">
        <v>0</v>
      </c>
      <c r="AM17" s="41">
        <v>-4.2236615304565497</v>
      </c>
    </row>
    <row r="18" spans="1:39" ht="14.25" customHeight="1">
      <c r="A18" s="37">
        <v>1966</v>
      </c>
      <c r="B18" s="42">
        <v>10749.160546980429</v>
      </c>
      <c r="C18" s="9">
        <v>9.9816090296058562</v>
      </c>
      <c r="D18" s="9">
        <v>53.881937182214855</v>
      </c>
      <c r="E18" s="9">
        <v>-43.900328152608999</v>
      </c>
      <c r="F18" s="9">
        <v>161.01114276441527</v>
      </c>
      <c r="G18" s="9">
        <v>6.9747454713737937</v>
      </c>
      <c r="H18" s="9">
        <v>154.03639729304149</v>
      </c>
      <c r="I18" s="9">
        <v>10859.296616120861</v>
      </c>
      <c r="J18" s="9">
        <v>1165.9623260651006</v>
      </c>
      <c r="K18" s="9">
        <v>9693.33429005576</v>
      </c>
      <c r="L18" s="9">
        <v>7206.3518794274305</v>
      </c>
      <c r="M18" s="9">
        <v>949.95518410099771</v>
      </c>
      <c r="N18" s="9">
        <v>2702.9895525924321</v>
      </c>
      <c r="O18" s="9">
        <v>3141.6677830692365</v>
      </c>
      <c r="P18" s="9">
        <v>3.2815260899354515</v>
      </c>
      <c r="Q18" s="9">
        <v>0</v>
      </c>
      <c r="R18" s="9">
        <v>3.2815260899354515</v>
      </c>
      <c r="S18" s="41">
        <v>-435.39670438686898</v>
      </c>
      <c r="T18" s="403">
        <v>-4.0505182007833831</v>
      </c>
      <c r="U18" s="37">
        <v>1966</v>
      </c>
      <c r="V18" s="42">
        <v>99.999999999999986</v>
      </c>
      <c r="W18" s="9">
        <v>9.2859428287261125E-2</v>
      </c>
      <c r="X18" s="9">
        <v>0.50126646584835821</v>
      </c>
      <c r="Y18" s="9">
        <v>-0.4084070375610972</v>
      </c>
      <c r="Z18" s="9">
        <v>1.4978950408331679</v>
      </c>
      <c r="AA18" s="9">
        <v>6.4886420115225524E-2</v>
      </c>
      <c r="AB18" s="9">
        <v>1.4330086207179424</v>
      </c>
      <c r="AC18" s="9">
        <v>101.02460158315684</v>
      </c>
      <c r="AD18" s="9">
        <v>10.847008200957921</v>
      </c>
      <c r="AE18" s="9">
        <v>90.177593382198907</v>
      </c>
      <c r="AF18" s="9">
        <v>67.04106658311828</v>
      </c>
      <c r="AG18" s="9">
        <v>8.8374825173473823</v>
      </c>
      <c r="AH18" s="9">
        <v>25.146052482691172</v>
      </c>
      <c r="AI18" s="9">
        <v>29.227098891473617</v>
      </c>
      <c r="AJ18" s="9">
        <v>3.0528207999063445E-2</v>
      </c>
      <c r="AK18" s="9">
        <v>0</v>
      </c>
      <c r="AL18" s="9">
        <v>3.0528207999063445E-2</v>
      </c>
      <c r="AM18" s="41">
        <v>-4.0505182007833831</v>
      </c>
    </row>
    <row r="19" spans="1:39" ht="14.25" customHeight="1">
      <c r="A19" s="37">
        <v>1967</v>
      </c>
      <c r="B19" s="42">
        <v>12172.301651262995</v>
      </c>
      <c r="C19" s="9">
        <v>12.491435577512531</v>
      </c>
      <c r="D19" s="9">
        <v>64.008390128977197</v>
      </c>
      <c r="E19" s="9">
        <v>-51.516954551464664</v>
      </c>
      <c r="F19" s="9">
        <v>175.43663529383483</v>
      </c>
      <c r="G19" s="9">
        <v>12.445157645474978</v>
      </c>
      <c r="H19" s="9">
        <v>162.99147764835985</v>
      </c>
      <c r="I19" s="9">
        <v>12283.776174359889</v>
      </c>
      <c r="J19" s="9">
        <v>1238.3705225238875</v>
      </c>
      <c r="K19" s="9">
        <v>11045.405651836001</v>
      </c>
      <c r="L19" s="9">
        <v>8122.2919394810633</v>
      </c>
      <c r="M19" s="9">
        <v>1168.7999723086725</v>
      </c>
      <c r="N19" s="9">
        <v>2992.6842625701538</v>
      </c>
      <c r="O19" s="9">
        <v>3340.7303977624069</v>
      </c>
      <c r="P19" s="9">
        <v>0.70198213792025776</v>
      </c>
      <c r="Q19" s="9">
        <v>0</v>
      </c>
      <c r="R19" s="9">
        <v>0.70198213792025776</v>
      </c>
      <c r="S19" s="41">
        <v>-347.34415305433288</v>
      </c>
      <c r="T19" s="403">
        <v>-2.8535618242610057</v>
      </c>
      <c r="U19" s="37">
        <v>1967</v>
      </c>
      <c r="V19" s="42">
        <v>100</v>
      </c>
      <c r="W19" s="9">
        <v>0.1026218042847831</v>
      </c>
      <c r="X19" s="9">
        <v>0.52585280880165919</v>
      </c>
      <c r="Y19" s="9">
        <v>-0.42323100451687601</v>
      </c>
      <c r="Z19" s="9">
        <v>1.4412774208206678</v>
      </c>
      <c r="AA19" s="9">
        <v>0.10224161380509061</v>
      </c>
      <c r="AB19" s="9">
        <v>1.339035807015577</v>
      </c>
      <c r="AC19" s="9">
        <v>100.9158048024987</v>
      </c>
      <c r="AD19" s="9">
        <v>10.173675924268558</v>
      </c>
      <c r="AE19" s="9">
        <v>90.742128878230133</v>
      </c>
      <c r="AF19" s="9">
        <v>66.727659009652442</v>
      </c>
      <c r="AG19" s="9">
        <v>9.6021278949112983</v>
      </c>
      <c r="AH19" s="9">
        <v>24.586017897934969</v>
      </c>
      <c r="AI19" s="9">
        <v>27.44534676739443</v>
      </c>
      <c r="AJ19" s="9">
        <v>5.7670451984520145E-3</v>
      </c>
      <c r="AK19" s="9">
        <v>0</v>
      </c>
      <c r="AL19" s="9">
        <v>5.7670451984520145E-3</v>
      </c>
      <c r="AM19" s="41">
        <v>-2.8535618242610057</v>
      </c>
    </row>
    <row r="20" spans="1:39" ht="14.25" customHeight="1">
      <c r="A20" s="37">
        <v>1968</v>
      </c>
      <c r="B20" s="42">
        <v>13742.219917253184</v>
      </c>
      <c r="C20" s="9">
        <v>17.556164581154668</v>
      </c>
      <c r="D20" s="9">
        <v>82.568244924452785</v>
      </c>
      <c r="E20" s="9">
        <v>-65.012080343298123</v>
      </c>
      <c r="F20" s="9">
        <v>206.60512302717777</v>
      </c>
      <c r="G20" s="9">
        <v>17.032082026132006</v>
      </c>
      <c r="H20" s="9">
        <v>189.57304100104577</v>
      </c>
      <c r="I20" s="9">
        <v>13866.780877910931</v>
      </c>
      <c r="J20" s="9">
        <v>1481.6642942658113</v>
      </c>
      <c r="K20" s="9">
        <v>12385.11658364512</v>
      </c>
      <c r="L20" s="9">
        <v>9079.6051637557393</v>
      </c>
      <c r="M20" s="9">
        <v>1279.5253500727567</v>
      </c>
      <c r="N20" s="9">
        <v>3507.6503640824349</v>
      </c>
      <c r="O20" s="9">
        <v>3736.0512942089063</v>
      </c>
      <c r="P20" s="9">
        <v>2.5176397052636639</v>
      </c>
      <c r="Q20" s="9">
        <v>0</v>
      </c>
      <c r="R20" s="9">
        <v>2.5176397052636639</v>
      </c>
      <c r="S20" s="41">
        <v>-225.88329042120773</v>
      </c>
      <c r="T20" s="403">
        <v>-1.6437176219077541</v>
      </c>
      <c r="U20" s="37">
        <v>1968</v>
      </c>
      <c r="V20" s="42">
        <v>100</v>
      </c>
      <c r="W20" s="9">
        <v>0.12775348296611908</v>
      </c>
      <c r="X20" s="9">
        <v>0.60083629443878572</v>
      </c>
      <c r="Y20" s="9">
        <v>-0.47308281147266662</v>
      </c>
      <c r="Z20" s="9">
        <v>1.503433391920818</v>
      </c>
      <c r="AA20" s="9">
        <v>0.12393981560976508</v>
      </c>
      <c r="AB20" s="9">
        <v>1.3794935763110527</v>
      </c>
      <c r="AC20" s="9">
        <v>100.90641076483838</v>
      </c>
      <c r="AD20" s="9">
        <v>10.781840948459866</v>
      </c>
      <c r="AE20" s="9">
        <v>90.124569816378525</v>
      </c>
      <c r="AF20" s="9">
        <v>66.07087660092246</v>
      </c>
      <c r="AG20" s="9">
        <v>9.3109072462617828</v>
      </c>
      <c r="AH20" s="9">
        <v>25.524626917654139</v>
      </c>
      <c r="AI20" s="9">
        <v>27.186665012676308</v>
      </c>
      <c r="AJ20" s="9">
        <v>1.8320473114411442E-2</v>
      </c>
      <c r="AK20" s="9">
        <v>0</v>
      </c>
      <c r="AL20" s="9">
        <v>1.8320473114411442E-2</v>
      </c>
      <c r="AM20" s="41">
        <v>-1.6437176219077541</v>
      </c>
    </row>
    <row r="21" spans="1:39" ht="14.25" customHeight="1">
      <c r="A21" s="37">
        <v>1969</v>
      </c>
      <c r="B21" s="42">
        <v>15734.89896455837</v>
      </c>
      <c r="C21" s="9">
        <v>20.07921339535778</v>
      </c>
      <c r="D21" s="9">
        <v>116.87221280636594</v>
      </c>
      <c r="E21" s="9">
        <v>-96.792999411008154</v>
      </c>
      <c r="F21" s="9">
        <v>251.66420251703872</v>
      </c>
      <c r="G21" s="9">
        <v>18.095272438786917</v>
      </c>
      <c r="H21" s="9">
        <v>233.56893007825181</v>
      </c>
      <c r="I21" s="9">
        <v>15871.674895225615</v>
      </c>
      <c r="J21" s="9">
        <v>1680.928491255668</v>
      </c>
      <c r="K21" s="9">
        <v>14190.746403969946</v>
      </c>
      <c r="L21" s="9">
        <v>9984.8431453111916</v>
      </c>
      <c r="M21" s="9">
        <v>1462.6269508174141</v>
      </c>
      <c r="N21" s="9">
        <v>4424.2047990970095</v>
      </c>
      <c r="O21" s="9">
        <v>4657.5363848642974</v>
      </c>
      <c r="P21" s="9">
        <v>0.24581395069296696</v>
      </c>
      <c r="Q21" s="9">
        <v>0</v>
      </c>
      <c r="R21" s="9">
        <v>0.24581395069296696</v>
      </c>
      <c r="S21" s="41">
        <v>-233.08577181659487</v>
      </c>
      <c r="T21" s="403">
        <v>-1.4813299554169514</v>
      </c>
      <c r="U21" s="37">
        <v>1969</v>
      </c>
      <c r="V21" s="42">
        <v>100</v>
      </c>
      <c r="W21" s="9">
        <v>0.12760942056624983</v>
      </c>
      <c r="X21" s="9">
        <v>0.74275794887283009</v>
      </c>
      <c r="Y21" s="9">
        <v>-0.61514852830658029</v>
      </c>
      <c r="Z21" s="9">
        <v>1.5994014520454989</v>
      </c>
      <c r="AA21" s="9">
        <v>0.11500088103231615</v>
      </c>
      <c r="AB21" s="9">
        <v>1.4844005710131827</v>
      </c>
      <c r="AC21" s="9">
        <v>100.86925204270661</v>
      </c>
      <c r="AD21" s="9">
        <v>10.682804478387997</v>
      </c>
      <c r="AE21" s="9">
        <v>90.186447564318613</v>
      </c>
      <c r="AF21" s="9">
        <v>63.45667149055911</v>
      </c>
      <c r="AG21" s="9">
        <v>9.2954327454651402</v>
      </c>
      <c r="AH21" s="9">
        <v>28.117147806682361</v>
      </c>
      <c r="AI21" s="9">
        <v>29.600039983447203</v>
      </c>
      <c r="AJ21" s="9">
        <v>1.5622213478881796E-3</v>
      </c>
      <c r="AK21" s="9">
        <v>0</v>
      </c>
      <c r="AL21" s="9">
        <v>1.5622213478881796E-3</v>
      </c>
      <c r="AM21" s="41">
        <v>-1.4813299554169514</v>
      </c>
    </row>
    <row r="22" spans="1:39" ht="14.25" customHeight="1">
      <c r="A22" s="37">
        <v>1970</v>
      </c>
      <c r="B22" s="42">
        <v>17378.139731282747</v>
      </c>
      <c r="C22" s="9">
        <v>27.830466505595425</v>
      </c>
      <c r="D22" s="9">
        <v>130.50436935799885</v>
      </c>
      <c r="E22" s="9">
        <v>-102.67390285240343</v>
      </c>
      <c r="F22" s="9">
        <v>303.51171372591443</v>
      </c>
      <c r="G22" s="9">
        <v>20.676619427115266</v>
      </c>
      <c r="H22" s="9">
        <v>282.83509429879916</v>
      </c>
      <c r="I22" s="9">
        <v>17558.300922729144</v>
      </c>
      <c r="J22" s="9">
        <v>1884.263051921843</v>
      </c>
      <c r="K22" s="9">
        <v>15674.0378708073</v>
      </c>
      <c r="L22" s="9">
        <v>11154.397850418693</v>
      </c>
      <c r="M22" s="9">
        <v>1682.0985410863311</v>
      </c>
      <c r="N22" s="9">
        <v>4721.8045312241202</v>
      </c>
      <c r="O22" s="9">
        <v>4806.4763453480264</v>
      </c>
      <c r="P22" s="9">
        <v>0.28247568906037768</v>
      </c>
      <c r="Q22" s="9">
        <v>0</v>
      </c>
      <c r="R22" s="9">
        <v>0.28247568906037768</v>
      </c>
      <c r="S22" s="41">
        <v>-84.389338434845811</v>
      </c>
      <c r="T22" s="403">
        <v>-0.4856062831796365</v>
      </c>
      <c r="U22" s="37">
        <v>1970</v>
      </c>
      <c r="V22" s="42">
        <v>100</v>
      </c>
      <c r="W22" s="9">
        <v>0.16014640770494684</v>
      </c>
      <c r="X22" s="9">
        <v>0.75096858107933873</v>
      </c>
      <c r="Y22" s="9">
        <v>-0.59082217337439191</v>
      </c>
      <c r="Z22" s="9">
        <v>1.7465144049886812</v>
      </c>
      <c r="AA22" s="9">
        <v>0.11898062592910827</v>
      </c>
      <c r="AB22" s="9">
        <v>1.6275337790595727</v>
      </c>
      <c r="AC22" s="9">
        <v>101.0367116056852</v>
      </c>
      <c r="AD22" s="9">
        <v>10.842720113073682</v>
      </c>
      <c r="AE22" s="9">
        <v>90.193991492611502</v>
      </c>
      <c r="AF22" s="9">
        <v>64.186374507850402</v>
      </c>
      <c r="AG22" s="9">
        <v>9.6793935777737534</v>
      </c>
      <c r="AH22" s="9">
        <v>27.170943520061027</v>
      </c>
      <c r="AI22" s="9">
        <v>27.658175268874086</v>
      </c>
      <c r="AJ22" s="9">
        <v>1.6254656334238548E-3</v>
      </c>
      <c r="AK22" s="9">
        <v>0</v>
      </c>
      <c r="AL22" s="9">
        <v>1.6254656334238548E-3</v>
      </c>
      <c r="AM22" s="41">
        <v>-0.4856062831796365</v>
      </c>
    </row>
    <row r="23" spans="1:39" ht="14.25" customHeight="1">
      <c r="A23" s="37">
        <v>1971</v>
      </c>
      <c r="B23" s="42">
        <v>19612.526640146614</v>
      </c>
      <c r="C23" s="9">
        <v>52.941954250958609</v>
      </c>
      <c r="D23" s="9">
        <v>147.36456192227712</v>
      </c>
      <c r="E23" s="9">
        <v>-94.422607671318502</v>
      </c>
      <c r="F23" s="9">
        <v>364.67010445590375</v>
      </c>
      <c r="G23" s="9">
        <v>31.113194619739645</v>
      </c>
      <c r="H23" s="9">
        <v>333.5569098361641</v>
      </c>
      <c r="I23" s="9">
        <v>19851.660942311457</v>
      </c>
      <c r="J23" s="9">
        <v>2188.9146755314505</v>
      </c>
      <c r="K23" s="9">
        <v>17662.746266780006</v>
      </c>
      <c r="L23" s="9">
        <v>12646.63852805981</v>
      </c>
      <c r="M23" s="9">
        <v>1934.0900449438245</v>
      </c>
      <c r="N23" s="9">
        <v>5270.9323693078222</v>
      </c>
      <c r="O23" s="9">
        <v>5001.8196119801723</v>
      </c>
      <c r="P23" s="9">
        <v>0</v>
      </c>
      <c r="Q23" s="9">
        <v>0</v>
      </c>
      <c r="R23" s="9">
        <v>0</v>
      </c>
      <c r="S23" s="41">
        <v>269.11275732764989</v>
      </c>
      <c r="T23" s="403">
        <v>1.3721473131196631</v>
      </c>
      <c r="U23" s="37">
        <v>1971</v>
      </c>
      <c r="V23" s="42">
        <v>100</v>
      </c>
      <c r="W23" s="9">
        <v>0.26993948929857431</v>
      </c>
      <c r="X23" s="9">
        <v>0.75137979224269646</v>
      </c>
      <c r="Y23" s="9">
        <v>-0.4814403029441221</v>
      </c>
      <c r="Z23" s="9">
        <v>1.8593734053083619</v>
      </c>
      <c r="AA23" s="9">
        <v>0.1586394001681114</v>
      </c>
      <c r="AB23" s="9">
        <v>1.7007340051402506</v>
      </c>
      <c r="AC23" s="9">
        <v>101.21929370219611</v>
      </c>
      <c r="AD23" s="9">
        <v>11.160798991858435</v>
      </c>
      <c r="AE23" s="9">
        <v>90.058494710337683</v>
      </c>
      <c r="AF23" s="9">
        <v>64.482454301284605</v>
      </c>
      <c r="AG23" s="9">
        <v>9.8615037237719516</v>
      </c>
      <c r="AH23" s="9">
        <v>26.875335677139553</v>
      </c>
      <c r="AI23" s="9">
        <v>25.503188364019891</v>
      </c>
      <c r="AJ23" s="9">
        <v>0</v>
      </c>
      <c r="AK23" s="9">
        <v>0</v>
      </c>
      <c r="AL23" s="9">
        <v>0</v>
      </c>
      <c r="AM23" s="41">
        <v>1.3721473131196631</v>
      </c>
    </row>
    <row r="24" spans="1:39" ht="14.25" customHeight="1">
      <c r="A24" s="37">
        <v>1972</v>
      </c>
      <c r="B24" s="42">
        <v>23018.474421862622</v>
      </c>
      <c r="C24" s="9">
        <v>80.122125659610788</v>
      </c>
      <c r="D24" s="9">
        <v>178.53304965562006</v>
      </c>
      <c r="E24" s="9">
        <v>-98.410923996009274</v>
      </c>
      <c r="F24" s="9">
        <v>406.57326938564546</v>
      </c>
      <c r="G24" s="9">
        <v>43.487432836897334</v>
      </c>
      <c r="H24" s="9">
        <v>363.08583654874815</v>
      </c>
      <c r="I24" s="9">
        <v>23283.14933441536</v>
      </c>
      <c r="J24" s="9">
        <v>2426.3619922282369</v>
      </c>
      <c r="K24" s="9">
        <v>20856.787342187123</v>
      </c>
      <c r="L24" s="9">
        <v>14737.634373467683</v>
      </c>
      <c r="M24" s="9">
        <v>2242.2689631881485</v>
      </c>
      <c r="N24" s="9">
        <v>6303.245997759529</v>
      </c>
      <c r="O24" s="9">
        <v>6147.6258888053617</v>
      </c>
      <c r="P24" s="9">
        <v>0</v>
      </c>
      <c r="Q24" s="9">
        <v>1.8336879304749198</v>
      </c>
      <c r="R24" s="9">
        <v>-1.8336879304749198</v>
      </c>
      <c r="S24" s="41">
        <v>153.78642102369241</v>
      </c>
      <c r="T24" s="403">
        <v>0.66809997137615795</v>
      </c>
      <c r="U24" s="37">
        <v>1972</v>
      </c>
      <c r="V24" s="42">
        <v>99.999999999999986</v>
      </c>
      <c r="W24" s="9">
        <v>0.34807747981556902</v>
      </c>
      <c r="X24" s="9">
        <v>0.7756076548932882</v>
      </c>
      <c r="Y24" s="9">
        <v>-0.42753017507771918</v>
      </c>
      <c r="Z24" s="9">
        <v>1.7662911187523702</v>
      </c>
      <c r="AA24" s="9">
        <v>0.18892404439971741</v>
      </c>
      <c r="AB24" s="9">
        <v>1.5773670743526527</v>
      </c>
      <c r="AC24" s="9">
        <v>101.14983689927493</v>
      </c>
      <c r="AD24" s="9">
        <v>10.540933112073285</v>
      </c>
      <c r="AE24" s="9">
        <v>90.608903787201641</v>
      </c>
      <c r="AF24" s="9">
        <v>64.025243825325305</v>
      </c>
      <c r="AG24" s="9">
        <v>9.7411710354639016</v>
      </c>
      <c r="AH24" s="9">
        <v>27.383422038485726</v>
      </c>
      <c r="AI24" s="9">
        <v>26.707355909592483</v>
      </c>
      <c r="AJ24" s="9">
        <v>0</v>
      </c>
      <c r="AK24" s="9">
        <v>7.9661575170824912E-3</v>
      </c>
      <c r="AL24" s="9">
        <v>-7.9661575170824912E-3</v>
      </c>
      <c r="AM24" s="41">
        <v>0.66809997137615795</v>
      </c>
    </row>
    <row r="25" spans="1:39" ht="14.25" customHeight="1">
      <c r="A25" s="37">
        <v>1973</v>
      </c>
      <c r="B25" s="42">
        <v>27749.784554854359</v>
      </c>
      <c r="C25" s="9">
        <v>135.91888740639237</v>
      </c>
      <c r="D25" s="9">
        <v>206.73554265382907</v>
      </c>
      <c r="E25" s="9">
        <v>-70.816655247436699</v>
      </c>
      <c r="F25" s="9">
        <v>540.75402978615989</v>
      </c>
      <c r="G25" s="9">
        <v>58.081208755544338</v>
      </c>
      <c r="H25" s="9">
        <v>482.67282103061552</v>
      </c>
      <c r="I25" s="9">
        <v>28161.640720637537</v>
      </c>
      <c r="J25" s="9">
        <v>2841.8212743818249</v>
      </c>
      <c r="K25" s="9">
        <v>25319.819446255711</v>
      </c>
      <c r="L25" s="9">
        <v>17679.841632984364</v>
      </c>
      <c r="M25" s="9">
        <v>2698.880269057745</v>
      </c>
      <c r="N25" s="9">
        <v>7782.9188185954281</v>
      </c>
      <c r="O25" s="9">
        <v>7767.2446698548201</v>
      </c>
      <c r="P25" s="9">
        <v>0</v>
      </c>
      <c r="Q25" s="9">
        <v>1.0956450662916353</v>
      </c>
      <c r="R25" s="9">
        <v>-1.0956450662916353</v>
      </c>
      <c r="S25" s="41">
        <v>14.578503674316327</v>
      </c>
      <c r="T25" s="403">
        <v>5.2535556250890111E-2</v>
      </c>
      <c r="U25" s="37">
        <v>1973</v>
      </c>
      <c r="V25" s="42">
        <v>100.00000000000001</v>
      </c>
      <c r="W25" s="9">
        <v>0.48980159517172051</v>
      </c>
      <c r="X25" s="9">
        <v>0.74499873051325782</v>
      </c>
      <c r="Y25" s="9">
        <v>-0.25519713534153732</v>
      </c>
      <c r="Z25" s="9">
        <v>1.9486782995277852</v>
      </c>
      <c r="AA25" s="9">
        <v>0.20930327815962813</v>
      </c>
      <c r="AB25" s="9">
        <v>1.7393750213681569</v>
      </c>
      <c r="AC25" s="9">
        <v>101.48417788602661</v>
      </c>
      <c r="AD25" s="9">
        <v>10.240876893167432</v>
      </c>
      <c r="AE25" s="9">
        <v>91.243300992859176</v>
      </c>
      <c r="AF25" s="9">
        <v>63.711635663461657</v>
      </c>
      <c r="AG25" s="9">
        <v>9.7257701720989438</v>
      </c>
      <c r="AH25" s="9">
        <v>28.046772050466018</v>
      </c>
      <c r="AI25" s="9">
        <v>27.990288193052191</v>
      </c>
      <c r="AJ25" s="9">
        <v>0</v>
      </c>
      <c r="AK25" s="9">
        <v>3.9483011629363107E-3</v>
      </c>
      <c r="AL25" s="9">
        <v>-3.9483011629363107E-3</v>
      </c>
      <c r="AM25" s="41">
        <v>5.2535556250890111E-2</v>
      </c>
    </row>
    <row r="26" spans="1:39" ht="14.25" customHeight="1">
      <c r="A26" s="37">
        <v>1974</v>
      </c>
      <c r="B26" s="42">
        <v>33983.974672478289</v>
      </c>
      <c r="C26" s="9">
        <v>250.80235115935236</v>
      </c>
      <c r="D26" s="9">
        <v>256.6742394191819</v>
      </c>
      <c r="E26" s="9">
        <v>-5.8718882598295465</v>
      </c>
      <c r="F26" s="9">
        <v>507.0654982991357</v>
      </c>
      <c r="G26" s="9">
        <v>95.358383517844047</v>
      </c>
      <c r="H26" s="9">
        <v>411.70711478129164</v>
      </c>
      <c r="I26" s="9">
        <v>34389.809898999752</v>
      </c>
      <c r="J26" s="9">
        <v>3620.5229768160457</v>
      </c>
      <c r="K26" s="9">
        <v>30769.286922183706</v>
      </c>
      <c r="L26" s="9">
        <v>21720.335713655812</v>
      </c>
      <c r="M26" s="9">
        <v>3417.5326745794223</v>
      </c>
      <c r="N26" s="9">
        <v>9251.9415107645182</v>
      </c>
      <c r="O26" s="9">
        <v>10617.980963663545</v>
      </c>
      <c r="P26" s="9">
        <v>0</v>
      </c>
      <c r="Q26" s="9">
        <v>2.4677557005998101</v>
      </c>
      <c r="R26" s="9">
        <v>-2.4677557005998101</v>
      </c>
      <c r="S26" s="41">
        <v>-1368.5072085996271</v>
      </c>
      <c r="T26" s="403">
        <v>-4.0269192223354153</v>
      </c>
      <c r="U26" s="37">
        <v>1974</v>
      </c>
      <c r="V26" s="42">
        <v>100</v>
      </c>
      <c r="W26" s="9">
        <v>0.73800181872917614</v>
      </c>
      <c r="X26" s="9">
        <v>0.75528022220145996</v>
      </c>
      <c r="Y26" s="9">
        <v>-1.7278403472283831E-2</v>
      </c>
      <c r="Z26" s="9">
        <v>1.4920723758359542</v>
      </c>
      <c r="AA26" s="9">
        <v>0.28059808906069322</v>
      </c>
      <c r="AB26" s="9">
        <v>1.2114742867752608</v>
      </c>
      <c r="AC26" s="9">
        <v>101.19419588330298</v>
      </c>
      <c r="AD26" s="9">
        <v>10.653618394284244</v>
      </c>
      <c r="AE26" s="9">
        <v>90.540577489018744</v>
      </c>
      <c r="AF26" s="9">
        <v>63.913464869799036</v>
      </c>
      <c r="AG26" s="9">
        <v>10.056306560712835</v>
      </c>
      <c r="AH26" s="9">
        <v>27.224424452791116</v>
      </c>
      <c r="AI26" s="9">
        <v>31.244082147525994</v>
      </c>
      <c r="AJ26" s="9">
        <v>0</v>
      </c>
      <c r="AK26" s="9">
        <v>7.2615276005319846E-3</v>
      </c>
      <c r="AL26" s="9">
        <v>-7.2615276005319846E-3</v>
      </c>
      <c r="AM26" s="41">
        <v>-4.0269192223354153</v>
      </c>
    </row>
    <row r="27" spans="1:39" ht="14.25" customHeight="1">
      <c r="A27" s="37">
        <v>1975</v>
      </c>
      <c r="B27" s="42">
        <v>39900.497831036366</v>
      </c>
      <c r="C27" s="9">
        <v>213.00890699938697</v>
      </c>
      <c r="D27" s="9">
        <v>324.37584892959751</v>
      </c>
      <c r="E27" s="9">
        <v>-111.36694193021054</v>
      </c>
      <c r="F27" s="9">
        <v>541.27811234118258</v>
      </c>
      <c r="G27" s="9">
        <v>108.03913790823746</v>
      </c>
      <c r="H27" s="9">
        <v>433.2389744329451</v>
      </c>
      <c r="I27" s="9">
        <v>40222.369863539105</v>
      </c>
      <c r="J27" s="9">
        <v>4429.4616890237785</v>
      </c>
      <c r="K27" s="9">
        <v>35792.908174515323</v>
      </c>
      <c r="L27" s="9">
        <v>25557.916480803971</v>
      </c>
      <c r="M27" s="9">
        <v>4240.1982598728719</v>
      </c>
      <c r="N27" s="9">
        <v>10424.255122862261</v>
      </c>
      <c r="O27" s="9">
        <v>11796.225238012021</v>
      </c>
      <c r="P27" s="9">
        <v>0</v>
      </c>
      <c r="Q27" s="9">
        <v>4.1217410118639783</v>
      </c>
      <c r="R27" s="9">
        <v>-4.1217410118639783</v>
      </c>
      <c r="S27" s="41">
        <v>-1376.0918561616234</v>
      </c>
      <c r="T27" s="403">
        <v>-3.4488087391512154</v>
      </c>
      <c r="U27" s="37">
        <v>1975</v>
      </c>
      <c r="V27" s="42">
        <v>100</v>
      </c>
      <c r="W27" s="9">
        <v>0.53385024894025068</v>
      </c>
      <c r="X27" s="9">
        <v>0.81296190915513766</v>
      </c>
      <c r="Y27" s="9">
        <v>-0.27911166021488693</v>
      </c>
      <c r="Z27" s="9">
        <v>1.3565698218435576</v>
      </c>
      <c r="AA27" s="9">
        <v>0.27077140331868205</v>
      </c>
      <c r="AB27" s="9">
        <v>1.0857984185248755</v>
      </c>
      <c r="AC27" s="9">
        <v>100.80668675831001</v>
      </c>
      <c r="AD27" s="9">
        <v>11.101269231729605</v>
      </c>
      <c r="AE27" s="9">
        <v>89.705417526580391</v>
      </c>
      <c r="AF27" s="9">
        <v>64.054129321975267</v>
      </c>
      <c r="AG27" s="9">
        <v>10.626930716074071</v>
      </c>
      <c r="AH27" s="9">
        <v>26.125626720260659</v>
      </c>
      <c r="AI27" s="9">
        <v>29.564105410324977</v>
      </c>
      <c r="AJ27" s="9">
        <v>0</v>
      </c>
      <c r="AK27" s="9">
        <v>1.0330049086901133E-2</v>
      </c>
      <c r="AL27" s="9">
        <v>-1.0330049086901133E-2</v>
      </c>
      <c r="AM27" s="41">
        <v>-3.4488087391512154</v>
      </c>
    </row>
    <row r="28" spans="1:39" ht="14.25" customHeight="1">
      <c r="A28" s="37">
        <v>1976</v>
      </c>
      <c r="B28" s="42">
        <v>48016.365611021996</v>
      </c>
      <c r="C28" s="9">
        <v>177.48187948505284</v>
      </c>
      <c r="D28" s="9">
        <v>418.86156287187623</v>
      </c>
      <c r="E28" s="9">
        <v>-241.37968338682339</v>
      </c>
      <c r="F28" s="9">
        <v>653.29234430781435</v>
      </c>
      <c r="G28" s="9">
        <v>177.10504489560421</v>
      </c>
      <c r="H28" s="9">
        <v>476.18729941221011</v>
      </c>
      <c r="I28" s="9">
        <v>48251.17322704738</v>
      </c>
      <c r="J28" s="9">
        <v>5327.3817153876462</v>
      </c>
      <c r="K28" s="9">
        <v>42923.791511659736</v>
      </c>
      <c r="L28" s="9">
        <v>31422.290483685745</v>
      </c>
      <c r="M28" s="9">
        <v>5514.296382347432</v>
      </c>
      <c r="N28" s="9">
        <v>11314.586361014204</v>
      </c>
      <c r="O28" s="9">
        <v>13406.329089337114</v>
      </c>
      <c r="P28" s="9">
        <v>0</v>
      </c>
      <c r="Q28" s="9">
        <v>7.2415948457201935</v>
      </c>
      <c r="R28" s="9">
        <v>-7.2415948457201935</v>
      </c>
      <c r="S28" s="41">
        <v>-2098.98432316863</v>
      </c>
      <c r="T28" s="403">
        <v>-4.3713935789567868</v>
      </c>
      <c r="U28" s="37">
        <v>1976</v>
      </c>
      <c r="V28" s="42">
        <v>100</v>
      </c>
      <c r="W28" s="9">
        <v>0.36962789087958892</v>
      </c>
      <c r="X28" s="9">
        <v>0.87233083458471494</v>
      </c>
      <c r="Y28" s="9">
        <v>-0.50270294370512603</v>
      </c>
      <c r="Z28" s="9">
        <v>1.3605618334384169</v>
      </c>
      <c r="AA28" s="9">
        <v>0.36884308639750601</v>
      </c>
      <c r="AB28" s="9">
        <v>0.99171874704091079</v>
      </c>
      <c r="AC28" s="9">
        <v>100.48901580333577</v>
      </c>
      <c r="AD28" s="9">
        <v>11.094929088437221</v>
      </c>
      <c r="AE28" s="9">
        <v>89.394086714898563</v>
      </c>
      <c r="AF28" s="9">
        <v>65.440793120903891</v>
      </c>
      <c r="AG28" s="9">
        <v>11.484201921941471</v>
      </c>
      <c r="AH28" s="9">
        <v>23.564020760490418</v>
      </c>
      <c r="AI28" s="9">
        <v>27.920332825564241</v>
      </c>
      <c r="AJ28" s="9">
        <v>0</v>
      </c>
      <c r="AK28" s="9">
        <v>1.5081513882962248E-2</v>
      </c>
      <c r="AL28" s="9">
        <v>-1.5081513882962248E-2</v>
      </c>
      <c r="AM28" s="41">
        <v>-4.3713935789567868</v>
      </c>
    </row>
    <row r="29" spans="1:39" ht="14.25" customHeight="1">
      <c r="A29" s="37">
        <v>1977</v>
      </c>
      <c r="B29" s="42">
        <v>60925.288787775527</v>
      </c>
      <c r="C29" s="9">
        <v>195.39865132883776</v>
      </c>
      <c r="D29" s="9">
        <v>568.4997535850373</v>
      </c>
      <c r="E29" s="9">
        <v>-373.10110225619951</v>
      </c>
      <c r="F29" s="9">
        <v>783.2053177550996</v>
      </c>
      <c r="G29" s="9">
        <v>245.42749990984817</v>
      </c>
      <c r="H29" s="9">
        <v>537.77781784525143</v>
      </c>
      <c r="I29" s="9">
        <v>61089.965503364576</v>
      </c>
      <c r="J29" s="9">
        <v>6740.3366787203313</v>
      </c>
      <c r="K29" s="9">
        <v>54349.628824644242</v>
      </c>
      <c r="L29" s="9">
        <v>39647.122611332648</v>
      </c>
      <c r="M29" s="9">
        <v>7157.0890167775024</v>
      </c>
      <c r="N29" s="9">
        <v>14285.753875254424</v>
      </c>
      <c r="O29" s="9">
        <v>15710.479751009547</v>
      </c>
      <c r="P29" s="9">
        <v>6.3707283064680917E-2</v>
      </c>
      <c r="Q29" s="9">
        <v>7.4104792470520362</v>
      </c>
      <c r="R29" s="9">
        <v>-7.3467719639873552</v>
      </c>
      <c r="S29" s="41">
        <v>-1432.0726477191099</v>
      </c>
      <c r="T29" s="403">
        <v>-2.350538957160349</v>
      </c>
      <c r="U29" s="37">
        <v>1977</v>
      </c>
      <c r="V29" s="42">
        <v>100</v>
      </c>
      <c r="W29" s="9">
        <v>0.3207184655447114</v>
      </c>
      <c r="X29" s="9">
        <v>0.93310965757638731</v>
      </c>
      <c r="Y29" s="9">
        <v>-0.61239119203167591</v>
      </c>
      <c r="Z29" s="9">
        <v>1.2855176123715761</v>
      </c>
      <c r="AA29" s="9">
        <v>0.40283354382571662</v>
      </c>
      <c r="AB29" s="9">
        <v>0.88268406854585957</v>
      </c>
      <c r="AC29" s="9">
        <v>100.27029287651418</v>
      </c>
      <c r="AD29" s="9">
        <v>11.063282280366899</v>
      </c>
      <c r="AE29" s="9">
        <v>89.207010596147271</v>
      </c>
      <c r="AF29" s="9">
        <v>65.074985117325738</v>
      </c>
      <c r="AG29" s="9">
        <v>11.747320626920937</v>
      </c>
      <c r="AH29" s="9">
        <v>23.44798713226751</v>
      </c>
      <c r="AI29" s="9">
        <v>25.786467431832357</v>
      </c>
      <c r="AJ29" s="9">
        <v>1.045662389662133E-4</v>
      </c>
      <c r="AK29" s="9">
        <v>1.2163223834466134E-2</v>
      </c>
      <c r="AL29" s="9">
        <v>-1.2058657595499921E-2</v>
      </c>
      <c r="AM29" s="41">
        <v>-2.350538957160349</v>
      </c>
    </row>
    <row r="30" spans="1:39" ht="14.25" customHeight="1">
      <c r="A30" s="37">
        <v>1978</v>
      </c>
      <c r="B30" s="42">
        <v>74571.381955012461</v>
      </c>
      <c r="C30" s="9">
        <v>332.32303198586425</v>
      </c>
      <c r="D30" s="9">
        <v>857.37081244816272</v>
      </c>
      <c r="E30" s="9">
        <v>-525.04778046229853</v>
      </c>
      <c r="F30" s="9">
        <v>942.77523349320256</v>
      </c>
      <c r="G30" s="9">
        <v>266.04341711442072</v>
      </c>
      <c r="H30" s="9">
        <v>676.73181637878179</v>
      </c>
      <c r="I30" s="9">
        <v>74723.065990928953</v>
      </c>
      <c r="J30" s="9">
        <v>8226.335646189571</v>
      </c>
      <c r="K30" s="9">
        <v>66496.730344739379</v>
      </c>
      <c r="L30" s="9">
        <v>47860.890926242377</v>
      </c>
      <c r="M30" s="9">
        <v>9121.4275865464624</v>
      </c>
      <c r="N30" s="9">
        <v>17740.747478140114</v>
      </c>
      <c r="O30" s="9">
        <v>17546.746407832823</v>
      </c>
      <c r="P30" s="9">
        <v>0.10097003353647543</v>
      </c>
      <c r="Q30" s="9">
        <v>7.199523998413329</v>
      </c>
      <c r="R30" s="9">
        <v>-7.0985539648768539</v>
      </c>
      <c r="S30" s="41">
        <v>186.90251634241437</v>
      </c>
      <c r="T30" s="403">
        <v>0.25063571499207193</v>
      </c>
      <c r="U30" s="37">
        <v>1978</v>
      </c>
      <c r="V30" s="42">
        <v>100</v>
      </c>
      <c r="W30" s="9">
        <v>0.44564419120775928</v>
      </c>
      <c r="X30" s="9">
        <v>1.1497316932726267</v>
      </c>
      <c r="Y30" s="9">
        <v>-0.70408750206486748</v>
      </c>
      <c r="Z30" s="9">
        <v>1.2642587662676836</v>
      </c>
      <c r="AA30" s="9">
        <v>0.35676342604850719</v>
      </c>
      <c r="AB30" s="9">
        <v>0.90749534021917633</v>
      </c>
      <c r="AC30" s="9">
        <v>100.20340783815432</v>
      </c>
      <c r="AD30" s="9">
        <v>11.031491479066819</v>
      </c>
      <c r="AE30" s="9">
        <v>89.171916359087504</v>
      </c>
      <c r="AF30" s="9">
        <v>64.181311478330883</v>
      </c>
      <c r="AG30" s="9">
        <v>12.231807091960896</v>
      </c>
      <c r="AH30" s="9">
        <v>23.790289267862544</v>
      </c>
      <c r="AI30" s="9">
        <v>23.530134413250448</v>
      </c>
      <c r="AJ30" s="9">
        <v>1.3540051275620559E-4</v>
      </c>
      <c r="AK30" s="9">
        <v>9.654540132777301E-3</v>
      </c>
      <c r="AL30" s="9">
        <v>-9.5191396200210981E-3</v>
      </c>
      <c r="AM30" s="41">
        <v>0.25063571499207193</v>
      </c>
    </row>
    <row r="31" spans="1:39" ht="14.25" customHeight="1">
      <c r="A31" s="37">
        <v>1979</v>
      </c>
      <c r="B31" s="42">
        <v>87233.13244431444</v>
      </c>
      <c r="C31" s="9">
        <v>547.58272931616841</v>
      </c>
      <c r="D31" s="9">
        <v>1017.6487204452297</v>
      </c>
      <c r="E31" s="9">
        <v>-470.06599112906133</v>
      </c>
      <c r="F31" s="9">
        <v>955.60744293390064</v>
      </c>
      <c r="G31" s="9">
        <v>349.01253711249745</v>
      </c>
      <c r="H31" s="9">
        <v>606.59490582140324</v>
      </c>
      <c r="I31" s="9">
        <v>87369.661359006786</v>
      </c>
      <c r="J31" s="9">
        <v>10036.17760475031</v>
      </c>
      <c r="K31" s="9">
        <v>77333.483754256478</v>
      </c>
      <c r="L31" s="9">
        <v>56377.436694792937</v>
      </c>
      <c r="M31" s="9">
        <v>11099.647484174066</v>
      </c>
      <c r="N31" s="9">
        <v>19892.577180039785</v>
      </c>
      <c r="O31" s="9">
        <v>20106.353445290835</v>
      </c>
      <c r="P31" s="9">
        <v>2.6871251186998908</v>
      </c>
      <c r="Q31" s="9">
        <v>7.0709074080751986</v>
      </c>
      <c r="R31" s="9">
        <v>-4.3837822893753078</v>
      </c>
      <c r="S31" s="41">
        <v>-218.16004754042538</v>
      </c>
      <c r="T31" s="403">
        <v>-0.25008851731844955</v>
      </c>
      <c r="U31" s="37">
        <v>1979</v>
      </c>
      <c r="V31" s="42">
        <v>100</v>
      </c>
      <c r="W31" s="9">
        <v>0.62772333627445931</v>
      </c>
      <c r="X31" s="9">
        <v>1.1665850943674976</v>
      </c>
      <c r="Y31" s="9">
        <v>-0.53886175809303816</v>
      </c>
      <c r="Z31" s="9">
        <v>1.0954638635084162</v>
      </c>
      <c r="AA31" s="9">
        <v>0.40009171668263865</v>
      </c>
      <c r="AB31" s="9">
        <v>0.69537214682577753</v>
      </c>
      <c r="AC31" s="9">
        <v>100.15651038873274</v>
      </c>
      <c r="AD31" s="9">
        <v>11.505006553739127</v>
      </c>
      <c r="AE31" s="9">
        <v>88.651503834993619</v>
      </c>
      <c r="AF31" s="9">
        <v>64.628467550195637</v>
      </c>
      <c r="AG31" s="9">
        <v>12.724118890559803</v>
      </c>
      <c r="AH31" s="9">
        <v>22.80392394797731</v>
      </c>
      <c r="AI31" s="9">
        <v>23.048987101461467</v>
      </c>
      <c r="AJ31" s="9">
        <v>3.0803950785731858E-3</v>
      </c>
      <c r="AK31" s="9">
        <v>8.1057589128636833E-3</v>
      </c>
      <c r="AL31" s="9">
        <v>-5.0253638342904966E-3</v>
      </c>
      <c r="AM31" s="41">
        <v>-0.25008851731844955</v>
      </c>
    </row>
    <row r="32" spans="1:39" ht="14.25" customHeight="1">
      <c r="A32" s="37">
        <v>1980</v>
      </c>
      <c r="B32" s="42">
        <v>100230.14042052605</v>
      </c>
      <c r="C32" s="9">
        <v>762.99087663625551</v>
      </c>
      <c r="D32" s="9">
        <v>1510.1450843219982</v>
      </c>
      <c r="E32" s="9">
        <v>-747.15420768574268</v>
      </c>
      <c r="F32" s="9">
        <v>949.13634560600053</v>
      </c>
      <c r="G32" s="9">
        <v>209.75322442994002</v>
      </c>
      <c r="H32" s="9">
        <v>739.38312117606051</v>
      </c>
      <c r="I32" s="9">
        <v>100222.36933401636</v>
      </c>
      <c r="J32" s="9">
        <v>12003.511220795892</v>
      </c>
      <c r="K32" s="9">
        <v>88218.858113220471</v>
      </c>
      <c r="L32" s="9">
        <v>65506.36239929781</v>
      </c>
      <c r="M32" s="9">
        <v>13569.211246957266</v>
      </c>
      <c r="N32" s="9">
        <v>21146.795687761281</v>
      </c>
      <c r="O32" s="9">
        <v>24118.915536816032</v>
      </c>
      <c r="P32" s="9">
        <v>2.452129385885832</v>
      </c>
      <c r="Q32" s="9">
        <v>9.4959912492637599</v>
      </c>
      <c r="R32" s="9">
        <v>-7.043861863377928</v>
      </c>
      <c r="S32" s="41">
        <v>-2979.1637109181283</v>
      </c>
      <c r="T32" s="403">
        <v>-2.9723231938204768</v>
      </c>
      <c r="U32" s="37">
        <v>1980</v>
      </c>
      <c r="V32" s="42">
        <v>100</v>
      </c>
      <c r="W32" s="9">
        <v>0.76123895809688324</v>
      </c>
      <c r="X32" s="9">
        <v>1.506677610134064</v>
      </c>
      <c r="Y32" s="9">
        <v>-0.74543865203718063</v>
      </c>
      <c r="Z32" s="9">
        <v>0.94695701475005389</v>
      </c>
      <c r="AA32" s="9">
        <v>0.20927160587613508</v>
      </c>
      <c r="AB32" s="9">
        <v>0.73768540887391876</v>
      </c>
      <c r="AC32" s="9">
        <v>99.992246756836735</v>
      </c>
      <c r="AD32" s="9">
        <v>11.975949719748874</v>
      </c>
      <c r="AE32" s="9">
        <v>88.016297037087853</v>
      </c>
      <c r="AF32" s="9">
        <v>65.355951936671957</v>
      </c>
      <c r="AG32" s="9">
        <v>13.538054710914521</v>
      </c>
      <c r="AH32" s="9">
        <v>21.098240109250259</v>
      </c>
      <c r="AI32" s="9">
        <v>24.063535614758791</v>
      </c>
      <c r="AJ32" s="9">
        <v>2.4464990027926394E-3</v>
      </c>
      <c r="AK32" s="9">
        <v>9.4741873147362009E-3</v>
      </c>
      <c r="AL32" s="9">
        <v>-7.0276883119435611E-3</v>
      </c>
      <c r="AM32" s="41">
        <v>-2.9723231938204768</v>
      </c>
    </row>
    <row r="33" spans="1:39" ht="14.25" customHeight="1">
      <c r="A33" s="37">
        <v>1981</v>
      </c>
      <c r="B33" s="42">
        <v>112454.02061971059</v>
      </c>
      <c r="C33" s="9">
        <v>1148.5882225668024</v>
      </c>
      <c r="D33" s="9">
        <v>2537.7074994290388</v>
      </c>
      <c r="E33" s="9">
        <v>-1389.1192768622363</v>
      </c>
      <c r="F33" s="9">
        <v>1119.9499957929154</v>
      </c>
      <c r="G33" s="9">
        <v>269.65009075282779</v>
      </c>
      <c r="H33" s="9">
        <v>850.29990504008765</v>
      </c>
      <c r="I33" s="9">
        <v>111915.20124788843</v>
      </c>
      <c r="J33" s="9">
        <v>14365.296519930389</v>
      </c>
      <c r="K33" s="9">
        <v>97549.904727958041</v>
      </c>
      <c r="L33" s="9">
        <v>74125.078630190634</v>
      </c>
      <c r="M33" s="9">
        <v>16298.818831565908</v>
      </c>
      <c r="N33" s="9">
        <v>21491.303786131888</v>
      </c>
      <c r="O33" s="9">
        <v>25172.882416271936</v>
      </c>
      <c r="P33" s="9">
        <v>3.5700119000396668</v>
      </c>
      <c r="Q33" s="9">
        <v>13.402569927758345</v>
      </c>
      <c r="R33" s="9">
        <v>-9.8325580277186777</v>
      </c>
      <c r="S33" s="41">
        <v>-3691.4111881677663</v>
      </c>
      <c r="T33" s="403">
        <v>-3.2825960048606277</v>
      </c>
      <c r="U33" s="37">
        <v>1981</v>
      </c>
      <c r="V33" s="42">
        <v>100</v>
      </c>
      <c r="W33" s="9">
        <v>1.0213847546198642</v>
      </c>
      <c r="X33" s="9">
        <v>2.2566623100216989</v>
      </c>
      <c r="Y33" s="9">
        <v>-1.2352775554018349</v>
      </c>
      <c r="Z33" s="9">
        <v>0.99591814469692164</v>
      </c>
      <c r="AA33" s="9">
        <v>0.23978697183688277</v>
      </c>
      <c r="AB33" s="9">
        <v>0.75613117286003884</v>
      </c>
      <c r="AC33" s="9">
        <v>99.520853617458201</v>
      </c>
      <c r="AD33" s="9">
        <v>12.774373420146514</v>
      </c>
      <c r="AE33" s="9">
        <v>86.746480197311683</v>
      </c>
      <c r="AF33" s="9">
        <v>65.915898979603242</v>
      </c>
      <c r="AG33" s="9">
        <v>14.493762643386628</v>
      </c>
      <c r="AH33" s="9">
        <v>19.111191994468324</v>
      </c>
      <c r="AI33" s="9">
        <v>22.385044374180172</v>
      </c>
      <c r="AJ33" s="9">
        <v>3.1746414048747021E-3</v>
      </c>
      <c r="AK33" s="9">
        <v>1.1918266553654184E-2</v>
      </c>
      <c r="AL33" s="9">
        <v>-8.7436251487794815E-3</v>
      </c>
      <c r="AM33" s="41">
        <v>-3.2825960048606277</v>
      </c>
    </row>
    <row r="34" spans="1:39" ht="14.25" customHeight="1">
      <c r="A34" s="37">
        <v>1982</v>
      </c>
      <c r="B34" s="42">
        <v>129320.59927590025</v>
      </c>
      <c r="C34" s="9">
        <v>1271.9519671126177</v>
      </c>
      <c r="D34" s="9">
        <v>2941.7979878114747</v>
      </c>
      <c r="E34" s="9">
        <v>-1669.846020698857</v>
      </c>
      <c r="F34" s="9">
        <v>1293.0775425817076</v>
      </c>
      <c r="G34" s="9">
        <v>324.84704241943433</v>
      </c>
      <c r="H34" s="9">
        <v>968.2305001622733</v>
      </c>
      <c r="I34" s="9">
        <v>128618.98375536368</v>
      </c>
      <c r="J34" s="9">
        <v>16756.469965489894</v>
      </c>
      <c r="K34" s="9">
        <v>111862.51378987377</v>
      </c>
      <c r="L34" s="9">
        <v>84841.802136594633</v>
      </c>
      <c r="M34" s="9">
        <v>18974.674744171429</v>
      </c>
      <c r="N34" s="9">
        <v>24802.506874597613</v>
      </c>
      <c r="O34" s="9">
        <v>28809.270179584528</v>
      </c>
      <c r="P34" s="9">
        <v>1.3823278400826993</v>
      </c>
      <c r="Q34" s="9">
        <v>17.297128364165253</v>
      </c>
      <c r="R34" s="9">
        <v>-15.914800524082555</v>
      </c>
      <c r="S34" s="41">
        <v>-4022.6781055109973</v>
      </c>
      <c r="T34" s="403">
        <v>-3.1106243924286003</v>
      </c>
      <c r="U34" s="37">
        <v>1982</v>
      </c>
      <c r="V34" s="42">
        <v>100</v>
      </c>
      <c r="W34" s="9">
        <v>0.98356485682451855</v>
      </c>
      <c r="X34" s="9">
        <v>2.2748100490435155</v>
      </c>
      <c r="Y34" s="9">
        <v>-1.2912451922189969</v>
      </c>
      <c r="Z34" s="9">
        <v>0.99990067307295649</v>
      </c>
      <c r="AA34" s="9">
        <v>0.25119512609618083</v>
      </c>
      <c r="AB34" s="9">
        <v>0.74870554697677572</v>
      </c>
      <c r="AC34" s="9">
        <v>99.457460354757785</v>
      </c>
      <c r="AD34" s="9">
        <v>12.95730924486411</v>
      </c>
      <c r="AE34" s="9">
        <v>86.500151109893665</v>
      </c>
      <c r="AF34" s="9">
        <v>65.60579104307125</v>
      </c>
      <c r="AG34" s="9">
        <v>14.672584917186882</v>
      </c>
      <c r="AH34" s="9">
        <v>19.17908439449965</v>
      </c>
      <c r="AI34" s="9">
        <v>22.277402317105814</v>
      </c>
      <c r="AJ34" s="9">
        <v>1.0689154301965142E-3</v>
      </c>
      <c r="AK34" s="9">
        <v>1.3375385252632901E-2</v>
      </c>
      <c r="AL34" s="9">
        <v>-1.2306469822436389E-2</v>
      </c>
      <c r="AM34" s="41">
        <v>-3.1106243924286003</v>
      </c>
    </row>
    <row r="35" spans="1:39" ht="14.25" customHeight="1">
      <c r="A35" s="37">
        <v>1983</v>
      </c>
      <c r="B35" s="42">
        <v>147258.48901172949</v>
      </c>
      <c r="C35" s="9">
        <v>1167.5621747021985</v>
      </c>
      <c r="D35" s="9">
        <v>3145.5711418027959</v>
      </c>
      <c r="E35" s="9">
        <v>-1978.0089671005974</v>
      </c>
      <c r="F35" s="9">
        <v>1464.347961967954</v>
      </c>
      <c r="G35" s="9">
        <v>426.67652326517856</v>
      </c>
      <c r="H35" s="9">
        <v>1037.6714387027755</v>
      </c>
      <c r="I35" s="9">
        <v>146318.15148333169</v>
      </c>
      <c r="J35" s="9">
        <v>19626.002406106873</v>
      </c>
      <c r="K35" s="9">
        <v>126692.14907722482</v>
      </c>
      <c r="L35" s="9">
        <v>95749.844202529057</v>
      </c>
      <c r="M35" s="9">
        <v>22276.218858257165</v>
      </c>
      <c r="N35" s="9">
        <v>28292.088422545468</v>
      </c>
      <c r="O35" s="9">
        <v>31586.947741873089</v>
      </c>
      <c r="P35" s="9">
        <v>2.211724544132319</v>
      </c>
      <c r="Q35" s="9">
        <v>15.446011082663205</v>
      </c>
      <c r="R35" s="9">
        <v>-13.234286538530885</v>
      </c>
      <c r="S35" s="41">
        <v>-3308.0936058661518</v>
      </c>
      <c r="T35" s="403">
        <v>-2.2464535851665937</v>
      </c>
      <c r="U35" s="37">
        <v>1983</v>
      </c>
      <c r="V35" s="42">
        <v>100</v>
      </c>
      <c r="W35" s="9">
        <v>0.79286578487790915</v>
      </c>
      <c r="X35" s="9">
        <v>2.1360881555373314</v>
      </c>
      <c r="Y35" s="9">
        <v>-1.3432223706594222</v>
      </c>
      <c r="Z35" s="9">
        <v>0.99440648331745085</v>
      </c>
      <c r="AA35" s="9">
        <v>0.28974663948316948</v>
      </c>
      <c r="AB35" s="9">
        <v>0.70465984383428149</v>
      </c>
      <c r="AC35" s="9">
        <v>99.361437473174874</v>
      </c>
      <c r="AD35" s="9">
        <v>13.327586435131503</v>
      </c>
      <c r="AE35" s="9">
        <v>86.03385103804338</v>
      </c>
      <c r="AF35" s="9">
        <v>65.02161257060186</v>
      </c>
      <c r="AG35" s="9">
        <v>15.127290119405483</v>
      </c>
      <c r="AH35" s="9">
        <v>19.212534783167534</v>
      </c>
      <c r="AI35" s="9">
        <v>21.450001255518188</v>
      </c>
      <c r="AJ35" s="9">
        <v>1.50193347695979E-3</v>
      </c>
      <c r="AK35" s="9">
        <v>1.0489046292898532E-2</v>
      </c>
      <c r="AL35" s="9">
        <v>-8.9871128159387421E-3</v>
      </c>
      <c r="AM35" s="41">
        <v>-2.2464535851665937</v>
      </c>
    </row>
    <row r="36" spans="1:39" ht="14.25" customHeight="1">
      <c r="A36" s="37">
        <v>1984</v>
      </c>
      <c r="B36" s="42">
        <v>166174.12094978127</v>
      </c>
      <c r="C36" s="9">
        <v>1470.5504068851947</v>
      </c>
      <c r="D36" s="9">
        <v>3696.9576767276094</v>
      </c>
      <c r="E36" s="9">
        <v>-2226.4072698424147</v>
      </c>
      <c r="F36" s="9">
        <v>1549.397184859303</v>
      </c>
      <c r="G36" s="9">
        <v>416.25497337516379</v>
      </c>
      <c r="H36" s="9">
        <v>1133.1422114841394</v>
      </c>
      <c r="I36" s="9">
        <v>165080.85589142298</v>
      </c>
      <c r="J36" s="9">
        <v>22491.945132258377</v>
      </c>
      <c r="K36" s="9">
        <v>142588.9107591646</v>
      </c>
      <c r="L36" s="9">
        <v>105746.018664139</v>
      </c>
      <c r="M36" s="9">
        <v>24754.806344748678</v>
      </c>
      <c r="N36" s="9">
        <v>34580.030882535299</v>
      </c>
      <c r="O36" s="9">
        <v>33862.802455826648</v>
      </c>
      <c r="P36" s="9">
        <v>9.6161936701405173E-2</v>
      </c>
      <c r="Q36" s="9">
        <v>31.979854074261056</v>
      </c>
      <c r="R36" s="9">
        <v>-31.883692137559649</v>
      </c>
      <c r="S36" s="41">
        <v>685.34473457109107</v>
      </c>
      <c r="T36" s="403">
        <v>0.41242567173152433</v>
      </c>
      <c r="U36" s="37">
        <v>1984</v>
      </c>
      <c r="V36" s="42">
        <v>100</v>
      </c>
      <c r="W36" s="9">
        <v>0.88494550082777512</v>
      </c>
      <c r="X36" s="9">
        <v>2.2247493506193123</v>
      </c>
      <c r="Y36" s="9">
        <v>-1.3398038497915372</v>
      </c>
      <c r="Z36" s="9">
        <v>0.9323937903228261</v>
      </c>
      <c r="AA36" s="9">
        <v>0.25049326031997382</v>
      </c>
      <c r="AB36" s="9">
        <v>0.68190053000285233</v>
      </c>
      <c r="AC36" s="9">
        <v>99.342096680211313</v>
      </c>
      <c r="AD36" s="9">
        <v>13.535167211178187</v>
      </c>
      <c r="AE36" s="9">
        <v>85.806929469033122</v>
      </c>
      <c r="AF36" s="9">
        <v>63.635672064783201</v>
      </c>
      <c r="AG36" s="9">
        <v>14.896908256990098</v>
      </c>
      <c r="AH36" s="9">
        <v>20.80951635843801</v>
      </c>
      <c r="AI36" s="9">
        <v>20.377903768818594</v>
      </c>
      <c r="AJ36" s="9">
        <v>5.7868178361217779E-5</v>
      </c>
      <c r="AK36" s="9">
        <v>1.9244786066252486E-2</v>
      </c>
      <c r="AL36" s="9">
        <v>-1.9186917887891265E-2</v>
      </c>
      <c r="AM36" s="41">
        <v>0.41242567173152433</v>
      </c>
    </row>
    <row r="37" spans="1:39" ht="14.25" customHeight="1">
      <c r="A37" s="37">
        <v>1985</v>
      </c>
      <c r="B37" s="42">
        <v>184645.03788617699</v>
      </c>
      <c r="C37" s="9">
        <v>3234.4848725253328</v>
      </c>
      <c r="D37" s="9">
        <v>5222.0379118435449</v>
      </c>
      <c r="E37" s="9">
        <v>-1987.5530393182121</v>
      </c>
      <c r="F37" s="9">
        <v>1773.0277787794646</v>
      </c>
      <c r="G37" s="9">
        <v>685.74279085980788</v>
      </c>
      <c r="H37" s="9">
        <v>1087.2849879196567</v>
      </c>
      <c r="I37" s="9">
        <v>183744.76983477842</v>
      </c>
      <c r="J37" s="9">
        <v>24969.558674244647</v>
      </c>
      <c r="K37" s="9">
        <v>158775.21116053377</v>
      </c>
      <c r="L37" s="9">
        <v>116990.52944052761</v>
      </c>
      <c r="M37" s="9">
        <v>28006.563291644896</v>
      </c>
      <c r="N37" s="9">
        <v>38747.677102605914</v>
      </c>
      <c r="O37" s="9">
        <v>38010.138156890898</v>
      </c>
      <c r="P37" s="9">
        <v>0.62505258855913359</v>
      </c>
      <c r="Q37" s="9">
        <v>32.532785210294136</v>
      </c>
      <c r="R37" s="9">
        <v>-31.907732621735004</v>
      </c>
      <c r="S37" s="41">
        <v>705.63121309328085</v>
      </c>
      <c r="T37" s="403">
        <v>0.38215552455206608</v>
      </c>
      <c r="U37" s="37">
        <v>1985</v>
      </c>
      <c r="V37" s="42">
        <v>100.00000000000001</v>
      </c>
      <c r="W37" s="9">
        <v>1.7517312729081871</v>
      </c>
      <c r="X37" s="9">
        <v>2.828149606198803</v>
      </c>
      <c r="Y37" s="9">
        <v>-1.0764183332906156</v>
      </c>
      <c r="Z37" s="9">
        <v>0.96023581195419616</v>
      </c>
      <c r="AA37" s="9">
        <v>0.37138435926045776</v>
      </c>
      <c r="AB37" s="9">
        <v>0.58885145269373829</v>
      </c>
      <c r="AC37" s="9">
        <v>99.512433119403113</v>
      </c>
      <c r="AD37" s="9">
        <v>13.523005524598467</v>
      </c>
      <c r="AE37" s="9">
        <v>85.989427594804638</v>
      </c>
      <c r="AF37" s="9">
        <v>63.359693160368344</v>
      </c>
      <c r="AG37" s="9">
        <v>15.167785504698656</v>
      </c>
      <c r="AH37" s="9">
        <v>20.984954454336119</v>
      </c>
      <c r="AI37" s="9">
        <v>20.585518350253178</v>
      </c>
      <c r="AJ37" s="9">
        <v>3.3851577909417877E-4</v>
      </c>
      <c r="AK37" s="9">
        <v>1.7619095309969132E-2</v>
      </c>
      <c r="AL37" s="9">
        <v>-1.7280579530874952E-2</v>
      </c>
      <c r="AM37" s="41">
        <v>0.38215552455206608</v>
      </c>
    </row>
    <row r="38" spans="1:39" ht="14.25" customHeight="1">
      <c r="A38" s="37">
        <v>1986</v>
      </c>
      <c r="B38" s="42">
        <v>211385.76144911311</v>
      </c>
      <c r="C38" s="9">
        <v>2676.625437236306</v>
      </c>
      <c r="D38" s="9">
        <v>4765.9779067950431</v>
      </c>
      <c r="E38" s="9">
        <v>-2089.3524695587371</v>
      </c>
      <c r="F38" s="9">
        <v>1856.4121981416706</v>
      </c>
      <c r="G38" s="9">
        <v>752.77367086173115</v>
      </c>
      <c r="H38" s="9">
        <v>1103.6385272799394</v>
      </c>
      <c r="I38" s="9">
        <v>210400.04750683432</v>
      </c>
      <c r="J38" s="9">
        <v>26837.333479422439</v>
      </c>
      <c r="K38" s="9">
        <v>183562.71402741189</v>
      </c>
      <c r="L38" s="9">
        <v>132125.01039457574</v>
      </c>
      <c r="M38" s="9">
        <v>31614.232529055374</v>
      </c>
      <c r="N38" s="9">
        <v>46660.804583203208</v>
      </c>
      <c r="O38" s="9">
        <v>45389.570071401897</v>
      </c>
      <c r="P38" s="9">
        <v>243.83061074850048</v>
      </c>
      <c r="Q38" s="9">
        <v>30.639597081485221</v>
      </c>
      <c r="R38" s="9">
        <v>213.19101366701526</v>
      </c>
      <c r="S38" s="41">
        <v>1484.4255254683262</v>
      </c>
      <c r="T38" s="403">
        <v>0.70223534229180895</v>
      </c>
      <c r="U38" s="37">
        <v>1986</v>
      </c>
      <c r="V38" s="42">
        <v>100</v>
      </c>
      <c r="W38" s="9">
        <v>1.2662278759398136</v>
      </c>
      <c r="X38" s="9">
        <v>2.2546352574188666</v>
      </c>
      <c r="Y38" s="9">
        <v>-0.98840738147905338</v>
      </c>
      <c r="Z38" s="9">
        <v>0.87821061618124396</v>
      </c>
      <c r="AA38" s="9">
        <v>0.3561137068557696</v>
      </c>
      <c r="AB38" s="9">
        <v>0.52209690932547426</v>
      </c>
      <c r="AC38" s="9">
        <v>99.53368952784642</v>
      </c>
      <c r="AD38" s="9">
        <v>12.695904064419679</v>
      </c>
      <c r="AE38" s="9">
        <v>86.837785463426755</v>
      </c>
      <c r="AF38" s="9">
        <v>62.504214800854598</v>
      </c>
      <c r="AG38" s="9">
        <v>14.955705773336048</v>
      </c>
      <c r="AH38" s="9">
        <v>22.073768953655783</v>
      </c>
      <c r="AI38" s="9">
        <v>21.472387619791753</v>
      </c>
      <c r="AJ38" s="9">
        <v>0.11534864461871422</v>
      </c>
      <c r="AK38" s="9">
        <v>1.4494636190934313E-2</v>
      </c>
      <c r="AL38" s="9">
        <v>0.1008540084277799</v>
      </c>
      <c r="AM38" s="41">
        <v>0.70223534229180895</v>
      </c>
    </row>
    <row r="39" spans="1:39" ht="14.25" customHeight="1">
      <c r="A39" s="37">
        <v>1987</v>
      </c>
      <c r="B39" s="42">
        <v>236377.06240506182</v>
      </c>
      <c r="C39" s="9">
        <v>3025.2545286262066</v>
      </c>
      <c r="D39" s="9">
        <v>4921.549890014785</v>
      </c>
      <c r="E39" s="9">
        <v>-1896.2953613885784</v>
      </c>
      <c r="F39" s="9">
        <v>2534.0833964396043</v>
      </c>
      <c r="G39" s="9">
        <v>808.24708809635433</v>
      </c>
      <c r="H39" s="9">
        <v>1725.83630834325</v>
      </c>
      <c r="I39" s="9">
        <v>236206.60335201648</v>
      </c>
      <c r="J39" s="9">
        <v>29056.927266201408</v>
      </c>
      <c r="K39" s="9">
        <v>207149.67608581507</v>
      </c>
      <c r="L39" s="9">
        <v>147739.08224568033</v>
      </c>
      <c r="M39" s="9">
        <v>36525.312012613467</v>
      </c>
      <c r="N39" s="9">
        <v>51942.209093722682</v>
      </c>
      <c r="O39" s="9">
        <v>54125.731106543055</v>
      </c>
      <c r="P39" s="9">
        <v>300.27165747118147</v>
      </c>
      <c r="Q39" s="9">
        <v>11.761806882790619</v>
      </c>
      <c r="R39" s="9">
        <v>288.50985058839086</v>
      </c>
      <c r="S39" s="41">
        <v>-1895.0121622319818</v>
      </c>
      <c r="T39" s="403">
        <v>-0.80169037678649224</v>
      </c>
      <c r="U39" s="37">
        <v>1987</v>
      </c>
      <c r="V39" s="42">
        <v>100</v>
      </c>
      <c r="W39" s="9">
        <v>1.2798426792537307</v>
      </c>
      <c r="X39" s="9">
        <v>2.0820759171552314</v>
      </c>
      <c r="Y39" s="9">
        <v>-0.8022332379015007</v>
      </c>
      <c r="Z39" s="9">
        <v>1.072051311009667</v>
      </c>
      <c r="AA39" s="9">
        <v>0.34193126857263384</v>
      </c>
      <c r="AB39" s="9">
        <v>0.73012004243703332</v>
      </c>
      <c r="AC39" s="9">
        <v>99.927886804535518</v>
      </c>
      <c r="AD39" s="9">
        <v>12.292617130679419</v>
      </c>
      <c r="AE39" s="9">
        <v>87.635269673856101</v>
      </c>
      <c r="AF39" s="9">
        <v>62.501446097384374</v>
      </c>
      <c r="AG39" s="9">
        <v>15.452138900864565</v>
      </c>
      <c r="AH39" s="9">
        <v>21.97430180628659</v>
      </c>
      <c r="AI39" s="9">
        <v>22.898047109914501</v>
      </c>
      <c r="AJ39" s="9">
        <v>0.12703079326564615</v>
      </c>
      <c r="AK39" s="9">
        <v>4.9758664242282886E-3</v>
      </c>
      <c r="AL39" s="9">
        <v>0.12205492684141787</v>
      </c>
      <c r="AM39" s="41">
        <v>-0.80169037678649224</v>
      </c>
    </row>
    <row r="40" spans="1:39" ht="14.25" customHeight="1">
      <c r="A40" s="37">
        <v>1988</v>
      </c>
      <c r="B40" s="42">
        <v>263164.0447388558</v>
      </c>
      <c r="C40" s="9">
        <v>4555.1729111824316</v>
      </c>
      <c r="D40" s="9">
        <v>6728.3124782133118</v>
      </c>
      <c r="E40" s="9">
        <v>-2173.1395670308802</v>
      </c>
      <c r="F40" s="9">
        <v>3079.9706706093061</v>
      </c>
      <c r="G40" s="9">
        <v>820.24929982089839</v>
      </c>
      <c r="H40" s="9">
        <v>2259.7213707884075</v>
      </c>
      <c r="I40" s="9">
        <v>263250.62654261332</v>
      </c>
      <c r="J40" s="9">
        <v>31975.24664147462</v>
      </c>
      <c r="K40" s="9">
        <v>231275.37990113869</v>
      </c>
      <c r="L40" s="9">
        <v>162416.32931942676</v>
      </c>
      <c r="M40" s="9">
        <v>40264.914571788053</v>
      </c>
      <c r="N40" s="9">
        <v>60569.382651398504</v>
      </c>
      <c r="O40" s="9">
        <v>65984.17862725856</v>
      </c>
      <c r="P40" s="9">
        <v>442.11051410575408</v>
      </c>
      <c r="Q40" s="9">
        <v>12.639284555190942</v>
      </c>
      <c r="R40" s="9">
        <v>429.47122955056312</v>
      </c>
      <c r="S40" s="41">
        <v>-4985.3247463094922</v>
      </c>
      <c r="T40" s="403">
        <v>-1.8943791319427976</v>
      </c>
      <c r="U40" s="37">
        <v>1988</v>
      </c>
      <c r="V40" s="42">
        <v>100</v>
      </c>
      <c r="W40" s="9">
        <v>1.7309252545128808</v>
      </c>
      <c r="X40" s="9">
        <v>2.5566989916460598</v>
      </c>
      <c r="Y40" s="9">
        <v>-0.82577373713317881</v>
      </c>
      <c r="Z40" s="9">
        <v>1.1703615034742445</v>
      </c>
      <c r="AA40" s="9">
        <v>0.31168744979385471</v>
      </c>
      <c r="AB40" s="9">
        <v>0.85867405368038974</v>
      </c>
      <c r="AC40" s="9">
        <v>100.03290031654721</v>
      </c>
      <c r="AD40" s="9">
        <v>12.150309770928034</v>
      </c>
      <c r="AE40" s="9">
        <v>87.882590545619166</v>
      </c>
      <c r="AF40" s="9">
        <v>61.716762820162799</v>
      </c>
      <c r="AG40" s="9">
        <v>15.300309968918409</v>
      </c>
      <c r="AH40" s="9">
        <v>23.015827527465998</v>
      </c>
      <c r="AI40" s="9">
        <v>25.073401912763689</v>
      </c>
      <c r="AJ40" s="9">
        <v>0.16799806924402277</v>
      </c>
      <c r="AK40" s="9">
        <v>4.8028158891284785E-3</v>
      </c>
      <c r="AL40" s="9">
        <v>0.16319525335489432</v>
      </c>
      <c r="AM40" s="41">
        <v>-1.8943791319427976</v>
      </c>
    </row>
    <row r="41" spans="1:39" ht="14.25" customHeight="1">
      <c r="A41" s="37">
        <v>1989</v>
      </c>
      <c r="B41" s="42">
        <v>294887.04819032172</v>
      </c>
      <c r="C41" s="9">
        <v>5911.0201579459808</v>
      </c>
      <c r="D41" s="9">
        <v>8177.6591780558465</v>
      </c>
      <c r="E41" s="9">
        <v>-2266.6390201098657</v>
      </c>
      <c r="F41" s="9">
        <v>3643.2452249588309</v>
      </c>
      <c r="G41" s="9">
        <v>1325.0874472611879</v>
      </c>
      <c r="H41" s="9">
        <v>2318.1577776976428</v>
      </c>
      <c r="I41" s="9">
        <v>294938.56694790954</v>
      </c>
      <c r="J41" s="9">
        <v>35018.872856408925</v>
      </c>
      <c r="K41" s="9">
        <v>259919.6940915006</v>
      </c>
      <c r="L41" s="9">
        <v>182780.83338200473</v>
      </c>
      <c r="M41" s="9">
        <v>46590.243597500812</v>
      </c>
      <c r="N41" s="9">
        <v>65567.489968403999</v>
      </c>
      <c r="O41" s="9">
        <v>77795.946251970774</v>
      </c>
      <c r="P41" s="9">
        <v>989.23587321048649</v>
      </c>
      <c r="Q41" s="9">
        <v>391.65554794273555</v>
      </c>
      <c r="R41" s="9">
        <v>597.58032526775094</v>
      </c>
      <c r="S41" s="41">
        <v>-11630.875958299024</v>
      </c>
      <c r="T41" s="403">
        <v>-3.9441799935521051</v>
      </c>
      <c r="U41" s="37">
        <v>1989</v>
      </c>
      <c r="V41" s="42">
        <v>100</v>
      </c>
      <c r="W41" s="9">
        <v>2.0045031459404674</v>
      </c>
      <c r="X41" s="9">
        <v>2.773149661282492</v>
      </c>
      <c r="Y41" s="9">
        <v>-0.76864651534202499</v>
      </c>
      <c r="Z41" s="9">
        <v>1.235471427896508</v>
      </c>
      <c r="AA41" s="9">
        <v>0.44935423762862892</v>
      </c>
      <c r="AB41" s="9">
        <v>0.78611719026787874</v>
      </c>
      <c r="AC41" s="9">
        <v>100.01747067492586</v>
      </c>
      <c r="AD41" s="9">
        <v>11.875351281554948</v>
      </c>
      <c r="AE41" s="9">
        <v>88.142119393370919</v>
      </c>
      <c r="AF41" s="9">
        <v>61.983337180694683</v>
      </c>
      <c r="AG41" s="9">
        <v>15.799352288755392</v>
      </c>
      <c r="AH41" s="9">
        <v>22.234781205475795</v>
      </c>
      <c r="AI41" s="9">
        <v>26.381608391888694</v>
      </c>
      <c r="AJ41" s="9">
        <v>0.3354626387565276</v>
      </c>
      <c r="AK41" s="9">
        <v>0.13281544589573122</v>
      </c>
      <c r="AL41" s="9">
        <v>0.20264719286079644</v>
      </c>
      <c r="AM41" s="41">
        <v>-3.9441799935521051</v>
      </c>
    </row>
    <row r="42" spans="1:39" ht="14.25" customHeight="1">
      <c r="A42" s="37">
        <v>1990</v>
      </c>
      <c r="B42" s="42">
        <v>328463.55648320523</v>
      </c>
      <c r="C42" s="9">
        <v>6821.2529900352192</v>
      </c>
      <c r="D42" s="9">
        <v>9964.2818506364729</v>
      </c>
      <c r="E42" s="9">
        <v>-3143.0288606012537</v>
      </c>
      <c r="F42" s="9">
        <v>3195.4972173139568</v>
      </c>
      <c r="G42" s="9">
        <v>1075.6073227314798</v>
      </c>
      <c r="H42" s="9">
        <v>2119.8898945824767</v>
      </c>
      <c r="I42" s="9">
        <v>327440.41751718649</v>
      </c>
      <c r="J42" s="9">
        <v>38647.127190150357</v>
      </c>
      <c r="K42" s="9">
        <v>288793.29032703611</v>
      </c>
      <c r="L42" s="9">
        <v>201686.14166793835</v>
      </c>
      <c r="M42" s="9">
        <v>53245.81039256481</v>
      </c>
      <c r="N42" s="9">
        <v>72508.465456683334</v>
      </c>
      <c r="O42" s="9">
        <v>87151.451919541811</v>
      </c>
      <c r="P42" s="9">
        <v>1059.9389371701945</v>
      </c>
      <c r="Q42" s="9">
        <v>443.30652819347785</v>
      </c>
      <c r="R42" s="9">
        <v>616.63240897671676</v>
      </c>
      <c r="S42" s="41">
        <v>-14026.35405388176</v>
      </c>
      <c r="T42" s="403">
        <v>-4.270292328335958</v>
      </c>
      <c r="U42" s="37">
        <v>1990</v>
      </c>
      <c r="V42" s="42">
        <v>100</v>
      </c>
      <c r="W42" s="9">
        <v>2.0767153175436066</v>
      </c>
      <c r="X42" s="9">
        <v>3.0336034710584276</v>
      </c>
      <c r="Y42" s="9">
        <v>-0.95688815351482104</v>
      </c>
      <c r="Z42" s="9">
        <v>0.97286202814324907</v>
      </c>
      <c r="AA42" s="9">
        <v>0.32746625965078013</v>
      </c>
      <c r="AB42" s="9">
        <v>0.64539576849246882</v>
      </c>
      <c r="AC42" s="9">
        <v>99.688507614977652</v>
      </c>
      <c r="AD42" s="9">
        <v>11.766032007915141</v>
      </c>
      <c r="AE42" s="9">
        <v>87.922475607062509</v>
      </c>
      <c r="AF42" s="9">
        <v>61.402897730071558</v>
      </c>
      <c r="AG42" s="9">
        <v>16.210568673936692</v>
      </c>
      <c r="AH42" s="9">
        <v>22.07504121096941</v>
      </c>
      <c r="AI42" s="9">
        <v>26.533065906201369</v>
      </c>
      <c r="AJ42" s="9">
        <v>0.32269605447823574</v>
      </c>
      <c r="AK42" s="9">
        <v>0.13496368758223096</v>
      </c>
      <c r="AL42" s="9">
        <v>0.18773236689600478</v>
      </c>
      <c r="AM42" s="41">
        <v>-4.270292328335958</v>
      </c>
    </row>
    <row r="43" spans="1:39" ht="14.25" customHeight="1">
      <c r="A43" s="37">
        <v>1991</v>
      </c>
      <c r="B43" s="42">
        <v>360186.55993467115</v>
      </c>
      <c r="C43" s="9">
        <v>9810.9816931713012</v>
      </c>
      <c r="D43" s="9">
        <v>13311.01174377652</v>
      </c>
      <c r="E43" s="9">
        <v>-3500.030050605219</v>
      </c>
      <c r="F43" s="9">
        <v>3608.3624824203962</v>
      </c>
      <c r="G43" s="9">
        <v>1643.2572452009183</v>
      </c>
      <c r="H43" s="9">
        <v>1965.1052372194779</v>
      </c>
      <c r="I43" s="9">
        <v>358651.63512128539</v>
      </c>
      <c r="J43" s="9">
        <v>42039.133956884027</v>
      </c>
      <c r="K43" s="9">
        <v>316612.50116440136</v>
      </c>
      <c r="L43" s="9">
        <v>220908.68533057455</v>
      </c>
      <c r="M43" s="9">
        <v>60815.720935657293</v>
      </c>
      <c r="N43" s="9">
        <v>76927.228855053545</v>
      </c>
      <c r="O43" s="9">
        <v>92664.796317416287</v>
      </c>
      <c r="P43" s="9">
        <v>2186.2536511485341</v>
      </c>
      <c r="Q43" s="9">
        <v>505.08456240308681</v>
      </c>
      <c r="R43" s="9">
        <v>1681.1690887454474</v>
      </c>
      <c r="S43" s="41">
        <v>-14056.398373617294</v>
      </c>
      <c r="T43" s="403">
        <v>-3.9025327253095656</v>
      </c>
      <c r="U43" s="37">
        <v>1991</v>
      </c>
      <c r="V43" s="42">
        <v>100</v>
      </c>
      <c r="W43" s="9">
        <v>2.7238611276752716</v>
      </c>
      <c r="X43" s="9">
        <v>3.695588126939219</v>
      </c>
      <c r="Y43" s="9">
        <v>-0.97172699926394723</v>
      </c>
      <c r="Z43" s="9">
        <v>1.0018037549970946</v>
      </c>
      <c r="AA43" s="9">
        <v>0.45622392059797129</v>
      </c>
      <c r="AB43" s="9">
        <v>0.54557983439912339</v>
      </c>
      <c r="AC43" s="9">
        <v>99.57385283513517</v>
      </c>
      <c r="AD43" s="9">
        <v>11.671488787507473</v>
      </c>
      <c r="AE43" s="9">
        <v>87.9023640476277</v>
      </c>
      <c r="AF43" s="9">
        <v>61.331740243345521</v>
      </c>
      <c r="AG43" s="9">
        <v>16.884505892359712</v>
      </c>
      <c r="AH43" s="9">
        <v>21.357606699429933</v>
      </c>
      <c r="AI43" s="9">
        <v>25.726888958384055</v>
      </c>
      <c r="AJ43" s="9">
        <v>0.60697813142863133</v>
      </c>
      <c r="AK43" s="9">
        <v>0.14022859778407515</v>
      </c>
      <c r="AL43" s="9">
        <v>0.46674953364455618</v>
      </c>
      <c r="AM43" s="41">
        <v>-3.9025327253095656</v>
      </c>
    </row>
    <row r="44" spans="1:39" ht="14.25" customHeight="1">
      <c r="A44" s="37">
        <v>1992</v>
      </c>
      <c r="B44" s="42">
        <v>387928.15508525877</v>
      </c>
      <c r="C44" s="9">
        <v>11922.836055918167</v>
      </c>
      <c r="D44" s="9">
        <v>16587.266957556527</v>
      </c>
      <c r="E44" s="9">
        <v>-4664.4309016383595</v>
      </c>
      <c r="F44" s="9">
        <v>4031.4028824540528</v>
      </c>
      <c r="G44" s="9">
        <v>2318.9330833122981</v>
      </c>
      <c r="H44" s="9">
        <v>1712.4697991417547</v>
      </c>
      <c r="I44" s="9">
        <v>384976.19398276217</v>
      </c>
      <c r="J44" s="9">
        <v>45093.941352025387</v>
      </c>
      <c r="K44" s="9">
        <v>339882.2526307368</v>
      </c>
      <c r="L44" s="9">
        <v>240561.08937156742</v>
      </c>
      <c r="M44" s="9">
        <v>68936.882353784313</v>
      </c>
      <c r="N44" s="9">
        <v>75478.222257410438</v>
      </c>
      <c r="O44" s="9">
        <v>92351.410552003494</v>
      </c>
      <c r="P44" s="9">
        <v>2648.3297873619176</v>
      </c>
      <c r="Q44" s="9">
        <v>549.20486098590027</v>
      </c>
      <c r="R44" s="9">
        <v>2099.1249263760174</v>
      </c>
      <c r="S44" s="41">
        <v>-14774.063368217037</v>
      </c>
      <c r="T44" s="403">
        <v>-3.808453491850829</v>
      </c>
      <c r="U44" s="37">
        <v>1992</v>
      </c>
      <c r="V44" s="42">
        <v>100</v>
      </c>
      <c r="W44" s="9">
        <v>3.0734649959340459</v>
      </c>
      <c r="X44" s="9">
        <v>4.2758605530735405</v>
      </c>
      <c r="Y44" s="9">
        <v>-1.2023955571394946</v>
      </c>
      <c r="Z44" s="9">
        <v>1.0392137898750948</v>
      </c>
      <c r="AA44" s="9">
        <v>0.59777385397629712</v>
      </c>
      <c r="AB44" s="9">
        <v>0.44143993589879765</v>
      </c>
      <c r="AC44" s="9">
        <v>99.239044378759303</v>
      </c>
      <c r="AD44" s="9">
        <v>11.624302273732788</v>
      </c>
      <c r="AE44" s="9">
        <v>87.614742105026536</v>
      </c>
      <c r="AF44" s="9">
        <v>62.011763317023728</v>
      </c>
      <c r="AG44" s="9">
        <v>17.77052824088867</v>
      </c>
      <c r="AH44" s="9">
        <v>19.456752820846905</v>
      </c>
      <c r="AI44" s="9">
        <v>23.806318087870299</v>
      </c>
      <c r="AJ44" s="9">
        <v>0.68268563460671428</v>
      </c>
      <c r="AK44" s="9">
        <v>0.14157385943415118</v>
      </c>
      <c r="AL44" s="9">
        <v>0.54111177517256315</v>
      </c>
      <c r="AM44" s="41">
        <v>-3.808453491850829</v>
      </c>
    </row>
    <row r="45" spans="1:39" ht="14.25" customHeight="1">
      <c r="A45" s="37">
        <v>1993</v>
      </c>
      <c r="B45" s="42">
        <v>401343.19863403268</v>
      </c>
      <c r="C45" s="9">
        <v>13517.339199211472</v>
      </c>
      <c r="D45" s="9">
        <v>16054.397605567776</v>
      </c>
      <c r="E45" s="9">
        <v>-2537.0584063563037</v>
      </c>
      <c r="F45" s="9">
        <v>3316.967773730963</v>
      </c>
      <c r="G45" s="9">
        <v>2432.8489175772002</v>
      </c>
      <c r="H45" s="9">
        <v>884.11885615376286</v>
      </c>
      <c r="I45" s="9">
        <v>399690.25908383011</v>
      </c>
      <c r="J45" s="9">
        <v>48722.584002584284</v>
      </c>
      <c r="K45" s="9">
        <v>350967.67508124583</v>
      </c>
      <c r="L45" s="9">
        <v>248714.55395454817</v>
      </c>
      <c r="M45" s="9">
        <v>73548.521087559173</v>
      </c>
      <c r="N45" s="9">
        <v>77427.184041722765</v>
      </c>
      <c r="O45" s="9">
        <v>85163.289913211105</v>
      </c>
      <c r="P45" s="9">
        <v>2838.4599665837272</v>
      </c>
      <c r="Q45" s="9">
        <v>804.00995276044864</v>
      </c>
      <c r="R45" s="9">
        <v>2034.4500138232786</v>
      </c>
      <c r="S45" s="41">
        <v>-5701.6558576650614</v>
      </c>
      <c r="T45" s="403">
        <v>-1.4206434485673576</v>
      </c>
      <c r="U45" s="37">
        <v>1993</v>
      </c>
      <c r="V45" s="42">
        <v>100</v>
      </c>
      <c r="W45" s="9">
        <v>3.3680249834101068</v>
      </c>
      <c r="X45" s="9">
        <v>4.0001668547539229</v>
      </c>
      <c r="Y45" s="9">
        <v>-0.63214187134381616</v>
      </c>
      <c r="Z45" s="9">
        <v>0.82646667117325712</v>
      </c>
      <c r="AA45" s="9">
        <v>0.60617669013885755</v>
      </c>
      <c r="AB45" s="9">
        <v>0.22028998103439951</v>
      </c>
      <c r="AC45" s="9">
        <v>99.588148109690579</v>
      </c>
      <c r="AD45" s="9">
        <v>12.139880323974863</v>
      </c>
      <c r="AE45" s="9">
        <v>87.448267785715714</v>
      </c>
      <c r="AF45" s="9">
        <v>61.970541621496395</v>
      </c>
      <c r="AG45" s="9">
        <v>18.325592993199034</v>
      </c>
      <c r="AH45" s="9">
        <v>19.292013494995146</v>
      </c>
      <c r="AI45" s="9">
        <v>21.219567243960647</v>
      </c>
      <c r="AJ45" s="9">
        <v>0.70724008186619225</v>
      </c>
      <c r="AK45" s="9">
        <v>0.20032978146805228</v>
      </c>
      <c r="AL45" s="9">
        <v>0.50691030039814</v>
      </c>
      <c r="AM45" s="41">
        <v>-1.4206434485673576</v>
      </c>
    </row>
    <row r="46" spans="1:39" ht="14.25" customHeight="1">
      <c r="A46" s="37">
        <v>1994</v>
      </c>
      <c r="B46" s="42">
        <v>426858.06476923602</v>
      </c>
      <c r="C46" s="9">
        <v>12038.440734196387</v>
      </c>
      <c r="D46" s="9">
        <v>17700.161071243976</v>
      </c>
      <c r="E46" s="9">
        <v>-5661.7203370475891</v>
      </c>
      <c r="F46" s="9">
        <v>3173.6504273196065</v>
      </c>
      <c r="G46" s="9">
        <v>3438.7208058370297</v>
      </c>
      <c r="H46" s="9">
        <v>-265.07037851742325</v>
      </c>
      <c r="I46" s="9">
        <v>420931.27405367099</v>
      </c>
      <c r="J46" s="9">
        <v>51794.235381585808</v>
      </c>
      <c r="K46" s="9">
        <v>369137.03867208515</v>
      </c>
      <c r="L46" s="9">
        <v>263831.05915244488</v>
      </c>
      <c r="M46" s="9">
        <v>75791.657518758671</v>
      </c>
      <c r="N46" s="9">
        <v>81308.557382467436</v>
      </c>
      <c r="O46" s="9">
        <v>91515.800753769421</v>
      </c>
      <c r="P46" s="9">
        <v>2715.7813758369093</v>
      </c>
      <c r="Q46" s="9">
        <v>939.16555479427359</v>
      </c>
      <c r="R46" s="9">
        <v>1776.6158210426356</v>
      </c>
      <c r="S46" s="41">
        <v>-8430.6275502593489</v>
      </c>
      <c r="T46" s="403">
        <v>-1.9750423492214058</v>
      </c>
      <c r="U46" s="37">
        <v>1994</v>
      </c>
      <c r="V46" s="42">
        <v>100</v>
      </c>
      <c r="W46" s="9">
        <v>2.820244415600885</v>
      </c>
      <c r="X46" s="9">
        <v>4.1466151238850015</v>
      </c>
      <c r="Y46" s="9">
        <v>-1.3263707082841165</v>
      </c>
      <c r="Z46" s="9">
        <v>0.74349079688474795</v>
      </c>
      <c r="AA46" s="9">
        <v>0.80558881034519947</v>
      </c>
      <c r="AB46" s="9">
        <v>-6.2098013460451559E-2</v>
      </c>
      <c r="AC46" s="9">
        <v>98.611531278255427</v>
      </c>
      <c r="AD46" s="9">
        <v>12.133830810854263</v>
      </c>
      <c r="AE46" s="9">
        <v>86.477700467401164</v>
      </c>
      <c r="AF46" s="9">
        <v>61.80767822556539</v>
      </c>
      <c r="AG46" s="9">
        <v>17.755704711759972</v>
      </c>
      <c r="AH46" s="9">
        <v>19.048148340930069</v>
      </c>
      <c r="AI46" s="9">
        <v>21.439398316919192</v>
      </c>
      <c r="AJ46" s="9">
        <v>0.63622585584861546</v>
      </c>
      <c r="AK46" s="9">
        <v>0.22001822908089985</v>
      </c>
      <c r="AL46" s="9">
        <v>0.41620762676771561</v>
      </c>
      <c r="AM46" s="41">
        <v>-1.9750423492214058</v>
      </c>
    </row>
    <row r="47" spans="1:39" ht="14.25" customHeight="1" thickBot="1">
      <c r="A47" s="37">
        <v>1995</v>
      </c>
      <c r="B47" s="578">
        <v>460259</v>
      </c>
      <c r="C47" s="551">
        <v>16262</v>
      </c>
      <c r="D47" s="551">
        <v>16024</v>
      </c>
      <c r="E47" s="551">
        <v>238</v>
      </c>
      <c r="F47" s="551">
        <v>5764</v>
      </c>
      <c r="G47" s="551">
        <v>6438</v>
      </c>
      <c r="H47" s="551">
        <v>-674</v>
      </c>
      <c r="I47" s="551">
        <v>459823</v>
      </c>
      <c r="J47" s="551">
        <v>55380</v>
      </c>
      <c r="K47" s="551">
        <v>404443</v>
      </c>
      <c r="L47" s="551">
        <v>280777</v>
      </c>
      <c r="M47" s="551">
        <v>80890</v>
      </c>
      <c r="N47" s="551">
        <v>98156</v>
      </c>
      <c r="O47" s="551">
        <v>103647</v>
      </c>
      <c r="P47" s="551">
        <v>4662</v>
      </c>
      <c r="Q47" s="551">
        <v>189</v>
      </c>
      <c r="R47" s="551">
        <v>4473</v>
      </c>
      <c r="S47" s="579">
        <v>-1018</v>
      </c>
      <c r="T47" s="663">
        <v>-0.22117981397430578</v>
      </c>
      <c r="U47" s="37">
        <v>1995</v>
      </c>
      <c r="V47" s="578">
        <v>100</v>
      </c>
      <c r="W47" s="551">
        <v>3.5332280303046764</v>
      </c>
      <c r="X47" s="551">
        <v>3.4815180148568525</v>
      </c>
      <c r="Y47" s="551">
        <v>5.1710015447823943E-2</v>
      </c>
      <c r="Z47" s="551">
        <v>1.2523383573162068</v>
      </c>
      <c r="AA47" s="551">
        <v>1.3987776447608846</v>
      </c>
      <c r="AB47" s="551">
        <v>-0.14643928744467788</v>
      </c>
      <c r="AC47" s="551">
        <v>99.905270728003146</v>
      </c>
      <c r="AD47" s="551">
        <v>12.032355695380209</v>
      </c>
      <c r="AE47" s="551">
        <v>87.872915032622942</v>
      </c>
      <c r="AF47" s="551">
        <v>61.004130283166653</v>
      </c>
      <c r="AG47" s="551">
        <v>17.574887183086044</v>
      </c>
      <c r="AH47" s="551">
        <v>21.326253261750448</v>
      </c>
      <c r="AI47" s="551">
        <v>22.519277189582386</v>
      </c>
      <c r="AJ47" s="551">
        <v>1.0129079496544338</v>
      </c>
      <c r="AK47" s="551">
        <v>4.1063835796801368E-2</v>
      </c>
      <c r="AL47" s="551">
        <v>0.97184411385763236</v>
      </c>
      <c r="AM47" s="579">
        <v>-0.22117981397430578</v>
      </c>
    </row>
    <row r="48" spans="1:39" ht="14.25" customHeight="1">
      <c r="A48" s="37">
        <v>1996</v>
      </c>
      <c r="B48" s="42">
        <v>488946</v>
      </c>
      <c r="C48" s="9">
        <v>17083</v>
      </c>
      <c r="D48" s="9">
        <v>18734</v>
      </c>
      <c r="E48" s="9">
        <v>-1651</v>
      </c>
      <c r="F48" s="9">
        <v>5921</v>
      </c>
      <c r="G48" s="9">
        <v>7422</v>
      </c>
      <c r="H48" s="9">
        <v>-1501</v>
      </c>
      <c r="I48" s="9">
        <v>485794</v>
      </c>
      <c r="J48" s="9">
        <v>59174</v>
      </c>
      <c r="K48" s="9">
        <v>426620</v>
      </c>
      <c r="L48" s="9">
        <v>295703</v>
      </c>
      <c r="M48" s="9">
        <v>85262</v>
      </c>
      <c r="N48" s="9">
        <v>104829</v>
      </c>
      <c r="O48" s="9">
        <v>108722</v>
      </c>
      <c r="P48" s="9">
        <v>4802</v>
      </c>
      <c r="Q48" s="9">
        <v>164</v>
      </c>
      <c r="R48" s="9">
        <v>4638</v>
      </c>
      <c r="S48" s="41">
        <v>745</v>
      </c>
      <c r="T48" s="403">
        <v>0.15236856421772549</v>
      </c>
      <c r="U48" s="37">
        <v>1996</v>
      </c>
      <c r="V48" s="42">
        <v>100</v>
      </c>
      <c r="W48" s="9">
        <v>3.4938418557468514</v>
      </c>
      <c r="X48" s="9">
        <v>3.8315069557783477</v>
      </c>
      <c r="Y48" s="9">
        <v>-0.3376651000314963</v>
      </c>
      <c r="Z48" s="9">
        <v>1.210972172796178</v>
      </c>
      <c r="AA48" s="9">
        <v>1.5179590384214208</v>
      </c>
      <c r="AB48" s="9">
        <v>-0.30698686562524286</v>
      </c>
      <c r="AC48" s="9">
        <v>99.355348034343265</v>
      </c>
      <c r="AD48" s="9">
        <v>12.102358951704279</v>
      </c>
      <c r="AE48" s="9">
        <v>87.252989082638976</v>
      </c>
      <c r="AF48" s="9">
        <v>60.477639657549098</v>
      </c>
      <c r="AG48" s="9">
        <v>17.437917479639879</v>
      </c>
      <c r="AH48" s="9">
        <v>21.439790897154285</v>
      </c>
      <c r="AI48" s="9">
        <v>22.235993340777917</v>
      </c>
      <c r="AJ48" s="9">
        <v>0.98211254412552718</v>
      </c>
      <c r="AK48" s="9">
        <v>3.3541536284170441E-2</v>
      </c>
      <c r="AL48" s="9">
        <v>0.94857100784135673</v>
      </c>
      <c r="AM48" s="41">
        <v>0.15236856421772549</v>
      </c>
    </row>
    <row r="49" spans="1:39" ht="14.25" customHeight="1">
      <c r="A49" s="37">
        <v>1997</v>
      </c>
      <c r="B49" s="42">
        <v>518971</v>
      </c>
      <c r="C49" s="9">
        <v>18540</v>
      </c>
      <c r="D49" s="9">
        <v>21114</v>
      </c>
      <c r="E49" s="9">
        <v>-2574</v>
      </c>
      <c r="F49" s="9">
        <v>6590</v>
      </c>
      <c r="G49" s="9">
        <v>8540</v>
      </c>
      <c r="H49" s="9">
        <v>-1950</v>
      </c>
      <c r="I49" s="9">
        <v>514447</v>
      </c>
      <c r="J49" s="9">
        <v>62930</v>
      </c>
      <c r="K49" s="9">
        <v>451517</v>
      </c>
      <c r="L49" s="9">
        <v>312562</v>
      </c>
      <c r="M49" s="9">
        <v>87962</v>
      </c>
      <c r="N49" s="9">
        <v>113923</v>
      </c>
      <c r="O49" s="9">
        <v>117383</v>
      </c>
      <c r="P49" s="9">
        <v>4215</v>
      </c>
      <c r="Q49" s="9">
        <v>236</v>
      </c>
      <c r="R49" s="9">
        <v>3979</v>
      </c>
      <c r="S49" s="41">
        <v>519</v>
      </c>
      <c r="T49" s="403">
        <v>0.1000055879808313</v>
      </c>
      <c r="U49" s="37">
        <v>1997</v>
      </c>
      <c r="V49" s="42">
        <v>100</v>
      </c>
      <c r="W49" s="9">
        <v>3.5724539521476153</v>
      </c>
      <c r="X49" s="9">
        <v>4.0684354231739341</v>
      </c>
      <c r="Y49" s="9">
        <v>-0.4959814710263194</v>
      </c>
      <c r="Z49" s="9">
        <v>1.2698204716641199</v>
      </c>
      <c r="AA49" s="9">
        <v>1.6455640103204225</v>
      </c>
      <c r="AB49" s="9">
        <v>-0.37574353865630256</v>
      </c>
      <c r="AC49" s="9">
        <v>99.128274990317379</v>
      </c>
      <c r="AD49" s="9">
        <v>12.125918403918524</v>
      </c>
      <c r="AE49" s="9">
        <v>87.002356586398861</v>
      </c>
      <c r="AF49" s="9">
        <v>60.227257399739102</v>
      </c>
      <c r="AG49" s="9">
        <v>16.949309306300353</v>
      </c>
      <c r="AH49" s="9">
        <v>21.951708284277927</v>
      </c>
      <c r="AI49" s="9">
        <v>22.618412204150136</v>
      </c>
      <c r="AJ49" s="9">
        <v>0.8121841104801617</v>
      </c>
      <c r="AK49" s="9">
        <v>4.5474602627121746E-2</v>
      </c>
      <c r="AL49" s="9">
        <v>0.76670950785303993</v>
      </c>
      <c r="AM49" s="41">
        <v>0.1000055879808313</v>
      </c>
    </row>
    <row r="50" spans="1:39" ht="14.25" customHeight="1">
      <c r="A50" s="37">
        <v>1998</v>
      </c>
      <c r="B50" s="42">
        <v>555559</v>
      </c>
      <c r="C50" s="9">
        <v>20019.184999999998</v>
      </c>
      <c r="D50" s="9">
        <v>24389.185000000001</v>
      </c>
      <c r="E50" s="9">
        <v>-4370.0000000000036</v>
      </c>
      <c r="F50" s="9">
        <v>7088</v>
      </c>
      <c r="G50" s="9">
        <v>9340</v>
      </c>
      <c r="H50" s="9">
        <v>-2252</v>
      </c>
      <c r="I50" s="9">
        <v>548937</v>
      </c>
      <c r="J50" s="9">
        <v>66369</v>
      </c>
      <c r="K50" s="9">
        <v>482568</v>
      </c>
      <c r="L50" s="9">
        <v>331718</v>
      </c>
      <c r="M50" s="9">
        <v>93264</v>
      </c>
      <c r="N50" s="9">
        <v>123955</v>
      </c>
      <c r="O50" s="9">
        <v>132969</v>
      </c>
      <c r="P50" s="9">
        <v>5212</v>
      </c>
      <c r="Q50" s="9">
        <v>196</v>
      </c>
      <c r="R50" s="9">
        <v>5016</v>
      </c>
      <c r="S50" s="41">
        <v>-3998</v>
      </c>
      <c r="T50" s="403">
        <v>-0.71963553825966275</v>
      </c>
      <c r="U50" s="37">
        <v>1998</v>
      </c>
      <c r="V50" s="42">
        <v>100</v>
      </c>
      <c r="W50" s="9">
        <v>3.6034309587280555</v>
      </c>
      <c r="X50" s="9">
        <v>4.3900260818382923</v>
      </c>
      <c r="Y50" s="9">
        <v>-0.78659512311023738</v>
      </c>
      <c r="Z50" s="9">
        <v>1.2758320898410429</v>
      </c>
      <c r="AA50" s="9">
        <v>1.681189576624625</v>
      </c>
      <c r="AB50" s="9">
        <v>-0.40535748678358197</v>
      </c>
      <c r="AC50" s="9">
        <v>98.808047390106182</v>
      </c>
      <c r="AD50" s="9">
        <v>11.946345932655218</v>
      </c>
      <c r="AE50" s="9">
        <v>86.861701457450962</v>
      </c>
      <c r="AF50" s="9">
        <v>59.708869805007211</v>
      </c>
      <c r="AG50" s="9">
        <v>16.78741591802131</v>
      </c>
      <c r="AH50" s="9">
        <v>22.311761667077665</v>
      </c>
      <c r="AI50" s="9">
        <v>23.934271607516035</v>
      </c>
      <c r="AJ50" s="9">
        <v>0.93815418344406265</v>
      </c>
      <c r="AK50" s="9">
        <v>3.5279781265356157E-2</v>
      </c>
      <c r="AL50" s="9">
        <v>0.90287440217870651</v>
      </c>
      <c r="AM50" s="41">
        <v>-0.71963553825966275</v>
      </c>
    </row>
    <row r="51" spans="1:39" ht="14.25" customHeight="1" thickBot="1">
      <c r="A51" s="37">
        <v>1999</v>
      </c>
      <c r="B51" s="578">
        <v>595242</v>
      </c>
      <c r="C51" s="551">
        <v>19486</v>
      </c>
      <c r="D51" s="551">
        <v>24971</v>
      </c>
      <c r="E51" s="551">
        <v>-5485</v>
      </c>
      <c r="F51" s="551">
        <v>8149</v>
      </c>
      <c r="G51" s="551">
        <v>10310</v>
      </c>
      <c r="H51" s="551">
        <v>-2161</v>
      </c>
      <c r="I51" s="551">
        <v>587596</v>
      </c>
      <c r="J51" s="551">
        <v>71443</v>
      </c>
      <c r="K51" s="551">
        <v>516153</v>
      </c>
      <c r="L51" s="551">
        <v>355029</v>
      </c>
      <c r="M51" s="551">
        <v>99557</v>
      </c>
      <c r="N51" s="551">
        <v>133010</v>
      </c>
      <c r="O51" s="551">
        <v>152069</v>
      </c>
      <c r="P51" s="664">
        <v>6264</v>
      </c>
      <c r="Q51" s="664">
        <v>324</v>
      </c>
      <c r="R51" s="664">
        <v>5940</v>
      </c>
      <c r="S51" s="579">
        <v>-13119</v>
      </c>
      <c r="T51" s="663">
        <v>-2.2039775419073249</v>
      </c>
      <c r="U51" s="37">
        <v>1999</v>
      </c>
      <c r="V51" s="578">
        <v>100</v>
      </c>
      <c r="W51" s="551">
        <v>3.2736265250099961</v>
      </c>
      <c r="X51" s="551">
        <v>4.1951004801408507</v>
      </c>
      <c r="Y51" s="551">
        <v>-0.92147395513085439</v>
      </c>
      <c r="Z51" s="551">
        <v>1.3690230192089941</v>
      </c>
      <c r="AA51" s="551">
        <v>1.7320686376297372</v>
      </c>
      <c r="AB51" s="551">
        <v>-0.36304561842074318</v>
      </c>
      <c r="AC51" s="551">
        <v>98.715480426448408</v>
      </c>
      <c r="AD51" s="551">
        <v>12.002345264615064</v>
      </c>
      <c r="AE51" s="551">
        <v>86.713135161833335</v>
      </c>
      <c r="AF51" s="551">
        <v>59.644480732206397</v>
      </c>
      <c r="AG51" s="551">
        <v>16.725466280941198</v>
      </c>
      <c r="AH51" s="551">
        <v>22.34553341330081</v>
      </c>
      <c r="AI51" s="551">
        <v>25.547424408895878</v>
      </c>
      <c r="AJ51" s="551">
        <v>1.0523450966161663</v>
      </c>
      <c r="AK51" s="551">
        <v>5.443164292842239E-2</v>
      </c>
      <c r="AL51" s="551">
        <v>0.99791345368774376</v>
      </c>
      <c r="AM51" s="579">
        <v>-2.2039775419073249</v>
      </c>
    </row>
    <row r="52" spans="1:39" ht="14.25" customHeight="1">
      <c r="A52" s="37">
        <v>2000</v>
      </c>
      <c r="B52" s="42">
        <v>647569</v>
      </c>
      <c r="C52" s="9">
        <v>25916</v>
      </c>
      <c r="D52" s="9">
        <v>30548</v>
      </c>
      <c r="E52" s="9">
        <v>-4632</v>
      </c>
      <c r="F52" s="9">
        <v>7669</v>
      </c>
      <c r="G52" s="9">
        <v>11404</v>
      </c>
      <c r="H52" s="9">
        <v>-3735</v>
      </c>
      <c r="I52" s="9">
        <v>639202</v>
      </c>
      <c r="J52" s="9">
        <v>79092</v>
      </c>
      <c r="K52" s="9">
        <v>560110</v>
      </c>
      <c r="L52" s="9">
        <v>386194</v>
      </c>
      <c r="M52" s="9">
        <v>107716</v>
      </c>
      <c r="N52" s="9">
        <v>145292</v>
      </c>
      <c r="O52" s="9">
        <v>172722</v>
      </c>
      <c r="P52" s="40">
        <v>4404</v>
      </c>
      <c r="Q52" s="40">
        <v>202</v>
      </c>
      <c r="R52" s="40">
        <v>4202</v>
      </c>
      <c r="S52" s="41">
        <v>-23228</v>
      </c>
      <c r="T52" s="403">
        <v>-3.5869536682577454</v>
      </c>
      <c r="U52" s="37">
        <v>2000</v>
      </c>
      <c r="V52" s="42">
        <v>100</v>
      </c>
      <c r="W52" s="9">
        <v>4.0020445697678548</v>
      </c>
      <c r="X52" s="9">
        <v>4.7173351411200972</v>
      </c>
      <c r="Y52" s="9">
        <v>-0.71529057135224205</v>
      </c>
      <c r="Z52" s="9">
        <v>1.1842753436313351</v>
      </c>
      <c r="AA52" s="9">
        <v>1.7610478574483954</v>
      </c>
      <c r="AB52" s="9">
        <v>-0.57677251381706041</v>
      </c>
      <c r="AC52" s="9">
        <v>98.707936914830697</v>
      </c>
      <c r="AD52" s="9">
        <v>12.21367916005862</v>
      </c>
      <c r="AE52" s="9">
        <v>86.494257754772079</v>
      </c>
      <c r="AF52" s="9">
        <v>59.637505810191655</v>
      </c>
      <c r="AG52" s="9">
        <v>16.633903105306153</v>
      </c>
      <c r="AH52" s="9">
        <v>22.436527999332888</v>
      </c>
      <c r="AI52" s="9">
        <v>26.672370048597138</v>
      </c>
      <c r="AJ52" s="9">
        <v>0.68008196809915233</v>
      </c>
      <c r="AK52" s="9">
        <v>3.1193587092649588E-2</v>
      </c>
      <c r="AL52" s="9">
        <v>0.64888838100650281</v>
      </c>
      <c r="AM52" s="41">
        <v>-3.5869536682577454</v>
      </c>
    </row>
    <row r="53" spans="1:39" ht="14.25" customHeight="1">
      <c r="A53" s="37">
        <v>2001</v>
      </c>
      <c r="B53" s="42">
        <v>700958</v>
      </c>
      <c r="C53" s="9">
        <v>28370</v>
      </c>
      <c r="D53" s="9">
        <v>38072</v>
      </c>
      <c r="E53" s="9">
        <v>-9702</v>
      </c>
      <c r="F53" s="9">
        <v>8318</v>
      </c>
      <c r="G53" s="9">
        <v>13024</v>
      </c>
      <c r="H53" s="9">
        <v>-4706</v>
      </c>
      <c r="I53" s="9">
        <v>686550</v>
      </c>
      <c r="J53" s="9">
        <v>85694</v>
      </c>
      <c r="K53" s="9">
        <v>600856</v>
      </c>
      <c r="L53" s="9">
        <v>415688</v>
      </c>
      <c r="M53" s="9">
        <v>115482</v>
      </c>
      <c r="N53" s="9">
        <v>155380</v>
      </c>
      <c r="O53" s="9">
        <v>185631</v>
      </c>
      <c r="P53" s="40">
        <v>4962</v>
      </c>
      <c r="Q53" s="40">
        <v>484</v>
      </c>
      <c r="R53" s="40">
        <v>4478</v>
      </c>
      <c r="S53" s="41">
        <v>-25773</v>
      </c>
      <c r="T53" s="403">
        <v>-3.6768251450158211</v>
      </c>
      <c r="U53" s="37">
        <v>2001</v>
      </c>
      <c r="V53" s="42">
        <v>100</v>
      </c>
      <c r="W53" s="9">
        <v>4.0473180989445874</v>
      </c>
      <c r="X53" s="9">
        <v>5.4314238513577129</v>
      </c>
      <c r="Y53" s="9">
        <v>-1.3841057524131259</v>
      </c>
      <c r="Z53" s="9">
        <v>1.1866616830109651</v>
      </c>
      <c r="AA53" s="9">
        <v>1.8580285837382553</v>
      </c>
      <c r="AB53" s="9">
        <v>-0.67136690072729033</v>
      </c>
      <c r="AC53" s="9">
        <v>97.944527346859587</v>
      </c>
      <c r="AD53" s="9">
        <v>12.22526884635028</v>
      </c>
      <c r="AE53" s="9">
        <v>85.719258500509298</v>
      </c>
      <c r="AF53" s="9">
        <v>59.302839827778556</v>
      </c>
      <c r="AG53" s="9">
        <v>16.474881519292168</v>
      </c>
      <c r="AH53" s="9">
        <v>22.16680599978886</v>
      </c>
      <c r="AI53" s="9">
        <v>26.482471132364562</v>
      </c>
      <c r="AJ53" s="9">
        <v>0.70788834709069592</v>
      </c>
      <c r="AK53" s="9">
        <v>6.9048359530813549E-2</v>
      </c>
      <c r="AL53" s="9">
        <v>0.63883998755988236</v>
      </c>
      <c r="AM53" s="41">
        <v>-3.6768251450158211</v>
      </c>
    </row>
    <row r="54" spans="1:39" ht="14.25" customHeight="1">
      <c r="A54" s="37">
        <v>2002</v>
      </c>
      <c r="B54" s="42">
        <v>749744</v>
      </c>
      <c r="C54" s="9">
        <v>28915</v>
      </c>
      <c r="D54" s="9">
        <v>37407</v>
      </c>
      <c r="E54" s="9">
        <v>-8492</v>
      </c>
      <c r="F54" s="9">
        <v>9547</v>
      </c>
      <c r="G54" s="9">
        <v>13704</v>
      </c>
      <c r="H54" s="9">
        <v>-4157</v>
      </c>
      <c r="I54" s="9">
        <v>737095</v>
      </c>
      <c r="J54" s="9">
        <v>92802</v>
      </c>
      <c r="K54" s="9">
        <v>644293</v>
      </c>
      <c r="L54" s="9">
        <v>440229</v>
      </c>
      <c r="M54" s="9">
        <v>124088</v>
      </c>
      <c r="N54" s="9">
        <v>172778</v>
      </c>
      <c r="O54" s="9">
        <v>200224</v>
      </c>
      <c r="P54" s="40">
        <v>7254</v>
      </c>
      <c r="Q54" s="40">
        <v>318</v>
      </c>
      <c r="R54" s="40">
        <v>6936</v>
      </c>
      <c r="S54" s="41">
        <v>-20510</v>
      </c>
      <c r="T54" s="403">
        <v>-2.7356004182761051</v>
      </c>
      <c r="U54" s="37">
        <v>2002</v>
      </c>
      <c r="V54" s="42">
        <v>100</v>
      </c>
      <c r="W54" s="9">
        <v>3.8566497364433725</v>
      </c>
      <c r="X54" s="9">
        <v>4.9893030154292664</v>
      </c>
      <c r="Y54" s="9">
        <v>-1.1326532789858939</v>
      </c>
      <c r="Z54" s="9">
        <v>1.2733679762692331</v>
      </c>
      <c r="AA54" s="9">
        <v>1.8278238972235856</v>
      </c>
      <c r="AB54" s="9">
        <v>-0.55445592095435237</v>
      </c>
      <c r="AC54" s="9">
        <v>98.312890800059748</v>
      </c>
      <c r="AD54" s="9">
        <v>12.377824964254465</v>
      </c>
      <c r="AE54" s="9">
        <v>85.93506583580529</v>
      </c>
      <c r="AF54" s="9">
        <v>58.717242151987875</v>
      </c>
      <c r="AG54" s="9">
        <v>16.550715977720394</v>
      </c>
      <c r="AH54" s="9">
        <v>23.044932670351479</v>
      </c>
      <c r="AI54" s="9">
        <v>26.70564886147805</v>
      </c>
      <c r="AJ54" s="9">
        <v>0.96753025032544437</v>
      </c>
      <c r="AK54" s="9">
        <v>4.2414477474978125E-2</v>
      </c>
      <c r="AL54" s="9">
        <v>0.92511577285046631</v>
      </c>
      <c r="AM54" s="41">
        <v>-2.7356004182761051</v>
      </c>
    </row>
    <row r="55" spans="1:39" ht="14.25" customHeight="1">
      <c r="A55" s="37">
        <v>2003</v>
      </c>
      <c r="B55" s="42">
        <v>802683</v>
      </c>
      <c r="C55" s="9">
        <v>29990</v>
      </c>
      <c r="D55" s="9">
        <v>36572</v>
      </c>
      <c r="E55" s="9">
        <v>-6582</v>
      </c>
      <c r="F55" s="9">
        <v>9385</v>
      </c>
      <c r="G55" s="9">
        <v>15782</v>
      </c>
      <c r="H55" s="9">
        <v>-6397</v>
      </c>
      <c r="I55" s="9">
        <v>789704</v>
      </c>
      <c r="J55" s="9">
        <v>100570</v>
      </c>
      <c r="K55" s="9">
        <v>689134</v>
      </c>
      <c r="L55" s="9">
        <v>465322</v>
      </c>
      <c r="M55" s="9">
        <v>134090</v>
      </c>
      <c r="N55" s="9">
        <v>190292</v>
      </c>
      <c r="O55" s="9">
        <v>220967</v>
      </c>
      <c r="P55" s="9">
        <v>8702</v>
      </c>
      <c r="Q55" s="9">
        <v>506</v>
      </c>
      <c r="R55" s="9">
        <v>8196</v>
      </c>
      <c r="S55" s="41">
        <v>-22479</v>
      </c>
      <c r="T55" s="403">
        <v>-2.8004828805393909</v>
      </c>
      <c r="U55" s="37">
        <v>2003</v>
      </c>
      <c r="V55" s="42">
        <v>100</v>
      </c>
      <c r="W55" s="9">
        <v>3.7362196533376189</v>
      </c>
      <c r="X55" s="9">
        <v>4.5562195785883093</v>
      </c>
      <c r="Y55" s="9">
        <v>-0.81999992525069054</v>
      </c>
      <c r="Z55" s="9">
        <v>1.1692037828133897</v>
      </c>
      <c r="AA55" s="9">
        <v>1.966156004300577</v>
      </c>
      <c r="AB55" s="9">
        <v>-0.79695222148718736</v>
      </c>
      <c r="AC55" s="9">
        <v>98.383047853262127</v>
      </c>
      <c r="AD55" s="9">
        <v>12.529230094570334</v>
      </c>
      <c r="AE55" s="9">
        <v>85.85381775869179</v>
      </c>
      <c r="AF55" s="9">
        <v>57.970830327788178</v>
      </c>
      <c r="AG55" s="9">
        <v>16.705224852152096</v>
      </c>
      <c r="AH55" s="9">
        <v>23.706992673321846</v>
      </c>
      <c r="AI55" s="9">
        <v>27.52855112167568</v>
      </c>
      <c r="AJ55" s="9">
        <v>1.084114152162186</v>
      </c>
      <c r="AK55" s="9">
        <v>6.3038584347743759E-2</v>
      </c>
      <c r="AL55" s="9">
        <v>1.0210755678144423</v>
      </c>
      <c r="AM55" s="41">
        <v>-2.8004828805393909</v>
      </c>
    </row>
    <row r="56" spans="1:39" ht="14.25" customHeight="1">
      <c r="A56" s="37">
        <v>2004</v>
      </c>
      <c r="B56" s="42">
        <v>860059</v>
      </c>
      <c r="C56" s="9">
        <v>33781</v>
      </c>
      <c r="D56" s="9">
        <v>41798</v>
      </c>
      <c r="E56" s="9">
        <v>-8017</v>
      </c>
      <c r="F56" s="9">
        <v>9730</v>
      </c>
      <c r="G56" s="9">
        <v>16460</v>
      </c>
      <c r="H56" s="9">
        <v>-6730</v>
      </c>
      <c r="I56" s="9">
        <v>845312</v>
      </c>
      <c r="J56" s="9">
        <v>110082</v>
      </c>
      <c r="K56" s="9">
        <v>735230</v>
      </c>
      <c r="L56" s="9">
        <v>501503</v>
      </c>
      <c r="M56" s="9">
        <v>146983</v>
      </c>
      <c r="N56" s="9">
        <v>196826</v>
      </c>
      <c r="O56" s="9">
        <v>243421</v>
      </c>
      <c r="P56" s="40">
        <v>7859</v>
      </c>
      <c r="Q56" s="40">
        <v>683</v>
      </c>
      <c r="R56" s="40">
        <v>7176</v>
      </c>
      <c r="S56" s="41">
        <v>-39419</v>
      </c>
      <c r="T56" s="403">
        <v>-4.5832902161363345</v>
      </c>
      <c r="U56" s="37">
        <v>2004</v>
      </c>
      <c r="V56" s="42">
        <v>100</v>
      </c>
      <c r="W56" s="9">
        <v>3.9277537936350879</v>
      </c>
      <c r="X56" s="9">
        <v>4.8598991464539063</v>
      </c>
      <c r="Y56" s="9">
        <v>-0.93214535281881827</v>
      </c>
      <c r="Z56" s="9">
        <v>1.131317735178633</v>
      </c>
      <c r="AA56" s="9">
        <v>1.9138221912682734</v>
      </c>
      <c r="AB56" s="9">
        <v>-0.78250445608964037</v>
      </c>
      <c r="AC56" s="9">
        <v>98.285350191091538</v>
      </c>
      <c r="AD56" s="9">
        <v>12.799354462891499</v>
      </c>
      <c r="AE56" s="9">
        <v>85.485995728200038</v>
      </c>
      <c r="AF56" s="9">
        <v>58.310301967655704</v>
      </c>
      <c r="AG56" s="9">
        <v>17.089874066779139</v>
      </c>
      <c r="AH56" s="9">
        <v>22.885174156656696</v>
      </c>
      <c r="AI56" s="9">
        <v>28.302825736373901</v>
      </c>
      <c r="AJ56" s="9">
        <v>0.91377452012013127</v>
      </c>
      <c r="AK56" s="9">
        <v>7.9413156539260676E-2</v>
      </c>
      <c r="AL56" s="9">
        <v>0.83436136358087065</v>
      </c>
      <c r="AM56" s="41">
        <v>-4.5832902161363345</v>
      </c>
    </row>
    <row r="57" spans="1:39" ht="14.25" customHeight="1">
      <c r="A57" s="37">
        <v>2005</v>
      </c>
      <c r="B57" s="42">
        <v>928122</v>
      </c>
      <c r="C57" s="9">
        <v>38756</v>
      </c>
      <c r="D57" s="9">
        <v>51565</v>
      </c>
      <c r="E57" s="9">
        <v>-12809</v>
      </c>
      <c r="F57" s="9">
        <v>10618</v>
      </c>
      <c r="G57" s="9">
        <v>19873</v>
      </c>
      <c r="H57" s="9">
        <v>-9255</v>
      </c>
      <c r="I57" s="9">
        <v>906058</v>
      </c>
      <c r="J57" s="9">
        <v>120497</v>
      </c>
      <c r="K57" s="9">
        <v>785561</v>
      </c>
      <c r="L57" s="9">
        <v>539887</v>
      </c>
      <c r="M57" s="9">
        <v>160046</v>
      </c>
      <c r="N57" s="9">
        <v>206125</v>
      </c>
      <c r="O57" s="9">
        <v>272906</v>
      </c>
      <c r="P57" s="40">
        <v>6670</v>
      </c>
      <c r="Q57" s="40">
        <v>784</v>
      </c>
      <c r="R57" s="40">
        <v>5886</v>
      </c>
      <c r="S57" s="41">
        <v>-60895</v>
      </c>
      <c r="T57" s="403">
        <v>-6.5610986486690326</v>
      </c>
      <c r="U57" s="37">
        <v>2005</v>
      </c>
      <c r="V57" s="42">
        <v>100</v>
      </c>
      <c r="W57" s="9">
        <v>4.1757441370854265</v>
      </c>
      <c r="X57" s="9">
        <v>5.5558428741049131</v>
      </c>
      <c r="Y57" s="9">
        <v>-1.3800987370194866</v>
      </c>
      <c r="Z57" s="9">
        <v>1.1440306339037325</v>
      </c>
      <c r="AA57" s="9">
        <v>2.1412055742671763</v>
      </c>
      <c r="AB57" s="9">
        <v>-0.99717494036344356</v>
      </c>
      <c r="AC57" s="9">
        <v>97.622726322617069</v>
      </c>
      <c r="AD57" s="9">
        <v>12.982883715718408</v>
      </c>
      <c r="AE57" s="9">
        <v>84.639842606898668</v>
      </c>
      <c r="AF57" s="9">
        <v>58.169831121339648</v>
      </c>
      <c r="AG57" s="9">
        <v>17.244069206418985</v>
      </c>
      <c r="AH57" s="9">
        <v>22.208825994858433</v>
      </c>
      <c r="AI57" s="9">
        <v>29.404108511596537</v>
      </c>
      <c r="AJ57" s="9">
        <v>0.71865552158013712</v>
      </c>
      <c r="AK57" s="9">
        <v>8.4471653511068584E-2</v>
      </c>
      <c r="AL57" s="9">
        <v>0.63418386806906846</v>
      </c>
      <c r="AM57" s="41">
        <v>-6.5610986486690326</v>
      </c>
    </row>
    <row r="58" spans="1:39" ht="14.25" customHeight="1">
      <c r="A58" s="37">
        <v>2006</v>
      </c>
      <c r="B58" s="42">
        <v>1004976</v>
      </c>
      <c r="C58" s="9">
        <v>52685</v>
      </c>
      <c r="D58" s="9">
        <v>71304</v>
      </c>
      <c r="E58" s="9">
        <v>-18619</v>
      </c>
      <c r="F58" s="9">
        <v>10855</v>
      </c>
      <c r="G58" s="9">
        <v>23183</v>
      </c>
      <c r="H58" s="9">
        <v>-12328</v>
      </c>
      <c r="I58" s="9">
        <v>974029</v>
      </c>
      <c r="J58" s="9">
        <v>130787</v>
      </c>
      <c r="K58" s="9">
        <v>843242</v>
      </c>
      <c r="L58" s="9">
        <v>581510</v>
      </c>
      <c r="M58" s="9">
        <v>173555</v>
      </c>
      <c r="N58" s="9">
        <v>218964</v>
      </c>
      <c r="O58" s="9">
        <v>307365</v>
      </c>
      <c r="P58" s="40">
        <v>5051</v>
      </c>
      <c r="Q58" s="40">
        <v>1132</v>
      </c>
      <c r="R58" s="40">
        <v>3919</v>
      </c>
      <c r="S58" s="41">
        <v>-84482</v>
      </c>
      <c r="T58" s="403">
        <v>-8.4063699033608756</v>
      </c>
      <c r="U58" s="37">
        <v>2006</v>
      </c>
      <c r="V58" s="42">
        <v>100</v>
      </c>
      <c r="W58" s="9">
        <v>5.2424137491840606</v>
      </c>
      <c r="X58" s="9">
        <v>7.0950948082342267</v>
      </c>
      <c r="Y58" s="9">
        <v>-1.8526810590501663</v>
      </c>
      <c r="Z58" s="9">
        <v>1.0801252965244941</v>
      </c>
      <c r="AA58" s="9">
        <v>2.3068212574230627</v>
      </c>
      <c r="AB58" s="9">
        <v>-1.2266959608985688</v>
      </c>
      <c r="AC58" s="9">
        <v>96.920622980051263</v>
      </c>
      <c r="AD58" s="9">
        <v>13.013942621515339</v>
      </c>
      <c r="AE58" s="9">
        <v>83.906680358535922</v>
      </c>
      <c r="AF58" s="9">
        <v>57.8630733470252</v>
      </c>
      <c r="AG58" s="9">
        <v>17.269566636417188</v>
      </c>
      <c r="AH58" s="9">
        <v>21.787982996608875</v>
      </c>
      <c r="AI58" s="9">
        <v>30.584312461193104</v>
      </c>
      <c r="AJ58" s="9">
        <v>0.50259906704239699</v>
      </c>
      <c r="AK58" s="9">
        <v>0.11263950581904443</v>
      </c>
      <c r="AL58" s="9">
        <v>0.38995956122335262</v>
      </c>
      <c r="AM58" s="41">
        <v>-8.4063699033608756</v>
      </c>
    </row>
    <row r="59" spans="1:39" ht="14.25" customHeight="1">
      <c r="A59" s="37">
        <v>2007</v>
      </c>
      <c r="B59" s="42">
        <v>1077541</v>
      </c>
      <c r="C59" s="9">
        <v>64385</v>
      </c>
      <c r="D59" s="9">
        <v>90858</v>
      </c>
      <c r="E59" s="9">
        <v>-26473</v>
      </c>
      <c r="F59" s="9">
        <v>12760</v>
      </c>
      <c r="G59" s="9">
        <v>24755</v>
      </c>
      <c r="H59" s="9">
        <v>-11995</v>
      </c>
      <c r="I59" s="9">
        <v>1039073</v>
      </c>
      <c r="J59" s="9">
        <v>140786</v>
      </c>
      <c r="K59" s="9">
        <v>898287</v>
      </c>
      <c r="L59" s="9">
        <v>621914</v>
      </c>
      <c r="M59" s="9">
        <v>189709</v>
      </c>
      <c r="N59" s="9">
        <v>227450</v>
      </c>
      <c r="O59" s="9">
        <v>328208</v>
      </c>
      <c r="P59" s="40">
        <v>4961</v>
      </c>
      <c r="Q59" s="40">
        <v>1051</v>
      </c>
      <c r="R59" s="40">
        <v>3910</v>
      </c>
      <c r="S59" s="41">
        <v>-96848</v>
      </c>
      <c r="T59" s="403">
        <v>-8.9878714591834559</v>
      </c>
      <c r="U59" s="37">
        <v>2007</v>
      </c>
      <c r="V59" s="42">
        <v>100</v>
      </c>
      <c r="W59" s="9">
        <v>5.9751786706955929</v>
      </c>
      <c r="X59" s="9">
        <v>8.4319761382629519</v>
      </c>
      <c r="Y59" s="9">
        <v>-2.4567974675673594</v>
      </c>
      <c r="Z59" s="9">
        <v>1.1841776786219735</v>
      </c>
      <c r="AA59" s="9">
        <v>2.297360378862614</v>
      </c>
      <c r="AB59" s="9">
        <v>-1.1131827002406405</v>
      </c>
      <c r="AC59" s="9">
        <v>96.430019832192002</v>
      </c>
      <c r="AD59" s="9">
        <v>13.065488923391314</v>
      </c>
      <c r="AE59" s="9">
        <v>83.364530908800688</v>
      </c>
      <c r="AF59" s="9">
        <v>57.716040503331193</v>
      </c>
      <c r="AG59" s="9">
        <v>17.6057337957442</v>
      </c>
      <c r="AH59" s="9">
        <v>21.108245533116605</v>
      </c>
      <c r="AI59" s="9">
        <v>30.458980215137984</v>
      </c>
      <c r="AJ59" s="9">
        <v>0.46040011470561215</v>
      </c>
      <c r="AK59" s="9">
        <v>9.7536891867687631E-2</v>
      </c>
      <c r="AL59" s="9">
        <v>0.36286322283792449</v>
      </c>
      <c r="AM59" s="41">
        <v>-8.9878714591834559</v>
      </c>
    </row>
    <row r="60" spans="1:39" ht="15">
      <c r="A60" s="37">
        <v>2008</v>
      </c>
      <c r="B60" s="42">
        <v>1112432</v>
      </c>
      <c r="C60" s="9">
        <v>59850</v>
      </c>
      <c r="D60" s="9">
        <v>90755</v>
      </c>
      <c r="E60" s="9">
        <v>-30905</v>
      </c>
      <c r="F60" s="9">
        <v>12717</v>
      </c>
      <c r="G60" s="9">
        <v>26962</v>
      </c>
      <c r="H60" s="9">
        <v>-14245</v>
      </c>
      <c r="I60" s="9">
        <v>1067282</v>
      </c>
      <c r="J60" s="9">
        <v>149467</v>
      </c>
      <c r="K60" s="9">
        <v>917815</v>
      </c>
      <c r="L60" s="9">
        <v>639994</v>
      </c>
      <c r="M60" s="9">
        <v>208274</v>
      </c>
      <c r="N60" s="9">
        <v>219014</v>
      </c>
      <c r="O60" s="9">
        <v>316810</v>
      </c>
      <c r="P60" s="40">
        <v>4782</v>
      </c>
      <c r="Q60" s="40">
        <v>904</v>
      </c>
      <c r="R60" s="40">
        <v>3878</v>
      </c>
      <c r="S60" s="41">
        <v>-93918</v>
      </c>
      <c r="T60" s="403">
        <v>-8.4425834567865721</v>
      </c>
      <c r="U60" s="37">
        <v>2008</v>
      </c>
      <c r="V60" s="42">
        <v>100</v>
      </c>
      <c r="W60" s="9">
        <v>5.3801041322076317</v>
      </c>
      <c r="X60" s="9">
        <v>8.15825147065169</v>
      </c>
      <c r="Y60" s="9">
        <v>-2.7781473384440578</v>
      </c>
      <c r="Z60" s="9">
        <v>1.1431709983172005</v>
      </c>
      <c r="AA60" s="9">
        <v>2.4236987069771456</v>
      </c>
      <c r="AB60" s="9">
        <v>-1.2805277086599451</v>
      </c>
      <c r="AC60" s="9">
        <v>95.941324952895997</v>
      </c>
      <c r="AD60" s="9">
        <v>13.436057215182592</v>
      </c>
      <c r="AE60" s="9">
        <v>82.50526773771341</v>
      </c>
      <c r="AF60" s="9">
        <v>57.53106706747019</v>
      </c>
      <c r="AG60" s="9">
        <v>18.722402807542394</v>
      </c>
      <c r="AH60" s="9">
        <v>19.687855077883412</v>
      </c>
      <c r="AI60" s="9">
        <v>28.479044112359226</v>
      </c>
      <c r="AJ60" s="9">
        <v>0.42986897176636413</v>
      </c>
      <c r="AK60" s="9">
        <v>8.1263394077121118E-2</v>
      </c>
      <c r="AL60" s="9">
        <v>0.34860557768924305</v>
      </c>
      <c r="AM60" s="41">
        <v>-8.4425834567865721</v>
      </c>
    </row>
    <row r="61" spans="1:39" ht="15">
      <c r="A61" s="37">
        <v>2009</v>
      </c>
      <c r="B61" s="42">
        <v>1072990</v>
      </c>
      <c r="C61" s="9">
        <v>51894</v>
      </c>
      <c r="D61" s="9">
        <v>72499</v>
      </c>
      <c r="E61" s="9">
        <v>-20605</v>
      </c>
      <c r="F61" s="9">
        <v>13470</v>
      </c>
      <c r="G61" s="9">
        <v>26244</v>
      </c>
      <c r="H61" s="9">
        <v>-12774</v>
      </c>
      <c r="I61" s="9">
        <v>1039611</v>
      </c>
      <c r="J61" s="9">
        <v>152967</v>
      </c>
      <c r="K61" s="9">
        <v>886644</v>
      </c>
      <c r="L61" s="9">
        <v>611492</v>
      </c>
      <c r="M61" s="9">
        <v>220225</v>
      </c>
      <c r="N61" s="9">
        <v>207894</v>
      </c>
      <c r="O61" s="9">
        <v>250564</v>
      </c>
      <c r="P61" s="40">
        <v>5496</v>
      </c>
      <c r="Q61" s="40">
        <v>1333</v>
      </c>
      <c r="R61" s="40">
        <v>4163</v>
      </c>
      <c r="S61" s="41">
        <v>-38507</v>
      </c>
      <c r="T61" s="403">
        <v>-3.5887566519725254</v>
      </c>
      <c r="U61" s="37">
        <v>2009</v>
      </c>
      <c r="V61" s="42">
        <v>100</v>
      </c>
      <c r="W61" s="9">
        <v>4.8363917650677077</v>
      </c>
      <c r="X61" s="9">
        <v>6.7567265305361657</v>
      </c>
      <c r="Y61" s="9">
        <v>-1.9203347654684573</v>
      </c>
      <c r="Z61" s="9">
        <v>1.2553705067148808</v>
      </c>
      <c r="AA61" s="9">
        <v>2.4458755440404851</v>
      </c>
      <c r="AB61" s="9">
        <v>-1.1905050373256041</v>
      </c>
      <c r="AC61" s="9">
        <v>96.889160197205939</v>
      </c>
      <c r="AD61" s="9">
        <v>14.25614404607685</v>
      </c>
      <c r="AE61" s="9">
        <v>82.633016151129084</v>
      </c>
      <c r="AF61" s="9">
        <v>56.989533919235036</v>
      </c>
      <c r="AG61" s="9">
        <v>20.524422408410143</v>
      </c>
      <c r="AH61" s="9">
        <v>19.37520386956076</v>
      </c>
      <c r="AI61" s="9">
        <v>23.351941770193573</v>
      </c>
      <c r="AJ61" s="9">
        <v>0.51221353414290904</v>
      </c>
      <c r="AK61" s="9">
        <v>0.12423228548262333</v>
      </c>
      <c r="AL61" s="9">
        <v>0.38798124866028577</v>
      </c>
      <c r="AM61" s="41">
        <v>-3.5887566519725254</v>
      </c>
    </row>
    <row r="62" spans="1:39" s="55" customFormat="1" ht="15">
      <c r="A62" s="37">
        <v>2010</v>
      </c>
      <c r="B62" s="64">
        <v>1077145</v>
      </c>
      <c r="C62" s="40">
        <v>53878</v>
      </c>
      <c r="D62" s="40">
        <v>69621</v>
      </c>
      <c r="E62" s="40">
        <v>-15743</v>
      </c>
      <c r="F62" s="40">
        <v>14036</v>
      </c>
      <c r="G62" s="40">
        <v>25443</v>
      </c>
      <c r="H62" s="40">
        <v>-11407</v>
      </c>
      <c r="I62" s="40">
        <v>1049995</v>
      </c>
      <c r="J62" s="40">
        <v>157477</v>
      </c>
      <c r="K62" s="40">
        <v>892518</v>
      </c>
      <c r="L62" s="40">
        <v>626405</v>
      </c>
      <c r="M62" s="40">
        <v>220650</v>
      </c>
      <c r="N62" s="40">
        <v>202940</v>
      </c>
      <c r="O62" s="40">
        <v>241268</v>
      </c>
      <c r="P62" s="40">
        <v>4841</v>
      </c>
      <c r="Q62" s="40">
        <v>824</v>
      </c>
      <c r="R62" s="40">
        <v>4017</v>
      </c>
      <c r="S62" s="65">
        <v>-34311</v>
      </c>
      <c r="T62" s="330">
        <v>-3.1853650158520903</v>
      </c>
      <c r="U62" s="37">
        <v>2010</v>
      </c>
      <c r="V62" s="64">
        <v>100</v>
      </c>
      <c r="W62" s="40">
        <v>5.001926388740606</v>
      </c>
      <c r="X62" s="40">
        <v>6.4634752052880531</v>
      </c>
      <c r="Y62" s="40">
        <v>-1.4615488165474473</v>
      </c>
      <c r="Z62" s="40">
        <v>1.3030743307539838</v>
      </c>
      <c r="AA62" s="40">
        <v>2.3620775290234834</v>
      </c>
      <c r="AB62" s="40">
        <v>-1.0590031982694994</v>
      </c>
      <c r="AC62" s="40">
        <v>97.479447985183057</v>
      </c>
      <c r="AD62" s="40">
        <v>14.619851552019458</v>
      </c>
      <c r="AE62" s="40">
        <v>82.859596433163588</v>
      </c>
      <c r="AF62" s="40">
        <v>58.154194653458909</v>
      </c>
      <c r="AG62" s="40">
        <v>20.484707258539938</v>
      </c>
      <c r="AH62" s="40">
        <v>18.840546073184203</v>
      </c>
      <c r="AI62" s="40">
        <v>22.398841381615288</v>
      </c>
      <c r="AJ62" s="40">
        <v>0.44942881413365887</v>
      </c>
      <c r="AK62" s="40">
        <v>7.6498521554665341E-2</v>
      </c>
      <c r="AL62" s="40">
        <v>0.37293029257899352</v>
      </c>
      <c r="AM62" s="65">
        <v>-3.1853650158520903</v>
      </c>
    </row>
    <row r="63" spans="1:39" ht="15">
      <c r="A63" s="37">
        <v>2011</v>
      </c>
      <c r="B63" s="42">
        <v>1068690</v>
      </c>
      <c r="C63" s="9">
        <v>53451</v>
      </c>
      <c r="D63" s="9">
        <v>72238</v>
      </c>
      <c r="E63" s="9">
        <v>-18787</v>
      </c>
      <c r="F63" s="9">
        <v>13873</v>
      </c>
      <c r="G63" s="9">
        <v>25848</v>
      </c>
      <c r="H63" s="9">
        <v>-11975</v>
      </c>
      <c r="I63" s="9">
        <v>1037928</v>
      </c>
      <c r="J63" s="9">
        <v>160499</v>
      </c>
      <c r="K63" s="9">
        <v>877429</v>
      </c>
      <c r="L63" s="9">
        <v>625508</v>
      </c>
      <c r="M63" s="9">
        <v>218986</v>
      </c>
      <c r="N63" s="9">
        <v>193434</v>
      </c>
      <c r="O63" s="9">
        <v>221364</v>
      </c>
      <c r="P63" s="40">
        <v>5312</v>
      </c>
      <c r="Q63" s="40">
        <v>1782</v>
      </c>
      <c r="R63" s="40">
        <v>3530</v>
      </c>
      <c r="S63" s="41">
        <v>-24400</v>
      </c>
      <c r="T63" s="403">
        <v>-2.2831691135876633</v>
      </c>
      <c r="U63" s="37">
        <v>2011</v>
      </c>
      <c r="V63" s="42">
        <v>100</v>
      </c>
      <c r="W63" s="9">
        <v>5.0015439463268114</v>
      </c>
      <c r="X63" s="9">
        <v>6.7594905912846572</v>
      </c>
      <c r="Y63" s="9">
        <v>-1.7579466449578456</v>
      </c>
      <c r="Z63" s="9">
        <v>1.298131357082035</v>
      </c>
      <c r="AA63" s="9">
        <v>2.4186621003284396</v>
      </c>
      <c r="AB63" s="9">
        <v>-1.1205307432464044</v>
      </c>
      <c r="AC63" s="9">
        <v>97.121522611795754</v>
      </c>
      <c r="AD63" s="9">
        <v>15.018293424660097</v>
      </c>
      <c r="AE63" s="9">
        <v>82.103229187135653</v>
      </c>
      <c r="AF63" s="9">
        <v>58.530350241884925</v>
      </c>
      <c r="AG63" s="9">
        <v>20.491068504430658</v>
      </c>
      <c r="AH63" s="9">
        <v>18.100103865480168</v>
      </c>
      <c r="AI63" s="9">
        <v>20.713583920500799</v>
      </c>
      <c r="AJ63" s="9">
        <v>0.49705714472859297</v>
      </c>
      <c r="AK63" s="9">
        <v>0.16674620329562362</v>
      </c>
      <c r="AL63" s="9">
        <v>0.33031094143296935</v>
      </c>
      <c r="AM63" s="41">
        <v>-2.2831691135876633</v>
      </c>
    </row>
    <row r="64" spans="1:39" ht="15">
      <c r="A64" s="37">
        <v>2012</v>
      </c>
      <c r="B64" s="42">
        <v>1035964</v>
      </c>
      <c r="C64" s="9">
        <v>49736</v>
      </c>
      <c r="D64" s="9">
        <v>58149</v>
      </c>
      <c r="E64" s="9">
        <v>-8413</v>
      </c>
      <c r="F64" s="9">
        <v>13510</v>
      </c>
      <c r="G64" s="9">
        <v>24674</v>
      </c>
      <c r="H64" s="9">
        <v>-11164</v>
      </c>
      <c r="I64" s="9">
        <v>1016387</v>
      </c>
      <c r="J64" s="9">
        <v>160820</v>
      </c>
      <c r="K64" s="9">
        <v>855567</v>
      </c>
      <c r="L64" s="9">
        <v>617155</v>
      </c>
      <c r="M64" s="9">
        <v>204987</v>
      </c>
      <c r="N64" s="9">
        <v>194245</v>
      </c>
      <c r="O64" s="9">
        <v>192632</v>
      </c>
      <c r="P64" s="40">
        <v>6285</v>
      </c>
      <c r="Q64" s="40">
        <v>890</v>
      </c>
      <c r="R64" s="40">
        <v>5395</v>
      </c>
      <c r="S64" s="41">
        <v>7008</v>
      </c>
      <c r="T64" s="403">
        <v>0.67647138317547717</v>
      </c>
      <c r="U64" s="37">
        <v>2012</v>
      </c>
      <c r="V64" s="42">
        <v>100</v>
      </c>
      <c r="W64" s="9">
        <v>4.8009390287693394</v>
      </c>
      <c r="X64" s="9">
        <v>5.6130328853126175</v>
      </c>
      <c r="Y64" s="9">
        <v>-0.81209385654327759</v>
      </c>
      <c r="Z64" s="9">
        <v>1.304099370248387</v>
      </c>
      <c r="AA64" s="9">
        <v>2.3817429949303257</v>
      </c>
      <c r="AB64" s="9">
        <v>-1.0776436246819387</v>
      </c>
      <c r="AC64" s="9">
        <v>98.110262518774789</v>
      </c>
      <c r="AD64" s="9">
        <v>15.523705456946381</v>
      </c>
      <c r="AE64" s="9">
        <v>82.586557061828401</v>
      </c>
      <c r="AF64" s="9">
        <v>59.573016050750802</v>
      </c>
      <c r="AG64" s="9">
        <v>19.787077543235092</v>
      </c>
      <c r="AH64" s="9">
        <v>18.750168924788891</v>
      </c>
      <c r="AI64" s="9">
        <v>18.594468533655611</v>
      </c>
      <c r="AJ64" s="9">
        <v>0.60668131325026742</v>
      </c>
      <c r="AK64" s="9">
        <v>8.5910321208072862E-2</v>
      </c>
      <c r="AL64" s="9">
        <v>0.52077099204219457</v>
      </c>
      <c r="AM64" s="41">
        <v>0.67647138317547717</v>
      </c>
    </row>
    <row r="65" spans="1:39" ht="15">
      <c r="A65" s="37">
        <v>2013</v>
      </c>
      <c r="B65" s="42">
        <v>1025652</v>
      </c>
      <c r="C65" s="9">
        <v>54038</v>
      </c>
      <c r="D65" s="9">
        <v>60631</v>
      </c>
      <c r="E65" s="9">
        <v>-6593</v>
      </c>
      <c r="F65" s="9">
        <v>14128</v>
      </c>
      <c r="G65" s="9">
        <v>25595</v>
      </c>
      <c r="H65" s="9">
        <v>-11467</v>
      </c>
      <c r="I65" s="9">
        <v>1007592</v>
      </c>
      <c r="J65" s="9">
        <v>159135</v>
      </c>
      <c r="K65" s="9">
        <v>848457</v>
      </c>
      <c r="L65" s="9">
        <v>605124</v>
      </c>
      <c r="M65" s="9">
        <v>202531</v>
      </c>
      <c r="N65" s="9">
        <v>199937</v>
      </c>
      <c r="O65" s="9">
        <v>178590</v>
      </c>
      <c r="P65" s="40">
        <v>5928</v>
      </c>
      <c r="Q65" s="40">
        <v>-256</v>
      </c>
      <c r="R65" s="40">
        <v>6184</v>
      </c>
      <c r="S65" s="41">
        <v>27531</v>
      </c>
      <c r="T65" s="403">
        <v>2.6842437785915689</v>
      </c>
      <c r="U65" s="37">
        <v>2013</v>
      </c>
      <c r="V65" s="42">
        <v>100</v>
      </c>
      <c r="W65" s="9">
        <v>5.2686486254597078</v>
      </c>
      <c r="X65" s="9">
        <v>5.9114592473860528</v>
      </c>
      <c r="Y65" s="9">
        <v>-0.64281062192634542</v>
      </c>
      <c r="Z65" s="9">
        <v>1.377465261121706</v>
      </c>
      <c r="AA65" s="9">
        <v>2.4954857983019583</v>
      </c>
      <c r="AB65" s="9">
        <v>-1.1180205371802521</v>
      </c>
      <c r="AC65" s="9">
        <v>98.239168840893399</v>
      </c>
      <c r="AD65" s="9">
        <v>15.515496484187619</v>
      </c>
      <c r="AE65" s="9">
        <v>82.723672356705777</v>
      </c>
      <c r="AF65" s="9">
        <v>58.998958711141789</v>
      </c>
      <c r="AG65" s="9">
        <v>19.746561211795033</v>
      </c>
      <c r="AH65" s="9">
        <v>19.493648917956577</v>
      </c>
      <c r="AI65" s="9">
        <v>17.412338687976039</v>
      </c>
      <c r="AJ65" s="9">
        <v>0.57797381568017225</v>
      </c>
      <c r="AK65" s="9">
        <v>-2.4959732930857639E-2</v>
      </c>
      <c r="AL65" s="9">
        <v>0.60293354861102988</v>
      </c>
      <c r="AM65" s="41">
        <v>2.6842437785915689</v>
      </c>
    </row>
    <row r="66" spans="1:39" ht="15">
      <c r="A66" s="37">
        <v>2014</v>
      </c>
      <c r="B66" s="42">
        <v>1038949</v>
      </c>
      <c r="C66" s="9">
        <v>52142</v>
      </c>
      <c r="D66" s="9">
        <v>55827</v>
      </c>
      <c r="E66" s="9">
        <v>-3685</v>
      </c>
      <c r="F66" s="9">
        <v>14187</v>
      </c>
      <c r="G66" s="9">
        <v>23590</v>
      </c>
      <c r="H66" s="9">
        <v>-9403</v>
      </c>
      <c r="I66" s="9">
        <v>1025861</v>
      </c>
      <c r="J66" s="9">
        <v>160711</v>
      </c>
      <c r="K66" s="9">
        <v>865150</v>
      </c>
      <c r="L66" s="9">
        <v>616417</v>
      </c>
      <c r="M66" s="9">
        <v>202404</v>
      </c>
      <c r="N66" s="9">
        <v>207040</v>
      </c>
      <c r="O66" s="9">
        <v>188550</v>
      </c>
      <c r="P66" s="40">
        <v>4967</v>
      </c>
      <c r="Q66" s="40">
        <v>423</v>
      </c>
      <c r="R66" s="40">
        <v>4544</v>
      </c>
      <c r="S66" s="41">
        <v>23034</v>
      </c>
      <c r="T66" s="403">
        <v>2.2170481900459023</v>
      </c>
      <c r="U66" s="37">
        <v>2014</v>
      </c>
      <c r="V66" s="42">
        <v>100</v>
      </c>
      <c r="W66" s="9">
        <v>5.0187256544835215</v>
      </c>
      <c r="X66" s="9">
        <v>5.373411014400129</v>
      </c>
      <c r="Y66" s="9">
        <v>-0.35468535991660805</v>
      </c>
      <c r="Z66" s="9">
        <v>1.3655145729001135</v>
      </c>
      <c r="AA66" s="9">
        <v>2.27056381015815</v>
      </c>
      <c r="AB66" s="9">
        <v>-0.90504923725803677</v>
      </c>
      <c r="AC66" s="9">
        <v>98.740265402825358</v>
      </c>
      <c r="AD66" s="9">
        <v>15.468612992553052</v>
      </c>
      <c r="AE66" s="9">
        <v>83.27165241027231</v>
      </c>
      <c r="AF66" s="9">
        <v>59.330823745920156</v>
      </c>
      <c r="AG66" s="9">
        <v>19.481610743164488</v>
      </c>
      <c r="AH66" s="9">
        <v>19.927830913740713</v>
      </c>
      <c r="AI66" s="9">
        <v>18.148147791662534</v>
      </c>
      <c r="AJ66" s="9">
        <v>0.4780792897437699</v>
      </c>
      <c r="AK66" s="9">
        <v>4.0714221776044827E-2</v>
      </c>
      <c r="AL66" s="9">
        <v>0.43736506796772506</v>
      </c>
      <c r="AM66" s="41">
        <v>2.2170481900459023</v>
      </c>
    </row>
    <row r="67" spans="1:39" s="55" customFormat="1" ht="15">
      <c r="A67" s="37">
        <v>2015</v>
      </c>
      <c r="B67" s="64">
        <v>1087112</v>
      </c>
      <c r="C67" s="40">
        <v>54678</v>
      </c>
      <c r="D67" s="40">
        <v>55528</v>
      </c>
      <c r="E67" s="40">
        <v>-850</v>
      </c>
      <c r="F67" s="40">
        <v>14594</v>
      </c>
      <c r="G67" s="40">
        <v>24282</v>
      </c>
      <c r="H67" s="40">
        <v>-9688</v>
      </c>
      <c r="I67" s="40">
        <v>1076574</v>
      </c>
      <c r="J67" s="40">
        <v>164897</v>
      </c>
      <c r="K67" s="40">
        <v>911677</v>
      </c>
      <c r="L67" s="40">
        <v>634404</v>
      </c>
      <c r="M67" s="40">
        <v>209317</v>
      </c>
      <c r="N67" s="40">
        <v>232853</v>
      </c>
      <c r="O67" s="40">
        <v>210611</v>
      </c>
      <c r="P67" s="40">
        <v>6978</v>
      </c>
      <c r="Q67" s="40">
        <v>72</v>
      </c>
      <c r="R67" s="40">
        <v>6906</v>
      </c>
      <c r="S67" s="65">
        <v>29148</v>
      </c>
      <c r="T67" s="330">
        <v>2.6812324765065605</v>
      </c>
      <c r="U67" s="37">
        <v>2015</v>
      </c>
      <c r="V67" s="64">
        <v>100</v>
      </c>
      <c r="W67" s="40">
        <v>5.0296565579259545</v>
      </c>
      <c r="X67" s="40">
        <v>5.1078453737977316</v>
      </c>
      <c r="Y67" s="40">
        <v>-7.81888158717777E-2</v>
      </c>
      <c r="Z67" s="40">
        <v>1.3424559750973222</v>
      </c>
      <c r="AA67" s="40">
        <v>2.2336245023511836</v>
      </c>
      <c r="AB67" s="40">
        <v>-0.89116852725386164</v>
      </c>
      <c r="AC67" s="40">
        <v>99.030642656874363</v>
      </c>
      <c r="AD67" s="40">
        <v>15.168354318598269</v>
      </c>
      <c r="AE67" s="40">
        <v>83.862288338276088</v>
      </c>
      <c r="AF67" s="40">
        <v>58.356820640375602</v>
      </c>
      <c r="AG67" s="40">
        <v>19.254409849215168</v>
      </c>
      <c r="AH67" s="40">
        <v>21.419412167283593</v>
      </c>
      <c r="AI67" s="40">
        <v>19.373440823024673</v>
      </c>
      <c r="AJ67" s="40">
        <v>0.64188418488619392</v>
      </c>
      <c r="AK67" s="40">
        <v>6.6230526385505821E-3</v>
      </c>
      <c r="AL67" s="40">
        <v>0.63526113224764325</v>
      </c>
      <c r="AM67" s="65">
        <v>2.6812324765065605</v>
      </c>
    </row>
    <row r="68" spans="1:39" s="55" customFormat="1" ht="15">
      <c r="A68" s="37">
        <v>2016</v>
      </c>
      <c r="B68" s="64">
        <v>1122967</v>
      </c>
      <c r="C68" s="40">
        <v>57201</v>
      </c>
      <c r="D68" s="40">
        <v>55391</v>
      </c>
      <c r="E68" s="40">
        <v>1810</v>
      </c>
      <c r="F68" s="40">
        <v>14672</v>
      </c>
      <c r="G68" s="40">
        <v>25679</v>
      </c>
      <c r="H68" s="40">
        <v>-11007</v>
      </c>
      <c r="I68" s="40">
        <v>1113770</v>
      </c>
      <c r="J68" s="40">
        <v>169424</v>
      </c>
      <c r="K68" s="40">
        <v>944346</v>
      </c>
      <c r="L68" s="40">
        <v>652537</v>
      </c>
      <c r="M68" s="40">
        <v>211850</v>
      </c>
      <c r="N68" s="40">
        <v>249383</v>
      </c>
      <c r="O68" s="40">
        <v>214050</v>
      </c>
      <c r="P68" s="40">
        <v>2387</v>
      </c>
      <c r="Q68" s="40">
        <v>-37</v>
      </c>
      <c r="R68" s="40">
        <v>2424</v>
      </c>
      <c r="S68" s="65">
        <v>37757</v>
      </c>
      <c r="T68" s="330">
        <v>3.3622537438767122</v>
      </c>
      <c r="U68" s="37">
        <v>2016</v>
      </c>
      <c r="V68" s="64">
        <v>100</v>
      </c>
      <c r="W68" s="40">
        <v>5.0937382843841359</v>
      </c>
      <c r="X68" s="40">
        <v>4.932558125038403</v>
      </c>
      <c r="Y68" s="40">
        <v>0.16118015934573321</v>
      </c>
      <c r="Z68" s="40">
        <v>1.3065388386301646</v>
      </c>
      <c r="AA68" s="40">
        <v>2.2867101170381678</v>
      </c>
      <c r="AB68" s="40">
        <v>-0.98017127840800311</v>
      </c>
      <c r="AC68" s="40">
        <v>99.181008880937725</v>
      </c>
      <c r="AD68" s="40">
        <v>15.087175313254976</v>
      </c>
      <c r="AE68" s="40">
        <v>84.093833567682751</v>
      </c>
      <c r="AF68" s="40">
        <v>58.108297038114209</v>
      </c>
      <c r="AG68" s="40">
        <v>18.865202628394243</v>
      </c>
      <c r="AH68" s="40">
        <v>22.207509214429276</v>
      </c>
      <c r="AI68" s="40">
        <v>19.061112214339335</v>
      </c>
      <c r="AJ68" s="40">
        <v>0.21256190075042278</v>
      </c>
      <c r="AK68" s="40">
        <v>-3.2948430363492426E-3</v>
      </c>
      <c r="AL68" s="40">
        <v>0.215856743786772</v>
      </c>
      <c r="AM68" s="65">
        <v>3.3622537438767122</v>
      </c>
    </row>
    <row r="69" spans="1:39" ht="15">
      <c r="A69" s="37">
        <v>2017</v>
      </c>
      <c r="B69" s="42">
        <v>1170024</v>
      </c>
      <c r="C69" s="9">
        <v>59930</v>
      </c>
      <c r="D69" s="9">
        <v>60424</v>
      </c>
      <c r="E69" s="9">
        <v>-494</v>
      </c>
      <c r="F69" s="9">
        <v>16480</v>
      </c>
      <c r="G69" s="9">
        <v>25812</v>
      </c>
      <c r="H69" s="9">
        <v>-9332</v>
      </c>
      <c r="I69" s="9">
        <v>1160198</v>
      </c>
      <c r="J69" s="9">
        <v>175485</v>
      </c>
      <c r="K69" s="9">
        <v>984713</v>
      </c>
      <c r="L69" s="9">
        <v>682792</v>
      </c>
      <c r="M69" s="9">
        <v>215798</v>
      </c>
      <c r="N69" s="9">
        <v>261608</v>
      </c>
      <c r="O69" s="9">
        <v>228923</v>
      </c>
      <c r="P69" s="40">
        <v>2540</v>
      </c>
      <c r="Q69" s="40">
        <v>-251</v>
      </c>
      <c r="R69" s="40">
        <v>2791</v>
      </c>
      <c r="S69" s="41">
        <v>35476</v>
      </c>
      <c r="T69" s="403">
        <v>3.0320745557356088</v>
      </c>
      <c r="U69" s="37">
        <v>2017</v>
      </c>
      <c r="V69" s="42">
        <v>100</v>
      </c>
      <c r="W69" s="9">
        <v>5.1221171531524137</v>
      </c>
      <c r="X69" s="9">
        <v>5.1643385092955354</v>
      </c>
      <c r="Y69" s="9">
        <v>-4.2221356143121849E-2</v>
      </c>
      <c r="Z69" s="9">
        <v>1.4085181158677087</v>
      </c>
      <c r="AA69" s="9">
        <v>2.2061085926442536</v>
      </c>
      <c r="AB69" s="9">
        <v>-0.79759047677654471</v>
      </c>
      <c r="AC69" s="9">
        <v>99.160188167080335</v>
      </c>
      <c r="AD69" s="9">
        <v>14.998410289019713</v>
      </c>
      <c r="AE69" s="9">
        <v>84.161777878060619</v>
      </c>
      <c r="AF69" s="9">
        <v>58.357093529705374</v>
      </c>
      <c r="AG69" s="9">
        <v>18.443895167962367</v>
      </c>
      <c r="AH69" s="9">
        <v>22.359199469412594</v>
      </c>
      <c r="AI69" s="9">
        <v>19.565667029052396</v>
      </c>
      <c r="AJ69" s="9">
        <v>0.21708956397475607</v>
      </c>
      <c r="AK69" s="9">
        <v>-2.145255140065503E-2</v>
      </c>
      <c r="AL69" s="9">
        <v>0.23854211537541109</v>
      </c>
      <c r="AM69" s="41">
        <v>3.0320745557356088</v>
      </c>
    </row>
    <row r="70" spans="1:39" ht="15">
      <c r="A70" s="37">
        <v>2018</v>
      </c>
      <c r="B70" s="42">
        <v>1212276</v>
      </c>
      <c r="C70" s="9">
        <v>65044</v>
      </c>
      <c r="D70" s="9">
        <v>64608</v>
      </c>
      <c r="E70" s="9">
        <v>436</v>
      </c>
      <c r="F70" s="9">
        <v>18066</v>
      </c>
      <c r="G70" s="9">
        <v>28965</v>
      </c>
      <c r="H70" s="9">
        <v>-10899</v>
      </c>
      <c r="I70" s="9">
        <v>1201813</v>
      </c>
      <c r="J70" s="9">
        <v>180872</v>
      </c>
      <c r="K70" s="9">
        <v>1020941</v>
      </c>
      <c r="L70" s="9">
        <v>704368</v>
      </c>
      <c r="M70" s="9">
        <v>223673</v>
      </c>
      <c r="N70" s="9">
        <v>273772</v>
      </c>
      <c r="O70" s="9">
        <v>251016</v>
      </c>
      <c r="P70" s="40">
        <v>5208</v>
      </c>
      <c r="Q70" s="40">
        <v>-586</v>
      </c>
      <c r="R70" s="40">
        <v>5794</v>
      </c>
      <c r="S70" s="41">
        <v>28550</v>
      </c>
      <c r="T70" s="403">
        <v>2.355074257017379</v>
      </c>
      <c r="U70" s="37">
        <v>2018</v>
      </c>
      <c r="V70" s="42">
        <v>100</v>
      </c>
      <c r="W70" s="9">
        <v>5.3654448326948652</v>
      </c>
      <c r="X70" s="9">
        <v>5.3294794254773663</v>
      </c>
      <c r="Y70" s="9">
        <v>3.5965407217498323E-2</v>
      </c>
      <c r="Z70" s="9">
        <v>1.4902546944755155</v>
      </c>
      <c r="AA70" s="9">
        <v>2.3893073854468785</v>
      </c>
      <c r="AB70" s="9">
        <v>-0.89905269097136298</v>
      </c>
      <c r="AC70" s="9">
        <v>99.13691271624613</v>
      </c>
      <c r="AD70" s="9">
        <v>14.920034711567332</v>
      </c>
      <c r="AE70" s="9">
        <v>84.216878004678804</v>
      </c>
      <c r="AF70" s="9">
        <v>58.1029402545295</v>
      </c>
      <c r="AG70" s="9">
        <v>18.450666349907117</v>
      </c>
      <c r="AH70" s="9">
        <v>22.58330611180952</v>
      </c>
      <c r="AI70" s="9">
        <v>20.706175821347614</v>
      </c>
      <c r="AJ70" s="9">
        <v>0.4296051394236956</v>
      </c>
      <c r="AK70" s="9">
        <v>-4.8338827131775272E-2</v>
      </c>
      <c r="AL70" s="9">
        <v>0.47794396655547089</v>
      </c>
      <c r="AM70" s="41">
        <v>2.355074257017379</v>
      </c>
    </row>
    <row r="71" spans="1:39" ht="15">
      <c r="A71" s="37">
        <v>2019</v>
      </c>
      <c r="B71" s="42">
        <v>1253710</v>
      </c>
      <c r="C71" s="9">
        <v>67464</v>
      </c>
      <c r="D71" s="9">
        <v>66259</v>
      </c>
      <c r="E71" s="9">
        <v>1205</v>
      </c>
      <c r="F71" s="9">
        <v>18126</v>
      </c>
      <c r="G71" s="9">
        <v>30063</v>
      </c>
      <c r="H71" s="9">
        <v>-11937</v>
      </c>
      <c r="I71" s="9">
        <v>1242978</v>
      </c>
      <c r="J71" s="9">
        <v>186825</v>
      </c>
      <c r="K71" s="9">
        <v>1056153</v>
      </c>
      <c r="L71" s="9">
        <v>720025</v>
      </c>
      <c r="M71" s="9">
        <v>234127</v>
      </c>
      <c r="N71" s="9">
        <v>288826</v>
      </c>
      <c r="O71" s="9">
        <v>262136</v>
      </c>
      <c r="P71" s="40">
        <v>3717</v>
      </c>
      <c r="Q71" s="40">
        <v>-480</v>
      </c>
      <c r="R71" s="40">
        <v>4197</v>
      </c>
      <c r="S71" s="41">
        <v>30887</v>
      </c>
      <c r="T71" s="403">
        <v>2.4636478930534174</v>
      </c>
      <c r="U71" s="37">
        <v>2019</v>
      </c>
      <c r="V71" s="42">
        <v>100</v>
      </c>
      <c r="W71" s="9">
        <v>5.3811487505084905</v>
      </c>
      <c r="X71" s="9">
        <v>5.2850340190315146</v>
      </c>
      <c r="Y71" s="9">
        <v>9.6114731476976328E-2</v>
      </c>
      <c r="Z71" s="9">
        <v>1.4457888985491063</v>
      </c>
      <c r="AA71" s="9">
        <v>2.3979229646409457</v>
      </c>
      <c r="AB71" s="9">
        <v>-0.95213406609183937</v>
      </c>
      <c r="AC71" s="9">
        <v>99.143980665385143</v>
      </c>
      <c r="AD71" s="9">
        <v>14.901771542063157</v>
      </c>
      <c r="AE71" s="9">
        <v>84.242209123321985</v>
      </c>
      <c r="AF71" s="9">
        <v>57.43154317984223</v>
      </c>
      <c r="AG71" s="9">
        <v>18.674733391294637</v>
      </c>
      <c r="AH71" s="9">
        <v>23.037704094248269</v>
      </c>
      <c r="AI71" s="9">
        <v>20.908822614480222</v>
      </c>
      <c r="AJ71" s="9">
        <v>0.29648004721985149</v>
      </c>
      <c r="AK71" s="9">
        <v>-3.8286366065517545E-2</v>
      </c>
      <c r="AL71" s="9">
        <v>0.33476641328536905</v>
      </c>
      <c r="AM71" s="41">
        <v>2.4636478930534174</v>
      </c>
    </row>
    <row r="72" spans="1:39" s="1025" customFormat="1" ht="15">
      <c r="A72" s="1020">
        <v>2020</v>
      </c>
      <c r="B72" s="1021">
        <v>1129214</v>
      </c>
      <c r="C72" s="1022">
        <v>51659</v>
      </c>
      <c r="D72" s="1022">
        <v>49600</v>
      </c>
      <c r="E72" s="1022">
        <v>2059</v>
      </c>
      <c r="F72" s="1022">
        <v>19440</v>
      </c>
      <c r="G72" s="1022">
        <v>29711</v>
      </c>
      <c r="H72" s="1022">
        <v>-10271</v>
      </c>
      <c r="I72" s="1022">
        <v>1121002</v>
      </c>
      <c r="J72" s="1022">
        <v>191496</v>
      </c>
      <c r="K72" s="1022">
        <v>929506</v>
      </c>
      <c r="L72" s="1022">
        <v>633624</v>
      </c>
      <c r="M72" s="1022">
        <v>245553</v>
      </c>
      <c r="N72" s="1022">
        <v>241825</v>
      </c>
      <c r="O72" s="1022">
        <v>232919</v>
      </c>
      <c r="P72" s="1022">
        <v>4445</v>
      </c>
      <c r="Q72" s="1022">
        <v>-597</v>
      </c>
      <c r="R72" s="1022">
        <v>5042</v>
      </c>
      <c r="S72" s="1023">
        <v>13948</v>
      </c>
      <c r="T72" s="1024">
        <v>1.235195454537404</v>
      </c>
      <c r="U72" s="1020">
        <v>2020</v>
      </c>
      <c r="V72" s="1021">
        <v>100</v>
      </c>
      <c r="W72" s="1022">
        <v>4.5747750205009856</v>
      </c>
      <c r="X72" s="1022">
        <v>4.3924358004771458</v>
      </c>
      <c r="Y72" s="1022">
        <v>0.18233922002383959</v>
      </c>
      <c r="Z72" s="1022">
        <v>1.7215514508321716</v>
      </c>
      <c r="AA72" s="1022">
        <v>2.6311221787898487</v>
      </c>
      <c r="AB72" s="1022">
        <v>-0.90957072795767679</v>
      </c>
      <c r="AC72" s="1022">
        <v>99.272768492066163</v>
      </c>
      <c r="AD72" s="1022">
        <v>16.958344476777654</v>
      </c>
      <c r="AE72" s="1022">
        <v>82.314424015288509</v>
      </c>
      <c r="AF72" s="1022">
        <v>56.111950436321195</v>
      </c>
      <c r="AG72" s="1022">
        <v>21.745479599083964</v>
      </c>
      <c r="AH72" s="1022">
        <v>21.415338456661004</v>
      </c>
      <c r="AI72" s="1022">
        <v>20.626648270389847</v>
      </c>
      <c r="AJ72" s="1022">
        <v>0.39363663574840552</v>
      </c>
      <c r="AK72" s="1022">
        <v>-5.2868632517839839E-2</v>
      </c>
      <c r="AL72" s="1022">
        <v>0.44650526826624537</v>
      </c>
      <c r="AM72" s="1023">
        <v>1.235195454537404</v>
      </c>
    </row>
    <row r="73" spans="1:39" ht="15">
      <c r="A73" s="37">
        <v>2021</v>
      </c>
      <c r="B73" s="42">
        <v>1235474</v>
      </c>
      <c r="C73" s="9">
        <v>64369</v>
      </c>
      <c r="D73" s="9">
        <v>56121</v>
      </c>
      <c r="E73" s="9">
        <v>8248</v>
      </c>
      <c r="F73" s="9">
        <v>23065</v>
      </c>
      <c r="G73" s="9">
        <v>33989</v>
      </c>
      <c r="H73" s="9">
        <v>-10924</v>
      </c>
      <c r="I73" s="9">
        <v>1232798</v>
      </c>
      <c r="J73" s="9">
        <v>202240</v>
      </c>
      <c r="K73" s="40">
        <v>1030558</v>
      </c>
      <c r="L73" s="9">
        <v>693559</v>
      </c>
      <c r="M73" s="9">
        <v>259441</v>
      </c>
      <c r="N73" s="9">
        <v>279798</v>
      </c>
      <c r="O73" s="9">
        <v>270248</v>
      </c>
      <c r="P73" s="40">
        <v>9904</v>
      </c>
      <c r="Q73" s="40">
        <v>-830</v>
      </c>
      <c r="R73" s="40">
        <v>10734</v>
      </c>
      <c r="S73" s="41">
        <v>20284</v>
      </c>
      <c r="T73" s="403">
        <v>1.6417990180287081</v>
      </c>
      <c r="U73" s="37">
        <v>2021</v>
      </c>
      <c r="V73" s="42">
        <v>100</v>
      </c>
      <c r="W73" s="9">
        <v>5.2100651248023029</v>
      </c>
      <c r="X73" s="9">
        <v>4.5424671016953813</v>
      </c>
      <c r="Y73" s="9">
        <v>0.66759802310692096</v>
      </c>
      <c r="Z73" s="9">
        <v>1.8668948112222516</v>
      </c>
      <c r="AA73" s="9">
        <v>2.7510898651044053</v>
      </c>
      <c r="AB73" s="9">
        <v>-0.88419505388215369</v>
      </c>
      <c r="AC73" s="9">
        <v>99.783402969224767</v>
      </c>
      <c r="AD73" s="9">
        <v>16.369425823611017</v>
      </c>
      <c r="AE73" s="9">
        <v>83.413977145613742</v>
      </c>
      <c r="AF73" s="9">
        <v>56.137077753153854</v>
      </c>
      <c r="AG73" s="9">
        <v>20.99930876732331</v>
      </c>
      <c r="AH73" s="9">
        <v>22.647016448747607</v>
      </c>
      <c r="AI73" s="9">
        <v>21.874033771653632</v>
      </c>
      <c r="AJ73" s="9">
        <v>0.80163564753284977</v>
      </c>
      <c r="AK73" s="9">
        <v>-6.7180693401884622E-2</v>
      </c>
      <c r="AL73" s="9">
        <v>0.86881634093473437</v>
      </c>
      <c r="AM73" s="41">
        <v>1.6417990180287081</v>
      </c>
    </row>
    <row r="74" spans="1:39" ht="15">
      <c r="A74" s="37">
        <v>2022</v>
      </c>
      <c r="B74" s="42">
        <v>1373629</v>
      </c>
      <c r="C74" s="9">
        <v>78370</v>
      </c>
      <c r="D74" s="9">
        <v>72369</v>
      </c>
      <c r="E74" s="9">
        <v>6001</v>
      </c>
      <c r="F74" s="9">
        <v>24493</v>
      </c>
      <c r="G74" s="9">
        <v>37805</v>
      </c>
      <c r="H74" s="9">
        <v>-13312</v>
      </c>
      <c r="I74" s="9">
        <v>1366318</v>
      </c>
      <c r="J74" s="9">
        <v>221885</v>
      </c>
      <c r="K74" s="40">
        <v>1144433</v>
      </c>
      <c r="L74" s="9">
        <v>774497</v>
      </c>
      <c r="M74" s="9">
        <v>275811</v>
      </c>
      <c r="N74" s="9">
        <v>316010</v>
      </c>
      <c r="O74" s="9">
        <v>311196</v>
      </c>
      <c r="P74" s="40">
        <v>10623</v>
      </c>
      <c r="Q74" s="40">
        <v>-2049</v>
      </c>
      <c r="R74" s="40">
        <v>12672</v>
      </c>
      <c r="S74" s="41">
        <v>17486</v>
      </c>
      <c r="T74" s="403">
        <v>1.2729783660653642</v>
      </c>
      <c r="U74" s="37">
        <v>2022</v>
      </c>
      <c r="V74" s="42">
        <v>100</v>
      </c>
      <c r="W74" s="9">
        <v>5.705325091418425</v>
      </c>
      <c r="X74" s="9">
        <v>5.2684531267176213</v>
      </c>
      <c r="Y74" s="9">
        <v>0.43687196470080347</v>
      </c>
      <c r="Z74" s="9">
        <v>1.7830869907376736</v>
      </c>
      <c r="AA74" s="9">
        <v>2.7521987377960135</v>
      </c>
      <c r="AB74" s="9">
        <v>-0.96911174705833958</v>
      </c>
      <c r="AC74" s="9">
        <v>99.467760217642464</v>
      </c>
      <c r="AD74" s="9">
        <v>16.153197115087117</v>
      </c>
      <c r="AE74" s="9">
        <v>83.314563102555354</v>
      </c>
      <c r="AF74" s="9">
        <v>56.3832737951805</v>
      </c>
      <c r="AG74" s="9">
        <v>20.079002408947392</v>
      </c>
      <c r="AH74" s="9">
        <v>23.005484013514565</v>
      </c>
      <c r="AI74" s="9">
        <v>22.655025483591274</v>
      </c>
      <c r="AJ74" s="9">
        <v>0.77335292134921441</v>
      </c>
      <c r="AK74" s="9">
        <v>-0.14916691479285893</v>
      </c>
      <c r="AL74" s="9">
        <v>0.92251983614207334</v>
      </c>
      <c r="AM74" s="41">
        <v>1.2729783660653642</v>
      </c>
    </row>
    <row r="75" spans="1:39" ht="15">
      <c r="A75" s="37">
        <v>2023</v>
      </c>
      <c r="B75" s="42">
        <v>1498324</v>
      </c>
      <c r="C75" s="9">
        <v>105187</v>
      </c>
      <c r="D75" s="9">
        <v>112408</v>
      </c>
      <c r="E75" s="9">
        <v>-7221</v>
      </c>
      <c r="F75" s="9">
        <v>27552</v>
      </c>
      <c r="G75" s="9">
        <v>39395</v>
      </c>
      <c r="H75" s="9">
        <v>-11843</v>
      </c>
      <c r="I75" s="9">
        <v>1479260</v>
      </c>
      <c r="J75" s="9">
        <v>235716</v>
      </c>
      <c r="K75" s="40">
        <v>1243544</v>
      </c>
      <c r="L75" s="9">
        <v>830450</v>
      </c>
      <c r="M75" s="9">
        <v>294321</v>
      </c>
      <c r="N75" s="9">
        <v>354489</v>
      </c>
      <c r="O75" s="9">
        <v>314717</v>
      </c>
      <c r="P75" s="40">
        <v>14722</v>
      </c>
      <c r="Q75" s="40">
        <v>-1675</v>
      </c>
      <c r="R75" s="40">
        <v>16397</v>
      </c>
      <c r="S75" s="41">
        <v>56169</v>
      </c>
      <c r="T75" s="403">
        <v>3.748788646514372</v>
      </c>
      <c r="U75" s="37">
        <v>2023</v>
      </c>
      <c r="V75" s="42">
        <v>100</v>
      </c>
      <c r="W75" s="9">
        <v>7.0203106938152224</v>
      </c>
      <c r="X75" s="9">
        <v>7.5022491797501738</v>
      </c>
      <c r="Y75" s="9">
        <v>-0.48193848593495131</v>
      </c>
      <c r="Z75" s="9">
        <v>1.8388546135548787</v>
      </c>
      <c r="AA75" s="9">
        <v>2.6292711055819704</v>
      </c>
      <c r="AB75" s="9">
        <v>-0.79041649202709163</v>
      </c>
      <c r="AC75" s="9">
        <v>98.727645022037962</v>
      </c>
      <c r="AD75" s="9">
        <v>15.73197786326589</v>
      </c>
      <c r="AE75" s="9">
        <v>82.995667158772065</v>
      </c>
      <c r="AF75" s="9">
        <v>55.425261825880114</v>
      </c>
      <c r="AG75" s="9">
        <v>19.643348167686028</v>
      </c>
      <c r="AH75" s="9">
        <v>23.659035028471813</v>
      </c>
      <c r="AI75" s="9">
        <v>21.004602475832996</v>
      </c>
      <c r="AJ75" s="9">
        <v>0.9825645187556229</v>
      </c>
      <c r="AK75" s="9">
        <v>-0.11179157511993401</v>
      </c>
      <c r="AL75" s="9">
        <v>1.094356093875557</v>
      </c>
      <c r="AM75" s="41">
        <v>3.748788646514372</v>
      </c>
    </row>
    <row r="76" spans="1:39" ht="15">
      <c r="A76" s="37" t="s">
        <v>979</v>
      </c>
      <c r="B76" s="42">
        <v>1591627</v>
      </c>
      <c r="C76" s="9">
        <v>117981</v>
      </c>
      <c r="D76" s="9">
        <v>126126</v>
      </c>
      <c r="E76" s="9">
        <v>-8145</v>
      </c>
      <c r="F76" s="9">
        <v>29796</v>
      </c>
      <c r="G76" s="9">
        <v>41671</v>
      </c>
      <c r="H76" s="9">
        <v>-11875</v>
      </c>
      <c r="I76" s="9">
        <v>1571607</v>
      </c>
      <c r="J76" s="9">
        <v>244077.58651741088</v>
      </c>
      <c r="K76" s="40">
        <v>1327529.4134825892</v>
      </c>
      <c r="L76" s="9">
        <v>889060</v>
      </c>
      <c r="M76" s="9">
        <v>308556</v>
      </c>
      <c r="N76" s="9">
        <v>373991</v>
      </c>
      <c r="O76" s="9">
        <v>325881</v>
      </c>
      <c r="P76" s="40">
        <v>17243</v>
      </c>
      <c r="Q76" s="40">
        <v>-1267</v>
      </c>
      <c r="R76" s="40">
        <v>18510</v>
      </c>
      <c r="S76" s="41">
        <v>66620</v>
      </c>
      <c r="T76" s="403">
        <v>4.1856540508548798</v>
      </c>
      <c r="U76" s="37" t="s">
        <v>979</v>
      </c>
      <c r="V76" s="42">
        <v>100</v>
      </c>
      <c r="W76" s="9">
        <v>7.4126035811154249</v>
      </c>
      <c r="X76" s="9">
        <v>7.9243440831300296</v>
      </c>
      <c r="Y76" s="9">
        <v>-0.51174050201460519</v>
      </c>
      <c r="Z76" s="9">
        <v>1.8720466541469829</v>
      </c>
      <c r="AA76" s="9">
        <v>2.6181385462800018</v>
      </c>
      <c r="AB76" s="9">
        <v>-0.74609189213301863</v>
      </c>
      <c r="AC76" s="9">
        <v>98.742167605852373</v>
      </c>
      <c r="AD76" s="9">
        <v>15.335099650697737</v>
      </c>
      <c r="AE76" s="9">
        <v>83.407067955154645</v>
      </c>
      <c r="AF76" s="9">
        <v>55.858564852192131</v>
      </c>
      <c r="AG76" s="9">
        <v>19.386200410020688</v>
      </c>
      <c r="AH76" s="9">
        <v>23.49740234363956</v>
      </c>
      <c r="AI76" s="9">
        <v>20.474709212648442</v>
      </c>
      <c r="AJ76" s="9">
        <v>1.0833568417726012</v>
      </c>
      <c r="AK76" s="9">
        <v>-7.960407809116081E-2</v>
      </c>
      <c r="AL76" s="9">
        <v>1.162960919863762</v>
      </c>
      <c r="AM76" s="41">
        <v>4.1856540508548798</v>
      </c>
    </row>
  </sheetData>
  <mergeCells count="3">
    <mergeCell ref="B2:S2"/>
    <mergeCell ref="V1:AM1"/>
    <mergeCell ref="V2:AM2"/>
  </mergeCells>
  <hyperlinks>
    <hyperlink ref="A1" location="'INDICE DE CUADROS'!A1" display="Índice" xr:uid="{00000000-0004-0000-1900-000000000000}"/>
  </hyperlinks>
  <pageMargins left="0.75" right="0.75" top="1" bottom="1" header="0" footer="0"/>
  <pageSetup paperSize="9" scale="22"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3">
    <tabColor rgb="FF7030A0"/>
    <pageSetUpPr fitToPage="1"/>
  </sheetPr>
  <dimension ref="A1:AB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7" defaultRowHeight="12.75"/>
  <cols>
    <col min="1" max="1" width="7" style="55"/>
    <col min="2" max="14" width="10.7109375" style="55" customWidth="1"/>
    <col min="15" max="15" width="7" style="55"/>
    <col min="16" max="16" width="10.7109375" style="55" customWidth="1"/>
    <col min="17" max="16384" width="7" style="55"/>
  </cols>
  <sheetData>
    <row r="1" spans="1:28" ht="50.1" customHeight="1" thickTop="1" thickBot="1">
      <c r="A1" s="396" t="s">
        <v>132</v>
      </c>
      <c r="B1" s="288" t="s">
        <v>597</v>
      </c>
      <c r="C1" s="289"/>
      <c r="D1" s="289"/>
      <c r="E1" s="289"/>
      <c r="F1" s="289"/>
      <c r="G1" s="289"/>
      <c r="H1" s="289"/>
      <c r="I1" s="289"/>
      <c r="J1" s="289"/>
      <c r="K1" s="289"/>
      <c r="L1" s="289"/>
      <c r="M1" s="289"/>
      <c r="N1" s="290"/>
      <c r="O1" s="22"/>
      <c r="P1" s="283" t="s">
        <v>811</v>
      </c>
      <c r="Q1" s="284"/>
      <c r="R1" s="284"/>
      <c r="S1" s="284"/>
      <c r="T1" s="284"/>
      <c r="U1" s="284"/>
      <c r="V1" s="284"/>
      <c r="W1" s="284"/>
      <c r="X1" s="284"/>
      <c r="Y1" s="284"/>
      <c r="Z1" s="284"/>
      <c r="AA1" s="284"/>
      <c r="AB1" s="285"/>
    </row>
    <row r="2" spans="1:28" ht="52.9" customHeight="1" thickTop="1" thickBot="1">
      <c r="A2" s="16"/>
      <c r="B2" s="5" t="s">
        <v>35</v>
      </c>
      <c r="C2" s="6"/>
      <c r="D2" s="6"/>
      <c r="E2" s="1444" t="s">
        <v>230</v>
      </c>
      <c r="F2" s="1444"/>
      <c r="G2" s="1444"/>
      <c r="H2" s="1444"/>
      <c r="I2" s="1444"/>
      <c r="J2" s="1444"/>
      <c r="K2" s="1444"/>
      <c r="L2" s="1444"/>
      <c r="M2" s="1444"/>
      <c r="N2" s="1445"/>
      <c r="O2" s="22"/>
      <c r="P2" s="1441" t="s">
        <v>155</v>
      </c>
      <c r="Q2" s="1442"/>
      <c r="R2" s="1442"/>
      <c r="S2" s="1442"/>
      <c r="T2" s="1442"/>
      <c r="U2" s="1442"/>
      <c r="V2" s="1442"/>
      <c r="W2" s="1442"/>
      <c r="X2" s="1442"/>
      <c r="Y2" s="1442"/>
      <c r="Z2" s="1442"/>
      <c r="AA2" s="1442"/>
      <c r="AB2" s="1443"/>
    </row>
    <row r="3" spans="1:28" ht="13.5" thickTop="1">
      <c r="A3" s="16"/>
      <c r="B3" s="78"/>
      <c r="C3" s="78"/>
      <c r="D3" s="78"/>
      <c r="E3" s="78"/>
      <c r="F3" s="78"/>
      <c r="G3" s="78"/>
      <c r="H3" s="78"/>
      <c r="I3" s="78"/>
      <c r="J3" s="78"/>
      <c r="K3" s="78"/>
      <c r="L3" s="78"/>
      <c r="M3" s="78"/>
      <c r="N3" s="16"/>
      <c r="O3" s="22"/>
      <c r="P3" s="78"/>
      <c r="Q3" s="78"/>
      <c r="R3" s="78"/>
      <c r="S3" s="78"/>
      <c r="T3" s="78"/>
      <c r="U3" s="78"/>
      <c r="V3" s="78"/>
      <c r="W3" s="78"/>
      <c r="X3" s="78"/>
      <c r="Y3" s="78"/>
      <c r="Z3" s="78"/>
      <c r="AA3" s="78"/>
      <c r="AB3" s="16"/>
    </row>
    <row r="4" spans="1:28" ht="60" customHeight="1" thickBot="1">
      <c r="A4" s="16"/>
      <c r="B4" s="79" t="s">
        <v>620</v>
      </c>
      <c r="C4" s="79" t="s">
        <v>10</v>
      </c>
      <c r="D4" s="79" t="s">
        <v>114</v>
      </c>
      <c r="E4" s="79" t="s">
        <v>21</v>
      </c>
      <c r="F4" s="79" t="s">
        <v>12</v>
      </c>
      <c r="G4" s="79" t="s">
        <v>117</v>
      </c>
      <c r="H4" s="79" t="s">
        <v>139</v>
      </c>
      <c r="I4" s="79" t="s">
        <v>636</v>
      </c>
      <c r="J4" s="79" t="s">
        <v>639</v>
      </c>
      <c r="K4" s="79" t="s">
        <v>101</v>
      </c>
      <c r="L4" s="79" t="s">
        <v>103</v>
      </c>
      <c r="M4" s="79" t="s">
        <v>112</v>
      </c>
      <c r="N4" s="79" t="s">
        <v>673</v>
      </c>
      <c r="O4" s="22"/>
      <c r="P4" s="79" t="s">
        <v>620</v>
      </c>
      <c r="Q4" s="79" t="s">
        <v>10</v>
      </c>
      <c r="R4" s="79" t="s">
        <v>114</v>
      </c>
      <c r="S4" s="79" t="s">
        <v>21</v>
      </c>
      <c r="T4" s="79" t="s">
        <v>636</v>
      </c>
      <c r="U4" s="79" t="s">
        <v>12</v>
      </c>
      <c r="V4" s="79" t="s">
        <v>117</v>
      </c>
      <c r="W4" s="79" t="s">
        <v>139</v>
      </c>
      <c r="X4" s="79" t="s">
        <v>639</v>
      </c>
      <c r="Y4" s="79" t="s">
        <v>101</v>
      </c>
      <c r="Z4" s="79" t="s">
        <v>103</v>
      </c>
      <c r="AA4" s="79" t="s">
        <v>112</v>
      </c>
      <c r="AB4" s="79" t="s">
        <v>673</v>
      </c>
    </row>
    <row r="5" spans="1:28" ht="40.15" customHeight="1" thickTop="1" thickBot="1">
      <c r="A5" s="85"/>
      <c r="B5" s="83" t="s">
        <v>0</v>
      </c>
      <c r="C5" s="84" t="s">
        <v>9</v>
      </c>
      <c r="D5" s="84" t="s">
        <v>19</v>
      </c>
      <c r="E5" s="84" t="s">
        <v>20</v>
      </c>
      <c r="F5" s="84" t="s">
        <v>11</v>
      </c>
      <c r="G5" s="84" t="s">
        <v>22</v>
      </c>
      <c r="H5" s="84" t="s">
        <v>23</v>
      </c>
      <c r="I5" s="84" t="s">
        <v>637</v>
      </c>
      <c r="J5" s="84" t="s">
        <v>641</v>
      </c>
      <c r="K5" s="84" t="s">
        <v>537</v>
      </c>
      <c r="L5" s="84" t="s">
        <v>531</v>
      </c>
      <c r="M5" s="84" t="s">
        <v>532</v>
      </c>
      <c r="N5" s="51" t="s">
        <v>98</v>
      </c>
      <c r="O5" s="22"/>
      <c r="P5" s="83" t="s">
        <v>0</v>
      </c>
      <c r="Q5" s="84" t="s">
        <v>9</v>
      </c>
      <c r="R5" s="84" t="s">
        <v>113</v>
      </c>
      <c r="S5" s="84" t="s">
        <v>115</v>
      </c>
      <c r="T5" s="84" t="s">
        <v>156</v>
      </c>
      <c r="U5" s="84" t="s">
        <v>11</v>
      </c>
      <c r="V5" s="84" t="s">
        <v>116</v>
      </c>
      <c r="W5" s="84" t="s">
        <v>118</v>
      </c>
      <c r="X5" s="84" t="s">
        <v>157</v>
      </c>
      <c r="Y5" s="84" t="s">
        <v>100</v>
      </c>
      <c r="Z5" s="84" t="s">
        <v>102</v>
      </c>
      <c r="AA5" s="84" t="s">
        <v>158</v>
      </c>
      <c r="AB5" s="51" t="s">
        <v>98</v>
      </c>
    </row>
    <row r="6" spans="1:28" ht="14.25" customHeight="1" thickTop="1">
      <c r="A6" s="33">
        <v>1954</v>
      </c>
      <c r="B6" s="80">
        <v>2470.8404360302675</v>
      </c>
      <c r="C6" s="81">
        <v>93.202416942314798</v>
      </c>
      <c r="D6" s="81"/>
      <c r="E6" s="81"/>
      <c r="F6" s="81">
        <v>115.34831333193715</v>
      </c>
      <c r="G6" s="81"/>
      <c r="H6" s="81"/>
      <c r="I6" s="81"/>
      <c r="J6" s="81"/>
      <c r="K6" s="81"/>
      <c r="L6" s="81"/>
      <c r="M6" s="81"/>
      <c r="N6" s="82"/>
      <c r="O6" s="22"/>
      <c r="P6" s="268">
        <v>100</v>
      </c>
      <c r="Q6" s="269">
        <v>3.7720937209549974</v>
      </c>
      <c r="R6" s="400"/>
      <c r="S6" s="400"/>
      <c r="T6" s="400"/>
      <c r="U6" s="269">
        <v>4.6683837470807905</v>
      </c>
      <c r="V6" s="400"/>
      <c r="W6" s="400"/>
      <c r="X6" s="400"/>
      <c r="Y6" s="400"/>
      <c r="Z6" s="400"/>
      <c r="AA6" s="400"/>
      <c r="AB6" s="401"/>
    </row>
    <row r="7" spans="1:28" ht="14.25" customHeight="1">
      <c r="A7" s="33">
        <v>1955</v>
      </c>
      <c r="B7" s="45">
        <v>2757.3256323432392</v>
      </c>
      <c r="C7" s="43">
        <v>102.79129625944813</v>
      </c>
      <c r="D7" s="43"/>
      <c r="E7" s="43"/>
      <c r="F7" s="43">
        <v>160.44224971069278</v>
      </c>
      <c r="G7" s="43"/>
      <c r="H7" s="43"/>
      <c r="I7" s="43"/>
      <c r="J7" s="43"/>
      <c r="K7" s="43"/>
      <c r="L7" s="43"/>
      <c r="M7" s="43"/>
      <c r="N7" s="44"/>
      <c r="O7" s="22"/>
      <c r="P7" s="268">
        <v>100</v>
      </c>
      <c r="Q7" s="269">
        <v>3.7279345991533726</v>
      </c>
      <c r="R7" s="269"/>
      <c r="S7" s="269"/>
      <c r="T7" s="269"/>
      <c r="U7" s="269">
        <v>5.818763218559182</v>
      </c>
      <c r="V7" s="269"/>
      <c r="W7" s="269"/>
      <c r="X7" s="269"/>
      <c r="Y7" s="269"/>
      <c r="Z7" s="269"/>
      <c r="AA7" s="269"/>
      <c r="AB7" s="402"/>
    </row>
    <row r="8" spans="1:28" ht="14.25" customHeight="1">
      <c r="A8" s="33">
        <v>1956</v>
      </c>
      <c r="B8" s="45">
        <v>3167.5551163074106</v>
      </c>
      <c r="C8" s="43">
        <v>116.59125042480782</v>
      </c>
      <c r="D8" s="43"/>
      <c r="E8" s="43"/>
      <c r="F8" s="43">
        <v>197.96589922062682</v>
      </c>
      <c r="G8" s="43"/>
      <c r="H8" s="43"/>
      <c r="I8" s="43"/>
      <c r="J8" s="43"/>
      <c r="K8" s="43"/>
      <c r="L8" s="43"/>
      <c r="M8" s="43"/>
      <c r="N8" s="44"/>
      <c r="O8" s="22"/>
      <c r="P8" s="268">
        <v>100</v>
      </c>
      <c r="Q8" s="269">
        <v>3.6807962653772073</v>
      </c>
      <c r="R8" s="269"/>
      <c r="S8" s="269"/>
      <c r="T8" s="269"/>
      <c r="U8" s="269">
        <v>6.2498012489647321</v>
      </c>
      <c r="V8" s="269"/>
      <c r="W8" s="269"/>
      <c r="X8" s="269"/>
      <c r="Y8" s="269"/>
      <c r="Z8" s="269"/>
      <c r="AA8" s="269"/>
      <c r="AB8" s="402"/>
    </row>
    <row r="9" spans="1:28" ht="14.25" customHeight="1">
      <c r="A9" s="33">
        <v>1957</v>
      </c>
      <c r="B9" s="45">
        <v>3713.7147357941253</v>
      </c>
      <c r="C9" s="43">
        <v>138.57204070034246</v>
      </c>
      <c r="D9" s="43"/>
      <c r="E9" s="43"/>
      <c r="F9" s="43">
        <v>213.17076555949168</v>
      </c>
      <c r="G9" s="43"/>
      <c r="H9" s="43"/>
      <c r="I9" s="43"/>
      <c r="J9" s="43"/>
      <c r="K9" s="43"/>
      <c r="L9" s="43"/>
      <c r="M9" s="43"/>
      <c r="N9" s="44"/>
      <c r="O9" s="22"/>
      <c r="P9" s="268">
        <v>100.00000000000001</v>
      </c>
      <c r="Q9" s="269">
        <v>3.7313593142934494</v>
      </c>
      <c r="R9" s="269"/>
      <c r="S9" s="269"/>
      <c r="T9" s="269"/>
      <c r="U9" s="269">
        <v>5.7400953149382961</v>
      </c>
      <c r="V9" s="269"/>
      <c r="W9" s="269"/>
      <c r="X9" s="269"/>
      <c r="Y9" s="269"/>
      <c r="Z9" s="269"/>
      <c r="AA9" s="269"/>
      <c r="AB9" s="402"/>
    </row>
    <row r="10" spans="1:28" ht="14.25" customHeight="1">
      <c r="A10" s="33">
        <v>1958</v>
      </c>
      <c r="B10" s="45">
        <v>4269.6622173122632</v>
      </c>
      <c r="C10" s="43">
        <v>165.09228077286829</v>
      </c>
      <c r="D10" s="43"/>
      <c r="E10" s="43"/>
      <c r="F10" s="43">
        <v>260.98649133675099</v>
      </c>
      <c r="G10" s="43"/>
      <c r="H10" s="43"/>
      <c r="I10" s="43"/>
      <c r="J10" s="43"/>
      <c r="K10" s="43"/>
      <c r="L10" s="43"/>
      <c r="M10" s="43"/>
      <c r="N10" s="44"/>
      <c r="O10" s="22"/>
      <c r="P10" s="268">
        <v>100</v>
      </c>
      <c r="Q10" s="269">
        <v>3.8666356346285697</v>
      </c>
      <c r="R10" s="269"/>
      <c r="S10" s="269"/>
      <c r="T10" s="269"/>
      <c r="U10" s="269">
        <v>6.1125793576486016</v>
      </c>
      <c r="V10" s="269"/>
      <c r="W10" s="269"/>
      <c r="X10" s="269"/>
      <c r="Y10" s="269"/>
      <c r="Z10" s="269"/>
      <c r="AA10" s="269"/>
      <c r="AB10" s="402"/>
    </row>
    <row r="11" spans="1:28" ht="14.25" customHeight="1">
      <c r="A11" s="33">
        <v>1959</v>
      </c>
      <c r="B11" s="45">
        <v>4428.0290765273512</v>
      </c>
      <c r="C11" s="43">
        <v>222.37791694733951</v>
      </c>
      <c r="D11" s="43"/>
      <c r="E11" s="43"/>
      <c r="F11" s="43">
        <v>301.52870065974793</v>
      </c>
      <c r="G11" s="43"/>
      <c r="H11" s="43"/>
      <c r="I11" s="43"/>
      <c r="J11" s="43"/>
      <c r="K11" s="43"/>
      <c r="L11" s="43"/>
      <c r="M11" s="43"/>
      <c r="N11" s="44"/>
      <c r="O11" s="22"/>
      <c r="P11" s="268">
        <v>100</v>
      </c>
      <c r="Q11" s="269">
        <v>5.0220518678648274</v>
      </c>
      <c r="R11" s="269"/>
      <c r="S11" s="269"/>
      <c r="T11" s="269"/>
      <c r="U11" s="269">
        <v>6.809546537490661</v>
      </c>
      <c r="V11" s="269"/>
      <c r="W11" s="269"/>
      <c r="X11" s="269"/>
      <c r="Y11" s="269"/>
      <c r="Z11" s="269"/>
      <c r="AA11" s="269"/>
      <c r="AB11" s="402"/>
    </row>
    <row r="12" spans="1:28" ht="14.25" customHeight="1">
      <c r="A12" s="33">
        <v>1960</v>
      </c>
      <c r="B12" s="45">
        <v>4554.8919198149215</v>
      </c>
      <c r="C12" s="43">
        <v>373.23135644091656</v>
      </c>
      <c r="D12" s="43"/>
      <c r="E12" s="43"/>
      <c r="F12" s="43">
        <v>328.60966087738234</v>
      </c>
      <c r="G12" s="43"/>
      <c r="H12" s="43"/>
      <c r="I12" s="43"/>
      <c r="J12" s="43"/>
      <c r="K12" s="43"/>
      <c r="L12" s="43"/>
      <c r="M12" s="43"/>
      <c r="N12" s="44"/>
      <c r="O12" s="22"/>
      <c r="P12" s="268">
        <v>100</v>
      </c>
      <c r="Q12" s="269">
        <v>8.1940771155791126</v>
      </c>
      <c r="R12" s="269"/>
      <c r="S12" s="269"/>
      <c r="T12" s="269"/>
      <c r="U12" s="269">
        <v>7.2144337705983306</v>
      </c>
      <c r="V12" s="269"/>
      <c r="W12" s="269"/>
      <c r="X12" s="269"/>
      <c r="Y12" s="269"/>
      <c r="Z12" s="269"/>
      <c r="AA12" s="269"/>
      <c r="AB12" s="402"/>
    </row>
    <row r="13" spans="1:28" ht="14.25" customHeight="1">
      <c r="A13" s="33">
        <v>1961</v>
      </c>
      <c r="B13" s="45">
        <v>5187.4325953179241</v>
      </c>
      <c r="C13" s="43">
        <v>403.03657937880899</v>
      </c>
      <c r="D13" s="43"/>
      <c r="E13" s="43"/>
      <c r="F13" s="43">
        <v>460.48844783866218</v>
      </c>
      <c r="G13" s="43"/>
      <c r="H13" s="43"/>
      <c r="I13" s="43"/>
      <c r="J13" s="43"/>
      <c r="K13" s="43"/>
      <c r="L13" s="43"/>
      <c r="M13" s="43"/>
      <c r="N13" s="44"/>
      <c r="O13" s="22"/>
      <c r="P13" s="268">
        <v>100</v>
      </c>
      <c r="Q13" s="269">
        <v>7.7694807975448574</v>
      </c>
      <c r="R13" s="269"/>
      <c r="S13" s="269"/>
      <c r="T13" s="269"/>
      <c r="U13" s="269">
        <v>8.8770010863233217</v>
      </c>
      <c r="V13" s="269"/>
      <c r="W13" s="269"/>
      <c r="X13" s="269"/>
      <c r="Y13" s="269"/>
      <c r="Z13" s="269"/>
      <c r="AA13" s="269"/>
      <c r="AB13" s="402"/>
    </row>
    <row r="14" spans="1:28" ht="14.25" customHeight="1">
      <c r="A14" s="33">
        <v>1962</v>
      </c>
      <c r="B14" s="45">
        <v>5994.453156675796</v>
      </c>
      <c r="C14" s="43">
        <v>469.35997566841138</v>
      </c>
      <c r="D14" s="43"/>
      <c r="E14" s="43"/>
      <c r="F14" s="43">
        <v>622.46833927901923</v>
      </c>
      <c r="G14" s="43"/>
      <c r="H14" s="43"/>
      <c r="I14" s="43"/>
      <c r="J14" s="43"/>
      <c r="K14" s="43"/>
      <c r="L14" s="43"/>
      <c r="M14" s="43"/>
      <c r="N14" s="44"/>
      <c r="O14" s="22"/>
      <c r="P14" s="268">
        <v>100.00000000000001</v>
      </c>
      <c r="Q14" s="269">
        <v>7.8299048036717558</v>
      </c>
      <c r="R14" s="269"/>
      <c r="S14" s="269"/>
      <c r="T14" s="269"/>
      <c r="U14" s="269">
        <v>10.384072124840941</v>
      </c>
      <c r="V14" s="269"/>
      <c r="W14" s="269"/>
      <c r="X14" s="269"/>
      <c r="Y14" s="269"/>
      <c r="Z14" s="269"/>
      <c r="AA14" s="269"/>
      <c r="AB14" s="402"/>
    </row>
    <row r="15" spans="1:28" ht="14.25" customHeight="1">
      <c r="A15" s="33">
        <v>1963</v>
      </c>
      <c r="B15" s="45">
        <v>7075.3643522424809</v>
      </c>
      <c r="C15" s="43">
        <v>516.77210098140301</v>
      </c>
      <c r="D15" s="43"/>
      <c r="E15" s="43"/>
      <c r="F15" s="43">
        <v>782.70976266700143</v>
      </c>
      <c r="G15" s="43"/>
      <c r="H15" s="43"/>
      <c r="I15" s="43"/>
      <c r="J15" s="43"/>
      <c r="K15" s="43"/>
      <c r="L15" s="43"/>
      <c r="M15" s="43"/>
      <c r="N15" s="44"/>
      <c r="O15" s="22"/>
      <c r="P15" s="268">
        <v>100</v>
      </c>
      <c r="Q15" s="269">
        <v>7.3038231708536134</v>
      </c>
      <c r="R15" s="269"/>
      <c r="S15" s="269"/>
      <c r="T15" s="269"/>
      <c r="U15" s="269">
        <v>11.062465813777177</v>
      </c>
      <c r="V15" s="269"/>
      <c r="W15" s="269"/>
      <c r="X15" s="269"/>
      <c r="Y15" s="269"/>
      <c r="Z15" s="269"/>
      <c r="AA15" s="269"/>
      <c r="AB15" s="402"/>
    </row>
    <row r="16" spans="1:28" ht="14.25" customHeight="1">
      <c r="A16" s="33">
        <v>1964</v>
      </c>
      <c r="B16" s="45">
        <v>7987.9036283348041</v>
      </c>
      <c r="C16" s="43">
        <v>674.88981351574887</v>
      </c>
      <c r="D16" s="43">
        <v>333.28403435150892</v>
      </c>
      <c r="E16" s="43">
        <v>341.60577916423995</v>
      </c>
      <c r="F16" s="43">
        <v>915.23897192201468</v>
      </c>
      <c r="G16" s="43">
        <v>822.92468080085939</v>
      </c>
      <c r="H16" s="43">
        <v>92.314291121155222</v>
      </c>
      <c r="I16" s="43">
        <v>237.50220205142369</v>
      </c>
      <c r="J16" s="43">
        <v>32.208701877393516</v>
      </c>
      <c r="K16" s="43">
        <v>-14.262017237027155</v>
      </c>
      <c r="L16" s="43">
        <v>114.25420407967016</v>
      </c>
      <c r="M16" s="43">
        <v>2.2910581419109781</v>
      </c>
      <c r="N16" s="44">
        <v>-138.06591342171183</v>
      </c>
      <c r="O16" s="22"/>
      <c r="P16" s="268">
        <v>100</v>
      </c>
      <c r="Q16" s="269">
        <v>8.4488977949329556</v>
      </c>
      <c r="R16" s="269">
        <v>4.1723592303902999</v>
      </c>
      <c r="S16" s="269">
        <v>4.2765385645426557</v>
      </c>
      <c r="T16" s="269">
        <v>2.9732732529340056</v>
      </c>
      <c r="U16" s="269">
        <v>11.457811892916011</v>
      </c>
      <c r="V16" s="269">
        <v>10.302135817985702</v>
      </c>
      <c r="W16" s="269">
        <v>1.1556760749303068</v>
      </c>
      <c r="X16" s="269">
        <v>0.40321845850946869</v>
      </c>
      <c r="Y16" s="269">
        <v>-0.17854518407604128</v>
      </c>
      <c r="Z16" s="269">
        <v>1.4303402919682962</v>
      </c>
      <c r="AA16" s="269">
        <v>2.8681594677533468E-2</v>
      </c>
      <c r="AB16" s="402">
        <v>-1.7284373954132657</v>
      </c>
    </row>
    <row r="17" spans="1:28" ht="14.25" customHeight="1">
      <c r="A17" s="33">
        <v>1965</v>
      </c>
      <c r="B17" s="45">
        <v>9265.8865338405176</v>
      </c>
      <c r="C17" s="43">
        <v>726.29869481592959</v>
      </c>
      <c r="D17" s="43">
        <v>319.86220606741711</v>
      </c>
      <c r="E17" s="43">
        <v>406.43648874851243</v>
      </c>
      <c r="F17" s="43">
        <v>1223.2087265854916</v>
      </c>
      <c r="G17" s="43">
        <v>1110.2140077053473</v>
      </c>
      <c r="H17" s="43">
        <v>112.9947188801444</v>
      </c>
      <c r="I17" s="43">
        <v>269.01601528801962</v>
      </c>
      <c r="J17" s="43">
        <v>38.464943336024632</v>
      </c>
      <c r="K17" s="43">
        <v>-24.496051350474197</v>
      </c>
      <c r="L17" s="43">
        <v>130.04639813445843</v>
      </c>
      <c r="M17" s="43">
        <v>0</v>
      </c>
      <c r="N17" s="44">
        <v>-391.35968498557781</v>
      </c>
      <c r="O17" s="22"/>
      <c r="P17" s="268">
        <v>100</v>
      </c>
      <c r="Q17" s="269">
        <v>7.8384155921116587</v>
      </c>
      <c r="R17" s="269">
        <v>3.4520410421520764</v>
      </c>
      <c r="S17" s="269">
        <v>4.386374549959581</v>
      </c>
      <c r="T17" s="269">
        <v>2.9032949443696467</v>
      </c>
      <c r="U17" s="269">
        <v>13.201205541619093</v>
      </c>
      <c r="V17" s="269">
        <v>11.981735408162685</v>
      </c>
      <c r="W17" s="269">
        <v>1.2194701334564093</v>
      </c>
      <c r="X17" s="269">
        <v>0.41512426464045754</v>
      </c>
      <c r="Y17" s="269">
        <v>-0.26436813424177652</v>
      </c>
      <c r="Z17" s="269">
        <v>1.4034965532926389</v>
      </c>
      <c r="AA17" s="269">
        <v>0</v>
      </c>
      <c r="AB17" s="402">
        <v>-4.2236615304565719</v>
      </c>
    </row>
    <row r="18" spans="1:28" ht="14.25" customHeight="1">
      <c r="A18" s="33">
        <v>1966</v>
      </c>
      <c r="B18" s="45">
        <v>10749.160546980429</v>
      </c>
      <c r="C18" s="43">
        <v>914.8562818537232</v>
      </c>
      <c r="D18" s="43">
        <v>424.77315225367437</v>
      </c>
      <c r="E18" s="43">
        <v>490.08312960004889</v>
      </c>
      <c r="F18" s="43">
        <v>1463.670581470959</v>
      </c>
      <c r="G18" s="43">
        <v>1315.5092778696426</v>
      </c>
      <c r="H18" s="43">
        <v>148.16130360131632</v>
      </c>
      <c r="I18" s="43">
        <v>324.35736976928712</v>
      </c>
      <c r="J18" s="43">
        <v>42.965047118776496</v>
      </c>
      <c r="K18" s="43">
        <v>-43.900328152608999</v>
      </c>
      <c r="L18" s="43">
        <v>154.03639729304149</v>
      </c>
      <c r="M18" s="43">
        <v>3.2815260899354515</v>
      </c>
      <c r="N18" s="44">
        <v>-435.39670438686778</v>
      </c>
      <c r="O18" s="22"/>
      <c r="P18" s="268">
        <v>99.999999999999986</v>
      </c>
      <c r="Q18" s="269">
        <v>8.5109556030467655</v>
      </c>
      <c r="R18" s="269">
        <v>3.9516867423940218</v>
      </c>
      <c r="S18" s="269">
        <v>4.5592688606527441</v>
      </c>
      <c r="T18" s="269">
        <v>3.0175134918828901</v>
      </c>
      <c r="U18" s="269">
        <v>13.616603594986048</v>
      </c>
      <c r="V18" s="269">
        <v>12.238251276646762</v>
      </c>
      <c r="W18" s="269">
        <v>1.3783523183392832</v>
      </c>
      <c r="X18" s="269">
        <v>0.39970606942740194</v>
      </c>
      <c r="Y18" s="269">
        <v>-0.4084070375610972</v>
      </c>
      <c r="Z18" s="269">
        <v>1.4330086207179424</v>
      </c>
      <c r="AA18" s="269">
        <v>3.0528207999063445E-2</v>
      </c>
      <c r="AB18" s="402">
        <v>-4.0505182007833724</v>
      </c>
    </row>
    <row r="19" spans="1:28" ht="14.25" customHeight="1">
      <c r="A19" s="33">
        <v>1967</v>
      </c>
      <c r="B19" s="45">
        <v>12172.301651262995</v>
      </c>
      <c r="C19" s="43">
        <v>1001.4667115149166</v>
      </c>
      <c r="D19" s="43">
        <v>491.37369792766532</v>
      </c>
      <c r="E19" s="43">
        <v>510.09301358725116</v>
      </c>
      <c r="F19" s="43">
        <v>1460.9873698040653</v>
      </c>
      <c r="G19" s="43">
        <v>1287.3072374807973</v>
      </c>
      <c r="H19" s="43">
        <v>173.68013232326817</v>
      </c>
      <c r="I19" s="43">
        <v>325.83434765403177</v>
      </c>
      <c r="J19" s="43">
        <v>43.635507213515289</v>
      </c>
      <c r="K19" s="43">
        <v>-51.516954551464664</v>
      </c>
      <c r="L19" s="43">
        <v>162.99147764835985</v>
      </c>
      <c r="M19" s="43">
        <v>0.70198213792025776</v>
      </c>
      <c r="N19" s="44">
        <v>-347.34415305433333</v>
      </c>
      <c r="O19" s="22"/>
      <c r="P19" s="268">
        <v>100</v>
      </c>
      <c r="Q19" s="269">
        <v>8.2274227192767988</v>
      </c>
      <c r="R19" s="269">
        <v>4.0368182781329658</v>
      </c>
      <c r="S19" s="269">
        <v>4.190604441143833</v>
      </c>
      <c r="T19" s="269">
        <v>2.6768507467954779</v>
      </c>
      <c r="U19" s="269">
        <v>12.002556391234961</v>
      </c>
      <c r="V19" s="269">
        <v>10.575709297733569</v>
      </c>
      <c r="W19" s="269">
        <v>1.4268470935013935</v>
      </c>
      <c r="X19" s="269">
        <v>0.3584819737768139</v>
      </c>
      <c r="Y19" s="269">
        <v>-0.42323100451687601</v>
      </c>
      <c r="Z19" s="269">
        <v>1.339035807015577</v>
      </c>
      <c r="AA19" s="269">
        <v>5.7670451984520145E-3</v>
      </c>
      <c r="AB19" s="402">
        <v>-2.8535618242610101</v>
      </c>
    </row>
    <row r="20" spans="1:28" ht="14.25" customHeight="1">
      <c r="A20" s="33">
        <v>1968</v>
      </c>
      <c r="B20" s="45">
        <v>13742.219917253184</v>
      </c>
      <c r="C20" s="43">
        <v>1401.8280864791629</v>
      </c>
      <c r="D20" s="43">
        <v>704.74476258754419</v>
      </c>
      <c r="E20" s="43">
        <v>697.08332389161899</v>
      </c>
      <c r="F20" s="43">
        <v>1754.7899772633816</v>
      </c>
      <c r="G20" s="43">
        <v>1489.9031836829381</v>
      </c>
      <c r="H20" s="43">
        <v>264.88679358044345</v>
      </c>
      <c r="I20" s="43">
        <v>395.2204649148681</v>
      </c>
      <c r="J20" s="43">
        <v>50.270607979267098</v>
      </c>
      <c r="K20" s="43">
        <v>-65.012080343298123</v>
      </c>
      <c r="L20" s="43">
        <v>189.57304100104577</v>
      </c>
      <c r="M20" s="43">
        <v>2.5176397052636639</v>
      </c>
      <c r="N20" s="44">
        <v>-225.88329042120736</v>
      </c>
      <c r="O20" s="22"/>
      <c r="P20" s="268">
        <v>100</v>
      </c>
      <c r="Q20" s="269">
        <v>10.2008852639535</v>
      </c>
      <c r="R20" s="269">
        <v>5.1283181817134658</v>
      </c>
      <c r="S20" s="269">
        <v>5.0725670822400364</v>
      </c>
      <c r="T20" s="269">
        <v>2.8759579405265798</v>
      </c>
      <c r="U20" s="269">
        <v>12.769334123814049</v>
      </c>
      <c r="V20" s="269">
        <v>10.841794067146193</v>
      </c>
      <c r="W20" s="269">
        <v>1.9275400566678562</v>
      </c>
      <c r="X20" s="269">
        <v>0.36581140661381051</v>
      </c>
      <c r="Y20" s="269">
        <v>-0.47308281147266662</v>
      </c>
      <c r="Z20" s="269">
        <v>1.3794935763110527</v>
      </c>
      <c r="AA20" s="269">
        <v>1.8320473114411442E-2</v>
      </c>
      <c r="AB20" s="402">
        <v>-1.6437176219077512</v>
      </c>
    </row>
    <row r="21" spans="1:28" ht="14.25" customHeight="1">
      <c r="A21" s="33">
        <v>1969</v>
      </c>
      <c r="B21" s="45">
        <v>15734.89896455837</v>
      </c>
      <c r="C21" s="43">
        <v>1712.6051546219412</v>
      </c>
      <c r="D21" s="43">
        <v>864.86641025532867</v>
      </c>
      <c r="E21" s="43">
        <v>847.73874436661242</v>
      </c>
      <c r="F21" s="43">
        <v>2082.7126710564739</v>
      </c>
      <c r="G21" s="43">
        <v>1768.7506064461504</v>
      </c>
      <c r="H21" s="43">
        <v>313.96206461032364</v>
      </c>
      <c r="I21" s="43">
        <v>437.35754450430426</v>
      </c>
      <c r="J21" s="43">
        <v>57.221868878850032</v>
      </c>
      <c r="K21" s="43">
        <v>-96.792999411008154</v>
      </c>
      <c r="L21" s="43">
        <v>233.56893007825181</v>
      </c>
      <c r="M21" s="43">
        <v>0.24581395069296696</v>
      </c>
      <c r="N21" s="44">
        <v>-233.08577181659612</v>
      </c>
      <c r="O21" s="22"/>
      <c r="P21" s="268">
        <v>100</v>
      </c>
      <c r="Q21" s="269">
        <v>10.884119170256197</v>
      </c>
      <c r="R21" s="269">
        <v>5.4964853107946396</v>
      </c>
      <c r="S21" s="269">
        <v>5.3876338594615554</v>
      </c>
      <c r="T21" s="269">
        <v>2.7795383083769267</v>
      </c>
      <c r="U21" s="269">
        <v>13.236263389727647</v>
      </c>
      <c r="V21" s="269">
        <v>11.240940348140288</v>
      </c>
      <c r="W21" s="269">
        <v>1.9953230415873573</v>
      </c>
      <c r="X21" s="269">
        <v>0.36366213095958111</v>
      </c>
      <c r="Y21" s="269">
        <v>-0.61514852830658029</v>
      </c>
      <c r="Z21" s="269">
        <v>1.4844005710131827</v>
      </c>
      <c r="AA21" s="269">
        <v>1.5622213478881796E-3</v>
      </c>
      <c r="AB21" s="402">
        <v>-1.4813299554169597</v>
      </c>
    </row>
    <row r="22" spans="1:28" ht="14.25" customHeight="1">
      <c r="A22" s="33">
        <v>1970</v>
      </c>
      <c r="B22" s="45">
        <v>17378.139731282747</v>
      </c>
      <c r="C22" s="43">
        <v>2088.4861714566459</v>
      </c>
      <c r="D22" s="43">
        <v>1108.9342479549725</v>
      </c>
      <c r="E22" s="43">
        <v>979.55192350167317</v>
      </c>
      <c r="F22" s="43">
        <v>2353.3191770269514</v>
      </c>
      <c r="G22" s="43">
        <v>2023.6986701433975</v>
      </c>
      <c r="H22" s="43">
        <v>329.62050688355413</v>
      </c>
      <c r="I22" s="43">
        <v>559.58573573023239</v>
      </c>
      <c r="J22" s="43">
        <v>67.523318236020145</v>
      </c>
      <c r="K22" s="43">
        <v>-102.67390285240343</v>
      </c>
      <c r="L22" s="43">
        <v>282.83509429879916</v>
      </c>
      <c r="M22" s="43">
        <v>0.28247568906037768</v>
      </c>
      <c r="N22" s="44">
        <v>-84.389338434849336</v>
      </c>
      <c r="O22" s="22"/>
      <c r="P22" s="268">
        <v>100</v>
      </c>
      <c r="Q22" s="269">
        <v>12.017892615382294</v>
      </c>
      <c r="R22" s="269">
        <v>6.3812022754009581</v>
      </c>
      <c r="S22" s="269">
        <v>5.6366903399813362</v>
      </c>
      <c r="T22" s="269">
        <v>3.2200554511764605</v>
      </c>
      <c r="U22" s="269">
        <v>13.541835969880557</v>
      </c>
      <c r="V22" s="269">
        <v>11.64508227828607</v>
      </c>
      <c r="W22" s="269">
        <v>1.8967536915944891</v>
      </c>
      <c r="X22" s="269">
        <v>0.38855320120639864</v>
      </c>
      <c r="Y22" s="269">
        <v>-0.59082217337439191</v>
      </c>
      <c r="Z22" s="269">
        <v>1.6275337790595727</v>
      </c>
      <c r="AA22" s="269">
        <v>1.6254656334238548E-3</v>
      </c>
      <c r="AB22" s="402">
        <v>-0.48560628317965676</v>
      </c>
    </row>
    <row r="23" spans="1:28" ht="14.25" customHeight="1">
      <c r="A23" s="33">
        <v>1971</v>
      </c>
      <c r="B23" s="45">
        <v>19612.526640146614</v>
      </c>
      <c r="C23" s="43">
        <v>2533.1382126385629</v>
      </c>
      <c r="D23" s="43">
        <v>1345.0334300461807</v>
      </c>
      <c r="E23" s="43">
        <v>1188.104782592382</v>
      </c>
      <c r="F23" s="43">
        <v>2503.1597574757543</v>
      </c>
      <c r="G23" s="43">
        <v>2152.5516478218624</v>
      </c>
      <c r="H23" s="43">
        <v>350.60810965389214</v>
      </c>
      <c r="I23" s="43">
        <v>678.72511190105411</v>
      </c>
      <c r="J23" s="43">
        <v>71.822664154365427</v>
      </c>
      <c r="K23" s="43">
        <v>-94.422607671318502</v>
      </c>
      <c r="L23" s="43">
        <v>333.5569098361641</v>
      </c>
      <c r="M23" s="43">
        <v>0</v>
      </c>
      <c r="N23" s="44">
        <v>269.11275732765421</v>
      </c>
      <c r="O23" s="22"/>
      <c r="P23" s="268">
        <v>100</v>
      </c>
      <c r="Q23" s="269">
        <v>12.915919805321046</v>
      </c>
      <c r="R23" s="269">
        <v>6.8580323928937998</v>
      </c>
      <c r="S23" s="269">
        <v>6.0578874124272462</v>
      </c>
      <c r="T23" s="269">
        <v>3.460671459391222</v>
      </c>
      <c r="U23" s="269">
        <v>12.76306619439749</v>
      </c>
      <c r="V23" s="269">
        <v>10.975391836641865</v>
      </c>
      <c r="W23" s="269">
        <v>1.7876743577556267</v>
      </c>
      <c r="X23" s="269">
        <v>0.36620811521216889</v>
      </c>
      <c r="Y23" s="269">
        <v>-0.4814403029441221</v>
      </c>
      <c r="Z23" s="269">
        <v>1.7007340051402506</v>
      </c>
      <c r="AA23" s="269">
        <v>0</v>
      </c>
      <c r="AB23" s="402">
        <v>1.3721473131196851</v>
      </c>
    </row>
    <row r="24" spans="1:28" ht="14.25" customHeight="1">
      <c r="A24" s="33">
        <v>1972</v>
      </c>
      <c r="B24" s="45">
        <v>23018.474421862622</v>
      </c>
      <c r="C24" s="43">
        <v>3045.6400217656274</v>
      </c>
      <c r="D24" s="43">
        <v>1617.1591525179233</v>
      </c>
      <c r="E24" s="43">
        <v>1428.4808692477031</v>
      </c>
      <c r="F24" s="43">
        <v>3154.6948253641967</v>
      </c>
      <c r="G24" s="43">
        <v>2712.8286656224655</v>
      </c>
      <c r="H24" s="43">
        <v>441.86615974173185</v>
      </c>
      <c r="I24" s="43">
        <v>816.04404934147692</v>
      </c>
      <c r="J24" s="43">
        <v>90.517030035723508</v>
      </c>
      <c r="K24" s="43">
        <v>-98.410923996009274</v>
      </c>
      <c r="L24" s="43">
        <v>363.08583654874815</v>
      </c>
      <c r="M24" s="43">
        <v>-1.8336879304749198</v>
      </c>
      <c r="N24" s="44">
        <v>153.78642102369457</v>
      </c>
      <c r="O24" s="22"/>
      <c r="P24" s="268">
        <v>99.999999999999986</v>
      </c>
      <c r="Q24" s="269">
        <v>13.2312852969653</v>
      </c>
      <c r="R24" s="269">
        <v>7.0254836305831301</v>
      </c>
      <c r="S24" s="269">
        <v>6.2058016663821656</v>
      </c>
      <c r="T24" s="269">
        <v>3.5451699986095075</v>
      </c>
      <c r="U24" s="269">
        <v>13.705056067346982</v>
      </c>
      <c r="V24" s="269">
        <v>11.785440754691626</v>
      </c>
      <c r="W24" s="269">
        <v>1.9196153126553581</v>
      </c>
      <c r="X24" s="269">
        <v>0.39323644294059606</v>
      </c>
      <c r="Y24" s="269">
        <v>-0.42753017507771918</v>
      </c>
      <c r="Z24" s="269">
        <v>1.5773670743526527</v>
      </c>
      <c r="AA24" s="269">
        <v>-7.9661575170824912E-3</v>
      </c>
      <c r="AB24" s="402">
        <v>0.66809997137616728</v>
      </c>
    </row>
    <row r="25" spans="1:28" ht="14.25" customHeight="1">
      <c r="A25" s="33">
        <v>1973</v>
      </c>
      <c r="B25" s="45">
        <v>27749.784554854359</v>
      </c>
      <c r="C25" s="43">
        <v>3665.8483123745191</v>
      </c>
      <c r="D25" s="43">
        <v>2006.6649271599815</v>
      </c>
      <c r="E25" s="43">
        <v>1659.1833852145371</v>
      </c>
      <c r="F25" s="43">
        <v>4062.0303294170853</v>
      </c>
      <c r="G25" s="43">
        <v>3508.0165635765702</v>
      </c>
      <c r="H25" s="43">
        <v>554.0137658405157</v>
      </c>
      <c r="I25" s="43">
        <v>945.97379846768092</v>
      </c>
      <c r="J25" s="43">
        <v>116.82788996026414</v>
      </c>
      <c r="K25" s="43">
        <v>-70.816655247436699</v>
      </c>
      <c r="L25" s="43">
        <v>482.67282103061552</v>
      </c>
      <c r="M25" s="43">
        <v>-1.0956450662916353</v>
      </c>
      <c r="N25" s="44">
        <v>14.578503674320931</v>
      </c>
      <c r="O25" s="22"/>
      <c r="P25" s="268">
        <v>100.00000000000001</v>
      </c>
      <c r="Q25" s="269">
        <v>13.210366751237499</v>
      </c>
      <c r="R25" s="269">
        <v>7.231281104879602</v>
      </c>
      <c r="S25" s="269">
        <v>5.9790856463578947</v>
      </c>
      <c r="T25" s="269">
        <v>3.4089410553719008</v>
      </c>
      <c r="U25" s="269">
        <v>14.638060779850274</v>
      </c>
      <c r="V25" s="269">
        <v>12.641599276715473</v>
      </c>
      <c r="W25" s="269">
        <v>1.9964615031348065</v>
      </c>
      <c r="X25" s="269">
        <v>0.42100467385368245</v>
      </c>
      <c r="Y25" s="269">
        <v>-0.25519713534153732</v>
      </c>
      <c r="Z25" s="269">
        <v>1.7393750213681569</v>
      </c>
      <c r="AA25" s="269">
        <v>-3.9483011629363107E-3</v>
      </c>
      <c r="AB25" s="402">
        <v>5.2535556250906702E-2</v>
      </c>
    </row>
    <row r="26" spans="1:28" ht="14.25" customHeight="1">
      <c r="A26" s="33">
        <v>1974</v>
      </c>
      <c r="B26" s="45">
        <v>33983.974672478289</v>
      </c>
      <c r="C26" s="43">
        <v>4412.6093151200484</v>
      </c>
      <c r="D26" s="43">
        <v>2645.2021505919151</v>
      </c>
      <c r="E26" s="43">
        <v>1767.4071645281333</v>
      </c>
      <c r="F26" s="43">
        <v>6184.4839945405338</v>
      </c>
      <c r="G26" s="43">
        <v>5514.2866784624102</v>
      </c>
      <c r="H26" s="43">
        <v>670.19731607812457</v>
      </c>
      <c r="I26" s="43">
        <v>896.59962655409947</v>
      </c>
      <c r="J26" s="43">
        <v>99.438666910409552</v>
      </c>
      <c r="K26" s="43">
        <v>-5.8718882598295465</v>
      </c>
      <c r="L26" s="43">
        <v>411.70711478129164</v>
      </c>
      <c r="M26" s="43">
        <v>-2.4677557005998101</v>
      </c>
      <c r="N26" s="44">
        <v>-1368.507208599623</v>
      </c>
      <c r="O26" s="22"/>
      <c r="P26" s="268">
        <v>100</v>
      </c>
      <c r="Q26" s="269">
        <v>12.984382661671335</v>
      </c>
      <c r="R26" s="269">
        <v>7.7836750294370827</v>
      </c>
      <c r="S26" s="269">
        <v>5.2007076322342511</v>
      </c>
      <c r="T26" s="269">
        <v>2.6383012440278364</v>
      </c>
      <c r="U26" s="269">
        <v>18.198236239709182</v>
      </c>
      <c r="V26" s="269">
        <v>16.226138147778581</v>
      </c>
      <c r="W26" s="269">
        <v>1.9720980919306055</v>
      </c>
      <c r="X26" s="269">
        <v>0.29260458162634917</v>
      </c>
      <c r="Y26" s="269">
        <v>-1.7278403472283831E-2</v>
      </c>
      <c r="Z26" s="269">
        <v>1.2114742867752608</v>
      </c>
      <c r="AA26" s="269">
        <v>-7.2615276005319846E-3</v>
      </c>
      <c r="AB26" s="402">
        <v>-4.0269192223354029</v>
      </c>
    </row>
    <row r="27" spans="1:28" ht="14.25" customHeight="1">
      <c r="A27" s="33">
        <v>1975</v>
      </c>
      <c r="B27" s="45">
        <v>39900.497831036366</v>
      </c>
      <c r="C27" s="43">
        <v>4865.5120595130138</v>
      </c>
      <c r="D27" s="43">
        <v>2847.0740236892757</v>
      </c>
      <c r="E27" s="43">
        <v>2018.4380358237374</v>
      </c>
      <c r="F27" s="43">
        <v>6559.3542071655193</v>
      </c>
      <c r="G27" s="43">
        <v>5802.7159090100913</v>
      </c>
      <c r="H27" s="43">
        <v>756.63829815542726</v>
      </c>
      <c r="I27" s="43">
        <v>972.49876270151435</v>
      </c>
      <c r="J27" s="43">
        <v>110.56277698041986</v>
      </c>
      <c r="K27" s="43">
        <v>-111.36694193021054</v>
      </c>
      <c r="L27" s="43">
        <v>433.2389744329451</v>
      </c>
      <c r="M27" s="43">
        <v>-4.1217410118639783</v>
      </c>
      <c r="N27" s="44">
        <v>-1376.091856161635</v>
      </c>
      <c r="O27" s="22"/>
      <c r="P27" s="268">
        <v>100</v>
      </c>
      <c r="Q27" s="269">
        <v>12.19411366774578</v>
      </c>
      <c r="R27" s="269">
        <v>7.1354348403009045</v>
      </c>
      <c r="S27" s="269">
        <v>5.0586788274448731</v>
      </c>
      <c r="T27" s="269">
        <v>2.4373098471595056</v>
      </c>
      <c r="U27" s="269">
        <v>16.439279116120112</v>
      </c>
      <c r="V27" s="269">
        <v>14.542966189500731</v>
      </c>
      <c r="W27" s="269">
        <v>1.8963129266193783</v>
      </c>
      <c r="X27" s="269">
        <v>0.2770962343593098</v>
      </c>
      <c r="Y27" s="269">
        <v>-0.27911166021488693</v>
      </c>
      <c r="Z27" s="269">
        <v>1.0857984185248755</v>
      </c>
      <c r="AA27" s="269">
        <v>-1.0330049086901133E-2</v>
      </c>
      <c r="AB27" s="402">
        <v>-3.4488087391512448</v>
      </c>
    </row>
    <row r="28" spans="1:28" ht="14.25" customHeight="1">
      <c r="A28" s="33">
        <v>1976</v>
      </c>
      <c r="B28" s="45">
        <v>48016.365611021996</v>
      </c>
      <c r="C28" s="43">
        <v>5947.8536950204461</v>
      </c>
      <c r="D28" s="43">
        <v>3789.7237094150423</v>
      </c>
      <c r="E28" s="43">
        <v>2158.1299856054029</v>
      </c>
      <c r="F28" s="43">
        <v>8274.4040393687537</v>
      </c>
      <c r="G28" s="43">
        <v>7241.2626543807628</v>
      </c>
      <c r="H28" s="43">
        <v>1033.1413849879898</v>
      </c>
      <c r="I28" s="43">
        <v>1005.4866188050263</v>
      </c>
      <c r="J28" s="43">
        <v>132.06197309991703</v>
      </c>
      <c r="K28" s="43">
        <v>-241.37968338682339</v>
      </c>
      <c r="L28" s="43">
        <v>476.18729941221011</v>
      </c>
      <c r="M28" s="43">
        <v>-7.2415948457201935</v>
      </c>
      <c r="N28" s="44">
        <v>-2098.9843231686409</v>
      </c>
      <c r="O28" s="22"/>
      <c r="P28" s="268">
        <v>100</v>
      </c>
      <c r="Q28" s="269">
        <v>12.387138466921238</v>
      </c>
      <c r="R28" s="269">
        <v>7.8925667555003871</v>
      </c>
      <c r="S28" s="269">
        <v>4.4945717114208481</v>
      </c>
      <c r="T28" s="269">
        <v>2.0940498224093416</v>
      </c>
      <c r="U28" s="269">
        <v>17.232466335330869</v>
      </c>
      <c r="V28" s="269">
        <v>15.080822053551163</v>
      </c>
      <c r="W28" s="269">
        <v>2.1516442817797015</v>
      </c>
      <c r="X28" s="269">
        <v>0.27503533726343221</v>
      </c>
      <c r="Y28" s="269">
        <v>-0.50270294370512603</v>
      </c>
      <c r="Z28" s="269">
        <v>0.99171874704091079</v>
      </c>
      <c r="AA28" s="269">
        <v>-1.5081513882962248E-2</v>
      </c>
      <c r="AB28" s="402">
        <v>-4.371393578956809</v>
      </c>
    </row>
    <row r="29" spans="1:28" ht="14.25" customHeight="1">
      <c r="A29" s="33">
        <v>1977</v>
      </c>
      <c r="B29" s="45">
        <v>60925.288787775527</v>
      </c>
      <c r="C29" s="43">
        <v>7994.6723480751234</v>
      </c>
      <c r="D29" s="43">
        <v>5077.8373359195175</v>
      </c>
      <c r="E29" s="43">
        <v>2916.835012155605</v>
      </c>
      <c r="F29" s="43">
        <v>9584.074939419299</v>
      </c>
      <c r="G29" s="43">
        <v>8381.970063570865</v>
      </c>
      <c r="H29" s="43">
        <v>1202.1048758484353</v>
      </c>
      <c r="I29" s="43">
        <v>1541.5653295220193</v>
      </c>
      <c r="J29" s="43">
        <v>196.12710100784665</v>
      </c>
      <c r="K29" s="43">
        <v>-373.10110225619951</v>
      </c>
      <c r="L29" s="43">
        <v>537.77781784525143</v>
      </c>
      <c r="M29" s="43">
        <v>-7.3467719639873552</v>
      </c>
      <c r="N29" s="44">
        <v>-1432.0726477191108</v>
      </c>
      <c r="O29" s="22"/>
      <c r="P29" s="268">
        <v>100</v>
      </c>
      <c r="Q29" s="269">
        <v>13.122091839274516</v>
      </c>
      <c r="R29" s="269">
        <v>8.334531418648556</v>
      </c>
      <c r="S29" s="269">
        <v>4.7875604206259563</v>
      </c>
      <c r="T29" s="269">
        <v>2.5302552686977657</v>
      </c>
      <c r="U29" s="269">
        <v>15.730865015353549</v>
      </c>
      <c r="V29" s="269">
        <v>13.757784707050385</v>
      </c>
      <c r="W29" s="269">
        <v>1.9730803083031656</v>
      </c>
      <c r="X29" s="269">
        <v>0.32191410974025447</v>
      </c>
      <c r="Y29" s="269">
        <v>-0.61239119203167591</v>
      </c>
      <c r="Z29" s="269">
        <v>0.88268406854585957</v>
      </c>
      <c r="AA29" s="269">
        <v>-1.2058657595499921E-2</v>
      </c>
      <c r="AB29" s="402">
        <v>-2.3505389571603503</v>
      </c>
    </row>
    <row r="30" spans="1:28" ht="14.25" customHeight="1">
      <c r="A30" s="33">
        <v>1978</v>
      </c>
      <c r="B30" s="45">
        <v>74571.381955012461</v>
      </c>
      <c r="C30" s="43">
        <v>10293.27049857778</v>
      </c>
      <c r="D30" s="43">
        <v>6529.6915689522693</v>
      </c>
      <c r="E30" s="43">
        <v>3763.578929625512</v>
      </c>
      <c r="F30" s="43">
        <v>10250.953464186989</v>
      </c>
      <c r="G30" s="43">
        <v>8870.3543854353902</v>
      </c>
      <c r="H30" s="43">
        <v>1380.5990787515964</v>
      </c>
      <c r="I30" s="43">
        <v>2071.5861474487724</v>
      </c>
      <c r="J30" s="43">
        <v>212.16806584581352</v>
      </c>
      <c r="K30" s="43">
        <v>-525.04778046229853</v>
      </c>
      <c r="L30" s="43">
        <v>676.73181637878179</v>
      </c>
      <c r="M30" s="43">
        <v>-7.0985539648768539</v>
      </c>
      <c r="N30" s="44">
        <v>186.90251634239777</v>
      </c>
      <c r="O30" s="22"/>
      <c r="P30" s="268">
        <v>100</v>
      </c>
      <c r="Q30" s="269">
        <v>13.803244929519369</v>
      </c>
      <c r="R30" s="269">
        <v>8.7562968497640448</v>
      </c>
      <c r="S30" s="269">
        <v>5.0469480797553272</v>
      </c>
      <c r="T30" s="269">
        <v>2.7779908232068466</v>
      </c>
      <c r="U30" s="269">
        <v>13.746497913061608</v>
      </c>
      <c r="V30" s="269">
        <v>11.89511868076511</v>
      </c>
      <c r="W30" s="269">
        <v>1.8513792322964946</v>
      </c>
      <c r="X30" s="269">
        <v>0.28451674125311316</v>
      </c>
      <c r="Y30" s="269">
        <v>-0.70408750206486748</v>
      </c>
      <c r="Z30" s="269">
        <v>0.90749534021917633</v>
      </c>
      <c r="AA30" s="269">
        <v>-9.5191396200210981E-3</v>
      </c>
      <c r="AB30" s="402">
        <v>0.25063571499204962</v>
      </c>
    </row>
    <row r="31" spans="1:28" ht="14.25" customHeight="1">
      <c r="A31" s="33">
        <v>1979</v>
      </c>
      <c r="B31" s="45">
        <v>87233.13244431444</v>
      </c>
      <c r="C31" s="43">
        <v>11868.007058038531</v>
      </c>
      <c r="D31" s="43">
        <v>7794.108679129723</v>
      </c>
      <c r="E31" s="43">
        <v>4073.898378908807</v>
      </c>
      <c r="F31" s="43">
        <v>12218.312237981921</v>
      </c>
      <c r="G31" s="43">
        <v>10569.164283278304</v>
      </c>
      <c r="H31" s="43">
        <v>1649.1479547036179</v>
      </c>
      <c r="I31" s="43">
        <v>2141.1121385774763</v>
      </c>
      <c r="J31" s="43">
        <v>302.10192862030704</v>
      </c>
      <c r="K31" s="43">
        <v>-470.06599112906133</v>
      </c>
      <c r="L31" s="43">
        <v>606.59490582140324</v>
      </c>
      <c r="M31" s="43">
        <v>-4.3837822893753078</v>
      </c>
      <c r="N31" s="44">
        <v>-218.16004754042402</v>
      </c>
      <c r="O31" s="22"/>
      <c r="P31" s="268">
        <v>100</v>
      </c>
      <c r="Q31" s="269">
        <v>13.604930518360684</v>
      </c>
      <c r="R31" s="269">
        <v>8.9348031656493809</v>
      </c>
      <c r="S31" s="269">
        <v>4.6701273527113036</v>
      </c>
      <c r="T31" s="269">
        <v>2.4544712296606597</v>
      </c>
      <c r="U31" s="269">
        <v>14.00650406057758</v>
      </c>
      <c r="V31" s="269">
        <v>12.115997657226357</v>
      </c>
      <c r="W31" s="269">
        <v>1.8905064033512229</v>
      </c>
      <c r="X31" s="269">
        <v>0.34631558004999397</v>
      </c>
      <c r="Y31" s="269">
        <v>-0.53886175809303816</v>
      </c>
      <c r="Z31" s="269">
        <v>0.69537214682577753</v>
      </c>
      <c r="AA31" s="269">
        <v>-5.0253638342904966E-3</v>
      </c>
      <c r="AB31" s="402">
        <v>-0.250088517318448</v>
      </c>
    </row>
    <row r="32" spans="1:28" ht="14.25" customHeight="1">
      <c r="A32" s="33">
        <v>1980</v>
      </c>
      <c r="B32" s="45">
        <v>100230.14042052605</v>
      </c>
      <c r="C32" s="43">
        <v>14310.227201221991</v>
      </c>
      <c r="D32" s="43">
        <v>9187.3603420604777</v>
      </c>
      <c r="E32" s="43">
        <v>5122.8668591615142</v>
      </c>
      <c r="F32" s="43">
        <v>17274.575963767042</v>
      </c>
      <c r="G32" s="43">
        <v>14940.981915692166</v>
      </c>
      <c r="H32" s="43">
        <v>2333.5940480748782</v>
      </c>
      <c r="I32" s="43">
        <v>2432.464712750078</v>
      </c>
      <c r="J32" s="43">
        <v>448.58553848728332</v>
      </c>
      <c r="K32" s="43">
        <v>-747.15420768574268</v>
      </c>
      <c r="L32" s="43">
        <v>739.38312117606051</v>
      </c>
      <c r="M32" s="43">
        <v>-7.043861863377928</v>
      </c>
      <c r="N32" s="44">
        <v>-2979.1637109181111</v>
      </c>
      <c r="O32" s="22"/>
      <c r="P32" s="268">
        <v>100</v>
      </c>
      <c r="Q32" s="269">
        <v>14.277369203696546</v>
      </c>
      <c r="R32" s="269">
        <v>9.1662650611023242</v>
      </c>
      <c r="S32" s="269">
        <v>5.1111041425942236</v>
      </c>
      <c r="T32" s="269">
        <v>2.4268794821043027</v>
      </c>
      <c r="U32" s="269">
        <v>17.234911466041801</v>
      </c>
      <c r="V32" s="269">
        <v>14.906675629711494</v>
      </c>
      <c r="W32" s="269">
        <v>2.3282358363303097</v>
      </c>
      <c r="X32" s="269">
        <v>0.44755553230315326</v>
      </c>
      <c r="Y32" s="269">
        <v>-0.74543865203718063</v>
      </c>
      <c r="Z32" s="269">
        <v>0.73768540887391876</v>
      </c>
      <c r="AA32" s="269">
        <v>-7.0276883119435611E-3</v>
      </c>
      <c r="AB32" s="402">
        <v>-2.9723231938204595</v>
      </c>
    </row>
    <row r="33" spans="1:28" ht="14.25" customHeight="1">
      <c r="A33" s="33">
        <v>1981</v>
      </c>
      <c r="B33" s="45">
        <v>112454.02061971059</v>
      </c>
      <c r="C33" s="43">
        <v>18325.145551134796</v>
      </c>
      <c r="D33" s="43">
        <v>11909.313016696553</v>
      </c>
      <c r="E33" s="43">
        <v>6415.8325344382438</v>
      </c>
      <c r="F33" s="43">
        <v>21467.904809452681</v>
      </c>
      <c r="G33" s="43">
        <v>18180.769609957559</v>
      </c>
      <c r="H33" s="43">
        <v>3287.135199495121</v>
      </c>
      <c r="I33" s="43">
        <v>3062.8467286406226</v>
      </c>
      <c r="J33" s="43">
        <v>486.16750177018764</v>
      </c>
      <c r="K33" s="43">
        <v>-1389.1192768622363</v>
      </c>
      <c r="L33" s="43">
        <v>850.29990504008765</v>
      </c>
      <c r="M33" s="43">
        <v>-9.8325580277186777</v>
      </c>
      <c r="N33" s="44">
        <v>-3691.4111881677527</v>
      </c>
      <c r="O33" s="22"/>
      <c r="P33" s="268">
        <v>100</v>
      </c>
      <c r="Q33" s="269">
        <v>16.295678402736293</v>
      </c>
      <c r="R33" s="269">
        <v>10.590384364264454</v>
      </c>
      <c r="S33" s="269">
        <v>5.7052940384718411</v>
      </c>
      <c r="T33" s="269">
        <v>2.7236435938545505</v>
      </c>
      <c r="U33" s="269">
        <v>19.090384399906334</v>
      </c>
      <c r="V33" s="269">
        <v>16.167291760460976</v>
      </c>
      <c r="W33" s="269">
        <v>2.923092639445354</v>
      </c>
      <c r="X33" s="269">
        <v>0.43232558435084867</v>
      </c>
      <c r="Y33" s="269">
        <v>-1.2352775554018349</v>
      </c>
      <c r="Z33" s="269">
        <v>0.75613117286003884</v>
      </c>
      <c r="AA33" s="269">
        <v>-8.7436251487794815E-3</v>
      </c>
      <c r="AB33" s="402">
        <v>-3.2825960048606158</v>
      </c>
    </row>
    <row r="34" spans="1:28" ht="14.25" customHeight="1">
      <c r="A34" s="33">
        <v>1982</v>
      </c>
      <c r="B34" s="45">
        <v>129320.59927590025</v>
      </c>
      <c r="C34" s="43">
        <v>21978.475106955688</v>
      </c>
      <c r="D34" s="43">
        <v>14456.72617515393</v>
      </c>
      <c r="E34" s="43">
        <v>7521.7489318017551</v>
      </c>
      <c r="F34" s="43">
        <v>25283.622891406027</v>
      </c>
      <c r="G34" s="43">
        <v>21030.895862232323</v>
      </c>
      <c r="H34" s="43">
        <v>4252.7270291737032</v>
      </c>
      <c r="I34" s="43">
        <v>3877.2548182848632</v>
      </c>
      <c r="J34" s="43">
        <v>574.18141894887583</v>
      </c>
      <c r="K34" s="43">
        <v>-1669.846020698857</v>
      </c>
      <c r="L34" s="43">
        <v>968.2305001622733</v>
      </c>
      <c r="M34" s="43">
        <v>-15.914800524082555</v>
      </c>
      <c r="N34" s="44">
        <v>-4022.6781055110046</v>
      </c>
      <c r="O34" s="22"/>
      <c r="P34" s="268">
        <v>100</v>
      </c>
      <c r="Q34" s="269">
        <v>16.995339667476721</v>
      </c>
      <c r="R34" s="269">
        <v>11.178981736939752</v>
      </c>
      <c r="S34" s="269">
        <v>5.8163579305369666</v>
      </c>
      <c r="T34" s="269">
        <v>2.9981726345181072</v>
      </c>
      <c r="U34" s="269">
        <v>19.551117944840669</v>
      </c>
      <c r="V34" s="269">
        <v>16.262603158344291</v>
      </c>
      <c r="W34" s="269">
        <v>3.2885147864963744</v>
      </c>
      <c r="X34" s="269">
        <v>0.44399842110527421</v>
      </c>
      <c r="Y34" s="269">
        <v>-1.2912451922189969</v>
      </c>
      <c r="Z34" s="269">
        <v>0.74870554697677572</v>
      </c>
      <c r="AA34" s="269">
        <v>-1.2306469822436389E-2</v>
      </c>
      <c r="AB34" s="402">
        <v>-3.1106243924286061</v>
      </c>
    </row>
    <row r="35" spans="1:28" ht="14.25" customHeight="1">
      <c r="A35" s="33">
        <v>1983</v>
      </c>
      <c r="B35" s="45">
        <v>147258.48901172949</v>
      </c>
      <c r="C35" s="43">
        <v>28150.226707004673</v>
      </c>
      <c r="D35" s="43">
        <v>18607.94818254187</v>
      </c>
      <c r="E35" s="43">
        <v>9542.2785244628067</v>
      </c>
      <c r="F35" s="43">
        <v>30504.74849793451</v>
      </c>
      <c r="G35" s="43">
        <v>25201.345861315687</v>
      </c>
      <c r="H35" s="43">
        <v>5303.4026366188245</v>
      </c>
      <c r="I35" s="43">
        <v>4852.187308056471</v>
      </c>
      <c r="J35" s="43">
        <v>658.37608300461113</v>
      </c>
      <c r="K35" s="43">
        <v>-1978.0089671005974</v>
      </c>
      <c r="L35" s="43">
        <v>1037.6714387027755</v>
      </c>
      <c r="M35" s="43">
        <v>-13.234286538530885</v>
      </c>
      <c r="N35" s="44">
        <v>-3308.0936058661896</v>
      </c>
      <c r="O35" s="22"/>
      <c r="P35" s="268">
        <v>100</v>
      </c>
      <c r="Q35" s="269">
        <v>19.116199613295258</v>
      </c>
      <c r="R35" s="269">
        <v>12.636248210491759</v>
      </c>
      <c r="S35" s="269">
        <v>6.4799514028035023</v>
      </c>
      <c r="T35" s="269">
        <v>3.2950136461538615</v>
      </c>
      <c r="U35" s="269">
        <v>20.715103558820797</v>
      </c>
      <c r="V35" s="269">
        <v>17.113679510393684</v>
      </c>
      <c r="W35" s="269">
        <v>3.6014240484271141</v>
      </c>
      <c r="X35" s="269">
        <v>0.44708871279547757</v>
      </c>
      <c r="Y35" s="269">
        <v>-1.3432223706594222</v>
      </c>
      <c r="Z35" s="269">
        <v>0.70465984383428149</v>
      </c>
      <c r="AA35" s="269">
        <v>-8.9871128159387421E-3</v>
      </c>
      <c r="AB35" s="402">
        <v>-2.2464535851666194</v>
      </c>
    </row>
    <row r="36" spans="1:28" ht="14.25" customHeight="1">
      <c r="A36" s="33">
        <v>1984</v>
      </c>
      <c r="B36" s="45">
        <v>166174.12094978127</v>
      </c>
      <c r="C36" s="43">
        <v>35495.234663053954</v>
      </c>
      <c r="D36" s="43">
        <v>23992.046297646426</v>
      </c>
      <c r="E36" s="43">
        <v>11503.188365407528</v>
      </c>
      <c r="F36" s="43">
        <v>33684.741177987024</v>
      </c>
      <c r="G36" s="43">
        <v>28160.441804588962</v>
      </c>
      <c r="H36" s="43">
        <v>5524.2993733980593</v>
      </c>
      <c r="I36" s="43">
        <v>6159.231013201058</v>
      </c>
      <c r="J36" s="43">
        <v>716.71312105177844</v>
      </c>
      <c r="K36" s="43">
        <v>-2226.4072698424147</v>
      </c>
      <c r="L36" s="43">
        <v>1133.1422114841394</v>
      </c>
      <c r="M36" s="43">
        <v>-31.883692137559649</v>
      </c>
      <c r="N36" s="44">
        <v>685.34473457109561</v>
      </c>
      <c r="O36" s="22"/>
      <c r="P36" s="268">
        <v>100</v>
      </c>
      <c r="Q36" s="269">
        <v>21.360266243731665</v>
      </c>
      <c r="R36" s="269">
        <v>14.437895720776494</v>
      </c>
      <c r="S36" s="269">
        <v>6.9223705229551689</v>
      </c>
      <c r="T36" s="269">
        <v>3.706492309390589</v>
      </c>
      <c r="U36" s="269">
        <v>20.270750334323559</v>
      </c>
      <c r="V36" s="269">
        <v>16.946346184132487</v>
      </c>
      <c r="W36" s="269">
        <v>3.3244041501910711</v>
      </c>
      <c r="X36" s="269">
        <v>0.43130248979525104</v>
      </c>
      <c r="Y36" s="269">
        <v>-1.3398038497915372</v>
      </c>
      <c r="Z36" s="269">
        <v>0.68190053000285233</v>
      </c>
      <c r="AA36" s="269">
        <v>-1.9186917887891265E-2</v>
      </c>
      <c r="AB36" s="402">
        <v>0.41242567173152705</v>
      </c>
    </row>
    <row r="37" spans="1:28" ht="14.25" customHeight="1">
      <c r="A37" s="33">
        <v>1985</v>
      </c>
      <c r="B37" s="45">
        <v>184645.03788617699</v>
      </c>
      <c r="C37" s="43">
        <v>38634.309246355821</v>
      </c>
      <c r="D37" s="43">
        <v>26068.269205247536</v>
      </c>
      <c r="E37" s="43">
        <v>12566.040041108292</v>
      </c>
      <c r="F37" s="43">
        <v>36996.502249242199</v>
      </c>
      <c r="G37" s="43">
        <v>30826.126212480449</v>
      </c>
      <c r="H37" s="43">
        <v>6170.3760367617515</v>
      </c>
      <c r="I37" s="43">
        <v>6742.8344914467334</v>
      </c>
      <c r="J37" s="43">
        <v>902.80321580325926</v>
      </c>
      <c r="K37" s="43">
        <v>-1987.5530393182121</v>
      </c>
      <c r="L37" s="43">
        <v>1087.2849879196567</v>
      </c>
      <c r="M37" s="43">
        <v>-31.907732621735004</v>
      </c>
      <c r="N37" s="44">
        <v>705.63121309333064</v>
      </c>
      <c r="O37" s="22"/>
      <c r="P37" s="268">
        <v>100.00000000000001</v>
      </c>
      <c r="Q37" s="269">
        <v>20.923556727352533</v>
      </c>
      <c r="R37" s="269">
        <v>14.118044819226132</v>
      </c>
      <c r="S37" s="269">
        <v>6.8055119081264079</v>
      </c>
      <c r="T37" s="269">
        <v>3.651782126743802</v>
      </c>
      <c r="U37" s="269">
        <v>20.036553742672687</v>
      </c>
      <c r="V37" s="269">
        <v>16.694803480981157</v>
      </c>
      <c r="W37" s="269">
        <v>3.341750261691534</v>
      </c>
      <c r="X37" s="269">
        <v>0.4889398741166201</v>
      </c>
      <c r="Y37" s="269">
        <v>-1.0764183332906156</v>
      </c>
      <c r="Z37" s="269">
        <v>0.58885145269373829</v>
      </c>
      <c r="AA37" s="269">
        <v>-1.7280579530874952E-2</v>
      </c>
      <c r="AB37" s="402">
        <v>0.38215552455209306</v>
      </c>
    </row>
    <row r="38" spans="1:28" ht="14.25" customHeight="1">
      <c r="A38" s="33">
        <v>1986</v>
      </c>
      <c r="B38" s="45">
        <v>211385.76144911311</v>
      </c>
      <c r="C38" s="43">
        <v>38532.114265623677</v>
      </c>
      <c r="D38" s="43">
        <v>24063.163184144472</v>
      </c>
      <c r="E38" s="43">
        <v>14468.951081479201</v>
      </c>
      <c r="F38" s="43">
        <v>36275.165811543557</v>
      </c>
      <c r="G38" s="43">
        <v>29909.383898332369</v>
      </c>
      <c r="H38" s="43">
        <v>6365.7819132111836</v>
      </c>
      <c r="I38" s="43">
        <v>8210.7910740366988</v>
      </c>
      <c r="J38" s="43">
        <v>1103.5156761244205</v>
      </c>
      <c r="K38" s="43">
        <v>-2089.3524695587371</v>
      </c>
      <c r="L38" s="43">
        <v>1103.6385272799394</v>
      </c>
      <c r="M38" s="43">
        <v>213.19101366701526</v>
      </c>
      <c r="N38" s="44">
        <v>1484.425525468338</v>
      </c>
      <c r="O38" s="22"/>
      <c r="P38" s="268">
        <v>100</v>
      </c>
      <c r="Q38" s="269">
        <v>18.228339506632057</v>
      </c>
      <c r="R38" s="269">
        <v>11.383530763464973</v>
      </c>
      <c r="S38" s="269">
        <v>6.8448087431670803</v>
      </c>
      <c r="T38" s="269">
        <v>3.8842687500564139</v>
      </c>
      <c r="U38" s="269">
        <v>17.16064770061444</v>
      </c>
      <c r="V38" s="269">
        <v>14.149195146018601</v>
      </c>
      <c r="W38" s="269">
        <v>3.0114525545958393</v>
      </c>
      <c r="X38" s="269">
        <v>0.52203879228169758</v>
      </c>
      <c r="Y38" s="269">
        <v>-0.98840738147905338</v>
      </c>
      <c r="Z38" s="269">
        <v>0.52209690932547426</v>
      </c>
      <c r="AA38" s="269">
        <v>0.1008540084277799</v>
      </c>
      <c r="AB38" s="402">
        <v>0.70223534229181461</v>
      </c>
    </row>
    <row r="39" spans="1:28" ht="14.25" customHeight="1">
      <c r="A39" s="33">
        <v>1987</v>
      </c>
      <c r="B39" s="45">
        <v>236377.06240506182</v>
      </c>
      <c r="C39" s="43">
        <v>41970.810176296822</v>
      </c>
      <c r="D39" s="43">
        <v>26314.227697922022</v>
      </c>
      <c r="E39" s="43">
        <v>15656.582478374799</v>
      </c>
      <c r="F39" s="43">
        <v>43983.873136071867</v>
      </c>
      <c r="G39" s="43">
        <v>36627.94248174395</v>
      </c>
      <c r="H39" s="43">
        <v>7355.9306543279145</v>
      </c>
      <c r="I39" s="43">
        <v>9020.3217634922621</v>
      </c>
      <c r="J39" s="43">
        <v>1278.106520424843</v>
      </c>
      <c r="K39" s="43">
        <v>-1896.2953613885784</v>
      </c>
      <c r="L39" s="43">
        <v>1725.83630834325</v>
      </c>
      <c r="M39" s="43">
        <v>288.50985058839086</v>
      </c>
      <c r="N39" s="44">
        <v>-1895.0121622319823</v>
      </c>
      <c r="O39" s="22"/>
      <c r="P39" s="268">
        <v>100</v>
      </c>
      <c r="Q39" s="269">
        <v>17.755872650779693</v>
      </c>
      <c r="R39" s="269">
        <v>11.132310144725162</v>
      </c>
      <c r="S39" s="269">
        <v>6.6235625060545322</v>
      </c>
      <c r="T39" s="269">
        <v>3.8160732144283975</v>
      </c>
      <c r="U39" s="269">
        <v>18.60750475894314</v>
      </c>
      <c r="V39" s="269">
        <v>15.495557017701389</v>
      </c>
      <c r="W39" s="269">
        <v>3.1119477412417464</v>
      </c>
      <c r="X39" s="269">
        <v>0.54070666054502647</v>
      </c>
      <c r="Y39" s="269">
        <v>-0.8022332379015007</v>
      </c>
      <c r="Z39" s="269">
        <v>0.73012004243703332</v>
      </c>
      <c r="AA39" s="269">
        <v>0.12205492684141787</v>
      </c>
      <c r="AB39" s="402">
        <v>-0.80169037678649235</v>
      </c>
    </row>
    <row r="40" spans="1:28" ht="14.25" customHeight="1">
      <c r="A40" s="33">
        <v>1988</v>
      </c>
      <c r="B40" s="45">
        <v>263164.0447388558</v>
      </c>
      <c r="C40" s="43">
        <v>45612.84019129329</v>
      </c>
      <c r="D40" s="43">
        <v>29093.12669229235</v>
      </c>
      <c r="E40" s="43">
        <v>16519.713499000936</v>
      </c>
      <c r="F40" s="43">
        <v>51114.217970910904</v>
      </c>
      <c r="G40" s="43">
        <v>42583.721681820112</v>
      </c>
      <c r="H40" s="43">
        <v>8530.4962890908046</v>
      </c>
      <c r="I40" s="43">
        <v>9659.4097717969107</v>
      </c>
      <c r="J40" s="43">
        <v>1481.3683528491231</v>
      </c>
      <c r="K40" s="43">
        <v>-2173.1395670308802</v>
      </c>
      <c r="L40" s="43">
        <v>2259.7213707884075</v>
      </c>
      <c r="M40" s="43">
        <v>429.47122955056312</v>
      </c>
      <c r="N40" s="44">
        <v>-4985.324746309524</v>
      </c>
      <c r="O40" s="22"/>
      <c r="P40" s="268">
        <v>100</v>
      </c>
      <c r="Q40" s="269">
        <v>17.332474212636473</v>
      </c>
      <c r="R40" s="269">
        <v>11.055129784603432</v>
      </c>
      <c r="S40" s="269">
        <v>6.2773444280330386</v>
      </c>
      <c r="T40" s="269">
        <v>3.6704899339049839</v>
      </c>
      <c r="U40" s="269">
        <v>19.422948914481385</v>
      </c>
      <c r="V40" s="269">
        <v>16.181436078806662</v>
      </c>
      <c r="W40" s="269">
        <v>3.2415128356747318</v>
      </c>
      <c r="X40" s="269">
        <v>0.5629068189460007</v>
      </c>
      <c r="Y40" s="269">
        <v>-0.82577373713317881</v>
      </c>
      <c r="Z40" s="269">
        <v>0.85867405368038974</v>
      </c>
      <c r="AA40" s="269">
        <v>0.16319525335489432</v>
      </c>
      <c r="AB40" s="402">
        <v>-1.8943791319428098</v>
      </c>
    </row>
    <row r="41" spans="1:28" ht="14.25" customHeight="1">
      <c r="A41" s="33">
        <v>1989</v>
      </c>
      <c r="B41" s="45">
        <v>294887.04819032172</v>
      </c>
      <c r="C41" s="43">
        <v>49045.028192080135</v>
      </c>
      <c r="D41" s="43">
        <v>32123.846137298409</v>
      </c>
      <c r="E41" s="43">
        <v>16921.182054781733</v>
      </c>
      <c r="F41" s="43">
        <v>61325.003233234704</v>
      </c>
      <c r="G41" s="43">
        <v>51486.274849841458</v>
      </c>
      <c r="H41" s="43">
        <v>9838.7283833932488</v>
      </c>
      <c r="I41" s="43">
        <v>9505.2383938215389</v>
      </c>
      <c r="J41" s="43">
        <v>1899.1622336333457</v>
      </c>
      <c r="K41" s="43">
        <v>-2266.6390201098657</v>
      </c>
      <c r="L41" s="43">
        <v>2318.1577776976428</v>
      </c>
      <c r="M41" s="43">
        <v>597.58032526775094</v>
      </c>
      <c r="N41" s="44">
        <v>-11630.875958299041</v>
      </c>
      <c r="O41" s="22"/>
      <c r="P41" s="268">
        <v>100</v>
      </c>
      <c r="Q41" s="269">
        <v>16.631801394148109</v>
      </c>
      <c r="R41" s="269">
        <v>10.893610395721925</v>
      </c>
      <c r="S41" s="269">
        <v>5.7381909984261865</v>
      </c>
      <c r="T41" s="269">
        <v>3.2233488897372009</v>
      </c>
      <c r="U41" s="269">
        <v>20.796099255486872</v>
      </c>
      <c r="V41" s="269">
        <v>17.459659610622143</v>
      </c>
      <c r="W41" s="269">
        <v>3.3364396448647282</v>
      </c>
      <c r="X41" s="269">
        <v>0.64403039919461502</v>
      </c>
      <c r="Y41" s="269">
        <v>-0.76864651534202499</v>
      </c>
      <c r="Z41" s="269">
        <v>0.78611719026787874</v>
      </c>
      <c r="AA41" s="269">
        <v>0.20264719286079644</v>
      </c>
      <c r="AB41" s="402">
        <v>-3.9441799935521109</v>
      </c>
    </row>
    <row r="42" spans="1:28" ht="14.25" customHeight="1">
      <c r="A42" s="33">
        <v>1990</v>
      </c>
      <c r="B42" s="45">
        <v>328463.55648320523</v>
      </c>
      <c r="C42" s="43">
        <v>51736.61436662855</v>
      </c>
      <c r="D42" s="43">
        <v>34764.676313996286</v>
      </c>
      <c r="E42" s="43">
        <v>16971.93805263226</v>
      </c>
      <c r="F42" s="43">
        <v>65356.461863468292</v>
      </c>
      <c r="G42" s="43">
        <v>54297.444409419055</v>
      </c>
      <c r="H42" s="43">
        <v>11059.017454049235</v>
      </c>
      <c r="I42" s="43">
        <v>9303.1754299678087</v>
      </c>
      <c r="J42" s="43">
        <v>2207.0806500801077</v>
      </c>
      <c r="K42" s="43">
        <v>-3143.0288606012537</v>
      </c>
      <c r="L42" s="43">
        <v>2119.8898945824767</v>
      </c>
      <c r="M42" s="43">
        <v>616.63240897671676</v>
      </c>
      <c r="N42" s="44">
        <v>-14026.354053881803</v>
      </c>
      <c r="O42" s="22"/>
      <c r="P42" s="268">
        <v>100</v>
      </c>
      <c r="Q42" s="269">
        <v>15.751097296930689</v>
      </c>
      <c r="R42" s="269">
        <v>10.584028464592798</v>
      </c>
      <c r="S42" s="269">
        <v>5.1670688323378906</v>
      </c>
      <c r="T42" s="269">
        <v>2.8323310901139473</v>
      </c>
      <c r="U42" s="269">
        <v>19.897629607140313</v>
      </c>
      <c r="V42" s="269">
        <v>16.530736313876378</v>
      </c>
      <c r="W42" s="269">
        <v>3.3668932932639355</v>
      </c>
      <c r="X42" s="269">
        <v>0.67194080028569581</v>
      </c>
      <c r="Y42" s="269">
        <v>-0.95688815351482104</v>
      </c>
      <c r="Z42" s="269">
        <v>0.64539576849246882</v>
      </c>
      <c r="AA42" s="269">
        <v>0.18773236689600478</v>
      </c>
      <c r="AB42" s="402">
        <v>-4.2702923283359713</v>
      </c>
    </row>
    <row r="43" spans="1:28" ht="14.25" customHeight="1">
      <c r="A43" s="33">
        <v>1991</v>
      </c>
      <c r="B43" s="45">
        <v>360186.55993467115</v>
      </c>
      <c r="C43" s="43">
        <v>56874.433540784827</v>
      </c>
      <c r="D43" s="43">
        <v>38285.461700635649</v>
      </c>
      <c r="E43" s="43">
        <v>18588.971840149174</v>
      </c>
      <c r="F43" s="43">
        <v>71077.076189761821</v>
      </c>
      <c r="G43" s="43">
        <v>59270.615405770674</v>
      </c>
      <c r="H43" s="43">
        <v>11806.46078399114</v>
      </c>
      <c r="I43" s="43">
        <v>9844.2446601366355</v>
      </c>
      <c r="J43" s="43">
        <v>2432.2415121419308</v>
      </c>
      <c r="K43" s="43">
        <v>-3500.030050605219</v>
      </c>
      <c r="L43" s="43">
        <v>1965.1052372194779</v>
      </c>
      <c r="M43" s="43">
        <v>1681.1690887454474</v>
      </c>
      <c r="N43" s="44">
        <v>-14056.398373617289</v>
      </c>
      <c r="O43" s="22"/>
      <c r="P43" s="268">
        <v>100</v>
      </c>
      <c r="Q43" s="269">
        <v>15.790270894921907</v>
      </c>
      <c r="R43" s="269">
        <v>10.62934211303711</v>
      </c>
      <c r="S43" s="269">
        <v>5.1609287818847953</v>
      </c>
      <c r="T43" s="269">
        <v>2.7330960549783243</v>
      </c>
      <c r="U43" s="269">
        <v>19.733405989011203</v>
      </c>
      <c r="V43" s="269">
        <v>16.455532215449928</v>
      </c>
      <c r="W43" s="269">
        <v>3.2778737735612729</v>
      </c>
      <c r="X43" s="269">
        <v>0.67527270106443693</v>
      </c>
      <c r="Y43" s="269">
        <v>-0.97172699926394723</v>
      </c>
      <c r="Z43" s="269">
        <v>0.54557983439912339</v>
      </c>
      <c r="AA43" s="269">
        <v>0.46674953364455618</v>
      </c>
      <c r="AB43" s="402">
        <v>-3.9025327253095639</v>
      </c>
    </row>
    <row r="44" spans="1:28" ht="14.25" customHeight="1">
      <c r="A44" s="33">
        <v>1992</v>
      </c>
      <c r="B44" s="45">
        <v>387928.15508525877</v>
      </c>
      <c r="C44" s="43">
        <v>62923.883938168576</v>
      </c>
      <c r="D44" s="43">
        <v>41354.245446894172</v>
      </c>
      <c r="E44" s="43">
        <v>21569.638491274396</v>
      </c>
      <c r="F44" s="43">
        <v>76845.111130265024</v>
      </c>
      <c r="G44" s="43">
        <v>60897.90081101824</v>
      </c>
      <c r="H44" s="43">
        <v>15947.210319246777</v>
      </c>
      <c r="I44" s="43">
        <v>11174.104306659317</v>
      </c>
      <c r="J44" s="43">
        <v>2817.5196452587047</v>
      </c>
      <c r="K44" s="43">
        <v>-4664.4309016383595</v>
      </c>
      <c r="L44" s="43">
        <v>1712.4697991417547</v>
      </c>
      <c r="M44" s="43">
        <v>2099.1249263760174</v>
      </c>
      <c r="N44" s="44">
        <v>-14774.063368217034</v>
      </c>
      <c r="O44" s="22"/>
      <c r="P44" s="268">
        <v>100</v>
      </c>
      <c r="Q44" s="269">
        <v>16.220499366522954</v>
      </c>
      <c r="R44" s="269">
        <v>10.660284618373561</v>
      </c>
      <c r="S44" s="269">
        <v>5.5602147481493907</v>
      </c>
      <c r="T44" s="269">
        <v>2.8804571568679966</v>
      </c>
      <c r="U44" s="269">
        <v>19.809109012305647</v>
      </c>
      <c r="V44" s="269">
        <v>15.698242061763759</v>
      </c>
      <c r="W44" s="269">
        <v>4.1108669505418858</v>
      </c>
      <c r="X44" s="269">
        <v>0.72629934391832696</v>
      </c>
      <c r="Y44" s="269">
        <v>-1.2023955571394946</v>
      </c>
      <c r="Z44" s="269">
        <v>0.44143993589879765</v>
      </c>
      <c r="AA44" s="269">
        <v>0.54111177517256315</v>
      </c>
      <c r="AB44" s="402">
        <v>-3.8084534918508286</v>
      </c>
    </row>
    <row r="45" spans="1:28" ht="14.25" customHeight="1">
      <c r="A45" s="33">
        <v>1993</v>
      </c>
      <c r="B45" s="45">
        <v>401343.19863403268</v>
      </c>
      <c r="C45" s="43">
        <v>71280.943341428356</v>
      </c>
      <c r="D45" s="43">
        <v>47771.335565269161</v>
      </c>
      <c r="E45" s="43">
        <v>23509.607776159199</v>
      </c>
      <c r="F45" s="43">
        <v>77364.109662714152</v>
      </c>
      <c r="G45" s="43">
        <v>59037.809051017197</v>
      </c>
      <c r="H45" s="43">
        <v>18326.300611696952</v>
      </c>
      <c r="I45" s="43">
        <v>12274.889569020814</v>
      </c>
      <c r="J45" s="43">
        <v>2900.6107052605212</v>
      </c>
      <c r="K45" s="43">
        <v>-2537.0584063563037</v>
      </c>
      <c r="L45" s="43">
        <v>884.11885615376286</v>
      </c>
      <c r="M45" s="43">
        <v>2034.4500138232786</v>
      </c>
      <c r="N45" s="44">
        <v>-5701.6558576650586</v>
      </c>
      <c r="O45" s="22"/>
      <c r="P45" s="268">
        <v>100</v>
      </c>
      <c r="Q45" s="269">
        <v>17.76059581526043</v>
      </c>
      <c r="R45" s="269">
        <v>11.902864114268883</v>
      </c>
      <c r="S45" s="269">
        <v>5.8577317009915451</v>
      </c>
      <c r="T45" s="269">
        <v>3.0584521204789992</v>
      </c>
      <c r="U45" s="269">
        <v>19.27629767391651</v>
      </c>
      <c r="V45" s="269">
        <v>14.710055945124211</v>
      </c>
      <c r="W45" s="269">
        <v>4.5662417287922956</v>
      </c>
      <c r="X45" s="269">
        <v>0.72272576566208635</v>
      </c>
      <c r="Y45" s="269">
        <v>-0.63214187134381616</v>
      </c>
      <c r="Z45" s="269">
        <v>0.22028998103439951</v>
      </c>
      <c r="AA45" s="269">
        <v>0.50691030039814</v>
      </c>
      <c r="AB45" s="402">
        <v>-1.4206434485673569</v>
      </c>
    </row>
    <row r="46" spans="1:28" ht="14.25" customHeight="1">
      <c r="A46" s="33">
        <v>1994</v>
      </c>
      <c r="B46" s="45">
        <v>426858.06476923602</v>
      </c>
      <c r="C46" s="43">
        <v>87018.031401561268</v>
      </c>
      <c r="D46" s="43">
        <v>59812.830538169095</v>
      </c>
      <c r="E46" s="43">
        <v>27205.200863392169</v>
      </c>
      <c r="F46" s="43">
        <v>91298.484057298178</v>
      </c>
      <c r="G46" s="43">
        <v>72874.926987933723</v>
      </c>
      <c r="H46" s="43">
        <v>18423.557069364448</v>
      </c>
      <c r="I46" s="43">
        <v>14038.619816641296</v>
      </c>
      <c r="J46" s="43">
        <v>2694.6446938192239</v>
      </c>
      <c r="K46" s="43">
        <v>-5661.7203370475891</v>
      </c>
      <c r="L46" s="43">
        <v>-265.07037851742325</v>
      </c>
      <c r="M46" s="43">
        <v>1776.6158210426356</v>
      </c>
      <c r="N46" s="44">
        <v>-8430.6275502592871</v>
      </c>
      <c r="O46" s="22"/>
      <c r="P46" s="268">
        <v>100</v>
      </c>
      <c r="Q46" s="269">
        <v>20.385706299962763</v>
      </c>
      <c r="R46" s="269">
        <v>14.012346368693899</v>
      </c>
      <c r="S46" s="269">
        <v>6.37335993126886</v>
      </c>
      <c r="T46" s="269">
        <v>3.2888261872786031</v>
      </c>
      <c r="U46" s="269">
        <v>21.388487554207298</v>
      </c>
      <c r="V46" s="269">
        <v>17.072402515653692</v>
      </c>
      <c r="W46" s="269">
        <v>4.316085038553604</v>
      </c>
      <c r="X46" s="269">
        <v>0.63127416727524577</v>
      </c>
      <c r="Y46" s="269">
        <v>-1.3263707082841165</v>
      </c>
      <c r="Z46" s="269">
        <v>-6.2098013460451559E-2</v>
      </c>
      <c r="AA46" s="269">
        <v>0.41620762676771561</v>
      </c>
      <c r="AB46" s="402">
        <v>-1.9750423492213913</v>
      </c>
    </row>
    <row r="47" spans="1:28" ht="14.25" customHeight="1">
      <c r="A47" s="800">
        <v>1995</v>
      </c>
      <c r="B47" s="801">
        <v>460259</v>
      </c>
      <c r="C47" s="802">
        <v>100641</v>
      </c>
      <c r="D47" s="802">
        <v>70240</v>
      </c>
      <c r="E47" s="802">
        <v>30401</v>
      </c>
      <c r="F47" s="802">
        <v>105696</v>
      </c>
      <c r="G47" s="802">
        <v>86393</v>
      </c>
      <c r="H47" s="802">
        <v>19303</v>
      </c>
      <c r="I47" s="802">
        <v>15418</v>
      </c>
      <c r="J47" s="802">
        <v>2713</v>
      </c>
      <c r="K47" s="802">
        <v>238</v>
      </c>
      <c r="L47" s="802">
        <v>-674</v>
      </c>
      <c r="M47" s="802">
        <v>4473</v>
      </c>
      <c r="N47" s="803">
        <v>-1018</v>
      </c>
      <c r="O47" s="804"/>
      <c r="P47" s="805">
        <v>100</v>
      </c>
      <c r="Q47" s="806">
        <v>21.866166658338024</v>
      </c>
      <c r="R47" s="806">
        <v>15.260972626282159</v>
      </c>
      <c r="S47" s="806">
        <v>6.6051940320558646</v>
      </c>
      <c r="T47" s="806">
        <v>3.349853017540124</v>
      </c>
      <c r="U47" s="806">
        <v>22.964461314173107</v>
      </c>
      <c r="V47" s="806">
        <v>18.770518338587621</v>
      </c>
      <c r="W47" s="806">
        <v>4.1939429755854851</v>
      </c>
      <c r="X47" s="806">
        <v>0.58945072231069895</v>
      </c>
      <c r="Y47" s="806">
        <v>5.1710015447823943E-2</v>
      </c>
      <c r="Z47" s="806">
        <v>-0.14643928744467788</v>
      </c>
      <c r="AA47" s="806">
        <v>0.97184411385763236</v>
      </c>
      <c r="AB47" s="807">
        <v>-0.22117981397430578</v>
      </c>
    </row>
    <row r="48" spans="1:28" ht="14.25" customHeight="1">
      <c r="A48" s="800">
        <v>1996</v>
      </c>
      <c r="B48" s="801">
        <v>488946</v>
      </c>
      <c r="C48" s="802">
        <v>112815</v>
      </c>
      <c r="D48" s="802">
        <v>78921</v>
      </c>
      <c r="E48" s="802">
        <v>33894</v>
      </c>
      <c r="F48" s="802">
        <v>113556</v>
      </c>
      <c r="G48" s="802">
        <v>92720</v>
      </c>
      <c r="H48" s="802">
        <v>20836</v>
      </c>
      <c r="I48" s="802">
        <v>17014</v>
      </c>
      <c r="J48" s="802">
        <v>3077</v>
      </c>
      <c r="K48" s="802">
        <v>-1651</v>
      </c>
      <c r="L48" s="802">
        <v>-1501</v>
      </c>
      <c r="M48" s="802">
        <v>4638</v>
      </c>
      <c r="N48" s="803">
        <v>745</v>
      </c>
      <c r="O48" s="804"/>
      <c r="P48" s="805">
        <v>100</v>
      </c>
      <c r="Q48" s="806">
        <v>23.073100096943222</v>
      </c>
      <c r="R48" s="806">
        <v>16.141046250506189</v>
      </c>
      <c r="S48" s="806">
        <v>6.9320538464370296</v>
      </c>
      <c r="T48" s="806">
        <v>3.4797298679199749</v>
      </c>
      <c r="U48" s="806">
        <v>23.224650574910111</v>
      </c>
      <c r="V48" s="806">
        <v>18.9632392943188</v>
      </c>
      <c r="W48" s="806">
        <v>4.2614112805913127</v>
      </c>
      <c r="X48" s="806">
        <v>0.62931284845361246</v>
      </c>
      <c r="Y48" s="806">
        <v>-0.3376651000314963</v>
      </c>
      <c r="Z48" s="806">
        <v>-0.30698686562524286</v>
      </c>
      <c r="AA48" s="806">
        <v>0.94857100784135673</v>
      </c>
      <c r="AB48" s="807">
        <v>0.15236856421772549</v>
      </c>
    </row>
    <row r="49" spans="1:28" ht="14.25" customHeight="1">
      <c r="A49" s="800">
        <v>1997</v>
      </c>
      <c r="B49" s="801">
        <v>518971</v>
      </c>
      <c r="C49" s="802">
        <v>133459</v>
      </c>
      <c r="D49" s="802">
        <v>94319</v>
      </c>
      <c r="E49" s="802">
        <v>39140</v>
      </c>
      <c r="F49" s="802">
        <v>132395</v>
      </c>
      <c r="G49" s="802">
        <v>108634</v>
      </c>
      <c r="H49" s="802">
        <v>23761</v>
      </c>
      <c r="I49" s="802">
        <v>19231</v>
      </c>
      <c r="J49" s="802">
        <v>3311</v>
      </c>
      <c r="K49" s="802">
        <v>-2574</v>
      </c>
      <c r="L49" s="802">
        <v>-1950</v>
      </c>
      <c r="M49" s="802">
        <v>3979</v>
      </c>
      <c r="N49" s="803">
        <v>519</v>
      </c>
      <c r="O49" s="804"/>
      <c r="P49" s="805">
        <v>100</v>
      </c>
      <c r="Q49" s="806">
        <v>25.716080474631532</v>
      </c>
      <c r="R49" s="806">
        <v>18.174233242319897</v>
      </c>
      <c r="S49" s="806">
        <v>7.5418472323116319</v>
      </c>
      <c r="T49" s="806">
        <v>3.7056020471278743</v>
      </c>
      <c r="U49" s="806">
        <v>25.511059384821117</v>
      </c>
      <c r="V49" s="806">
        <v>20.932576194045524</v>
      </c>
      <c r="W49" s="806">
        <v>4.5784831907755921</v>
      </c>
      <c r="X49" s="806">
        <v>0.63799325973898346</v>
      </c>
      <c r="Y49" s="806">
        <v>-0.4959814710263194</v>
      </c>
      <c r="Z49" s="806">
        <v>-0.37574353865630256</v>
      </c>
      <c r="AA49" s="806">
        <v>0.76670950785303993</v>
      </c>
      <c r="AB49" s="807">
        <v>0.1000055879808313</v>
      </c>
    </row>
    <row r="50" spans="1:28" ht="14.25" customHeight="1">
      <c r="A50" s="800">
        <v>1998</v>
      </c>
      <c r="B50" s="801">
        <v>555559</v>
      </c>
      <c r="C50" s="802">
        <v>145278</v>
      </c>
      <c r="D50" s="802">
        <v>100958</v>
      </c>
      <c r="E50" s="802">
        <v>44320</v>
      </c>
      <c r="F50" s="802">
        <v>147670</v>
      </c>
      <c r="G50" s="802">
        <v>121875</v>
      </c>
      <c r="H50" s="802">
        <v>25795</v>
      </c>
      <c r="I50" s="802">
        <v>21807</v>
      </c>
      <c r="J50" s="802">
        <v>3786</v>
      </c>
      <c r="K50" s="802">
        <v>-4370.0000000000036</v>
      </c>
      <c r="L50" s="802">
        <v>-2252</v>
      </c>
      <c r="M50" s="802">
        <v>5016</v>
      </c>
      <c r="N50" s="803">
        <v>-3998.0000000000036</v>
      </c>
      <c r="O50" s="804"/>
      <c r="P50" s="805">
        <v>100</v>
      </c>
      <c r="Q50" s="806">
        <v>26.149877870757201</v>
      </c>
      <c r="R50" s="806">
        <v>18.172327331570543</v>
      </c>
      <c r="S50" s="806">
        <v>7.977550539186657</v>
      </c>
      <c r="T50" s="806">
        <v>3.9252356635388859</v>
      </c>
      <c r="U50" s="806">
        <v>26.580435201301754</v>
      </c>
      <c r="V50" s="806">
        <v>21.937363988343272</v>
      </c>
      <c r="W50" s="806">
        <v>4.6430712129584792</v>
      </c>
      <c r="X50" s="806">
        <v>0.68147577485019595</v>
      </c>
      <c r="Y50" s="806">
        <v>-0.78659512311023738</v>
      </c>
      <c r="Z50" s="806">
        <v>-0.40535748678358197</v>
      </c>
      <c r="AA50" s="806">
        <v>0.90287440217870651</v>
      </c>
      <c r="AB50" s="807">
        <v>-0.71963553825966342</v>
      </c>
    </row>
    <row r="51" spans="1:28" ht="14.25" customHeight="1">
      <c r="A51" s="33">
        <v>1999</v>
      </c>
      <c r="B51" s="45">
        <v>595242</v>
      </c>
      <c r="C51" s="43">
        <v>157083</v>
      </c>
      <c r="D51" s="43">
        <v>107722</v>
      </c>
      <c r="E51" s="43">
        <v>49361</v>
      </c>
      <c r="F51" s="43">
        <v>168496</v>
      </c>
      <c r="G51" s="43">
        <v>138879</v>
      </c>
      <c r="H51" s="43">
        <v>29617</v>
      </c>
      <c r="I51" s="43">
        <v>24742</v>
      </c>
      <c r="J51" s="43">
        <v>4423</v>
      </c>
      <c r="K51" s="43">
        <v>-5485</v>
      </c>
      <c r="L51" s="43">
        <v>-2161</v>
      </c>
      <c r="M51" s="43">
        <v>5940</v>
      </c>
      <c r="N51" s="44">
        <v>-13119</v>
      </c>
      <c r="O51" s="22"/>
      <c r="P51" s="268">
        <v>100</v>
      </c>
      <c r="Q51" s="269">
        <v>26.389770883103008</v>
      </c>
      <c r="R51" s="269">
        <v>18.097177282517027</v>
      </c>
      <c r="S51" s="269">
        <v>8.2925936005859793</v>
      </c>
      <c r="T51" s="269">
        <v>4.1566287325155145</v>
      </c>
      <c r="U51" s="269">
        <v>28.307142305146478</v>
      </c>
      <c r="V51" s="269">
        <v>23.331518945235718</v>
      </c>
      <c r="W51" s="269">
        <v>4.9756233599107587</v>
      </c>
      <c r="X51" s="269">
        <v>0.74305912553213649</v>
      </c>
      <c r="Y51" s="269">
        <v>-0.92147395513085439</v>
      </c>
      <c r="Z51" s="269">
        <v>-0.36304561842074318</v>
      </c>
      <c r="AA51" s="269">
        <v>0.99791345368774376</v>
      </c>
      <c r="AB51" s="402">
        <v>-2.2039775419073249</v>
      </c>
    </row>
    <row r="52" spans="1:28" ht="14.25" customHeight="1">
      <c r="A52" s="33">
        <v>2000</v>
      </c>
      <c r="B52" s="45">
        <v>647569</v>
      </c>
      <c r="C52" s="43">
        <v>185133</v>
      </c>
      <c r="D52" s="43">
        <v>127665</v>
      </c>
      <c r="E52" s="43">
        <v>57468</v>
      </c>
      <c r="F52" s="43">
        <v>204196</v>
      </c>
      <c r="G52" s="43">
        <v>169012</v>
      </c>
      <c r="H52" s="43">
        <v>35184</v>
      </c>
      <c r="I52" s="43">
        <v>27568</v>
      </c>
      <c r="J52" s="43">
        <v>5167</v>
      </c>
      <c r="K52" s="43">
        <v>-4632</v>
      </c>
      <c r="L52" s="43">
        <v>-3735</v>
      </c>
      <c r="M52" s="43">
        <v>4202</v>
      </c>
      <c r="N52" s="44">
        <v>-23228</v>
      </c>
      <c r="O52" s="22"/>
      <c r="P52" s="268">
        <v>100</v>
      </c>
      <c r="Q52" s="269">
        <v>28.588922570413345</v>
      </c>
      <c r="R52" s="269">
        <v>19.714501466253019</v>
      </c>
      <c r="S52" s="269">
        <v>8.8744211041603283</v>
      </c>
      <c r="T52" s="269">
        <v>4.2571525196542765</v>
      </c>
      <c r="U52" s="269">
        <v>31.532701534508291</v>
      </c>
      <c r="V52" s="269">
        <v>26.099458127242038</v>
      </c>
      <c r="W52" s="269">
        <v>5.4332434072662528</v>
      </c>
      <c r="X52" s="269">
        <v>0.79790725003821983</v>
      </c>
      <c r="Y52" s="269">
        <v>-0.71529057135224205</v>
      </c>
      <c r="Z52" s="269">
        <v>-0.57677251381706041</v>
      </c>
      <c r="AA52" s="269">
        <v>0.64888838100650281</v>
      </c>
      <c r="AB52" s="402">
        <v>-3.5869536682577454</v>
      </c>
    </row>
    <row r="53" spans="1:28" ht="14.25" customHeight="1">
      <c r="A53" s="33">
        <v>2001</v>
      </c>
      <c r="B53" s="45">
        <v>700958</v>
      </c>
      <c r="C53" s="43">
        <v>195405</v>
      </c>
      <c r="D53" s="43">
        <v>132750</v>
      </c>
      <c r="E53" s="43">
        <v>62655</v>
      </c>
      <c r="F53" s="43">
        <v>211248</v>
      </c>
      <c r="G53" s="43">
        <v>172975</v>
      </c>
      <c r="H53" s="43">
        <v>38273</v>
      </c>
      <c r="I53" s="43">
        <v>29329</v>
      </c>
      <c r="J53" s="43">
        <v>5857</v>
      </c>
      <c r="K53" s="43">
        <v>-9702</v>
      </c>
      <c r="L53" s="43">
        <v>-4706</v>
      </c>
      <c r="M53" s="43">
        <v>4478</v>
      </c>
      <c r="N53" s="44">
        <v>-25773</v>
      </c>
      <c r="O53" s="22"/>
      <c r="P53" s="268">
        <v>100</v>
      </c>
      <c r="Q53" s="269">
        <v>27.876848541567398</v>
      </c>
      <c r="R53" s="269">
        <v>18.938367206023756</v>
      </c>
      <c r="S53" s="269">
        <v>8.9384813355436421</v>
      </c>
      <c r="T53" s="269">
        <v>4.1841308609075005</v>
      </c>
      <c r="U53" s="269">
        <v>30.137041021002684</v>
      </c>
      <c r="V53" s="269">
        <v>24.676942127773703</v>
      </c>
      <c r="W53" s="269">
        <v>5.4600988932289809</v>
      </c>
      <c r="X53" s="269">
        <v>0.83557074746275806</v>
      </c>
      <c r="Y53" s="269">
        <v>-1.3841057524131259</v>
      </c>
      <c r="Z53" s="269">
        <v>-0.67136690072729033</v>
      </c>
      <c r="AA53" s="269">
        <v>0.63883998755988236</v>
      </c>
      <c r="AB53" s="402">
        <v>-3.6768251450158211</v>
      </c>
    </row>
    <row r="54" spans="1:28" ht="14.25" customHeight="1">
      <c r="A54" s="33">
        <v>2002</v>
      </c>
      <c r="B54" s="45">
        <v>749744</v>
      </c>
      <c r="C54" s="43">
        <v>199164</v>
      </c>
      <c r="D54" s="43">
        <v>135287</v>
      </c>
      <c r="E54" s="43">
        <v>63877</v>
      </c>
      <c r="F54" s="43">
        <v>213961</v>
      </c>
      <c r="G54" s="43">
        <v>174112</v>
      </c>
      <c r="H54" s="43">
        <v>39849</v>
      </c>
      <c r="I54" s="43">
        <v>28932</v>
      </c>
      <c r="J54" s="43">
        <v>6179</v>
      </c>
      <c r="K54" s="43">
        <v>-8492</v>
      </c>
      <c r="L54" s="43">
        <v>-4157</v>
      </c>
      <c r="M54" s="43">
        <v>6936</v>
      </c>
      <c r="N54" s="44">
        <v>-20510</v>
      </c>
      <c r="O54" s="22"/>
      <c r="P54" s="268">
        <v>100</v>
      </c>
      <c r="Q54" s="269">
        <v>26.564267269894792</v>
      </c>
      <c r="R54" s="269">
        <v>18.04442583068354</v>
      </c>
      <c r="S54" s="269">
        <v>8.51984143921125</v>
      </c>
      <c r="T54" s="269">
        <v>3.8589171770631041</v>
      </c>
      <c r="U54" s="269">
        <v>28.537874261081114</v>
      </c>
      <c r="V54" s="269">
        <v>23.222860069570412</v>
      </c>
      <c r="W54" s="269">
        <v>5.3150141915107021</v>
      </c>
      <c r="X54" s="269">
        <v>0.82414797584242083</v>
      </c>
      <c r="Y54" s="269">
        <v>-1.1326532789858939</v>
      </c>
      <c r="Z54" s="269">
        <v>-0.55445592095435237</v>
      </c>
      <c r="AA54" s="269">
        <v>0.92511577285046631</v>
      </c>
      <c r="AB54" s="402">
        <v>-2.7356004182761051</v>
      </c>
    </row>
    <row r="55" spans="1:28" ht="14.25" customHeight="1">
      <c r="A55" s="33">
        <v>2003</v>
      </c>
      <c r="B55" s="45">
        <v>802683</v>
      </c>
      <c r="C55" s="43">
        <v>205612</v>
      </c>
      <c r="D55" s="43">
        <v>139943</v>
      </c>
      <c r="E55" s="43">
        <v>65669</v>
      </c>
      <c r="F55" s="43">
        <v>223308</v>
      </c>
      <c r="G55" s="43">
        <v>182574</v>
      </c>
      <c r="H55" s="43">
        <v>40734</v>
      </c>
      <c r="I55" s="43">
        <v>30518</v>
      </c>
      <c r="J55" s="43">
        <v>6442</v>
      </c>
      <c r="K55" s="43">
        <v>-6582</v>
      </c>
      <c r="L55" s="43">
        <v>-6397</v>
      </c>
      <c r="M55" s="43">
        <v>8196</v>
      </c>
      <c r="N55" s="44">
        <v>-22479</v>
      </c>
      <c r="O55" s="22"/>
      <c r="P55" s="268">
        <v>100</v>
      </c>
      <c r="Q55" s="269">
        <v>25.615591709304919</v>
      </c>
      <c r="R55" s="269">
        <v>17.434404366356333</v>
      </c>
      <c r="S55" s="269">
        <v>8.1811873429485864</v>
      </c>
      <c r="T55" s="269">
        <v>3.801999045700482</v>
      </c>
      <c r="U55" s="269">
        <v>27.820198010920873</v>
      </c>
      <c r="V55" s="269">
        <v>22.745467388744995</v>
      </c>
      <c r="W55" s="269">
        <v>5.0747306221758777</v>
      </c>
      <c r="X55" s="269">
        <v>0.80255841969993136</v>
      </c>
      <c r="Y55" s="269">
        <v>-0.81999992525069054</v>
      </c>
      <c r="Z55" s="269">
        <v>-0.79695222148718736</v>
      </c>
      <c r="AA55" s="269">
        <v>1.0210755678144423</v>
      </c>
      <c r="AB55" s="402">
        <v>-2.8004828805393909</v>
      </c>
    </row>
    <row r="56" spans="1:28" ht="14.25" customHeight="1">
      <c r="A56" s="33">
        <v>2004</v>
      </c>
      <c r="B56" s="45">
        <v>860059</v>
      </c>
      <c r="C56" s="43">
        <v>218354</v>
      </c>
      <c r="D56" s="43">
        <v>150002</v>
      </c>
      <c r="E56" s="43">
        <v>68352</v>
      </c>
      <c r="F56" s="43">
        <v>250202</v>
      </c>
      <c r="G56" s="43">
        <v>206480</v>
      </c>
      <c r="H56" s="43">
        <v>43722</v>
      </c>
      <c r="I56" s="43">
        <v>31819</v>
      </c>
      <c r="J56" s="43">
        <v>7868</v>
      </c>
      <c r="K56" s="43">
        <v>-8017</v>
      </c>
      <c r="L56" s="43">
        <v>-6730</v>
      </c>
      <c r="M56" s="43">
        <v>7176</v>
      </c>
      <c r="N56" s="44">
        <v>-39419</v>
      </c>
      <c r="O56" s="22"/>
      <c r="P56" s="268">
        <v>100</v>
      </c>
      <c r="Q56" s="269">
        <v>25.388258247399307</v>
      </c>
      <c r="R56" s="269">
        <v>17.440896496635695</v>
      </c>
      <c r="S56" s="269">
        <v>7.9473617507636103</v>
      </c>
      <c r="T56" s="269">
        <v>3.6996299091108864</v>
      </c>
      <c r="U56" s="269">
        <v>29.091260018208054</v>
      </c>
      <c r="V56" s="269">
        <v>24.007655288765072</v>
      </c>
      <c r="W56" s="269">
        <v>5.08360472944298</v>
      </c>
      <c r="X56" s="269">
        <v>0.91482095995739832</v>
      </c>
      <c r="Y56" s="269">
        <v>-0.93214535281881827</v>
      </c>
      <c r="Z56" s="269">
        <v>-0.78250445608964037</v>
      </c>
      <c r="AA56" s="269">
        <v>0.83436136358087065</v>
      </c>
      <c r="AB56" s="402">
        <v>-4.5832902161363345</v>
      </c>
    </row>
    <row r="57" spans="1:28" ht="14.25" customHeight="1">
      <c r="A57" s="33">
        <v>2005</v>
      </c>
      <c r="B57" s="45">
        <v>928122</v>
      </c>
      <c r="C57" s="43">
        <v>231479</v>
      </c>
      <c r="D57" s="43">
        <v>156808</v>
      </c>
      <c r="E57" s="43">
        <v>74671</v>
      </c>
      <c r="F57" s="43">
        <v>276196</v>
      </c>
      <c r="G57" s="43">
        <v>228048</v>
      </c>
      <c r="H57" s="43">
        <v>48148</v>
      </c>
      <c r="I57" s="43">
        <v>33927</v>
      </c>
      <c r="J57" s="43">
        <v>9736</v>
      </c>
      <c r="K57" s="43">
        <v>-12809</v>
      </c>
      <c r="L57" s="43">
        <v>-9255</v>
      </c>
      <c r="M57" s="43">
        <v>5886</v>
      </c>
      <c r="N57" s="44">
        <v>-60895</v>
      </c>
      <c r="O57" s="22"/>
      <c r="P57" s="268">
        <v>100</v>
      </c>
      <c r="Q57" s="269">
        <v>24.940578932511027</v>
      </c>
      <c r="R57" s="269">
        <v>16.895192657861791</v>
      </c>
      <c r="S57" s="269">
        <v>8.0453862746492373</v>
      </c>
      <c r="T57" s="269">
        <v>3.6554461590178877</v>
      </c>
      <c r="U57" s="269">
        <v>29.7585877718662</v>
      </c>
      <c r="V57" s="269">
        <v>24.570907703944094</v>
      </c>
      <c r="W57" s="269">
        <v>5.1876800679221047</v>
      </c>
      <c r="X57" s="269">
        <v>1.0490000237037804</v>
      </c>
      <c r="Y57" s="269">
        <v>-1.3800987370194866</v>
      </c>
      <c r="Z57" s="269">
        <v>-0.99717494036344356</v>
      </c>
      <c r="AA57" s="269">
        <v>0.63418386806906846</v>
      </c>
      <c r="AB57" s="402">
        <v>-6.5610986486690326</v>
      </c>
    </row>
    <row r="58" spans="1:28" ht="14.25" customHeight="1">
      <c r="A58" s="33">
        <v>2006</v>
      </c>
      <c r="B58" s="45">
        <v>1004976</v>
      </c>
      <c r="C58" s="43">
        <v>253088</v>
      </c>
      <c r="D58" s="43">
        <v>170096</v>
      </c>
      <c r="E58" s="43">
        <v>82992</v>
      </c>
      <c r="F58" s="43">
        <v>310542</v>
      </c>
      <c r="G58" s="43">
        <v>256597</v>
      </c>
      <c r="H58" s="43">
        <v>53945</v>
      </c>
      <c r="I58" s="43">
        <v>36102</v>
      </c>
      <c r="J58" s="43">
        <v>10637</v>
      </c>
      <c r="K58" s="43">
        <v>-18619</v>
      </c>
      <c r="L58" s="43">
        <v>-12328</v>
      </c>
      <c r="M58" s="43">
        <v>3919</v>
      </c>
      <c r="N58" s="44">
        <v>-84482</v>
      </c>
      <c r="O58" s="22"/>
      <c r="P58" s="268">
        <v>100</v>
      </c>
      <c r="Q58" s="269">
        <v>25.183486968843038</v>
      </c>
      <c r="R58" s="269">
        <v>16.925379312540798</v>
      </c>
      <c r="S58" s="269">
        <v>8.25810765630224</v>
      </c>
      <c r="T58" s="269">
        <v>3.5923245928260972</v>
      </c>
      <c r="U58" s="269">
        <v>30.90043941347853</v>
      </c>
      <c r="V58" s="269">
        <v>25.532649535909314</v>
      </c>
      <c r="W58" s="269">
        <v>5.3677898775692157</v>
      </c>
      <c r="X58" s="269">
        <v>1.0584332362165862</v>
      </c>
      <c r="Y58" s="269">
        <v>-1.8526810590501663</v>
      </c>
      <c r="Z58" s="269">
        <v>-1.2266959608985688</v>
      </c>
      <c r="AA58" s="269">
        <v>0.38995956122335262</v>
      </c>
      <c r="AB58" s="402">
        <v>-8.4063699033608756</v>
      </c>
    </row>
    <row r="59" spans="1:28" ht="14.25" customHeight="1">
      <c r="A59" s="33">
        <v>2007</v>
      </c>
      <c r="B59" s="45">
        <v>1077541</v>
      </c>
      <c r="C59" s="43">
        <v>279332</v>
      </c>
      <c r="D59" s="43">
        <v>191268</v>
      </c>
      <c r="E59" s="43">
        <v>88064</v>
      </c>
      <c r="F59" s="43">
        <v>341622</v>
      </c>
      <c r="G59" s="43">
        <v>285308</v>
      </c>
      <c r="H59" s="43">
        <v>56314</v>
      </c>
      <c r="I59" s="43">
        <v>37555</v>
      </c>
      <c r="J59" s="43">
        <v>11514</v>
      </c>
      <c r="K59" s="43">
        <v>-26473</v>
      </c>
      <c r="L59" s="43">
        <v>-11995</v>
      </c>
      <c r="M59" s="43">
        <v>3910</v>
      </c>
      <c r="N59" s="44">
        <v>-96848</v>
      </c>
      <c r="O59" s="22"/>
      <c r="P59" s="268">
        <v>100</v>
      </c>
      <c r="Q59" s="269">
        <v>25.923097125770621</v>
      </c>
      <c r="R59" s="269">
        <v>17.750415065412824</v>
      </c>
      <c r="S59" s="269">
        <v>8.172682060357797</v>
      </c>
      <c r="T59" s="269">
        <v>3.4852502132169447</v>
      </c>
      <c r="U59" s="269">
        <v>31.703851639984002</v>
      </c>
      <c r="V59" s="269">
        <v>26.477693192184798</v>
      </c>
      <c r="W59" s="269">
        <v>5.226158447799202</v>
      </c>
      <c r="X59" s="269">
        <v>1.0685440275590441</v>
      </c>
      <c r="Y59" s="269">
        <v>-2.4567974675673594</v>
      </c>
      <c r="Z59" s="269">
        <v>-1.1131827002406405</v>
      </c>
      <c r="AA59" s="269">
        <v>0.36286322283792449</v>
      </c>
      <c r="AB59" s="402">
        <v>-8.9878714591834559</v>
      </c>
    </row>
    <row r="60" spans="1:28" ht="15">
      <c r="A60" s="33">
        <v>2008</v>
      </c>
      <c r="B60" s="45">
        <v>1112432</v>
      </c>
      <c r="C60" s="43">
        <v>284202</v>
      </c>
      <c r="D60" s="43">
        <v>193476</v>
      </c>
      <c r="E60" s="43">
        <v>90726</v>
      </c>
      <c r="F60" s="43">
        <v>336848</v>
      </c>
      <c r="G60" s="43">
        <v>281355</v>
      </c>
      <c r="H60" s="43">
        <v>55493</v>
      </c>
      <c r="I60" s="43">
        <v>37738</v>
      </c>
      <c r="J60" s="43">
        <v>11125</v>
      </c>
      <c r="K60" s="43">
        <v>-30905</v>
      </c>
      <c r="L60" s="43">
        <v>-14245</v>
      </c>
      <c r="M60" s="43">
        <v>3878</v>
      </c>
      <c r="N60" s="44">
        <v>-93918</v>
      </c>
      <c r="O60" s="22"/>
      <c r="P60" s="268">
        <v>100</v>
      </c>
      <c r="Q60" s="269">
        <v>25.547808764940239</v>
      </c>
      <c r="R60" s="269">
        <v>17.392164195204742</v>
      </c>
      <c r="S60" s="269">
        <v>8.1556445697354985</v>
      </c>
      <c r="T60" s="269">
        <v>3.3923871301796424</v>
      </c>
      <c r="U60" s="269">
        <v>30.280322752312053</v>
      </c>
      <c r="V60" s="269">
        <v>25.291883009478333</v>
      </c>
      <c r="W60" s="269">
        <v>4.9884397428337195</v>
      </c>
      <c r="X60" s="269">
        <v>1.0000611273318278</v>
      </c>
      <c r="Y60" s="269">
        <v>-2.7781473384440578</v>
      </c>
      <c r="Z60" s="269">
        <v>-1.2805277086599451</v>
      </c>
      <c r="AA60" s="269">
        <v>0.34860557768924305</v>
      </c>
      <c r="AB60" s="402">
        <v>-8.4425834567865721</v>
      </c>
    </row>
    <row r="61" spans="1:28" ht="15">
      <c r="A61" s="33">
        <v>2009</v>
      </c>
      <c r="B61" s="45">
        <v>1072990</v>
      </c>
      <c r="C61" s="43">
        <v>246631</v>
      </c>
      <c r="D61" s="43">
        <v>164687</v>
      </c>
      <c r="E61" s="43">
        <v>81944</v>
      </c>
      <c r="F61" s="43">
        <v>255922</v>
      </c>
      <c r="G61" s="43">
        <v>206598</v>
      </c>
      <c r="H61" s="43">
        <v>49324</v>
      </c>
      <c r="I61" s="43">
        <v>34792</v>
      </c>
      <c r="J61" s="43">
        <v>9780</v>
      </c>
      <c r="K61" s="43">
        <v>-20605</v>
      </c>
      <c r="L61" s="43">
        <v>-12774</v>
      </c>
      <c r="M61" s="43">
        <v>4163</v>
      </c>
      <c r="N61" s="44">
        <v>-38507</v>
      </c>
      <c r="O61" s="22"/>
      <c r="P61" s="268">
        <v>100</v>
      </c>
      <c r="Q61" s="269">
        <v>22.985395949636064</v>
      </c>
      <c r="R61" s="269">
        <v>15.348418904183637</v>
      </c>
      <c r="S61" s="269">
        <v>7.6369770454524275</v>
      </c>
      <c r="T61" s="269">
        <v>3.242527889355912</v>
      </c>
      <c r="U61" s="269">
        <v>23.851294047474813</v>
      </c>
      <c r="V61" s="269">
        <v>19.25441989207728</v>
      </c>
      <c r="W61" s="269">
        <v>4.5968741553975336</v>
      </c>
      <c r="X61" s="269">
        <v>0.91147168193552597</v>
      </c>
      <c r="Y61" s="269">
        <v>-1.9203347654684573</v>
      </c>
      <c r="Z61" s="269">
        <v>-1.1905050373256041</v>
      </c>
      <c r="AA61" s="269">
        <v>0.38798124866028577</v>
      </c>
      <c r="AB61" s="402">
        <v>-3.5887566519725254</v>
      </c>
    </row>
    <row r="62" spans="1:28" ht="15">
      <c r="A62" s="33">
        <v>2010</v>
      </c>
      <c r="B62" s="45">
        <v>1077145</v>
      </c>
      <c r="C62" s="43">
        <v>278203</v>
      </c>
      <c r="D62" s="43">
        <v>192016</v>
      </c>
      <c r="E62" s="43">
        <v>86187</v>
      </c>
      <c r="F62" s="43">
        <v>289381</v>
      </c>
      <c r="G62" s="43">
        <v>239980</v>
      </c>
      <c r="H62" s="43">
        <v>49401</v>
      </c>
      <c r="I62" s="43">
        <v>36146</v>
      </c>
      <c r="J62" s="43">
        <v>10196</v>
      </c>
      <c r="K62" s="43">
        <v>-15743</v>
      </c>
      <c r="L62" s="43">
        <v>-11407</v>
      </c>
      <c r="M62" s="43">
        <v>4017</v>
      </c>
      <c r="N62" s="44">
        <v>-34311</v>
      </c>
      <c r="O62" s="22"/>
      <c r="P62" s="268">
        <v>100</v>
      </c>
      <c r="Q62" s="269">
        <v>25.827813339893886</v>
      </c>
      <c r="R62" s="269">
        <v>17.826383634515317</v>
      </c>
      <c r="S62" s="269">
        <v>8.0014297053785697</v>
      </c>
      <c r="T62" s="269">
        <v>3.3557227671297736</v>
      </c>
      <c r="U62" s="269">
        <v>26.865556633508024</v>
      </c>
      <c r="V62" s="269">
        <v>22.279266022680325</v>
      </c>
      <c r="W62" s="269">
        <v>4.5862906108276977</v>
      </c>
      <c r="X62" s="269">
        <v>0.94657636622738817</v>
      </c>
      <c r="Y62" s="269">
        <v>-1.4615488165474473</v>
      </c>
      <c r="Z62" s="269">
        <v>-1.0590031982694994</v>
      </c>
      <c r="AA62" s="269">
        <v>0.37293029257899352</v>
      </c>
      <c r="AB62" s="402">
        <v>-3.1853650158520903</v>
      </c>
    </row>
    <row r="63" spans="1:28" ht="15">
      <c r="A63" s="33">
        <v>2011</v>
      </c>
      <c r="B63" s="45">
        <v>1068690</v>
      </c>
      <c r="C63" s="43">
        <v>314071</v>
      </c>
      <c r="D63" s="43">
        <v>218574</v>
      </c>
      <c r="E63" s="43">
        <v>95497</v>
      </c>
      <c r="F63" s="43">
        <v>311239</v>
      </c>
      <c r="G63" s="43">
        <v>261651</v>
      </c>
      <c r="H63" s="43">
        <v>49588</v>
      </c>
      <c r="I63" s="43">
        <v>39480</v>
      </c>
      <c r="J63" s="43">
        <v>9964</v>
      </c>
      <c r="K63" s="43">
        <v>-18787</v>
      </c>
      <c r="L63" s="43">
        <v>-11975</v>
      </c>
      <c r="M63" s="43">
        <v>3530</v>
      </c>
      <c r="N63" s="44">
        <v>-24400</v>
      </c>
      <c r="O63" s="22"/>
      <c r="P63" s="268">
        <v>100</v>
      </c>
      <c r="Q63" s="269">
        <v>29.388410109573403</v>
      </c>
      <c r="R63" s="269">
        <v>20.452516632512701</v>
      </c>
      <c r="S63" s="269">
        <v>8.9358934770607004</v>
      </c>
      <c r="T63" s="269">
        <v>3.6942424837885635</v>
      </c>
      <c r="U63" s="269">
        <v>29.123412776389785</v>
      </c>
      <c r="V63" s="269">
        <v>24.483339415546137</v>
      </c>
      <c r="W63" s="269">
        <v>4.6400733608436493</v>
      </c>
      <c r="X63" s="269">
        <v>0.93235643638473276</v>
      </c>
      <c r="Y63" s="269">
        <v>-1.7579466449578456</v>
      </c>
      <c r="Z63" s="269">
        <v>-1.1205307432464044</v>
      </c>
      <c r="AA63" s="269">
        <v>0.33031094143296935</v>
      </c>
      <c r="AB63" s="402">
        <v>-2.2831691135876633</v>
      </c>
    </row>
    <row r="64" spans="1:28" ht="15">
      <c r="A64" s="33">
        <v>2012</v>
      </c>
      <c r="B64" s="45">
        <v>1035964</v>
      </c>
      <c r="C64" s="43">
        <v>324254</v>
      </c>
      <c r="D64" s="43">
        <v>226839</v>
      </c>
      <c r="E64" s="43">
        <v>97415</v>
      </c>
      <c r="F64" s="43">
        <v>303064</v>
      </c>
      <c r="G64" s="43">
        <v>254815</v>
      </c>
      <c r="H64" s="43">
        <v>48249</v>
      </c>
      <c r="I64" s="43">
        <v>40170</v>
      </c>
      <c r="J64" s="43">
        <v>9571</v>
      </c>
      <c r="K64" s="43">
        <v>-8413</v>
      </c>
      <c r="L64" s="43">
        <v>-11164</v>
      </c>
      <c r="M64" s="43">
        <v>5395</v>
      </c>
      <c r="N64" s="44">
        <v>7008</v>
      </c>
      <c r="O64" s="22"/>
      <c r="P64" s="268">
        <v>100</v>
      </c>
      <c r="Q64" s="269">
        <v>31.299736284272427</v>
      </c>
      <c r="R64" s="269">
        <v>21.896417250020271</v>
      </c>
      <c r="S64" s="269">
        <v>9.4033190342521547</v>
      </c>
      <c r="T64" s="269">
        <v>3.8775478684587497</v>
      </c>
      <c r="U64" s="269">
        <v>29.254298411913929</v>
      </c>
      <c r="V64" s="269">
        <v>24.596897189477627</v>
      </c>
      <c r="W64" s="269">
        <v>4.6574012224363006</v>
      </c>
      <c r="X64" s="269">
        <v>0.92387380256456786</v>
      </c>
      <c r="Y64" s="269">
        <v>-0.81209385654327759</v>
      </c>
      <c r="Z64" s="269">
        <v>-1.0776436246819387</v>
      </c>
      <c r="AA64" s="269">
        <v>0.52077099204219457</v>
      </c>
      <c r="AB64" s="402">
        <v>0.67647138317547717</v>
      </c>
    </row>
    <row r="65" spans="1:28" ht="15">
      <c r="A65" s="33">
        <v>2013</v>
      </c>
      <c r="B65" s="45">
        <v>1025652</v>
      </c>
      <c r="C65" s="43">
        <v>335957</v>
      </c>
      <c r="D65" s="43">
        <v>238382</v>
      </c>
      <c r="E65" s="43">
        <v>97575</v>
      </c>
      <c r="F65" s="43">
        <v>296550</v>
      </c>
      <c r="G65" s="43">
        <v>250994</v>
      </c>
      <c r="H65" s="43">
        <v>45556</v>
      </c>
      <c r="I65" s="43">
        <v>40390</v>
      </c>
      <c r="J65" s="43">
        <v>9971</v>
      </c>
      <c r="K65" s="43">
        <v>-6593</v>
      </c>
      <c r="L65" s="43">
        <v>-11467</v>
      </c>
      <c r="M65" s="43">
        <v>6184</v>
      </c>
      <c r="N65" s="44">
        <v>27531</v>
      </c>
      <c r="O65" s="22"/>
      <c r="P65" s="268">
        <v>100</v>
      </c>
      <c r="Q65" s="269">
        <v>32.755457016609924</v>
      </c>
      <c r="R65" s="269">
        <v>23.241996310639475</v>
      </c>
      <c r="S65" s="269">
        <v>9.5134607059704468</v>
      </c>
      <c r="T65" s="269">
        <v>3.9379828635833598</v>
      </c>
      <c r="U65" s="269">
        <v>28.913315627522785</v>
      </c>
      <c r="V65" s="269">
        <v>24.471653153311259</v>
      </c>
      <c r="W65" s="269">
        <v>4.441662474211526</v>
      </c>
      <c r="X65" s="269">
        <v>0.97216209786555285</v>
      </c>
      <c r="Y65" s="269">
        <v>-0.64281062192634542</v>
      </c>
      <c r="Z65" s="269">
        <v>-1.1180205371802521</v>
      </c>
      <c r="AA65" s="269">
        <v>0.60293354861102988</v>
      </c>
      <c r="AB65" s="402">
        <v>2.6842437785915689</v>
      </c>
    </row>
    <row r="66" spans="1:28" ht="15">
      <c r="A66" s="33">
        <v>2014</v>
      </c>
      <c r="B66" s="45">
        <v>1038949</v>
      </c>
      <c r="C66" s="43">
        <v>345132</v>
      </c>
      <c r="D66" s="43">
        <v>241991</v>
      </c>
      <c r="E66" s="43">
        <v>103141</v>
      </c>
      <c r="F66" s="43">
        <v>313554</v>
      </c>
      <c r="G66" s="43">
        <v>263249</v>
      </c>
      <c r="H66" s="43">
        <v>50305</v>
      </c>
      <c r="I66" s="43">
        <v>42080</v>
      </c>
      <c r="J66" s="43">
        <v>11005</v>
      </c>
      <c r="K66" s="43">
        <v>-3685</v>
      </c>
      <c r="L66" s="43">
        <v>-9403</v>
      </c>
      <c r="M66" s="43">
        <v>4544</v>
      </c>
      <c r="N66" s="44">
        <v>23034</v>
      </c>
      <c r="O66" s="22"/>
      <c r="P66" s="268">
        <v>100</v>
      </c>
      <c r="Q66" s="269">
        <v>33.21933992910143</v>
      </c>
      <c r="R66" s="269">
        <v>23.291903644933484</v>
      </c>
      <c r="S66" s="269">
        <v>9.9274362841679427</v>
      </c>
      <c r="T66" s="269">
        <v>4.0502469322363277</v>
      </c>
      <c r="U66" s="269">
        <v>30.179922209848606</v>
      </c>
      <c r="V66" s="269">
        <v>25.338009854189185</v>
      </c>
      <c r="W66" s="269">
        <v>4.8419123556594208</v>
      </c>
      <c r="X66" s="269">
        <v>1.0592435239843341</v>
      </c>
      <c r="Y66" s="269">
        <v>-0.35468535991660805</v>
      </c>
      <c r="Z66" s="269">
        <v>-0.90504923725803677</v>
      </c>
      <c r="AA66" s="269">
        <v>0.43736506796772506</v>
      </c>
      <c r="AB66" s="402">
        <v>2.2170481900459023</v>
      </c>
    </row>
    <row r="67" spans="1:28" ht="15">
      <c r="A67" s="33">
        <v>2015</v>
      </c>
      <c r="B67" s="45">
        <v>1087112</v>
      </c>
      <c r="C67" s="43">
        <v>361994</v>
      </c>
      <c r="D67" s="43">
        <v>252838</v>
      </c>
      <c r="E67" s="43">
        <v>109156</v>
      </c>
      <c r="F67" s="43">
        <v>329214</v>
      </c>
      <c r="G67" s="43">
        <v>273513</v>
      </c>
      <c r="H67" s="43">
        <v>55701</v>
      </c>
      <c r="I67" s="43">
        <v>43984</v>
      </c>
      <c r="J67" s="43">
        <v>12439</v>
      </c>
      <c r="K67" s="43">
        <v>-850</v>
      </c>
      <c r="L67" s="43">
        <v>-9688</v>
      </c>
      <c r="M67" s="43">
        <v>6906</v>
      </c>
      <c r="N67" s="44">
        <v>29148</v>
      </c>
      <c r="O67" s="22"/>
      <c r="P67" s="268">
        <v>100</v>
      </c>
      <c r="Q67" s="269">
        <v>33.298684956103877</v>
      </c>
      <c r="R67" s="269">
        <v>23.257769208692388</v>
      </c>
      <c r="S67" s="269">
        <v>10.040915747411491</v>
      </c>
      <c r="T67" s="269">
        <v>4.0459492674167885</v>
      </c>
      <c r="U67" s="269">
        <v>30.283356268719324</v>
      </c>
      <c r="V67" s="269">
        <v>25.159597171220629</v>
      </c>
      <c r="W67" s="269">
        <v>5.1237590974986942</v>
      </c>
      <c r="X67" s="269">
        <v>1.1442243301518151</v>
      </c>
      <c r="Y67" s="269">
        <v>-7.81888158717777E-2</v>
      </c>
      <c r="Z67" s="269">
        <v>-0.89116852725386164</v>
      </c>
      <c r="AA67" s="269">
        <v>0.63526113224764325</v>
      </c>
      <c r="AB67" s="402">
        <v>2.6812324765065605</v>
      </c>
    </row>
    <row r="68" spans="1:28" ht="15">
      <c r="A68" s="33">
        <v>2016</v>
      </c>
      <c r="B68" s="45">
        <v>1122967</v>
      </c>
      <c r="C68" s="43">
        <v>377059</v>
      </c>
      <c r="D68" s="43">
        <v>259989</v>
      </c>
      <c r="E68" s="43">
        <v>117070</v>
      </c>
      <c r="F68" s="43">
        <v>332529</v>
      </c>
      <c r="G68" s="43">
        <v>273732</v>
      </c>
      <c r="H68" s="43">
        <v>58797</v>
      </c>
      <c r="I68" s="43">
        <v>48592</v>
      </c>
      <c r="J68" s="43">
        <v>13125</v>
      </c>
      <c r="K68" s="43">
        <v>1810</v>
      </c>
      <c r="L68" s="43">
        <v>-11007</v>
      </c>
      <c r="M68" s="43">
        <v>2424</v>
      </c>
      <c r="N68" s="44">
        <v>37757</v>
      </c>
      <c r="O68" s="22"/>
      <c r="P68" s="268">
        <v>100</v>
      </c>
      <c r="Q68" s="269">
        <v>33.577032984940786</v>
      </c>
      <c r="R68" s="269">
        <v>23.151971518308198</v>
      </c>
      <c r="S68" s="269">
        <v>10.42506146663259</v>
      </c>
      <c r="T68" s="269">
        <v>4.3271084546562815</v>
      </c>
      <c r="U68" s="269">
        <v>29.611644865788577</v>
      </c>
      <c r="V68" s="269">
        <v>24.375783081782458</v>
      </c>
      <c r="W68" s="269">
        <v>5.2358617840061195</v>
      </c>
      <c r="X68" s="269">
        <v>1.1687787797860489</v>
      </c>
      <c r="Y68" s="269">
        <v>0.16118015934573321</v>
      </c>
      <c r="Z68" s="269">
        <v>-0.98017127840800311</v>
      </c>
      <c r="AA68" s="269">
        <v>0.215856743786772</v>
      </c>
      <c r="AB68" s="402">
        <v>3.3622537438767122</v>
      </c>
    </row>
    <row r="69" spans="1:28" s="172" customFormat="1" ht="15">
      <c r="A69" s="33">
        <v>2017</v>
      </c>
      <c r="B69" s="45">
        <v>1170024</v>
      </c>
      <c r="C69" s="43">
        <v>408343</v>
      </c>
      <c r="D69" s="43">
        <v>281817</v>
      </c>
      <c r="E69" s="43">
        <v>126526</v>
      </c>
      <c r="F69" s="43">
        <v>365832</v>
      </c>
      <c r="G69" s="43">
        <v>303004</v>
      </c>
      <c r="H69" s="43">
        <v>62828</v>
      </c>
      <c r="I69" s="43">
        <v>54453</v>
      </c>
      <c r="J69" s="43">
        <v>15152</v>
      </c>
      <c r="K69" s="43">
        <v>-494</v>
      </c>
      <c r="L69" s="43">
        <v>-9332</v>
      </c>
      <c r="M69" s="43">
        <v>2791</v>
      </c>
      <c r="N69" s="44">
        <v>35476</v>
      </c>
      <c r="O69" s="22"/>
      <c r="P69" s="268">
        <v>100</v>
      </c>
      <c r="Q69" s="269">
        <v>34.900395205568429</v>
      </c>
      <c r="R69" s="269">
        <v>24.08642899632828</v>
      </c>
      <c r="S69" s="269">
        <v>10.813966209240153</v>
      </c>
      <c r="T69" s="269">
        <v>4.6540070972903118</v>
      </c>
      <c r="U69" s="269">
        <v>31.267050932288569</v>
      </c>
      <c r="V69" s="269">
        <v>25.897246552207477</v>
      </c>
      <c r="W69" s="269">
        <v>5.3698043800810922</v>
      </c>
      <c r="X69" s="269">
        <v>1.2950161706084662</v>
      </c>
      <c r="Y69" s="269">
        <v>-4.2221356143121849E-2</v>
      </c>
      <c r="Z69" s="269">
        <v>-0.79759047677654471</v>
      </c>
      <c r="AA69" s="269">
        <v>0.23854211537541109</v>
      </c>
      <c r="AB69" s="402">
        <v>3.0320745557356088</v>
      </c>
    </row>
    <row r="70" spans="1:28" s="172" customFormat="1" ht="15">
      <c r="A70" s="33">
        <v>2018</v>
      </c>
      <c r="B70" s="45">
        <v>1212276</v>
      </c>
      <c r="C70" s="43">
        <v>422779</v>
      </c>
      <c r="D70" s="43">
        <v>291787</v>
      </c>
      <c r="E70" s="43">
        <v>130992</v>
      </c>
      <c r="F70" s="43">
        <v>389560</v>
      </c>
      <c r="G70" s="43">
        <v>320037</v>
      </c>
      <c r="H70" s="43">
        <v>69523</v>
      </c>
      <c r="I70" s="43">
        <v>56409</v>
      </c>
      <c r="J70" s="43">
        <v>17323</v>
      </c>
      <c r="K70" s="43">
        <v>436</v>
      </c>
      <c r="L70" s="43">
        <v>-10899</v>
      </c>
      <c r="M70" s="43">
        <v>5794</v>
      </c>
      <c r="N70" s="44">
        <v>28550</v>
      </c>
      <c r="O70" s="22"/>
      <c r="P70" s="268">
        <v>100</v>
      </c>
      <c r="Q70" s="269">
        <v>34.874813986253955</v>
      </c>
      <c r="R70" s="269">
        <v>24.069353843514183</v>
      </c>
      <c r="S70" s="269">
        <v>10.805460142739772</v>
      </c>
      <c r="T70" s="269">
        <v>4.6531482929629888</v>
      </c>
      <c r="U70" s="269">
        <v>32.134596412038185</v>
      </c>
      <c r="V70" s="269">
        <v>26.399681260703009</v>
      </c>
      <c r="W70" s="269">
        <v>5.7349151513351746</v>
      </c>
      <c r="X70" s="269">
        <v>1.428965021166797</v>
      </c>
      <c r="Y70" s="269">
        <v>3.5965407217498323E-2</v>
      </c>
      <c r="Z70" s="269">
        <v>-0.89905269097136298</v>
      </c>
      <c r="AA70" s="269">
        <v>0.47794396655547089</v>
      </c>
      <c r="AB70" s="402">
        <v>2.355074257017379</v>
      </c>
    </row>
    <row r="71" spans="1:28" ht="15">
      <c r="A71" s="33">
        <v>2019</v>
      </c>
      <c r="B71" s="45">
        <v>1253710</v>
      </c>
      <c r="C71" s="43">
        <v>434731</v>
      </c>
      <c r="D71" s="43">
        <v>295319</v>
      </c>
      <c r="E71" s="43">
        <v>139412</v>
      </c>
      <c r="F71" s="43">
        <v>397309</v>
      </c>
      <c r="G71" s="43">
        <v>320513</v>
      </c>
      <c r="H71" s="43">
        <v>76796</v>
      </c>
      <c r="I71" s="43">
        <v>58365</v>
      </c>
      <c r="J71" s="43">
        <v>19747</v>
      </c>
      <c r="K71" s="43">
        <v>1205</v>
      </c>
      <c r="L71" s="43">
        <v>-11937</v>
      </c>
      <c r="M71" s="43">
        <v>4197</v>
      </c>
      <c r="N71" s="44">
        <v>30887</v>
      </c>
      <c r="O71" s="22"/>
      <c r="P71" s="268">
        <v>100</v>
      </c>
      <c r="Q71" s="269">
        <v>34.675562929226054</v>
      </c>
      <c r="R71" s="269">
        <v>23.555606958547031</v>
      </c>
      <c r="S71" s="269">
        <v>11.119955970679024</v>
      </c>
      <c r="T71" s="269">
        <v>4.655382823779024</v>
      </c>
      <c r="U71" s="269">
        <v>31.690662114843146</v>
      </c>
      <c r="V71" s="269">
        <v>25.565162597410886</v>
      </c>
      <c r="W71" s="269">
        <v>6.1254995174322611</v>
      </c>
      <c r="X71" s="269">
        <v>1.5750851472828644</v>
      </c>
      <c r="Y71" s="269">
        <v>9.6114731476976328E-2</v>
      </c>
      <c r="Z71" s="269">
        <v>-0.95213406609183937</v>
      </c>
      <c r="AA71" s="269">
        <v>0.33476641328536905</v>
      </c>
      <c r="AB71" s="402">
        <v>2.4636478930534174</v>
      </c>
    </row>
    <row r="72" spans="1:28" s="985" customFormat="1" ht="15">
      <c r="A72" s="1012">
        <v>2020</v>
      </c>
      <c r="B72" s="1013">
        <v>1129214</v>
      </c>
      <c r="C72" s="1014">
        <v>344196</v>
      </c>
      <c r="D72" s="1014">
        <v>266277</v>
      </c>
      <c r="E72" s="1014">
        <v>77919</v>
      </c>
      <c r="F72" s="1014">
        <v>327078</v>
      </c>
      <c r="G72" s="1014">
        <v>273307</v>
      </c>
      <c r="H72" s="1014">
        <v>53771</v>
      </c>
      <c r="I72" s="1014">
        <v>14034</v>
      </c>
      <c r="J72" s="1014">
        <v>6157</v>
      </c>
      <c r="K72" s="1014">
        <v>2059</v>
      </c>
      <c r="L72" s="1014">
        <v>-10271</v>
      </c>
      <c r="M72" s="1014">
        <v>5042</v>
      </c>
      <c r="N72" s="1015">
        <v>13948</v>
      </c>
      <c r="O72" s="1016"/>
      <c r="P72" s="1017">
        <v>100</v>
      </c>
      <c r="Q72" s="1018">
        <v>30.481024854456287</v>
      </c>
      <c r="R72" s="1018">
        <v>23.580738460557519</v>
      </c>
      <c r="S72" s="1018">
        <v>6.9002863938987646</v>
      </c>
      <c r="T72" s="1018">
        <v>1.2428113714495215</v>
      </c>
      <c r="U72" s="1018">
        <v>28.965103160251289</v>
      </c>
      <c r="V72" s="1018">
        <v>24.203295389536439</v>
      </c>
      <c r="W72" s="1018">
        <v>4.7618077707148512</v>
      </c>
      <c r="X72" s="1018">
        <v>0.54524651660358447</v>
      </c>
      <c r="Y72" s="1018">
        <v>0.18233922002383959</v>
      </c>
      <c r="Z72" s="1018">
        <v>-0.90957072795767679</v>
      </c>
      <c r="AA72" s="1018">
        <v>0.44650526826624537</v>
      </c>
      <c r="AB72" s="1019">
        <v>1.235195454537404</v>
      </c>
    </row>
    <row r="73" spans="1:28" ht="15">
      <c r="A73" s="33">
        <v>2021</v>
      </c>
      <c r="B73" s="45">
        <v>1235474</v>
      </c>
      <c r="C73" s="43">
        <v>417060</v>
      </c>
      <c r="D73" s="43">
        <v>317822</v>
      </c>
      <c r="E73" s="43">
        <v>99238</v>
      </c>
      <c r="F73" s="43">
        <v>404834</v>
      </c>
      <c r="G73" s="43">
        <v>339124</v>
      </c>
      <c r="H73" s="43">
        <v>65710</v>
      </c>
      <c r="I73" s="43">
        <v>25208</v>
      </c>
      <c r="J73" s="43">
        <v>8919</v>
      </c>
      <c r="K73" s="43">
        <v>8248</v>
      </c>
      <c r="L73" s="43">
        <v>-10924</v>
      </c>
      <c r="M73" s="43">
        <v>10734</v>
      </c>
      <c r="N73" s="44">
        <v>20284</v>
      </c>
      <c r="O73" s="22"/>
      <c r="P73" s="268">
        <v>100</v>
      </c>
      <c r="Q73" s="269">
        <v>33.757084325530123</v>
      </c>
      <c r="R73" s="269">
        <v>25.724701612498524</v>
      </c>
      <c r="S73" s="269">
        <v>8.0323827130315983</v>
      </c>
      <c r="T73" s="269">
        <v>2.0403505051502502</v>
      </c>
      <c r="U73" s="269">
        <v>32.767504617660911</v>
      </c>
      <c r="V73" s="269">
        <v>27.448898155687615</v>
      </c>
      <c r="W73" s="269">
        <v>5.3186064619732996</v>
      </c>
      <c r="X73" s="269">
        <v>0.72190916198964927</v>
      </c>
      <c r="Y73" s="269">
        <v>0.66759802310692096</v>
      </c>
      <c r="Z73" s="269">
        <v>-0.88419505388215369</v>
      </c>
      <c r="AA73" s="269">
        <v>0.86881634093473437</v>
      </c>
      <c r="AB73" s="402">
        <v>1.6417990180287081</v>
      </c>
    </row>
    <row r="74" spans="1:28" ht="15">
      <c r="A74" s="33">
        <v>2022</v>
      </c>
      <c r="B74" s="45">
        <v>1373629</v>
      </c>
      <c r="C74" s="43">
        <v>546088</v>
      </c>
      <c r="D74" s="43">
        <v>389318</v>
      </c>
      <c r="E74" s="43">
        <v>156770</v>
      </c>
      <c r="F74" s="43">
        <v>533963</v>
      </c>
      <c r="G74" s="43">
        <v>449399</v>
      </c>
      <c r="H74" s="43">
        <v>84564</v>
      </c>
      <c r="I74" s="43">
        <v>58165</v>
      </c>
      <c r="J74" s="43">
        <v>16859</v>
      </c>
      <c r="K74" s="43">
        <v>6001</v>
      </c>
      <c r="L74" s="43">
        <v>-13312</v>
      </c>
      <c r="M74" s="43">
        <v>12672</v>
      </c>
      <c r="N74" s="44">
        <v>17486</v>
      </c>
      <c r="O74" s="22"/>
      <c r="P74" s="268">
        <v>100</v>
      </c>
      <c r="Q74" s="269">
        <v>39.7551303881907</v>
      </c>
      <c r="R74" s="269">
        <v>28.342296209529646</v>
      </c>
      <c r="S74" s="269">
        <v>11.412834178661051</v>
      </c>
      <c r="T74" s="269">
        <v>4.2344039038197359</v>
      </c>
      <c r="U74" s="269">
        <v>38.87243207590987</v>
      </c>
      <c r="V74" s="269">
        <v>32.716184646654959</v>
      </c>
      <c r="W74" s="269">
        <v>6.1562474292549156</v>
      </c>
      <c r="X74" s="269">
        <v>1.2273328533395844</v>
      </c>
      <c r="Y74" s="269">
        <v>0.43687196470080347</v>
      </c>
      <c r="Z74" s="269">
        <v>-0.96911174705833958</v>
      </c>
      <c r="AA74" s="269">
        <v>0.92251983614207334</v>
      </c>
      <c r="AB74" s="402">
        <v>1.2729783660653642</v>
      </c>
    </row>
    <row r="75" spans="1:28" ht="15">
      <c r="A75" s="33">
        <v>2023</v>
      </c>
      <c r="B75" s="45">
        <v>1498324</v>
      </c>
      <c r="C75" s="43">
        <v>570251</v>
      </c>
      <c r="D75" s="43">
        <v>388138</v>
      </c>
      <c r="E75" s="43">
        <v>182113</v>
      </c>
      <c r="F75" s="43">
        <v>511415</v>
      </c>
      <c r="G75" s="43">
        <v>422769</v>
      </c>
      <c r="H75" s="43">
        <v>88646</v>
      </c>
      <c r="I75" s="43">
        <v>72190</v>
      </c>
      <c r="J75" s="43">
        <v>20292</v>
      </c>
      <c r="K75" s="43">
        <v>-7221</v>
      </c>
      <c r="L75" s="43">
        <v>-11843</v>
      </c>
      <c r="M75" s="43">
        <v>16397</v>
      </c>
      <c r="N75" s="44">
        <v>56169</v>
      </c>
      <c r="O75" s="22"/>
      <c r="P75" s="268">
        <v>100</v>
      </c>
      <c r="Q75" s="269">
        <v>38.059258211174622</v>
      </c>
      <c r="R75" s="269">
        <v>25.904810975463249</v>
      </c>
      <c r="S75" s="269">
        <v>12.154447235711368</v>
      </c>
      <c r="T75" s="269">
        <v>4.8180500345719617</v>
      </c>
      <c r="U75" s="269">
        <v>34.132470680573761</v>
      </c>
      <c r="V75" s="269">
        <v>28.216126819032464</v>
      </c>
      <c r="W75" s="269">
        <v>5.9163438615412955</v>
      </c>
      <c r="X75" s="269">
        <v>1.354313219303702</v>
      </c>
      <c r="Y75" s="269">
        <v>-0.48193848593495131</v>
      </c>
      <c r="Z75" s="269">
        <v>-0.79041649202709163</v>
      </c>
      <c r="AA75" s="269">
        <v>1.094356093875557</v>
      </c>
      <c r="AB75" s="402">
        <v>3.748788646514372</v>
      </c>
    </row>
    <row r="76" spans="1:28" ht="15">
      <c r="A76" s="33" t="s">
        <v>979</v>
      </c>
      <c r="B76" s="45">
        <v>1591627</v>
      </c>
      <c r="C76" s="43">
        <v>593562</v>
      </c>
      <c r="D76" s="43">
        <v>390029</v>
      </c>
      <c r="E76" s="43">
        <v>203533</v>
      </c>
      <c r="F76" s="43">
        <v>525432</v>
      </c>
      <c r="G76" s="43">
        <v>422328</v>
      </c>
      <c r="H76" s="43">
        <v>103104</v>
      </c>
      <c r="I76" s="43">
        <v>83222</v>
      </c>
      <c r="J76" s="43">
        <v>23576</v>
      </c>
      <c r="K76" s="43">
        <v>-8145</v>
      </c>
      <c r="L76" s="43">
        <v>-11875</v>
      </c>
      <c r="M76" s="43">
        <v>18510</v>
      </c>
      <c r="N76" s="44">
        <v>66620</v>
      </c>
      <c r="O76" s="22"/>
      <c r="P76" s="268">
        <v>100</v>
      </c>
      <c r="Q76" s="269">
        <v>37.292782793958636</v>
      </c>
      <c r="R76" s="269">
        <v>24.505050492357821</v>
      </c>
      <c r="S76" s="269">
        <v>12.787732301600816</v>
      </c>
      <c r="T76" s="269">
        <v>5.2287376376500276</v>
      </c>
      <c r="U76" s="269">
        <v>33.012257268819894</v>
      </c>
      <c r="V76" s="269">
        <v>26.534357610168716</v>
      </c>
      <c r="W76" s="269">
        <v>6.4778996586511788</v>
      </c>
      <c r="X76" s="269">
        <v>1.4812515746465724</v>
      </c>
      <c r="Y76" s="269">
        <v>-0.51174050201460519</v>
      </c>
      <c r="Z76" s="269">
        <v>-0.74609189213301863</v>
      </c>
      <c r="AA76" s="269">
        <v>1.162960919863762</v>
      </c>
      <c r="AB76" s="402">
        <v>4.1856540508548798</v>
      </c>
    </row>
  </sheetData>
  <mergeCells count="2">
    <mergeCell ref="P2:AB2"/>
    <mergeCell ref="E2:N2"/>
  </mergeCells>
  <hyperlinks>
    <hyperlink ref="A1" location="'INDICE DE CUADROS'!A1" display="Índice" xr:uid="{00000000-0004-0000-1A00-000000000000}"/>
  </hyperlinks>
  <pageMargins left="0.75" right="0.75" top="1" bottom="1" header="0" footer="0"/>
  <pageSetup paperSize="9" scale="41" orientation="landscape"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8">
    <tabColor rgb="FF7030A0"/>
    <pageSetUpPr fitToPage="1"/>
  </sheetPr>
  <dimension ref="A1:OU137"/>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0.28515625" defaultRowHeight="12.75"/>
  <cols>
    <col min="1" max="1" width="7" style="55" customWidth="1"/>
    <col min="2" max="2" width="14.7109375" style="55" customWidth="1"/>
    <col min="3" max="7" width="17.7109375" style="160" customWidth="1"/>
    <col min="8" max="8" width="14.5703125" style="55" customWidth="1"/>
    <col min="9" max="9" width="16.28515625" style="55" customWidth="1"/>
    <col min="10" max="10" width="15.42578125" style="55" customWidth="1"/>
    <col min="11" max="11" width="15" style="55" customWidth="1"/>
    <col min="12" max="12" width="14.28515625" style="55" customWidth="1"/>
    <col min="13" max="13" width="12.7109375" style="55" customWidth="1"/>
    <col min="14" max="14" width="30.140625" style="55" customWidth="1"/>
    <col min="15" max="15" width="13.42578125" style="55" customWidth="1"/>
    <col min="16" max="16" width="15.28515625" style="55" customWidth="1"/>
    <col min="17" max="17" width="13.5703125" style="55" customWidth="1"/>
    <col min="18" max="18" width="20.7109375" style="55" customWidth="1"/>
    <col min="19" max="19" width="19" style="172" customWidth="1"/>
    <col min="20" max="21" width="19" style="55" customWidth="1"/>
    <col min="22" max="22" width="27.42578125" style="880" customWidth="1"/>
    <col min="23" max="23" width="15.5703125" style="55" customWidth="1"/>
    <col min="24" max="24" width="15.28515625" style="55" customWidth="1"/>
    <col min="25" max="29" width="14.28515625" style="55" customWidth="1"/>
    <col min="30" max="30" width="27.42578125" style="55" customWidth="1"/>
    <col min="31" max="32" width="20.5703125" style="55" customWidth="1"/>
    <col min="33" max="35" width="20.5703125" style="327" customWidth="1"/>
    <col min="36" max="39" width="20.5703125" style="55" customWidth="1"/>
    <col min="40" max="46" width="23.42578125" style="55" customWidth="1"/>
    <col min="47" max="47" width="20.42578125" style="55" customWidth="1"/>
    <col min="48" max="48" width="18.5703125" style="176" customWidth="1"/>
    <col min="49" max="49" width="18.5703125" style="55" customWidth="1"/>
    <col min="50" max="50" width="17.7109375" style="55" customWidth="1"/>
    <col min="51" max="51" width="21.5703125" style="55" customWidth="1"/>
    <col min="52" max="52" width="5.85546875" style="176" customWidth="1"/>
    <col min="53" max="53" width="17.28515625" style="55" customWidth="1"/>
    <col min="54" max="54" width="16.5703125" style="176" customWidth="1"/>
    <col min="55" max="55" width="22.42578125" style="176" customWidth="1"/>
    <col min="56" max="56" width="24.85546875" style="176" customWidth="1"/>
    <col min="57" max="57" width="16.5703125" style="176" customWidth="1"/>
    <col min="58" max="58" width="17.7109375" style="176" customWidth="1"/>
    <col min="59" max="59" width="22.140625" style="176" customWidth="1"/>
    <col min="60" max="60" width="21.28515625" style="176" customWidth="1"/>
    <col min="61" max="61" width="3.28515625" style="176" customWidth="1"/>
    <col min="62" max="62" width="15.28515625" style="55" customWidth="1"/>
    <col min="63" max="63" width="13.7109375" style="55" customWidth="1"/>
    <col min="64" max="64" width="15.28515625" style="55" customWidth="1"/>
    <col min="65" max="65" width="11.42578125" style="55" customWidth="1"/>
    <col min="66" max="66" width="9.7109375" style="55" customWidth="1"/>
    <col min="67" max="67" width="12.28515625" style="55" customWidth="1"/>
    <col min="68" max="68" width="14.28515625" style="55" customWidth="1"/>
    <col min="69" max="69" width="12.7109375" style="55" customWidth="1"/>
    <col min="70" max="70" width="12" style="55" customWidth="1"/>
    <col min="71" max="71" width="12.7109375" style="55" customWidth="1"/>
    <col min="72" max="72" width="18.28515625" style="55" customWidth="1"/>
    <col min="73" max="73" width="14.5703125" style="55" customWidth="1"/>
    <col min="74" max="76" width="12.7109375" style="55" customWidth="1"/>
    <col min="77" max="77" width="14.7109375" style="55" customWidth="1"/>
    <col min="78" max="78" width="16.7109375" style="55" customWidth="1"/>
    <col min="79" max="79" width="15.5703125" style="55" customWidth="1"/>
    <col min="80" max="80" width="17.42578125" style="55" customWidth="1"/>
    <col min="81" max="81" width="14.42578125" style="55" customWidth="1"/>
    <col min="82" max="82" width="12.7109375" style="55" customWidth="1"/>
    <col min="83" max="83" width="13.7109375" style="55" customWidth="1"/>
    <col min="84" max="87" width="17.5703125" style="55" customWidth="1"/>
    <col min="88" max="88" width="5.42578125" style="22" customWidth="1"/>
    <col min="89" max="92" width="15.5703125" style="176" customWidth="1"/>
    <col min="93" max="93" width="12.28515625" style="55" customWidth="1"/>
    <col min="94" max="94" width="9.5703125" style="176" customWidth="1"/>
    <col min="95" max="95" width="15.5703125" style="163" customWidth="1"/>
    <col min="96" max="96" width="13.7109375" style="163" customWidth="1"/>
    <col min="97" max="97" width="24" style="176" customWidth="1"/>
    <col min="98" max="99" width="15.42578125" style="176" customWidth="1"/>
    <col min="100" max="100" width="10.28515625" style="176"/>
    <col min="101" max="101" width="15.42578125" style="176" customWidth="1"/>
    <col min="102" max="102" width="15.28515625" style="176" customWidth="1"/>
    <col min="103" max="103" width="13.7109375" style="176" customWidth="1"/>
    <col min="104" max="104" width="10.28515625" style="176"/>
    <col min="105" max="105" width="15" style="176" customWidth="1"/>
    <col min="106" max="106" width="12.28515625" style="176" customWidth="1"/>
    <col min="107" max="107" width="9.7109375" style="176" customWidth="1"/>
    <col min="108" max="109" width="10.28515625" style="176"/>
    <col min="110" max="110" width="13.28515625" style="176" customWidth="1"/>
    <col min="111" max="111" width="15.7109375" style="176" customWidth="1"/>
    <col min="112" max="112" width="12.28515625" style="176" customWidth="1"/>
    <col min="113" max="115" width="10.28515625" style="176"/>
    <col min="116" max="116" width="12.7109375" style="176" customWidth="1"/>
    <col min="117" max="117" width="13.42578125" style="176" customWidth="1"/>
    <col min="118" max="118" width="17.28515625" style="176" customWidth="1"/>
    <col min="119" max="119" width="11.7109375" style="176" customWidth="1"/>
    <col min="120" max="120" width="12.7109375" style="176" customWidth="1"/>
    <col min="121" max="121" width="17.28515625" style="176" customWidth="1"/>
    <col min="122" max="122" width="12.5703125" style="176" customWidth="1"/>
    <col min="123" max="123" width="14.7109375" style="176" customWidth="1"/>
    <col min="124" max="124" width="10.28515625" style="176"/>
    <col min="125" max="125" width="16.28515625" style="176" customWidth="1"/>
    <col min="126" max="127" width="14.28515625" style="176" customWidth="1"/>
    <col min="128" max="128" width="18.28515625" style="176" bestFit="1" customWidth="1"/>
    <col min="129" max="130" width="18.28515625" style="176" customWidth="1"/>
    <col min="131" max="131" width="16" style="176" bestFit="1" customWidth="1"/>
    <col min="132" max="132" width="16" style="176" customWidth="1"/>
    <col min="133" max="133" width="10.7109375" style="176" customWidth="1"/>
    <col min="134" max="134" width="13.42578125" style="176" customWidth="1"/>
    <col min="135" max="135" width="12.7109375" style="176" customWidth="1"/>
    <col min="136" max="136" width="8.5703125" style="176" customWidth="1"/>
    <col min="137" max="139" width="10.28515625" style="176"/>
    <col min="140" max="140" width="12.42578125" style="176" customWidth="1"/>
    <col min="141" max="141" width="12" style="176" customWidth="1"/>
    <col min="142" max="142" width="15.28515625" style="176" customWidth="1"/>
    <col min="143" max="143" width="13" style="176" customWidth="1"/>
    <col min="144" max="144" width="12.5703125" style="176" customWidth="1"/>
    <col min="145" max="146" width="17.7109375" style="176" customWidth="1"/>
    <col min="147" max="147" width="12.42578125" style="176" customWidth="1"/>
    <col min="148" max="148" width="12.7109375" style="176" customWidth="1"/>
    <col min="149" max="149" width="14.28515625" style="176" customWidth="1"/>
    <col min="150" max="150" width="13.7109375" style="176" customWidth="1"/>
    <col min="151" max="151" width="10.28515625" style="55"/>
    <col min="152" max="152" width="17.7109375" style="55" customWidth="1"/>
    <col min="153" max="153" width="18.28515625" style="55" customWidth="1"/>
    <col min="154" max="154" width="11.85546875" style="55" customWidth="1"/>
    <col min="155" max="155" width="10.28515625" style="176"/>
    <col min="156" max="156" width="13.7109375" style="176" customWidth="1"/>
    <col min="157" max="157" width="11.7109375" style="176" customWidth="1"/>
    <col min="158" max="158" width="13.7109375" style="176" customWidth="1"/>
    <col min="159" max="168" width="10.28515625" style="176"/>
    <col min="169" max="169" width="13.28515625" style="176" customWidth="1"/>
    <col min="170" max="170" width="13.7109375" style="911" customWidth="1"/>
    <col min="171" max="171" width="14.7109375" style="176" customWidth="1"/>
    <col min="172" max="172" width="17.28515625" style="176" customWidth="1"/>
    <col min="173" max="173" width="16.28515625" style="176" customWidth="1"/>
    <col min="174" max="174" width="14.28515625" style="176" customWidth="1"/>
    <col min="175" max="175" width="15.42578125" style="176" customWidth="1"/>
    <col min="176" max="178" width="13.7109375" style="176" customWidth="1"/>
    <col min="179" max="179" width="16.42578125" style="176" customWidth="1"/>
    <col min="180" max="180" width="10.28515625" style="176"/>
    <col min="181" max="182" width="11.7109375" style="176" customWidth="1"/>
    <col min="183" max="186" width="10.28515625" style="176"/>
    <col min="187" max="187" width="12.7109375" style="176" customWidth="1"/>
    <col min="188" max="189" width="13.7109375" style="176" customWidth="1"/>
    <col min="190" max="190" width="12.7109375" style="176" customWidth="1"/>
    <col min="191" max="191" width="12" style="176" customWidth="1"/>
    <col min="192" max="193" width="18" style="176" customWidth="1"/>
    <col min="194" max="194" width="14.85546875" style="176" customWidth="1"/>
    <col min="195" max="195" width="16.7109375" style="176" customWidth="1"/>
    <col min="196" max="196" width="16.28515625" style="176" customWidth="1"/>
    <col min="197" max="197" width="14.7109375" style="163" customWidth="1"/>
    <col min="198" max="198" width="14.42578125" style="176" customWidth="1"/>
    <col min="199" max="199" width="12.28515625" style="176" customWidth="1"/>
    <col min="200" max="200" width="13.7109375" style="176" customWidth="1"/>
    <col min="201" max="201" width="14.5703125" style="163" customWidth="1"/>
    <col min="202" max="202" width="12.7109375" style="176" customWidth="1"/>
    <col min="203" max="208" width="10.28515625" style="176"/>
    <col min="209" max="209" width="13.42578125" style="176" customWidth="1"/>
    <col min="210" max="210" width="13" style="176" customWidth="1"/>
    <col min="211" max="211" width="15" style="176" customWidth="1"/>
    <col min="212" max="212" width="15" style="911" customWidth="1"/>
    <col min="213" max="213" width="15.28515625" style="163" customWidth="1"/>
    <col min="214" max="214" width="14.7109375" style="176" customWidth="1"/>
    <col min="215" max="215" width="13.7109375" style="176" customWidth="1"/>
    <col min="216" max="216" width="15.7109375" style="163" customWidth="1"/>
    <col min="217" max="217" width="14.28515625" style="163" customWidth="1"/>
    <col min="218" max="218" width="15.7109375" style="163" customWidth="1"/>
    <col min="219" max="219" width="11.28515625" style="163" customWidth="1"/>
    <col min="220" max="220" width="12.7109375" style="163" customWidth="1"/>
    <col min="221" max="221" width="12.28515625" style="163" customWidth="1"/>
    <col min="222" max="222" width="10.28515625" style="163"/>
    <col min="223" max="223" width="12.7109375" style="920" customWidth="1"/>
    <col min="224" max="224" width="13.5703125" style="163" customWidth="1"/>
    <col min="225" max="225" width="14.7109375" style="163" customWidth="1"/>
    <col min="226" max="226" width="13" style="163" customWidth="1"/>
    <col min="227" max="227" width="15" style="176" customWidth="1"/>
    <col min="228" max="228" width="14.7109375" style="176" customWidth="1"/>
    <col min="229" max="229" width="15.5703125" style="176" customWidth="1"/>
    <col min="230" max="231" width="10.28515625" style="163"/>
    <col min="232" max="232" width="12.140625" style="163" customWidth="1"/>
    <col min="233" max="233" width="12.140625" style="920" customWidth="1"/>
    <col min="234" max="234" width="10.28515625" style="163"/>
    <col min="235" max="235" width="10.28515625" style="176"/>
    <col min="236" max="236" width="14.7109375" style="176" customWidth="1"/>
    <col min="237" max="237" width="12.7109375" style="176" customWidth="1"/>
    <col min="238" max="238" width="12.42578125" style="176" customWidth="1"/>
    <col min="239" max="239" width="17.28515625" style="163" customWidth="1"/>
    <col min="240" max="240" width="20.7109375" style="176" customWidth="1"/>
    <col min="241" max="241" width="15.28515625" style="163" customWidth="1"/>
    <col min="242" max="242" width="15.28515625" style="920" customWidth="1"/>
    <col min="243" max="243" width="17" style="163" customWidth="1"/>
    <col min="244" max="244" width="19.5703125" style="163" customWidth="1"/>
    <col min="245" max="245" width="9.42578125" style="163" customWidth="1"/>
    <col min="246" max="246" width="13.7109375" style="163" customWidth="1"/>
    <col min="247" max="247" width="18.28515625" style="176" customWidth="1"/>
    <col min="248" max="248" width="15.42578125" style="176" customWidth="1"/>
    <col min="249" max="249" width="18.7109375" style="176" customWidth="1"/>
    <col min="250" max="250" width="14.28515625" style="176" customWidth="1"/>
    <col min="251" max="251" width="15.42578125" style="176" customWidth="1"/>
    <col min="252" max="255" width="15.28515625" style="176" customWidth="1"/>
    <col min="256" max="259" width="15" style="176" customWidth="1"/>
    <col min="260" max="260" width="10.28515625" style="176"/>
    <col min="261" max="261" width="13.28515625" style="176" customWidth="1"/>
    <col min="262" max="262" width="12.28515625" style="176" customWidth="1"/>
    <col min="263" max="263" width="11.7109375" style="176" customWidth="1"/>
    <col min="264" max="265" width="10.28515625" style="176"/>
    <col min="266" max="266" width="13.28515625" style="176" customWidth="1"/>
    <col min="267" max="268" width="19" style="176" customWidth="1"/>
    <col min="269" max="269" width="12.28515625" style="176" customWidth="1"/>
    <col min="270" max="272" width="10.28515625" style="176"/>
    <col min="273" max="273" width="12.7109375" style="176" customWidth="1"/>
    <col min="274" max="274" width="13.42578125" style="176" customWidth="1"/>
    <col min="275" max="275" width="17.28515625" style="176" customWidth="1"/>
    <col min="276" max="276" width="11.7109375" style="176" customWidth="1"/>
    <col min="277" max="277" width="12.7109375" style="176" customWidth="1"/>
    <col min="278" max="278" width="17.28515625" style="176" customWidth="1"/>
    <col min="279" max="279" width="12.5703125" style="176" customWidth="1"/>
    <col min="280" max="280" width="14.7109375" style="176" customWidth="1"/>
    <col min="281" max="281" width="10.28515625" style="176"/>
    <col min="282" max="282" width="16.28515625" style="176" customWidth="1"/>
    <col min="283" max="284" width="14.28515625" style="176" customWidth="1"/>
    <col min="285" max="285" width="18.28515625" style="176" bestFit="1" customWidth="1"/>
    <col min="286" max="286" width="16" style="176" bestFit="1" customWidth="1"/>
    <col min="287" max="287" width="19.28515625" style="176" customWidth="1"/>
    <col min="288" max="288" width="10.7109375" style="176" customWidth="1"/>
    <col min="289" max="289" width="13.42578125" style="176" customWidth="1"/>
    <col min="290" max="290" width="12.7109375" style="176" customWidth="1"/>
    <col min="291" max="291" width="10.28515625" style="176" customWidth="1"/>
    <col min="292" max="293" width="10.28515625" style="176"/>
    <col min="294" max="294" width="12.42578125" style="176" customWidth="1"/>
    <col min="295" max="295" width="12" style="176" customWidth="1"/>
    <col min="296" max="296" width="15.28515625" style="176" customWidth="1"/>
    <col min="297" max="297" width="13" style="176" customWidth="1"/>
    <col min="298" max="298" width="12.5703125" style="176" customWidth="1"/>
    <col min="299" max="301" width="17.7109375" style="176" customWidth="1"/>
    <col min="302" max="302" width="12.42578125" style="176" customWidth="1"/>
    <col min="303" max="303" width="12.7109375" style="176" customWidth="1"/>
    <col min="304" max="304" width="14.28515625" style="176" customWidth="1"/>
    <col min="305" max="305" width="13.7109375" style="176" customWidth="1"/>
    <col min="306" max="306" width="10.28515625" style="55"/>
    <col min="307" max="307" width="17.7109375" style="55" customWidth="1"/>
    <col min="308" max="308" width="22.7109375" style="55" customWidth="1"/>
    <col min="309" max="309" width="12.7109375" style="55" customWidth="1"/>
    <col min="310" max="310" width="10.28515625" style="176"/>
    <col min="311" max="311" width="13.7109375" style="176" customWidth="1"/>
    <col min="312" max="312" width="11.7109375" style="176" customWidth="1"/>
    <col min="313" max="313" width="13.7109375" style="176" customWidth="1"/>
    <col min="314" max="320" width="10.28515625" style="176"/>
    <col min="321" max="321" width="11.5703125" style="176" bestFit="1" customWidth="1"/>
    <col min="322" max="322" width="11.5703125" style="176" customWidth="1"/>
    <col min="323" max="323" width="10.5703125" style="176" bestFit="1" customWidth="1"/>
    <col min="324" max="324" width="16.28515625" style="176" customWidth="1"/>
    <col min="325" max="325" width="11.5703125" style="176" bestFit="1" customWidth="1"/>
    <col min="326" max="326" width="11.5703125" style="176" customWidth="1"/>
    <col min="327" max="327" width="14.7109375" style="176" customWidth="1"/>
    <col min="328" max="328" width="15.7109375" style="176" customWidth="1"/>
    <col min="329" max="329" width="18" style="176" customWidth="1"/>
    <col min="330" max="330" width="14.28515625" style="176" customWidth="1"/>
    <col min="331" max="331" width="15.42578125" style="176" customWidth="1"/>
    <col min="332" max="332" width="13.7109375" style="176" customWidth="1"/>
    <col min="333" max="333" width="18" style="176" customWidth="1"/>
    <col min="334" max="334" width="10.28515625" style="176"/>
    <col min="335" max="335" width="11.7109375" style="176" customWidth="1"/>
    <col min="336" max="339" width="10.28515625" style="176"/>
    <col min="340" max="340" width="11.28515625" style="176" customWidth="1"/>
    <col min="341" max="341" width="11.7109375" style="176" customWidth="1"/>
    <col min="342" max="342" width="13.7109375" style="176" customWidth="1"/>
    <col min="343" max="343" width="12.28515625" style="176" bestFit="1" customWidth="1"/>
    <col min="344" max="344" width="15.7109375" style="176" customWidth="1"/>
    <col min="345" max="345" width="14.7109375" style="176" customWidth="1"/>
    <col min="346" max="346" width="13.28515625" style="176" customWidth="1"/>
    <col min="347" max="347" width="16.7109375" style="176" customWidth="1"/>
    <col min="348" max="348" width="12" style="176" customWidth="1"/>
    <col min="349" max="349" width="16.28515625" style="176" customWidth="1"/>
    <col min="350" max="350" width="15.7109375" style="968" customWidth="1"/>
    <col min="351" max="351" width="18.5703125" style="176" customWidth="1"/>
    <col min="352" max="354" width="14.7109375" style="163" customWidth="1"/>
    <col min="355" max="355" width="14.42578125" style="176" customWidth="1"/>
    <col min="356" max="356" width="12.28515625" style="176" customWidth="1"/>
    <col min="357" max="357" width="13.7109375" style="176" customWidth="1"/>
    <col min="358" max="358" width="10.28515625" style="163"/>
    <col min="359" max="366" width="10.28515625" style="176"/>
    <col min="367" max="367" width="13.42578125" style="176" customWidth="1"/>
    <col min="368" max="368" width="10.28515625" style="176"/>
    <col min="369" max="369" width="11.5703125" style="176" bestFit="1" customWidth="1"/>
    <col min="370" max="370" width="15" style="176" customWidth="1"/>
    <col min="371" max="371" width="15.140625" style="968" customWidth="1"/>
    <col min="372" max="372" width="15.28515625" style="163" customWidth="1"/>
    <col min="373" max="373" width="14.7109375" style="176" customWidth="1"/>
    <col min="374" max="374" width="13.7109375" style="176" customWidth="1"/>
    <col min="375" max="375" width="15.7109375" style="163" customWidth="1"/>
    <col min="376" max="377" width="14.28515625" style="163" customWidth="1"/>
    <col min="378" max="378" width="20.7109375" style="163" customWidth="1"/>
    <col min="379" max="379" width="21.42578125" style="176" customWidth="1"/>
    <col min="380" max="380" width="15.28515625" style="176" customWidth="1"/>
    <col min="381" max="381" width="10.28515625" style="163"/>
    <col min="382" max="382" width="12.7109375" style="163" customWidth="1"/>
    <col min="383" max="383" width="12.28515625" style="163" customWidth="1"/>
    <col min="384" max="384" width="10.28515625" style="163"/>
    <col min="385" max="385" width="20.28515625" style="163" customWidth="1"/>
    <col min="386" max="386" width="18.28515625" style="163" customWidth="1"/>
    <col min="387" max="387" width="14.7109375" style="163" customWidth="1"/>
    <col min="388" max="388" width="13" style="163" customWidth="1"/>
    <col min="389" max="389" width="16" style="176" customWidth="1"/>
    <col min="390" max="391" width="10.28515625" style="163"/>
    <col min="392" max="392" width="13.7109375" style="968" customWidth="1"/>
    <col min="393" max="393" width="16" style="163" customWidth="1"/>
    <col min="394" max="394" width="12.5703125" style="176" bestFit="1" customWidth="1"/>
    <col min="395" max="395" width="14.7109375" style="176" customWidth="1"/>
    <col min="396" max="396" width="12.7109375" style="176" customWidth="1"/>
    <col min="397" max="397" width="12.42578125" style="176" customWidth="1"/>
    <col min="398" max="398" width="17.28515625" style="163" customWidth="1"/>
    <col min="399" max="399" width="20.7109375" style="176" customWidth="1"/>
    <col min="400" max="400" width="15.28515625" style="163" customWidth="1"/>
    <col min="401" max="401" width="13.85546875" style="176" customWidth="1"/>
    <col min="402" max="402" width="17" style="163" customWidth="1"/>
    <col min="403" max="403" width="14.28515625" style="176" customWidth="1"/>
    <col min="404" max="404" width="14.7109375" style="176" customWidth="1"/>
    <col min="405" max="405" width="12.7109375" style="176" customWidth="1"/>
    <col min="406" max="408" width="10.28515625" style="176"/>
    <col min="409" max="409" width="18.28515625" style="176" customWidth="1"/>
    <col min="410" max="410" width="15" style="176" customWidth="1"/>
    <col min="411" max="411" width="16.85546875" style="176" customWidth="1"/>
    <col min="412" max="16384" width="10.28515625" style="176"/>
  </cols>
  <sheetData>
    <row r="1" spans="1:411" ht="82.5" customHeight="1" thickTop="1" thickBot="1">
      <c r="A1" s="856" t="s">
        <v>132</v>
      </c>
      <c r="B1" s="53"/>
      <c r="C1" s="1463" t="s">
        <v>1294</v>
      </c>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5"/>
      <c r="AD1" s="366"/>
      <c r="AE1" s="366"/>
      <c r="AF1" s="366"/>
      <c r="AG1" s="882"/>
      <c r="AH1" s="882"/>
      <c r="AI1" s="882"/>
      <c r="AJ1" s="366"/>
      <c r="AK1" s="366"/>
      <c r="AL1" s="366"/>
      <c r="AM1" s="366"/>
      <c r="AN1" s="366"/>
      <c r="AO1" s="366"/>
      <c r="AP1" s="366"/>
      <c r="AQ1" s="366"/>
      <c r="AR1" s="366"/>
      <c r="AS1" s="366"/>
      <c r="AT1" s="366"/>
      <c r="AU1" s="366"/>
      <c r="AV1" s="208"/>
      <c r="AW1" s="366"/>
      <c r="AX1" s="366"/>
      <c r="AY1" s="366"/>
      <c r="AZ1" s="200"/>
      <c r="BA1" s="1471" t="s">
        <v>1411</v>
      </c>
      <c r="BB1" s="1472"/>
      <c r="BC1" s="1472"/>
      <c r="BD1" s="1472"/>
      <c r="BE1" s="1473"/>
      <c r="BF1" s="34" t="s">
        <v>511</v>
      </c>
      <c r="BG1" s="200"/>
      <c r="BH1" s="200"/>
      <c r="BI1" s="200"/>
      <c r="BJ1" s="1449" t="s">
        <v>926</v>
      </c>
      <c r="BK1" s="1450"/>
      <c r="BL1" s="1450"/>
      <c r="BM1" s="1450"/>
      <c r="BN1" s="1450"/>
      <c r="BO1" s="1450"/>
      <c r="BP1" s="1450"/>
      <c r="BQ1" s="1450"/>
      <c r="BR1" s="1450"/>
      <c r="BS1" s="1450"/>
      <c r="BT1" s="1450"/>
      <c r="BU1" s="90"/>
      <c r="BV1" s="90"/>
      <c r="BW1" s="90"/>
      <c r="BX1" s="90"/>
      <c r="BY1" s="90"/>
      <c r="BZ1" s="90"/>
      <c r="CA1" s="90"/>
      <c r="CB1" s="90"/>
      <c r="CC1" s="90"/>
      <c r="CD1" s="90"/>
      <c r="CE1" s="90"/>
      <c r="CF1" s="90"/>
      <c r="CG1" s="90"/>
      <c r="CH1" s="90"/>
      <c r="CI1" s="257"/>
      <c r="CJ1" s="255"/>
      <c r="CK1" s="263"/>
      <c r="CL1" s="264"/>
      <c r="CM1" s="264"/>
      <c r="CN1" s="264"/>
      <c r="CO1" s="265"/>
      <c r="CP1" s="201"/>
      <c r="CQ1" s="890" t="s">
        <v>920</v>
      </c>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c r="EE1" s="891"/>
      <c r="EF1" s="891"/>
      <c r="EG1" s="891"/>
      <c r="EH1" s="891"/>
      <c r="EI1" s="891"/>
      <c r="EJ1" s="891"/>
      <c r="EK1" s="891"/>
      <c r="EL1" s="891"/>
      <c r="EM1" s="891"/>
      <c r="EN1" s="891"/>
      <c r="EO1" s="891"/>
      <c r="EP1" s="891"/>
      <c r="EQ1" s="891"/>
      <c r="ER1" s="891"/>
      <c r="ES1" s="891"/>
      <c r="ET1" s="891"/>
      <c r="EU1" s="891"/>
      <c r="EV1" s="891"/>
      <c r="EW1" s="891"/>
      <c r="EX1" s="891"/>
      <c r="EY1" s="891"/>
      <c r="EZ1" s="891"/>
      <c r="FA1" s="891"/>
      <c r="FB1" s="891"/>
      <c r="FC1" s="891"/>
      <c r="FD1" s="891"/>
      <c r="FE1" s="891"/>
      <c r="FF1" s="891"/>
      <c r="FG1" s="891"/>
      <c r="FH1" s="891"/>
      <c r="FI1" s="891"/>
      <c r="FJ1" s="891"/>
      <c r="FK1" s="891"/>
      <c r="FL1" s="891"/>
      <c r="FM1" s="891"/>
      <c r="FN1" s="908"/>
      <c r="FO1" s="891"/>
      <c r="FP1" s="891"/>
      <c r="FQ1" s="891"/>
      <c r="FR1" s="891"/>
      <c r="FS1" s="891"/>
      <c r="FT1" s="891"/>
      <c r="FU1" s="891"/>
      <c r="FV1" s="891"/>
      <c r="FW1" s="891"/>
      <c r="FX1" s="891"/>
      <c r="FY1" s="891"/>
      <c r="FZ1" s="891"/>
      <c r="GA1" s="891"/>
      <c r="GB1" s="891"/>
      <c r="GC1" s="891"/>
      <c r="GD1" s="891"/>
      <c r="GE1" s="891"/>
      <c r="GF1" s="891"/>
      <c r="GG1" s="891"/>
      <c r="GH1" s="891"/>
      <c r="GI1" s="891"/>
      <c r="GJ1" s="891"/>
      <c r="GK1" s="891"/>
      <c r="GL1" s="891"/>
      <c r="GM1" s="891"/>
      <c r="GN1" s="891"/>
      <c r="GO1" s="891"/>
      <c r="GP1" s="891"/>
      <c r="GQ1" s="891"/>
      <c r="GR1" s="891"/>
      <c r="GS1" s="891"/>
      <c r="GT1" s="891"/>
      <c r="GU1" s="891"/>
      <c r="GV1" s="891"/>
      <c r="GW1" s="891"/>
      <c r="GX1" s="891"/>
      <c r="GY1" s="891"/>
      <c r="GZ1" s="891"/>
      <c r="HA1" s="891"/>
      <c r="HB1" s="891"/>
      <c r="HC1" s="891"/>
      <c r="HD1" s="908"/>
      <c r="HE1" s="891"/>
      <c r="HF1" s="892"/>
      <c r="HG1" s="946" t="s">
        <v>904</v>
      </c>
      <c r="HH1" s="947"/>
      <c r="HI1" s="947"/>
      <c r="HJ1" s="947"/>
      <c r="HK1" s="947"/>
      <c r="HL1" s="947"/>
      <c r="HM1" s="947"/>
      <c r="HN1" s="947"/>
      <c r="HO1" s="947"/>
      <c r="HP1" s="947"/>
      <c r="HQ1" s="947"/>
      <c r="HR1" s="947"/>
      <c r="HS1" s="947"/>
      <c r="HT1" s="947"/>
      <c r="HU1" s="947"/>
      <c r="HV1" s="947"/>
      <c r="HW1" s="947"/>
      <c r="HX1" s="947"/>
      <c r="HY1" s="947"/>
      <c r="HZ1" s="947"/>
      <c r="IA1" s="947"/>
      <c r="IB1" s="947"/>
      <c r="IC1" s="947"/>
      <c r="ID1" s="947"/>
      <c r="IE1" s="947"/>
      <c r="IF1" s="947"/>
      <c r="IG1" s="947"/>
      <c r="IH1" s="947"/>
      <c r="II1" s="947"/>
      <c r="IJ1" s="948"/>
      <c r="IK1" s="176"/>
      <c r="IL1" s="950" t="s">
        <v>594</v>
      </c>
      <c r="IM1" s="951"/>
      <c r="IN1" s="951"/>
      <c r="IO1" s="951"/>
      <c r="IP1" s="951"/>
      <c r="IQ1" s="951"/>
      <c r="IR1" s="951"/>
      <c r="IS1" s="951"/>
      <c r="IT1" s="951"/>
      <c r="IU1" s="951"/>
      <c r="IV1" s="951"/>
      <c r="IW1" s="951"/>
      <c r="IX1" s="951"/>
      <c r="IY1" s="951"/>
      <c r="IZ1" s="951"/>
      <c r="JA1" s="951"/>
      <c r="JB1" s="951"/>
      <c r="JC1" s="951"/>
      <c r="JD1" s="951"/>
      <c r="JE1" s="951"/>
      <c r="JF1" s="951"/>
      <c r="JG1" s="951"/>
      <c r="JH1" s="951"/>
      <c r="JI1" s="951"/>
      <c r="JJ1" s="951"/>
      <c r="JK1" s="951"/>
      <c r="JL1" s="951"/>
      <c r="JM1" s="951"/>
      <c r="JN1" s="951"/>
      <c r="JO1" s="951"/>
      <c r="JP1" s="951"/>
      <c r="JQ1" s="951"/>
      <c r="JR1" s="951"/>
      <c r="JS1" s="951"/>
      <c r="JT1" s="951"/>
      <c r="JU1" s="951"/>
      <c r="JV1" s="951"/>
      <c r="JW1" s="951"/>
      <c r="JX1" s="951"/>
      <c r="JY1" s="951"/>
      <c r="JZ1" s="951"/>
      <c r="KA1" s="951"/>
      <c r="KB1" s="951"/>
      <c r="KC1" s="951"/>
      <c r="KD1" s="951"/>
      <c r="KE1" s="951"/>
      <c r="KF1" s="951"/>
      <c r="KG1" s="951"/>
      <c r="KH1" s="951"/>
      <c r="KI1" s="951"/>
      <c r="KJ1" s="951"/>
      <c r="KK1" s="951"/>
      <c r="KL1" s="951"/>
      <c r="KM1" s="951"/>
      <c r="KN1" s="951"/>
      <c r="KO1" s="951"/>
      <c r="KP1" s="951"/>
      <c r="KQ1" s="951"/>
      <c r="KR1" s="951"/>
      <c r="KS1" s="951"/>
      <c r="KT1" s="951"/>
      <c r="KU1" s="951"/>
      <c r="KV1" s="951"/>
      <c r="KW1" s="951"/>
      <c r="KX1" s="951"/>
      <c r="KY1" s="951"/>
      <c r="KZ1" s="951"/>
      <c r="LA1" s="951"/>
      <c r="LB1" s="951"/>
      <c r="LC1" s="951"/>
      <c r="LD1" s="951"/>
      <c r="LE1" s="951"/>
      <c r="LF1" s="951"/>
      <c r="LG1" s="951"/>
      <c r="LH1" s="951"/>
      <c r="LI1" s="951"/>
      <c r="LJ1" s="951"/>
      <c r="LK1" s="951"/>
      <c r="LL1" s="951"/>
      <c r="LM1" s="951"/>
      <c r="LN1" s="951"/>
      <c r="LO1" s="951"/>
      <c r="LP1" s="951"/>
      <c r="LQ1" s="951"/>
      <c r="LR1" s="951"/>
      <c r="LS1" s="951"/>
      <c r="LT1" s="951"/>
      <c r="LU1" s="951"/>
      <c r="LV1" s="951"/>
      <c r="LW1" s="951"/>
      <c r="LX1" s="951"/>
      <c r="LY1" s="951"/>
      <c r="LZ1" s="951"/>
      <c r="MA1" s="951"/>
      <c r="MB1" s="951"/>
      <c r="MC1" s="951"/>
      <c r="MD1" s="951"/>
      <c r="ME1" s="951"/>
      <c r="MF1" s="951"/>
      <c r="MG1" s="951"/>
      <c r="MH1" s="951"/>
      <c r="MI1" s="951"/>
      <c r="MJ1" s="951"/>
      <c r="MK1" s="951"/>
      <c r="ML1" s="957"/>
      <c r="MM1" s="951"/>
      <c r="MN1" s="951"/>
      <c r="MO1" s="951"/>
      <c r="MP1" s="951"/>
      <c r="MQ1" s="951"/>
      <c r="MR1" s="951"/>
      <c r="MS1" s="951"/>
      <c r="MT1" s="951"/>
      <c r="MU1" s="951"/>
      <c r="MV1" s="951"/>
      <c r="MW1" s="951"/>
      <c r="MX1" s="951"/>
      <c r="MY1" s="951"/>
      <c r="MZ1" s="951"/>
      <c r="NA1" s="951"/>
      <c r="NB1" s="951"/>
      <c r="NC1" s="951"/>
      <c r="ND1" s="951"/>
      <c r="NE1" s="951"/>
      <c r="NF1" s="951"/>
      <c r="NG1" s="957"/>
      <c r="NH1" s="951"/>
      <c r="NI1" s="952"/>
      <c r="NJ1" s="1457" t="s">
        <v>594</v>
      </c>
      <c r="NK1" s="1458"/>
      <c r="NL1" s="1458"/>
      <c r="NM1" s="1458"/>
      <c r="NN1" s="1458"/>
      <c r="NO1" s="1458"/>
      <c r="NP1" s="1458"/>
      <c r="NQ1" s="1458"/>
      <c r="NR1" s="1458"/>
      <c r="NS1" s="1458"/>
      <c r="NT1" s="1458"/>
      <c r="NU1" s="1458"/>
      <c r="NV1" s="1458"/>
      <c r="NW1" s="1458"/>
      <c r="NX1" s="1458"/>
      <c r="NY1" s="1458"/>
      <c r="NZ1" s="1458"/>
      <c r="OA1" s="1458"/>
      <c r="OB1" s="1458"/>
      <c r="OC1" s="1458"/>
      <c r="OD1" s="1458"/>
      <c r="OE1" s="1458"/>
      <c r="OF1" s="1458"/>
      <c r="OG1" s="1458"/>
      <c r="OH1" s="1458"/>
      <c r="OI1" s="1458"/>
      <c r="OJ1" s="1458"/>
      <c r="OK1" s="1458"/>
      <c r="OL1" s="1458"/>
      <c r="OM1" s="1459"/>
      <c r="ON1" s="71"/>
      <c r="OO1" s="116" t="s">
        <v>1412</v>
      </c>
      <c r="OP1" s="202"/>
      <c r="OQ1" s="202"/>
      <c r="OR1" s="202"/>
      <c r="OS1" s="202"/>
      <c r="OT1" s="202"/>
      <c r="OU1" s="203"/>
    </row>
    <row r="2" spans="1:411" ht="24" customHeight="1" thickTop="1" thickBot="1">
      <c r="A2" s="16"/>
      <c r="B2" s="52"/>
      <c r="C2" s="89" t="s">
        <v>134</v>
      </c>
      <c r="D2" s="89"/>
      <c r="E2" s="89"/>
      <c r="F2" s="89"/>
      <c r="G2" s="89"/>
      <c r="H2" s="89"/>
      <c r="I2" s="89"/>
      <c r="J2" s="89"/>
      <c r="K2" s="89"/>
      <c r="L2" s="89"/>
      <c r="M2" s="89"/>
      <c r="N2" s="89"/>
      <c r="O2" s="243"/>
      <c r="P2" s="89"/>
      <c r="Q2" s="89"/>
      <c r="R2" s="89"/>
      <c r="S2" s="863"/>
      <c r="T2" s="89"/>
      <c r="U2" s="89"/>
      <c r="V2" s="871"/>
      <c r="W2" s="89"/>
      <c r="X2" s="89"/>
      <c r="Y2" s="89"/>
      <c r="Z2" s="89"/>
      <c r="AA2" s="89"/>
      <c r="AB2" s="89"/>
      <c r="AC2" s="89"/>
      <c r="AD2" s="366"/>
      <c r="AE2" s="366"/>
      <c r="AF2" s="366"/>
      <c r="AG2" s="882"/>
      <c r="AH2" s="882"/>
      <c r="AI2" s="882"/>
      <c r="AJ2" s="366"/>
      <c r="AK2" s="366"/>
      <c r="AL2" s="366"/>
      <c r="AM2" s="366"/>
      <c r="AN2" s="366"/>
      <c r="AO2" s="366"/>
      <c r="AP2" s="366"/>
      <c r="AQ2" s="366"/>
      <c r="AR2" s="366"/>
      <c r="AS2" s="366"/>
      <c r="AT2" s="366"/>
      <c r="AU2" s="366"/>
      <c r="AW2" s="366"/>
      <c r="AX2" s="366"/>
      <c r="AY2" s="366"/>
      <c r="AZ2" s="71"/>
      <c r="BA2" s="252"/>
      <c r="BB2" s="71"/>
      <c r="BC2" s="71"/>
      <c r="BD2" s="71"/>
      <c r="BE2" s="71"/>
      <c r="BF2" s="71"/>
      <c r="BG2" s="71"/>
      <c r="BH2" s="71"/>
      <c r="BI2" s="71"/>
      <c r="BJ2" s="90" t="s">
        <v>154</v>
      </c>
      <c r="BK2" s="90"/>
      <c r="BL2" s="90"/>
      <c r="BM2" s="90"/>
      <c r="BN2" s="90"/>
      <c r="BO2" s="90"/>
      <c r="BP2" s="90"/>
      <c r="BQ2" s="90"/>
      <c r="BR2" s="90"/>
      <c r="BS2" s="90"/>
      <c r="BT2" s="90"/>
      <c r="BU2" s="90"/>
      <c r="BV2" s="90"/>
      <c r="BW2" s="90"/>
      <c r="BX2" s="90"/>
      <c r="BY2" s="90"/>
      <c r="BZ2" s="90"/>
      <c r="CA2" s="90"/>
      <c r="CB2" s="90"/>
      <c r="CC2" s="90"/>
      <c r="CD2" s="90"/>
      <c r="CE2" s="91"/>
      <c r="CF2" s="91"/>
      <c r="CG2" s="91"/>
      <c r="CH2" s="91"/>
      <c r="CI2" s="91"/>
      <c r="CJ2" s="255"/>
      <c r="CK2" s="262"/>
      <c r="CL2" s="262"/>
      <c r="CM2" s="262"/>
      <c r="CN2" s="262"/>
      <c r="CO2" s="262"/>
      <c r="CP2" s="201"/>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909"/>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909"/>
      <c r="HE2" s="124"/>
      <c r="HF2" s="124"/>
      <c r="HG2" s="124"/>
      <c r="HH2" s="124"/>
      <c r="HI2" s="124"/>
      <c r="HJ2" s="124"/>
      <c r="HK2" s="124"/>
      <c r="HL2" s="124"/>
      <c r="HM2" s="124"/>
      <c r="HN2" s="124"/>
      <c r="HO2" s="909"/>
      <c r="HP2" s="124"/>
      <c r="HQ2" s="124"/>
      <c r="HR2" s="124"/>
      <c r="HS2" s="124"/>
      <c r="HT2" s="124"/>
      <c r="HU2" s="124"/>
      <c r="HV2" s="124"/>
      <c r="HW2" s="124"/>
      <c r="HX2" s="124"/>
      <c r="HY2" s="909"/>
      <c r="HZ2" s="124"/>
      <c r="IA2" s="124"/>
      <c r="IB2" s="124"/>
      <c r="IC2" s="124"/>
      <c r="ID2" s="124"/>
      <c r="IE2" s="124"/>
      <c r="IF2" s="124"/>
      <c r="IG2" s="124"/>
      <c r="IH2" s="909"/>
      <c r="II2" s="124"/>
      <c r="IJ2" s="124"/>
      <c r="IK2" s="176"/>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958"/>
      <c r="MM2" s="124"/>
      <c r="MN2" s="124"/>
      <c r="MO2" s="124"/>
      <c r="MP2" s="124"/>
      <c r="MQ2" s="124"/>
      <c r="MR2" s="124"/>
      <c r="MS2" s="124"/>
      <c r="MT2" s="124"/>
      <c r="MU2" s="124"/>
      <c r="MV2" s="124"/>
      <c r="MW2" s="124"/>
      <c r="MX2" s="124"/>
      <c r="MY2" s="124"/>
      <c r="MZ2" s="124"/>
      <c r="NA2" s="124"/>
      <c r="NB2" s="124"/>
      <c r="NC2" s="124"/>
      <c r="ND2" s="124"/>
      <c r="NE2" s="124"/>
      <c r="NF2" s="124"/>
      <c r="NG2" s="958"/>
      <c r="NH2" s="124"/>
      <c r="NI2" s="124"/>
      <c r="NJ2" s="124"/>
      <c r="NK2" s="124"/>
      <c r="NL2" s="124"/>
      <c r="NM2" s="124"/>
      <c r="NN2" s="124"/>
      <c r="NO2" s="124"/>
      <c r="NP2" s="124"/>
      <c r="NQ2" s="124"/>
      <c r="NR2" s="124"/>
      <c r="NS2" s="124"/>
      <c r="NT2" s="124"/>
      <c r="NU2" s="124"/>
      <c r="NV2" s="124"/>
      <c r="NW2" s="124"/>
      <c r="NX2" s="124"/>
      <c r="NY2" s="124"/>
      <c r="NZ2" s="124"/>
      <c r="OA2" s="124"/>
      <c r="OB2" s="958"/>
      <c r="OC2" s="124"/>
      <c r="OD2" s="124"/>
      <c r="OE2" s="124"/>
      <c r="OF2" s="124"/>
      <c r="OG2" s="124"/>
      <c r="OH2" s="124"/>
      <c r="OI2" s="124"/>
      <c r="OJ2" s="124"/>
      <c r="OK2" s="124"/>
      <c r="OL2" s="124"/>
      <c r="OM2" s="124"/>
      <c r="ON2" s="204"/>
      <c r="OO2" s="71"/>
      <c r="OP2" s="71"/>
      <c r="OQ2" s="71"/>
      <c r="OR2" s="71"/>
      <c r="OS2" s="71"/>
      <c r="OT2" s="71"/>
      <c r="OU2" s="71"/>
    </row>
    <row r="3" spans="1:411" s="208" customFormat="1" ht="56.25" customHeight="1" thickTop="1" thickBot="1">
      <c r="A3" s="205"/>
      <c r="B3" s="22"/>
      <c r="C3" s="332" t="s">
        <v>384</v>
      </c>
      <c r="D3" s="306"/>
      <c r="E3" s="306"/>
      <c r="F3" s="306"/>
      <c r="G3" s="306"/>
      <c r="H3" s="306"/>
      <c r="I3" s="306"/>
      <c r="J3" s="306"/>
      <c r="K3" s="306"/>
      <c r="L3" s="306"/>
      <c r="M3" s="306"/>
      <c r="N3" s="1326" t="s">
        <v>989</v>
      </c>
      <c r="O3" s="307"/>
      <c r="P3" s="307"/>
      <c r="Q3" s="307"/>
      <c r="R3" s="307"/>
      <c r="S3" s="864"/>
      <c r="T3" s="307"/>
      <c r="U3" s="307"/>
      <c r="V3" s="872"/>
      <c r="W3" s="307"/>
      <c r="X3" s="307"/>
      <c r="Y3" s="307"/>
      <c r="Z3" s="307"/>
      <c r="AA3" s="307"/>
      <c r="AB3" s="307"/>
      <c r="AC3" s="308"/>
      <c r="AD3" s="309" t="s">
        <v>864</v>
      </c>
      <c r="AE3" s="1466"/>
      <c r="AF3" s="1466"/>
      <c r="AG3" s="881"/>
      <c r="AH3" s="881"/>
      <c r="AI3" s="881"/>
      <c r="AJ3" s="881"/>
      <c r="AK3" s="881"/>
      <c r="AL3" s="881"/>
      <c r="AM3" s="881"/>
      <c r="AN3" s="881"/>
      <c r="AO3" s="881"/>
      <c r="AP3" s="881"/>
      <c r="AQ3" s="881"/>
      <c r="AR3" s="881"/>
      <c r="AS3" s="881"/>
      <c r="AT3" s="897"/>
      <c r="AU3" s="900" t="s">
        <v>711</v>
      </c>
      <c r="AV3" s="898"/>
      <c r="AW3" s="898"/>
      <c r="AX3" s="898"/>
      <c r="AY3" s="899"/>
      <c r="AZ3" s="271"/>
      <c r="BA3" s="1468" t="s">
        <v>907</v>
      </c>
      <c r="BB3" s="1469"/>
      <c r="BC3" s="1469"/>
      <c r="BD3" s="1469"/>
      <c r="BE3" s="1469"/>
      <c r="BF3" s="1470"/>
      <c r="BG3" s="1461" t="s">
        <v>908</v>
      </c>
      <c r="BH3" s="1462"/>
      <c r="BI3" s="206"/>
      <c r="BJ3" s="1451" t="s">
        <v>384</v>
      </c>
      <c r="BK3" s="1452"/>
      <c r="BL3" s="1452"/>
      <c r="BM3" s="1452"/>
      <c r="BN3" s="1452"/>
      <c r="BO3" s="1452"/>
      <c r="BP3" s="1452"/>
      <c r="BQ3" s="1452"/>
      <c r="BR3" s="1452"/>
      <c r="BS3" s="1452"/>
      <c r="BT3" s="1460"/>
      <c r="BU3" s="1451" t="s">
        <v>385</v>
      </c>
      <c r="BV3" s="1452"/>
      <c r="BW3" s="1452"/>
      <c r="BX3" s="1452"/>
      <c r="BY3" s="1452"/>
      <c r="BZ3" s="1452"/>
      <c r="CA3" s="1452"/>
      <c r="CB3" s="1452"/>
      <c r="CC3" s="1452"/>
      <c r="CD3" s="1452"/>
      <c r="CE3" s="1452"/>
      <c r="CF3" s="1452"/>
      <c r="CG3" s="1452"/>
      <c r="CH3" s="1452"/>
      <c r="CI3" s="1453"/>
      <c r="CJ3" s="47"/>
      <c r="CK3" s="122"/>
      <c r="CL3" s="123"/>
      <c r="CM3" s="123"/>
      <c r="CN3" s="123"/>
      <c r="CO3" s="266"/>
      <c r="CP3" s="207"/>
      <c r="CQ3" s="331" t="s">
        <v>384</v>
      </c>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910"/>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910"/>
      <c r="HE3" s="125"/>
      <c r="HF3" s="126"/>
      <c r="HG3" s="331" t="s">
        <v>385</v>
      </c>
      <c r="HH3" s="944"/>
      <c r="HI3" s="944"/>
      <c r="HJ3" s="944"/>
      <c r="HK3" s="944"/>
      <c r="HL3" s="944"/>
      <c r="HM3" s="944"/>
      <c r="HN3" s="944"/>
      <c r="HO3" s="944"/>
      <c r="HP3" s="944"/>
      <c r="HQ3" s="944"/>
      <c r="HR3" s="944"/>
      <c r="HS3" s="944"/>
      <c r="HT3" s="944"/>
      <c r="HU3" s="944"/>
      <c r="HV3" s="944"/>
      <c r="HW3" s="944"/>
      <c r="HX3" s="944"/>
      <c r="HY3" s="944"/>
      <c r="HZ3" s="944"/>
      <c r="IA3" s="944"/>
      <c r="IB3" s="944"/>
      <c r="IC3" s="944"/>
      <c r="ID3" s="944"/>
      <c r="IE3" s="944"/>
      <c r="IF3" s="944"/>
      <c r="IG3" s="944"/>
      <c r="IH3" s="944"/>
      <c r="II3" s="944"/>
      <c r="IJ3" s="945"/>
      <c r="IL3" s="337" t="s">
        <v>384</v>
      </c>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959"/>
      <c r="MM3" s="125"/>
      <c r="MN3" s="125"/>
      <c r="MO3" s="125"/>
      <c r="MP3" s="125"/>
      <c r="MQ3" s="125"/>
      <c r="MR3" s="125"/>
      <c r="MS3" s="125"/>
      <c r="MT3" s="125"/>
      <c r="MU3" s="125"/>
      <c r="MV3" s="125"/>
      <c r="MW3" s="125"/>
      <c r="MX3" s="125"/>
      <c r="MY3" s="125"/>
      <c r="MZ3" s="125"/>
      <c r="NA3" s="125"/>
      <c r="NB3" s="125"/>
      <c r="NC3" s="125"/>
      <c r="ND3" s="125"/>
      <c r="NE3" s="125"/>
      <c r="NF3" s="125"/>
      <c r="NG3" s="959"/>
      <c r="NH3" s="125"/>
      <c r="NI3" s="126"/>
      <c r="NJ3" s="1454" t="s">
        <v>385</v>
      </c>
      <c r="NK3" s="1455"/>
      <c r="NL3" s="1455"/>
      <c r="NM3" s="1455"/>
      <c r="NN3" s="1455"/>
      <c r="NO3" s="1455"/>
      <c r="NP3" s="1455"/>
      <c r="NQ3" s="1455"/>
      <c r="NR3" s="1455"/>
      <c r="NS3" s="1455"/>
      <c r="NT3" s="1455"/>
      <c r="NU3" s="1455"/>
      <c r="NV3" s="1455"/>
      <c r="NW3" s="1455"/>
      <c r="NX3" s="1455"/>
      <c r="NY3" s="1455"/>
      <c r="NZ3" s="1455"/>
      <c r="OA3" s="1455"/>
      <c r="OB3" s="1455"/>
      <c r="OC3" s="1455"/>
      <c r="OD3" s="1455"/>
      <c r="OE3" s="1455"/>
      <c r="OF3" s="1455"/>
      <c r="OG3" s="1455"/>
      <c r="OH3" s="1455"/>
      <c r="OI3" s="1455"/>
      <c r="OJ3" s="1455"/>
      <c r="OK3" s="1455"/>
      <c r="OL3" s="1455"/>
      <c r="OM3" s="1456"/>
      <c r="ON3" s="200"/>
      <c r="OO3" s="1446" t="s">
        <v>384</v>
      </c>
      <c r="OP3" s="1467"/>
      <c r="OQ3" s="1446" t="s">
        <v>385</v>
      </c>
      <c r="OR3" s="1447"/>
      <c r="OS3" s="1447"/>
      <c r="OT3" s="1447"/>
      <c r="OU3" s="1448"/>
    </row>
    <row r="4" spans="1:411" s="211" customFormat="1" ht="91.15" customHeight="1" thickTop="1" thickBot="1">
      <c r="A4" s="7"/>
      <c r="B4" s="302" t="s">
        <v>189</v>
      </c>
      <c r="C4" s="49" t="s">
        <v>447</v>
      </c>
      <c r="D4" s="49" t="s">
        <v>448</v>
      </c>
      <c r="E4" s="49" t="s">
        <v>722</v>
      </c>
      <c r="F4" s="49" t="s">
        <v>71</v>
      </c>
      <c r="G4" s="49" t="s">
        <v>443</v>
      </c>
      <c r="H4" s="49" t="s">
        <v>72</v>
      </c>
      <c r="I4" s="49" t="s">
        <v>73</v>
      </c>
      <c r="J4" s="49" t="s">
        <v>74</v>
      </c>
      <c r="K4" s="49" t="s">
        <v>75</v>
      </c>
      <c r="L4" s="49" t="s">
        <v>677</v>
      </c>
      <c r="M4" s="49" t="s">
        <v>481</v>
      </c>
      <c r="N4" s="242" t="s">
        <v>449</v>
      </c>
      <c r="O4" s="49" t="s">
        <v>450</v>
      </c>
      <c r="P4" s="49" t="s">
        <v>551</v>
      </c>
      <c r="Q4" s="49" t="s">
        <v>452</v>
      </c>
      <c r="R4" s="49" t="s">
        <v>563</v>
      </c>
      <c r="S4" s="865" t="s">
        <v>717</v>
      </c>
      <c r="T4" s="49" t="s">
        <v>721</v>
      </c>
      <c r="U4" s="49" t="s">
        <v>720</v>
      </c>
      <c r="V4" s="873" t="s">
        <v>719</v>
      </c>
      <c r="W4" s="49" t="s">
        <v>456</v>
      </c>
      <c r="X4" s="49" t="s">
        <v>108</v>
      </c>
      <c r="Y4" s="49" t="s">
        <v>716</v>
      </c>
      <c r="Z4" s="49" t="s">
        <v>565</v>
      </c>
      <c r="AA4" s="902" t="s">
        <v>944</v>
      </c>
      <c r="AB4" s="49" t="s">
        <v>471</v>
      </c>
      <c r="AC4" s="270" t="s">
        <v>187</v>
      </c>
      <c r="AD4" s="370" t="s">
        <v>923</v>
      </c>
      <c r="AE4" s="371" t="s">
        <v>723</v>
      </c>
      <c r="AF4" s="371" t="s">
        <v>713</v>
      </c>
      <c r="AG4" s="883" t="s">
        <v>931</v>
      </c>
      <c r="AH4" s="883" t="s">
        <v>932</v>
      </c>
      <c r="AI4" s="883" t="s">
        <v>933</v>
      </c>
      <c r="AJ4" s="889" t="s">
        <v>934</v>
      </c>
      <c r="AK4" s="889" t="s">
        <v>935</v>
      </c>
      <c r="AL4" s="889" t="s">
        <v>936</v>
      </c>
      <c r="AM4" s="889" t="s">
        <v>937</v>
      </c>
      <c r="AN4" s="889" t="s">
        <v>808</v>
      </c>
      <c r="AO4" s="883" t="s">
        <v>939</v>
      </c>
      <c r="AP4" s="883" t="s">
        <v>940</v>
      </c>
      <c r="AQ4" s="883" t="s">
        <v>941</v>
      </c>
      <c r="AR4" s="883" t="s">
        <v>942</v>
      </c>
      <c r="AS4" s="883" t="s">
        <v>943</v>
      </c>
      <c r="AT4" s="901" t="s">
        <v>938</v>
      </c>
      <c r="AU4" s="367" t="s">
        <v>923</v>
      </c>
      <c r="AV4" s="368" t="s">
        <v>705</v>
      </c>
      <c r="AW4" s="368" t="s">
        <v>505</v>
      </c>
      <c r="AX4" s="368" t="s">
        <v>808</v>
      </c>
      <c r="AY4" s="369" t="s">
        <v>506</v>
      </c>
      <c r="AZ4" s="261"/>
      <c r="BA4" s="1091" t="s">
        <v>1409</v>
      </c>
      <c r="BB4" s="1084" t="s">
        <v>508</v>
      </c>
      <c r="BC4" s="1092" t="s">
        <v>982</v>
      </c>
      <c r="BD4" s="1093" t="s">
        <v>983</v>
      </c>
      <c r="BE4" s="1094" t="s">
        <v>238</v>
      </c>
      <c r="BF4" s="34" t="s">
        <v>237</v>
      </c>
      <c r="BG4" s="1085" t="s">
        <v>911</v>
      </c>
      <c r="BH4" s="770" t="s">
        <v>912</v>
      </c>
      <c r="BI4" s="209"/>
      <c r="BJ4" s="48" t="s">
        <v>447</v>
      </c>
      <c r="BK4" s="49" t="s">
        <v>448</v>
      </c>
      <c r="BL4" s="254" t="s">
        <v>442</v>
      </c>
      <c r="BM4" s="254" t="s">
        <v>71</v>
      </c>
      <c r="BN4" s="254" t="s">
        <v>443</v>
      </c>
      <c r="BO4" s="254" t="s">
        <v>72</v>
      </c>
      <c r="BP4" s="254" t="s">
        <v>73</v>
      </c>
      <c r="BQ4" s="254" t="s">
        <v>74</v>
      </c>
      <c r="BR4" s="254" t="s">
        <v>75</v>
      </c>
      <c r="BS4" s="254" t="s">
        <v>76</v>
      </c>
      <c r="BT4" s="253" t="s">
        <v>481</v>
      </c>
      <c r="BU4" s="242" t="s">
        <v>449</v>
      </c>
      <c r="BV4" s="49" t="s">
        <v>450</v>
      </c>
      <c r="BW4" s="254" t="s">
        <v>451</v>
      </c>
      <c r="BX4" s="254" t="s">
        <v>452</v>
      </c>
      <c r="BY4" s="254" t="s">
        <v>453</v>
      </c>
      <c r="BZ4" s="254" t="s">
        <v>464</v>
      </c>
      <c r="CA4" s="254" t="s">
        <v>454</v>
      </c>
      <c r="CB4" s="254" t="s">
        <v>482</v>
      </c>
      <c r="CC4" s="254" t="s">
        <v>455</v>
      </c>
      <c r="CD4" s="49" t="s">
        <v>456</v>
      </c>
      <c r="CE4" s="254" t="s">
        <v>8</v>
      </c>
      <c r="CF4" s="254" t="s">
        <v>29</v>
      </c>
      <c r="CG4" s="254" t="s">
        <v>480</v>
      </c>
      <c r="CH4" s="254" t="s">
        <v>471</v>
      </c>
      <c r="CI4" s="258" t="s">
        <v>187</v>
      </c>
      <c r="CJ4" s="256"/>
      <c r="CK4" s="121" t="s">
        <v>42</v>
      </c>
      <c r="CL4" s="251" t="s">
        <v>90</v>
      </c>
      <c r="CM4" s="251" t="s">
        <v>504</v>
      </c>
      <c r="CN4" s="251" t="s">
        <v>93</v>
      </c>
      <c r="CO4" s="267" t="s">
        <v>503</v>
      </c>
      <c r="CP4" s="210"/>
      <c r="CQ4" s="107" t="s">
        <v>387</v>
      </c>
      <c r="CR4" s="108" t="s">
        <v>383</v>
      </c>
      <c r="CS4" s="104" t="s">
        <v>388</v>
      </c>
      <c r="CT4" s="110" t="s">
        <v>254</v>
      </c>
      <c r="CU4" s="105" t="s">
        <v>255</v>
      </c>
      <c r="CV4" s="106" t="s">
        <v>256</v>
      </c>
      <c r="CW4" s="1063" t="s">
        <v>421</v>
      </c>
      <c r="CX4" s="106" t="s">
        <v>257</v>
      </c>
      <c r="CY4" s="105" t="s">
        <v>258</v>
      </c>
      <c r="CZ4" s="197" t="s">
        <v>259</v>
      </c>
      <c r="DA4" s="106" t="s">
        <v>260</v>
      </c>
      <c r="DB4" s="106" t="s">
        <v>261</v>
      </c>
      <c r="DC4" s="106" t="s">
        <v>262</v>
      </c>
      <c r="DD4" s="250" t="s">
        <v>263</v>
      </c>
      <c r="DE4" s="106" t="s">
        <v>264</v>
      </c>
      <c r="DF4" s="106" t="s">
        <v>265</v>
      </c>
      <c r="DG4" s="105" t="s">
        <v>266</v>
      </c>
      <c r="DH4" s="182" t="s">
        <v>267</v>
      </c>
      <c r="DI4" s="106" t="s">
        <v>268</v>
      </c>
      <c r="DJ4" s="106" t="s">
        <v>269</v>
      </c>
      <c r="DK4" s="106" t="s">
        <v>270</v>
      </c>
      <c r="DL4" s="106" t="s">
        <v>271</v>
      </c>
      <c r="DM4" s="106" t="s">
        <v>272</v>
      </c>
      <c r="DN4" s="106" t="s">
        <v>273</v>
      </c>
      <c r="DO4" s="106" t="s">
        <v>274</v>
      </c>
      <c r="DP4" s="106" t="s">
        <v>275</v>
      </c>
      <c r="DQ4" s="106" t="s">
        <v>276</v>
      </c>
      <c r="DR4" s="106" t="s">
        <v>277</v>
      </c>
      <c r="DS4" s="106" t="s">
        <v>278</v>
      </c>
      <c r="DT4" s="106" t="s">
        <v>279</v>
      </c>
      <c r="DU4" s="106" t="s">
        <v>280</v>
      </c>
      <c r="DV4" s="106" t="s">
        <v>281</v>
      </c>
      <c r="DW4" s="106" t="s">
        <v>282</v>
      </c>
      <c r="DX4" s="106" t="s">
        <v>283</v>
      </c>
      <c r="DY4" s="106" t="s">
        <v>969</v>
      </c>
      <c r="DZ4" s="106" t="s">
        <v>970</v>
      </c>
      <c r="EA4" s="106" t="s">
        <v>284</v>
      </c>
      <c r="EB4" s="106" t="s">
        <v>918</v>
      </c>
      <c r="EC4" s="106" t="s">
        <v>285</v>
      </c>
      <c r="ED4" s="106" t="s">
        <v>286</v>
      </c>
      <c r="EE4" s="106" t="s">
        <v>287</v>
      </c>
      <c r="EF4" s="106" t="s">
        <v>288</v>
      </c>
      <c r="EG4" s="106" t="s">
        <v>289</v>
      </c>
      <c r="EH4" s="106" t="s">
        <v>290</v>
      </c>
      <c r="EI4" s="106" t="s">
        <v>919</v>
      </c>
      <c r="EJ4" s="106" t="s">
        <v>291</v>
      </c>
      <c r="EK4" s="106" t="s">
        <v>292</v>
      </c>
      <c r="EL4" s="106" t="s">
        <v>293</v>
      </c>
      <c r="EM4" s="106" t="s">
        <v>294</v>
      </c>
      <c r="EN4" s="110" t="s">
        <v>295</v>
      </c>
      <c r="EO4" s="106" t="s">
        <v>296</v>
      </c>
      <c r="EP4" s="106" t="s">
        <v>297</v>
      </c>
      <c r="EQ4" s="106" t="s">
        <v>298</v>
      </c>
      <c r="ER4" s="106" t="s">
        <v>299</v>
      </c>
      <c r="ES4" s="106" t="s">
        <v>300</v>
      </c>
      <c r="ET4" s="106" t="s">
        <v>301</v>
      </c>
      <c r="EU4" s="106" t="s">
        <v>302</v>
      </c>
      <c r="EV4" s="106" t="s">
        <v>303</v>
      </c>
      <c r="EW4" s="106" t="s">
        <v>304</v>
      </c>
      <c r="EX4" s="106" t="s">
        <v>305</v>
      </c>
      <c r="EY4" s="106" t="s">
        <v>306</v>
      </c>
      <c r="EZ4" s="106" t="s">
        <v>307</v>
      </c>
      <c r="FA4" s="106" t="s">
        <v>308</v>
      </c>
      <c r="FB4" s="106" t="s">
        <v>309</v>
      </c>
      <c r="FC4" s="106" t="s">
        <v>310</v>
      </c>
      <c r="FD4" s="106" t="s">
        <v>311</v>
      </c>
      <c r="FE4" s="106" t="s">
        <v>312</v>
      </c>
      <c r="FF4" s="106" t="s">
        <v>313</v>
      </c>
      <c r="FG4" s="106" t="s">
        <v>971</v>
      </c>
      <c r="FH4" s="106" t="s">
        <v>314</v>
      </c>
      <c r="FI4" s="106" t="s">
        <v>315</v>
      </c>
      <c r="FJ4" s="106" t="s">
        <v>316</v>
      </c>
      <c r="FK4" s="106" t="s">
        <v>972</v>
      </c>
      <c r="FL4" s="106" t="s">
        <v>295</v>
      </c>
      <c r="FM4" s="104" t="s">
        <v>391</v>
      </c>
      <c r="FN4" s="859" t="s">
        <v>347</v>
      </c>
      <c r="FO4" s="110" t="s">
        <v>348</v>
      </c>
      <c r="FP4" s="110" t="s">
        <v>349</v>
      </c>
      <c r="FQ4" s="104" t="s">
        <v>389</v>
      </c>
      <c r="FR4" s="110" t="s">
        <v>317</v>
      </c>
      <c r="FS4" s="106" t="s">
        <v>318</v>
      </c>
      <c r="FT4" s="106" t="s">
        <v>319</v>
      </c>
      <c r="FU4" s="106" t="s">
        <v>973</v>
      </c>
      <c r="FV4" s="906" t="s">
        <v>946</v>
      </c>
      <c r="FW4" s="110" t="s">
        <v>320</v>
      </c>
      <c r="FX4" s="106" t="s">
        <v>321</v>
      </c>
      <c r="FY4" s="106" t="s">
        <v>322</v>
      </c>
      <c r="FZ4" s="106" t="s">
        <v>974</v>
      </c>
      <c r="GA4" s="106" t="s">
        <v>323</v>
      </c>
      <c r="GB4" s="106" t="s">
        <v>324</v>
      </c>
      <c r="GC4" s="106" t="s">
        <v>325</v>
      </c>
      <c r="GD4" s="106" t="s">
        <v>320</v>
      </c>
      <c r="GE4" s="110" t="s">
        <v>390</v>
      </c>
      <c r="GF4" s="187" t="s">
        <v>436</v>
      </c>
      <c r="GG4" s="105" t="s">
        <v>342</v>
      </c>
      <c r="GH4" s="105" t="s">
        <v>343</v>
      </c>
      <c r="GI4" s="105" t="s">
        <v>437</v>
      </c>
      <c r="GJ4" s="104" t="s">
        <v>616</v>
      </c>
      <c r="GK4" s="110" t="s">
        <v>867</v>
      </c>
      <c r="GL4" s="110" t="s">
        <v>354</v>
      </c>
      <c r="GM4" s="859" t="s">
        <v>930</v>
      </c>
      <c r="GN4" s="110" t="s">
        <v>353</v>
      </c>
      <c r="GO4" s="110" t="s">
        <v>355</v>
      </c>
      <c r="GP4" s="104" t="s">
        <v>414</v>
      </c>
      <c r="GQ4" s="115" t="s">
        <v>408</v>
      </c>
      <c r="GR4" s="115" t="s">
        <v>409</v>
      </c>
      <c r="GS4" s="115" t="s">
        <v>410</v>
      </c>
      <c r="GT4" s="108" t="s">
        <v>382</v>
      </c>
      <c r="GU4" s="110" t="s">
        <v>359</v>
      </c>
      <c r="GV4" s="106" t="s">
        <v>326</v>
      </c>
      <c r="GW4" s="106" t="s">
        <v>327</v>
      </c>
      <c r="GX4" s="106" t="s">
        <v>328</v>
      </c>
      <c r="GY4" s="106" t="s">
        <v>329</v>
      </c>
      <c r="GZ4" s="106" t="s">
        <v>330</v>
      </c>
      <c r="HA4" s="106" t="s">
        <v>331</v>
      </c>
      <c r="HB4" s="106" t="s">
        <v>332</v>
      </c>
      <c r="HC4" s="106" t="s">
        <v>333</v>
      </c>
      <c r="HD4" s="913" t="s">
        <v>947</v>
      </c>
      <c r="HE4" s="110" t="s">
        <v>360</v>
      </c>
      <c r="HF4" s="110" t="s">
        <v>361</v>
      </c>
      <c r="HG4" s="114" t="s">
        <v>380</v>
      </c>
      <c r="HH4" s="113" t="s">
        <v>386</v>
      </c>
      <c r="HI4" s="391" t="s">
        <v>401</v>
      </c>
      <c r="HJ4" s="391" t="s">
        <v>402</v>
      </c>
      <c r="HK4" s="104" t="s">
        <v>403</v>
      </c>
      <c r="HL4" s="392" t="s">
        <v>367</v>
      </c>
      <c r="HM4" s="392" t="s">
        <v>368</v>
      </c>
      <c r="HN4" s="104" t="s">
        <v>412</v>
      </c>
      <c r="HO4" s="942" t="s">
        <v>872</v>
      </c>
      <c r="HP4" s="392" t="s">
        <v>349</v>
      </c>
      <c r="HQ4" s="104" t="s">
        <v>404</v>
      </c>
      <c r="HR4" s="392" t="s">
        <v>295</v>
      </c>
      <c r="HS4" s="393" t="s">
        <v>718</v>
      </c>
      <c r="HT4" s="391" t="s">
        <v>369</v>
      </c>
      <c r="HU4" s="391" t="s">
        <v>370</v>
      </c>
      <c r="HV4" s="104" t="s">
        <v>392</v>
      </c>
      <c r="HW4" s="392" t="s">
        <v>371</v>
      </c>
      <c r="HX4" s="392" t="s">
        <v>354</v>
      </c>
      <c r="HY4" s="917" t="s">
        <v>930</v>
      </c>
      <c r="HZ4" s="392" t="s">
        <v>353</v>
      </c>
      <c r="IA4" s="392" t="s">
        <v>871</v>
      </c>
      <c r="IB4" s="392" t="s">
        <v>372</v>
      </c>
      <c r="IC4" s="113" t="s">
        <v>379</v>
      </c>
      <c r="ID4" s="104" t="s">
        <v>399</v>
      </c>
      <c r="IE4" s="392" t="s">
        <v>405</v>
      </c>
      <c r="IF4" s="392" t="s">
        <v>406</v>
      </c>
      <c r="IG4" s="391" t="s">
        <v>400</v>
      </c>
      <c r="IH4" s="917" t="s">
        <v>944</v>
      </c>
      <c r="II4" s="392" t="s">
        <v>468</v>
      </c>
      <c r="IJ4" s="394" t="s">
        <v>378</v>
      </c>
      <c r="IL4" s="184" t="s">
        <v>387</v>
      </c>
      <c r="IM4" s="185" t="s">
        <v>383</v>
      </c>
      <c r="IN4" s="186" t="s">
        <v>388</v>
      </c>
      <c r="IO4" s="110" t="s">
        <v>254</v>
      </c>
      <c r="IP4" s="187" t="s">
        <v>423</v>
      </c>
      <c r="IQ4" s="106" t="s">
        <v>426</v>
      </c>
      <c r="IR4" s="106" t="s">
        <v>427</v>
      </c>
      <c r="IS4" s="106" t="s">
        <v>257</v>
      </c>
      <c r="IT4" s="106" t="s">
        <v>422</v>
      </c>
      <c r="IU4" s="188" t="s">
        <v>440</v>
      </c>
      <c r="IV4" s="187" t="s">
        <v>425</v>
      </c>
      <c r="IW4" s="188" t="s">
        <v>424</v>
      </c>
      <c r="IX4" s="188" t="s">
        <v>428</v>
      </c>
      <c r="IY4" s="188" t="s">
        <v>429</v>
      </c>
      <c r="IZ4" s="188" t="s">
        <v>430</v>
      </c>
      <c r="JA4" s="197" t="s">
        <v>259</v>
      </c>
      <c r="JB4" s="106" t="s">
        <v>260</v>
      </c>
      <c r="JC4" s="106" t="s">
        <v>261</v>
      </c>
      <c r="JD4" s="106" t="s">
        <v>262</v>
      </c>
      <c r="JE4" s="197" t="s">
        <v>263</v>
      </c>
      <c r="JF4" s="106" t="s">
        <v>264</v>
      </c>
      <c r="JG4" s="106" t="s">
        <v>265</v>
      </c>
      <c r="JH4" s="187" t="s">
        <v>266</v>
      </c>
      <c r="JI4" s="188" t="s">
        <v>435</v>
      </c>
      <c r="JJ4" s="106" t="s">
        <v>267</v>
      </c>
      <c r="JK4" s="106" t="s">
        <v>268</v>
      </c>
      <c r="JL4" s="106" t="s">
        <v>269</v>
      </c>
      <c r="JM4" s="106" t="s">
        <v>270</v>
      </c>
      <c r="JN4" s="106" t="s">
        <v>271</v>
      </c>
      <c r="JO4" s="106" t="s">
        <v>272</v>
      </c>
      <c r="JP4" s="106" t="s">
        <v>273</v>
      </c>
      <c r="JQ4" s="106" t="s">
        <v>274</v>
      </c>
      <c r="JR4" s="106" t="s">
        <v>275</v>
      </c>
      <c r="JS4" s="106" t="s">
        <v>276</v>
      </c>
      <c r="JT4" s="106" t="s">
        <v>277</v>
      </c>
      <c r="JU4" s="106" t="s">
        <v>278</v>
      </c>
      <c r="JV4" s="106" t="s">
        <v>279</v>
      </c>
      <c r="JW4" s="106" t="s">
        <v>280</v>
      </c>
      <c r="JX4" s="106" t="s">
        <v>281</v>
      </c>
      <c r="JY4" s="106" t="s">
        <v>282</v>
      </c>
      <c r="JZ4" s="106" t="s">
        <v>283</v>
      </c>
      <c r="KA4" s="188" t="s">
        <v>431</v>
      </c>
      <c r="KB4" s="188" t="s">
        <v>284</v>
      </c>
      <c r="KC4" s="106" t="s">
        <v>285</v>
      </c>
      <c r="KD4" s="106" t="s">
        <v>286</v>
      </c>
      <c r="KE4" s="106" t="s">
        <v>287</v>
      </c>
      <c r="KF4" s="106" t="s">
        <v>288</v>
      </c>
      <c r="KG4" s="106" t="s">
        <v>289</v>
      </c>
      <c r="KH4" s="106" t="s">
        <v>290</v>
      </c>
      <c r="KI4" s="106" t="s">
        <v>291</v>
      </c>
      <c r="KJ4" s="106" t="s">
        <v>292</v>
      </c>
      <c r="KK4" s="106" t="s">
        <v>293</v>
      </c>
      <c r="KL4" s="106" t="s">
        <v>294</v>
      </c>
      <c r="KM4" s="110" t="s">
        <v>295</v>
      </c>
      <c r="KN4" s="188" t="s">
        <v>296</v>
      </c>
      <c r="KO4" s="188" t="s">
        <v>432</v>
      </c>
      <c r="KP4" s="106" t="s">
        <v>297</v>
      </c>
      <c r="KQ4" s="106" t="s">
        <v>298</v>
      </c>
      <c r="KR4" s="106" t="s">
        <v>299</v>
      </c>
      <c r="KS4" s="188" t="s">
        <v>300</v>
      </c>
      <c r="KT4" s="188" t="s">
        <v>433</v>
      </c>
      <c r="KU4" s="106" t="s">
        <v>302</v>
      </c>
      <c r="KV4" s="106" t="s">
        <v>303</v>
      </c>
      <c r="KW4" s="106" t="s">
        <v>304</v>
      </c>
      <c r="KX4" s="106" t="s">
        <v>305</v>
      </c>
      <c r="KY4" s="106" t="s">
        <v>306</v>
      </c>
      <c r="KZ4" s="106" t="s">
        <v>307</v>
      </c>
      <c r="LA4" s="106" t="s">
        <v>308</v>
      </c>
      <c r="LB4" s="106" t="s">
        <v>309</v>
      </c>
      <c r="LC4" s="106" t="s">
        <v>310</v>
      </c>
      <c r="LD4" s="106" t="s">
        <v>311</v>
      </c>
      <c r="LE4" s="106" t="s">
        <v>312</v>
      </c>
      <c r="LF4" s="106" t="s">
        <v>313</v>
      </c>
      <c r="LG4" s="106" t="s">
        <v>314</v>
      </c>
      <c r="LH4" s="106" t="s">
        <v>315</v>
      </c>
      <c r="LI4" s="106" t="s">
        <v>316</v>
      </c>
      <c r="LJ4" s="188" t="s">
        <v>295</v>
      </c>
      <c r="LK4" s="188" t="s">
        <v>434</v>
      </c>
      <c r="LL4" s="188" t="s">
        <v>415</v>
      </c>
      <c r="LM4" s="186" t="s">
        <v>391</v>
      </c>
      <c r="LN4" s="191" t="s">
        <v>347</v>
      </c>
      <c r="LO4" s="191" t="s">
        <v>439</v>
      </c>
      <c r="LP4" s="191" t="s">
        <v>348</v>
      </c>
      <c r="LQ4" s="191" t="s">
        <v>349</v>
      </c>
      <c r="LR4" s="104" t="s">
        <v>389</v>
      </c>
      <c r="LS4" s="191" t="s">
        <v>317</v>
      </c>
      <c r="LT4" s="188" t="s">
        <v>318</v>
      </c>
      <c r="LU4" s="188" t="s">
        <v>319</v>
      </c>
      <c r="LV4" s="191" t="s">
        <v>320</v>
      </c>
      <c r="LW4" s="188" t="s">
        <v>321</v>
      </c>
      <c r="LX4" s="188" t="s">
        <v>322</v>
      </c>
      <c r="LY4" s="188" t="s">
        <v>323</v>
      </c>
      <c r="LZ4" s="106" t="s">
        <v>324</v>
      </c>
      <c r="MA4" s="106" t="s">
        <v>325</v>
      </c>
      <c r="MB4" s="188" t="s">
        <v>320</v>
      </c>
      <c r="MC4" s="191" t="s">
        <v>390</v>
      </c>
      <c r="MD4" s="191" t="s">
        <v>436</v>
      </c>
      <c r="ME4" s="105" t="s">
        <v>342</v>
      </c>
      <c r="MF4" s="105" t="s">
        <v>343</v>
      </c>
      <c r="MG4" s="105" t="s">
        <v>438</v>
      </c>
      <c r="MH4" s="186" t="s">
        <v>392</v>
      </c>
      <c r="MI4" s="191" t="s">
        <v>416</v>
      </c>
      <c r="MJ4" s="953" t="s">
        <v>867</v>
      </c>
      <c r="MK4" s="110" t="s">
        <v>354</v>
      </c>
      <c r="ML4" s="960" t="s">
        <v>930</v>
      </c>
      <c r="MM4" s="191" t="s">
        <v>353</v>
      </c>
      <c r="MN4" s="110" t="s">
        <v>355</v>
      </c>
      <c r="MO4" s="186" t="s">
        <v>414</v>
      </c>
      <c r="MP4" s="239" t="s">
        <v>417</v>
      </c>
      <c r="MQ4" s="239" t="s">
        <v>418</v>
      </c>
      <c r="MR4" s="115" t="s">
        <v>408</v>
      </c>
      <c r="MS4" s="115" t="s">
        <v>409</v>
      </c>
      <c r="MT4" s="115" t="s">
        <v>410</v>
      </c>
      <c r="MU4" s="108" t="s">
        <v>382</v>
      </c>
      <c r="MV4" s="191" t="s">
        <v>359</v>
      </c>
      <c r="MW4" s="106" t="s">
        <v>326</v>
      </c>
      <c r="MX4" s="106" t="s">
        <v>327</v>
      </c>
      <c r="MY4" s="106" t="s">
        <v>328</v>
      </c>
      <c r="MZ4" s="906" t="s">
        <v>967</v>
      </c>
      <c r="NA4" s="188" t="s">
        <v>329</v>
      </c>
      <c r="NB4" s="106" t="s">
        <v>330</v>
      </c>
      <c r="NC4" s="106" t="s">
        <v>331</v>
      </c>
      <c r="ND4" s="106" t="s">
        <v>332</v>
      </c>
      <c r="NE4" s="106" t="s">
        <v>333</v>
      </c>
      <c r="NF4" s="191" t="s">
        <v>469</v>
      </c>
      <c r="NG4" s="960" t="s">
        <v>947</v>
      </c>
      <c r="NH4" s="110" t="s">
        <v>360</v>
      </c>
      <c r="NI4" s="110" t="s">
        <v>361</v>
      </c>
      <c r="NJ4" s="193" t="s">
        <v>380</v>
      </c>
      <c r="NK4" s="194" t="s">
        <v>386</v>
      </c>
      <c r="NL4" s="186" t="s">
        <v>401</v>
      </c>
      <c r="NM4" s="186" t="s">
        <v>402</v>
      </c>
      <c r="NN4" s="186" t="s">
        <v>419</v>
      </c>
      <c r="NO4" s="104" t="s">
        <v>369</v>
      </c>
      <c r="NP4" s="104" t="s">
        <v>370</v>
      </c>
      <c r="NQ4" s="186" t="s">
        <v>420</v>
      </c>
      <c r="NR4" s="110" t="s">
        <v>367</v>
      </c>
      <c r="NS4" s="110" t="s">
        <v>368</v>
      </c>
      <c r="NT4" s="186" t="s">
        <v>412</v>
      </c>
      <c r="NU4" s="191" t="s">
        <v>407</v>
      </c>
      <c r="NV4" s="110" t="s">
        <v>349</v>
      </c>
      <c r="NW4" s="186" t="s">
        <v>404</v>
      </c>
      <c r="NX4" s="110" t="s">
        <v>295</v>
      </c>
      <c r="NY4" s="110" t="s">
        <v>413</v>
      </c>
      <c r="NZ4" s="186" t="s">
        <v>392</v>
      </c>
      <c r="OA4" s="110" t="s">
        <v>371</v>
      </c>
      <c r="OB4" s="969" t="s">
        <v>930</v>
      </c>
      <c r="OC4" s="191" t="s">
        <v>353</v>
      </c>
      <c r="OD4" s="110" t="s">
        <v>355</v>
      </c>
      <c r="OE4" s="191" t="s">
        <v>372</v>
      </c>
      <c r="OF4" s="194" t="s">
        <v>379</v>
      </c>
      <c r="OG4" s="186" t="s">
        <v>399</v>
      </c>
      <c r="OH4" s="191" t="s">
        <v>405</v>
      </c>
      <c r="OI4" s="191" t="s">
        <v>406</v>
      </c>
      <c r="OJ4" s="110" t="s">
        <v>400</v>
      </c>
      <c r="OK4" s="972" t="s">
        <v>944</v>
      </c>
      <c r="OL4" s="249" t="s">
        <v>469</v>
      </c>
      <c r="OM4" s="117" t="s">
        <v>378</v>
      </c>
      <c r="ON4" s="206"/>
      <c r="OO4" s="273" t="s">
        <v>69</v>
      </c>
      <c r="OP4" s="274" t="s">
        <v>71</v>
      </c>
      <c r="OQ4" s="273" t="s">
        <v>79</v>
      </c>
      <c r="OR4" s="274" t="s">
        <v>82</v>
      </c>
      <c r="OS4" s="274" t="s">
        <v>84</v>
      </c>
      <c r="OT4" s="274" t="s">
        <v>87</v>
      </c>
      <c r="OU4" s="275" t="s">
        <v>42</v>
      </c>
    </row>
    <row r="5" spans="1:411" ht="34.5" customHeight="1" thickTop="1" thickBot="1">
      <c r="A5" s="16"/>
      <c r="B5" s="11" t="s">
        <v>0</v>
      </c>
      <c r="C5" s="84" t="s">
        <v>678</v>
      </c>
      <c r="D5" s="84" t="s">
        <v>679</v>
      </c>
      <c r="E5" s="84" t="s">
        <v>680</v>
      </c>
      <c r="F5" s="84" t="s">
        <v>681</v>
      </c>
      <c r="G5" s="84" t="s">
        <v>682</v>
      </c>
      <c r="H5" s="84" t="s">
        <v>683</v>
      </c>
      <c r="I5" s="84" t="s">
        <v>684</v>
      </c>
      <c r="J5" s="84" t="s">
        <v>685</v>
      </c>
      <c r="K5" s="84" t="s">
        <v>615</v>
      </c>
      <c r="L5" s="84" t="s">
        <v>686</v>
      </c>
      <c r="M5" s="51" t="s">
        <v>687</v>
      </c>
      <c r="N5" s="8" t="s">
        <v>688</v>
      </c>
      <c r="O5" s="8" t="s">
        <v>689</v>
      </c>
      <c r="P5" s="84" t="s">
        <v>690</v>
      </c>
      <c r="Q5" s="84" t="s">
        <v>691</v>
      </c>
      <c r="R5" s="84" t="s">
        <v>692</v>
      </c>
      <c r="S5" s="866" t="s">
        <v>693</v>
      </c>
      <c r="T5" s="84" t="s">
        <v>694</v>
      </c>
      <c r="U5" s="84" t="s">
        <v>714</v>
      </c>
      <c r="V5" s="874" t="s">
        <v>715</v>
      </c>
      <c r="W5" s="8" t="s">
        <v>695</v>
      </c>
      <c r="X5" s="84" t="s">
        <v>696</v>
      </c>
      <c r="Y5" s="84" t="s">
        <v>697</v>
      </c>
      <c r="Z5" s="84" t="s">
        <v>698</v>
      </c>
      <c r="AA5" s="903" t="s">
        <v>945</v>
      </c>
      <c r="AB5" s="84" t="s">
        <v>699</v>
      </c>
      <c r="AC5" s="259" t="s">
        <v>700</v>
      </c>
      <c r="AD5" s="278" t="s">
        <v>701</v>
      </c>
      <c r="AE5" s="279" t="s">
        <v>702</v>
      </c>
      <c r="AF5" s="279" t="s">
        <v>703</v>
      </c>
      <c r="AG5" s="279" t="s">
        <v>89</v>
      </c>
      <c r="AH5" s="279" t="s">
        <v>91</v>
      </c>
      <c r="AI5" s="279" t="s">
        <v>88</v>
      </c>
      <c r="AJ5" s="279" t="s">
        <v>92</v>
      </c>
      <c r="AK5" s="279" t="s">
        <v>950</v>
      </c>
      <c r="AL5" s="279" t="s">
        <v>951</v>
      </c>
      <c r="AM5" s="279" t="s">
        <v>952</v>
      </c>
      <c r="AN5" s="279" t="s">
        <v>953</v>
      </c>
      <c r="AO5" s="279" t="s">
        <v>954</v>
      </c>
      <c r="AP5" s="279" t="s">
        <v>955</v>
      </c>
      <c r="AQ5" s="279" t="s">
        <v>956</v>
      </c>
      <c r="AR5" s="279" t="s">
        <v>959</v>
      </c>
      <c r="AS5" s="279" t="s">
        <v>957</v>
      </c>
      <c r="AT5" s="1083" t="s">
        <v>958</v>
      </c>
      <c r="AU5" s="363" t="s">
        <v>706</v>
      </c>
      <c r="AV5" s="364" t="s">
        <v>707</v>
      </c>
      <c r="AW5" s="364" t="s">
        <v>708</v>
      </c>
      <c r="AX5" s="364" t="s">
        <v>709</v>
      </c>
      <c r="AY5" s="21" t="s">
        <v>710</v>
      </c>
      <c r="AZ5" s="4"/>
      <c r="BA5" s="1090" t="s">
        <v>1410</v>
      </c>
      <c r="BB5" s="1095" t="s">
        <v>507</v>
      </c>
      <c r="BC5" s="1095" t="s">
        <v>984</v>
      </c>
      <c r="BD5" s="1095" t="s">
        <v>985</v>
      </c>
      <c r="BE5" s="1095" t="s">
        <v>986</v>
      </c>
      <c r="BF5" s="1096"/>
      <c r="BG5" s="364" t="s">
        <v>909</v>
      </c>
      <c r="BH5" s="21" t="s">
        <v>910</v>
      </c>
      <c r="BI5" s="71"/>
      <c r="BJ5" s="83" t="s">
        <v>495</v>
      </c>
      <c r="BK5" s="84" t="s">
        <v>496</v>
      </c>
      <c r="BL5" s="84" t="s">
        <v>497</v>
      </c>
      <c r="BM5" s="84" t="s">
        <v>487</v>
      </c>
      <c r="BN5" s="84" t="s">
        <v>488</v>
      </c>
      <c r="BO5" s="84" t="s">
        <v>489</v>
      </c>
      <c r="BP5" s="84" t="s">
        <v>490</v>
      </c>
      <c r="BQ5" s="84" t="s">
        <v>491</v>
      </c>
      <c r="BR5" s="84" t="s">
        <v>492</v>
      </c>
      <c r="BS5" s="84" t="s">
        <v>493</v>
      </c>
      <c r="BT5" s="246" t="s">
        <v>494</v>
      </c>
      <c r="BU5" s="84" t="s">
        <v>77</v>
      </c>
      <c r="BV5" s="84" t="s">
        <v>466</v>
      </c>
      <c r="BW5" s="84" t="s">
        <v>81</v>
      </c>
      <c r="BX5" s="84" t="s">
        <v>78</v>
      </c>
      <c r="BY5" s="84" t="s">
        <v>461</v>
      </c>
      <c r="BZ5" s="84" t="s">
        <v>463</v>
      </c>
      <c r="CA5" s="84" t="s">
        <v>483</v>
      </c>
      <c r="CB5" s="84" t="s">
        <v>484</v>
      </c>
      <c r="CC5" s="84" t="s">
        <v>465</v>
      </c>
      <c r="CD5" s="84" t="s">
        <v>467</v>
      </c>
      <c r="CE5" s="84" t="s">
        <v>80</v>
      </c>
      <c r="CF5" s="84" t="s">
        <v>462</v>
      </c>
      <c r="CG5" s="84" t="s">
        <v>473</v>
      </c>
      <c r="CH5" s="84" t="s">
        <v>472</v>
      </c>
      <c r="CI5" s="259" t="s">
        <v>470</v>
      </c>
      <c r="CJ5" s="47"/>
      <c r="CK5" s="19" t="s">
        <v>498</v>
      </c>
      <c r="CL5" s="20" t="s">
        <v>499</v>
      </c>
      <c r="CM5" s="20" t="s">
        <v>500</v>
      </c>
      <c r="CN5" s="20" t="s">
        <v>501</v>
      </c>
      <c r="CO5" s="21" t="s">
        <v>502</v>
      </c>
      <c r="CP5" s="201"/>
      <c r="CQ5" s="212"/>
      <c r="CR5" s="213"/>
      <c r="CS5" s="109" t="s">
        <v>150</v>
      </c>
      <c r="CT5" s="92" t="s">
        <v>334</v>
      </c>
      <c r="CU5" s="92" t="s">
        <v>335</v>
      </c>
      <c r="CV5" s="67"/>
      <c r="CW5" s="67"/>
      <c r="CX5" s="67"/>
      <c r="CY5" s="92" t="s">
        <v>336</v>
      </c>
      <c r="CZ5" s="67" t="s">
        <v>337</v>
      </c>
      <c r="DA5" s="67"/>
      <c r="DB5" s="67"/>
      <c r="DC5" s="67"/>
      <c r="DD5" s="67" t="s">
        <v>338</v>
      </c>
      <c r="DE5" s="67"/>
      <c r="DF5" s="67"/>
      <c r="DG5" s="92" t="s">
        <v>339</v>
      </c>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92" t="s">
        <v>151</v>
      </c>
      <c r="EO5" s="67"/>
      <c r="EP5" s="67"/>
      <c r="EQ5" s="67"/>
      <c r="ER5" s="67"/>
      <c r="ES5" s="67"/>
      <c r="ET5" s="67"/>
      <c r="EU5" s="67"/>
      <c r="EV5" s="67"/>
      <c r="EW5" s="67"/>
      <c r="EX5" s="67"/>
      <c r="EY5" s="67"/>
      <c r="EZ5" s="67"/>
      <c r="FA5" s="67"/>
      <c r="FB5" s="67"/>
      <c r="FC5" s="67"/>
      <c r="FD5" s="67"/>
      <c r="FE5" s="67"/>
      <c r="FF5" s="67"/>
      <c r="FG5" s="67"/>
      <c r="FH5" s="67"/>
      <c r="FI5" s="67"/>
      <c r="FJ5" s="67"/>
      <c r="FK5" s="67"/>
      <c r="FL5" s="67"/>
      <c r="FM5" s="109" t="s">
        <v>143</v>
      </c>
      <c r="FN5" s="860" t="s">
        <v>350</v>
      </c>
      <c r="FO5" s="112" t="s">
        <v>351</v>
      </c>
      <c r="FP5" s="112" t="s">
        <v>352</v>
      </c>
      <c r="FQ5" s="109" t="s">
        <v>152</v>
      </c>
      <c r="FR5" s="92" t="s">
        <v>340</v>
      </c>
      <c r="FS5" s="67"/>
      <c r="FT5" s="67"/>
      <c r="FU5" s="67"/>
      <c r="FV5" s="907"/>
      <c r="FW5" s="92" t="s">
        <v>341</v>
      </c>
      <c r="FX5" s="67"/>
      <c r="FY5" s="67"/>
      <c r="FZ5" s="67"/>
      <c r="GA5" s="67"/>
      <c r="GB5" s="67"/>
      <c r="GC5" s="67"/>
      <c r="GD5" s="67"/>
      <c r="GE5" s="92" t="s">
        <v>145</v>
      </c>
      <c r="GF5" s="92"/>
      <c r="GG5" s="92" t="s">
        <v>344</v>
      </c>
      <c r="GH5" s="92" t="s">
        <v>346</v>
      </c>
      <c r="GI5" s="92" t="s">
        <v>345</v>
      </c>
      <c r="GJ5" s="109" t="s">
        <v>147</v>
      </c>
      <c r="GK5" s="112" t="s">
        <v>868</v>
      </c>
      <c r="GL5" s="112" t="s">
        <v>357</v>
      </c>
      <c r="GM5" s="860" t="s">
        <v>929</v>
      </c>
      <c r="GN5" s="112" t="s">
        <v>356</v>
      </c>
      <c r="GO5" s="112" t="s">
        <v>358</v>
      </c>
      <c r="GP5" s="109" t="s">
        <v>869</v>
      </c>
      <c r="GQ5" s="92" t="s">
        <v>162</v>
      </c>
      <c r="GR5" s="92" t="s">
        <v>183</v>
      </c>
      <c r="GS5" s="92" t="s">
        <v>163</v>
      </c>
      <c r="GT5" s="213"/>
      <c r="GU5" s="92" t="s">
        <v>393</v>
      </c>
      <c r="GV5" s="67"/>
      <c r="GW5" s="67"/>
      <c r="GX5" s="67"/>
      <c r="GY5" s="67"/>
      <c r="GZ5" s="67"/>
      <c r="HA5" s="67"/>
      <c r="HB5" s="67"/>
      <c r="HC5" s="111"/>
      <c r="HD5" s="914" t="s">
        <v>948</v>
      </c>
      <c r="HE5" s="112" t="s">
        <v>394</v>
      </c>
      <c r="HF5" s="112" t="s">
        <v>395</v>
      </c>
      <c r="HG5" s="212"/>
      <c r="HH5" s="213"/>
      <c r="HI5" s="109" t="s">
        <v>141</v>
      </c>
      <c r="HJ5" s="109" t="s">
        <v>153</v>
      </c>
      <c r="HK5" s="109" t="s">
        <v>142</v>
      </c>
      <c r="HL5" s="112" t="s">
        <v>365</v>
      </c>
      <c r="HM5" s="112" t="s">
        <v>366</v>
      </c>
      <c r="HN5" s="109" t="s">
        <v>143</v>
      </c>
      <c r="HO5" s="860" t="s">
        <v>144</v>
      </c>
      <c r="HP5" s="112" t="s">
        <v>411</v>
      </c>
      <c r="HQ5" s="109"/>
      <c r="HR5" s="112" t="s">
        <v>376</v>
      </c>
      <c r="HS5" s="112" t="s">
        <v>377</v>
      </c>
      <c r="HT5" s="109" t="s">
        <v>146</v>
      </c>
      <c r="HU5" s="109" t="s">
        <v>164</v>
      </c>
      <c r="HV5" s="109" t="s">
        <v>147</v>
      </c>
      <c r="HW5" s="112" t="s">
        <v>868</v>
      </c>
      <c r="HX5" s="112" t="s">
        <v>870</v>
      </c>
      <c r="HY5" s="914" t="s">
        <v>929</v>
      </c>
      <c r="HZ5" s="112" t="s">
        <v>373</v>
      </c>
      <c r="IA5" s="112" t="s">
        <v>374</v>
      </c>
      <c r="IB5" s="112" t="s">
        <v>375</v>
      </c>
      <c r="IC5" s="213"/>
      <c r="ID5" s="109" t="s">
        <v>149</v>
      </c>
      <c r="IE5" s="112" t="s">
        <v>362</v>
      </c>
      <c r="IF5" s="112" t="s">
        <v>363</v>
      </c>
      <c r="IG5" s="109" t="s">
        <v>364</v>
      </c>
      <c r="IH5" s="923" t="s">
        <v>948</v>
      </c>
      <c r="II5" s="112" t="s">
        <v>397</v>
      </c>
      <c r="IJ5" s="118" t="s">
        <v>398</v>
      </c>
      <c r="IK5" s="176"/>
      <c r="IL5" s="212"/>
      <c r="IM5" s="213"/>
      <c r="IN5" s="109" t="s">
        <v>150</v>
      </c>
      <c r="IO5" s="92" t="s">
        <v>334</v>
      </c>
      <c r="IP5" s="92" t="s">
        <v>335</v>
      </c>
      <c r="IQ5" s="67"/>
      <c r="IR5" s="67"/>
      <c r="IS5" s="67"/>
      <c r="IT5" s="67"/>
      <c r="IU5" s="67"/>
      <c r="IV5" s="92" t="s">
        <v>336</v>
      </c>
      <c r="IW5" s="92"/>
      <c r="IX5" s="92"/>
      <c r="IY5" s="92"/>
      <c r="IZ5" s="92"/>
      <c r="JA5" s="67" t="s">
        <v>337</v>
      </c>
      <c r="JB5" s="67"/>
      <c r="JC5" s="67"/>
      <c r="JD5" s="67"/>
      <c r="JE5" s="67" t="s">
        <v>338</v>
      </c>
      <c r="JF5" s="67"/>
      <c r="JG5" s="67"/>
      <c r="JH5" s="92" t="s">
        <v>339</v>
      </c>
      <c r="JI5" s="92"/>
      <c r="JJ5" s="67"/>
      <c r="JK5" s="67"/>
      <c r="JL5" s="67"/>
      <c r="JM5" s="67"/>
      <c r="JN5" s="67"/>
      <c r="JO5" s="67"/>
      <c r="JP5" s="67"/>
      <c r="JQ5" s="67"/>
      <c r="JR5" s="67"/>
      <c r="JS5" s="67"/>
      <c r="JT5" s="67"/>
      <c r="JU5" s="67"/>
      <c r="JV5" s="67"/>
      <c r="JW5" s="67"/>
      <c r="JX5" s="67"/>
      <c r="JY5" s="67"/>
      <c r="JZ5" s="67"/>
      <c r="KA5" s="67"/>
      <c r="KB5" s="67"/>
      <c r="KC5" s="67"/>
      <c r="KD5" s="67"/>
      <c r="KE5" s="67"/>
      <c r="KF5" s="67"/>
      <c r="KG5" s="67"/>
      <c r="KH5" s="67"/>
      <c r="KI5" s="67"/>
      <c r="KJ5" s="67"/>
      <c r="KK5" s="67"/>
      <c r="KL5" s="67"/>
      <c r="KM5" s="92" t="s">
        <v>151</v>
      </c>
      <c r="KN5" s="67"/>
      <c r="KO5" s="67"/>
      <c r="KP5" s="67"/>
      <c r="KQ5" s="67"/>
      <c r="KR5" s="67"/>
      <c r="KS5" s="67"/>
      <c r="KT5" s="67"/>
      <c r="KU5" s="67"/>
      <c r="KV5" s="67"/>
      <c r="KW5" s="67"/>
      <c r="KX5" s="67"/>
      <c r="KY5" s="67"/>
      <c r="KZ5" s="67"/>
      <c r="LA5" s="67"/>
      <c r="LB5" s="67"/>
      <c r="LC5" s="67"/>
      <c r="LD5" s="67"/>
      <c r="LE5" s="67"/>
      <c r="LF5" s="67"/>
      <c r="LG5" s="67"/>
      <c r="LH5" s="67"/>
      <c r="LI5" s="67"/>
      <c r="LJ5" s="67"/>
      <c r="LK5" s="67"/>
      <c r="LL5" s="67"/>
      <c r="LM5" s="109" t="s">
        <v>143</v>
      </c>
      <c r="LN5" s="112" t="s">
        <v>350</v>
      </c>
      <c r="LO5" s="112"/>
      <c r="LP5" s="112" t="s">
        <v>351</v>
      </c>
      <c r="LQ5" s="112" t="s">
        <v>352</v>
      </c>
      <c r="LR5" s="109" t="s">
        <v>152</v>
      </c>
      <c r="LS5" s="92" t="s">
        <v>340</v>
      </c>
      <c r="LT5" s="67"/>
      <c r="LU5" s="67"/>
      <c r="LV5" s="92" t="s">
        <v>341</v>
      </c>
      <c r="LW5" s="67"/>
      <c r="LX5" s="67"/>
      <c r="LY5" s="67"/>
      <c r="LZ5" s="67"/>
      <c r="MA5" s="67"/>
      <c r="MB5" s="67"/>
      <c r="MC5" s="92" t="s">
        <v>145</v>
      </c>
      <c r="MD5" s="92"/>
      <c r="ME5" s="92" t="s">
        <v>344</v>
      </c>
      <c r="MF5" s="92" t="s">
        <v>346</v>
      </c>
      <c r="MG5" s="92" t="s">
        <v>345</v>
      </c>
      <c r="MH5" s="109" t="s">
        <v>147</v>
      </c>
      <c r="MI5" s="112"/>
      <c r="MJ5" s="954" t="s">
        <v>868</v>
      </c>
      <c r="MK5" s="112" t="s">
        <v>357</v>
      </c>
      <c r="ML5" s="961" t="s">
        <v>929</v>
      </c>
      <c r="MM5" s="112" t="s">
        <v>356</v>
      </c>
      <c r="MN5" s="112" t="s">
        <v>358</v>
      </c>
      <c r="MO5" s="109" t="s">
        <v>396</v>
      </c>
      <c r="MP5" s="240"/>
      <c r="MQ5" s="240"/>
      <c r="MR5" s="92" t="s">
        <v>162</v>
      </c>
      <c r="MS5" s="92" t="s">
        <v>183</v>
      </c>
      <c r="MT5" s="92" t="s">
        <v>163</v>
      </c>
      <c r="MU5" s="213"/>
      <c r="MV5" s="92" t="s">
        <v>393</v>
      </c>
      <c r="MW5" s="67"/>
      <c r="MX5" s="67"/>
      <c r="MY5" s="67"/>
      <c r="MZ5" s="67"/>
      <c r="NA5" s="67"/>
      <c r="NB5" s="67"/>
      <c r="NC5" s="67"/>
      <c r="ND5" s="67"/>
      <c r="NE5" s="111"/>
      <c r="NF5" s="111"/>
      <c r="NG5" s="961" t="s">
        <v>948</v>
      </c>
      <c r="NH5" s="112" t="s">
        <v>394</v>
      </c>
      <c r="NI5" s="112" t="s">
        <v>395</v>
      </c>
      <c r="NJ5" s="212"/>
      <c r="NK5" s="213"/>
      <c r="NL5" s="109" t="s">
        <v>141</v>
      </c>
      <c r="NM5" s="109" t="s">
        <v>153</v>
      </c>
      <c r="NN5" s="109"/>
      <c r="NO5" s="109" t="s">
        <v>146</v>
      </c>
      <c r="NP5" s="109" t="s">
        <v>164</v>
      </c>
      <c r="NQ5" s="109" t="s">
        <v>142</v>
      </c>
      <c r="NR5" s="112" t="s">
        <v>365</v>
      </c>
      <c r="NS5" s="112" t="s">
        <v>366</v>
      </c>
      <c r="NT5" s="109" t="s">
        <v>143</v>
      </c>
      <c r="NU5" s="112" t="s">
        <v>144</v>
      </c>
      <c r="NV5" s="112" t="s">
        <v>411</v>
      </c>
      <c r="NW5" s="109"/>
      <c r="NX5" s="112" t="s">
        <v>376</v>
      </c>
      <c r="NY5" s="112" t="s">
        <v>377</v>
      </c>
      <c r="NZ5" s="109" t="s">
        <v>147</v>
      </c>
      <c r="OA5" s="112" t="s">
        <v>381</v>
      </c>
      <c r="OB5" s="961" t="s">
        <v>929</v>
      </c>
      <c r="OC5" s="112" t="s">
        <v>373</v>
      </c>
      <c r="OD5" s="112" t="s">
        <v>374</v>
      </c>
      <c r="OE5" s="112" t="s">
        <v>375</v>
      </c>
      <c r="OF5" s="213"/>
      <c r="OG5" s="109" t="s">
        <v>149</v>
      </c>
      <c r="OH5" s="112" t="s">
        <v>362</v>
      </c>
      <c r="OI5" s="112" t="s">
        <v>363</v>
      </c>
      <c r="OJ5" s="112" t="s">
        <v>364</v>
      </c>
      <c r="OK5" s="973" t="s">
        <v>948</v>
      </c>
      <c r="OL5" s="112" t="s">
        <v>397</v>
      </c>
      <c r="OM5" s="118" t="s">
        <v>398</v>
      </c>
      <c r="OO5" s="35" t="s">
        <v>68</v>
      </c>
      <c r="OP5" s="76" t="s">
        <v>70</v>
      </c>
      <c r="OQ5" s="35" t="s">
        <v>78</v>
      </c>
      <c r="OR5" s="76" t="s">
        <v>81</v>
      </c>
      <c r="OS5" s="76" t="s">
        <v>83</v>
      </c>
      <c r="OT5" s="76" t="s">
        <v>86</v>
      </c>
      <c r="OU5" s="34" t="s">
        <v>88</v>
      </c>
    </row>
    <row r="6" spans="1:411" ht="14.25" customHeight="1" thickTop="1">
      <c r="A6" s="37">
        <v>1954</v>
      </c>
      <c r="B6" s="744">
        <v>2470.8404360302675</v>
      </c>
      <c r="C6" s="745"/>
      <c r="D6" s="746"/>
      <c r="E6" s="746"/>
      <c r="F6" s="746"/>
      <c r="G6" s="746"/>
      <c r="H6" s="682"/>
      <c r="I6" s="682"/>
      <c r="J6" s="682"/>
      <c r="K6" s="682"/>
      <c r="L6" s="682"/>
      <c r="M6" s="682"/>
      <c r="N6" s="747"/>
      <c r="O6" s="682"/>
      <c r="P6" s="682"/>
      <c r="Q6" s="682"/>
      <c r="R6" s="682"/>
      <c r="S6" s="867"/>
      <c r="T6" s="682"/>
      <c r="U6" s="682"/>
      <c r="V6" s="875"/>
      <c r="W6" s="682"/>
      <c r="X6" s="682"/>
      <c r="Y6" s="682"/>
      <c r="Z6" s="682"/>
      <c r="AA6" s="904"/>
      <c r="AB6" s="682"/>
      <c r="AC6" s="748"/>
      <c r="AD6" s="247"/>
      <c r="AE6" s="398"/>
      <c r="AT6" s="893"/>
      <c r="AU6" s="749"/>
      <c r="AV6" s="365"/>
      <c r="AW6" s="365"/>
      <c r="AX6" s="365"/>
      <c r="AY6" s="590"/>
      <c r="AZ6" s="40"/>
      <c r="BA6" s="247"/>
      <c r="BB6" s="588"/>
      <c r="BC6" s="884"/>
      <c r="BD6" s="327"/>
      <c r="BE6" s="40"/>
      <c r="BF6" s="260"/>
      <c r="BG6" s="40"/>
      <c r="BH6" s="590"/>
      <c r="BJ6" s="747"/>
      <c r="BK6" s="682"/>
      <c r="BL6" s="682"/>
      <c r="BM6" s="682"/>
      <c r="BN6" s="682"/>
      <c r="BO6" s="682"/>
      <c r="BP6" s="682"/>
      <c r="BQ6" s="682"/>
      <c r="BR6" s="682"/>
      <c r="BS6" s="682"/>
      <c r="BT6" s="682"/>
      <c r="BU6" s="64"/>
      <c r="BV6" s="40"/>
      <c r="BW6" s="40"/>
      <c r="BX6" s="40"/>
      <c r="BY6" s="40"/>
      <c r="BZ6" s="40"/>
      <c r="CA6" s="40"/>
      <c r="CB6" s="40"/>
      <c r="CC6" s="40"/>
      <c r="CD6" s="40"/>
      <c r="CE6" s="40"/>
      <c r="CF6" s="40"/>
      <c r="CG6" s="40"/>
      <c r="CH6" s="682"/>
      <c r="CI6" s="748"/>
      <c r="CJ6" s="40"/>
      <c r="CK6" s="247"/>
      <c r="CL6" s="40"/>
      <c r="CM6" s="40"/>
      <c r="CN6" s="40"/>
      <c r="CO6" s="248"/>
      <c r="CP6" s="33">
        <v>1954</v>
      </c>
      <c r="CQ6" s="214"/>
      <c r="CR6" s="124"/>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22"/>
      <c r="EV6" s="22"/>
      <c r="EW6" s="22"/>
      <c r="EX6" s="22"/>
      <c r="EY6" s="71"/>
      <c r="EZ6" s="71"/>
      <c r="FA6" s="71"/>
      <c r="FB6" s="71"/>
      <c r="FC6" s="71"/>
      <c r="FD6" s="71"/>
      <c r="FE6" s="71"/>
      <c r="FF6" s="71"/>
      <c r="FG6" s="71"/>
      <c r="FH6" s="71"/>
      <c r="FI6" s="71"/>
      <c r="FJ6" s="71"/>
      <c r="FK6" s="71"/>
      <c r="FL6" s="71"/>
      <c r="FM6" s="71"/>
      <c r="FN6" s="861"/>
      <c r="FO6" s="71"/>
      <c r="FP6" s="71"/>
      <c r="FQ6" s="71"/>
      <c r="FR6" s="71"/>
      <c r="FS6" s="71"/>
      <c r="FT6" s="71"/>
      <c r="FU6" s="71"/>
      <c r="FV6" s="71"/>
      <c r="FW6" s="71"/>
      <c r="FX6" s="71"/>
      <c r="FY6" s="71"/>
      <c r="FZ6" s="71"/>
      <c r="GA6" s="71"/>
      <c r="GB6" s="71"/>
      <c r="GC6" s="71"/>
      <c r="GD6" s="71"/>
      <c r="GE6" s="71"/>
      <c r="GF6" s="71"/>
      <c r="GG6" s="71"/>
      <c r="GH6" s="71"/>
      <c r="GI6" s="71"/>
      <c r="GJ6" s="71"/>
      <c r="GK6" s="71"/>
      <c r="GL6" s="71"/>
      <c r="GM6" s="861"/>
      <c r="GN6" s="71"/>
      <c r="GO6" s="71"/>
      <c r="GP6" s="124"/>
      <c r="GQ6" s="71"/>
      <c r="GR6" s="71"/>
      <c r="GS6" s="71"/>
      <c r="GT6" s="124"/>
      <c r="GU6" s="71"/>
      <c r="GV6" s="71"/>
      <c r="GW6" s="71"/>
      <c r="GX6" s="71"/>
      <c r="GY6" s="71"/>
      <c r="GZ6" s="71"/>
      <c r="HA6" s="71"/>
      <c r="HB6" s="71"/>
      <c r="HC6" s="71"/>
      <c r="HD6" s="861"/>
      <c r="HE6" s="71"/>
      <c r="HF6" s="124"/>
      <c r="HG6" s="214"/>
      <c r="HH6" s="71"/>
      <c r="HI6" s="71"/>
      <c r="HJ6" s="71"/>
      <c r="HK6" s="71"/>
      <c r="HL6" s="71"/>
      <c r="HM6" s="71"/>
      <c r="HN6" s="71"/>
      <c r="HO6" s="861"/>
      <c r="HP6" s="71"/>
      <c r="HQ6" s="71"/>
      <c r="HR6" s="71"/>
      <c r="HS6" s="71"/>
      <c r="HT6" s="71"/>
      <c r="HU6" s="71"/>
      <c r="HV6" s="124"/>
      <c r="HW6" s="71"/>
      <c r="HX6" s="71"/>
      <c r="HY6" s="861"/>
      <c r="HZ6" s="71"/>
      <c r="IA6" s="71"/>
      <c r="IB6" s="71"/>
      <c r="IC6" s="71"/>
      <c r="ID6" s="71"/>
      <c r="IE6" s="71"/>
      <c r="IF6" s="71"/>
      <c r="IG6" s="71"/>
      <c r="IH6" s="861"/>
      <c r="II6" s="71"/>
      <c r="IJ6" s="100"/>
      <c r="IK6" s="949">
        <v>1954</v>
      </c>
      <c r="IL6" s="214"/>
      <c r="IM6" s="124"/>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22"/>
      <c r="KV6" s="22"/>
      <c r="KW6" s="22"/>
      <c r="KX6" s="22"/>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962"/>
      <c r="MM6" s="71"/>
      <c r="MN6" s="71"/>
      <c r="MO6" s="124"/>
      <c r="MP6" s="124"/>
      <c r="MQ6" s="124"/>
      <c r="MR6" s="71"/>
      <c r="MS6" s="71"/>
      <c r="MT6" s="71"/>
      <c r="MU6" s="124"/>
      <c r="MV6" s="71"/>
      <c r="MW6" s="71"/>
      <c r="MX6" s="71"/>
      <c r="MY6" s="71"/>
      <c r="MZ6" s="71"/>
      <c r="NA6" s="71"/>
      <c r="NB6" s="71"/>
      <c r="NC6" s="71"/>
      <c r="ND6" s="71"/>
      <c r="NE6" s="71"/>
      <c r="NF6" s="71"/>
      <c r="NG6" s="962"/>
      <c r="NH6" s="71"/>
      <c r="NI6" s="124"/>
      <c r="NJ6" s="214"/>
      <c r="NK6" s="71"/>
      <c r="NL6" s="71"/>
      <c r="NM6" s="71"/>
      <c r="NN6" s="71"/>
      <c r="NO6" s="71"/>
      <c r="NP6" s="71"/>
      <c r="NQ6" s="71"/>
      <c r="NR6" s="71"/>
      <c r="NS6" s="71"/>
      <c r="NT6" s="71"/>
      <c r="NU6" s="71"/>
      <c r="NV6" s="71"/>
      <c r="NW6" s="71"/>
      <c r="NX6" s="71"/>
      <c r="NY6" s="71"/>
      <c r="NZ6" s="124"/>
      <c r="OA6" s="71"/>
      <c r="OB6" s="962"/>
      <c r="OC6" s="71"/>
      <c r="OD6" s="71"/>
      <c r="OE6" s="71"/>
      <c r="OF6" s="71"/>
      <c r="OG6" s="71"/>
      <c r="OH6" s="71"/>
      <c r="OI6" s="71"/>
      <c r="OJ6" s="110"/>
      <c r="OK6" s="953"/>
      <c r="OL6" s="71"/>
      <c r="OM6" s="100"/>
      <c r="ON6" s="33">
        <v>1954</v>
      </c>
      <c r="OO6" s="215"/>
      <c r="OP6" s="71"/>
      <c r="OQ6" s="71"/>
      <c r="OR6" s="71"/>
      <c r="OS6" s="71"/>
      <c r="OT6" s="71"/>
      <c r="OU6" s="216"/>
    </row>
    <row r="7" spans="1:411" ht="14.25" customHeight="1">
      <c r="A7" s="37">
        <v>1955</v>
      </c>
      <c r="B7" s="736">
        <v>2757.3256323432392</v>
      </c>
      <c r="C7" s="750"/>
      <c r="D7" s="665"/>
      <c r="E7" s="665"/>
      <c r="F7" s="665"/>
      <c r="G7" s="665"/>
      <c r="H7" s="40"/>
      <c r="I7" s="40"/>
      <c r="J7" s="40"/>
      <c r="K7" s="40"/>
      <c r="L7" s="40"/>
      <c r="M7" s="40"/>
      <c r="N7" s="64"/>
      <c r="O7" s="40"/>
      <c r="P7" s="40"/>
      <c r="Q7" s="40"/>
      <c r="R7" s="40"/>
      <c r="S7" s="601"/>
      <c r="T7" s="40"/>
      <c r="U7" s="40"/>
      <c r="V7" s="876"/>
      <c r="W7" s="40"/>
      <c r="X7" s="40"/>
      <c r="Y7" s="40"/>
      <c r="Z7" s="40"/>
      <c r="AA7" s="884"/>
      <c r="AB7" s="40"/>
      <c r="AC7" s="248"/>
      <c r="AD7" s="247"/>
      <c r="AE7" s="398"/>
      <c r="AF7" s="40"/>
      <c r="AG7" s="884"/>
      <c r="AH7" s="884"/>
      <c r="AI7" s="884"/>
      <c r="AJ7" s="40"/>
      <c r="AK7" s="40"/>
      <c r="AL7" s="40"/>
      <c r="AM7" s="40"/>
      <c r="AN7" s="40"/>
      <c r="AO7" s="40"/>
      <c r="AP7" s="40"/>
      <c r="AQ7" s="40"/>
      <c r="AR7" s="40"/>
      <c r="AS7" s="40"/>
      <c r="AT7" s="893"/>
      <c r="AU7" s="749"/>
      <c r="AV7" s="365"/>
      <c r="AW7" s="365"/>
      <c r="AX7" s="365"/>
      <c r="AY7" s="260"/>
      <c r="AZ7" s="40"/>
      <c r="BA7" s="247"/>
      <c r="BB7" s="55"/>
      <c r="BC7" s="1087"/>
      <c r="BD7" s="71"/>
      <c r="BE7" s="1088"/>
      <c r="BF7" s="100"/>
      <c r="BG7" s="40"/>
      <c r="BH7" s="260"/>
      <c r="BJ7" s="64"/>
      <c r="BK7" s="40"/>
      <c r="BL7" s="40"/>
      <c r="BM7" s="40"/>
      <c r="BN7" s="40"/>
      <c r="BO7" s="40"/>
      <c r="BP7" s="40"/>
      <c r="BQ7" s="40"/>
      <c r="BR7" s="40"/>
      <c r="BS7" s="40"/>
      <c r="BT7" s="40"/>
      <c r="BU7" s="64"/>
      <c r="BV7" s="40"/>
      <c r="BW7" s="40"/>
      <c r="BX7" s="40"/>
      <c r="BY7" s="40"/>
      <c r="BZ7" s="40"/>
      <c r="CA7" s="40"/>
      <c r="CB7" s="40"/>
      <c r="CC7" s="40"/>
      <c r="CD7" s="40"/>
      <c r="CE7" s="40"/>
      <c r="CF7" s="40"/>
      <c r="CG7" s="40"/>
      <c r="CH7" s="40"/>
      <c r="CI7" s="248"/>
      <c r="CJ7" s="40"/>
      <c r="CK7" s="247"/>
      <c r="CL7" s="40"/>
      <c r="CM7" s="40"/>
      <c r="CN7" s="40"/>
      <c r="CO7" s="248"/>
      <c r="CP7" s="33">
        <v>1955</v>
      </c>
      <c r="CQ7" s="217"/>
      <c r="CR7" s="124"/>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22"/>
      <c r="EV7" s="22"/>
      <c r="EW7" s="22"/>
      <c r="EX7" s="22"/>
      <c r="EY7" s="71"/>
      <c r="EZ7" s="71"/>
      <c r="FA7" s="71"/>
      <c r="FB7" s="71"/>
      <c r="FC7" s="71"/>
      <c r="FD7" s="71"/>
      <c r="FE7" s="71"/>
      <c r="FF7" s="71"/>
      <c r="FG7" s="71"/>
      <c r="FH7" s="71"/>
      <c r="FI7" s="71"/>
      <c r="FJ7" s="71"/>
      <c r="FK7" s="71"/>
      <c r="FL7" s="71"/>
      <c r="FM7" s="71"/>
      <c r="FN7" s="861"/>
      <c r="FO7" s="71"/>
      <c r="FP7" s="71"/>
      <c r="FQ7" s="71"/>
      <c r="FR7" s="71"/>
      <c r="FS7" s="71"/>
      <c r="FT7" s="71"/>
      <c r="FU7" s="71"/>
      <c r="FV7" s="71"/>
      <c r="FW7" s="71"/>
      <c r="FX7" s="71"/>
      <c r="FY7" s="71"/>
      <c r="FZ7" s="71"/>
      <c r="GA7" s="71"/>
      <c r="GB7" s="71"/>
      <c r="GC7" s="71"/>
      <c r="GD7" s="71"/>
      <c r="GE7" s="71"/>
      <c r="GF7" s="71"/>
      <c r="GG7" s="71"/>
      <c r="GH7" s="71"/>
      <c r="GI7" s="71"/>
      <c r="GJ7" s="71"/>
      <c r="GK7" s="71"/>
      <c r="GL7" s="71"/>
      <c r="GM7" s="861"/>
      <c r="GN7" s="71"/>
      <c r="GO7" s="71"/>
      <c r="GP7" s="124"/>
      <c r="GQ7" s="71"/>
      <c r="GR7" s="71"/>
      <c r="GS7" s="71"/>
      <c r="GT7" s="124"/>
      <c r="GU7" s="71"/>
      <c r="GV7" s="71"/>
      <c r="GW7" s="71"/>
      <c r="GX7" s="71"/>
      <c r="GY7" s="71"/>
      <c r="GZ7" s="71"/>
      <c r="HA7" s="71"/>
      <c r="HB7" s="71"/>
      <c r="HC7" s="71"/>
      <c r="HD7" s="861"/>
      <c r="HE7" s="71"/>
      <c r="HF7" s="124"/>
      <c r="HG7" s="217"/>
      <c r="HH7" s="71"/>
      <c r="HI7" s="71"/>
      <c r="HJ7" s="71"/>
      <c r="HK7" s="71"/>
      <c r="HL7" s="71"/>
      <c r="HM7" s="71"/>
      <c r="HN7" s="71"/>
      <c r="HO7" s="861"/>
      <c r="HP7" s="71"/>
      <c r="HQ7" s="71"/>
      <c r="HR7" s="71"/>
      <c r="HS7" s="71"/>
      <c r="HT7" s="71"/>
      <c r="HU7" s="71"/>
      <c r="HV7" s="124"/>
      <c r="HW7" s="71"/>
      <c r="HX7" s="71"/>
      <c r="HY7" s="861"/>
      <c r="HZ7" s="71"/>
      <c r="IA7" s="71"/>
      <c r="IB7" s="71"/>
      <c r="IC7" s="71"/>
      <c r="ID7" s="71"/>
      <c r="IE7" s="71"/>
      <c r="IF7" s="71"/>
      <c r="IG7" s="71"/>
      <c r="IH7" s="861"/>
      <c r="II7" s="71"/>
      <c r="IJ7" s="100"/>
      <c r="IK7" s="949">
        <v>1955</v>
      </c>
      <c r="IL7" s="217"/>
      <c r="IM7" s="124"/>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22"/>
      <c r="KV7" s="22"/>
      <c r="KW7" s="22"/>
      <c r="KX7" s="22"/>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962"/>
      <c r="MM7" s="71"/>
      <c r="MN7" s="71"/>
      <c r="MO7" s="124"/>
      <c r="MP7" s="124"/>
      <c r="MQ7" s="124"/>
      <c r="MR7" s="71"/>
      <c r="MS7" s="71"/>
      <c r="MT7" s="71"/>
      <c r="MU7" s="124"/>
      <c r="MV7" s="71"/>
      <c r="MW7" s="71"/>
      <c r="MX7" s="71"/>
      <c r="MY7" s="71"/>
      <c r="MZ7" s="71"/>
      <c r="NA7" s="71"/>
      <c r="NB7" s="71"/>
      <c r="NC7" s="71"/>
      <c r="ND7" s="71"/>
      <c r="NE7" s="71"/>
      <c r="NF7" s="71"/>
      <c r="NG7" s="962"/>
      <c r="NH7" s="71"/>
      <c r="NI7" s="124"/>
      <c r="NJ7" s="217"/>
      <c r="NK7" s="71"/>
      <c r="NL7" s="71"/>
      <c r="NM7" s="71"/>
      <c r="NN7" s="71"/>
      <c r="NO7" s="71"/>
      <c r="NP7" s="71"/>
      <c r="NQ7" s="71"/>
      <c r="NR7" s="71"/>
      <c r="NS7" s="71"/>
      <c r="NT7" s="71"/>
      <c r="NU7" s="71"/>
      <c r="NV7" s="71"/>
      <c r="NW7" s="71"/>
      <c r="NX7" s="71"/>
      <c r="NY7" s="71"/>
      <c r="NZ7" s="124"/>
      <c r="OA7" s="71"/>
      <c r="OB7" s="962"/>
      <c r="OC7" s="71"/>
      <c r="OD7" s="71"/>
      <c r="OE7" s="71"/>
      <c r="OF7" s="71"/>
      <c r="OG7" s="71"/>
      <c r="OH7" s="71"/>
      <c r="OI7" s="71"/>
      <c r="OJ7" s="71"/>
      <c r="OK7" s="71"/>
      <c r="OL7" s="71"/>
      <c r="OM7" s="100"/>
      <c r="ON7" s="33">
        <v>1955</v>
      </c>
      <c r="OO7" s="101"/>
      <c r="OP7" s="71"/>
      <c r="OQ7" s="71"/>
      <c r="OR7" s="71"/>
      <c r="OS7" s="71"/>
      <c r="OT7" s="71"/>
      <c r="OU7" s="100"/>
    </row>
    <row r="8" spans="1:411" ht="14.25" customHeight="1">
      <c r="A8" s="37">
        <v>1956</v>
      </c>
      <c r="B8" s="736">
        <v>3167.5551163074106</v>
      </c>
      <c r="C8" s="750"/>
      <c r="D8" s="665"/>
      <c r="E8" s="665"/>
      <c r="F8" s="665"/>
      <c r="G8" s="665"/>
      <c r="H8" s="40"/>
      <c r="I8" s="40"/>
      <c r="J8" s="40"/>
      <c r="K8" s="40"/>
      <c r="L8" s="40"/>
      <c r="M8" s="40"/>
      <c r="N8" s="64"/>
      <c r="O8" s="40"/>
      <c r="P8" s="40"/>
      <c r="Q8" s="40"/>
      <c r="R8" s="40"/>
      <c r="S8" s="601"/>
      <c r="T8" s="40"/>
      <c r="U8" s="40"/>
      <c r="V8" s="876"/>
      <c r="W8" s="40"/>
      <c r="X8" s="40"/>
      <c r="Y8" s="40"/>
      <c r="Z8" s="40"/>
      <c r="AA8" s="884"/>
      <c r="AB8" s="40"/>
      <c r="AC8" s="248"/>
      <c r="AD8" s="247"/>
      <c r="AE8" s="398"/>
      <c r="AF8" s="40"/>
      <c r="AG8" s="884"/>
      <c r="AH8" s="884"/>
      <c r="AI8" s="884"/>
      <c r="AJ8" s="40"/>
      <c r="AK8" s="40"/>
      <c r="AL8" s="40"/>
      <c r="AM8" s="40"/>
      <c r="AN8" s="40"/>
      <c r="AO8" s="40"/>
      <c r="AP8" s="40"/>
      <c r="AQ8" s="40"/>
      <c r="AR8" s="40"/>
      <c r="AS8" s="40"/>
      <c r="AT8" s="893"/>
      <c r="AU8" s="749"/>
      <c r="AV8" s="365"/>
      <c r="AW8" s="365"/>
      <c r="AX8" s="365"/>
      <c r="AY8" s="260"/>
      <c r="AZ8" s="40"/>
      <c r="BA8" s="247"/>
      <c r="BB8" s="55"/>
      <c r="BC8" s="1087"/>
      <c r="BD8" s="71"/>
      <c r="BE8" s="1088"/>
      <c r="BF8" s="100"/>
      <c r="BG8" s="40"/>
      <c r="BH8" s="260"/>
      <c r="BJ8" s="64"/>
      <c r="BK8" s="40"/>
      <c r="BL8" s="40"/>
      <c r="BM8" s="40"/>
      <c r="BN8" s="40"/>
      <c r="BO8" s="40"/>
      <c r="BP8" s="40"/>
      <c r="BQ8" s="40"/>
      <c r="BR8" s="40"/>
      <c r="BS8" s="40"/>
      <c r="BT8" s="40"/>
      <c r="BU8" s="64"/>
      <c r="BV8" s="40"/>
      <c r="BW8" s="40"/>
      <c r="BX8" s="40"/>
      <c r="BY8" s="40"/>
      <c r="BZ8" s="40"/>
      <c r="CA8" s="40"/>
      <c r="CB8" s="40"/>
      <c r="CC8" s="40"/>
      <c r="CD8" s="40"/>
      <c r="CE8" s="40"/>
      <c r="CF8" s="40"/>
      <c r="CG8" s="40"/>
      <c r="CH8" s="40"/>
      <c r="CI8" s="248"/>
      <c r="CJ8" s="40"/>
      <c r="CK8" s="247"/>
      <c r="CL8" s="40"/>
      <c r="CM8" s="40"/>
      <c r="CN8" s="40"/>
      <c r="CO8" s="248"/>
      <c r="CP8" s="33">
        <v>1956</v>
      </c>
      <c r="CQ8" s="217"/>
      <c r="CR8" s="124"/>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22"/>
      <c r="EV8" s="22"/>
      <c r="EW8" s="22"/>
      <c r="EX8" s="22"/>
      <c r="EY8" s="71"/>
      <c r="EZ8" s="71"/>
      <c r="FA8" s="71"/>
      <c r="FB8" s="71"/>
      <c r="FC8" s="71"/>
      <c r="FD8" s="71"/>
      <c r="FE8" s="71"/>
      <c r="FF8" s="71"/>
      <c r="FG8" s="71"/>
      <c r="FH8" s="71"/>
      <c r="FI8" s="71"/>
      <c r="FJ8" s="71"/>
      <c r="FK8" s="71"/>
      <c r="FL8" s="71"/>
      <c r="FM8" s="71"/>
      <c r="FN8" s="861"/>
      <c r="FO8" s="71"/>
      <c r="FP8" s="71"/>
      <c r="FQ8" s="71"/>
      <c r="FR8" s="71"/>
      <c r="FS8" s="71"/>
      <c r="FT8" s="71"/>
      <c r="FU8" s="71"/>
      <c r="FV8" s="71"/>
      <c r="FW8" s="71"/>
      <c r="FX8" s="71"/>
      <c r="FY8" s="71"/>
      <c r="FZ8" s="71"/>
      <c r="GA8" s="71"/>
      <c r="GB8" s="71"/>
      <c r="GC8" s="71"/>
      <c r="GD8" s="71"/>
      <c r="GE8" s="71"/>
      <c r="GF8" s="71"/>
      <c r="GG8" s="71"/>
      <c r="GH8" s="71"/>
      <c r="GI8" s="71"/>
      <c r="GJ8" s="71"/>
      <c r="GK8" s="71"/>
      <c r="GL8" s="71"/>
      <c r="GM8" s="861"/>
      <c r="GN8" s="71"/>
      <c r="GO8" s="71"/>
      <c r="GP8" s="124"/>
      <c r="GQ8" s="71"/>
      <c r="GR8" s="71"/>
      <c r="GS8" s="71"/>
      <c r="GT8" s="124"/>
      <c r="GU8" s="71"/>
      <c r="GV8" s="71"/>
      <c r="GW8" s="71"/>
      <c r="GX8" s="71"/>
      <c r="GY8" s="71"/>
      <c r="GZ8" s="71"/>
      <c r="HA8" s="71"/>
      <c r="HB8" s="71"/>
      <c r="HC8" s="71"/>
      <c r="HD8" s="861"/>
      <c r="HE8" s="71"/>
      <c r="HF8" s="124"/>
      <c r="HG8" s="217"/>
      <c r="HH8" s="71"/>
      <c r="HI8" s="71"/>
      <c r="HJ8" s="71"/>
      <c r="HK8" s="71"/>
      <c r="HL8" s="71"/>
      <c r="HM8" s="71"/>
      <c r="HN8" s="71"/>
      <c r="HO8" s="861"/>
      <c r="HP8" s="71"/>
      <c r="HQ8" s="71"/>
      <c r="HR8" s="71"/>
      <c r="HS8" s="71"/>
      <c r="HT8" s="71"/>
      <c r="HU8" s="71"/>
      <c r="HV8" s="124"/>
      <c r="HW8" s="71"/>
      <c r="HX8" s="71"/>
      <c r="HY8" s="861"/>
      <c r="HZ8" s="71"/>
      <c r="IA8" s="71"/>
      <c r="IB8" s="71"/>
      <c r="IC8" s="71"/>
      <c r="ID8" s="71"/>
      <c r="IE8" s="71"/>
      <c r="IF8" s="71"/>
      <c r="IG8" s="71"/>
      <c r="IH8" s="861"/>
      <c r="II8" s="71"/>
      <c r="IJ8" s="100"/>
      <c r="IK8" s="949">
        <v>1956</v>
      </c>
      <c r="IL8" s="217"/>
      <c r="IM8" s="124"/>
      <c r="IN8" s="71"/>
      <c r="IO8" s="71"/>
      <c r="IP8" s="71"/>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22"/>
      <c r="KV8" s="22"/>
      <c r="KW8" s="22"/>
      <c r="KX8" s="22"/>
      <c r="KY8" s="71"/>
      <c r="KZ8" s="71"/>
      <c r="LA8" s="71"/>
      <c r="LB8" s="71"/>
      <c r="LC8" s="71"/>
      <c r="LD8" s="71"/>
      <c r="LE8" s="71"/>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962"/>
      <c r="MM8" s="71"/>
      <c r="MN8" s="71"/>
      <c r="MO8" s="124"/>
      <c r="MP8" s="124"/>
      <c r="MQ8" s="124"/>
      <c r="MR8" s="71"/>
      <c r="MS8" s="71"/>
      <c r="MT8" s="71"/>
      <c r="MU8" s="124"/>
      <c r="MV8" s="71"/>
      <c r="MW8" s="71"/>
      <c r="MX8" s="71"/>
      <c r="MY8" s="71"/>
      <c r="MZ8" s="71"/>
      <c r="NA8" s="71"/>
      <c r="NB8" s="71"/>
      <c r="NC8" s="71"/>
      <c r="ND8" s="71"/>
      <c r="NE8" s="71"/>
      <c r="NF8" s="71"/>
      <c r="NG8" s="962"/>
      <c r="NH8" s="71"/>
      <c r="NI8" s="124"/>
      <c r="NJ8" s="217"/>
      <c r="NK8" s="71"/>
      <c r="NL8" s="71"/>
      <c r="NM8" s="71"/>
      <c r="NN8" s="71"/>
      <c r="NO8" s="71"/>
      <c r="NP8" s="71"/>
      <c r="NQ8" s="71"/>
      <c r="NR8" s="71"/>
      <c r="NS8" s="71"/>
      <c r="NT8" s="71"/>
      <c r="NU8" s="71"/>
      <c r="NV8" s="71"/>
      <c r="NW8" s="71"/>
      <c r="NX8" s="71"/>
      <c r="NY8" s="71"/>
      <c r="NZ8" s="124"/>
      <c r="OA8" s="71"/>
      <c r="OB8" s="962"/>
      <c r="OC8" s="71"/>
      <c r="OD8" s="71"/>
      <c r="OE8" s="71"/>
      <c r="OF8" s="71"/>
      <c r="OG8" s="71"/>
      <c r="OH8" s="71"/>
      <c r="OI8" s="71"/>
      <c r="OJ8" s="71"/>
      <c r="OK8" s="71"/>
      <c r="OL8" s="71"/>
      <c r="OM8" s="100"/>
      <c r="ON8" s="33">
        <v>1956</v>
      </c>
      <c r="OO8" s="101"/>
      <c r="OP8" s="71"/>
      <c r="OQ8" s="71"/>
      <c r="OR8" s="71"/>
      <c r="OS8" s="71"/>
      <c r="OT8" s="71"/>
      <c r="OU8" s="100"/>
    </row>
    <row r="9" spans="1:411" ht="14.25" customHeight="1">
      <c r="A9" s="37">
        <v>1957</v>
      </c>
      <c r="B9" s="736">
        <v>3713.7147357941253</v>
      </c>
      <c r="C9" s="750"/>
      <c r="D9" s="665"/>
      <c r="E9" s="665"/>
      <c r="F9" s="665"/>
      <c r="G9" s="665"/>
      <c r="H9" s="40"/>
      <c r="I9" s="40"/>
      <c r="J9" s="40"/>
      <c r="K9" s="40"/>
      <c r="L9" s="40"/>
      <c r="M9" s="40"/>
      <c r="N9" s="64"/>
      <c r="O9" s="40"/>
      <c r="P9" s="40"/>
      <c r="Q9" s="40"/>
      <c r="R9" s="40"/>
      <c r="S9" s="601"/>
      <c r="T9" s="40"/>
      <c r="U9" s="40"/>
      <c r="V9" s="876"/>
      <c r="W9" s="40"/>
      <c r="X9" s="40"/>
      <c r="Y9" s="40"/>
      <c r="Z9" s="40"/>
      <c r="AA9" s="884"/>
      <c r="AB9" s="40"/>
      <c r="AC9" s="248"/>
      <c r="AD9" s="247"/>
      <c r="AE9" s="398"/>
      <c r="AF9" s="40"/>
      <c r="AG9" s="884"/>
      <c r="AH9" s="884"/>
      <c r="AI9" s="884"/>
      <c r="AJ9" s="40"/>
      <c r="AK9" s="40"/>
      <c r="AL9" s="40"/>
      <c r="AM9" s="40"/>
      <c r="AN9" s="40"/>
      <c r="AO9" s="40"/>
      <c r="AP9" s="40"/>
      <c r="AQ9" s="40"/>
      <c r="AR9" s="40"/>
      <c r="AS9" s="40"/>
      <c r="AT9" s="894"/>
      <c r="AU9" s="749"/>
      <c r="AV9" s="365"/>
      <c r="AW9" s="365"/>
      <c r="AX9" s="365"/>
      <c r="AY9" s="260"/>
      <c r="AZ9" s="365"/>
      <c r="BA9" s="247"/>
      <c r="BB9" s="55"/>
      <c r="BC9" s="1087"/>
      <c r="BD9" s="71"/>
      <c r="BE9" s="1088"/>
      <c r="BF9" s="100"/>
      <c r="BG9" s="365"/>
      <c r="BH9" s="260"/>
      <c r="BJ9" s="64"/>
      <c r="BK9" s="40"/>
      <c r="BL9" s="40"/>
      <c r="BM9" s="40"/>
      <c r="BN9" s="40"/>
      <c r="BO9" s="40"/>
      <c r="BP9" s="40"/>
      <c r="BQ9" s="40"/>
      <c r="BR9" s="40"/>
      <c r="BS9" s="40"/>
      <c r="BU9" s="64"/>
      <c r="BV9" s="40"/>
      <c r="BW9" s="40"/>
      <c r="BX9" s="40"/>
      <c r="BY9" s="40"/>
      <c r="BZ9" s="40"/>
      <c r="CA9" s="40"/>
      <c r="CB9" s="40"/>
      <c r="CC9" s="40"/>
      <c r="CD9" s="40"/>
      <c r="CE9" s="40"/>
      <c r="CF9" s="40"/>
      <c r="CG9" s="40"/>
      <c r="CH9" s="40"/>
      <c r="CI9" s="248"/>
      <c r="CJ9" s="40"/>
      <c r="CK9" s="247"/>
      <c r="CL9" s="40"/>
      <c r="CM9" s="40"/>
      <c r="CN9" s="40"/>
      <c r="CO9" s="248"/>
      <c r="CP9" s="33">
        <v>1957</v>
      </c>
      <c r="CQ9" s="217"/>
      <c r="CR9" s="124"/>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22"/>
      <c r="EV9" s="22"/>
      <c r="EW9" s="22"/>
      <c r="EX9" s="22"/>
      <c r="EY9" s="71"/>
      <c r="EZ9" s="71"/>
      <c r="FA9" s="71"/>
      <c r="FB9" s="71"/>
      <c r="FC9" s="71"/>
      <c r="FD9" s="71"/>
      <c r="FE9" s="71"/>
      <c r="FF9" s="71"/>
      <c r="FG9" s="71"/>
      <c r="FH9" s="71"/>
      <c r="FI9" s="71"/>
      <c r="FJ9" s="71"/>
      <c r="FK9" s="71"/>
      <c r="FL9" s="71"/>
      <c r="FM9" s="71"/>
      <c r="FN9" s="861"/>
      <c r="FO9" s="71"/>
      <c r="FP9" s="71"/>
      <c r="FQ9" s="71"/>
      <c r="FR9" s="71"/>
      <c r="FS9" s="71"/>
      <c r="FT9" s="71"/>
      <c r="FU9" s="71"/>
      <c r="FV9" s="71"/>
      <c r="FW9" s="71"/>
      <c r="FX9" s="71"/>
      <c r="FY9" s="71"/>
      <c r="FZ9" s="71"/>
      <c r="GA9" s="71"/>
      <c r="GB9" s="71"/>
      <c r="GC9" s="71"/>
      <c r="GD9" s="71"/>
      <c r="GE9" s="71"/>
      <c r="GF9" s="71"/>
      <c r="GG9" s="71"/>
      <c r="GH9" s="71"/>
      <c r="GI9" s="71"/>
      <c r="GJ9" s="71"/>
      <c r="GK9" s="71"/>
      <c r="GL9" s="71"/>
      <c r="GM9" s="861"/>
      <c r="GN9" s="71"/>
      <c r="GO9" s="71"/>
      <c r="GP9" s="124"/>
      <c r="GQ9" s="71"/>
      <c r="GR9" s="71"/>
      <c r="GS9" s="71"/>
      <c r="GT9" s="124"/>
      <c r="GU9" s="71"/>
      <c r="GV9" s="71"/>
      <c r="GW9" s="71"/>
      <c r="GX9" s="71"/>
      <c r="GY9" s="71"/>
      <c r="GZ9" s="71"/>
      <c r="HA9" s="71"/>
      <c r="HB9" s="71"/>
      <c r="HC9" s="71"/>
      <c r="HD9" s="861"/>
      <c r="HE9" s="71"/>
      <c r="HF9" s="124"/>
      <c r="HG9" s="217"/>
      <c r="HH9" s="71"/>
      <c r="HI9" s="71"/>
      <c r="HJ9" s="71"/>
      <c r="HK9" s="71"/>
      <c r="HL9" s="71"/>
      <c r="HM9" s="71"/>
      <c r="HN9" s="71"/>
      <c r="HO9" s="861"/>
      <c r="HP9" s="71"/>
      <c r="HQ9" s="71"/>
      <c r="HR9" s="71"/>
      <c r="HS9" s="71"/>
      <c r="HT9" s="71"/>
      <c r="HU9" s="71"/>
      <c r="HV9" s="124"/>
      <c r="HW9" s="71"/>
      <c r="HX9" s="71"/>
      <c r="HY9" s="861"/>
      <c r="HZ9" s="71"/>
      <c r="IA9" s="71"/>
      <c r="IB9" s="71"/>
      <c r="IC9" s="71"/>
      <c r="ID9" s="71"/>
      <c r="IE9" s="71"/>
      <c r="IF9" s="71"/>
      <c r="IG9" s="71"/>
      <c r="IH9" s="861"/>
      <c r="II9" s="71"/>
      <c r="IJ9" s="100"/>
      <c r="IK9" s="949">
        <v>1957</v>
      </c>
      <c r="IL9" s="217"/>
      <c r="IM9" s="124"/>
      <c r="IN9" s="71"/>
      <c r="IO9" s="71"/>
      <c r="IP9" s="71"/>
      <c r="IQ9" s="71"/>
      <c r="IR9" s="71"/>
      <c r="IS9" s="71"/>
      <c r="IT9" s="71"/>
      <c r="IU9" s="71"/>
      <c r="IV9" s="71"/>
      <c r="IW9" s="71"/>
      <c r="IX9" s="71"/>
      <c r="IY9" s="71"/>
      <c r="IZ9" s="71"/>
      <c r="JA9" s="71"/>
      <c r="JB9" s="71"/>
      <c r="JC9" s="71"/>
      <c r="JD9" s="71"/>
      <c r="JE9" s="71"/>
      <c r="JF9" s="71"/>
      <c r="JG9" s="71"/>
      <c r="JH9" s="71"/>
      <c r="JI9" s="71"/>
      <c r="JJ9" s="71"/>
      <c r="JK9" s="71"/>
      <c r="JL9" s="71"/>
      <c r="JM9" s="71"/>
      <c r="JN9" s="71"/>
      <c r="JO9" s="71"/>
      <c r="JP9" s="71"/>
      <c r="JQ9" s="71"/>
      <c r="JR9" s="71"/>
      <c r="JS9" s="71"/>
      <c r="JT9" s="71"/>
      <c r="JU9" s="71"/>
      <c r="JV9" s="71"/>
      <c r="JW9" s="71"/>
      <c r="JX9" s="71"/>
      <c r="JY9" s="71"/>
      <c r="JZ9" s="71"/>
      <c r="KA9" s="71"/>
      <c r="KB9" s="71"/>
      <c r="KC9" s="71"/>
      <c r="KD9" s="71"/>
      <c r="KE9" s="71"/>
      <c r="KF9" s="71"/>
      <c r="KG9" s="71"/>
      <c r="KH9" s="71"/>
      <c r="KI9" s="71"/>
      <c r="KJ9" s="71"/>
      <c r="KK9" s="71"/>
      <c r="KL9" s="71"/>
      <c r="KM9" s="71"/>
      <c r="KN9" s="71"/>
      <c r="KO9" s="71"/>
      <c r="KP9" s="71"/>
      <c r="KQ9" s="71"/>
      <c r="KR9" s="71"/>
      <c r="KS9" s="71"/>
      <c r="KT9" s="71"/>
      <c r="KU9" s="22"/>
      <c r="KV9" s="22"/>
      <c r="KW9" s="22"/>
      <c r="KX9" s="22"/>
      <c r="KY9" s="71"/>
      <c r="KZ9" s="71"/>
      <c r="LA9" s="71"/>
      <c r="LB9" s="71"/>
      <c r="LC9" s="71"/>
      <c r="LD9" s="71"/>
      <c r="LE9" s="71"/>
      <c r="LF9" s="71"/>
      <c r="LG9" s="71"/>
      <c r="LH9" s="71"/>
      <c r="LI9" s="71"/>
      <c r="LJ9" s="71"/>
      <c r="LK9" s="71"/>
      <c r="LL9" s="71"/>
      <c r="LM9" s="71"/>
      <c r="LN9" s="71"/>
      <c r="LO9" s="71"/>
      <c r="LP9" s="71"/>
      <c r="LQ9" s="71"/>
      <c r="LR9" s="71"/>
      <c r="LS9" s="71"/>
      <c r="LT9" s="71"/>
      <c r="LU9" s="71"/>
      <c r="LV9" s="71"/>
      <c r="LW9" s="71"/>
      <c r="LX9" s="71"/>
      <c r="LY9" s="71"/>
      <c r="LZ9" s="71"/>
      <c r="MA9" s="71"/>
      <c r="MB9" s="71"/>
      <c r="MC9" s="71"/>
      <c r="MD9" s="71"/>
      <c r="ME9" s="71"/>
      <c r="MF9" s="71"/>
      <c r="MG9" s="71"/>
      <c r="MH9" s="71"/>
      <c r="MI9" s="71"/>
      <c r="MJ9" s="71"/>
      <c r="MK9" s="71"/>
      <c r="ML9" s="962"/>
      <c r="MM9" s="71"/>
      <c r="MN9" s="71"/>
      <c r="MO9" s="124"/>
      <c r="MP9" s="124"/>
      <c r="MQ9" s="124"/>
      <c r="MR9" s="71"/>
      <c r="MS9" s="71"/>
      <c r="MT9" s="71"/>
      <c r="MU9" s="124"/>
      <c r="MV9" s="71"/>
      <c r="MW9" s="71"/>
      <c r="MX9" s="71"/>
      <c r="MY9" s="71"/>
      <c r="MZ9" s="71"/>
      <c r="NA9" s="71"/>
      <c r="NB9" s="71"/>
      <c r="NC9" s="71"/>
      <c r="ND9" s="71"/>
      <c r="NE9" s="71"/>
      <c r="NF9" s="71"/>
      <c r="NG9" s="962"/>
      <c r="NH9" s="71"/>
      <c r="NI9" s="124"/>
      <c r="NJ9" s="217"/>
      <c r="NK9" s="71"/>
      <c r="NL9" s="71"/>
      <c r="NM9" s="71"/>
      <c r="NN9" s="71"/>
      <c r="NO9" s="71"/>
      <c r="NP9" s="71"/>
      <c r="NQ9" s="71"/>
      <c r="NR9" s="71"/>
      <c r="NS9" s="71"/>
      <c r="NT9" s="71"/>
      <c r="NU9" s="71"/>
      <c r="NV9" s="71"/>
      <c r="NW9" s="71"/>
      <c r="NX9" s="71"/>
      <c r="NY9" s="71"/>
      <c r="NZ9" s="124"/>
      <c r="OA9" s="71"/>
      <c r="OB9" s="962"/>
      <c r="OC9" s="71"/>
      <c r="OD9" s="71"/>
      <c r="OE9" s="71"/>
      <c r="OF9" s="71"/>
      <c r="OG9" s="71"/>
      <c r="OH9" s="71"/>
      <c r="OI9" s="71"/>
      <c r="OJ9" s="71"/>
      <c r="OK9" s="71"/>
      <c r="OL9" s="71"/>
      <c r="OM9" s="100"/>
      <c r="ON9" s="33">
        <v>1957</v>
      </c>
      <c r="OO9" s="101"/>
      <c r="OP9" s="71"/>
      <c r="OQ9" s="71"/>
      <c r="OR9" s="71"/>
      <c r="OS9" s="71"/>
      <c r="OT9" s="71"/>
      <c r="OU9" s="100"/>
    </row>
    <row r="10" spans="1:411" ht="14.25" customHeight="1">
      <c r="A10" s="37">
        <v>1958</v>
      </c>
      <c r="B10" s="736">
        <v>4269.6622173122632</v>
      </c>
      <c r="C10" s="415">
        <v>582.23648624283294</v>
      </c>
      <c r="D10" s="751">
        <v>565.01628742802882</v>
      </c>
      <c r="E10" s="40">
        <v>0</v>
      </c>
      <c r="F10" s="40">
        <v>0</v>
      </c>
      <c r="G10" s="40">
        <v>-3.1769499837726736</v>
      </c>
      <c r="H10" s="40">
        <v>259.86140660872911</v>
      </c>
      <c r="I10" s="40">
        <v>27.204812904931906</v>
      </c>
      <c r="J10" s="40">
        <v>152.48037695479184</v>
      </c>
      <c r="K10" s="40">
        <v>117.33559313884581</v>
      </c>
      <c r="L10" s="40">
        <v>11.311047804502783</v>
      </c>
      <c r="M10" s="665">
        <v>17.220198814804132</v>
      </c>
      <c r="N10" s="415">
        <v>498.39169160866902</v>
      </c>
      <c r="O10" s="751">
        <v>374.46539973315066</v>
      </c>
      <c r="P10" s="398">
        <v>194.40337528397822</v>
      </c>
      <c r="Q10" s="398">
        <v>63.290180664238584</v>
      </c>
      <c r="R10" s="398">
        <v>57.456757179089585</v>
      </c>
      <c r="S10" s="868"/>
      <c r="T10" s="398">
        <v>14.325724520091834</v>
      </c>
      <c r="U10" s="398">
        <v>33.66689505126633</v>
      </c>
      <c r="V10" s="877">
        <v>11.322467034486076</v>
      </c>
      <c r="W10" s="751">
        <v>123.92629187551836</v>
      </c>
      <c r="X10" s="398">
        <v>71.296863918839321</v>
      </c>
      <c r="Y10" s="398">
        <v>74.843436346808019</v>
      </c>
      <c r="Z10" s="398">
        <v>52.629427956679045</v>
      </c>
      <c r="AA10" s="885"/>
      <c r="AB10" s="398"/>
      <c r="AC10" s="752"/>
      <c r="AD10" s="753">
        <v>83.844794634163918</v>
      </c>
      <c r="AE10" s="398">
        <v>83.844794634163918</v>
      </c>
      <c r="AF10" s="398">
        <v>117.51168968543024</v>
      </c>
      <c r="AG10" s="885"/>
      <c r="AH10" s="885"/>
      <c r="AI10" s="885"/>
      <c r="AJ10" s="398"/>
      <c r="AK10" s="398"/>
      <c r="AL10" s="398"/>
      <c r="AM10" s="398"/>
      <c r="AN10" s="398">
        <v>190.55088769487816</v>
      </c>
      <c r="AO10" s="398"/>
      <c r="AP10" s="398"/>
      <c r="AQ10" s="398"/>
      <c r="AR10" s="398"/>
      <c r="AS10" s="398"/>
      <c r="AT10" s="894"/>
      <c r="AU10" s="749">
        <v>1.9637336718159384</v>
      </c>
      <c r="AV10" s="365">
        <v>1.9637336718159384</v>
      </c>
      <c r="AW10" s="365">
        <v>2.7522479227736993</v>
      </c>
      <c r="AX10" s="365">
        <v>4.4629031055957684</v>
      </c>
      <c r="AY10" s="754"/>
      <c r="AZ10" s="365"/>
      <c r="BA10" s="247"/>
      <c r="BB10" s="741"/>
      <c r="BC10" s="1087"/>
      <c r="BD10" s="71"/>
      <c r="BE10" s="1088"/>
      <c r="BF10" s="100"/>
      <c r="BG10" s="365"/>
      <c r="BH10" s="754"/>
      <c r="BJ10" s="740">
        <v>13.6365936368931</v>
      </c>
      <c r="BK10" s="365">
        <v>13.233278387621597</v>
      </c>
      <c r="BL10" s="365">
        <v>0</v>
      </c>
      <c r="BM10" s="365">
        <v>0</v>
      </c>
      <c r="BN10" s="365">
        <v>-7.4407525047087975E-2</v>
      </c>
      <c r="BO10" s="365">
        <v>6.0862286846735838</v>
      </c>
      <c r="BP10" s="365">
        <v>0.63716545994257212</v>
      </c>
      <c r="BQ10" s="365">
        <v>3.5712515228143191</v>
      </c>
      <c r="BR10" s="365">
        <v>2.7481235556078283</v>
      </c>
      <c r="BS10" s="365">
        <v>0.26491668963038123</v>
      </c>
      <c r="BT10" s="365">
        <v>0.40331524927150292</v>
      </c>
      <c r="BU10" s="740">
        <v>11.67285996507716</v>
      </c>
      <c r="BV10" s="365">
        <v>8.7703752820258298</v>
      </c>
      <c r="BW10" s="365">
        <v>4.5531324350607401</v>
      </c>
      <c r="BX10" s="365">
        <v>1.482322896823429</v>
      </c>
      <c r="BY10" s="365">
        <v>1.3456979558270161</v>
      </c>
      <c r="BZ10" s="365">
        <v>0</v>
      </c>
      <c r="CA10" s="365">
        <v>0.33552360329594932</v>
      </c>
      <c r="CB10" s="365">
        <v>0.78851425095776118</v>
      </c>
      <c r="CC10" s="365">
        <v>0.26518414006093266</v>
      </c>
      <c r="CD10" s="365">
        <v>2.9024846830513331</v>
      </c>
      <c r="CE10" s="365">
        <v>1.6698478776553063</v>
      </c>
      <c r="CF10" s="365">
        <v>1.7529123508491895</v>
      </c>
      <c r="CG10" s="365">
        <v>1.2326368053960268</v>
      </c>
      <c r="CH10" s="365">
        <v>0</v>
      </c>
      <c r="CI10" s="743">
        <v>0</v>
      </c>
      <c r="CJ10" s="365"/>
      <c r="CK10" s="749"/>
      <c r="CL10" s="365"/>
      <c r="CM10" s="365"/>
      <c r="CN10" s="365"/>
      <c r="CO10" s="743"/>
      <c r="CP10" s="33">
        <v>1958</v>
      </c>
      <c r="CQ10" s="217"/>
      <c r="CR10" s="124"/>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22"/>
      <c r="EV10" s="22"/>
      <c r="EW10" s="22"/>
      <c r="EX10" s="22"/>
      <c r="EY10" s="71"/>
      <c r="EZ10" s="71"/>
      <c r="FA10" s="71"/>
      <c r="FB10" s="71"/>
      <c r="FC10" s="71"/>
      <c r="FD10" s="71"/>
      <c r="FE10" s="71"/>
      <c r="FF10" s="71"/>
      <c r="FG10" s="71"/>
      <c r="FH10" s="71"/>
      <c r="FI10" s="71"/>
      <c r="FJ10" s="71"/>
      <c r="FK10" s="71"/>
      <c r="FL10" s="71"/>
      <c r="FM10" s="71"/>
      <c r="FN10" s="86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861"/>
      <c r="GN10" s="71"/>
      <c r="GO10" s="71"/>
      <c r="GP10" s="124"/>
      <c r="GQ10" s="71"/>
      <c r="GR10" s="71"/>
      <c r="GS10" s="71"/>
      <c r="GT10" s="124"/>
      <c r="GU10" s="71"/>
      <c r="GV10" s="71"/>
      <c r="GW10" s="71"/>
      <c r="GX10" s="71"/>
      <c r="GY10" s="71"/>
      <c r="GZ10" s="71"/>
      <c r="HA10" s="71"/>
      <c r="HB10" s="71"/>
      <c r="HC10" s="71"/>
      <c r="HD10" s="861"/>
      <c r="HE10" s="71"/>
      <c r="HF10" s="124"/>
      <c r="HG10" s="217"/>
      <c r="HH10" s="71"/>
      <c r="HI10" s="71"/>
      <c r="HJ10" s="71"/>
      <c r="HK10" s="71"/>
      <c r="HL10" s="71"/>
      <c r="HM10" s="71"/>
      <c r="HN10" s="71"/>
      <c r="HO10" s="861"/>
      <c r="HP10" s="71"/>
      <c r="HQ10" s="71"/>
      <c r="HR10" s="71"/>
      <c r="HS10" s="71"/>
      <c r="HT10" s="71"/>
      <c r="HU10" s="71"/>
      <c r="HV10" s="124"/>
      <c r="HW10" s="71"/>
      <c r="HX10" s="71"/>
      <c r="HY10" s="861"/>
      <c r="HZ10" s="71"/>
      <c r="IA10" s="71"/>
      <c r="IB10" s="71"/>
      <c r="IC10" s="71"/>
      <c r="ID10" s="71"/>
      <c r="IE10" s="71"/>
      <c r="IF10" s="71"/>
      <c r="IG10" s="71"/>
      <c r="IH10" s="861"/>
      <c r="II10" s="71"/>
      <c r="IJ10" s="100"/>
      <c r="IK10" s="949">
        <v>1958</v>
      </c>
      <c r="IL10" s="241">
        <v>582.23648624283283</v>
      </c>
      <c r="IM10" s="219">
        <v>565.0162874280287</v>
      </c>
      <c r="IN10" s="95">
        <v>259.86140660872911</v>
      </c>
      <c r="IO10" s="95">
        <v>215.77656774007428</v>
      </c>
      <c r="IP10" s="220">
        <v>43.367230416020575</v>
      </c>
      <c r="IQ10" s="221">
        <v>0</v>
      </c>
      <c r="IR10" s="221">
        <v>0</v>
      </c>
      <c r="IS10" s="221">
        <v>0</v>
      </c>
      <c r="IT10" s="221">
        <v>0</v>
      </c>
      <c r="IU10" s="221">
        <v>0</v>
      </c>
      <c r="IV10" s="95">
        <v>16.684096017693797</v>
      </c>
      <c r="IW10" s="222">
        <v>0</v>
      </c>
      <c r="IX10" s="199">
        <v>16.684096017693797</v>
      </c>
      <c r="IY10" s="199">
        <v>0</v>
      </c>
      <c r="IZ10" s="199">
        <v>0</v>
      </c>
      <c r="JA10" s="223"/>
      <c r="JB10" s="223"/>
      <c r="JC10" s="223"/>
      <c r="JD10" s="223"/>
      <c r="JE10" s="223"/>
      <c r="JF10" s="223"/>
      <c r="JG10" s="223"/>
      <c r="JH10" s="95">
        <v>155.72524130635992</v>
      </c>
      <c r="JI10" s="199">
        <v>90.327311192047418</v>
      </c>
      <c r="JJ10" s="223"/>
      <c r="JK10" s="223"/>
      <c r="JL10" s="223"/>
      <c r="JM10" s="223"/>
      <c r="JN10" s="223"/>
      <c r="JO10" s="223"/>
      <c r="JP10" s="223"/>
      <c r="JQ10" s="223"/>
      <c r="JR10" s="223"/>
      <c r="JS10" s="223"/>
      <c r="JT10" s="223"/>
      <c r="JU10" s="223"/>
      <c r="JV10" s="223"/>
      <c r="JW10" s="223"/>
      <c r="JX10" s="223"/>
      <c r="JY10" s="223"/>
      <c r="JZ10" s="223"/>
      <c r="KA10" s="94">
        <v>43.367230416020575</v>
      </c>
      <c r="KB10" s="199">
        <v>22.030699698291922</v>
      </c>
      <c r="KC10" s="223"/>
      <c r="KD10" s="223"/>
      <c r="KE10" s="223"/>
      <c r="KF10" s="223"/>
      <c r="KG10" s="223"/>
      <c r="KH10" s="223"/>
      <c r="KI10" s="223"/>
      <c r="KJ10" s="223"/>
      <c r="KK10" s="223"/>
      <c r="KL10" s="223"/>
      <c r="KM10" s="95">
        <v>44.084838868654813</v>
      </c>
      <c r="KN10" s="199">
        <v>0</v>
      </c>
      <c r="KO10" s="199">
        <v>32.509946750327551</v>
      </c>
      <c r="KP10" s="223"/>
      <c r="KQ10" s="223"/>
      <c r="KR10" s="223"/>
      <c r="KS10" s="221">
        <v>0</v>
      </c>
      <c r="KT10" s="199">
        <v>6.3731323548856285</v>
      </c>
      <c r="KU10" s="237"/>
      <c r="KV10" s="237"/>
      <c r="KW10" s="237"/>
      <c r="KX10" s="237"/>
      <c r="KY10" s="223"/>
      <c r="KZ10" s="223"/>
      <c r="LA10" s="223"/>
      <c r="LB10" s="223"/>
      <c r="LC10" s="223"/>
      <c r="LD10" s="223"/>
      <c r="LE10" s="223"/>
      <c r="LF10" s="223"/>
      <c r="LG10" s="223"/>
      <c r="LH10" s="223"/>
      <c r="LI10" s="223"/>
      <c r="LJ10" s="199">
        <v>5.2017597634416362</v>
      </c>
      <c r="LK10" s="199">
        <v>0</v>
      </c>
      <c r="LL10" s="199">
        <v>0</v>
      </c>
      <c r="LM10" s="95">
        <v>27.204812904931906</v>
      </c>
      <c r="LN10" s="94">
        <v>5.4271393025855543</v>
      </c>
      <c r="LO10" s="94">
        <v>21.777673602346351</v>
      </c>
      <c r="LP10" s="223"/>
      <c r="LQ10" s="223"/>
      <c r="LR10" s="95">
        <v>152.48037695479184</v>
      </c>
      <c r="LS10" s="95">
        <v>144.73393194138927</v>
      </c>
      <c r="LT10" s="94">
        <v>40.309881841020278</v>
      </c>
      <c r="LU10" s="94">
        <v>104.424050100369</v>
      </c>
      <c r="LV10" s="95">
        <v>7.7464450134025711</v>
      </c>
      <c r="LW10" s="94">
        <v>0</v>
      </c>
      <c r="LX10" s="221">
        <v>0</v>
      </c>
      <c r="LY10" s="221">
        <v>0</v>
      </c>
      <c r="LZ10" s="223"/>
      <c r="MA10" s="223"/>
      <c r="MB10" s="221">
        <v>7.7464450134025711</v>
      </c>
      <c r="MC10" s="95">
        <v>117.33559313884581</v>
      </c>
      <c r="MD10" s="224"/>
      <c r="ME10" s="199">
        <v>90.548483646460639</v>
      </c>
      <c r="MF10" s="199">
        <v>26.787109492385177</v>
      </c>
      <c r="MG10" s="224"/>
      <c r="MH10" s="95">
        <v>11.311047804502783</v>
      </c>
      <c r="MI10" s="199">
        <v>4.7047227531162479</v>
      </c>
      <c r="MJ10" s="95"/>
      <c r="MK10" s="223"/>
      <c r="ML10" s="963"/>
      <c r="MM10" s="199">
        <v>6.606325051386535</v>
      </c>
      <c r="MN10" s="223"/>
      <c r="MO10" s="219">
        <v>-3.1769499837726736</v>
      </c>
      <c r="MP10" s="225">
        <v>0</v>
      </c>
      <c r="MQ10" s="225">
        <v>-3.1769499837726736</v>
      </c>
      <c r="MR10" s="223"/>
      <c r="MS10" s="223"/>
      <c r="MT10" s="223"/>
      <c r="MU10" s="219">
        <v>17.220198814804132</v>
      </c>
      <c r="MV10" s="199">
        <v>13.471085307658097</v>
      </c>
      <c r="MW10" s="224"/>
      <c r="MX10" s="224"/>
      <c r="MY10" s="224"/>
      <c r="MZ10" s="224"/>
      <c r="NA10" s="199">
        <v>0</v>
      </c>
      <c r="NB10" s="224"/>
      <c r="NC10" s="224"/>
      <c r="ND10" s="224"/>
      <c r="NE10" s="224"/>
      <c r="NF10" s="199">
        <v>3.7491135071460335</v>
      </c>
      <c r="NG10" s="966"/>
      <c r="NH10" s="224"/>
      <c r="NI10" s="226"/>
      <c r="NJ10" s="218">
        <v>498.39169160866902</v>
      </c>
      <c r="NK10" s="95">
        <v>374.46539973315066</v>
      </c>
      <c r="NL10" s="94">
        <v>194.40337528397822</v>
      </c>
      <c r="NM10" s="94">
        <v>63.290180664238584</v>
      </c>
      <c r="NN10" s="94">
        <v>57.456757179089585</v>
      </c>
      <c r="NO10" s="223">
        <v>0</v>
      </c>
      <c r="NP10" s="223">
        <v>0</v>
      </c>
      <c r="NQ10" s="94">
        <v>14.325724520091834</v>
      </c>
      <c r="NR10" s="223"/>
      <c r="NS10" s="223">
        <v>0</v>
      </c>
      <c r="NT10" s="95">
        <v>33.66689505126633</v>
      </c>
      <c r="NU10" s="94">
        <v>33.66689505126633</v>
      </c>
      <c r="NV10" s="223">
        <v>0</v>
      </c>
      <c r="NW10" s="95">
        <v>0</v>
      </c>
      <c r="NX10" s="223">
        <v>0</v>
      </c>
      <c r="NY10" s="223">
        <v>0</v>
      </c>
      <c r="NZ10" s="95">
        <v>11.322467034486076</v>
      </c>
      <c r="OA10" s="223"/>
      <c r="OB10" s="963"/>
      <c r="OC10" s="94">
        <v>0.5060521918911447</v>
      </c>
      <c r="OD10" s="94">
        <v>10.816414842594931</v>
      </c>
      <c r="OE10" s="94">
        <v>0</v>
      </c>
      <c r="OF10" s="95">
        <v>123.92629187551836</v>
      </c>
      <c r="OG10" s="95">
        <v>71.296863918839321</v>
      </c>
      <c r="OH10" s="94">
        <v>74.843436346808019</v>
      </c>
      <c r="OI10" s="94">
        <v>-3.5465724279686994</v>
      </c>
      <c r="OJ10" s="223"/>
      <c r="OK10" s="223"/>
      <c r="OL10" s="94">
        <v>52.629427956679045</v>
      </c>
      <c r="OM10" s="234"/>
      <c r="ON10" s="33">
        <v>1958</v>
      </c>
      <c r="OO10" s="101"/>
      <c r="OP10" s="71"/>
      <c r="OQ10" s="71"/>
      <c r="OR10" s="71"/>
      <c r="OS10" s="71"/>
      <c r="OT10" s="71"/>
      <c r="OU10" s="100"/>
    </row>
    <row r="11" spans="1:411" ht="14.25" customHeight="1">
      <c r="A11" s="37">
        <v>1959</v>
      </c>
      <c r="B11" s="736">
        <v>4428.0290765273512</v>
      </c>
      <c r="C11" s="415">
        <v>646.85730770617738</v>
      </c>
      <c r="D11" s="751">
        <v>621.99403795992464</v>
      </c>
      <c r="E11" s="40">
        <v>0</v>
      </c>
      <c r="F11" s="40">
        <v>0</v>
      </c>
      <c r="G11" s="40">
        <v>-0.67493659322298749</v>
      </c>
      <c r="H11" s="40">
        <v>289.69624848244445</v>
      </c>
      <c r="I11" s="40">
        <v>28.498190953565803</v>
      </c>
      <c r="J11" s="40">
        <v>168.79244647987213</v>
      </c>
      <c r="K11" s="40">
        <v>124.37344488117991</v>
      </c>
      <c r="L11" s="40">
        <v>11.308643756085248</v>
      </c>
      <c r="M11" s="665">
        <v>24.863269746252691</v>
      </c>
      <c r="N11" s="415">
        <v>554.93010229226013</v>
      </c>
      <c r="O11" s="751">
        <v>417.45579555972256</v>
      </c>
      <c r="P11" s="398">
        <v>205.84123664250598</v>
      </c>
      <c r="Q11" s="398">
        <v>76.959599966343319</v>
      </c>
      <c r="R11" s="398">
        <v>64.879256668229303</v>
      </c>
      <c r="S11" s="868"/>
      <c r="T11" s="398">
        <v>16.926904907864845</v>
      </c>
      <c r="U11" s="398">
        <v>34.422367266476748</v>
      </c>
      <c r="V11" s="877">
        <v>18.426430108302384</v>
      </c>
      <c r="W11" s="751">
        <v>137.4743067325376</v>
      </c>
      <c r="X11" s="398">
        <v>79.140071881047689</v>
      </c>
      <c r="Y11" s="398">
        <v>81.221977810633106</v>
      </c>
      <c r="Z11" s="398">
        <v>58.33423485148991</v>
      </c>
      <c r="AA11" s="885"/>
      <c r="AB11" s="398"/>
      <c r="AC11" s="752"/>
      <c r="AD11" s="753">
        <v>91.92720541391725</v>
      </c>
      <c r="AE11" s="398">
        <v>91.92720541391725</v>
      </c>
      <c r="AF11" s="398">
        <v>126.349572680394</v>
      </c>
      <c r="AG11" s="885"/>
      <c r="AH11" s="885"/>
      <c r="AI11" s="885"/>
      <c r="AJ11" s="398"/>
      <c r="AK11" s="398"/>
      <c r="AL11" s="398"/>
      <c r="AM11" s="398"/>
      <c r="AN11" s="398">
        <v>204.53824240020208</v>
      </c>
      <c r="AO11" s="398"/>
      <c r="AP11" s="398"/>
      <c r="AQ11" s="398"/>
      <c r="AR11" s="398"/>
      <c r="AS11" s="398"/>
      <c r="AT11" s="894"/>
      <c r="AU11" s="749">
        <v>2.0760298504184727</v>
      </c>
      <c r="AV11" s="365">
        <v>2.0760298504184727</v>
      </c>
      <c r="AW11" s="365">
        <v>2.8534043136745328</v>
      </c>
      <c r="AX11" s="365">
        <v>4.6191711676972469</v>
      </c>
      <c r="AY11" s="754"/>
      <c r="AZ11" s="365"/>
      <c r="BA11" s="247"/>
      <c r="BB11" s="741"/>
      <c r="BC11" s="1087"/>
      <c r="BD11" s="71"/>
      <c r="BE11" s="1088"/>
      <c r="BF11" s="100"/>
      <c r="BG11" s="365"/>
      <c r="BH11" s="754"/>
      <c r="BJ11" s="740">
        <v>14.608244357181828</v>
      </c>
      <c r="BK11" s="365">
        <v>14.046746920815588</v>
      </c>
      <c r="BL11" s="365">
        <v>0</v>
      </c>
      <c r="BM11" s="365">
        <v>0</v>
      </c>
      <c r="BN11" s="365">
        <v>-1.5242370399073836E-2</v>
      </c>
      <c r="BO11" s="365">
        <v>6.5423294083162746</v>
      </c>
      <c r="BP11" s="365">
        <v>0.64358635548787535</v>
      </c>
      <c r="BQ11" s="365">
        <v>3.8119091713879696</v>
      </c>
      <c r="BR11" s="365">
        <v>2.8087766076441136</v>
      </c>
      <c r="BS11" s="365">
        <v>0.25538774837842682</v>
      </c>
      <c r="BT11" s="365">
        <v>0.56149743636623828</v>
      </c>
      <c r="BU11" s="740">
        <v>12.532214506763355</v>
      </c>
      <c r="BV11" s="365">
        <v>9.4275757531183402</v>
      </c>
      <c r="BW11" s="365">
        <v>4.6485972220384655</v>
      </c>
      <c r="BX11" s="365">
        <v>1.7380102667866471</v>
      </c>
      <c r="BY11" s="365">
        <v>1.4651949105788251</v>
      </c>
      <c r="BZ11" s="365">
        <v>0</v>
      </c>
      <c r="CA11" s="365">
        <v>0.38226724837000492</v>
      </c>
      <c r="CB11" s="365">
        <v>0.77737446325605963</v>
      </c>
      <c r="CC11" s="365">
        <v>0.41613164208833908</v>
      </c>
      <c r="CD11" s="365">
        <v>3.1046387536450144</v>
      </c>
      <c r="CE11" s="365">
        <v>1.7872527599369943</v>
      </c>
      <c r="CF11" s="365">
        <v>1.8342692969471384</v>
      </c>
      <c r="CG11" s="365">
        <v>1.3173859937080201</v>
      </c>
      <c r="CH11" s="365">
        <v>0</v>
      </c>
      <c r="CI11" s="743">
        <v>0</v>
      </c>
      <c r="CJ11" s="365"/>
      <c r="CK11" s="749"/>
      <c r="CL11" s="365"/>
      <c r="CM11" s="365"/>
      <c r="CN11" s="365"/>
      <c r="CO11" s="743"/>
      <c r="CP11" s="33">
        <v>1959</v>
      </c>
      <c r="CQ11" s="217"/>
      <c r="CR11" s="124"/>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22"/>
      <c r="EV11" s="22"/>
      <c r="EW11" s="22"/>
      <c r="EX11" s="22"/>
      <c r="EY11" s="71"/>
      <c r="EZ11" s="71"/>
      <c r="FA11" s="71"/>
      <c r="FB11" s="71"/>
      <c r="FC11" s="71"/>
      <c r="FD11" s="71"/>
      <c r="FE11" s="71"/>
      <c r="FF11" s="71"/>
      <c r="FG11" s="71"/>
      <c r="FH11" s="71"/>
      <c r="FI11" s="71"/>
      <c r="FJ11" s="71"/>
      <c r="FK11" s="71"/>
      <c r="FL11" s="71"/>
      <c r="FM11" s="71"/>
      <c r="FN11" s="86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861"/>
      <c r="GN11" s="71"/>
      <c r="GO11" s="71"/>
      <c r="GP11" s="124"/>
      <c r="GQ11" s="71"/>
      <c r="GR11" s="71"/>
      <c r="GS11" s="71"/>
      <c r="GT11" s="124"/>
      <c r="GU11" s="71"/>
      <c r="GV11" s="71"/>
      <c r="GW11" s="71"/>
      <c r="GX11" s="71"/>
      <c r="GY11" s="71"/>
      <c r="GZ11" s="71"/>
      <c r="HA11" s="71"/>
      <c r="HB11" s="71"/>
      <c r="HC11" s="71"/>
      <c r="HD11" s="861"/>
      <c r="HE11" s="71"/>
      <c r="HF11" s="124"/>
      <c r="HG11" s="217"/>
      <c r="HH11" s="71"/>
      <c r="HI11" s="71"/>
      <c r="HJ11" s="71"/>
      <c r="HK11" s="71"/>
      <c r="HL11" s="71"/>
      <c r="HM11" s="71"/>
      <c r="HN11" s="71"/>
      <c r="HO11" s="861"/>
      <c r="HP11" s="71"/>
      <c r="HQ11" s="71"/>
      <c r="HR11" s="71"/>
      <c r="HS11" s="71"/>
      <c r="HT11" s="71"/>
      <c r="HU11" s="71"/>
      <c r="HV11" s="124"/>
      <c r="HW11" s="71"/>
      <c r="HX11" s="71"/>
      <c r="HY11" s="861"/>
      <c r="HZ11" s="71"/>
      <c r="IA11" s="71"/>
      <c r="IB11" s="71"/>
      <c r="IC11" s="71"/>
      <c r="ID11" s="71"/>
      <c r="IE11" s="71"/>
      <c r="IF11" s="71"/>
      <c r="IG11" s="71"/>
      <c r="IH11" s="861"/>
      <c r="II11" s="71"/>
      <c r="IJ11" s="100"/>
      <c r="IK11" s="949">
        <v>1959</v>
      </c>
      <c r="IL11" s="218">
        <v>646.85730770617727</v>
      </c>
      <c r="IM11" s="219">
        <v>621.99403795992453</v>
      </c>
      <c r="IN11" s="95">
        <v>289.69624848244445</v>
      </c>
      <c r="IO11" s="95">
        <v>249.5558520548604</v>
      </c>
      <c r="IP11" s="220">
        <v>50.618441455410917</v>
      </c>
      <c r="IQ11" s="221">
        <v>0</v>
      </c>
      <c r="IR11" s="221">
        <v>0</v>
      </c>
      <c r="IS11" s="221">
        <v>0</v>
      </c>
      <c r="IT11" s="221">
        <v>0</v>
      </c>
      <c r="IU11" s="221">
        <v>0</v>
      </c>
      <c r="IV11" s="95">
        <v>18.683062276874256</v>
      </c>
      <c r="IW11" s="222">
        <v>0</v>
      </c>
      <c r="IX11" s="199">
        <v>18.598319570156143</v>
      </c>
      <c r="IY11" s="199">
        <v>0</v>
      </c>
      <c r="IZ11" s="199">
        <v>8.4742706718112765E-2</v>
      </c>
      <c r="JA11" s="223"/>
      <c r="JB11" s="223"/>
      <c r="JC11" s="223"/>
      <c r="JD11" s="223"/>
      <c r="JE11" s="223"/>
      <c r="JF11" s="223"/>
      <c r="JG11" s="223"/>
      <c r="JH11" s="95">
        <v>180.25434832257523</v>
      </c>
      <c r="JI11" s="199">
        <v>104.15840275023139</v>
      </c>
      <c r="JJ11" s="223"/>
      <c r="JK11" s="223"/>
      <c r="JL11" s="223"/>
      <c r="JM11" s="223"/>
      <c r="JN11" s="223"/>
      <c r="JO11" s="223"/>
      <c r="JP11" s="223"/>
      <c r="JQ11" s="223"/>
      <c r="JR11" s="223"/>
      <c r="JS11" s="223"/>
      <c r="JT11" s="223"/>
      <c r="JU11" s="223"/>
      <c r="JV11" s="223"/>
      <c r="JW11" s="223"/>
      <c r="JX11" s="223"/>
      <c r="JY11" s="223"/>
      <c r="JZ11" s="223"/>
      <c r="KA11" s="94">
        <v>50.618441455410917</v>
      </c>
      <c r="KB11" s="199">
        <v>25.477504116932916</v>
      </c>
      <c r="KC11" s="223"/>
      <c r="KD11" s="223"/>
      <c r="KE11" s="223"/>
      <c r="KF11" s="223"/>
      <c r="KG11" s="223"/>
      <c r="KH11" s="223"/>
      <c r="KI11" s="223"/>
      <c r="KJ11" s="223"/>
      <c r="KK11" s="223"/>
      <c r="KL11" s="223"/>
      <c r="KM11" s="95">
        <v>40.140396427584051</v>
      </c>
      <c r="KN11" s="199">
        <v>0</v>
      </c>
      <c r="KO11" s="199">
        <v>33.362782926448141</v>
      </c>
      <c r="KP11" s="223"/>
      <c r="KQ11" s="223"/>
      <c r="KR11" s="223"/>
      <c r="KS11" s="221">
        <v>0</v>
      </c>
      <c r="KT11" s="199">
        <v>6.7776135011359138</v>
      </c>
      <c r="KU11" s="237"/>
      <c r="KV11" s="237"/>
      <c r="KW11" s="237"/>
      <c r="KX11" s="237"/>
      <c r="KY11" s="223"/>
      <c r="KZ11" s="223"/>
      <c r="LA11" s="223"/>
      <c r="LB11" s="223"/>
      <c r="LC11" s="223"/>
      <c r="LD11" s="223"/>
      <c r="LE11" s="223"/>
      <c r="LF11" s="223"/>
      <c r="LG11" s="223"/>
      <c r="LH11" s="223"/>
      <c r="LI11" s="223"/>
      <c r="LJ11" s="199">
        <v>0</v>
      </c>
      <c r="LK11" s="199">
        <v>0</v>
      </c>
      <c r="LL11" s="199">
        <v>0</v>
      </c>
      <c r="LM11" s="95">
        <v>28.498190953565803</v>
      </c>
      <c r="LN11" s="94">
        <v>6.829300542112918</v>
      </c>
      <c r="LO11" s="94">
        <v>21.668890411452885</v>
      </c>
      <c r="LP11" s="223"/>
      <c r="LQ11" s="223"/>
      <c r="LR11" s="95">
        <v>168.79244647987213</v>
      </c>
      <c r="LS11" s="95">
        <v>158.32882574255046</v>
      </c>
      <c r="LT11" s="94">
        <v>43.176709578930918</v>
      </c>
      <c r="LU11" s="94">
        <v>115.15211616361954</v>
      </c>
      <c r="LV11" s="95">
        <v>10.46362073732165</v>
      </c>
      <c r="LW11" s="94">
        <v>0</v>
      </c>
      <c r="LX11" s="221">
        <v>0</v>
      </c>
      <c r="LY11" s="221">
        <v>0</v>
      </c>
      <c r="LZ11" s="223"/>
      <c r="MA11" s="223"/>
      <c r="MB11" s="221">
        <v>10.46362073732165</v>
      </c>
      <c r="MC11" s="95">
        <v>124.37344488117991</v>
      </c>
      <c r="MD11" s="224"/>
      <c r="ME11" s="199">
        <v>95.747238349380353</v>
      </c>
      <c r="MF11" s="199">
        <v>28.62620653179955</v>
      </c>
      <c r="MG11" s="224"/>
      <c r="MH11" s="95">
        <v>11.308643756085248</v>
      </c>
      <c r="MI11" s="199">
        <v>10.274301924440758</v>
      </c>
      <c r="MJ11" s="95"/>
      <c r="MK11" s="223"/>
      <c r="ML11" s="963"/>
      <c r="MM11" s="199">
        <v>1.0343418316444892</v>
      </c>
      <c r="MN11" s="223"/>
      <c r="MO11" s="219">
        <v>-0.67493659322298749</v>
      </c>
      <c r="MP11" s="225">
        <v>0</v>
      </c>
      <c r="MQ11" s="225">
        <v>-0.67493659322298749</v>
      </c>
      <c r="MR11" s="223"/>
      <c r="MS11" s="223"/>
      <c r="MT11" s="223"/>
      <c r="MU11" s="219">
        <v>24.863269746252691</v>
      </c>
      <c r="MV11" s="199">
        <v>16.984602069885689</v>
      </c>
      <c r="MW11" s="224"/>
      <c r="MX11" s="224"/>
      <c r="MY11" s="224"/>
      <c r="MZ11" s="224"/>
      <c r="NA11" s="199">
        <v>0</v>
      </c>
      <c r="NB11" s="224"/>
      <c r="NC11" s="224"/>
      <c r="ND11" s="224"/>
      <c r="NE11" s="224"/>
      <c r="NF11" s="199">
        <v>7.8786676763670025</v>
      </c>
      <c r="NG11" s="966"/>
      <c r="NH11" s="224"/>
      <c r="NI11" s="226"/>
      <c r="NJ11" s="218">
        <v>536.50367218395775</v>
      </c>
      <c r="NK11" s="95">
        <v>399.02936545142018</v>
      </c>
      <c r="NL11" s="94">
        <v>205.84123664250598</v>
      </c>
      <c r="NM11" s="94">
        <v>76.959599966343319</v>
      </c>
      <c r="NN11" s="94">
        <v>64.879256668229303</v>
      </c>
      <c r="NO11" s="223">
        <v>0</v>
      </c>
      <c r="NP11" s="223">
        <v>0</v>
      </c>
      <c r="NQ11" s="94">
        <v>16.926904907864845</v>
      </c>
      <c r="NR11" s="223"/>
      <c r="NS11" s="223">
        <v>0</v>
      </c>
      <c r="NT11" s="95">
        <v>34.422367266476748</v>
      </c>
      <c r="NU11" s="94">
        <v>34.422367266476748</v>
      </c>
      <c r="NV11" s="223">
        <v>0</v>
      </c>
      <c r="NW11" s="95">
        <v>0</v>
      </c>
      <c r="NX11" s="223">
        <v>0</v>
      </c>
      <c r="NY11" s="223">
        <v>0</v>
      </c>
      <c r="NZ11" s="95">
        <v>18.426430108302384</v>
      </c>
      <c r="OA11" s="223"/>
      <c r="OB11" s="963"/>
      <c r="OC11" s="94">
        <v>0.51747142187443651</v>
      </c>
      <c r="OD11" s="94">
        <v>17.908958686427948</v>
      </c>
      <c r="OE11" s="94">
        <v>0</v>
      </c>
      <c r="OF11" s="95">
        <v>137.4743067325376</v>
      </c>
      <c r="OG11" s="95">
        <v>79.140071881047689</v>
      </c>
      <c r="OH11" s="94">
        <v>81.221977810633106</v>
      </c>
      <c r="OI11" s="94">
        <v>-2.0819059295854219</v>
      </c>
      <c r="OJ11" s="223"/>
      <c r="OK11" s="223"/>
      <c r="OL11" s="94">
        <v>58.33423485148991</v>
      </c>
      <c r="OM11" s="234"/>
      <c r="ON11" s="33">
        <v>1959</v>
      </c>
      <c r="OO11" s="101"/>
      <c r="OP11" s="71"/>
      <c r="OQ11" s="71"/>
      <c r="OR11" s="71"/>
      <c r="OS11" s="71"/>
      <c r="OT11" s="71"/>
      <c r="OU11" s="100"/>
    </row>
    <row r="12" spans="1:411" ht="14.25" customHeight="1">
      <c r="A12" s="37">
        <v>1960</v>
      </c>
      <c r="B12" s="736">
        <v>4554.8919198149215</v>
      </c>
      <c r="C12" s="415">
        <v>705.90253987715312</v>
      </c>
      <c r="D12" s="751">
        <v>686.47903068767801</v>
      </c>
      <c r="E12" s="40">
        <v>0</v>
      </c>
      <c r="F12" s="40">
        <v>0</v>
      </c>
      <c r="G12" s="40">
        <v>-0.19773298234226436</v>
      </c>
      <c r="H12" s="40">
        <v>333.94997175243105</v>
      </c>
      <c r="I12" s="40">
        <v>36.033079706225287</v>
      </c>
      <c r="J12" s="40">
        <v>175.70709074080753</v>
      </c>
      <c r="K12" s="40">
        <v>130.61916266993617</v>
      </c>
      <c r="L12" s="40">
        <v>10.367458800620245</v>
      </c>
      <c r="M12" s="665">
        <v>19.423509189475077</v>
      </c>
      <c r="N12" s="415">
        <v>607.84981909535657</v>
      </c>
      <c r="O12" s="751">
        <v>454.74018246727491</v>
      </c>
      <c r="P12" s="398">
        <v>228.1796545382424</v>
      </c>
      <c r="Q12" s="398">
        <v>78.28963975334463</v>
      </c>
      <c r="R12" s="398">
        <v>72.683398843652711</v>
      </c>
      <c r="S12" s="868"/>
      <c r="T12" s="398">
        <v>24.826006995780894</v>
      </c>
      <c r="U12" s="398">
        <v>35.561285204284012</v>
      </c>
      <c r="V12" s="877">
        <v>15.200197131970237</v>
      </c>
      <c r="W12" s="751">
        <v>153.10963662808169</v>
      </c>
      <c r="X12" s="398">
        <v>78.459125166780865</v>
      </c>
      <c r="Y12" s="398">
        <v>83.147620593078756</v>
      </c>
      <c r="Z12" s="398">
        <v>74.650511461300823</v>
      </c>
      <c r="AA12" s="885"/>
      <c r="AB12" s="398"/>
      <c r="AC12" s="752"/>
      <c r="AD12" s="753">
        <v>98.052720781796552</v>
      </c>
      <c r="AE12" s="398">
        <v>98.052720781796552</v>
      </c>
      <c r="AF12" s="398">
        <v>133.61400598608057</v>
      </c>
      <c r="AG12" s="885"/>
      <c r="AH12" s="885"/>
      <c r="AI12" s="885"/>
      <c r="AJ12" s="398"/>
      <c r="AK12" s="398"/>
      <c r="AL12" s="398"/>
      <c r="AM12" s="398"/>
      <c r="AN12" s="398">
        <v>231.7388482204031</v>
      </c>
      <c r="AO12" s="398"/>
      <c r="AP12" s="398"/>
      <c r="AQ12" s="398"/>
      <c r="AR12" s="398"/>
      <c r="AS12" s="398"/>
      <c r="AT12" s="894"/>
      <c r="AU12" s="749">
        <v>2.1526903932723989</v>
      </c>
      <c r="AV12" s="365">
        <v>2.1526903932723989</v>
      </c>
      <c r="AW12" s="365">
        <v>2.9334177042670575</v>
      </c>
      <c r="AX12" s="365">
        <v>5.0876914820367309</v>
      </c>
      <c r="AY12" s="754"/>
      <c r="AZ12" s="365"/>
      <c r="BA12" s="247"/>
      <c r="BB12" s="741"/>
      <c r="BC12" s="1087"/>
      <c r="BD12" s="71"/>
      <c r="BE12" s="1088"/>
      <c r="BF12" s="100"/>
      <c r="BG12" s="365"/>
      <c r="BH12" s="754"/>
      <c r="BJ12" s="740">
        <v>15.497679249123347</v>
      </c>
      <c r="BK12" s="365">
        <v>15.071247414265137</v>
      </c>
      <c r="BL12" s="365">
        <v>0</v>
      </c>
      <c r="BM12" s="365">
        <v>0</v>
      </c>
      <c r="BN12" s="365">
        <v>-4.3411124967000052E-3</v>
      </c>
      <c r="BO12" s="365">
        <v>7.331677186447938</v>
      </c>
      <c r="BP12" s="365">
        <v>0.79108528458100968</v>
      </c>
      <c r="BQ12" s="365">
        <v>3.8575468712317336</v>
      </c>
      <c r="BR12" s="365">
        <v>2.8676676630176465</v>
      </c>
      <c r="BS12" s="365">
        <v>0.22761152148351096</v>
      </c>
      <c r="BT12" s="365">
        <v>0.42643183485820907</v>
      </c>
      <c r="BU12" s="740">
        <v>13.344988855850948</v>
      </c>
      <c r="BV12" s="365">
        <v>9.9835559322284055</v>
      </c>
      <c r="BW12" s="365">
        <v>5.0095514570961326</v>
      </c>
      <c r="BX12" s="365">
        <v>1.7188034564061789</v>
      </c>
      <c r="BY12" s="365">
        <v>1.5957217014845448</v>
      </c>
      <c r="BZ12" s="365">
        <v>0</v>
      </c>
      <c r="CA12" s="365">
        <v>0.54504052857503693</v>
      </c>
      <c r="CB12" s="365">
        <v>0.78072731099465853</v>
      </c>
      <c r="CC12" s="365">
        <v>0.33371147767185366</v>
      </c>
      <c r="CD12" s="365">
        <v>3.3614329236225426</v>
      </c>
      <c r="CE12" s="365">
        <v>1.7225244099747792</v>
      </c>
      <c r="CF12" s="365">
        <v>1.8254575971685687</v>
      </c>
      <c r="CG12" s="365">
        <v>1.6389085136477637</v>
      </c>
      <c r="CH12" s="365">
        <v>0</v>
      </c>
      <c r="CI12" s="743">
        <v>0</v>
      </c>
      <c r="CJ12" s="365"/>
      <c r="CK12" s="749"/>
      <c r="CL12" s="365"/>
      <c r="CM12" s="365"/>
      <c r="CN12" s="365"/>
      <c r="CO12" s="743"/>
      <c r="CP12" s="33">
        <v>1960</v>
      </c>
      <c r="CQ12" s="217"/>
      <c r="CR12" s="124"/>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22"/>
      <c r="EV12" s="22"/>
      <c r="EW12" s="22"/>
      <c r="EX12" s="22"/>
      <c r="EY12" s="71"/>
      <c r="EZ12" s="71"/>
      <c r="FA12" s="71"/>
      <c r="FB12" s="71"/>
      <c r="FC12" s="71"/>
      <c r="FD12" s="71"/>
      <c r="FE12" s="71"/>
      <c r="FF12" s="71"/>
      <c r="FG12" s="71"/>
      <c r="FH12" s="71"/>
      <c r="FI12" s="71"/>
      <c r="FJ12" s="71"/>
      <c r="FK12" s="71"/>
      <c r="FL12" s="71"/>
      <c r="FM12" s="71"/>
      <c r="FN12" s="86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861"/>
      <c r="GN12" s="71"/>
      <c r="GO12" s="71"/>
      <c r="GP12" s="124"/>
      <c r="GQ12" s="71"/>
      <c r="GR12" s="71"/>
      <c r="GS12" s="71"/>
      <c r="GT12" s="124"/>
      <c r="GU12" s="71"/>
      <c r="GV12" s="71"/>
      <c r="GW12" s="71"/>
      <c r="GX12" s="71"/>
      <c r="GY12" s="71"/>
      <c r="GZ12" s="71"/>
      <c r="HA12" s="71"/>
      <c r="HB12" s="71"/>
      <c r="HC12" s="71"/>
      <c r="HD12" s="861"/>
      <c r="HE12" s="71"/>
      <c r="HF12" s="124"/>
      <c r="HG12" s="217"/>
      <c r="HH12" s="71"/>
      <c r="HI12" s="71"/>
      <c r="HJ12" s="71"/>
      <c r="HK12" s="71"/>
      <c r="HL12" s="71"/>
      <c r="HM12" s="71"/>
      <c r="HN12" s="71"/>
      <c r="HO12" s="861"/>
      <c r="HP12" s="71"/>
      <c r="HQ12" s="71"/>
      <c r="HR12" s="71"/>
      <c r="HS12" s="71"/>
      <c r="HT12" s="71"/>
      <c r="HU12" s="71"/>
      <c r="HV12" s="124"/>
      <c r="HW12" s="71"/>
      <c r="HX12" s="71"/>
      <c r="HY12" s="861"/>
      <c r="HZ12" s="71"/>
      <c r="IA12" s="71"/>
      <c r="IB12" s="71"/>
      <c r="IC12" s="71"/>
      <c r="ID12" s="71"/>
      <c r="IE12" s="71"/>
      <c r="IF12" s="71"/>
      <c r="IG12" s="71"/>
      <c r="IH12" s="861"/>
      <c r="II12" s="71"/>
      <c r="IJ12" s="100"/>
      <c r="IK12" s="949">
        <v>1960</v>
      </c>
      <c r="IL12" s="218">
        <v>705.90253987715323</v>
      </c>
      <c r="IM12" s="219">
        <v>686.47903068767812</v>
      </c>
      <c r="IN12" s="95">
        <v>333.94997175243105</v>
      </c>
      <c r="IO12" s="95">
        <v>288.96181169088743</v>
      </c>
      <c r="IP12" s="220">
        <v>50.464582356688666</v>
      </c>
      <c r="IQ12" s="221">
        <v>0</v>
      </c>
      <c r="IR12" s="221">
        <v>0</v>
      </c>
      <c r="IS12" s="221">
        <v>0</v>
      </c>
      <c r="IT12" s="221">
        <v>0</v>
      </c>
      <c r="IU12" s="221">
        <v>0</v>
      </c>
      <c r="IV12" s="95">
        <v>41.340617600038463</v>
      </c>
      <c r="IW12" s="222">
        <v>0</v>
      </c>
      <c r="IX12" s="199">
        <v>33.479980286802977</v>
      </c>
      <c r="IY12" s="199">
        <v>7.4928179053526138</v>
      </c>
      <c r="IZ12" s="199">
        <v>0.36781940788287232</v>
      </c>
      <c r="JA12" s="223"/>
      <c r="JB12" s="223"/>
      <c r="JC12" s="223"/>
      <c r="JD12" s="223"/>
      <c r="JE12" s="223"/>
      <c r="JF12" s="223"/>
      <c r="JG12" s="223"/>
      <c r="JH12" s="95">
        <v>197.15661173416032</v>
      </c>
      <c r="JI12" s="199">
        <v>120.74513480701501</v>
      </c>
      <c r="JJ12" s="223"/>
      <c r="JK12" s="223"/>
      <c r="JL12" s="223"/>
      <c r="JM12" s="223"/>
      <c r="JN12" s="223"/>
      <c r="JO12" s="223"/>
      <c r="JP12" s="223"/>
      <c r="JQ12" s="223"/>
      <c r="JR12" s="223"/>
      <c r="JS12" s="223"/>
      <c r="JT12" s="223"/>
      <c r="JU12" s="223"/>
      <c r="JV12" s="223"/>
      <c r="JW12" s="223"/>
      <c r="JX12" s="223"/>
      <c r="JY12" s="223"/>
      <c r="JZ12" s="223"/>
      <c r="KA12" s="94">
        <v>50.464582356688666</v>
      </c>
      <c r="KB12" s="199">
        <v>25.946894570456649</v>
      </c>
      <c r="KC12" s="223"/>
      <c r="KD12" s="223"/>
      <c r="KE12" s="223"/>
      <c r="KF12" s="223"/>
      <c r="KG12" s="223"/>
      <c r="KH12" s="223"/>
      <c r="KI12" s="223"/>
      <c r="KJ12" s="223"/>
      <c r="KK12" s="223"/>
      <c r="KL12" s="223"/>
      <c r="KM12" s="95">
        <v>44.988160061543638</v>
      </c>
      <c r="KN12" s="199">
        <v>0</v>
      </c>
      <c r="KO12" s="199">
        <v>31.508059572319787</v>
      </c>
      <c r="KP12" s="223"/>
      <c r="KQ12" s="223"/>
      <c r="KR12" s="223"/>
      <c r="KS12" s="221">
        <v>0</v>
      </c>
      <c r="KT12" s="199">
        <v>7.3065041529936421</v>
      </c>
      <c r="KU12" s="237"/>
      <c r="KV12" s="237"/>
      <c r="KW12" s="237"/>
      <c r="KX12" s="237"/>
      <c r="KY12" s="223"/>
      <c r="KZ12" s="223"/>
      <c r="LA12" s="223"/>
      <c r="LB12" s="223"/>
      <c r="LC12" s="223"/>
      <c r="LD12" s="223"/>
      <c r="LE12" s="223"/>
      <c r="LF12" s="223"/>
      <c r="LG12" s="223"/>
      <c r="LH12" s="223"/>
      <c r="LI12" s="223"/>
      <c r="LJ12" s="199">
        <v>6.1735963362302124</v>
      </c>
      <c r="LK12" s="199">
        <v>0</v>
      </c>
      <c r="LL12" s="199">
        <v>0</v>
      </c>
      <c r="LM12" s="95">
        <v>36.033079706225287</v>
      </c>
      <c r="LN12" s="94">
        <v>10.246054355534721</v>
      </c>
      <c r="LO12" s="94">
        <v>25.787025350690566</v>
      </c>
      <c r="LP12" s="223"/>
      <c r="LQ12" s="223"/>
      <c r="LR12" s="95">
        <v>175.70709074080753</v>
      </c>
      <c r="LS12" s="95">
        <v>169.04847763633961</v>
      </c>
      <c r="LT12" s="94">
        <v>49.221088312718621</v>
      </c>
      <c r="LU12" s="94">
        <v>119.82738932362098</v>
      </c>
      <c r="LV12" s="95">
        <v>6.6586131044679249</v>
      </c>
      <c r="LW12" s="94">
        <v>0</v>
      </c>
      <c r="LX12" s="221">
        <v>0</v>
      </c>
      <c r="LY12" s="221">
        <v>0</v>
      </c>
      <c r="LZ12" s="223"/>
      <c r="MA12" s="223"/>
      <c r="MB12" s="221">
        <v>6.6586131044679249</v>
      </c>
      <c r="MC12" s="95">
        <v>130.61916266993617</v>
      </c>
      <c r="MD12" s="224"/>
      <c r="ME12" s="199">
        <v>99.489740723378176</v>
      </c>
      <c r="MF12" s="199">
        <v>31.129421946558004</v>
      </c>
      <c r="MG12" s="224"/>
      <c r="MH12" s="95">
        <v>10.367458800620245</v>
      </c>
      <c r="MI12" s="199">
        <v>10.188357193513879</v>
      </c>
      <c r="MJ12" s="95"/>
      <c r="MK12" s="223"/>
      <c r="ML12" s="963"/>
      <c r="MM12" s="199">
        <v>0.17910160710636713</v>
      </c>
      <c r="MN12" s="223"/>
      <c r="MO12" s="219">
        <v>-0.19773298234226436</v>
      </c>
      <c r="MP12" s="225">
        <v>0</v>
      </c>
      <c r="MQ12" s="225">
        <v>-0.19773298234226436</v>
      </c>
      <c r="MR12" s="223"/>
      <c r="MS12" s="223"/>
      <c r="MT12" s="223"/>
      <c r="MU12" s="219">
        <v>19.423509189475077</v>
      </c>
      <c r="MV12" s="199">
        <v>13.640570721094322</v>
      </c>
      <c r="MW12" s="224"/>
      <c r="MX12" s="224"/>
      <c r="MY12" s="224"/>
      <c r="MZ12" s="224"/>
      <c r="NA12" s="199">
        <v>0</v>
      </c>
      <c r="NB12" s="224"/>
      <c r="NC12" s="224"/>
      <c r="ND12" s="224"/>
      <c r="NE12" s="224"/>
      <c r="NF12" s="199">
        <v>5.7829384683807534</v>
      </c>
      <c r="NG12" s="966"/>
      <c r="NH12" s="224"/>
      <c r="NI12" s="226"/>
      <c r="NJ12" s="218">
        <v>592.64962196338638</v>
      </c>
      <c r="NK12" s="95">
        <v>439.53998533530466</v>
      </c>
      <c r="NL12" s="94">
        <v>228.1796545382424</v>
      </c>
      <c r="NM12" s="94">
        <v>78.28963975334463</v>
      </c>
      <c r="NN12" s="94">
        <v>72.683398843652711</v>
      </c>
      <c r="NO12" s="223">
        <v>0</v>
      </c>
      <c r="NP12" s="223">
        <v>0</v>
      </c>
      <c r="NQ12" s="94">
        <v>24.826006995780894</v>
      </c>
      <c r="NR12" s="223"/>
      <c r="NS12" s="223">
        <v>0</v>
      </c>
      <c r="NT12" s="95">
        <v>35.561285204284012</v>
      </c>
      <c r="NU12" s="94">
        <v>35.561285204284012</v>
      </c>
      <c r="NV12" s="223">
        <v>0</v>
      </c>
      <c r="NW12" s="95">
        <v>0</v>
      </c>
      <c r="NX12" s="223">
        <v>0</v>
      </c>
      <c r="NY12" s="223">
        <v>0</v>
      </c>
      <c r="NZ12" s="95">
        <v>15.200197131970237</v>
      </c>
      <c r="OA12" s="223"/>
      <c r="OB12" s="963"/>
      <c r="OC12" s="94">
        <v>1.6918490738403471</v>
      </c>
      <c r="OD12" s="94">
        <v>13.50834805812989</v>
      </c>
      <c r="OE12" s="94">
        <v>0</v>
      </c>
      <c r="OF12" s="95">
        <v>153.10963662808169</v>
      </c>
      <c r="OG12" s="95">
        <v>78.459125166780865</v>
      </c>
      <c r="OH12" s="94">
        <v>83.147620593078756</v>
      </c>
      <c r="OI12" s="94">
        <v>-4.6884954262978855</v>
      </c>
      <c r="OJ12" s="223"/>
      <c r="OK12" s="223"/>
      <c r="OL12" s="94">
        <v>74.650511461300823</v>
      </c>
      <c r="OM12" s="234"/>
      <c r="ON12" s="33">
        <v>1960</v>
      </c>
      <c r="OO12" s="101"/>
      <c r="OP12" s="71"/>
      <c r="OQ12" s="71"/>
      <c r="OR12" s="71"/>
      <c r="OS12" s="71"/>
      <c r="OT12" s="71"/>
      <c r="OU12" s="100"/>
    </row>
    <row r="13" spans="1:411" ht="14.25" customHeight="1">
      <c r="A13" s="37">
        <v>1961</v>
      </c>
      <c r="B13" s="736">
        <v>5187.4325953179241</v>
      </c>
      <c r="C13" s="415">
        <v>836.2416309064464</v>
      </c>
      <c r="D13" s="751">
        <v>800.89430601132301</v>
      </c>
      <c r="E13" s="40">
        <v>0</v>
      </c>
      <c r="F13" s="40">
        <v>0</v>
      </c>
      <c r="G13" s="40">
        <v>0.27225848328585339</v>
      </c>
      <c r="H13" s="40">
        <v>405.0593198947027</v>
      </c>
      <c r="I13" s="40">
        <v>49.295613813662207</v>
      </c>
      <c r="J13" s="40">
        <v>191.55577993340785</v>
      </c>
      <c r="K13" s="40">
        <v>138.43472407534287</v>
      </c>
      <c r="L13" s="40">
        <v>16.276609810921592</v>
      </c>
      <c r="M13" s="665">
        <v>35.347324895123393</v>
      </c>
      <c r="N13" s="415">
        <v>654.45650475400578</v>
      </c>
      <c r="O13" s="751">
        <v>498.27209019989664</v>
      </c>
      <c r="P13" s="398">
        <v>240.69392857572151</v>
      </c>
      <c r="Q13" s="398">
        <v>86.699001117882517</v>
      </c>
      <c r="R13" s="398">
        <v>78.170639356676645</v>
      </c>
      <c r="S13" s="868"/>
      <c r="T13" s="398">
        <v>24.348803384900172</v>
      </c>
      <c r="U13" s="398">
        <v>37.310831440145208</v>
      </c>
      <c r="V13" s="877">
        <v>31.048886324570574</v>
      </c>
      <c r="W13" s="751">
        <v>156.18441455410911</v>
      </c>
      <c r="X13" s="398">
        <v>98.938011611553847</v>
      </c>
      <c r="Y13" s="398">
        <v>101.12389263519766</v>
      </c>
      <c r="Z13" s="398">
        <v>57.246402942555264</v>
      </c>
      <c r="AA13" s="885"/>
      <c r="AB13" s="398"/>
      <c r="AC13" s="752"/>
      <c r="AD13" s="753">
        <v>181.78512615244063</v>
      </c>
      <c r="AE13" s="398">
        <v>181.78512615244063</v>
      </c>
      <c r="AF13" s="398">
        <v>219.09595759258582</v>
      </c>
      <c r="AG13" s="885"/>
      <c r="AH13" s="885"/>
      <c r="AI13" s="885"/>
      <c r="AJ13" s="398"/>
      <c r="AK13" s="398"/>
      <c r="AL13" s="398"/>
      <c r="AM13" s="398"/>
      <c r="AN13" s="398">
        <v>302.62221581142637</v>
      </c>
      <c r="AO13" s="398"/>
      <c r="AP13" s="398"/>
      <c r="AQ13" s="398"/>
      <c r="AR13" s="398"/>
      <c r="AS13" s="398"/>
      <c r="AT13" s="894"/>
      <c r="AU13" s="749">
        <v>3.5043371226937263</v>
      </c>
      <c r="AV13" s="365">
        <v>3.5043371226937263</v>
      </c>
      <c r="AW13" s="365">
        <v>4.223591411873719</v>
      </c>
      <c r="AX13" s="365">
        <v>5.8337570705895496</v>
      </c>
      <c r="AY13" s="754"/>
      <c r="AZ13" s="365"/>
      <c r="BA13" s="247"/>
      <c r="BB13" s="741"/>
      <c r="BC13" s="1087"/>
      <c r="BD13" s="71"/>
      <c r="BE13" s="1088"/>
      <c r="BF13" s="100"/>
      <c r="BG13" s="365"/>
      <c r="BH13" s="754"/>
      <c r="BJ13" s="740">
        <v>16.120530060693643</v>
      </c>
      <c r="BK13" s="365">
        <v>15.439126991918791</v>
      </c>
      <c r="BL13" s="365">
        <v>0</v>
      </c>
      <c r="BM13" s="365">
        <v>0</v>
      </c>
      <c r="BN13" s="365">
        <v>5.2484245006207617E-3</v>
      </c>
      <c r="BO13" s="365">
        <v>7.8084738924666004</v>
      </c>
      <c r="BP13" s="365">
        <v>0.95028924054175601</v>
      </c>
      <c r="BQ13" s="365">
        <v>3.692689522487528</v>
      </c>
      <c r="BR13" s="365">
        <v>2.6686558626379333</v>
      </c>
      <c r="BS13" s="365">
        <v>0.31377004928435198</v>
      </c>
      <c r="BT13" s="365">
        <v>0.68140306877485413</v>
      </c>
      <c r="BU13" s="740">
        <v>12.616192937999918</v>
      </c>
      <c r="BV13" s="365">
        <v>9.6053699213292401</v>
      </c>
      <c r="BW13" s="365">
        <v>4.6399432504042011</v>
      </c>
      <c r="BX13" s="365">
        <v>1.671327762333439</v>
      </c>
      <c r="BY13" s="365">
        <v>1.5069234716848552</v>
      </c>
      <c r="BZ13" s="365">
        <v>0</v>
      </c>
      <c r="CA13" s="365">
        <v>0.46938062206103509</v>
      </c>
      <c r="CB13" s="365">
        <v>0.71925428917999323</v>
      </c>
      <c r="CC13" s="365">
        <v>0.59854052566571558</v>
      </c>
      <c r="CD13" s="365">
        <v>3.0108230166706771</v>
      </c>
      <c r="CE13" s="365">
        <v>1.9072635604143247</v>
      </c>
      <c r="CF13" s="365">
        <v>1.94940157345794</v>
      </c>
      <c r="CG13" s="365">
        <v>1.1035594562563522</v>
      </c>
      <c r="CH13" s="365">
        <v>0</v>
      </c>
      <c r="CI13" s="743">
        <v>0</v>
      </c>
      <c r="CJ13" s="365"/>
      <c r="CK13" s="749"/>
      <c r="CL13" s="365"/>
      <c r="CM13" s="365"/>
      <c r="CN13" s="365"/>
      <c r="CO13" s="743"/>
      <c r="CP13" s="33">
        <v>1961</v>
      </c>
      <c r="CQ13" s="217"/>
      <c r="CR13" s="124"/>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22"/>
      <c r="EV13" s="22"/>
      <c r="EW13" s="22"/>
      <c r="EX13" s="22"/>
      <c r="EY13" s="71"/>
      <c r="EZ13" s="71"/>
      <c r="FA13" s="71"/>
      <c r="FB13" s="71"/>
      <c r="FC13" s="71"/>
      <c r="FD13" s="71"/>
      <c r="FE13" s="71"/>
      <c r="FF13" s="71"/>
      <c r="FG13" s="71"/>
      <c r="FH13" s="71"/>
      <c r="FI13" s="71"/>
      <c r="FJ13" s="71"/>
      <c r="FK13" s="71"/>
      <c r="FL13" s="71"/>
      <c r="FM13" s="71"/>
      <c r="FN13" s="86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861"/>
      <c r="GN13" s="71"/>
      <c r="GO13" s="71"/>
      <c r="GP13" s="124"/>
      <c r="GQ13" s="71"/>
      <c r="GR13" s="71"/>
      <c r="GS13" s="71"/>
      <c r="GT13" s="124"/>
      <c r="GU13" s="71"/>
      <c r="GV13" s="71"/>
      <c r="GW13" s="71"/>
      <c r="GX13" s="71"/>
      <c r="GY13" s="71"/>
      <c r="GZ13" s="71"/>
      <c r="HA13" s="71"/>
      <c r="HB13" s="71"/>
      <c r="HC13" s="71"/>
      <c r="HD13" s="861"/>
      <c r="HE13" s="71"/>
      <c r="HF13" s="124"/>
      <c r="HG13" s="217"/>
      <c r="HH13" s="71"/>
      <c r="HI13" s="71"/>
      <c r="HJ13" s="71"/>
      <c r="HK13" s="71"/>
      <c r="HL13" s="71"/>
      <c r="HM13" s="71"/>
      <c r="HN13" s="71"/>
      <c r="HO13" s="861"/>
      <c r="HP13" s="71"/>
      <c r="HQ13" s="71"/>
      <c r="HR13" s="71"/>
      <c r="HS13" s="71"/>
      <c r="HT13" s="71"/>
      <c r="HU13" s="71"/>
      <c r="HV13" s="124"/>
      <c r="HW13" s="71"/>
      <c r="HX13" s="71"/>
      <c r="HY13" s="861"/>
      <c r="HZ13" s="71"/>
      <c r="IA13" s="71"/>
      <c r="IB13" s="71"/>
      <c r="IC13" s="71"/>
      <c r="ID13" s="71"/>
      <c r="IE13" s="71"/>
      <c r="IF13" s="71"/>
      <c r="IG13" s="71"/>
      <c r="IH13" s="861"/>
      <c r="II13" s="71"/>
      <c r="IJ13" s="100"/>
      <c r="IK13" s="949">
        <v>1961</v>
      </c>
      <c r="IL13" s="218">
        <v>836.2416309064464</v>
      </c>
      <c r="IM13" s="219">
        <v>800.89430601132301</v>
      </c>
      <c r="IN13" s="95">
        <v>405.0593198947027</v>
      </c>
      <c r="IO13" s="95">
        <v>356.64118375344083</v>
      </c>
      <c r="IP13" s="220">
        <v>63.790823747190267</v>
      </c>
      <c r="IQ13" s="221">
        <v>0</v>
      </c>
      <c r="IR13" s="221">
        <v>0</v>
      </c>
      <c r="IS13" s="221">
        <v>0</v>
      </c>
      <c r="IT13" s="221">
        <v>0</v>
      </c>
      <c r="IU13" s="221">
        <v>0</v>
      </c>
      <c r="IV13" s="95">
        <v>71.798108013895401</v>
      </c>
      <c r="IW13" s="222">
        <v>0</v>
      </c>
      <c r="IX13" s="199">
        <v>50.828194679840855</v>
      </c>
      <c r="IY13" s="199">
        <v>20.602093926171673</v>
      </c>
      <c r="IZ13" s="199">
        <v>0.36781940788287915</v>
      </c>
      <c r="JA13" s="223"/>
      <c r="JB13" s="223"/>
      <c r="JC13" s="223"/>
      <c r="JD13" s="223"/>
      <c r="JE13" s="223"/>
      <c r="JF13" s="223"/>
      <c r="JG13" s="223"/>
      <c r="JH13" s="95">
        <v>221.05225199235514</v>
      </c>
      <c r="JI13" s="199">
        <v>127.85631002608393</v>
      </c>
      <c r="JJ13" s="223"/>
      <c r="JK13" s="223"/>
      <c r="JL13" s="223"/>
      <c r="JM13" s="223"/>
      <c r="JN13" s="223"/>
      <c r="JO13" s="223"/>
      <c r="JP13" s="223"/>
      <c r="JQ13" s="223"/>
      <c r="JR13" s="223"/>
      <c r="JS13" s="223"/>
      <c r="JT13" s="223"/>
      <c r="JU13" s="223"/>
      <c r="JV13" s="223"/>
      <c r="JW13" s="223"/>
      <c r="JX13" s="223"/>
      <c r="JY13" s="223"/>
      <c r="JZ13" s="223"/>
      <c r="KA13" s="94">
        <v>63.790823747190267</v>
      </c>
      <c r="KB13" s="199">
        <v>29.405118219080936</v>
      </c>
      <c r="KC13" s="223"/>
      <c r="KD13" s="223"/>
      <c r="KE13" s="223"/>
      <c r="KF13" s="223"/>
      <c r="KG13" s="223"/>
      <c r="KH13" s="223"/>
      <c r="KI13" s="223"/>
      <c r="KJ13" s="223"/>
      <c r="KK13" s="223"/>
      <c r="KL13" s="223"/>
      <c r="KM13" s="95">
        <v>48.418136141261883</v>
      </c>
      <c r="KN13" s="199">
        <v>0</v>
      </c>
      <c r="KO13" s="199">
        <v>40.895267630690078</v>
      </c>
      <c r="KP13" s="223"/>
      <c r="KQ13" s="223"/>
      <c r="KR13" s="223"/>
      <c r="KS13" s="221">
        <v>0</v>
      </c>
      <c r="KT13" s="199">
        <v>7.5228685105718034</v>
      </c>
      <c r="KU13" s="237"/>
      <c r="KV13" s="237"/>
      <c r="KW13" s="237"/>
      <c r="KX13" s="237"/>
      <c r="KY13" s="223"/>
      <c r="KZ13" s="223"/>
      <c r="LA13" s="223"/>
      <c r="LB13" s="223"/>
      <c r="LC13" s="223"/>
      <c r="LD13" s="223"/>
      <c r="LE13" s="223"/>
      <c r="LF13" s="223"/>
      <c r="LG13" s="223"/>
      <c r="LH13" s="223"/>
      <c r="LI13" s="223"/>
      <c r="LJ13" s="199">
        <v>0</v>
      </c>
      <c r="LK13" s="199">
        <v>0</v>
      </c>
      <c r="LL13" s="199">
        <v>0</v>
      </c>
      <c r="LM13" s="95">
        <v>49.295613813662207</v>
      </c>
      <c r="LN13" s="94">
        <v>22.411140360366858</v>
      </c>
      <c r="LO13" s="94">
        <v>26.88447345329535</v>
      </c>
      <c r="LP13" s="223"/>
      <c r="LQ13" s="223"/>
      <c r="LR13" s="95">
        <v>191.55577993340785</v>
      </c>
      <c r="LS13" s="95">
        <v>183.68192035387591</v>
      </c>
      <c r="LT13" s="94">
        <v>54.448090584544374</v>
      </c>
      <c r="LU13" s="94">
        <v>129.23382976933155</v>
      </c>
      <c r="LV13" s="95">
        <v>7.8738595795319313</v>
      </c>
      <c r="LW13" s="94">
        <v>0</v>
      </c>
      <c r="LX13" s="221">
        <v>0</v>
      </c>
      <c r="LY13" s="221">
        <v>0</v>
      </c>
      <c r="LZ13" s="223"/>
      <c r="MA13" s="223"/>
      <c r="MB13" s="221">
        <v>7.8738595795319313</v>
      </c>
      <c r="MC13" s="95">
        <v>138.43472407534287</v>
      </c>
      <c r="MD13" s="224"/>
      <c r="ME13" s="199">
        <v>104.32848917577199</v>
      </c>
      <c r="MF13" s="199">
        <v>34.106234899570879</v>
      </c>
      <c r="MG13" s="224"/>
      <c r="MH13" s="95">
        <v>16.276609810921592</v>
      </c>
      <c r="MI13" s="199">
        <v>15.31198538338562</v>
      </c>
      <c r="MJ13" s="95"/>
      <c r="MK13" s="223"/>
      <c r="ML13" s="963"/>
      <c r="MM13" s="199">
        <v>0.96462442753597055</v>
      </c>
      <c r="MN13" s="223"/>
      <c r="MO13" s="219">
        <v>0.27225848328585339</v>
      </c>
      <c r="MP13" s="225">
        <v>0</v>
      </c>
      <c r="MQ13" s="225">
        <v>0.27225848328585339</v>
      </c>
      <c r="MR13" s="223"/>
      <c r="MS13" s="223"/>
      <c r="MT13" s="223"/>
      <c r="MU13" s="219">
        <v>35.347324895123393</v>
      </c>
      <c r="MV13" s="199">
        <v>18.305626675321243</v>
      </c>
      <c r="MW13" s="224"/>
      <c r="MX13" s="224"/>
      <c r="MY13" s="224"/>
      <c r="MZ13" s="224"/>
      <c r="NA13" s="199">
        <v>0</v>
      </c>
      <c r="NB13" s="224"/>
      <c r="NC13" s="224"/>
      <c r="ND13" s="224"/>
      <c r="NE13" s="224"/>
      <c r="NF13" s="199">
        <v>17.041698219802146</v>
      </c>
      <c r="NG13" s="966"/>
      <c r="NH13" s="224"/>
      <c r="NI13" s="226"/>
      <c r="NJ13" s="218">
        <v>623.40761842943516</v>
      </c>
      <c r="NK13" s="95">
        <v>467.22320387532608</v>
      </c>
      <c r="NL13" s="94">
        <v>240.69392857572151</v>
      </c>
      <c r="NM13" s="94">
        <v>86.699001117882517</v>
      </c>
      <c r="NN13" s="94">
        <v>78.170639356676645</v>
      </c>
      <c r="NO13" s="223">
        <v>0</v>
      </c>
      <c r="NP13" s="223">
        <v>0</v>
      </c>
      <c r="NQ13" s="94">
        <v>24.348803384900172</v>
      </c>
      <c r="NR13" s="223"/>
      <c r="NS13" s="223">
        <v>0</v>
      </c>
      <c r="NT13" s="95">
        <v>37.310831440145208</v>
      </c>
      <c r="NU13" s="94">
        <v>37.310831440145208</v>
      </c>
      <c r="NV13" s="223">
        <v>0</v>
      </c>
      <c r="NW13" s="95">
        <v>0</v>
      </c>
      <c r="NX13" s="223">
        <v>0</v>
      </c>
      <c r="NY13" s="223">
        <v>0</v>
      </c>
      <c r="NZ13" s="95">
        <v>31.048886324570574</v>
      </c>
      <c r="OA13" s="223"/>
      <c r="OB13" s="963"/>
      <c r="OC13" s="94">
        <v>4.7311672857091347</v>
      </c>
      <c r="OD13" s="94">
        <v>26.317719038861441</v>
      </c>
      <c r="OE13" s="94">
        <v>0</v>
      </c>
      <c r="OF13" s="95">
        <v>156.18441455410911</v>
      </c>
      <c r="OG13" s="95">
        <v>98.938011611553847</v>
      </c>
      <c r="OH13" s="94">
        <v>101.12389263519766</v>
      </c>
      <c r="OI13" s="94">
        <v>-2.185881023643816</v>
      </c>
      <c r="OJ13" s="223"/>
      <c r="OK13" s="223"/>
      <c r="OL13" s="94">
        <v>57.246402942555264</v>
      </c>
      <c r="OM13" s="234"/>
      <c r="ON13" s="33">
        <v>1961</v>
      </c>
      <c r="OO13" s="101"/>
      <c r="OP13" s="71"/>
      <c r="OQ13" s="71"/>
      <c r="OR13" s="71"/>
      <c r="OS13" s="71"/>
      <c r="OT13" s="71"/>
      <c r="OU13" s="100"/>
    </row>
    <row r="14" spans="1:411" ht="14.25" customHeight="1">
      <c r="A14" s="37">
        <v>1962</v>
      </c>
      <c r="B14" s="736">
        <v>5994.453156675796</v>
      </c>
      <c r="C14" s="415">
        <v>954.08628129770534</v>
      </c>
      <c r="D14" s="751">
        <v>923.57349777024513</v>
      </c>
      <c r="E14" s="40">
        <v>0</v>
      </c>
      <c r="F14" s="40">
        <v>0</v>
      </c>
      <c r="G14" s="40">
        <v>-2.920918827305182</v>
      </c>
      <c r="H14" s="40">
        <v>466.86680369742646</v>
      </c>
      <c r="I14" s="40">
        <v>57.715793396078993</v>
      </c>
      <c r="J14" s="40">
        <v>219.74505066532041</v>
      </c>
      <c r="K14" s="40">
        <v>164.09493587200848</v>
      </c>
      <c r="L14" s="40">
        <v>18.071832966715952</v>
      </c>
      <c r="M14" s="665">
        <v>30.512783527460243</v>
      </c>
      <c r="N14" s="415">
        <v>801.61491952447932</v>
      </c>
      <c r="O14" s="751">
        <v>632.62654309857805</v>
      </c>
      <c r="P14" s="398">
        <v>297.35674876492016</v>
      </c>
      <c r="Q14" s="398">
        <v>115.72908778382798</v>
      </c>
      <c r="R14" s="398">
        <v>86.592020963302204</v>
      </c>
      <c r="S14" s="868"/>
      <c r="T14" s="398">
        <v>68.957123796473269</v>
      </c>
      <c r="U14" s="398">
        <v>37.631170891781764</v>
      </c>
      <c r="V14" s="877">
        <v>26.360390898272691</v>
      </c>
      <c r="W14" s="751">
        <v>168.98837642590121</v>
      </c>
      <c r="X14" s="398">
        <v>104.81831404084478</v>
      </c>
      <c r="Y14" s="398">
        <v>107.15925618741962</v>
      </c>
      <c r="Z14" s="398">
        <v>64.17006238505644</v>
      </c>
      <c r="AA14" s="885"/>
      <c r="AB14" s="398"/>
      <c r="AC14" s="752"/>
      <c r="AD14" s="753">
        <v>152.47136177322602</v>
      </c>
      <c r="AE14" s="398">
        <v>152.47136177322602</v>
      </c>
      <c r="AF14" s="398">
        <v>190.1025326650078</v>
      </c>
      <c r="AG14" s="885"/>
      <c r="AH14" s="885"/>
      <c r="AI14" s="885"/>
      <c r="AJ14" s="398"/>
      <c r="AK14" s="398"/>
      <c r="AL14" s="398"/>
      <c r="AM14" s="398"/>
      <c r="AN14" s="398">
        <v>290.94695467166707</v>
      </c>
      <c r="AO14" s="398"/>
      <c r="AP14" s="398"/>
      <c r="AQ14" s="398"/>
      <c r="AR14" s="398"/>
      <c r="AS14" s="398"/>
      <c r="AT14" s="894"/>
      <c r="AU14" s="749">
        <v>2.5435407999380963</v>
      </c>
      <c r="AV14" s="365">
        <v>2.5435407999380963</v>
      </c>
      <c r="AW14" s="365">
        <v>3.1713073352370396</v>
      </c>
      <c r="AX14" s="365">
        <v>4.8536029403724754</v>
      </c>
      <c r="AY14" s="754"/>
      <c r="AZ14" s="365"/>
      <c r="BA14" s="247"/>
      <c r="BB14" s="741"/>
      <c r="BC14" s="1087"/>
      <c r="BD14" s="71"/>
      <c r="BE14" s="1088"/>
      <c r="BF14" s="100"/>
      <c r="BG14" s="365"/>
      <c r="BH14" s="754"/>
      <c r="BJ14" s="740">
        <v>15.91615208862172</v>
      </c>
      <c r="BK14" s="365">
        <v>15.407135123604998</v>
      </c>
      <c r="BL14" s="365">
        <v>0</v>
      </c>
      <c r="BM14" s="365">
        <v>0</v>
      </c>
      <c r="BN14" s="365">
        <v>-4.8727027319452235E-2</v>
      </c>
      <c r="BO14" s="365">
        <v>7.7883134874028421</v>
      </c>
      <c r="BP14" s="365">
        <v>0.96281999187537382</v>
      </c>
      <c r="BQ14" s="365">
        <v>3.6658064534310131</v>
      </c>
      <c r="BR14" s="365">
        <v>2.737446295485054</v>
      </c>
      <c r="BS14" s="365">
        <v>0.30147592273016655</v>
      </c>
      <c r="BT14" s="365">
        <v>0.50901696501672233</v>
      </c>
      <c r="BU14" s="740">
        <v>13.372611288683624</v>
      </c>
      <c r="BV14" s="365">
        <v>10.553532183232523</v>
      </c>
      <c r="BW14" s="365">
        <v>4.9605316947679405</v>
      </c>
      <c r="BX14" s="365">
        <v>1.9306029217184701</v>
      </c>
      <c r="BY14" s="365">
        <v>1.444535785000971</v>
      </c>
      <c r="BZ14" s="365">
        <v>0</v>
      </c>
      <c r="CA14" s="365">
        <v>1.1503488640941055</v>
      </c>
      <c r="CB14" s="365">
        <v>0.627766535298943</v>
      </c>
      <c r="CC14" s="365">
        <v>0.43974638235209357</v>
      </c>
      <c r="CD14" s="365">
        <v>2.8190791054510993</v>
      </c>
      <c r="CE14" s="365">
        <v>1.7485884250194295</v>
      </c>
      <c r="CF14" s="365">
        <v>1.7876402298361511</v>
      </c>
      <c r="CG14" s="365">
        <v>1.0704906804316698</v>
      </c>
      <c r="CH14" s="365">
        <v>0</v>
      </c>
      <c r="CI14" s="743">
        <v>0</v>
      </c>
      <c r="CJ14" s="365"/>
      <c r="CK14" s="749"/>
      <c r="CL14" s="365"/>
      <c r="CM14" s="365"/>
      <c r="CN14" s="365"/>
      <c r="CO14" s="743"/>
      <c r="CP14" s="33">
        <v>1962</v>
      </c>
      <c r="CQ14" s="217"/>
      <c r="CR14" s="124"/>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22"/>
      <c r="EV14" s="22"/>
      <c r="EW14" s="22"/>
      <c r="EX14" s="22"/>
      <c r="EY14" s="71"/>
      <c r="EZ14" s="71"/>
      <c r="FA14" s="71"/>
      <c r="FB14" s="71"/>
      <c r="FC14" s="71"/>
      <c r="FD14" s="71"/>
      <c r="FE14" s="71"/>
      <c r="FF14" s="71"/>
      <c r="FG14" s="71"/>
      <c r="FH14" s="71"/>
      <c r="FI14" s="71"/>
      <c r="FJ14" s="71"/>
      <c r="FK14" s="71"/>
      <c r="FL14" s="71"/>
      <c r="FM14" s="71"/>
      <c r="FN14" s="86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861"/>
      <c r="GN14" s="71"/>
      <c r="GO14" s="71"/>
      <c r="GP14" s="124"/>
      <c r="GQ14" s="71"/>
      <c r="GR14" s="71"/>
      <c r="GS14" s="71"/>
      <c r="GT14" s="124"/>
      <c r="GU14" s="71"/>
      <c r="GV14" s="71"/>
      <c r="GW14" s="71"/>
      <c r="GX14" s="71"/>
      <c r="GY14" s="71"/>
      <c r="GZ14" s="71"/>
      <c r="HA14" s="71"/>
      <c r="HB14" s="71"/>
      <c r="HC14" s="71"/>
      <c r="HD14" s="861"/>
      <c r="HE14" s="71"/>
      <c r="HF14" s="124"/>
      <c r="HG14" s="217"/>
      <c r="HH14" s="71"/>
      <c r="HI14" s="71"/>
      <c r="HJ14" s="71"/>
      <c r="HK14" s="71"/>
      <c r="HL14" s="71"/>
      <c r="HM14" s="71"/>
      <c r="HN14" s="71"/>
      <c r="HO14" s="861"/>
      <c r="HP14" s="71"/>
      <c r="HQ14" s="71"/>
      <c r="HR14" s="71"/>
      <c r="HS14" s="71"/>
      <c r="HT14" s="71"/>
      <c r="HU14" s="71"/>
      <c r="HV14" s="124"/>
      <c r="HW14" s="71"/>
      <c r="HX14" s="71"/>
      <c r="HY14" s="861"/>
      <c r="HZ14" s="71"/>
      <c r="IA14" s="71"/>
      <c r="IB14" s="71"/>
      <c r="IC14" s="71"/>
      <c r="ID14" s="71"/>
      <c r="IE14" s="71"/>
      <c r="IF14" s="71"/>
      <c r="IG14" s="71"/>
      <c r="IH14" s="861"/>
      <c r="II14" s="71"/>
      <c r="IJ14" s="100"/>
      <c r="IK14" s="949">
        <v>1962</v>
      </c>
      <c r="IL14" s="218">
        <v>954.08628129770534</v>
      </c>
      <c r="IM14" s="219">
        <v>923.57349777024513</v>
      </c>
      <c r="IN14" s="95">
        <v>466.86680369742646</v>
      </c>
      <c r="IO14" s="95">
        <v>407.40446912600817</v>
      </c>
      <c r="IP14" s="220">
        <v>58.179774740663277</v>
      </c>
      <c r="IQ14" s="221">
        <v>0</v>
      </c>
      <c r="IR14" s="221">
        <v>0</v>
      </c>
      <c r="IS14" s="221">
        <v>0</v>
      </c>
      <c r="IT14" s="221">
        <v>0</v>
      </c>
      <c r="IU14" s="221">
        <v>0</v>
      </c>
      <c r="IV14" s="95">
        <v>95.521858810236452</v>
      </c>
      <c r="IW14" s="222">
        <v>0</v>
      </c>
      <c r="IX14" s="199">
        <v>86.396091017273093</v>
      </c>
      <c r="IY14" s="199">
        <v>8.3318308030723731</v>
      </c>
      <c r="IZ14" s="199">
        <v>0.7939369898909745</v>
      </c>
      <c r="JA14" s="223"/>
      <c r="JB14" s="223"/>
      <c r="JC14" s="223"/>
      <c r="JD14" s="223"/>
      <c r="JE14" s="223"/>
      <c r="JF14" s="223"/>
      <c r="JG14" s="223"/>
      <c r="JH14" s="95">
        <v>253.70283557510848</v>
      </c>
      <c r="JI14" s="199">
        <v>162.18552041638119</v>
      </c>
      <c r="JJ14" s="223"/>
      <c r="JK14" s="223"/>
      <c r="JL14" s="223"/>
      <c r="JM14" s="223"/>
      <c r="JN14" s="223"/>
      <c r="JO14" s="223"/>
      <c r="JP14" s="223"/>
      <c r="JQ14" s="223"/>
      <c r="JR14" s="223"/>
      <c r="JS14" s="223"/>
      <c r="JT14" s="223"/>
      <c r="JU14" s="223"/>
      <c r="JV14" s="223"/>
      <c r="JW14" s="223"/>
      <c r="JX14" s="223"/>
      <c r="JY14" s="223"/>
      <c r="JZ14" s="223"/>
      <c r="KA14" s="94">
        <v>58.179774740663277</v>
      </c>
      <c r="KB14" s="199">
        <v>33.337540418064016</v>
      </c>
      <c r="KC14" s="223"/>
      <c r="KD14" s="223"/>
      <c r="KE14" s="223"/>
      <c r="KF14" s="223"/>
      <c r="KG14" s="223"/>
      <c r="KH14" s="223"/>
      <c r="KI14" s="223"/>
      <c r="KJ14" s="223"/>
      <c r="KK14" s="223"/>
      <c r="KL14" s="223"/>
      <c r="KM14" s="95">
        <v>59.462334571418268</v>
      </c>
      <c r="KN14" s="199">
        <v>0</v>
      </c>
      <c r="KO14" s="199">
        <v>45.526666907071508</v>
      </c>
      <c r="KP14" s="223"/>
      <c r="KQ14" s="223"/>
      <c r="KR14" s="223"/>
      <c r="KS14" s="221">
        <v>0</v>
      </c>
      <c r="KT14" s="199">
        <v>13.935667664346759</v>
      </c>
      <c r="KU14" s="237"/>
      <c r="KV14" s="237"/>
      <c r="KW14" s="237"/>
      <c r="KX14" s="237"/>
      <c r="KY14" s="223"/>
      <c r="KZ14" s="223"/>
      <c r="LA14" s="223"/>
      <c r="LB14" s="223"/>
      <c r="LC14" s="223"/>
      <c r="LD14" s="223"/>
      <c r="LE14" s="223"/>
      <c r="LF14" s="223"/>
      <c r="LG14" s="223"/>
      <c r="LH14" s="223"/>
      <c r="LI14" s="223"/>
      <c r="LJ14" s="199">
        <v>0</v>
      </c>
      <c r="LK14" s="199">
        <v>0</v>
      </c>
      <c r="LL14" s="199">
        <v>0</v>
      </c>
      <c r="LM14" s="95">
        <v>57.715793396078993</v>
      </c>
      <c r="LN14" s="94">
        <v>19.495029629896745</v>
      </c>
      <c r="LO14" s="94">
        <v>38.220763766182252</v>
      </c>
      <c r="LP14" s="223"/>
      <c r="LQ14" s="223"/>
      <c r="LR14" s="95">
        <v>219.74505066532041</v>
      </c>
      <c r="LS14" s="95">
        <v>205.48724051302395</v>
      </c>
      <c r="LT14" s="94">
        <v>61.113314822160518</v>
      </c>
      <c r="LU14" s="94">
        <v>144.37392569086342</v>
      </c>
      <c r="LV14" s="95">
        <v>14.257810152296468</v>
      </c>
      <c r="LW14" s="94">
        <v>0</v>
      </c>
      <c r="LX14" s="221">
        <v>0</v>
      </c>
      <c r="LY14" s="221">
        <v>0</v>
      </c>
      <c r="LZ14" s="223"/>
      <c r="MA14" s="223"/>
      <c r="MB14" s="221">
        <v>14.257810152296468</v>
      </c>
      <c r="MC14" s="95">
        <v>164.09493587200848</v>
      </c>
      <c r="MD14" s="224"/>
      <c r="ME14" s="199">
        <v>123.55606841921797</v>
      </c>
      <c r="MF14" s="199">
        <v>40.538867452790505</v>
      </c>
      <c r="MG14" s="224"/>
      <c r="MH14" s="95">
        <v>18.071832966715952</v>
      </c>
      <c r="MI14" s="199">
        <v>17.339199211472121</v>
      </c>
      <c r="MJ14" s="95"/>
      <c r="MK14" s="223"/>
      <c r="ML14" s="963"/>
      <c r="MM14" s="199">
        <v>0.73263375524383068</v>
      </c>
      <c r="MN14" s="223"/>
      <c r="MO14" s="219">
        <v>-2.920918827305182</v>
      </c>
      <c r="MP14" s="225">
        <v>0</v>
      </c>
      <c r="MQ14" s="225">
        <v>-2.920918827305182</v>
      </c>
      <c r="MR14" s="223"/>
      <c r="MS14" s="223"/>
      <c r="MT14" s="223"/>
      <c r="MU14" s="219">
        <v>30.512783527460243</v>
      </c>
      <c r="MV14" s="199">
        <v>20.719291286526513</v>
      </c>
      <c r="MW14" s="224"/>
      <c r="MX14" s="224"/>
      <c r="MY14" s="224"/>
      <c r="MZ14" s="224"/>
      <c r="NA14" s="199">
        <v>0</v>
      </c>
      <c r="NB14" s="224"/>
      <c r="NC14" s="224"/>
      <c r="ND14" s="224"/>
      <c r="NE14" s="224"/>
      <c r="NF14" s="199">
        <v>9.7934922409337322</v>
      </c>
      <c r="NG14" s="966"/>
      <c r="NH14" s="224"/>
      <c r="NI14" s="226"/>
      <c r="NJ14" s="218">
        <v>775.25452862620659</v>
      </c>
      <c r="NK14" s="95">
        <v>606.26615220030533</v>
      </c>
      <c r="NL14" s="94">
        <v>297.35674876492016</v>
      </c>
      <c r="NM14" s="94">
        <v>115.72908778382798</v>
      </c>
      <c r="NN14" s="94">
        <v>86.592020963302204</v>
      </c>
      <c r="NO14" s="223">
        <v>0</v>
      </c>
      <c r="NP14" s="223">
        <v>0</v>
      </c>
      <c r="NQ14" s="94">
        <v>68.957123796473269</v>
      </c>
      <c r="NR14" s="223"/>
      <c r="NS14" s="223">
        <v>0</v>
      </c>
      <c r="NT14" s="95">
        <v>37.631170891781764</v>
      </c>
      <c r="NU14" s="94">
        <v>37.631170891781764</v>
      </c>
      <c r="NV14" s="223">
        <v>0</v>
      </c>
      <c r="NW14" s="95">
        <v>0</v>
      </c>
      <c r="NX14" s="223">
        <v>0</v>
      </c>
      <c r="NY14" s="223">
        <v>0</v>
      </c>
      <c r="NZ14" s="95">
        <v>26.360390898272691</v>
      </c>
      <c r="OA14" s="223"/>
      <c r="OB14" s="963"/>
      <c r="OC14" s="94">
        <v>1.3072013270347265</v>
      </c>
      <c r="OD14" s="94">
        <v>25.053189571237965</v>
      </c>
      <c r="OE14" s="94">
        <v>0</v>
      </c>
      <c r="OF14" s="95">
        <v>168.98837642590121</v>
      </c>
      <c r="OG14" s="95">
        <v>104.81831404084478</v>
      </c>
      <c r="OH14" s="94">
        <v>107.15925618741962</v>
      </c>
      <c r="OI14" s="94">
        <v>-2.3409421465748319</v>
      </c>
      <c r="OJ14" s="223"/>
      <c r="OK14" s="223"/>
      <c r="OL14" s="94">
        <v>64.17006238505644</v>
      </c>
      <c r="OM14" s="234"/>
      <c r="ON14" s="33">
        <v>1962</v>
      </c>
      <c r="OO14" s="101"/>
      <c r="OP14" s="71"/>
      <c r="OQ14" s="71"/>
      <c r="OR14" s="71"/>
      <c r="OS14" s="71"/>
      <c r="OT14" s="71"/>
      <c r="OU14" s="100"/>
    </row>
    <row r="15" spans="1:411" ht="14.25" customHeight="1">
      <c r="A15" s="37">
        <v>1963</v>
      </c>
      <c r="B15" s="736">
        <v>7075.3643522424809</v>
      </c>
      <c r="C15" s="415">
        <v>1083.9127090019595</v>
      </c>
      <c r="D15" s="751">
        <v>1056.5798805187937</v>
      </c>
      <c r="E15" s="40">
        <v>0</v>
      </c>
      <c r="F15" s="40">
        <v>0</v>
      </c>
      <c r="G15" s="40">
        <v>-2.4905941605663937</v>
      </c>
      <c r="H15" s="40">
        <v>530.00072121452524</v>
      </c>
      <c r="I15" s="40">
        <v>44.760376473982191</v>
      </c>
      <c r="J15" s="40">
        <v>247.4174509874629</v>
      </c>
      <c r="K15" s="40">
        <v>210.89755147668677</v>
      </c>
      <c r="L15" s="40">
        <v>25.994374526702966</v>
      </c>
      <c r="M15" s="665">
        <v>27.332828483165653</v>
      </c>
      <c r="N15" s="415">
        <v>987.07222963470474</v>
      </c>
      <c r="O15" s="751">
        <v>763.60390898272681</v>
      </c>
      <c r="P15" s="398">
        <v>357.71338934766146</v>
      </c>
      <c r="Q15" s="398">
        <v>149.49454882021323</v>
      </c>
      <c r="R15" s="398">
        <v>104.03820032935464</v>
      </c>
      <c r="S15" s="868"/>
      <c r="T15" s="398">
        <v>56.749966944334261</v>
      </c>
      <c r="U15" s="398">
        <v>37.476109768850748</v>
      </c>
      <c r="V15" s="877">
        <v>58.131693772312573</v>
      </c>
      <c r="W15" s="751">
        <v>223.46832065197793</v>
      </c>
      <c r="X15" s="398">
        <v>141.74870481891506</v>
      </c>
      <c r="Y15" s="398">
        <v>138.45636051110071</v>
      </c>
      <c r="Z15" s="398">
        <v>81.719615833062875</v>
      </c>
      <c r="AA15" s="885"/>
      <c r="AB15" s="398"/>
      <c r="AC15" s="752"/>
      <c r="AD15" s="753">
        <v>96.840479367254716</v>
      </c>
      <c r="AE15" s="398">
        <v>96.840479367254716</v>
      </c>
      <c r="AF15" s="398">
        <v>134.31658913610545</v>
      </c>
      <c r="AG15" s="885"/>
      <c r="AH15" s="885"/>
      <c r="AI15" s="885"/>
      <c r="AJ15" s="398"/>
      <c r="AK15" s="398"/>
      <c r="AL15" s="398"/>
      <c r="AM15" s="398"/>
      <c r="AN15" s="398">
        <v>292.97597153606694</v>
      </c>
      <c r="AO15" s="398"/>
      <c r="AP15" s="398"/>
      <c r="AQ15" s="398"/>
      <c r="AR15" s="398"/>
      <c r="AS15" s="398"/>
      <c r="AT15" s="894"/>
      <c r="AU15" s="749">
        <v>1.368699540350341</v>
      </c>
      <c r="AV15" s="365">
        <v>1.368699540350341</v>
      </c>
      <c r="AW15" s="365">
        <v>1.8983699276707193</v>
      </c>
      <c r="AX15" s="365">
        <v>4.1407898865760959</v>
      </c>
      <c r="AY15" s="754"/>
      <c r="AZ15" s="365"/>
      <c r="BA15" s="247"/>
      <c r="BB15" s="365"/>
      <c r="BC15" s="1087"/>
      <c r="BD15" s="71"/>
      <c r="BE15" s="1088"/>
      <c r="BF15" s="100"/>
      <c r="BG15" s="365"/>
      <c r="BH15" s="743"/>
      <c r="BJ15" s="740">
        <v>15.319532041603226</v>
      </c>
      <c r="BK15" s="365">
        <v>14.933222204788919</v>
      </c>
      <c r="BL15" s="365">
        <v>0</v>
      </c>
      <c r="BM15" s="365">
        <v>0</v>
      </c>
      <c r="BN15" s="365">
        <v>-3.5200931522021472E-2</v>
      </c>
      <c r="BO15" s="365">
        <v>7.4907905067326421</v>
      </c>
      <c r="BP15" s="365">
        <v>0.63262291870235265</v>
      </c>
      <c r="BQ15" s="365">
        <v>3.4968863604747917</v>
      </c>
      <c r="BR15" s="365">
        <v>2.9807306165066181</v>
      </c>
      <c r="BS15" s="365">
        <v>0.36739273389453442</v>
      </c>
      <c r="BT15" s="365">
        <v>0.38630983681430808</v>
      </c>
      <c r="BU15" s="740">
        <v>13.950832501252885</v>
      </c>
      <c r="BV15" s="365">
        <v>10.792432318212823</v>
      </c>
      <c r="BW15" s="365">
        <v>5.0557592731501808</v>
      </c>
      <c r="BX15" s="365">
        <v>2.1128883457829577</v>
      </c>
      <c r="BY15" s="365">
        <v>1.4704288733396542</v>
      </c>
      <c r="BZ15" s="365">
        <v>0</v>
      </c>
      <c r="CA15" s="365">
        <v>0.80207836825177503</v>
      </c>
      <c r="CB15" s="365">
        <v>0.52967038732037863</v>
      </c>
      <c r="CC15" s="365">
        <v>0.82160707036787717</v>
      </c>
      <c r="CD15" s="365">
        <v>3.1584001830400634</v>
      </c>
      <c r="CE15" s="365">
        <v>2.0034120896401459</v>
      </c>
      <c r="CF15" s="365">
        <v>1.9568795841194817</v>
      </c>
      <c r="CG15" s="365">
        <v>1.1549880933999177</v>
      </c>
      <c r="CH15" s="365">
        <v>0</v>
      </c>
      <c r="CI15" s="743">
        <v>0</v>
      </c>
      <c r="CJ15" s="365"/>
      <c r="CK15" s="749"/>
      <c r="CL15" s="365"/>
      <c r="CM15" s="365"/>
      <c r="CN15" s="365"/>
      <c r="CO15" s="743"/>
      <c r="CP15" s="33">
        <v>1963</v>
      </c>
      <c r="CQ15" s="217"/>
      <c r="CR15" s="124"/>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22"/>
      <c r="EV15" s="22"/>
      <c r="EW15" s="22"/>
      <c r="EX15" s="22"/>
      <c r="EY15" s="71"/>
      <c r="EZ15" s="71"/>
      <c r="FA15" s="71"/>
      <c r="FB15" s="71"/>
      <c r="FC15" s="71"/>
      <c r="FD15" s="71"/>
      <c r="FE15" s="71"/>
      <c r="FF15" s="71"/>
      <c r="FG15" s="71"/>
      <c r="FH15" s="71"/>
      <c r="FI15" s="71"/>
      <c r="FJ15" s="71"/>
      <c r="FK15" s="71"/>
      <c r="FL15" s="71"/>
      <c r="FM15" s="71"/>
      <c r="FN15" s="86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861"/>
      <c r="GN15" s="71"/>
      <c r="GO15" s="71"/>
      <c r="GP15" s="124"/>
      <c r="GQ15" s="71"/>
      <c r="GR15" s="71"/>
      <c r="GS15" s="71"/>
      <c r="GT15" s="124"/>
      <c r="GU15" s="71"/>
      <c r="GV15" s="71"/>
      <c r="GW15" s="71"/>
      <c r="GX15" s="71"/>
      <c r="GY15" s="71"/>
      <c r="GZ15" s="71"/>
      <c r="HA15" s="71"/>
      <c r="HB15" s="71"/>
      <c r="HC15" s="71"/>
      <c r="HD15" s="861"/>
      <c r="HE15" s="71"/>
      <c r="HF15" s="124"/>
      <c r="HG15" s="217"/>
      <c r="HH15" s="71"/>
      <c r="HI15" s="71"/>
      <c r="HJ15" s="71"/>
      <c r="HK15" s="71"/>
      <c r="HL15" s="71"/>
      <c r="HM15" s="71"/>
      <c r="HN15" s="71"/>
      <c r="HO15" s="861"/>
      <c r="HP15" s="71"/>
      <c r="HQ15" s="71"/>
      <c r="HR15" s="71"/>
      <c r="HS15" s="71"/>
      <c r="HT15" s="71"/>
      <c r="HU15" s="71"/>
      <c r="HV15" s="124"/>
      <c r="HW15" s="71"/>
      <c r="HX15" s="71"/>
      <c r="HY15" s="861"/>
      <c r="HZ15" s="71"/>
      <c r="IA15" s="71"/>
      <c r="IB15" s="71"/>
      <c r="IC15" s="71"/>
      <c r="ID15" s="71"/>
      <c r="IE15" s="71"/>
      <c r="IF15" s="71"/>
      <c r="IG15" s="71"/>
      <c r="IH15" s="861"/>
      <c r="II15" s="71"/>
      <c r="IJ15" s="100"/>
      <c r="IK15" s="949">
        <v>1963</v>
      </c>
      <c r="IL15" s="218">
        <v>1083.9127090019595</v>
      </c>
      <c r="IM15" s="219">
        <v>1056.5798805187937</v>
      </c>
      <c r="IN15" s="95">
        <v>530.00072121452524</v>
      </c>
      <c r="IO15" s="95">
        <v>466.85237940692122</v>
      </c>
      <c r="IP15" s="220">
        <v>73.581310927602075</v>
      </c>
      <c r="IQ15" s="221">
        <v>0</v>
      </c>
      <c r="IR15" s="221">
        <v>0</v>
      </c>
      <c r="IS15" s="221">
        <v>0</v>
      </c>
      <c r="IT15" s="221">
        <v>0</v>
      </c>
      <c r="IU15" s="221">
        <v>0</v>
      </c>
      <c r="IV15" s="95">
        <v>115.09502001370308</v>
      </c>
      <c r="IW15" s="222">
        <v>0</v>
      </c>
      <c r="IX15" s="199">
        <v>74.427535970574453</v>
      </c>
      <c r="IY15" s="199">
        <v>39.372903970285961</v>
      </c>
      <c r="IZ15" s="199">
        <v>1.2945800728426704</v>
      </c>
      <c r="JA15" s="223"/>
      <c r="JB15" s="223"/>
      <c r="JC15" s="223"/>
      <c r="JD15" s="223"/>
      <c r="JE15" s="223"/>
      <c r="JF15" s="223"/>
      <c r="JG15" s="223"/>
      <c r="JH15" s="95">
        <v>278.17604846561608</v>
      </c>
      <c r="JI15" s="199">
        <v>161.97937326457753</v>
      </c>
      <c r="JJ15" s="223"/>
      <c r="JK15" s="223"/>
      <c r="JL15" s="223"/>
      <c r="JM15" s="223"/>
      <c r="JN15" s="223"/>
      <c r="JO15" s="223"/>
      <c r="JP15" s="223"/>
      <c r="JQ15" s="223"/>
      <c r="JR15" s="223"/>
      <c r="JS15" s="223"/>
      <c r="JT15" s="223"/>
      <c r="JU15" s="223"/>
      <c r="JV15" s="223"/>
      <c r="JW15" s="223"/>
      <c r="JX15" s="223"/>
      <c r="JY15" s="223"/>
      <c r="JZ15" s="223"/>
      <c r="KA15" s="94">
        <v>73.581310927602075</v>
      </c>
      <c r="KB15" s="199">
        <v>42.615364273436469</v>
      </c>
      <c r="KC15" s="223"/>
      <c r="KD15" s="223"/>
      <c r="KE15" s="223"/>
      <c r="KF15" s="223"/>
      <c r="KG15" s="223"/>
      <c r="KH15" s="223"/>
      <c r="KI15" s="223"/>
      <c r="KJ15" s="223"/>
      <c r="KK15" s="223"/>
      <c r="KL15" s="223"/>
      <c r="KM15" s="95">
        <v>63.148341807604012</v>
      </c>
      <c r="KN15" s="199">
        <v>0</v>
      </c>
      <c r="KO15" s="199">
        <v>47.741997523830136</v>
      </c>
      <c r="KP15" s="223"/>
      <c r="KQ15" s="223"/>
      <c r="KR15" s="223"/>
      <c r="KS15" s="221">
        <v>0</v>
      </c>
      <c r="KT15" s="199">
        <v>15.406344283773876</v>
      </c>
      <c r="KU15" s="237"/>
      <c r="KV15" s="237"/>
      <c r="KW15" s="237"/>
      <c r="KX15" s="237"/>
      <c r="KY15" s="223"/>
      <c r="KZ15" s="223"/>
      <c r="LA15" s="223"/>
      <c r="LB15" s="223"/>
      <c r="LC15" s="223"/>
      <c r="LD15" s="223"/>
      <c r="LE15" s="223"/>
      <c r="LF15" s="223"/>
      <c r="LG15" s="223"/>
      <c r="LH15" s="223"/>
      <c r="LI15" s="223"/>
      <c r="LJ15" s="199">
        <v>0</v>
      </c>
      <c r="LK15" s="199">
        <v>0</v>
      </c>
      <c r="LL15" s="199">
        <v>0</v>
      </c>
      <c r="LM15" s="95">
        <v>44.760376473982191</v>
      </c>
      <c r="LN15" s="94">
        <v>18.384359260995517</v>
      </c>
      <c r="LO15" s="94">
        <v>26.376017212986671</v>
      </c>
      <c r="LP15" s="223"/>
      <c r="LQ15" s="223"/>
      <c r="LR15" s="95">
        <v>247.4174509874629</v>
      </c>
      <c r="LS15" s="95">
        <v>228.90507614823363</v>
      </c>
      <c r="LT15" s="94">
        <v>68.766001947279221</v>
      </c>
      <c r="LU15" s="94">
        <v>160.13907420095441</v>
      </c>
      <c r="LV15" s="95">
        <v>18.51237483922926</v>
      </c>
      <c r="LW15" s="94">
        <v>0</v>
      </c>
      <c r="LX15" s="221">
        <v>0</v>
      </c>
      <c r="LY15" s="221">
        <v>0</v>
      </c>
      <c r="LZ15" s="223"/>
      <c r="MA15" s="223"/>
      <c r="MB15" s="221">
        <v>18.51237483922926</v>
      </c>
      <c r="MC15" s="95">
        <v>210.89755147668677</v>
      </c>
      <c r="MD15" s="224"/>
      <c r="ME15" s="199">
        <v>156.63276958397944</v>
      </c>
      <c r="MF15" s="199">
        <v>54.264781892707319</v>
      </c>
      <c r="MG15" s="224"/>
      <c r="MH15" s="95">
        <v>25.994374526702966</v>
      </c>
      <c r="MI15" s="199">
        <v>25.455266669070713</v>
      </c>
      <c r="MJ15" s="95"/>
      <c r="MK15" s="223"/>
      <c r="ML15" s="963"/>
      <c r="MM15" s="199">
        <v>0.53910785763225277</v>
      </c>
      <c r="MN15" s="223"/>
      <c r="MO15" s="219">
        <v>-2.4905941605663937</v>
      </c>
      <c r="MP15" s="225">
        <v>0</v>
      </c>
      <c r="MQ15" s="225">
        <v>-2.4905941605663937</v>
      </c>
      <c r="MR15" s="223"/>
      <c r="MS15" s="223"/>
      <c r="MT15" s="223"/>
      <c r="MU15" s="219">
        <v>27.332828483165653</v>
      </c>
      <c r="MV15" s="199">
        <v>21.543278881636677</v>
      </c>
      <c r="MW15" s="224"/>
      <c r="MX15" s="224"/>
      <c r="MY15" s="224"/>
      <c r="MZ15" s="224"/>
      <c r="NA15" s="199">
        <v>0</v>
      </c>
      <c r="NB15" s="224"/>
      <c r="NC15" s="224"/>
      <c r="ND15" s="224"/>
      <c r="NE15" s="224"/>
      <c r="NF15" s="199">
        <v>5.7895496015289742</v>
      </c>
      <c r="NG15" s="966"/>
      <c r="NH15" s="224"/>
      <c r="NI15" s="226"/>
      <c r="NJ15" s="218">
        <v>928.94053586239215</v>
      </c>
      <c r="NK15" s="95">
        <v>705.47221521041422</v>
      </c>
      <c r="NL15" s="94">
        <v>357.71338934766146</v>
      </c>
      <c r="NM15" s="94">
        <v>149.49454882021323</v>
      </c>
      <c r="NN15" s="94">
        <v>104.03820032935464</v>
      </c>
      <c r="NO15" s="223">
        <v>0</v>
      </c>
      <c r="NP15" s="223">
        <v>0</v>
      </c>
      <c r="NQ15" s="94">
        <v>56.749966944334261</v>
      </c>
      <c r="NR15" s="223"/>
      <c r="NS15" s="223">
        <v>0</v>
      </c>
      <c r="NT15" s="95">
        <v>37.476109768850748</v>
      </c>
      <c r="NU15" s="94">
        <v>37.476109768850748</v>
      </c>
      <c r="NV15" s="223">
        <v>0</v>
      </c>
      <c r="NW15" s="95">
        <v>0</v>
      </c>
      <c r="NX15" s="223">
        <v>0</v>
      </c>
      <c r="NY15" s="223">
        <v>0</v>
      </c>
      <c r="NZ15" s="95">
        <v>58.131693772312573</v>
      </c>
      <c r="OA15" s="223"/>
      <c r="OB15" s="963"/>
      <c r="OC15" s="94">
        <v>1.3841308763958506</v>
      </c>
      <c r="OD15" s="94">
        <v>56.747562895916722</v>
      </c>
      <c r="OE15" s="94">
        <v>0</v>
      </c>
      <c r="OF15" s="95">
        <v>223.46832065197793</v>
      </c>
      <c r="OG15" s="95">
        <v>141.74870481891506</v>
      </c>
      <c r="OH15" s="94">
        <v>138.45636051110071</v>
      </c>
      <c r="OI15" s="94">
        <v>3.2923443078143593</v>
      </c>
      <c r="OJ15" s="223"/>
      <c r="OK15" s="223"/>
      <c r="OL15" s="94">
        <v>81.719615833062875</v>
      </c>
      <c r="OM15" s="234"/>
      <c r="ON15" s="33">
        <v>1963</v>
      </c>
      <c r="OO15" s="101"/>
      <c r="OP15" s="71"/>
      <c r="OQ15" s="71"/>
      <c r="OR15" s="71"/>
      <c r="OS15" s="71"/>
      <c r="OT15" s="71"/>
      <c r="OU15" s="100"/>
    </row>
    <row r="16" spans="1:411" ht="14.25" customHeight="1">
      <c r="A16" s="37">
        <v>1964</v>
      </c>
      <c r="B16" s="736">
        <v>7987.9036283348041</v>
      </c>
      <c r="C16" s="415">
        <v>1283.874244227279</v>
      </c>
      <c r="D16" s="751">
        <v>1255.0833603788783</v>
      </c>
      <c r="E16" s="40">
        <v>0</v>
      </c>
      <c r="F16" s="40">
        <v>0</v>
      </c>
      <c r="G16" s="40">
        <v>-7.1772865505511287</v>
      </c>
      <c r="H16" s="40">
        <v>629.57881071724796</v>
      </c>
      <c r="I16" s="40">
        <v>72.33781688363203</v>
      </c>
      <c r="J16" s="40">
        <v>270.11166804899449</v>
      </c>
      <c r="K16" s="40">
        <v>261.84594857740439</v>
      </c>
      <c r="L16" s="40">
        <v>28.386402702150423</v>
      </c>
      <c r="M16" s="665">
        <v>28.790883848400703</v>
      </c>
      <c r="N16" s="415">
        <v>1145.5819600206748</v>
      </c>
      <c r="O16" s="751">
        <v>856.0834445205727</v>
      </c>
      <c r="P16" s="398">
        <v>403.73829528926711</v>
      </c>
      <c r="Q16" s="398">
        <v>149.58770569639273</v>
      </c>
      <c r="R16" s="398">
        <v>129.61006334667579</v>
      </c>
      <c r="S16" s="868">
        <v>5.2676324867161766</v>
      </c>
      <c r="T16" s="398">
        <v>75.856742754799086</v>
      </c>
      <c r="U16" s="398">
        <v>42.992198862885104</v>
      </c>
      <c r="V16" s="877">
        <v>54.298438570552811</v>
      </c>
      <c r="W16" s="751">
        <v>289.4985155001022</v>
      </c>
      <c r="X16" s="398">
        <v>188.89870541992715</v>
      </c>
      <c r="Y16" s="398">
        <v>188.2598295529672</v>
      </c>
      <c r="Z16" s="398">
        <v>100.59981008017503</v>
      </c>
      <c r="AA16" s="885"/>
      <c r="AB16" s="398"/>
      <c r="AC16" s="752"/>
      <c r="AD16" s="753">
        <v>138.29228420660411</v>
      </c>
      <c r="AE16" s="398">
        <v>138.29228420660411</v>
      </c>
      <c r="AF16" s="398">
        <v>181.28448306948923</v>
      </c>
      <c r="AG16" s="885">
        <v>667.7903180645045</v>
      </c>
      <c r="AH16" s="885">
        <v>21.982077692166669</v>
      </c>
      <c r="AI16" s="885">
        <v>21.620450616839566</v>
      </c>
      <c r="AJ16" s="885">
        <v>469.65281226793252</v>
      </c>
      <c r="AK16" s="885">
        <v>21.620450616839566</v>
      </c>
      <c r="AL16" s="885">
        <v>604.68813660003536</v>
      </c>
      <c r="AM16" s="885">
        <v>817.03593028460023</v>
      </c>
      <c r="AN16" s="398">
        <v>398.9999158583056</v>
      </c>
      <c r="AO16" s="885">
        <v>448.03236165109297</v>
      </c>
      <c r="AP16" s="398">
        <v>0</v>
      </c>
      <c r="AQ16" s="398"/>
      <c r="AR16" s="398"/>
      <c r="AS16" s="398"/>
      <c r="AT16" s="894"/>
      <c r="AU16" s="749">
        <v>1.73127131524286</v>
      </c>
      <c r="AV16" s="365">
        <v>1.73127131524286</v>
      </c>
      <c r="AW16" s="365">
        <v>2.2694876090697234</v>
      </c>
      <c r="AX16" s="365">
        <v>4.9950516984577469</v>
      </c>
      <c r="AY16" s="754"/>
      <c r="AZ16" s="365"/>
      <c r="BA16" s="749">
        <v>536.42717521821112</v>
      </c>
      <c r="BB16" s="365">
        <v>6.7154938288863315</v>
      </c>
      <c r="BC16" s="1087"/>
      <c r="BD16" s="179"/>
      <c r="BE16" s="1088"/>
      <c r="BF16" s="231">
        <v>536.42717521821112</v>
      </c>
      <c r="BG16" s="365"/>
      <c r="BH16" s="743"/>
      <c r="BJ16" s="740">
        <v>16.072730768472248</v>
      </c>
      <c r="BK16" s="365">
        <v>15.712299731894973</v>
      </c>
      <c r="BL16" s="365">
        <v>0</v>
      </c>
      <c r="BM16" s="365">
        <v>0</v>
      </c>
      <c r="BN16" s="365">
        <v>-8.9851942192839651E-2</v>
      </c>
      <c r="BO16" s="365">
        <v>7.8816525588015001</v>
      </c>
      <c r="BP16" s="365">
        <v>0.90559200823397901</v>
      </c>
      <c r="BQ16" s="365">
        <v>3.3815088490909</v>
      </c>
      <c r="BR16" s="365">
        <v>3.2780308922178372</v>
      </c>
      <c r="BS16" s="365">
        <v>0.35536736574359479</v>
      </c>
      <c r="BT16" s="365">
        <v>0.3604310365772726</v>
      </c>
      <c r="BU16" s="740">
        <v>14.341459453229387</v>
      </c>
      <c r="BV16" s="365">
        <v>10.717248033437226</v>
      </c>
      <c r="BW16" s="365">
        <v>5.0543711350888234</v>
      </c>
      <c r="BX16" s="365">
        <v>1.8726778971866049</v>
      </c>
      <c r="BY16" s="365">
        <v>1.6225792069764229</v>
      </c>
      <c r="BZ16" s="365">
        <v>6.5945118166307826E-2</v>
      </c>
      <c r="CA16" s="365">
        <v>0.94964519208417819</v>
      </c>
      <c r="CB16" s="365">
        <v>0.53821629382686309</v>
      </c>
      <c r="CC16" s="365">
        <v>0.67975830827433403</v>
      </c>
      <c r="CD16" s="365">
        <v>3.6242114197921591</v>
      </c>
      <c r="CE16" s="365">
        <v>2.3648095196074097</v>
      </c>
      <c r="CF16" s="365">
        <v>2.356811477859714</v>
      </c>
      <c r="CG16" s="365">
        <v>1.259401900184749</v>
      </c>
      <c r="CH16" s="365">
        <v>0</v>
      </c>
      <c r="CI16" s="743">
        <v>0</v>
      </c>
      <c r="CJ16" s="365"/>
      <c r="CK16" s="925">
        <v>0.27066489059967125</v>
      </c>
      <c r="CL16" s="926">
        <v>8.3600197140049275</v>
      </c>
      <c r="CM16" s="926">
        <v>0.27519207435342025</v>
      </c>
      <c r="CN16" s="926">
        <v>5.8795503065657106</v>
      </c>
      <c r="CO16" s="927">
        <v>6.7154938288863315</v>
      </c>
      <c r="CP16" s="33">
        <v>1964</v>
      </c>
      <c r="CQ16" s="217"/>
      <c r="CR16" s="124"/>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22"/>
      <c r="EV16" s="22"/>
      <c r="EW16" s="22"/>
      <c r="EX16" s="22"/>
      <c r="EY16" s="71"/>
      <c r="EZ16" s="71"/>
      <c r="FA16" s="71"/>
      <c r="FB16" s="71"/>
      <c r="FC16" s="71"/>
      <c r="FD16" s="71"/>
      <c r="FE16" s="71"/>
      <c r="FF16" s="71"/>
      <c r="FG16" s="71"/>
      <c r="FH16" s="71"/>
      <c r="FI16" s="71"/>
      <c r="FJ16" s="71"/>
      <c r="FK16" s="71"/>
      <c r="FL16" s="71"/>
      <c r="FM16" s="71"/>
      <c r="FN16" s="86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861"/>
      <c r="GN16" s="71"/>
      <c r="GO16" s="71"/>
      <c r="GP16" s="124"/>
      <c r="GQ16" s="70"/>
      <c r="GR16" s="70"/>
      <c r="GS16" s="70"/>
      <c r="GT16" s="124"/>
      <c r="GU16" s="71"/>
      <c r="GV16" s="71"/>
      <c r="GW16" s="71"/>
      <c r="GX16" s="71"/>
      <c r="GY16" s="71"/>
      <c r="GZ16" s="71"/>
      <c r="HA16" s="71"/>
      <c r="HB16" s="71"/>
      <c r="HC16" s="71"/>
      <c r="HD16" s="861"/>
      <c r="HE16" s="71"/>
      <c r="HF16" s="124"/>
      <c r="HG16" s="217"/>
      <c r="HH16" s="71"/>
      <c r="HI16" s="71"/>
      <c r="HJ16" s="71"/>
      <c r="HK16" s="71"/>
      <c r="HL16" s="71"/>
      <c r="HM16" s="71"/>
      <c r="HN16" s="71"/>
      <c r="HO16" s="861"/>
      <c r="HP16" s="71"/>
      <c r="HQ16" s="71"/>
      <c r="HR16" s="71"/>
      <c r="HS16" s="71"/>
      <c r="HT16" s="71"/>
      <c r="HU16" s="71"/>
      <c r="HV16" s="124"/>
      <c r="HW16" s="71"/>
      <c r="HX16" s="71"/>
      <c r="HY16" s="861"/>
      <c r="HZ16" s="71"/>
      <c r="IA16" s="71"/>
      <c r="IB16" s="71"/>
      <c r="IC16" s="71"/>
      <c r="ID16" s="71"/>
      <c r="IE16" s="71"/>
      <c r="IF16" s="71"/>
      <c r="IG16" s="71"/>
      <c r="IH16" s="861"/>
      <c r="II16" s="71"/>
      <c r="IJ16" s="100"/>
      <c r="IK16" s="949">
        <v>1964</v>
      </c>
      <c r="IL16" s="218">
        <v>1283.874244227279</v>
      </c>
      <c r="IM16" s="219">
        <v>1255.0833603788783</v>
      </c>
      <c r="IN16" s="95">
        <v>629.57881071724796</v>
      </c>
      <c r="IO16" s="95">
        <v>555.17892130347514</v>
      </c>
      <c r="IP16" s="220">
        <v>91.449400790931932</v>
      </c>
      <c r="IQ16" s="221">
        <v>0</v>
      </c>
      <c r="IR16" s="221">
        <v>0</v>
      </c>
      <c r="IS16" s="221">
        <v>0</v>
      </c>
      <c r="IT16" s="221">
        <v>0</v>
      </c>
      <c r="IU16" s="221">
        <v>0</v>
      </c>
      <c r="IV16" s="95">
        <v>144.47369370019115</v>
      </c>
      <c r="IW16" s="222">
        <v>0</v>
      </c>
      <c r="IX16" s="199">
        <v>85.961559265803615</v>
      </c>
      <c r="IY16" s="199">
        <v>53.585037202649261</v>
      </c>
      <c r="IZ16" s="199">
        <v>4.9270972317382649</v>
      </c>
      <c r="JA16" s="223"/>
      <c r="JB16" s="223"/>
      <c r="JC16" s="223"/>
      <c r="JD16" s="223"/>
      <c r="JE16" s="223"/>
      <c r="JF16" s="223"/>
      <c r="JG16" s="223"/>
      <c r="JH16" s="95">
        <v>319.25582681235204</v>
      </c>
      <c r="JI16" s="199">
        <v>182.31461781640283</v>
      </c>
      <c r="JJ16" s="223"/>
      <c r="JK16" s="223"/>
      <c r="JL16" s="223"/>
      <c r="JM16" s="223"/>
      <c r="JN16" s="223"/>
      <c r="JO16" s="223"/>
      <c r="JP16" s="223"/>
      <c r="JQ16" s="223"/>
      <c r="JR16" s="223"/>
      <c r="JS16" s="223"/>
      <c r="JT16" s="223"/>
      <c r="JU16" s="223"/>
      <c r="JV16" s="223"/>
      <c r="JW16" s="223"/>
      <c r="JX16" s="223"/>
      <c r="JY16" s="223"/>
      <c r="JZ16" s="223"/>
      <c r="KA16" s="94">
        <v>91.449400790931932</v>
      </c>
      <c r="KB16" s="199">
        <v>45.49180820501725</v>
      </c>
      <c r="KC16" s="223"/>
      <c r="KD16" s="223"/>
      <c r="KE16" s="223"/>
      <c r="KF16" s="223"/>
      <c r="KG16" s="223"/>
      <c r="KH16" s="223"/>
      <c r="KI16" s="223"/>
      <c r="KJ16" s="223"/>
      <c r="KK16" s="223"/>
      <c r="KL16" s="223"/>
      <c r="KM16" s="95">
        <v>74.399889413772797</v>
      </c>
      <c r="KN16" s="199">
        <v>0</v>
      </c>
      <c r="KO16" s="199">
        <v>57.340761842943522</v>
      </c>
      <c r="KP16" s="223"/>
      <c r="KQ16" s="223"/>
      <c r="KR16" s="223"/>
      <c r="KS16" s="221">
        <v>0</v>
      </c>
      <c r="KT16" s="199">
        <v>17.059127570829279</v>
      </c>
      <c r="KU16" s="237"/>
      <c r="KV16" s="237"/>
      <c r="KW16" s="237"/>
      <c r="KX16" s="237"/>
      <c r="KY16" s="223"/>
      <c r="KZ16" s="223"/>
      <c r="LA16" s="223"/>
      <c r="LB16" s="223"/>
      <c r="LC16" s="223"/>
      <c r="LD16" s="223"/>
      <c r="LE16" s="223"/>
      <c r="LF16" s="223"/>
      <c r="LG16" s="223"/>
      <c r="LH16" s="223"/>
      <c r="LI16" s="223"/>
      <c r="LJ16" s="199">
        <v>0</v>
      </c>
      <c r="LK16" s="199">
        <v>0</v>
      </c>
      <c r="LL16" s="199">
        <v>0</v>
      </c>
      <c r="LM16" s="95">
        <v>72.33781688363203</v>
      </c>
      <c r="LN16" s="94">
        <v>41.913382135516208</v>
      </c>
      <c r="LO16" s="94">
        <v>30.424434748115825</v>
      </c>
      <c r="LP16" s="223"/>
      <c r="LQ16" s="223"/>
      <c r="LR16" s="95">
        <v>270.11166804899449</v>
      </c>
      <c r="LS16" s="95">
        <v>249.12071929128652</v>
      </c>
      <c r="LT16" s="94">
        <v>75.898813602105946</v>
      </c>
      <c r="LU16" s="94">
        <v>173.22190568918057</v>
      </c>
      <c r="LV16" s="95">
        <v>20.990948757707979</v>
      </c>
      <c r="LW16" s="94">
        <v>0</v>
      </c>
      <c r="LX16" s="221">
        <v>0</v>
      </c>
      <c r="LY16" s="221">
        <v>0</v>
      </c>
      <c r="LZ16" s="223"/>
      <c r="MA16" s="223"/>
      <c r="MB16" s="221">
        <v>20.990948757707979</v>
      </c>
      <c r="MC16" s="95">
        <v>261.84594857740439</v>
      </c>
      <c r="MD16" s="224"/>
      <c r="ME16" s="199">
        <v>194.26814756049188</v>
      </c>
      <c r="MF16" s="199">
        <v>67.577801016912488</v>
      </c>
      <c r="MG16" s="224"/>
      <c r="MH16" s="95">
        <v>28.386402702150423</v>
      </c>
      <c r="MI16" s="199">
        <v>27.607491014869041</v>
      </c>
      <c r="MJ16" s="95"/>
      <c r="MK16" s="223"/>
      <c r="ML16" s="963"/>
      <c r="MM16" s="199">
        <v>0.77891168728138183</v>
      </c>
      <c r="MN16" s="223"/>
      <c r="MO16" s="219">
        <v>-7.1772865505511287</v>
      </c>
      <c r="MP16" s="225">
        <v>0</v>
      </c>
      <c r="MQ16" s="225">
        <v>-7.1772865505511287</v>
      </c>
      <c r="MR16" s="73"/>
      <c r="MS16" s="73"/>
      <c r="MT16" s="73"/>
      <c r="MU16" s="219">
        <v>28.790883848400703</v>
      </c>
      <c r="MV16" s="199">
        <v>26.499825706489727</v>
      </c>
      <c r="MW16" s="224"/>
      <c r="MX16" s="224"/>
      <c r="MY16" s="224"/>
      <c r="MZ16" s="224"/>
      <c r="NA16" s="199">
        <v>0</v>
      </c>
      <c r="NB16" s="224"/>
      <c r="NC16" s="224"/>
      <c r="ND16" s="224"/>
      <c r="NE16" s="224"/>
      <c r="NF16" s="199">
        <v>2.2910581419109781</v>
      </c>
      <c r="NG16" s="966"/>
      <c r="NH16" s="224"/>
      <c r="NI16" s="226"/>
      <c r="NJ16" s="218">
        <v>1091.2835214501222</v>
      </c>
      <c r="NK16" s="95">
        <v>801.78500595001992</v>
      </c>
      <c r="NL16" s="94">
        <v>403.73829528926711</v>
      </c>
      <c r="NM16" s="94">
        <v>149.58770569639273</v>
      </c>
      <c r="NN16" s="94">
        <v>129.61006334667579</v>
      </c>
      <c r="NO16" s="223">
        <v>0</v>
      </c>
      <c r="NP16" s="223">
        <v>0</v>
      </c>
      <c r="NQ16" s="94">
        <v>75.856742754799086</v>
      </c>
      <c r="NR16" s="223"/>
      <c r="NS16" s="223">
        <v>0</v>
      </c>
      <c r="NT16" s="95">
        <v>42.992198862885104</v>
      </c>
      <c r="NU16" s="94">
        <v>42.992198862885104</v>
      </c>
      <c r="NV16" s="223">
        <v>0</v>
      </c>
      <c r="NW16" s="95">
        <v>0</v>
      </c>
      <c r="NX16" s="223">
        <v>0</v>
      </c>
      <c r="NY16" s="223">
        <v>0</v>
      </c>
      <c r="NZ16" s="95">
        <v>54.298438570552811</v>
      </c>
      <c r="OA16" s="223"/>
      <c r="OB16" s="963"/>
      <c r="OC16" s="94">
        <v>1.0860288726214946</v>
      </c>
      <c r="OD16" s="94">
        <v>53.212409697931314</v>
      </c>
      <c r="OE16" s="94">
        <v>0</v>
      </c>
      <c r="OF16" s="95">
        <v>289.4985155001022</v>
      </c>
      <c r="OG16" s="95">
        <v>188.89870541992715</v>
      </c>
      <c r="OH16" s="94">
        <v>188.2598295529672</v>
      </c>
      <c r="OI16" s="94">
        <v>0.63887586695996057</v>
      </c>
      <c r="OJ16" s="223"/>
      <c r="OK16" s="223"/>
      <c r="OL16" s="94">
        <v>100.59981008017503</v>
      </c>
      <c r="OM16" s="234"/>
      <c r="ON16" s="33">
        <v>1964</v>
      </c>
      <c r="OO16" s="230">
        <v>56.595983793042848</v>
      </c>
      <c r="OP16" s="94">
        <v>0</v>
      </c>
      <c r="OQ16" s="94">
        <v>198.1375057965721</v>
      </c>
      <c r="OR16" s="94">
        <v>447.51997104529318</v>
      </c>
      <c r="OS16" s="245">
        <v>0.51239060579976869</v>
      </c>
      <c r="OT16" s="94">
        <v>56.957610868369947</v>
      </c>
      <c r="OU16" s="231">
        <v>21.620450616839566</v>
      </c>
    </row>
    <row r="17" spans="1:411" ht="14.25" customHeight="1">
      <c r="A17" s="37">
        <v>1965</v>
      </c>
      <c r="B17" s="736">
        <v>9265.8865338405176</v>
      </c>
      <c r="C17" s="415">
        <v>1533.0045797122355</v>
      </c>
      <c r="D17" s="751">
        <v>1504.502181673939</v>
      </c>
      <c r="E17" s="40">
        <v>0</v>
      </c>
      <c r="F17" s="40">
        <v>0</v>
      </c>
      <c r="G17" s="40">
        <v>0.67193153270106865</v>
      </c>
      <c r="H17" s="40">
        <v>779.87450867260475</v>
      </c>
      <c r="I17" s="40">
        <v>92.189847703532749</v>
      </c>
      <c r="J17" s="40">
        <v>306.59069873667261</v>
      </c>
      <c r="K17" s="40">
        <v>294.17198562379048</v>
      </c>
      <c r="L17" s="40">
        <v>31.00320940463741</v>
      </c>
      <c r="M17" s="665">
        <v>28.502398038296491</v>
      </c>
      <c r="N17" s="415">
        <v>1366.4989842895436</v>
      </c>
      <c r="O17" s="751">
        <v>1030.255550346784</v>
      </c>
      <c r="P17" s="398">
        <v>470.2703352445518</v>
      </c>
      <c r="Q17" s="398">
        <v>190.80751986345007</v>
      </c>
      <c r="R17" s="398">
        <v>148.43256043176709</v>
      </c>
      <c r="S17" s="868">
        <v>5.1571392421827023</v>
      </c>
      <c r="T17" s="398">
        <v>92.880410611469713</v>
      </c>
      <c r="U17" s="398">
        <v>55.405502866827746</v>
      </c>
      <c r="V17" s="877">
        <v>72.459221328717561</v>
      </c>
      <c r="W17" s="751">
        <v>336.24343394275962</v>
      </c>
      <c r="X17" s="398">
        <v>221.18447465531958</v>
      </c>
      <c r="Y17" s="398">
        <v>219.52207517459402</v>
      </c>
      <c r="Z17" s="398">
        <v>115.05895928744006</v>
      </c>
      <c r="AA17" s="885"/>
      <c r="AB17" s="398"/>
      <c r="AC17" s="752"/>
      <c r="AD17" s="753">
        <v>166.50559542269184</v>
      </c>
      <c r="AE17" s="398">
        <v>166.50559542269184</v>
      </c>
      <c r="AF17" s="398">
        <v>221.9110982895196</v>
      </c>
      <c r="AG17" s="885">
        <v>789.43841677741852</v>
      </c>
      <c r="AH17" s="885">
        <v>31.358142675540698</v>
      </c>
      <c r="AI17" s="885">
        <v>26.689949288139111</v>
      </c>
      <c r="AJ17" s="885">
        <v>545.1429317946662</v>
      </c>
      <c r="AK17" s="885">
        <v>26.689949288139111</v>
      </c>
      <c r="AL17" s="885">
        <v>750.46839218597916</v>
      </c>
      <c r="AM17" s="885">
        <v>971.63724052658472</v>
      </c>
      <c r="AN17" s="398">
        <v>474.246631327155</v>
      </c>
      <c r="AO17" s="885">
        <v>518.45298250652706</v>
      </c>
      <c r="AP17" s="398">
        <v>0</v>
      </c>
      <c r="AQ17" s="398"/>
      <c r="AR17" s="398"/>
      <c r="AS17" s="398"/>
      <c r="AT17" s="894"/>
      <c r="AU17" s="749">
        <v>1.7969742540509908</v>
      </c>
      <c r="AV17" s="365">
        <v>1.7969742540509908</v>
      </c>
      <c r="AW17" s="365">
        <v>2.3949257038607623</v>
      </c>
      <c r="AX17" s="365">
        <v>5.118200288716352</v>
      </c>
      <c r="AY17" s="754"/>
      <c r="AZ17" s="365"/>
      <c r="BA17" s="749">
        <v>773.32261053238562</v>
      </c>
      <c r="BB17" s="365">
        <v>8.3459106444708357</v>
      </c>
      <c r="BC17" s="1087"/>
      <c r="BD17" s="179"/>
      <c r="BE17" s="1088"/>
      <c r="BF17" s="231">
        <v>773.32261053238562</v>
      </c>
      <c r="BG17" s="365"/>
      <c r="BH17" s="743"/>
      <c r="BJ17" s="740">
        <v>16.544607729799566</v>
      </c>
      <c r="BK17" s="365">
        <v>16.237001998451561</v>
      </c>
      <c r="BL17" s="365">
        <v>0</v>
      </c>
      <c r="BM17" s="365">
        <v>0</v>
      </c>
      <c r="BN17" s="365">
        <v>7.2516702017347816E-3</v>
      </c>
      <c r="BO17" s="365">
        <v>8.4166205340889597</v>
      </c>
      <c r="BP17" s="365">
        <v>0.99493823248148461</v>
      </c>
      <c r="BQ17" s="365">
        <v>3.308811279060603</v>
      </c>
      <c r="BR17" s="365">
        <v>3.1747851060924042</v>
      </c>
      <c r="BS17" s="365">
        <v>0.33459517652637627</v>
      </c>
      <c r="BT17" s="365">
        <v>0.30760573134800562</v>
      </c>
      <c r="BU17" s="740">
        <v>14.747633475748577</v>
      </c>
      <c r="BV17" s="365">
        <v>11.118801709735209</v>
      </c>
      <c r="BW17" s="365">
        <v>5.0752870060198605</v>
      </c>
      <c r="BX17" s="365">
        <v>2.0592473172058616</v>
      </c>
      <c r="BY17" s="365">
        <v>1.601925081746548</v>
      </c>
      <c r="BZ17" s="365">
        <v>5.5657267368297625E-2</v>
      </c>
      <c r="CA17" s="365">
        <v>1.0023909776172568</v>
      </c>
      <c r="CB17" s="365">
        <v>0.59795144980977133</v>
      </c>
      <c r="CC17" s="365">
        <v>0.78199987733591114</v>
      </c>
      <c r="CD17" s="365">
        <v>3.6288317660133673</v>
      </c>
      <c r="CE17" s="365">
        <v>2.3870837814333044</v>
      </c>
      <c r="CF17" s="365">
        <v>2.3691427082866152</v>
      </c>
      <c r="CG17" s="365">
        <v>1.2417479845800627</v>
      </c>
      <c r="CH17" s="365">
        <v>0</v>
      </c>
      <c r="CI17" s="743">
        <v>0</v>
      </c>
      <c r="CJ17" s="365"/>
      <c r="CK17" s="925">
        <v>0.28804528515067712</v>
      </c>
      <c r="CL17" s="926">
        <v>8.5198368649806095</v>
      </c>
      <c r="CM17" s="926">
        <v>0.33842571416146405</v>
      </c>
      <c r="CN17" s="926">
        <v>5.8833326935713703</v>
      </c>
      <c r="CO17" s="927">
        <v>8.3459106444708357</v>
      </c>
      <c r="CP17" s="33">
        <v>1965</v>
      </c>
      <c r="CQ17" s="217"/>
      <c r="CR17" s="124"/>
      <c r="CS17" s="228"/>
      <c r="CT17" s="228"/>
      <c r="CU17" s="228"/>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22"/>
      <c r="EV17" s="22"/>
      <c r="EW17" s="22"/>
      <c r="EX17" s="22"/>
      <c r="EY17" s="71"/>
      <c r="EZ17" s="71"/>
      <c r="FA17" s="71"/>
      <c r="FB17" s="71"/>
      <c r="FC17" s="71"/>
      <c r="FD17" s="71"/>
      <c r="FE17" s="71"/>
      <c r="FF17" s="71"/>
      <c r="FG17" s="71"/>
      <c r="FH17" s="71"/>
      <c r="FI17" s="71"/>
      <c r="FJ17" s="71"/>
      <c r="FK17" s="71"/>
      <c r="FL17" s="71"/>
      <c r="FM17" s="228"/>
      <c r="FN17" s="861"/>
      <c r="FO17" s="71"/>
      <c r="FP17" s="71"/>
      <c r="FQ17" s="228"/>
      <c r="FR17" s="71"/>
      <c r="FS17" s="71"/>
      <c r="FT17" s="71"/>
      <c r="FU17" s="71"/>
      <c r="FV17" s="71"/>
      <c r="FW17" s="71"/>
      <c r="FX17" s="71"/>
      <c r="FY17" s="71"/>
      <c r="FZ17" s="71"/>
      <c r="GA17" s="71"/>
      <c r="GB17" s="71"/>
      <c r="GC17" s="71"/>
      <c r="GD17" s="71"/>
      <c r="GE17" s="228"/>
      <c r="GF17" s="71"/>
      <c r="GG17" s="71"/>
      <c r="GH17" s="71"/>
      <c r="GI17" s="71"/>
      <c r="GJ17" s="228"/>
      <c r="GK17" s="71"/>
      <c r="GL17" s="71"/>
      <c r="GM17" s="861"/>
      <c r="GN17" s="71"/>
      <c r="GO17" s="71"/>
      <c r="GP17" s="124"/>
      <c r="GQ17" s="70"/>
      <c r="GR17" s="70"/>
      <c r="GS17" s="70"/>
      <c r="GT17" s="124"/>
      <c r="GU17" s="71"/>
      <c r="GV17" s="71"/>
      <c r="GW17" s="71"/>
      <c r="GX17" s="71"/>
      <c r="GY17" s="71"/>
      <c r="GZ17" s="71"/>
      <c r="HA17" s="71"/>
      <c r="HB17" s="71"/>
      <c r="HC17" s="71"/>
      <c r="HD17" s="861"/>
      <c r="HE17" s="71"/>
      <c r="HF17" s="124"/>
      <c r="HG17" s="217"/>
      <c r="HH17" s="71"/>
      <c r="HI17" s="228"/>
      <c r="HJ17" s="228"/>
      <c r="HK17" s="228"/>
      <c r="HL17" s="71"/>
      <c r="HM17" s="71"/>
      <c r="HN17" s="71"/>
      <c r="HO17" s="924"/>
      <c r="HP17" s="228"/>
      <c r="HQ17" s="71"/>
      <c r="HR17" s="71"/>
      <c r="HS17" s="71"/>
      <c r="HT17" s="228"/>
      <c r="HU17" s="228"/>
      <c r="HV17" s="124"/>
      <c r="HW17" s="71"/>
      <c r="HX17" s="71"/>
      <c r="HY17" s="861"/>
      <c r="HZ17" s="71"/>
      <c r="IA17" s="71"/>
      <c r="IB17" s="71"/>
      <c r="IC17" s="71"/>
      <c r="ID17" s="228"/>
      <c r="IE17" s="228"/>
      <c r="IF17" s="228"/>
      <c r="IG17" s="228"/>
      <c r="IH17" s="924"/>
      <c r="II17" s="228"/>
      <c r="IJ17" s="229"/>
      <c r="IK17" s="949">
        <v>1965</v>
      </c>
      <c r="IL17" s="218">
        <v>1533.0045797122355</v>
      </c>
      <c r="IM17" s="219">
        <v>1504.502181673939</v>
      </c>
      <c r="IN17" s="95">
        <v>779.87450867260475</v>
      </c>
      <c r="IO17" s="95">
        <v>696.15051747142195</v>
      </c>
      <c r="IP17" s="220">
        <v>128.95916723762818</v>
      </c>
      <c r="IQ17" s="221">
        <v>0</v>
      </c>
      <c r="IR17" s="221">
        <v>0</v>
      </c>
      <c r="IS17" s="221">
        <v>0</v>
      </c>
      <c r="IT17" s="221">
        <v>0</v>
      </c>
      <c r="IU17" s="221">
        <v>0</v>
      </c>
      <c r="IV17" s="95">
        <v>184.5798324378253</v>
      </c>
      <c r="IW17" s="222">
        <v>0</v>
      </c>
      <c r="IX17" s="199">
        <v>87.426826776291279</v>
      </c>
      <c r="IY17" s="199">
        <v>91.338213551620939</v>
      </c>
      <c r="IZ17" s="199">
        <v>5.8147921099130828</v>
      </c>
      <c r="JA17" s="223"/>
      <c r="JB17" s="223"/>
      <c r="JC17" s="223"/>
      <c r="JD17" s="223"/>
      <c r="JE17" s="223"/>
      <c r="JF17" s="223"/>
      <c r="JG17" s="223"/>
      <c r="JH17" s="95">
        <v>382.61151779596844</v>
      </c>
      <c r="JI17" s="199">
        <v>192.48494464678515</v>
      </c>
      <c r="JJ17" s="223"/>
      <c r="JK17" s="223"/>
      <c r="JL17" s="223"/>
      <c r="JM17" s="223"/>
      <c r="JN17" s="223"/>
      <c r="JO17" s="223"/>
      <c r="JP17" s="223"/>
      <c r="JQ17" s="223"/>
      <c r="JR17" s="223"/>
      <c r="JS17" s="223"/>
      <c r="JT17" s="223"/>
      <c r="JU17" s="223"/>
      <c r="JV17" s="223"/>
      <c r="JW17" s="223"/>
      <c r="JX17" s="223"/>
      <c r="JY17" s="223"/>
      <c r="JZ17" s="223"/>
      <c r="KA17" s="94">
        <v>128.95916723762818</v>
      </c>
      <c r="KB17" s="199">
        <v>61.167405911555058</v>
      </c>
      <c r="KC17" s="223"/>
      <c r="KD17" s="223"/>
      <c r="KE17" s="223"/>
      <c r="KF17" s="223"/>
      <c r="KG17" s="223"/>
      <c r="KH17" s="223"/>
      <c r="KI17" s="223"/>
      <c r="KJ17" s="223"/>
      <c r="KK17" s="223"/>
      <c r="KL17" s="223"/>
      <c r="KM17" s="95">
        <v>83.723991201182798</v>
      </c>
      <c r="KN17" s="199">
        <v>0</v>
      </c>
      <c r="KO17" s="199">
        <v>65.386510884329212</v>
      </c>
      <c r="KP17" s="223"/>
      <c r="KQ17" s="223"/>
      <c r="KR17" s="223"/>
      <c r="KS17" s="221">
        <v>0</v>
      </c>
      <c r="KT17" s="199">
        <v>18.337480316853583</v>
      </c>
      <c r="KU17" s="237"/>
      <c r="KV17" s="237"/>
      <c r="KW17" s="237"/>
      <c r="KX17" s="237"/>
      <c r="KY17" s="223"/>
      <c r="KZ17" s="223"/>
      <c r="LA17" s="223"/>
      <c r="LB17" s="223"/>
      <c r="LC17" s="223"/>
      <c r="LD17" s="223"/>
      <c r="LE17" s="223"/>
      <c r="LF17" s="223"/>
      <c r="LG17" s="223"/>
      <c r="LH17" s="223"/>
      <c r="LI17" s="223"/>
      <c r="LJ17" s="199">
        <v>0</v>
      </c>
      <c r="LK17" s="199">
        <v>0</v>
      </c>
      <c r="LL17" s="199">
        <v>0</v>
      </c>
      <c r="LM17" s="95">
        <v>92.189847703532749</v>
      </c>
      <c r="LN17" s="94">
        <v>43.045688940175253</v>
      </c>
      <c r="LO17" s="94">
        <v>49.144158763357495</v>
      </c>
      <c r="LP17" s="223"/>
      <c r="LQ17" s="223"/>
      <c r="LR17" s="95">
        <v>306.59069873667261</v>
      </c>
      <c r="LS17" s="95">
        <v>282.12950608825264</v>
      </c>
      <c r="LT17" s="94">
        <v>82.353082591083378</v>
      </c>
      <c r="LU17" s="94">
        <v>199.77642349716925</v>
      </c>
      <c r="LV17" s="95">
        <v>24.461192648419939</v>
      </c>
      <c r="LW17" s="94">
        <v>0</v>
      </c>
      <c r="LX17" s="221">
        <v>0</v>
      </c>
      <c r="LY17" s="221">
        <v>0</v>
      </c>
      <c r="LZ17" s="223"/>
      <c r="MA17" s="223"/>
      <c r="MB17" s="221">
        <v>24.461192648419939</v>
      </c>
      <c r="MC17" s="95">
        <v>294.17198562379048</v>
      </c>
      <c r="MD17" s="232"/>
      <c r="ME17" s="199">
        <v>223.13716298246248</v>
      </c>
      <c r="MF17" s="199">
        <v>71.034822641328006</v>
      </c>
      <c r="MG17" s="224"/>
      <c r="MH17" s="95">
        <v>31.00320940463741</v>
      </c>
      <c r="MI17" s="199">
        <v>30.121524647506401</v>
      </c>
      <c r="MJ17" s="95"/>
      <c r="MK17" s="223"/>
      <c r="ML17" s="963"/>
      <c r="MM17" s="199">
        <v>0.88168475713100858</v>
      </c>
      <c r="MN17" s="223"/>
      <c r="MO17" s="219">
        <v>0.67193153270106865</v>
      </c>
      <c r="MP17" s="225">
        <v>0</v>
      </c>
      <c r="MQ17" s="225">
        <v>0.67193153270106865</v>
      </c>
      <c r="MR17" s="73"/>
      <c r="MS17" s="73"/>
      <c r="MT17" s="73"/>
      <c r="MU17" s="219">
        <v>28.502398038296491</v>
      </c>
      <c r="MV17" s="199">
        <v>28.502398038296491</v>
      </c>
      <c r="MW17" s="224"/>
      <c r="MX17" s="224"/>
      <c r="MY17" s="224"/>
      <c r="MZ17" s="224"/>
      <c r="NA17" s="199">
        <v>0</v>
      </c>
      <c r="NB17" s="224"/>
      <c r="NC17" s="224"/>
      <c r="ND17" s="224"/>
      <c r="NE17" s="224"/>
      <c r="NF17" s="199">
        <v>0</v>
      </c>
      <c r="NG17" s="966"/>
      <c r="NH17" s="224"/>
      <c r="NI17" s="226"/>
      <c r="NJ17" s="218">
        <v>1294.039762960826</v>
      </c>
      <c r="NK17" s="95">
        <v>957.79632901806644</v>
      </c>
      <c r="NL17" s="233">
        <v>470.2703352445518</v>
      </c>
      <c r="NM17" s="233">
        <v>190.80751986345007</v>
      </c>
      <c r="NN17" s="233">
        <v>148.43256043176709</v>
      </c>
      <c r="NO17" s="223">
        <v>0</v>
      </c>
      <c r="NP17" s="223">
        <v>0</v>
      </c>
      <c r="NQ17" s="233">
        <v>92.880410611469713</v>
      </c>
      <c r="NR17" s="223"/>
      <c r="NS17" s="223">
        <v>0</v>
      </c>
      <c r="NT17" s="95">
        <v>55.405502866827746</v>
      </c>
      <c r="NU17" s="233">
        <v>55.405502866827746</v>
      </c>
      <c r="NV17" s="223">
        <v>0</v>
      </c>
      <c r="NW17" s="95">
        <v>0</v>
      </c>
      <c r="NX17" s="223">
        <v>0</v>
      </c>
      <c r="NY17" s="223">
        <v>0</v>
      </c>
      <c r="NZ17" s="95">
        <v>72.459221328717561</v>
      </c>
      <c r="OA17" s="223"/>
      <c r="OB17" s="963"/>
      <c r="OC17" s="94">
        <v>1.3318428233144615</v>
      </c>
      <c r="OD17" s="94">
        <v>71.127378505403101</v>
      </c>
      <c r="OE17" s="94">
        <v>0</v>
      </c>
      <c r="OF17" s="95">
        <v>336.24343394275962</v>
      </c>
      <c r="OG17" s="95">
        <v>221.18447465531958</v>
      </c>
      <c r="OH17" s="233">
        <v>219.52207517459402</v>
      </c>
      <c r="OI17" s="233">
        <v>1.662399480725542</v>
      </c>
      <c r="OJ17" s="235"/>
      <c r="OK17" s="235"/>
      <c r="OL17" s="233">
        <v>115.05895928744006</v>
      </c>
      <c r="OM17" s="236"/>
      <c r="ON17" s="33">
        <v>1965</v>
      </c>
      <c r="OO17" s="230">
        <v>65.452833323851337</v>
      </c>
      <c r="OP17" s="94">
        <v>-1.6255003652698291E-13</v>
      </c>
      <c r="OQ17" s="94">
        <v>244.29548498275227</v>
      </c>
      <c r="OR17" s="94">
        <v>517.82122573215349</v>
      </c>
      <c r="OS17" s="245">
        <v>0.63175677437353883</v>
      </c>
      <c r="OT17" s="94">
        <v>70.121026711252767</v>
      </c>
      <c r="OU17" s="231">
        <v>26.689949288139111</v>
      </c>
    </row>
    <row r="18" spans="1:411" ht="14.25" customHeight="1">
      <c r="A18" s="37">
        <v>1966</v>
      </c>
      <c r="B18" s="736">
        <v>10749.160546980429</v>
      </c>
      <c r="C18" s="415">
        <v>1766.1882610315772</v>
      </c>
      <c r="D18" s="751">
        <v>1732.140925318236</v>
      </c>
      <c r="E18" s="40">
        <v>0</v>
      </c>
      <c r="F18" s="40">
        <v>0</v>
      </c>
      <c r="G18" s="40">
        <v>7.5294796437200242</v>
      </c>
      <c r="H18" s="40">
        <v>930.49956126116376</v>
      </c>
      <c r="I18" s="40">
        <v>89.256307622035507</v>
      </c>
      <c r="J18" s="40">
        <v>358.59447309268808</v>
      </c>
      <c r="K18" s="40">
        <v>310.54776243193544</v>
      </c>
      <c r="L18" s="40">
        <v>35.713341266693106</v>
      </c>
      <c r="M18" s="665">
        <v>34.047335713341269</v>
      </c>
      <c r="N18" s="415">
        <v>1593.2386138256825</v>
      </c>
      <c r="O18" s="751">
        <v>1199.589508732706</v>
      </c>
      <c r="P18" s="398">
        <v>584.12126020218057</v>
      </c>
      <c r="Q18" s="398">
        <v>203.40172851081221</v>
      </c>
      <c r="R18" s="398">
        <v>175.65179762720422</v>
      </c>
      <c r="S18" s="868">
        <v>5.6499272953426898</v>
      </c>
      <c r="T18" s="398">
        <v>112.58639549000517</v>
      </c>
      <c r="U18" s="398">
        <v>53.280324065726688</v>
      </c>
      <c r="V18" s="877">
        <v>70.548002836777144</v>
      </c>
      <c r="W18" s="751">
        <v>393.64910509297658</v>
      </c>
      <c r="X18" s="398">
        <v>279.30715324606638</v>
      </c>
      <c r="Y18" s="398">
        <v>274.71361773226113</v>
      </c>
      <c r="Z18" s="398">
        <v>114.34195184691021</v>
      </c>
      <c r="AA18" s="885"/>
      <c r="AB18" s="398"/>
      <c r="AC18" s="752"/>
      <c r="AD18" s="753">
        <v>172.94964720589473</v>
      </c>
      <c r="AE18" s="398">
        <v>172.94964720589473</v>
      </c>
      <c r="AF18" s="398">
        <v>226.22997127162142</v>
      </c>
      <c r="AG18" s="885">
        <v>950.78360597611277</v>
      </c>
      <c r="AH18" s="885">
        <v>37.953743396435115</v>
      </c>
      <c r="AI18" s="885">
        <v>33.192994993368771</v>
      </c>
      <c r="AJ18" s="885">
        <v>686.04802069467598</v>
      </c>
      <c r="AK18" s="885">
        <v>33.192994993368771</v>
      </c>
      <c r="AL18" s="885">
        <v>887.08214432083605</v>
      </c>
      <c r="AM18" s="885">
        <v>1115.892260556577</v>
      </c>
      <c r="AN18" s="398">
        <v>532.55141658552998</v>
      </c>
      <c r="AO18" s="885">
        <v>652.85502570130723</v>
      </c>
      <c r="AP18" s="398">
        <v>0</v>
      </c>
      <c r="AQ18" s="398"/>
      <c r="AR18" s="398"/>
      <c r="AS18" s="398"/>
      <c r="AT18" s="894"/>
      <c r="AU18" s="749">
        <v>1.6089595689821417</v>
      </c>
      <c r="AV18" s="365">
        <v>1.6089595689821417</v>
      </c>
      <c r="AW18" s="365">
        <v>2.1046291966973385</v>
      </c>
      <c r="AX18" s="365">
        <v>4.954353544706616</v>
      </c>
      <c r="AY18" s="754"/>
      <c r="AZ18" s="365"/>
      <c r="BA18" s="749">
        <v>1023.9992743670487</v>
      </c>
      <c r="BB18" s="365">
        <v>9.5263185426577568</v>
      </c>
      <c r="BC18" s="1087"/>
      <c r="BD18" s="179"/>
      <c r="BE18" s="1088"/>
      <c r="BF18" s="231">
        <v>1023.9992743670487</v>
      </c>
      <c r="BG18" s="365"/>
      <c r="BH18" s="743"/>
      <c r="BJ18" s="740">
        <v>16.430941312228526</v>
      </c>
      <c r="BK18" s="365">
        <v>16.114197176121031</v>
      </c>
      <c r="BL18" s="365">
        <v>0</v>
      </c>
      <c r="BM18" s="365">
        <v>0</v>
      </c>
      <c r="BN18" s="365">
        <v>7.0047140991257653E-2</v>
      </c>
      <c r="BO18" s="365">
        <v>8.6564858455161175</v>
      </c>
      <c r="BP18" s="365">
        <v>0.83035607508075315</v>
      </c>
      <c r="BQ18" s="365">
        <v>3.3360230459430773</v>
      </c>
      <c r="BR18" s="365">
        <v>2.8890419961135674</v>
      </c>
      <c r="BS18" s="365">
        <v>0.33224307247625418</v>
      </c>
      <c r="BT18" s="365">
        <v>0.31674413610749896</v>
      </c>
      <c r="BU18" s="740">
        <v>14.821981743246386</v>
      </c>
      <c r="BV18" s="365">
        <v>11.159843631414413</v>
      </c>
      <c r="BW18" s="365">
        <v>5.4341104837834742</v>
      </c>
      <c r="BX18" s="365">
        <v>1.8922568662159414</v>
      </c>
      <c r="BY18" s="365">
        <v>1.6340978149828356</v>
      </c>
      <c r="BZ18" s="365">
        <v>5.2561567674508529E-2</v>
      </c>
      <c r="CA18" s="365">
        <v>1.0473970967121899</v>
      </c>
      <c r="CB18" s="365">
        <v>0.49566962771519668</v>
      </c>
      <c r="CC18" s="365">
        <v>0.65631174200477393</v>
      </c>
      <c r="CD18" s="365">
        <v>3.6621381118319745</v>
      </c>
      <c r="CE18" s="365">
        <v>2.5984089829649739</v>
      </c>
      <c r="CF18" s="365">
        <v>2.5556750830131709</v>
      </c>
      <c r="CG18" s="365">
        <v>1.0637291288670003</v>
      </c>
      <c r="CH18" s="365">
        <v>0</v>
      </c>
      <c r="CI18" s="743">
        <v>0</v>
      </c>
      <c r="CJ18" s="365"/>
      <c r="CK18" s="925">
        <v>0.30879615992611709</v>
      </c>
      <c r="CL18" s="926">
        <v>8.8451893691661301</v>
      </c>
      <c r="CM18" s="926">
        <v>0.35308565008917636</v>
      </c>
      <c r="CN18" s="926">
        <v>6.3823404413416753</v>
      </c>
      <c r="CO18" s="927">
        <v>9.5263185426577568</v>
      </c>
      <c r="CP18" s="33">
        <v>1966</v>
      </c>
      <c r="CQ18" s="217"/>
      <c r="CR18" s="124"/>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22"/>
      <c r="EV18" s="22"/>
      <c r="EW18" s="22"/>
      <c r="EX18" s="22"/>
      <c r="EY18" s="71"/>
      <c r="EZ18" s="71"/>
      <c r="FA18" s="71"/>
      <c r="FB18" s="71"/>
      <c r="FC18" s="71"/>
      <c r="FD18" s="71"/>
      <c r="FE18" s="71"/>
      <c r="FF18" s="71"/>
      <c r="FG18" s="71"/>
      <c r="FH18" s="71"/>
      <c r="FI18" s="71"/>
      <c r="FJ18" s="71"/>
      <c r="FK18" s="71"/>
      <c r="FL18" s="71"/>
      <c r="FM18" s="71"/>
      <c r="FN18" s="86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861"/>
      <c r="GN18" s="71"/>
      <c r="GO18" s="71"/>
      <c r="GP18" s="124"/>
      <c r="GQ18" s="70"/>
      <c r="GR18" s="70"/>
      <c r="GS18" s="70"/>
      <c r="GT18" s="124"/>
      <c r="GU18" s="71"/>
      <c r="GV18" s="71"/>
      <c r="GW18" s="71"/>
      <c r="GX18" s="71"/>
      <c r="GY18" s="71"/>
      <c r="GZ18" s="71"/>
      <c r="HA18" s="71"/>
      <c r="HB18" s="71"/>
      <c r="HC18" s="71"/>
      <c r="HD18" s="861"/>
      <c r="HE18" s="71"/>
      <c r="HF18" s="124"/>
      <c r="HG18" s="217"/>
      <c r="HH18" s="71"/>
      <c r="HI18" s="71"/>
      <c r="HJ18" s="71"/>
      <c r="HK18" s="71"/>
      <c r="HL18" s="71"/>
      <c r="HM18" s="71"/>
      <c r="HN18" s="71"/>
      <c r="HO18" s="861"/>
      <c r="HP18" s="71"/>
      <c r="HQ18" s="71"/>
      <c r="HR18" s="71"/>
      <c r="HS18" s="71"/>
      <c r="HT18" s="71"/>
      <c r="HU18" s="71"/>
      <c r="HV18" s="124"/>
      <c r="HW18" s="71"/>
      <c r="HX18" s="71"/>
      <c r="HY18" s="861"/>
      <c r="HZ18" s="71"/>
      <c r="IA18" s="71"/>
      <c r="IB18" s="71"/>
      <c r="IC18" s="71"/>
      <c r="ID18" s="71"/>
      <c r="IE18" s="71"/>
      <c r="IF18" s="71"/>
      <c r="IG18" s="71"/>
      <c r="IH18" s="861"/>
      <c r="II18" s="71"/>
      <c r="IJ18" s="100"/>
      <c r="IK18" s="949">
        <v>1966</v>
      </c>
      <c r="IL18" s="218">
        <v>1766.1882610315772</v>
      </c>
      <c r="IM18" s="219">
        <v>1732.140925318236</v>
      </c>
      <c r="IN18" s="95">
        <v>930.49956126116376</v>
      </c>
      <c r="IO18" s="95">
        <v>801.78861202264613</v>
      </c>
      <c r="IP18" s="220">
        <v>143.52649862368227</v>
      </c>
      <c r="IQ18" s="221">
        <v>0</v>
      </c>
      <c r="IR18" s="221">
        <v>0</v>
      </c>
      <c r="IS18" s="221">
        <v>0</v>
      </c>
      <c r="IT18" s="221">
        <v>0</v>
      </c>
      <c r="IU18" s="221">
        <v>0</v>
      </c>
      <c r="IV18" s="95">
        <v>238.07591984902575</v>
      </c>
      <c r="IW18" s="222">
        <v>0</v>
      </c>
      <c r="IX18" s="199">
        <v>116.83555106799851</v>
      </c>
      <c r="IY18" s="199">
        <v>113.73853569410888</v>
      </c>
      <c r="IZ18" s="199">
        <v>7.5018330869183751</v>
      </c>
      <c r="JA18" s="223"/>
      <c r="JB18" s="223"/>
      <c r="JC18" s="223"/>
      <c r="JD18" s="223"/>
      <c r="JE18" s="223"/>
      <c r="JF18" s="223"/>
      <c r="JG18" s="223"/>
      <c r="JH18" s="95">
        <v>420.18619354993814</v>
      </c>
      <c r="JI18" s="199">
        <v>203.87412402485788</v>
      </c>
      <c r="JJ18" s="223"/>
      <c r="JK18" s="223"/>
      <c r="JL18" s="223"/>
      <c r="JM18" s="223"/>
      <c r="JN18" s="223"/>
      <c r="JO18" s="223"/>
      <c r="JP18" s="223"/>
      <c r="JQ18" s="223"/>
      <c r="JR18" s="223"/>
      <c r="JS18" s="223"/>
      <c r="JT18" s="223"/>
      <c r="JU18" s="223"/>
      <c r="JV18" s="223"/>
      <c r="JW18" s="223"/>
      <c r="JX18" s="223"/>
      <c r="JY18" s="223"/>
      <c r="JZ18" s="223"/>
      <c r="KA18" s="94">
        <v>143.52649862368227</v>
      </c>
      <c r="KB18" s="199">
        <v>72.785570901397961</v>
      </c>
      <c r="KC18" s="223"/>
      <c r="KD18" s="223"/>
      <c r="KE18" s="223"/>
      <c r="KF18" s="223"/>
      <c r="KG18" s="223"/>
      <c r="KH18" s="223"/>
      <c r="KI18" s="223"/>
      <c r="KJ18" s="223"/>
      <c r="KK18" s="223"/>
      <c r="KL18" s="223"/>
      <c r="KM18" s="95">
        <v>128.71094923851766</v>
      </c>
      <c r="KN18" s="199">
        <v>0</v>
      </c>
      <c r="KO18" s="199">
        <v>85.022778358756142</v>
      </c>
      <c r="KP18" s="223"/>
      <c r="KQ18" s="223"/>
      <c r="KR18" s="223"/>
      <c r="KS18" s="221">
        <v>0</v>
      </c>
      <c r="KT18" s="199">
        <v>19.436731455771518</v>
      </c>
      <c r="KU18" s="237"/>
      <c r="KV18" s="237"/>
      <c r="KW18" s="237"/>
      <c r="KX18" s="237"/>
      <c r="KY18" s="223"/>
      <c r="KZ18" s="223"/>
      <c r="LA18" s="223"/>
      <c r="LB18" s="223"/>
      <c r="LC18" s="223"/>
      <c r="LD18" s="223"/>
      <c r="LE18" s="223"/>
      <c r="LF18" s="223"/>
      <c r="LG18" s="223"/>
      <c r="LH18" s="223"/>
      <c r="LI18" s="223"/>
      <c r="LJ18" s="199">
        <v>24.25143942399</v>
      </c>
      <c r="LK18" s="199">
        <v>0</v>
      </c>
      <c r="LL18" s="199">
        <v>0</v>
      </c>
      <c r="LM18" s="95">
        <v>89.256307622035507</v>
      </c>
      <c r="LN18" s="94">
        <v>35.53784573221305</v>
      </c>
      <c r="LO18" s="94">
        <v>53.718461889822464</v>
      </c>
      <c r="LP18" s="223"/>
      <c r="LQ18" s="223"/>
      <c r="LR18" s="95">
        <v>358.59447309268808</v>
      </c>
      <c r="LS18" s="95">
        <v>328.03180556056401</v>
      </c>
      <c r="LT18" s="94">
        <v>110.00865457430314</v>
      </c>
      <c r="LU18" s="94">
        <v>218.02315098626087</v>
      </c>
      <c r="LV18" s="95">
        <v>30.562667532124095</v>
      </c>
      <c r="LW18" s="94">
        <v>0</v>
      </c>
      <c r="LX18" s="221">
        <v>0</v>
      </c>
      <c r="LY18" s="221">
        <v>0</v>
      </c>
      <c r="LZ18" s="223"/>
      <c r="MA18" s="223"/>
      <c r="MB18" s="221">
        <v>30.562667532124095</v>
      </c>
      <c r="MC18" s="95">
        <v>310.54776243193544</v>
      </c>
      <c r="MD18" s="224"/>
      <c r="ME18" s="199">
        <v>230.52179870902603</v>
      </c>
      <c r="MF18" s="199">
        <v>80.025963722909381</v>
      </c>
      <c r="MG18" s="224"/>
      <c r="MH18" s="95">
        <v>35.713341266693106</v>
      </c>
      <c r="MI18" s="199">
        <v>34.856899017946219</v>
      </c>
      <c r="MJ18" s="95"/>
      <c r="MK18" s="223"/>
      <c r="ML18" s="963"/>
      <c r="MM18" s="199">
        <v>0.85644224874688979</v>
      </c>
      <c r="MN18" s="223"/>
      <c r="MO18" s="219">
        <v>7.5294796437200242</v>
      </c>
      <c r="MP18" s="225">
        <v>0</v>
      </c>
      <c r="MQ18" s="225">
        <v>7.5294796437200242</v>
      </c>
      <c r="MR18" s="73"/>
      <c r="MS18" s="73"/>
      <c r="MT18" s="73"/>
      <c r="MU18" s="219">
        <v>34.047335713341269</v>
      </c>
      <c r="MV18" s="199">
        <v>30.765809623405815</v>
      </c>
      <c r="MW18" s="224"/>
      <c r="MX18" s="224"/>
      <c r="MY18" s="224"/>
      <c r="MZ18" s="224"/>
      <c r="NA18" s="199">
        <v>0</v>
      </c>
      <c r="NB18" s="224"/>
      <c r="NC18" s="224"/>
      <c r="ND18" s="224"/>
      <c r="NE18" s="224"/>
      <c r="NF18" s="199">
        <v>3.2815260899354515</v>
      </c>
      <c r="NG18" s="966"/>
      <c r="NH18" s="224"/>
      <c r="NI18" s="226"/>
      <c r="NJ18" s="218">
        <v>1522.6906109889055</v>
      </c>
      <c r="NK18" s="95">
        <v>1129.0415058959288</v>
      </c>
      <c r="NL18" s="94">
        <v>584.12126020218057</v>
      </c>
      <c r="NM18" s="94">
        <v>203.40172851081221</v>
      </c>
      <c r="NN18" s="94">
        <v>175.65179762720422</v>
      </c>
      <c r="NO18" s="223">
        <v>0</v>
      </c>
      <c r="NP18" s="223">
        <v>0</v>
      </c>
      <c r="NQ18" s="94">
        <v>112.58639549000517</v>
      </c>
      <c r="NR18" s="223"/>
      <c r="NS18" s="223">
        <v>0</v>
      </c>
      <c r="NT18" s="95">
        <v>53.280324065726688</v>
      </c>
      <c r="NU18" s="94">
        <v>53.280324065726688</v>
      </c>
      <c r="NV18" s="223">
        <v>0</v>
      </c>
      <c r="NW18" s="95">
        <v>0</v>
      </c>
      <c r="NX18" s="223">
        <v>0</v>
      </c>
      <c r="NY18" s="223">
        <v>0</v>
      </c>
      <c r="NZ18" s="95">
        <v>70.548002836777144</v>
      </c>
      <c r="OA18" s="223"/>
      <c r="OB18" s="963"/>
      <c r="OC18" s="94">
        <v>1.4664695346964289</v>
      </c>
      <c r="OD18" s="94">
        <v>69.081533302080715</v>
      </c>
      <c r="OE18" s="94">
        <v>0</v>
      </c>
      <c r="OF18" s="95">
        <v>393.64910509297658</v>
      </c>
      <c r="OG18" s="95">
        <v>279.30715324606638</v>
      </c>
      <c r="OH18" s="94">
        <v>274.71361773226113</v>
      </c>
      <c r="OI18" s="94">
        <v>4.5935355138052483</v>
      </c>
      <c r="OJ18" s="223"/>
      <c r="OK18" s="223"/>
      <c r="OL18" s="94">
        <v>114.34195184691021</v>
      </c>
      <c r="OM18" s="234"/>
      <c r="ON18" s="33">
        <v>1966</v>
      </c>
      <c r="OO18" s="230">
        <v>73.416229142619358</v>
      </c>
      <c r="OP18" s="94">
        <v>5.1054986685285719</v>
      </c>
      <c r="OQ18" s="94">
        <v>264.73558528143673</v>
      </c>
      <c r="OR18" s="94">
        <v>652.17041010380206</v>
      </c>
      <c r="OS18" s="245">
        <v>0.68461559750520729</v>
      </c>
      <c r="OT18" s="94">
        <v>83.28247621421427</v>
      </c>
      <c r="OU18" s="231">
        <v>33.192994993368771</v>
      </c>
    </row>
    <row r="19" spans="1:411" ht="14.25" customHeight="1">
      <c r="A19" s="37">
        <v>1967</v>
      </c>
      <c r="B19" s="736">
        <v>12172.301651262995</v>
      </c>
      <c r="C19" s="415">
        <v>2380.0061303234652</v>
      </c>
      <c r="D19" s="751">
        <v>2340.2798312358013</v>
      </c>
      <c r="E19" s="40">
        <v>0</v>
      </c>
      <c r="F19" s="40">
        <v>0</v>
      </c>
      <c r="G19" s="40">
        <v>-15.420768574279087</v>
      </c>
      <c r="H19" s="40">
        <v>1060.5213178993424</v>
      </c>
      <c r="I19" s="40">
        <v>114.44352289255107</v>
      </c>
      <c r="J19" s="40">
        <v>405.64650872068557</v>
      </c>
      <c r="K19" s="40">
        <v>722.34623105309333</v>
      </c>
      <c r="L19" s="40">
        <v>52.743019244407584</v>
      </c>
      <c r="M19" s="665">
        <v>39.726299087663634</v>
      </c>
      <c r="N19" s="415">
        <v>2101.092038993665</v>
      </c>
      <c r="O19" s="751">
        <v>1669.3495847006357</v>
      </c>
      <c r="P19" s="398">
        <v>741.95364994650993</v>
      </c>
      <c r="Q19" s="398">
        <v>245.62583390429481</v>
      </c>
      <c r="R19" s="398">
        <v>410.02788696164339</v>
      </c>
      <c r="S19" s="868">
        <v>10.294779676506556</v>
      </c>
      <c r="T19" s="398">
        <v>124.68296611493756</v>
      </c>
      <c r="U19" s="398">
        <v>58.423785655043091</v>
      </c>
      <c r="V19" s="877">
        <v>88.635462118207073</v>
      </c>
      <c r="W19" s="751">
        <v>431.74245429302948</v>
      </c>
      <c r="X19" s="398">
        <v>313.88458163547415</v>
      </c>
      <c r="Y19" s="398">
        <v>300.29028884641735</v>
      </c>
      <c r="Z19" s="398">
        <v>117.85787265755533</v>
      </c>
      <c r="AA19" s="885"/>
      <c r="AB19" s="398"/>
      <c r="AC19" s="752"/>
      <c r="AD19" s="753">
        <v>278.91409132980016</v>
      </c>
      <c r="AE19" s="398">
        <v>278.91409132980016</v>
      </c>
      <c r="AF19" s="398">
        <v>337.33787698484326</v>
      </c>
      <c r="AG19" s="885">
        <v>1156.8710791590945</v>
      </c>
      <c r="AH19" s="885">
        <v>54.476595198975645</v>
      </c>
      <c r="AI19" s="885">
        <v>40.745566970622662</v>
      </c>
      <c r="AJ19" s="885">
        <v>862.97030928967013</v>
      </c>
      <c r="AK19" s="885">
        <v>40.745566970622662</v>
      </c>
      <c r="AL19" s="885">
        <v>1032.6036559925356</v>
      </c>
      <c r="AM19" s="885">
        <v>1269.6512441309608</v>
      </c>
      <c r="AN19" s="398">
        <v>670.93024653516568</v>
      </c>
      <c r="AO19" s="885">
        <v>822.22474231904744</v>
      </c>
      <c r="AP19" s="398">
        <v>0</v>
      </c>
      <c r="AQ19" s="398"/>
      <c r="AR19" s="398"/>
      <c r="AS19" s="398"/>
      <c r="AT19" s="894"/>
      <c r="AU19" s="749">
        <v>2.2913833334130369</v>
      </c>
      <c r="AV19" s="365">
        <v>2.2913833334130369</v>
      </c>
      <c r="AW19" s="365">
        <v>2.7713565326393397</v>
      </c>
      <c r="AX19" s="365">
        <v>5.5119423241170669</v>
      </c>
      <c r="AY19" s="754"/>
      <c r="AZ19" s="365"/>
      <c r="BA19" s="749">
        <v>1324.687998731622</v>
      </c>
      <c r="BB19" s="365">
        <v>10.882806199550377</v>
      </c>
      <c r="BC19" s="1087"/>
      <c r="BD19" s="179"/>
      <c r="BE19" s="1088"/>
      <c r="BF19" s="231">
        <v>1324.687998731622</v>
      </c>
      <c r="BG19" s="365"/>
      <c r="BH19" s="743"/>
      <c r="BJ19" s="740">
        <v>19.552638428710946</v>
      </c>
      <c r="BK19" s="365">
        <v>19.226272058357793</v>
      </c>
      <c r="BL19" s="365">
        <v>0</v>
      </c>
      <c r="BM19" s="365">
        <v>0</v>
      </c>
      <c r="BN19" s="365">
        <v>-0.12668736789544671</v>
      </c>
      <c r="BO19" s="365">
        <v>8.7125783461774713</v>
      </c>
      <c r="BP19" s="365">
        <v>0.94019624366338683</v>
      </c>
      <c r="BQ19" s="365">
        <v>3.3325374308202083</v>
      </c>
      <c r="BR19" s="365">
        <v>5.9343438221327922</v>
      </c>
      <c r="BS19" s="365">
        <v>0.43330358345937792</v>
      </c>
      <c r="BT19" s="365">
        <v>0.32636637035315047</v>
      </c>
      <c r="BU19" s="740">
        <v>17.261255095297905</v>
      </c>
      <c r="BV19" s="365">
        <v>13.714329734240726</v>
      </c>
      <c r="BW19" s="365">
        <v>6.0954260845936652</v>
      </c>
      <c r="BX19" s="365">
        <v>2.0179078775854093</v>
      </c>
      <c r="BY19" s="365">
        <v>3.3685320879235605</v>
      </c>
      <c r="BZ19" s="365">
        <v>8.4575456404651056E-2</v>
      </c>
      <c r="CA19" s="365">
        <v>1.0243170904493686</v>
      </c>
      <c r="CB19" s="365">
        <v>0.47997319922630294</v>
      </c>
      <c r="CC19" s="365">
        <v>0.72817339446242102</v>
      </c>
      <c r="CD19" s="365">
        <v>3.5469253610571836</v>
      </c>
      <c r="CE19" s="365">
        <v>2.578678960054408</v>
      </c>
      <c r="CF19" s="365">
        <v>2.4669967722600705</v>
      </c>
      <c r="CG19" s="365">
        <v>0.96824640100277526</v>
      </c>
      <c r="CH19" s="365">
        <v>0</v>
      </c>
      <c r="CI19" s="743">
        <v>0</v>
      </c>
      <c r="CJ19" s="365"/>
      <c r="CK19" s="925">
        <v>0.3347400363381145</v>
      </c>
      <c r="CL19" s="926">
        <v>9.5041275865773329</v>
      </c>
      <c r="CM19" s="926">
        <v>0.44754555678730795</v>
      </c>
      <c r="CN19" s="926">
        <v>7.0896230968785474</v>
      </c>
      <c r="CO19" s="927">
        <v>10.882806199550377</v>
      </c>
      <c r="CP19" s="33">
        <v>1967</v>
      </c>
      <c r="CQ19" s="217"/>
      <c r="CR19" s="124"/>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22"/>
      <c r="EV19" s="22"/>
      <c r="EW19" s="22"/>
      <c r="EX19" s="22"/>
      <c r="EY19" s="71"/>
      <c r="EZ19" s="71"/>
      <c r="FA19" s="71"/>
      <c r="FB19" s="71"/>
      <c r="FC19" s="71"/>
      <c r="FD19" s="71"/>
      <c r="FE19" s="71"/>
      <c r="FF19" s="71"/>
      <c r="FG19" s="71"/>
      <c r="FH19" s="71"/>
      <c r="FI19" s="71"/>
      <c r="FJ19" s="71"/>
      <c r="FK19" s="71"/>
      <c r="FL19" s="71"/>
      <c r="FM19" s="71"/>
      <c r="FN19" s="86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861"/>
      <c r="GN19" s="71"/>
      <c r="GO19" s="71"/>
      <c r="GP19" s="124"/>
      <c r="GQ19" s="70"/>
      <c r="GR19" s="70"/>
      <c r="GS19" s="70"/>
      <c r="GT19" s="124"/>
      <c r="GU19" s="71"/>
      <c r="GV19" s="71"/>
      <c r="GW19" s="71"/>
      <c r="GX19" s="71"/>
      <c r="GY19" s="71"/>
      <c r="GZ19" s="71"/>
      <c r="HA19" s="71"/>
      <c r="HB19" s="71"/>
      <c r="HC19" s="71"/>
      <c r="HD19" s="861"/>
      <c r="HE19" s="71"/>
      <c r="HF19" s="124"/>
      <c r="HG19" s="217"/>
      <c r="HH19" s="71"/>
      <c r="HI19" s="71"/>
      <c r="HJ19" s="71"/>
      <c r="HK19" s="71"/>
      <c r="HL19" s="71"/>
      <c r="HM19" s="71"/>
      <c r="HN19" s="71"/>
      <c r="HO19" s="861"/>
      <c r="HP19" s="71"/>
      <c r="HQ19" s="71"/>
      <c r="HR19" s="71"/>
      <c r="HS19" s="71"/>
      <c r="HT19" s="71"/>
      <c r="HU19" s="71"/>
      <c r="HV19" s="124"/>
      <c r="HW19" s="71"/>
      <c r="HX19" s="71"/>
      <c r="HY19" s="861"/>
      <c r="HZ19" s="71"/>
      <c r="IA19" s="71"/>
      <c r="IB19" s="71"/>
      <c r="IC19" s="71"/>
      <c r="ID19" s="71"/>
      <c r="IE19" s="71"/>
      <c r="IF19" s="71"/>
      <c r="IG19" s="71"/>
      <c r="IH19" s="861"/>
      <c r="II19" s="71"/>
      <c r="IJ19" s="100"/>
      <c r="IK19" s="949">
        <v>1967</v>
      </c>
      <c r="IL19" s="218">
        <v>2380.0061303234647</v>
      </c>
      <c r="IM19" s="219">
        <v>2340.2798312358009</v>
      </c>
      <c r="IN19" s="95">
        <v>1060.5213178993424</v>
      </c>
      <c r="IO19" s="95">
        <v>907.62083348358635</v>
      </c>
      <c r="IP19" s="220">
        <v>172.3390189078408</v>
      </c>
      <c r="IQ19" s="221">
        <v>0</v>
      </c>
      <c r="IR19" s="221">
        <v>0</v>
      </c>
      <c r="IS19" s="221">
        <v>0</v>
      </c>
      <c r="IT19" s="221">
        <v>0</v>
      </c>
      <c r="IU19" s="221">
        <v>0</v>
      </c>
      <c r="IV19" s="95">
        <v>230.42263171180267</v>
      </c>
      <c r="IW19" s="222">
        <v>0</v>
      </c>
      <c r="IX19" s="199">
        <v>108.64676114576947</v>
      </c>
      <c r="IY19" s="199">
        <v>108.44181601817462</v>
      </c>
      <c r="IZ19" s="199">
        <v>13.334054547858585</v>
      </c>
      <c r="JA19" s="223"/>
      <c r="JB19" s="223"/>
      <c r="JC19" s="223"/>
      <c r="JD19" s="223"/>
      <c r="JE19" s="223"/>
      <c r="JF19" s="223"/>
      <c r="JG19" s="223"/>
      <c r="JH19" s="95">
        <v>504.85918286394292</v>
      </c>
      <c r="JI19" s="199">
        <v>247.25818277980122</v>
      </c>
      <c r="JJ19" s="223"/>
      <c r="JK19" s="223"/>
      <c r="JL19" s="223"/>
      <c r="JM19" s="223"/>
      <c r="JN19" s="223"/>
      <c r="JO19" s="223"/>
      <c r="JP19" s="223"/>
      <c r="JQ19" s="223"/>
      <c r="JR19" s="223"/>
      <c r="JS19" s="223"/>
      <c r="JT19" s="223"/>
      <c r="JU19" s="223"/>
      <c r="JV19" s="223"/>
      <c r="JW19" s="223"/>
      <c r="JX19" s="223"/>
      <c r="JY19" s="223"/>
      <c r="JZ19" s="223"/>
      <c r="KA19" s="94">
        <v>172.3390189078408</v>
      </c>
      <c r="KB19" s="199">
        <v>85.261981176300893</v>
      </c>
      <c r="KC19" s="223"/>
      <c r="KD19" s="223"/>
      <c r="KE19" s="223"/>
      <c r="KF19" s="223"/>
      <c r="KG19" s="223"/>
      <c r="KH19" s="223"/>
      <c r="KI19" s="223"/>
      <c r="KJ19" s="223"/>
      <c r="KK19" s="223"/>
      <c r="KL19" s="223"/>
      <c r="KM19" s="95">
        <v>152.90048441575613</v>
      </c>
      <c r="KN19" s="199">
        <v>0</v>
      </c>
      <c r="KO19" s="199">
        <v>104.81831404084478</v>
      </c>
      <c r="KP19" s="223"/>
      <c r="KQ19" s="223"/>
      <c r="KR19" s="223"/>
      <c r="KS19" s="221">
        <v>0</v>
      </c>
      <c r="KT19" s="199">
        <v>22.095007993460989</v>
      </c>
      <c r="KU19" s="237"/>
      <c r="KV19" s="237"/>
      <c r="KW19" s="237"/>
      <c r="KX19" s="237"/>
      <c r="KY19" s="223"/>
      <c r="KZ19" s="223"/>
      <c r="LA19" s="223"/>
      <c r="LB19" s="223"/>
      <c r="LC19" s="223"/>
      <c r="LD19" s="223"/>
      <c r="LE19" s="223"/>
      <c r="LF19" s="223"/>
      <c r="LG19" s="223"/>
      <c r="LH19" s="223"/>
      <c r="LI19" s="223"/>
      <c r="LJ19" s="199">
        <v>25.987162381450361</v>
      </c>
      <c r="LK19" s="199">
        <v>0</v>
      </c>
      <c r="LL19" s="199">
        <v>0</v>
      </c>
      <c r="LM19" s="95">
        <v>114.44352289255107</v>
      </c>
      <c r="LN19" s="94">
        <v>64.459149207265042</v>
      </c>
      <c r="LO19" s="94">
        <v>49.98437368528603</v>
      </c>
      <c r="LP19" s="223"/>
      <c r="LQ19" s="223"/>
      <c r="LR19" s="95">
        <v>405.64650872068557</v>
      </c>
      <c r="LS19" s="95">
        <v>370.61711922878123</v>
      </c>
      <c r="LT19" s="94">
        <v>129.17372855889317</v>
      </c>
      <c r="LU19" s="94">
        <v>241.44339066988806</v>
      </c>
      <c r="LV19" s="95">
        <v>35.029389491904368</v>
      </c>
      <c r="LW19" s="94">
        <v>0</v>
      </c>
      <c r="LX19" s="221">
        <v>0</v>
      </c>
      <c r="LY19" s="221">
        <v>0</v>
      </c>
      <c r="LZ19" s="223"/>
      <c r="MA19" s="223"/>
      <c r="MB19" s="221">
        <v>35.029389491904368</v>
      </c>
      <c r="MC19" s="95">
        <v>722.34623105309333</v>
      </c>
      <c r="MD19" s="224"/>
      <c r="ME19" s="199">
        <v>607.82517759907682</v>
      </c>
      <c r="MF19" s="199">
        <v>114.52105345401657</v>
      </c>
      <c r="MG19" s="224"/>
      <c r="MH19" s="95">
        <v>52.743019244407584</v>
      </c>
      <c r="MI19" s="199">
        <v>51.600495233974016</v>
      </c>
      <c r="MJ19" s="95"/>
      <c r="MK19" s="223"/>
      <c r="ML19" s="963"/>
      <c r="MM19" s="199">
        <v>1.1425240104335701</v>
      </c>
      <c r="MN19" s="223"/>
      <c r="MO19" s="219">
        <v>-15.420768574279087</v>
      </c>
      <c r="MP19" s="225">
        <v>0</v>
      </c>
      <c r="MQ19" s="225">
        <v>-15.420768574279087</v>
      </c>
      <c r="MR19" s="73"/>
      <c r="MS19" s="73"/>
      <c r="MT19" s="73"/>
      <c r="MU19" s="219">
        <v>39.726299087663634</v>
      </c>
      <c r="MV19" s="199">
        <v>39.024316949743373</v>
      </c>
      <c r="MW19" s="224"/>
      <c r="MX19" s="224"/>
      <c r="MY19" s="224"/>
      <c r="MZ19" s="224"/>
      <c r="NA19" s="199">
        <v>0</v>
      </c>
      <c r="NB19" s="224"/>
      <c r="NC19" s="224"/>
      <c r="ND19" s="224"/>
      <c r="NE19" s="224"/>
      <c r="NF19" s="199">
        <v>0.70198213792025776</v>
      </c>
      <c r="NG19" s="966"/>
      <c r="NH19" s="224"/>
      <c r="NI19" s="226"/>
      <c r="NJ19" s="218">
        <v>2012.4565768754583</v>
      </c>
      <c r="NK19" s="95">
        <v>1580.7141225824287</v>
      </c>
      <c r="NL19" s="94">
        <v>741.95364994650993</v>
      </c>
      <c r="NM19" s="94">
        <v>245.62583390429481</v>
      </c>
      <c r="NN19" s="94">
        <v>410.02788696164339</v>
      </c>
      <c r="NO19" s="223">
        <v>0</v>
      </c>
      <c r="NP19" s="223">
        <v>0</v>
      </c>
      <c r="NQ19" s="94">
        <v>124.68296611493756</v>
      </c>
      <c r="NR19" s="223"/>
      <c r="NS19" s="223">
        <v>0</v>
      </c>
      <c r="NT19" s="95">
        <v>58.423785655043091</v>
      </c>
      <c r="NU19" s="94">
        <v>58.423785655043091</v>
      </c>
      <c r="NV19" s="223">
        <v>0</v>
      </c>
      <c r="NW19" s="95">
        <v>0</v>
      </c>
      <c r="NX19" s="223">
        <v>0</v>
      </c>
      <c r="NY19" s="223">
        <v>0</v>
      </c>
      <c r="NZ19" s="95">
        <v>88.635462118207073</v>
      </c>
      <c r="OA19" s="223"/>
      <c r="OB19" s="963"/>
      <c r="OC19" s="94">
        <v>3.4558196002067483</v>
      </c>
      <c r="OD19" s="94">
        <v>85.179642518000321</v>
      </c>
      <c r="OE19" s="94">
        <v>0</v>
      </c>
      <c r="OF19" s="95">
        <v>431.74245429302948</v>
      </c>
      <c r="OG19" s="95">
        <v>313.88458163547415</v>
      </c>
      <c r="OH19" s="94">
        <v>300.29028884641735</v>
      </c>
      <c r="OI19" s="94">
        <v>13.594292789056773</v>
      </c>
      <c r="OJ19" s="223"/>
      <c r="OK19" s="223"/>
      <c r="OL19" s="94">
        <v>117.85787265755533</v>
      </c>
      <c r="OM19" s="234"/>
      <c r="ON19" s="33">
        <v>1967</v>
      </c>
      <c r="OO19" s="230">
        <v>87.191299120509029</v>
      </c>
      <c r="OP19" s="94">
        <v>1.1789008545516455</v>
      </c>
      <c r="OQ19" s="94">
        <v>293.90076986942466</v>
      </c>
      <c r="OR19" s="94">
        <v>821.46470452149367</v>
      </c>
      <c r="OS19" s="245">
        <v>0.76003779755371403</v>
      </c>
      <c r="OT19" s="94">
        <v>102.10122820341365</v>
      </c>
      <c r="OU19" s="231">
        <v>40.745566970622662</v>
      </c>
    </row>
    <row r="20" spans="1:411" ht="14.25" customHeight="1">
      <c r="A20" s="37">
        <v>1968</v>
      </c>
      <c r="B20" s="736">
        <v>13742.219917253184</v>
      </c>
      <c r="C20" s="415">
        <v>2628.3118772012067</v>
      </c>
      <c r="D20" s="751">
        <v>2577.8623201471278</v>
      </c>
      <c r="E20" s="40">
        <v>0</v>
      </c>
      <c r="F20" s="40">
        <v>0</v>
      </c>
      <c r="G20" s="40">
        <v>1.6834349043789745</v>
      </c>
      <c r="H20" s="40">
        <v>1148.0575288786315</v>
      </c>
      <c r="I20" s="40">
        <v>165.65095621025807</v>
      </c>
      <c r="J20" s="40">
        <v>442.31786328176656</v>
      </c>
      <c r="K20" s="40">
        <v>770.53838664310706</v>
      </c>
      <c r="L20" s="40">
        <v>49.614150228985615</v>
      </c>
      <c r="M20" s="665">
        <v>50.449557054079072</v>
      </c>
      <c r="N20" s="415">
        <v>2349.4987559049441</v>
      </c>
      <c r="O20" s="751">
        <v>1914.7548471626221</v>
      </c>
      <c r="P20" s="398">
        <v>824.09878234947655</v>
      </c>
      <c r="Q20" s="398">
        <v>282.43181517675765</v>
      </c>
      <c r="R20" s="398">
        <v>468.74676955993891</v>
      </c>
      <c r="S20" s="868">
        <v>17.659420317497069</v>
      </c>
      <c r="T20" s="398">
        <v>144.71890663877971</v>
      </c>
      <c r="U20" s="398">
        <v>75.418003918598927</v>
      </c>
      <c r="V20" s="877">
        <v>119.34056951907012</v>
      </c>
      <c r="W20" s="751">
        <v>434.74390874232211</v>
      </c>
      <c r="X20" s="398">
        <v>297.68189631339175</v>
      </c>
      <c r="Y20" s="398">
        <v>284.29435168824301</v>
      </c>
      <c r="Z20" s="398">
        <v>137.06201242893033</v>
      </c>
      <c r="AA20" s="885"/>
      <c r="AB20" s="398"/>
      <c r="AC20" s="752"/>
      <c r="AD20" s="753">
        <v>278.81312129626258</v>
      </c>
      <c r="AE20" s="398">
        <v>278.81312129626258</v>
      </c>
      <c r="AF20" s="398">
        <v>354.23112521486149</v>
      </c>
      <c r="AG20" s="885">
        <v>1252.1142039462072</v>
      </c>
      <c r="AH20" s="885">
        <v>76.652151434004182</v>
      </c>
      <c r="AI20" s="885">
        <v>49.574113304585872</v>
      </c>
      <c r="AJ20" s="885">
        <v>959.21299131433432</v>
      </c>
      <c r="AK20" s="885">
        <v>49.574113304585872</v>
      </c>
      <c r="AL20" s="885">
        <v>1143.1456878360966</v>
      </c>
      <c r="AM20" s="885">
        <v>1432.1050954785662</v>
      </c>
      <c r="AN20" s="398">
        <v>663.10747298450565</v>
      </c>
      <c r="AO20" s="885">
        <v>909.6388780097484</v>
      </c>
      <c r="AP20" s="398">
        <v>0</v>
      </c>
      <c r="AQ20" s="398"/>
      <c r="AR20" s="398"/>
      <c r="AS20" s="398"/>
      <c r="AT20" s="894"/>
      <c r="AU20" s="749">
        <v>2.0288797805237873</v>
      </c>
      <c r="AV20" s="365">
        <v>2.0288797805237873</v>
      </c>
      <c r="AW20" s="365">
        <v>2.5776848816844269</v>
      </c>
      <c r="AX20" s="365">
        <v>4.8253300920616367</v>
      </c>
      <c r="AY20" s="754"/>
      <c r="AZ20" s="365"/>
      <c r="BA20" s="749">
        <v>1702.8809490481526</v>
      </c>
      <c r="BB20" s="365">
        <v>12.391600187610205</v>
      </c>
      <c r="BC20" s="1087"/>
      <c r="BD20" s="179"/>
      <c r="BE20" s="1088"/>
      <c r="BF20" s="231">
        <v>1702.8809490481526</v>
      </c>
      <c r="BG20" s="365"/>
      <c r="BH20" s="743"/>
      <c r="BJ20" s="740">
        <v>19.12581732083471</v>
      </c>
      <c r="BK20" s="365">
        <v>18.758703729596515</v>
      </c>
      <c r="BL20" s="365">
        <v>0</v>
      </c>
      <c r="BM20" s="365">
        <v>0</v>
      </c>
      <c r="BN20" s="365">
        <v>1.2250094340765448E-2</v>
      </c>
      <c r="BO20" s="365">
        <v>8.3542363300216138</v>
      </c>
      <c r="BP20" s="365">
        <v>1.2054162806861022</v>
      </c>
      <c r="BQ20" s="365">
        <v>3.2186783936301446</v>
      </c>
      <c r="BR20" s="365">
        <v>5.6070881653968137</v>
      </c>
      <c r="BS20" s="365">
        <v>0.36103446552107404</v>
      </c>
      <c r="BT20" s="365">
        <v>0.36711359123819787</v>
      </c>
      <c r="BU20" s="740">
        <v>17.096937540310922</v>
      </c>
      <c r="BV20" s="365">
        <v>13.933373637534876</v>
      </c>
      <c r="BW20" s="365">
        <v>5.9968388463557547</v>
      </c>
      <c r="BX20" s="365">
        <v>2.0552124538639358</v>
      </c>
      <c r="BY20" s="365">
        <v>3.4109974398782055</v>
      </c>
      <c r="BZ20" s="365">
        <v>0.12850485892258129</v>
      </c>
      <c r="CA20" s="365">
        <v>1.0530970069623682</v>
      </c>
      <c r="CB20" s="365">
        <v>0.54880510116063974</v>
      </c>
      <c r="CC20" s="365">
        <v>0.86842278931397066</v>
      </c>
      <c r="CD20" s="365">
        <v>3.1635639027760472</v>
      </c>
      <c r="CE20" s="365">
        <v>2.1661849257677495</v>
      </c>
      <c r="CF20" s="365">
        <v>2.0687658427829048</v>
      </c>
      <c r="CG20" s="365">
        <v>0.9973789770082977</v>
      </c>
      <c r="CH20" s="365">
        <v>0</v>
      </c>
      <c r="CI20" s="743">
        <v>0</v>
      </c>
      <c r="CJ20" s="365"/>
      <c r="CK20" s="925">
        <v>0.36074312304044998</v>
      </c>
      <c r="CL20" s="926">
        <v>9.1114405931911602</v>
      </c>
      <c r="CM20" s="926">
        <v>0.55778580095176888</v>
      </c>
      <c r="CN20" s="926">
        <v>6.9800439600741253</v>
      </c>
      <c r="CO20" s="927">
        <v>12.391600187610205</v>
      </c>
      <c r="CP20" s="33">
        <v>1968</v>
      </c>
      <c r="CQ20" s="217"/>
      <c r="CR20" s="124"/>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22"/>
      <c r="EV20" s="22"/>
      <c r="EW20" s="22"/>
      <c r="EX20" s="22"/>
      <c r="EY20" s="71"/>
      <c r="EZ20" s="71"/>
      <c r="FA20" s="71"/>
      <c r="FB20" s="71"/>
      <c r="FC20" s="71"/>
      <c r="FD20" s="71"/>
      <c r="FE20" s="71"/>
      <c r="FF20" s="71"/>
      <c r="FG20" s="71"/>
      <c r="FH20" s="71"/>
      <c r="FI20" s="71"/>
      <c r="FJ20" s="71"/>
      <c r="FK20" s="71"/>
      <c r="FL20" s="71"/>
      <c r="FM20" s="71"/>
      <c r="FN20" s="86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861"/>
      <c r="GN20" s="71"/>
      <c r="GO20" s="71"/>
      <c r="GP20" s="124"/>
      <c r="GQ20" s="70"/>
      <c r="GR20" s="70"/>
      <c r="GS20" s="70"/>
      <c r="GT20" s="124"/>
      <c r="GU20" s="71"/>
      <c r="GV20" s="71"/>
      <c r="GW20" s="71"/>
      <c r="GX20" s="71"/>
      <c r="GY20" s="71"/>
      <c r="GZ20" s="71"/>
      <c r="HA20" s="71"/>
      <c r="HB20" s="71"/>
      <c r="HC20" s="71"/>
      <c r="HD20" s="861"/>
      <c r="HE20" s="71"/>
      <c r="HF20" s="124"/>
      <c r="HG20" s="217"/>
      <c r="HH20" s="71"/>
      <c r="HI20" s="71"/>
      <c r="HJ20" s="71"/>
      <c r="HK20" s="71"/>
      <c r="HL20" s="71"/>
      <c r="HM20" s="71"/>
      <c r="HN20" s="71"/>
      <c r="HO20" s="861"/>
      <c r="HP20" s="71"/>
      <c r="HQ20" s="71"/>
      <c r="HR20" s="71"/>
      <c r="HS20" s="71"/>
      <c r="HT20" s="71"/>
      <c r="HU20" s="71"/>
      <c r="HV20" s="124"/>
      <c r="HW20" s="71"/>
      <c r="HX20" s="71"/>
      <c r="HY20" s="861"/>
      <c r="HZ20" s="71"/>
      <c r="IA20" s="71"/>
      <c r="IB20" s="71"/>
      <c r="IC20" s="71"/>
      <c r="ID20" s="71"/>
      <c r="IE20" s="71"/>
      <c r="IF20" s="71"/>
      <c r="IG20" s="71"/>
      <c r="IH20" s="861"/>
      <c r="II20" s="71"/>
      <c r="IJ20" s="100"/>
      <c r="IK20" s="949">
        <v>1968</v>
      </c>
      <c r="IL20" s="218">
        <v>2628.3118772012067</v>
      </c>
      <c r="IM20" s="219">
        <v>2577.8623201471278</v>
      </c>
      <c r="IN20" s="95">
        <v>1148.0575288786315</v>
      </c>
      <c r="IO20" s="95">
        <v>985.79327587657599</v>
      </c>
      <c r="IP20" s="220">
        <v>194.83069489019508</v>
      </c>
      <c r="IQ20" s="221">
        <v>0</v>
      </c>
      <c r="IR20" s="221">
        <v>0</v>
      </c>
      <c r="IS20" s="221">
        <v>0</v>
      </c>
      <c r="IT20" s="221">
        <v>0</v>
      </c>
      <c r="IU20" s="221">
        <v>0</v>
      </c>
      <c r="IV20" s="95">
        <v>229.40932530381161</v>
      </c>
      <c r="IW20" s="222">
        <v>0</v>
      </c>
      <c r="IX20" s="199">
        <v>105.99629776543699</v>
      </c>
      <c r="IY20" s="199">
        <v>109.12817184138089</v>
      </c>
      <c r="IZ20" s="199">
        <v>14.284855696993734</v>
      </c>
      <c r="JA20" s="223"/>
      <c r="JB20" s="223"/>
      <c r="JC20" s="223"/>
      <c r="JD20" s="223"/>
      <c r="JE20" s="223"/>
      <c r="JF20" s="223"/>
      <c r="JG20" s="223"/>
      <c r="JH20" s="95">
        <v>561.55325568256933</v>
      </c>
      <c r="JI20" s="199">
        <v>271.09913093649703</v>
      </c>
      <c r="JJ20" s="223"/>
      <c r="JK20" s="223"/>
      <c r="JL20" s="223"/>
      <c r="JM20" s="223"/>
      <c r="JN20" s="223"/>
      <c r="JO20" s="223"/>
      <c r="JP20" s="223"/>
      <c r="JQ20" s="223"/>
      <c r="JR20" s="223"/>
      <c r="JS20" s="223"/>
      <c r="JT20" s="223"/>
      <c r="JU20" s="223"/>
      <c r="JV20" s="223"/>
      <c r="JW20" s="223"/>
      <c r="JX20" s="223"/>
      <c r="JY20" s="223"/>
      <c r="JZ20" s="223"/>
      <c r="KA20" s="94">
        <v>194.83069489019508</v>
      </c>
      <c r="KB20" s="199">
        <v>95.623429855877291</v>
      </c>
      <c r="KC20" s="223"/>
      <c r="KD20" s="223"/>
      <c r="KE20" s="223"/>
      <c r="KF20" s="223"/>
      <c r="KG20" s="223"/>
      <c r="KH20" s="223"/>
      <c r="KI20" s="223"/>
      <c r="KJ20" s="223"/>
      <c r="KK20" s="223"/>
      <c r="KL20" s="223"/>
      <c r="KM20" s="95">
        <v>162.26425300205545</v>
      </c>
      <c r="KN20" s="199">
        <v>0</v>
      </c>
      <c r="KO20" s="199">
        <v>111.19986056519178</v>
      </c>
      <c r="KP20" s="223"/>
      <c r="KQ20" s="223"/>
      <c r="KR20" s="223"/>
      <c r="KS20" s="221">
        <v>0</v>
      </c>
      <c r="KT20" s="199">
        <v>23.548856273965356</v>
      </c>
      <c r="KU20" s="237"/>
      <c r="KV20" s="237"/>
      <c r="KW20" s="237"/>
      <c r="KX20" s="237"/>
      <c r="KY20" s="223"/>
      <c r="KZ20" s="223"/>
      <c r="LA20" s="223"/>
      <c r="LB20" s="223"/>
      <c r="LC20" s="223"/>
      <c r="LD20" s="223"/>
      <c r="LE20" s="223"/>
      <c r="LF20" s="223"/>
      <c r="LG20" s="223"/>
      <c r="LH20" s="223"/>
      <c r="LI20" s="223"/>
      <c r="LJ20" s="199">
        <v>27.515536162898321</v>
      </c>
      <c r="LK20" s="199">
        <v>0</v>
      </c>
      <c r="LL20" s="199">
        <v>0</v>
      </c>
      <c r="LM20" s="95">
        <v>165.65095621025807</v>
      </c>
      <c r="LN20" s="94">
        <v>76.344163571454331</v>
      </c>
      <c r="LO20" s="94">
        <v>89.306792638803742</v>
      </c>
      <c r="LP20" s="223"/>
      <c r="LQ20" s="223"/>
      <c r="LR20" s="95">
        <v>442.31786328176656</v>
      </c>
      <c r="LS20" s="95">
        <v>396.89997956558852</v>
      </c>
      <c r="LT20" s="94">
        <v>136.34500498840049</v>
      </c>
      <c r="LU20" s="94">
        <v>260.55497457718803</v>
      </c>
      <c r="LV20" s="95">
        <v>45.417883716178039</v>
      </c>
      <c r="LW20" s="94">
        <v>0</v>
      </c>
      <c r="LX20" s="221">
        <v>0</v>
      </c>
      <c r="LY20" s="221">
        <v>0</v>
      </c>
      <c r="LZ20" s="223"/>
      <c r="MA20" s="223"/>
      <c r="MB20" s="221">
        <v>45.417883716178039</v>
      </c>
      <c r="MC20" s="95">
        <v>770.53838664310706</v>
      </c>
      <c r="MD20" s="224"/>
      <c r="ME20" s="199">
        <v>628.417054319474</v>
      </c>
      <c r="MF20" s="199">
        <v>142.121332323633</v>
      </c>
      <c r="MG20" s="224"/>
      <c r="MH20" s="95">
        <v>49.614150228985615</v>
      </c>
      <c r="MI20" s="199">
        <v>49.110502085512003</v>
      </c>
      <c r="MJ20" s="95"/>
      <c r="MK20" s="223"/>
      <c r="ML20" s="963"/>
      <c r="MM20" s="199">
        <v>0.50364814347360953</v>
      </c>
      <c r="MN20" s="223"/>
      <c r="MO20" s="219">
        <v>1.6834349043789745</v>
      </c>
      <c r="MP20" s="225">
        <v>0</v>
      </c>
      <c r="MQ20" s="225">
        <v>1.6834349043789745</v>
      </c>
      <c r="MR20" s="73"/>
      <c r="MS20" s="73"/>
      <c r="MT20" s="73"/>
      <c r="MU20" s="219">
        <v>50.449557054079072</v>
      </c>
      <c r="MV20" s="199">
        <v>47.843568569470989</v>
      </c>
      <c r="MW20" s="224"/>
      <c r="MX20" s="224"/>
      <c r="MY20" s="224"/>
      <c r="MZ20" s="224"/>
      <c r="NA20" s="199">
        <v>0</v>
      </c>
      <c r="NB20" s="224"/>
      <c r="NC20" s="224"/>
      <c r="ND20" s="224"/>
      <c r="NE20" s="224"/>
      <c r="NF20" s="199">
        <v>2.6059884846080803</v>
      </c>
      <c r="NG20" s="966"/>
      <c r="NH20" s="224"/>
      <c r="NI20" s="226"/>
      <c r="NJ20" s="218">
        <v>2230.1581863858742</v>
      </c>
      <c r="NK20" s="95">
        <v>1795.4142776435519</v>
      </c>
      <c r="NL20" s="94">
        <v>824.09878234947655</v>
      </c>
      <c r="NM20" s="94">
        <v>282.43181517675765</v>
      </c>
      <c r="NN20" s="94">
        <v>468.74676955993891</v>
      </c>
      <c r="NO20" s="223">
        <v>0</v>
      </c>
      <c r="NP20" s="223">
        <v>0</v>
      </c>
      <c r="NQ20" s="94">
        <v>144.71890663877971</v>
      </c>
      <c r="NR20" s="223"/>
      <c r="NS20" s="223">
        <v>0</v>
      </c>
      <c r="NT20" s="95">
        <v>75.418003918598927</v>
      </c>
      <c r="NU20" s="94">
        <v>75.418003918598927</v>
      </c>
      <c r="NV20" s="223">
        <v>0</v>
      </c>
      <c r="NW20" s="95">
        <v>0</v>
      </c>
      <c r="NX20" s="223">
        <v>0</v>
      </c>
      <c r="NY20" s="223">
        <v>0</v>
      </c>
      <c r="NZ20" s="95">
        <v>119.34056951907012</v>
      </c>
      <c r="OA20" s="223"/>
      <c r="OB20" s="963"/>
      <c r="OC20" s="94">
        <v>8.5998822016275422</v>
      </c>
      <c r="OD20" s="94">
        <v>110.74068731744258</v>
      </c>
      <c r="OE20" s="94">
        <v>0</v>
      </c>
      <c r="OF20" s="95">
        <v>434.74390874232211</v>
      </c>
      <c r="OG20" s="95">
        <v>297.68189631339175</v>
      </c>
      <c r="OH20" s="94">
        <v>284.29435168824301</v>
      </c>
      <c r="OI20" s="94">
        <v>13.387544625148751</v>
      </c>
      <c r="OJ20" s="223"/>
      <c r="OK20" s="223"/>
      <c r="OL20" s="94">
        <v>137.06201242893033</v>
      </c>
      <c r="OM20" s="234"/>
      <c r="ON20" s="33">
        <v>1968</v>
      </c>
      <c r="OO20" s="230">
        <v>94.957263455893326</v>
      </c>
      <c r="OP20" s="94">
        <v>3.6448122048287925</v>
      </c>
      <c r="OQ20" s="94">
        <v>292.90121263187297</v>
      </c>
      <c r="OR20" s="94">
        <v>908.88142510260411</v>
      </c>
      <c r="OS20" s="245">
        <v>0.75745290714429037</v>
      </c>
      <c r="OT20" s="94">
        <v>125.68011379014044</v>
      </c>
      <c r="OU20" s="231">
        <v>49.574113304585872</v>
      </c>
    </row>
    <row r="21" spans="1:411" ht="14.25" customHeight="1">
      <c r="A21" s="37">
        <v>1969</v>
      </c>
      <c r="B21" s="736">
        <v>15734.89896455837</v>
      </c>
      <c r="C21" s="415">
        <v>3057.2187563857528</v>
      </c>
      <c r="D21" s="751">
        <v>3007.8131573569885</v>
      </c>
      <c r="E21" s="40">
        <v>0</v>
      </c>
      <c r="F21" s="40">
        <v>0</v>
      </c>
      <c r="G21" s="40">
        <v>-14.760857283665693</v>
      </c>
      <c r="H21" s="40">
        <v>1384.4271753633118</v>
      </c>
      <c r="I21" s="40">
        <v>168.95051266332504</v>
      </c>
      <c r="J21" s="40">
        <v>517.09699133340541</v>
      </c>
      <c r="K21" s="40">
        <v>885.41043116608364</v>
      </c>
      <c r="L21" s="40">
        <v>66.688904114528853</v>
      </c>
      <c r="M21" s="665">
        <v>49.405599028764442</v>
      </c>
      <c r="N21" s="415">
        <v>2744.6011082663208</v>
      </c>
      <c r="O21" s="751">
        <v>2182.4131838015219</v>
      </c>
      <c r="P21" s="398">
        <v>961.50998281105376</v>
      </c>
      <c r="Q21" s="398">
        <v>307.59559097520224</v>
      </c>
      <c r="R21" s="398">
        <v>565.50130419626657</v>
      </c>
      <c r="S21" s="868">
        <v>18.430509537369712</v>
      </c>
      <c r="T21" s="398">
        <v>154.28581731636075</v>
      </c>
      <c r="U21" s="398">
        <v>87.855348406716914</v>
      </c>
      <c r="V21" s="877">
        <v>105.66514009592153</v>
      </c>
      <c r="W21" s="751">
        <v>562.1879244647987</v>
      </c>
      <c r="X21" s="398">
        <v>355.52510427560009</v>
      </c>
      <c r="Y21" s="398">
        <v>343.75368119913935</v>
      </c>
      <c r="Z21" s="398">
        <v>206.66282018919864</v>
      </c>
      <c r="AA21" s="885"/>
      <c r="AB21" s="398"/>
      <c r="AC21" s="752"/>
      <c r="AD21" s="753">
        <v>312.61764811943203</v>
      </c>
      <c r="AE21" s="398">
        <v>312.61764811943203</v>
      </c>
      <c r="AF21" s="398">
        <v>400.47299652614896</v>
      </c>
      <c r="AG21" s="885">
        <v>1437.3033488019453</v>
      </c>
      <c r="AH21" s="885">
        <v>89.818169813504241</v>
      </c>
      <c r="AI21" s="885">
        <v>58.127646818843743</v>
      </c>
      <c r="AJ21" s="885">
        <v>1136.6658167192065</v>
      </c>
      <c r="AK21" s="885">
        <v>58.127646818843743</v>
      </c>
      <c r="AL21" s="885">
        <v>1369.3641691224027</v>
      </c>
      <c r="AM21" s="885">
        <v>1691.5036520115884</v>
      </c>
      <c r="AN21" s="398">
        <v>825.39997355546666</v>
      </c>
      <c r="AO21" s="885">
        <v>1078.5381699003628</v>
      </c>
      <c r="AP21" s="398">
        <v>0</v>
      </c>
      <c r="AQ21" s="398"/>
      <c r="AR21" s="398"/>
      <c r="AS21" s="398"/>
      <c r="AT21" s="894"/>
      <c r="AU21" s="749">
        <v>1.9867788717523949</v>
      </c>
      <c r="AV21" s="365">
        <v>1.9867788717523949</v>
      </c>
      <c r="AW21" s="365">
        <v>2.545125948556664</v>
      </c>
      <c r="AX21" s="365">
        <v>5.2456642741374804</v>
      </c>
      <c r="AY21" s="754"/>
      <c r="AZ21" s="365"/>
      <c r="BA21" s="749">
        <v>2052.6640580403728</v>
      </c>
      <c r="BB21" s="365">
        <v>13.045295445899198</v>
      </c>
      <c r="BC21" s="1087"/>
      <c r="BD21" s="179"/>
      <c r="BE21" s="1088"/>
      <c r="BF21" s="231">
        <v>2052.6640580403728</v>
      </c>
      <c r="BG21" s="365"/>
      <c r="BH21" s="743"/>
      <c r="BJ21" s="740">
        <v>19.429541703902256</v>
      </c>
      <c r="BK21" s="365">
        <v>19.115554311037222</v>
      </c>
      <c r="BL21" s="365">
        <v>0</v>
      </c>
      <c r="BM21" s="365">
        <v>0</v>
      </c>
      <c r="BN21" s="365">
        <v>-9.3809673115241299E-2</v>
      </c>
      <c r="BO21" s="365">
        <v>8.7984497293667143</v>
      </c>
      <c r="BP21" s="365">
        <v>1.073731156735565</v>
      </c>
      <c r="BQ21" s="365">
        <v>3.2863063976332225</v>
      </c>
      <c r="BR21" s="365">
        <v>5.6270487224633685</v>
      </c>
      <c r="BS21" s="365">
        <v>0.42382797795359473</v>
      </c>
      <c r="BT21" s="365">
        <v>0.31398739286503646</v>
      </c>
      <c r="BU21" s="740">
        <v>17.44276283214986</v>
      </c>
      <c r="BV21" s="365">
        <v>13.869890036899742</v>
      </c>
      <c r="BW21" s="365">
        <v>6.1106841866400279</v>
      </c>
      <c r="BX21" s="365">
        <v>1.9548621930654737</v>
      </c>
      <c r="BY21" s="365">
        <v>3.5939303167437813</v>
      </c>
      <c r="BZ21" s="365">
        <v>0.1171314132927259</v>
      </c>
      <c r="CA21" s="365">
        <v>0.98053262155592802</v>
      </c>
      <c r="CB21" s="365">
        <v>0.55834707680426943</v>
      </c>
      <c r="CC21" s="365">
        <v>0.67153364209026056</v>
      </c>
      <c r="CD21" s="365">
        <v>3.5728727952501194</v>
      </c>
      <c r="CE21" s="365">
        <v>2.2594686186189858</v>
      </c>
      <c r="CF21" s="365">
        <v>2.1846576960768394</v>
      </c>
      <c r="CG21" s="365">
        <v>1.3134041766311337</v>
      </c>
      <c r="CH21" s="365">
        <v>0</v>
      </c>
      <c r="CI21" s="743">
        <v>0</v>
      </c>
      <c r="CJ21" s="365"/>
      <c r="CK21" s="925">
        <v>0.36941862130650932</v>
      </c>
      <c r="CL21" s="926">
        <v>9.1344936630311953</v>
      </c>
      <c r="CM21" s="926">
        <v>0.57082139526801323</v>
      </c>
      <c r="CN21" s="926">
        <v>7.2238520201461567</v>
      </c>
      <c r="CO21" s="927">
        <v>13.045295445899198</v>
      </c>
      <c r="CP21" s="33">
        <v>1969</v>
      </c>
      <c r="CQ21" s="217"/>
      <c r="CR21" s="124"/>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22"/>
      <c r="EV21" s="22"/>
      <c r="EW21" s="22"/>
      <c r="EX21" s="22"/>
      <c r="EY21" s="71"/>
      <c r="EZ21" s="71"/>
      <c r="FA21" s="71"/>
      <c r="FB21" s="71"/>
      <c r="FC21" s="71"/>
      <c r="FD21" s="71"/>
      <c r="FE21" s="71"/>
      <c r="FF21" s="71"/>
      <c r="FG21" s="71"/>
      <c r="FH21" s="71"/>
      <c r="FI21" s="71"/>
      <c r="FJ21" s="71"/>
      <c r="FK21" s="71"/>
      <c r="FL21" s="71"/>
      <c r="FM21" s="71"/>
      <c r="FN21" s="86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861"/>
      <c r="GN21" s="71"/>
      <c r="GO21" s="71"/>
      <c r="GP21" s="124"/>
      <c r="GQ21" s="70"/>
      <c r="GR21" s="70"/>
      <c r="GS21" s="70"/>
      <c r="GT21" s="124"/>
      <c r="GU21" s="71"/>
      <c r="GV21" s="71"/>
      <c r="GW21" s="71"/>
      <c r="GX21" s="71"/>
      <c r="GY21" s="71"/>
      <c r="GZ21" s="71"/>
      <c r="HA21" s="71"/>
      <c r="HB21" s="71"/>
      <c r="HC21" s="71"/>
      <c r="HD21" s="861"/>
      <c r="HE21" s="71"/>
      <c r="HF21" s="124"/>
      <c r="HG21" s="217"/>
      <c r="HH21" s="71"/>
      <c r="HI21" s="71"/>
      <c r="HJ21" s="71"/>
      <c r="HK21" s="71"/>
      <c r="HL21" s="71"/>
      <c r="HM21" s="71"/>
      <c r="HN21" s="71"/>
      <c r="HO21" s="861"/>
      <c r="HP21" s="71"/>
      <c r="HQ21" s="71"/>
      <c r="HR21" s="71"/>
      <c r="HS21" s="71"/>
      <c r="HT21" s="71"/>
      <c r="HU21" s="71"/>
      <c r="HV21" s="124"/>
      <c r="HW21" s="71"/>
      <c r="HX21" s="71"/>
      <c r="HY21" s="861"/>
      <c r="HZ21" s="71"/>
      <c r="IA21" s="71"/>
      <c r="IB21" s="71"/>
      <c r="IC21" s="71"/>
      <c r="ID21" s="71"/>
      <c r="IE21" s="71"/>
      <c r="IF21" s="71"/>
      <c r="IG21" s="71"/>
      <c r="IH21" s="861"/>
      <c r="II21" s="71"/>
      <c r="IJ21" s="100"/>
      <c r="IK21" s="949">
        <v>1969</v>
      </c>
      <c r="IL21" s="218">
        <v>3057.2187563857528</v>
      </c>
      <c r="IM21" s="219">
        <v>3007.8131573569885</v>
      </c>
      <c r="IN21" s="95">
        <v>1384.4271753633118</v>
      </c>
      <c r="IO21" s="95">
        <v>1195.7478393614847</v>
      </c>
      <c r="IP21" s="220">
        <v>236.94842114120181</v>
      </c>
      <c r="IQ21" s="221">
        <v>0</v>
      </c>
      <c r="IR21" s="221">
        <v>0</v>
      </c>
      <c r="IS21" s="221">
        <v>0</v>
      </c>
      <c r="IT21" s="221">
        <v>0</v>
      </c>
      <c r="IU21" s="221">
        <v>0</v>
      </c>
      <c r="IV21" s="95">
        <v>275.42221100332961</v>
      </c>
      <c r="IW21" s="222">
        <v>0</v>
      </c>
      <c r="IX21" s="199">
        <v>126.06288990660272</v>
      </c>
      <c r="IY21" s="199">
        <v>138.5747598956643</v>
      </c>
      <c r="IZ21" s="199">
        <v>10.784561201062598</v>
      </c>
      <c r="JA21" s="223"/>
      <c r="JB21" s="223"/>
      <c r="JC21" s="223"/>
      <c r="JD21" s="223"/>
      <c r="JE21" s="223"/>
      <c r="JF21" s="223"/>
      <c r="JG21" s="223"/>
      <c r="JH21" s="95">
        <v>683.37720721695337</v>
      </c>
      <c r="JI21" s="199">
        <v>325.26714988039862</v>
      </c>
      <c r="JJ21" s="223"/>
      <c r="JK21" s="223"/>
      <c r="JL21" s="223"/>
      <c r="JM21" s="223"/>
      <c r="JN21" s="223"/>
      <c r="JO21" s="223"/>
      <c r="JP21" s="223"/>
      <c r="JQ21" s="223"/>
      <c r="JR21" s="223"/>
      <c r="JS21" s="223"/>
      <c r="JT21" s="223"/>
      <c r="JU21" s="223"/>
      <c r="JV21" s="223"/>
      <c r="JW21" s="223"/>
      <c r="JX21" s="223"/>
      <c r="JY21" s="223"/>
      <c r="JZ21" s="223"/>
      <c r="KA21" s="94">
        <v>236.94842114120181</v>
      </c>
      <c r="KB21" s="199">
        <v>121.16163619535297</v>
      </c>
      <c r="KC21" s="223"/>
      <c r="KD21" s="223"/>
      <c r="KE21" s="223"/>
      <c r="KF21" s="223"/>
      <c r="KG21" s="223"/>
      <c r="KH21" s="223"/>
      <c r="KI21" s="223"/>
      <c r="KJ21" s="223"/>
      <c r="KK21" s="223"/>
      <c r="KL21" s="223"/>
      <c r="KM21" s="95">
        <v>188.6793360018271</v>
      </c>
      <c r="KN21" s="199">
        <v>0</v>
      </c>
      <c r="KO21" s="199">
        <v>140.90368180015147</v>
      </c>
      <c r="KP21" s="223"/>
      <c r="KQ21" s="223"/>
      <c r="KR21" s="223"/>
      <c r="KS21" s="221">
        <v>0</v>
      </c>
      <c r="KT21" s="199">
        <v>25.712499849746973</v>
      </c>
      <c r="KU21" s="237"/>
      <c r="KV21" s="237"/>
      <c r="KW21" s="237"/>
      <c r="KX21" s="237"/>
      <c r="KY21" s="223"/>
      <c r="KZ21" s="223"/>
      <c r="LA21" s="223"/>
      <c r="LB21" s="223"/>
      <c r="LC21" s="223"/>
      <c r="LD21" s="223"/>
      <c r="LE21" s="223"/>
      <c r="LF21" s="223"/>
      <c r="LG21" s="223"/>
      <c r="LH21" s="223"/>
      <c r="LI21" s="223"/>
      <c r="LJ21" s="199">
        <v>22.063154351928649</v>
      </c>
      <c r="LK21" s="199">
        <v>0</v>
      </c>
      <c r="LL21" s="199">
        <v>0</v>
      </c>
      <c r="LM21" s="95">
        <v>168.95051266332504</v>
      </c>
      <c r="LN21" s="94">
        <v>91.439183585157409</v>
      </c>
      <c r="LO21" s="94">
        <v>77.511329078167634</v>
      </c>
      <c r="LP21" s="223"/>
      <c r="LQ21" s="223"/>
      <c r="LR21" s="95">
        <v>517.09699133340541</v>
      </c>
      <c r="LS21" s="95">
        <v>460.16071063671222</v>
      </c>
      <c r="LT21" s="94">
        <v>160.98109215919609</v>
      </c>
      <c r="LU21" s="94">
        <v>299.17961847751616</v>
      </c>
      <c r="LV21" s="95">
        <v>56.936280696693231</v>
      </c>
      <c r="LW21" s="94">
        <v>0</v>
      </c>
      <c r="LX21" s="221">
        <v>0</v>
      </c>
      <c r="LY21" s="221">
        <v>0</v>
      </c>
      <c r="LZ21" s="223"/>
      <c r="MA21" s="223"/>
      <c r="MB21" s="221">
        <v>56.936280696693231</v>
      </c>
      <c r="MC21" s="95">
        <v>885.41043116608364</v>
      </c>
      <c r="MD21" s="224"/>
      <c r="ME21" s="199">
        <v>722.50249420023317</v>
      </c>
      <c r="MF21" s="199">
        <v>162.9079369658505</v>
      </c>
      <c r="MG21" s="224"/>
      <c r="MH21" s="95">
        <v>66.688904114528853</v>
      </c>
      <c r="MI21" s="199">
        <v>65.431586792157987</v>
      </c>
      <c r="MJ21" s="95"/>
      <c r="MK21" s="223"/>
      <c r="ML21" s="963"/>
      <c r="MM21" s="199">
        <v>1.2573173223708725</v>
      </c>
      <c r="MN21" s="223"/>
      <c r="MO21" s="219">
        <v>-14.760857283665693</v>
      </c>
      <c r="MP21" s="225">
        <v>0</v>
      </c>
      <c r="MQ21" s="225">
        <v>-14.760857283665693</v>
      </c>
      <c r="MR21" s="73"/>
      <c r="MS21" s="73"/>
      <c r="MT21" s="73"/>
      <c r="MU21" s="219">
        <v>49.405599028764442</v>
      </c>
      <c r="MV21" s="199">
        <v>46.234659166035605</v>
      </c>
      <c r="MW21" s="224"/>
      <c r="MX21" s="224"/>
      <c r="MY21" s="224"/>
      <c r="MZ21" s="224"/>
      <c r="NA21" s="199">
        <v>0</v>
      </c>
      <c r="NB21" s="224"/>
      <c r="NC21" s="224"/>
      <c r="ND21" s="224"/>
      <c r="NE21" s="224"/>
      <c r="NF21" s="199">
        <v>3.1709398627288357</v>
      </c>
      <c r="NG21" s="966"/>
      <c r="NH21" s="224"/>
      <c r="NI21" s="226"/>
      <c r="NJ21" s="218">
        <v>2638.9359681703991</v>
      </c>
      <c r="NK21" s="95">
        <v>2076.7480437056001</v>
      </c>
      <c r="NL21" s="94">
        <v>961.50998281105376</v>
      </c>
      <c r="NM21" s="94">
        <v>307.59559097520224</v>
      </c>
      <c r="NN21" s="94">
        <v>565.50130419626657</v>
      </c>
      <c r="NO21" s="223">
        <v>0</v>
      </c>
      <c r="NP21" s="223">
        <v>0</v>
      </c>
      <c r="NQ21" s="94">
        <v>154.28581731636075</v>
      </c>
      <c r="NR21" s="223"/>
      <c r="NS21" s="223">
        <v>0</v>
      </c>
      <c r="NT21" s="95">
        <v>87.855348406716914</v>
      </c>
      <c r="NU21" s="94">
        <v>87.855348406716914</v>
      </c>
      <c r="NV21" s="223">
        <v>0</v>
      </c>
      <c r="NW21" s="95">
        <v>0</v>
      </c>
      <c r="NX21" s="223">
        <v>0</v>
      </c>
      <c r="NY21" s="223">
        <v>0</v>
      </c>
      <c r="NZ21" s="95">
        <v>105.66514009592153</v>
      </c>
      <c r="OA21" s="223"/>
      <c r="OB21" s="963"/>
      <c r="OC21" s="94">
        <v>8.4219826187299418</v>
      </c>
      <c r="OD21" s="94">
        <v>97.243157477191588</v>
      </c>
      <c r="OE21" s="94">
        <v>0</v>
      </c>
      <c r="OF21" s="95">
        <v>562.1879244647987</v>
      </c>
      <c r="OG21" s="95">
        <v>355.52510427560009</v>
      </c>
      <c r="OH21" s="94">
        <v>343.75368119913935</v>
      </c>
      <c r="OI21" s="94">
        <v>11.77142307646076</v>
      </c>
      <c r="OJ21" s="223"/>
      <c r="OK21" s="223"/>
      <c r="OL21" s="94">
        <v>206.66282018919864</v>
      </c>
      <c r="OM21" s="234"/>
      <c r="ON21" s="33">
        <v>1969</v>
      </c>
      <c r="OO21" s="230">
        <v>116.22360174692784</v>
      </c>
      <c r="OP21" s="94">
        <v>1.1246147615802773</v>
      </c>
      <c r="OQ21" s="94">
        <v>300.6375320827388</v>
      </c>
      <c r="OR21" s="94">
        <v>1077.7607105971849</v>
      </c>
      <c r="OS21" s="245">
        <v>0.77745930317795975</v>
      </c>
      <c r="OT21" s="94">
        <v>149.03873950316861</v>
      </c>
      <c r="OU21" s="231">
        <v>58.127646818843743</v>
      </c>
    </row>
    <row r="22" spans="1:411" ht="14.25" customHeight="1">
      <c r="A22" s="37">
        <v>1970</v>
      </c>
      <c r="B22" s="736">
        <v>17378.139731282747</v>
      </c>
      <c r="C22" s="415">
        <v>3531.3103265899776</v>
      </c>
      <c r="D22" s="751">
        <v>3466.0253867512893</v>
      </c>
      <c r="E22" s="40">
        <v>0</v>
      </c>
      <c r="F22" s="40">
        <v>0</v>
      </c>
      <c r="G22" s="40">
        <v>6.9855636892527011</v>
      </c>
      <c r="H22" s="40">
        <v>1580.8787998990299</v>
      </c>
      <c r="I22" s="40">
        <v>230.93108795211134</v>
      </c>
      <c r="J22" s="40">
        <v>592.48314161047199</v>
      </c>
      <c r="K22" s="40">
        <v>983.87664827569631</v>
      </c>
      <c r="L22" s="40">
        <v>70.870145324726835</v>
      </c>
      <c r="M22" s="665">
        <v>65.284939838688359</v>
      </c>
      <c r="N22" s="415">
        <v>3195.0747058045754</v>
      </c>
      <c r="O22" s="751">
        <v>2596.9624848244448</v>
      </c>
      <c r="P22" s="398">
        <v>1079.3378048633901</v>
      </c>
      <c r="Q22" s="398">
        <v>399.03477456035966</v>
      </c>
      <c r="R22" s="398">
        <v>652.74001418388571</v>
      </c>
      <c r="S22" s="868">
        <v>19.854513384031065</v>
      </c>
      <c r="T22" s="398">
        <v>173.50498239034533</v>
      </c>
      <c r="U22" s="398">
        <v>95.821162838219564</v>
      </c>
      <c r="V22" s="877">
        <v>196.52374598824423</v>
      </c>
      <c r="W22" s="751">
        <v>598.11222098013059</v>
      </c>
      <c r="X22" s="398">
        <v>414.73861983580349</v>
      </c>
      <c r="Y22" s="398">
        <v>390.0875073623983</v>
      </c>
      <c r="Z22" s="398">
        <v>183.37360114432707</v>
      </c>
      <c r="AA22" s="885"/>
      <c r="AB22" s="398"/>
      <c r="AC22" s="752"/>
      <c r="AD22" s="753">
        <v>336.23562078540226</v>
      </c>
      <c r="AE22" s="398">
        <v>336.23562078540226</v>
      </c>
      <c r="AF22" s="398">
        <v>432.05678362362181</v>
      </c>
      <c r="AG22" s="885">
        <v>1641.5201673616953</v>
      </c>
      <c r="AH22" s="885">
        <v>108.66646838347464</v>
      </c>
      <c r="AI22" s="885">
        <v>68.601692624596012</v>
      </c>
      <c r="AJ22" s="885">
        <v>1256.4611328503838</v>
      </c>
      <c r="AK22" s="885">
        <v>68.601692624596012</v>
      </c>
      <c r="AL22" s="885">
        <v>1611.0854352471724</v>
      </c>
      <c r="AM22" s="885">
        <v>1987.5209526584931</v>
      </c>
      <c r="AN22" s="398">
        <v>869.06290192684446</v>
      </c>
      <c r="AO22" s="885">
        <v>1187.8594402257877</v>
      </c>
      <c r="AP22" s="398">
        <v>0</v>
      </c>
      <c r="AQ22" s="398"/>
      <c r="AR22" s="398"/>
      <c r="AS22" s="398"/>
      <c r="AT22" s="894"/>
      <c r="AU22" s="749">
        <v>1.9348194109645558</v>
      </c>
      <c r="AV22" s="365">
        <v>1.9348194109645558</v>
      </c>
      <c r="AW22" s="365">
        <v>2.4862084797595885</v>
      </c>
      <c r="AX22" s="365">
        <v>5.0008971924792762</v>
      </c>
      <c r="AY22" s="754"/>
      <c r="AZ22" s="365"/>
      <c r="BA22" s="749">
        <v>2255.0497082897477</v>
      </c>
      <c r="BB22" s="365">
        <v>12.976358477716612</v>
      </c>
      <c r="BC22" s="1087"/>
      <c r="BD22" s="179"/>
      <c r="BE22" s="1088"/>
      <c r="BF22" s="231">
        <v>2255.0497082897477</v>
      </c>
      <c r="BG22" s="365"/>
      <c r="BH22" s="743"/>
      <c r="BJ22" s="740">
        <v>20.320416230934047</v>
      </c>
      <c r="BK22" s="365">
        <v>19.944743455549652</v>
      </c>
      <c r="BL22" s="365">
        <v>0</v>
      </c>
      <c r="BM22" s="365">
        <v>0</v>
      </c>
      <c r="BN22" s="365">
        <v>4.0197419270820135E-2</v>
      </c>
      <c r="BO22" s="365">
        <v>9.0969391680817093</v>
      </c>
      <c r="BP22" s="365">
        <v>1.3288596565742163</v>
      </c>
      <c r="BQ22" s="365">
        <v>3.4093588311062484</v>
      </c>
      <c r="BR22" s="365">
        <v>5.6615763452781991</v>
      </c>
      <c r="BS22" s="365">
        <v>0.40781203523845555</v>
      </c>
      <c r="BT22" s="365">
        <v>0.37567277538439631</v>
      </c>
      <c r="BU22" s="740">
        <v>18.385596819969493</v>
      </c>
      <c r="BV22" s="365">
        <v>14.943846263070375</v>
      </c>
      <c r="BW22" s="365">
        <v>6.2108938099999964</v>
      </c>
      <c r="BX22" s="365">
        <v>2.2961880887748243</v>
      </c>
      <c r="BY22" s="365">
        <v>3.7560983182157006</v>
      </c>
      <c r="BZ22" s="365">
        <v>0.11424993521194071</v>
      </c>
      <c r="CA22" s="365">
        <v>0.99840941017418239</v>
      </c>
      <c r="CB22" s="365">
        <v>0.55138906879503291</v>
      </c>
      <c r="CC22" s="365">
        <v>1.1308675671106372</v>
      </c>
      <c r="CD22" s="365">
        <v>3.4417505568991165</v>
      </c>
      <c r="CE22" s="365">
        <v>2.3865536026806367</v>
      </c>
      <c r="CF22" s="365">
        <v>2.2447023294455031</v>
      </c>
      <c r="CG22" s="365">
        <v>1.05519695421848</v>
      </c>
      <c r="CH22" s="365">
        <v>0</v>
      </c>
      <c r="CI22" s="743">
        <v>0</v>
      </c>
      <c r="CJ22" s="365"/>
      <c r="CK22" s="925">
        <v>0.39475855117624992</v>
      </c>
      <c r="CL22" s="926">
        <v>9.4458911756058725</v>
      </c>
      <c r="CM22" s="926">
        <v>0.62530552788605964</v>
      </c>
      <c r="CN22" s="926">
        <v>7.2301244683204056</v>
      </c>
      <c r="CO22" s="927">
        <v>12.976358477716612</v>
      </c>
      <c r="CP22" s="33">
        <v>1970</v>
      </c>
      <c r="CQ22" s="217"/>
      <c r="CR22" s="124"/>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22"/>
      <c r="EV22" s="22"/>
      <c r="EW22" s="22"/>
      <c r="EX22" s="22"/>
      <c r="EY22" s="71"/>
      <c r="EZ22" s="71"/>
      <c r="FA22" s="71"/>
      <c r="FB22" s="71"/>
      <c r="FC22" s="71"/>
      <c r="FD22" s="71"/>
      <c r="FE22" s="71"/>
      <c r="FF22" s="71"/>
      <c r="FG22" s="71"/>
      <c r="FH22" s="71"/>
      <c r="FI22" s="71"/>
      <c r="FJ22" s="71"/>
      <c r="FK22" s="71"/>
      <c r="FL22" s="71"/>
      <c r="FM22" s="71"/>
      <c r="FN22" s="86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861"/>
      <c r="GN22" s="71"/>
      <c r="GO22" s="71"/>
      <c r="GP22" s="124"/>
      <c r="GQ22" s="70"/>
      <c r="GR22" s="70"/>
      <c r="GS22" s="70"/>
      <c r="GT22" s="124"/>
      <c r="GU22" s="71"/>
      <c r="GV22" s="71"/>
      <c r="GW22" s="71"/>
      <c r="GX22" s="71"/>
      <c r="GY22" s="71"/>
      <c r="GZ22" s="71"/>
      <c r="HA22" s="71"/>
      <c r="HB22" s="71"/>
      <c r="HC22" s="71"/>
      <c r="HD22" s="861"/>
      <c r="HE22" s="71"/>
      <c r="HF22" s="124"/>
      <c r="HG22" s="217"/>
      <c r="HH22" s="71"/>
      <c r="HI22" s="71"/>
      <c r="HJ22" s="71"/>
      <c r="HK22" s="71"/>
      <c r="HL22" s="71"/>
      <c r="HM22" s="71"/>
      <c r="HN22" s="71"/>
      <c r="HO22" s="861"/>
      <c r="HP22" s="71"/>
      <c r="HQ22" s="71"/>
      <c r="HR22" s="71"/>
      <c r="HS22" s="71"/>
      <c r="HT22" s="71"/>
      <c r="HU22" s="71"/>
      <c r="HV22" s="124"/>
      <c r="HW22" s="71"/>
      <c r="HX22" s="71"/>
      <c r="HY22" s="861"/>
      <c r="HZ22" s="71"/>
      <c r="IA22" s="71"/>
      <c r="IB22" s="71"/>
      <c r="IC22" s="71"/>
      <c r="ID22" s="71"/>
      <c r="IE22" s="71"/>
      <c r="IF22" s="71"/>
      <c r="IG22" s="71"/>
      <c r="IH22" s="861"/>
      <c r="II22" s="71"/>
      <c r="IJ22" s="100"/>
      <c r="IK22" s="949">
        <v>1970</v>
      </c>
      <c r="IL22" s="218">
        <v>3531.3103265899772</v>
      </c>
      <c r="IM22" s="219">
        <v>3466.0253867512888</v>
      </c>
      <c r="IN22" s="95">
        <v>1580.8787998990299</v>
      </c>
      <c r="IO22" s="95">
        <v>1391.9019629055329</v>
      </c>
      <c r="IP22" s="220">
        <v>287.9629295734016</v>
      </c>
      <c r="IQ22" s="221">
        <v>0</v>
      </c>
      <c r="IR22" s="221">
        <v>0</v>
      </c>
      <c r="IS22" s="221">
        <v>0</v>
      </c>
      <c r="IT22" s="221">
        <v>0</v>
      </c>
      <c r="IU22" s="221">
        <v>0</v>
      </c>
      <c r="IV22" s="95">
        <v>303.62530501364301</v>
      </c>
      <c r="IW22" s="222">
        <v>0</v>
      </c>
      <c r="IX22" s="199">
        <v>134.62310530934093</v>
      </c>
      <c r="IY22" s="199">
        <v>152.65887754979386</v>
      </c>
      <c r="IZ22" s="199">
        <v>16.343322154508186</v>
      </c>
      <c r="JA22" s="223"/>
      <c r="JB22" s="223"/>
      <c r="JC22" s="223"/>
      <c r="JD22" s="223"/>
      <c r="JE22" s="223"/>
      <c r="JF22" s="223"/>
      <c r="JG22" s="223"/>
      <c r="JH22" s="95">
        <v>800.31372831848842</v>
      </c>
      <c r="JI22" s="199">
        <v>370.02993040279836</v>
      </c>
      <c r="JJ22" s="223"/>
      <c r="JK22" s="223"/>
      <c r="JL22" s="223"/>
      <c r="JM22" s="223"/>
      <c r="JN22" s="223"/>
      <c r="JO22" s="223"/>
      <c r="JP22" s="223"/>
      <c r="JQ22" s="223"/>
      <c r="JR22" s="223"/>
      <c r="JS22" s="223"/>
      <c r="JT22" s="223"/>
      <c r="JU22" s="223"/>
      <c r="JV22" s="223"/>
      <c r="JW22" s="223"/>
      <c r="JX22" s="223"/>
      <c r="JY22" s="223"/>
      <c r="JZ22" s="223"/>
      <c r="KA22" s="94">
        <v>287.9629295734016</v>
      </c>
      <c r="KB22" s="199">
        <v>142.32086834228843</v>
      </c>
      <c r="KC22" s="223"/>
      <c r="KD22" s="223"/>
      <c r="KE22" s="223"/>
      <c r="KF22" s="223"/>
      <c r="KG22" s="223"/>
      <c r="KH22" s="223"/>
      <c r="KI22" s="223"/>
      <c r="KJ22" s="223"/>
      <c r="KK22" s="223"/>
      <c r="KL22" s="223"/>
      <c r="KM22" s="95">
        <v>188.97683699349705</v>
      </c>
      <c r="KN22" s="199">
        <v>0</v>
      </c>
      <c r="KO22" s="199">
        <v>140.54668061014749</v>
      </c>
      <c r="KP22" s="223"/>
      <c r="KQ22" s="223"/>
      <c r="KR22" s="223"/>
      <c r="KS22" s="221">
        <v>0</v>
      </c>
      <c r="KT22" s="199">
        <v>26.624836224201555</v>
      </c>
      <c r="KU22" s="237"/>
      <c r="KV22" s="237"/>
      <c r="KW22" s="237"/>
      <c r="KX22" s="237"/>
      <c r="KY22" s="223"/>
      <c r="KZ22" s="223"/>
      <c r="LA22" s="223"/>
      <c r="LB22" s="223"/>
      <c r="LC22" s="223"/>
      <c r="LD22" s="223"/>
      <c r="LE22" s="223"/>
      <c r="LF22" s="223"/>
      <c r="LG22" s="223"/>
      <c r="LH22" s="223"/>
      <c r="LI22" s="223"/>
      <c r="LJ22" s="199">
        <v>21.805320159148007</v>
      </c>
      <c r="LK22" s="199">
        <v>0</v>
      </c>
      <c r="LL22" s="199">
        <v>0</v>
      </c>
      <c r="LM22" s="95">
        <v>230.93108795211134</v>
      </c>
      <c r="LN22" s="94">
        <v>108.62452369790726</v>
      </c>
      <c r="LO22" s="94">
        <v>122.30656425420408</v>
      </c>
      <c r="LP22" s="223"/>
      <c r="LQ22" s="223"/>
      <c r="LR22" s="95">
        <v>592.48314161047199</v>
      </c>
      <c r="LS22" s="95">
        <v>533.17707018619353</v>
      </c>
      <c r="LT22" s="94">
        <v>191.86590217926988</v>
      </c>
      <c r="LU22" s="94">
        <v>341.31116800692365</v>
      </c>
      <c r="LV22" s="95">
        <v>59.306071424278493</v>
      </c>
      <c r="LW22" s="94">
        <v>0</v>
      </c>
      <c r="LX22" s="221">
        <v>0</v>
      </c>
      <c r="LY22" s="221">
        <v>0</v>
      </c>
      <c r="LZ22" s="223"/>
      <c r="MA22" s="223"/>
      <c r="MB22" s="221">
        <v>59.306071424278493</v>
      </c>
      <c r="MC22" s="95">
        <v>983.87664827569631</v>
      </c>
      <c r="MD22" s="224"/>
      <c r="ME22" s="199">
        <v>798.59423268784633</v>
      </c>
      <c r="MF22" s="199">
        <v>185.28241558784995</v>
      </c>
      <c r="MG22" s="224"/>
      <c r="MH22" s="95">
        <v>70.870145324726835</v>
      </c>
      <c r="MI22" s="199">
        <v>69.380837330063827</v>
      </c>
      <c r="MJ22" s="95"/>
      <c r="MK22" s="223"/>
      <c r="ML22" s="963"/>
      <c r="MM22" s="199">
        <v>1.4893079946630126</v>
      </c>
      <c r="MN22" s="223"/>
      <c r="MO22" s="219">
        <v>6.9855636892527011</v>
      </c>
      <c r="MP22" s="225">
        <v>0</v>
      </c>
      <c r="MQ22" s="225">
        <v>6.9855636892527011</v>
      </c>
      <c r="MR22" s="73"/>
      <c r="MS22" s="73"/>
      <c r="MT22" s="73"/>
      <c r="MU22" s="219">
        <v>65.284939838688359</v>
      </c>
      <c r="MV22" s="199">
        <v>62.704193862464393</v>
      </c>
      <c r="MW22" s="224"/>
      <c r="MX22" s="224"/>
      <c r="MY22" s="224"/>
      <c r="MZ22" s="224"/>
      <c r="NA22" s="199">
        <v>0</v>
      </c>
      <c r="NB22" s="224"/>
      <c r="NC22" s="224"/>
      <c r="ND22" s="224"/>
      <c r="NE22" s="224"/>
      <c r="NF22" s="199">
        <v>2.5807459762239611</v>
      </c>
      <c r="NG22" s="966"/>
      <c r="NH22" s="224"/>
      <c r="NI22" s="226"/>
      <c r="NJ22" s="218">
        <v>2998.5509598163312</v>
      </c>
      <c r="NK22" s="95">
        <v>2400.4387388362006</v>
      </c>
      <c r="NL22" s="94">
        <v>1079.3378048633901</v>
      </c>
      <c r="NM22" s="94">
        <v>399.03477456035966</v>
      </c>
      <c r="NN22" s="94">
        <v>652.74001418388571</v>
      </c>
      <c r="NO22" s="223">
        <v>0</v>
      </c>
      <c r="NP22" s="223">
        <v>0</v>
      </c>
      <c r="NQ22" s="94">
        <v>173.50498239034533</v>
      </c>
      <c r="NR22" s="223"/>
      <c r="NS22" s="223">
        <v>0</v>
      </c>
      <c r="NT22" s="95">
        <v>95.821162838219564</v>
      </c>
      <c r="NU22" s="94">
        <v>95.821162838219564</v>
      </c>
      <c r="NV22" s="223">
        <v>0</v>
      </c>
      <c r="NW22" s="95">
        <v>0</v>
      </c>
      <c r="NX22" s="223">
        <v>0</v>
      </c>
      <c r="NY22" s="223">
        <v>0</v>
      </c>
      <c r="NZ22" s="95">
        <v>196.52374598824423</v>
      </c>
      <c r="OA22" s="223"/>
      <c r="OB22" s="963"/>
      <c r="OC22" s="94">
        <v>4.8447585734376695</v>
      </c>
      <c r="OD22" s="94">
        <v>191.67898741480656</v>
      </c>
      <c r="OE22" s="94">
        <v>0</v>
      </c>
      <c r="OF22" s="95">
        <v>598.11222098013059</v>
      </c>
      <c r="OG22" s="95">
        <v>414.73861983580349</v>
      </c>
      <c r="OH22" s="94">
        <v>390.0875073623983</v>
      </c>
      <c r="OI22" s="94">
        <v>24.651112473405217</v>
      </c>
      <c r="OJ22" s="223"/>
      <c r="OK22" s="223"/>
      <c r="OL22" s="94">
        <v>183.37360114432707</v>
      </c>
      <c r="OM22" s="234"/>
      <c r="ON22" s="33">
        <v>1970</v>
      </c>
      <c r="OO22" s="230">
        <v>123.09211832979054</v>
      </c>
      <c r="OP22" s="94">
        <v>9.3730668340023744</v>
      </c>
      <c r="OQ22" s="94">
        <v>385.05903451131178</v>
      </c>
      <c r="OR22" s="94">
        <v>1186.863663928066</v>
      </c>
      <c r="OS22" s="245">
        <v>0.99577629772171339</v>
      </c>
      <c r="OT22" s="94">
        <v>172.52996092267153</v>
      </c>
      <c r="OU22" s="231">
        <v>68.601692624596012</v>
      </c>
    </row>
    <row r="23" spans="1:411" ht="14.25" customHeight="1">
      <c r="A23" s="37">
        <v>1971</v>
      </c>
      <c r="B23" s="736">
        <v>19612.526640146614</v>
      </c>
      <c r="C23" s="415">
        <v>4010.5183128388207</v>
      </c>
      <c r="D23" s="751">
        <v>3942.1273424446772</v>
      </c>
      <c r="E23" s="40">
        <v>0</v>
      </c>
      <c r="F23" s="40">
        <v>0</v>
      </c>
      <c r="G23" s="40">
        <v>-6.7481639080211071</v>
      </c>
      <c r="H23" s="40">
        <v>1741.947639825466</v>
      </c>
      <c r="I23" s="40">
        <v>193.25904823723153</v>
      </c>
      <c r="J23" s="40">
        <v>723.43406296202807</v>
      </c>
      <c r="K23" s="40">
        <v>1208.9851309605374</v>
      </c>
      <c r="L23" s="40">
        <v>81.249624367434762</v>
      </c>
      <c r="M23" s="665">
        <v>68.390970394143736</v>
      </c>
      <c r="N23" s="415">
        <v>3830.965345642061</v>
      </c>
      <c r="O23" s="751">
        <v>3119.6987727332826</v>
      </c>
      <c r="P23" s="398">
        <v>1221.8149363528182</v>
      </c>
      <c r="Q23" s="398">
        <v>488.44734532953498</v>
      </c>
      <c r="R23" s="398">
        <v>861.07905713221066</v>
      </c>
      <c r="S23" s="868">
        <v>32.764496805484988</v>
      </c>
      <c r="T23" s="398">
        <v>258.92563076220353</v>
      </c>
      <c r="U23" s="398">
        <v>99.023956342480744</v>
      </c>
      <c r="V23" s="877">
        <v>190.40784681403483</v>
      </c>
      <c r="W23" s="751">
        <v>711.26657290877836</v>
      </c>
      <c r="X23" s="398">
        <v>556.69948192756601</v>
      </c>
      <c r="Y23" s="398">
        <v>518.72633514838992</v>
      </c>
      <c r="Z23" s="398">
        <v>154.56709098121237</v>
      </c>
      <c r="AA23" s="885"/>
      <c r="AB23" s="398"/>
      <c r="AC23" s="752"/>
      <c r="AD23" s="753">
        <v>179.55296719675971</v>
      </c>
      <c r="AE23" s="398">
        <v>179.55296719675971</v>
      </c>
      <c r="AF23" s="398">
        <v>278.57692353924045</v>
      </c>
      <c r="AG23" s="885">
        <v>1877.2805514809538</v>
      </c>
      <c r="AH23" s="885">
        <v>138.06331020227066</v>
      </c>
      <c r="AI23" s="885">
        <v>80.818539391786302</v>
      </c>
      <c r="AJ23" s="885">
        <v>1423.4185125516497</v>
      </c>
      <c r="AK23" s="885">
        <v>80.818539391786302</v>
      </c>
      <c r="AL23" s="885">
        <v>1658.0756403497996</v>
      </c>
      <c r="AM23" s="885">
        <v>2068.949752354416</v>
      </c>
      <c r="AN23" s="398">
        <v>822.42856971139463</v>
      </c>
      <c r="AO23" s="885">
        <v>1342.5999731598633</v>
      </c>
      <c r="AP23" s="398">
        <v>0</v>
      </c>
      <c r="AQ23" s="398"/>
      <c r="AR23" s="398"/>
      <c r="AS23" s="398"/>
      <c r="AT23" s="894"/>
      <c r="AU23" s="749">
        <v>0.91550145726362897</v>
      </c>
      <c r="AV23" s="365">
        <v>0.91550145726362897</v>
      </c>
      <c r="AW23" s="365">
        <v>1.4204030345024323</v>
      </c>
      <c r="AX23" s="365">
        <v>4.1933840794785358</v>
      </c>
      <c r="AY23" s="754"/>
      <c r="AZ23" s="365"/>
      <c r="BA23" s="749">
        <v>2760.2019984610606</v>
      </c>
      <c r="BB23" s="365">
        <v>14.073668574710609</v>
      </c>
      <c r="BC23" s="1087"/>
      <c r="BD23" s="179"/>
      <c r="BE23" s="1088"/>
      <c r="BF23" s="231">
        <v>2760.2019984610606</v>
      </c>
      <c r="BG23" s="365"/>
      <c r="BH23" s="743"/>
      <c r="BJ23" s="740">
        <v>20.448759032552882</v>
      </c>
      <c r="BK23" s="365">
        <v>20.10004837609851</v>
      </c>
      <c r="BL23" s="365">
        <v>0</v>
      </c>
      <c r="BM23" s="365">
        <v>0</v>
      </c>
      <c r="BN23" s="365">
        <v>-3.4407417421719107E-2</v>
      </c>
      <c r="BO23" s="365">
        <v>8.8818114656360461</v>
      </c>
      <c r="BP23" s="365">
        <v>0.9853857780956814</v>
      </c>
      <c r="BQ23" s="365">
        <v>3.6886326592983028</v>
      </c>
      <c r="BR23" s="365">
        <v>6.1643517591749699</v>
      </c>
      <c r="BS23" s="365">
        <v>0.4142741313152265</v>
      </c>
      <c r="BT23" s="365">
        <v>0.34871065645437144</v>
      </c>
      <c r="BU23" s="740">
        <v>19.533257575289252</v>
      </c>
      <c r="BV23" s="365">
        <v>15.906664296619974</v>
      </c>
      <c r="BW23" s="365">
        <v>6.2297681414070185</v>
      </c>
      <c r="BX23" s="365">
        <v>2.4904865869229158</v>
      </c>
      <c r="BY23" s="365">
        <v>4.3904544933521823</v>
      </c>
      <c r="BZ23" s="365">
        <v>0.16705903021396765</v>
      </c>
      <c r="CA23" s="365">
        <v>1.3202053744171123</v>
      </c>
      <c r="CB23" s="365">
        <v>0.50490157723880336</v>
      </c>
      <c r="CC23" s="365">
        <v>0.97084812328194459</v>
      </c>
      <c r="CD23" s="365">
        <v>3.6265932786692763</v>
      </c>
      <c r="CE23" s="365">
        <v>2.8384893601011543</v>
      </c>
      <c r="CF23" s="365">
        <v>2.6448725585746975</v>
      </c>
      <c r="CG23" s="365">
        <v>0.78810391856812234</v>
      </c>
      <c r="CH23" s="365">
        <v>0</v>
      </c>
      <c r="CI23" s="743">
        <v>0</v>
      </c>
      <c r="CJ23" s="365"/>
      <c r="CK23" s="925">
        <v>0.41207612295272394</v>
      </c>
      <c r="CL23" s="926">
        <v>9.5718444947229919</v>
      </c>
      <c r="CM23" s="926">
        <v>0.70395473635536931</v>
      </c>
      <c r="CN23" s="926">
        <v>7.2577008494047304</v>
      </c>
      <c r="CO23" s="927">
        <v>14.073668574710609</v>
      </c>
      <c r="CP23" s="33">
        <v>1971</v>
      </c>
      <c r="CQ23" s="217"/>
      <c r="CR23" s="124"/>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22"/>
      <c r="EV23" s="22"/>
      <c r="EW23" s="22"/>
      <c r="EX23" s="22"/>
      <c r="EY23" s="71"/>
      <c r="EZ23" s="71"/>
      <c r="FA23" s="71"/>
      <c r="FB23" s="71"/>
      <c r="FC23" s="71"/>
      <c r="FD23" s="71"/>
      <c r="FE23" s="71"/>
      <c r="FF23" s="71"/>
      <c r="FG23" s="71"/>
      <c r="FH23" s="71"/>
      <c r="FI23" s="71"/>
      <c r="FJ23" s="71"/>
      <c r="FK23" s="71"/>
      <c r="FL23" s="71"/>
      <c r="FM23" s="71"/>
      <c r="FN23" s="86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861"/>
      <c r="GN23" s="71"/>
      <c r="GO23" s="71"/>
      <c r="GP23" s="124"/>
      <c r="GQ23" s="70"/>
      <c r="GR23" s="70"/>
      <c r="GS23" s="70"/>
      <c r="GT23" s="124"/>
      <c r="GU23" s="71"/>
      <c r="GV23" s="71"/>
      <c r="GW23" s="71"/>
      <c r="GX23" s="71"/>
      <c r="GY23" s="71"/>
      <c r="GZ23" s="71"/>
      <c r="HA23" s="71"/>
      <c r="HB23" s="71"/>
      <c r="HC23" s="71"/>
      <c r="HD23" s="861"/>
      <c r="HE23" s="71"/>
      <c r="HF23" s="124"/>
      <c r="HG23" s="217"/>
      <c r="HH23" s="71"/>
      <c r="HI23" s="71"/>
      <c r="HJ23" s="71"/>
      <c r="HK23" s="71"/>
      <c r="HL23" s="71"/>
      <c r="HM23" s="71"/>
      <c r="HN23" s="71"/>
      <c r="HO23" s="861"/>
      <c r="HP23" s="71"/>
      <c r="HQ23" s="71"/>
      <c r="HR23" s="71"/>
      <c r="HS23" s="71"/>
      <c r="HT23" s="71"/>
      <c r="HU23" s="71"/>
      <c r="HV23" s="124"/>
      <c r="HW23" s="71"/>
      <c r="HX23" s="71"/>
      <c r="HY23" s="861"/>
      <c r="HZ23" s="71"/>
      <c r="IA23" s="71"/>
      <c r="IB23" s="71"/>
      <c r="IC23" s="71"/>
      <c r="ID23" s="71"/>
      <c r="IE23" s="71"/>
      <c r="IF23" s="71"/>
      <c r="IG23" s="71"/>
      <c r="IH23" s="861"/>
      <c r="II23" s="71"/>
      <c r="IJ23" s="100"/>
      <c r="IK23" s="949">
        <v>1971</v>
      </c>
      <c r="IL23" s="218">
        <v>4010.5183128388203</v>
      </c>
      <c r="IM23" s="219">
        <v>3942.1273424446767</v>
      </c>
      <c r="IN23" s="95">
        <v>1741.947639825466</v>
      </c>
      <c r="IO23" s="95">
        <v>1561.0171528854589</v>
      </c>
      <c r="IP23" s="220">
        <v>327.63213251114877</v>
      </c>
      <c r="IQ23" s="221">
        <v>0</v>
      </c>
      <c r="IR23" s="221">
        <v>0</v>
      </c>
      <c r="IS23" s="221">
        <v>0</v>
      </c>
      <c r="IT23" s="221">
        <v>0</v>
      </c>
      <c r="IU23" s="221">
        <v>0</v>
      </c>
      <c r="IV23" s="95">
        <v>308.57524070534782</v>
      </c>
      <c r="IW23" s="222">
        <v>0</v>
      </c>
      <c r="IX23" s="199">
        <v>143.34258891974085</v>
      </c>
      <c r="IY23" s="199">
        <v>156.25533398242641</v>
      </c>
      <c r="IZ23" s="199">
        <v>8.9773178031805383</v>
      </c>
      <c r="JA23" s="223"/>
      <c r="JB23" s="223"/>
      <c r="JC23" s="223"/>
      <c r="JD23" s="223"/>
      <c r="JE23" s="223"/>
      <c r="JF23" s="223"/>
      <c r="JG23" s="223"/>
      <c r="JH23" s="95">
        <v>924.80977966896251</v>
      </c>
      <c r="JI23" s="199">
        <v>432.7671799310038</v>
      </c>
      <c r="JJ23" s="223"/>
      <c r="JK23" s="223"/>
      <c r="JL23" s="223"/>
      <c r="JM23" s="223"/>
      <c r="JN23" s="223"/>
      <c r="JO23" s="223"/>
      <c r="JP23" s="223"/>
      <c r="JQ23" s="223"/>
      <c r="JR23" s="223"/>
      <c r="JS23" s="223"/>
      <c r="JT23" s="223"/>
      <c r="JU23" s="223"/>
      <c r="JV23" s="223"/>
      <c r="JW23" s="223"/>
      <c r="JX23" s="223"/>
      <c r="JY23" s="223"/>
      <c r="JZ23" s="223"/>
      <c r="KA23" s="94">
        <v>327.63213251114877</v>
      </c>
      <c r="KB23" s="199">
        <v>164.41046722680994</v>
      </c>
      <c r="KC23" s="223"/>
      <c r="KD23" s="223"/>
      <c r="KE23" s="223"/>
      <c r="KF23" s="223"/>
      <c r="KG23" s="223"/>
      <c r="KH23" s="223"/>
      <c r="KI23" s="223"/>
      <c r="KJ23" s="223"/>
      <c r="KK23" s="223"/>
      <c r="KL23" s="223"/>
      <c r="KM23" s="95">
        <v>180.93048694000697</v>
      </c>
      <c r="KN23" s="199">
        <v>0</v>
      </c>
      <c r="KO23" s="199">
        <v>131.02905292512591</v>
      </c>
      <c r="KP23" s="223"/>
      <c r="KQ23" s="223"/>
      <c r="KR23" s="223"/>
      <c r="KS23" s="221">
        <v>0</v>
      </c>
      <c r="KT23" s="199">
        <v>30.538627047948747</v>
      </c>
      <c r="KU23" s="237"/>
      <c r="KV23" s="237"/>
      <c r="KW23" s="237"/>
      <c r="KX23" s="237"/>
      <c r="KY23" s="223"/>
      <c r="KZ23" s="223"/>
      <c r="LA23" s="223"/>
      <c r="LB23" s="223"/>
      <c r="LC23" s="223"/>
      <c r="LD23" s="223"/>
      <c r="LE23" s="223"/>
      <c r="LF23" s="223"/>
      <c r="LG23" s="223"/>
      <c r="LH23" s="223"/>
      <c r="LI23" s="223"/>
      <c r="LJ23" s="199">
        <v>19.362806966932315</v>
      </c>
      <c r="LK23" s="199">
        <v>0</v>
      </c>
      <c r="LL23" s="199">
        <v>0</v>
      </c>
      <c r="LM23" s="95">
        <v>193.25904823723153</v>
      </c>
      <c r="LN23" s="94">
        <v>95.399252340942155</v>
      </c>
      <c r="LO23" s="94">
        <v>97.859795896289356</v>
      </c>
      <c r="LP23" s="223"/>
      <c r="LQ23" s="223"/>
      <c r="LR23" s="95">
        <v>723.43406296202807</v>
      </c>
      <c r="LS23" s="95">
        <v>648.34841873715334</v>
      </c>
      <c r="LT23" s="94">
        <v>246.75393362422321</v>
      </c>
      <c r="LU23" s="94">
        <v>401.59448511293016</v>
      </c>
      <c r="LV23" s="95">
        <v>75.085644224874699</v>
      </c>
      <c r="LW23" s="94">
        <v>0</v>
      </c>
      <c r="LX23" s="221">
        <v>0</v>
      </c>
      <c r="LY23" s="221">
        <v>0</v>
      </c>
      <c r="LZ23" s="223"/>
      <c r="MA23" s="223"/>
      <c r="MB23" s="221">
        <v>75.085644224874699</v>
      </c>
      <c r="MC23" s="95">
        <v>1208.9851309605374</v>
      </c>
      <c r="MD23" s="224"/>
      <c r="ME23" s="199">
        <v>959.27722284326796</v>
      </c>
      <c r="MF23" s="199">
        <v>249.70790811726951</v>
      </c>
      <c r="MG23" s="224"/>
      <c r="MH23" s="95">
        <v>81.249624367434762</v>
      </c>
      <c r="MI23" s="199">
        <v>78.877429591431977</v>
      </c>
      <c r="MJ23" s="95"/>
      <c r="MK23" s="223"/>
      <c r="ML23" s="963"/>
      <c r="MM23" s="199">
        <v>2.3721947760027886</v>
      </c>
      <c r="MN23" s="223"/>
      <c r="MO23" s="219">
        <v>-6.7481639080211071</v>
      </c>
      <c r="MP23" s="225">
        <v>0</v>
      </c>
      <c r="MQ23" s="225">
        <v>-6.7481639080211071</v>
      </c>
      <c r="MR23" s="73"/>
      <c r="MS23" s="73"/>
      <c r="MT23" s="73"/>
      <c r="MU23" s="219">
        <v>68.390970394143736</v>
      </c>
      <c r="MV23" s="199">
        <v>68.390970394143736</v>
      </c>
      <c r="MW23" s="224"/>
      <c r="MX23" s="224"/>
      <c r="MY23" s="224"/>
      <c r="MZ23" s="224"/>
      <c r="NA23" s="199">
        <v>0</v>
      </c>
      <c r="NB23" s="224"/>
      <c r="NC23" s="224"/>
      <c r="ND23" s="224"/>
      <c r="NE23" s="224"/>
      <c r="NF23" s="199">
        <v>0</v>
      </c>
      <c r="NG23" s="966"/>
      <c r="NH23" s="224"/>
      <c r="NI23" s="226"/>
      <c r="NJ23" s="218">
        <v>3640.5574988280264</v>
      </c>
      <c r="NK23" s="95">
        <v>2929.2909259192479</v>
      </c>
      <c r="NL23" s="94">
        <v>1221.8149363528182</v>
      </c>
      <c r="NM23" s="94">
        <v>488.44734532953498</v>
      </c>
      <c r="NN23" s="94">
        <v>861.07905713221066</v>
      </c>
      <c r="NO23" s="223">
        <v>0</v>
      </c>
      <c r="NP23" s="223">
        <v>0</v>
      </c>
      <c r="NQ23" s="94">
        <v>258.92563076220353</v>
      </c>
      <c r="NR23" s="223"/>
      <c r="NS23" s="223">
        <v>0</v>
      </c>
      <c r="NT23" s="95">
        <v>99.023956342480744</v>
      </c>
      <c r="NU23" s="94">
        <v>99.023956342480744</v>
      </c>
      <c r="NV23" s="223">
        <v>0</v>
      </c>
      <c r="NW23" s="95">
        <v>0</v>
      </c>
      <c r="NX23" s="223">
        <v>0</v>
      </c>
      <c r="NY23" s="223">
        <v>0</v>
      </c>
      <c r="NZ23" s="95">
        <v>190.40784681403483</v>
      </c>
      <c r="OA23" s="223"/>
      <c r="OB23" s="963"/>
      <c r="OC23" s="94">
        <v>4.519010012861659</v>
      </c>
      <c r="OD23" s="94">
        <v>185.88883680117317</v>
      </c>
      <c r="OE23" s="94">
        <v>0</v>
      </c>
      <c r="OF23" s="95">
        <v>711.26657290877836</v>
      </c>
      <c r="OG23" s="95">
        <v>556.69948192756601</v>
      </c>
      <c r="OH23" s="94">
        <v>518.72633514838992</v>
      </c>
      <c r="OI23" s="94">
        <v>37.973146779176133</v>
      </c>
      <c r="OJ23" s="223"/>
      <c r="OK23" s="223"/>
      <c r="OL23" s="94">
        <v>154.56709098121237</v>
      </c>
      <c r="OM23" s="234"/>
      <c r="ON23" s="33">
        <v>1971</v>
      </c>
      <c r="OO23" s="230">
        <v>138.40117521244954</v>
      </c>
      <c r="OP23" s="94">
        <v>11.480382655192937</v>
      </c>
      <c r="OQ23" s="94">
        <v>453.86203892930416</v>
      </c>
      <c r="OR23" s="94">
        <v>1341.4262698564853</v>
      </c>
      <c r="OS23" s="245">
        <v>1.1737033033779498</v>
      </c>
      <c r="OT23" s="94">
        <v>207.12632867812681</v>
      </c>
      <c r="OU23" s="231">
        <v>80.818539391786302</v>
      </c>
    </row>
    <row r="24" spans="1:411" ht="14.25" customHeight="1">
      <c r="A24" s="37">
        <v>1972</v>
      </c>
      <c r="B24" s="736">
        <v>23018.474421862622</v>
      </c>
      <c r="C24" s="415">
        <v>4915.8565023499577</v>
      </c>
      <c r="D24" s="751">
        <v>4827.4680562066524</v>
      </c>
      <c r="E24" s="40">
        <v>0</v>
      </c>
      <c r="F24" s="40">
        <v>0</v>
      </c>
      <c r="G24" s="40">
        <v>8.5025182407173681</v>
      </c>
      <c r="H24" s="40">
        <v>2069.9548038897506</v>
      </c>
      <c r="I24" s="40">
        <v>197.66867404709529</v>
      </c>
      <c r="J24" s="40">
        <v>876.0550767492457</v>
      </c>
      <c r="K24" s="40">
        <v>1577.6315314990445</v>
      </c>
      <c r="L24" s="40">
        <v>97.65545178079887</v>
      </c>
      <c r="M24" s="665">
        <v>88.38844614330533</v>
      </c>
      <c r="N24" s="415">
        <v>4427.965093216977</v>
      </c>
      <c r="O24" s="751">
        <v>3675.3699229502481</v>
      </c>
      <c r="P24" s="398">
        <v>1398.6098590025604</v>
      </c>
      <c r="Q24" s="398">
        <v>649.69408483886866</v>
      </c>
      <c r="R24" s="398">
        <v>1037.3649225295399</v>
      </c>
      <c r="S24" s="868">
        <v>34.548342288086914</v>
      </c>
      <c r="T24" s="398">
        <v>279.98208983928936</v>
      </c>
      <c r="U24" s="398">
        <v>114.44772997728174</v>
      </c>
      <c r="V24" s="877">
        <v>195.27123676270838</v>
      </c>
      <c r="W24" s="751">
        <v>752.59517026672916</v>
      </c>
      <c r="X24" s="398">
        <v>551.15694830093878</v>
      </c>
      <c r="Y24" s="398">
        <v>528.7890808120876</v>
      </c>
      <c r="Z24" s="398">
        <v>201.4382219657904</v>
      </c>
      <c r="AA24" s="885"/>
      <c r="AB24" s="398"/>
      <c r="AC24" s="752"/>
      <c r="AD24" s="753">
        <v>487.8914091329807</v>
      </c>
      <c r="AE24" s="398">
        <v>487.8914091329807</v>
      </c>
      <c r="AF24" s="398">
        <v>602.33913911026241</v>
      </c>
      <c r="AG24" s="885">
        <v>2178.6079651107566</v>
      </c>
      <c r="AH24" s="885">
        <v>163.2395361963988</v>
      </c>
      <c r="AI24" s="885">
        <v>99.240104591592015</v>
      </c>
      <c r="AJ24" s="885">
        <v>1630.4785974545364</v>
      </c>
      <c r="AK24" s="885">
        <v>99.240104591592015</v>
      </c>
      <c r="AL24" s="885">
        <v>1972.4337627118668</v>
      </c>
      <c r="AM24" s="885">
        <v>2431.0895390392025</v>
      </c>
      <c r="AN24" s="398">
        <v>1152.0981332564043</v>
      </c>
      <c r="AO24" s="885">
        <v>1531.2384928629444</v>
      </c>
      <c r="AP24" s="398">
        <v>0</v>
      </c>
      <c r="AQ24" s="398"/>
      <c r="AR24" s="398"/>
      <c r="AS24" s="398"/>
      <c r="AT24" s="894"/>
      <c r="AU24" s="749">
        <v>2.119564486296226</v>
      </c>
      <c r="AV24" s="365">
        <v>2.119564486296226</v>
      </c>
      <c r="AW24" s="365">
        <v>2.6167639439135426</v>
      </c>
      <c r="AX24" s="365">
        <v>5.0051020416981142</v>
      </c>
      <c r="AY24" s="754"/>
      <c r="AZ24" s="365"/>
      <c r="BA24" s="749">
        <v>3066.5963047383589</v>
      </c>
      <c r="BB24" s="365">
        <v>13.322326443257893</v>
      </c>
      <c r="BC24" s="1087"/>
      <c r="BD24" s="179"/>
      <c r="BE24" s="1088"/>
      <c r="BF24" s="231">
        <v>3066.5963047383589</v>
      </c>
      <c r="BG24" s="365"/>
      <c r="BH24" s="743"/>
      <c r="BJ24" s="740">
        <v>21.3561351297936</v>
      </c>
      <c r="BK24" s="365">
        <v>20.972145971679129</v>
      </c>
      <c r="BL24" s="365">
        <v>0</v>
      </c>
      <c r="BM24" s="365">
        <v>0</v>
      </c>
      <c r="BN24" s="365">
        <v>3.6937800850267453E-2</v>
      </c>
      <c r="BO24" s="365">
        <v>8.9925803333158196</v>
      </c>
      <c r="BP24" s="365">
        <v>0.85873924754697206</v>
      </c>
      <c r="BQ24" s="365">
        <v>3.8058780990158971</v>
      </c>
      <c r="BR24" s="365">
        <v>6.8537623414375037</v>
      </c>
      <c r="BS24" s="365">
        <v>0.42424814951266754</v>
      </c>
      <c r="BT24" s="365">
        <v>0.38398915811447193</v>
      </c>
      <c r="BU24" s="740">
        <v>19.236570643497373</v>
      </c>
      <c r="BV24" s="365">
        <v>15.967043929981013</v>
      </c>
      <c r="BW24" s="365">
        <v>6.0760319444723079</v>
      </c>
      <c r="BX24" s="365">
        <v>2.8224897659672807</v>
      </c>
      <c r="BY24" s="365">
        <v>4.5066623596230402</v>
      </c>
      <c r="BZ24" s="365">
        <v>0.1500896265100583</v>
      </c>
      <c r="CA24" s="365">
        <v>1.216336429200392</v>
      </c>
      <c r="CB24" s="365">
        <v>0.49719945761731676</v>
      </c>
      <c r="CC24" s="365">
        <v>0.84832397310067831</v>
      </c>
      <c r="CD24" s="365">
        <v>3.2695267135163606</v>
      </c>
      <c r="CE24" s="365">
        <v>2.3944112811292899</v>
      </c>
      <c r="CF24" s="365">
        <v>2.2972377366149481</v>
      </c>
      <c r="CG24" s="365">
        <v>0.8751154323870709</v>
      </c>
      <c r="CH24" s="365">
        <v>0</v>
      </c>
      <c r="CI24" s="743">
        <v>0</v>
      </c>
      <c r="CJ24" s="365"/>
      <c r="CK24" s="925">
        <v>0.43113241465444452</v>
      </c>
      <c r="CL24" s="926">
        <v>9.464606234032372</v>
      </c>
      <c r="CM24" s="926">
        <v>0.70916748523245399</v>
      </c>
      <c r="CN24" s="926">
        <v>7.0833477821880795</v>
      </c>
      <c r="CO24" s="927">
        <v>13.322326443257893</v>
      </c>
      <c r="CP24" s="33">
        <v>1972</v>
      </c>
      <c r="CQ24" s="217"/>
      <c r="CR24" s="124"/>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22"/>
      <c r="EV24" s="22"/>
      <c r="EW24" s="22"/>
      <c r="EX24" s="22"/>
      <c r="EY24" s="71"/>
      <c r="EZ24" s="71"/>
      <c r="FA24" s="71"/>
      <c r="FB24" s="71"/>
      <c r="FC24" s="71"/>
      <c r="FD24" s="71"/>
      <c r="FE24" s="71"/>
      <c r="FF24" s="71"/>
      <c r="FG24" s="71"/>
      <c r="FH24" s="71"/>
      <c r="FI24" s="71"/>
      <c r="FJ24" s="71"/>
      <c r="FK24" s="71"/>
      <c r="FL24" s="71"/>
      <c r="FM24" s="71"/>
      <c r="FN24" s="86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861"/>
      <c r="GN24" s="71"/>
      <c r="GO24" s="71"/>
      <c r="GP24" s="124"/>
      <c r="GQ24" s="70"/>
      <c r="GR24" s="70"/>
      <c r="GS24" s="70"/>
      <c r="GT24" s="124"/>
      <c r="GU24" s="71"/>
      <c r="GV24" s="71"/>
      <c r="GW24" s="71"/>
      <c r="GX24" s="71"/>
      <c r="GY24" s="71"/>
      <c r="GZ24" s="71"/>
      <c r="HA24" s="71"/>
      <c r="HB24" s="71"/>
      <c r="HC24" s="71"/>
      <c r="HD24" s="861"/>
      <c r="HE24" s="71"/>
      <c r="HF24" s="124"/>
      <c r="HG24" s="217"/>
      <c r="HH24" s="71"/>
      <c r="HI24" s="71"/>
      <c r="HJ24" s="71"/>
      <c r="HK24" s="71"/>
      <c r="HL24" s="71"/>
      <c r="HM24" s="71"/>
      <c r="HN24" s="71"/>
      <c r="HO24" s="861"/>
      <c r="HP24" s="71"/>
      <c r="HQ24" s="71"/>
      <c r="HR24" s="71"/>
      <c r="HS24" s="71"/>
      <c r="HT24" s="71"/>
      <c r="HU24" s="71"/>
      <c r="HV24" s="124"/>
      <c r="HW24" s="71"/>
      <c r="HX24" s="71"/>
      <c r="HY24" s="861"/>
      <c r="HZ24" s="71"/>
      <c r="IA24" s="71"/>
      <c r="IB24" s="71"/>
      <c r="IC24" s="71"/>
      <c r="ID24" s="71"/>
      <c r="IE24" s="71"/>
      <c r="IF24" s="71"/>
      <c r="IG24" s="71"/>
      <c r="IH24" s="861"/>
      <c r="II24" s="71"/>
      <c r="IJ24" s="100"/>
      <c r="IK24" s="949">
        <v>1972</v>
      </c>
      <c r="IL24" s="218">
        <v>4915.8565023499568</v>
      </c>
      <c r="IM24" s="219">
        <v>4827.4680562066515</v>
      </c>
      <c r="IN24" s="95">
        <v>2069.9548038897506</v>
      </c>
      <c r="IO24" s="95">
        <v>1852.0656786027671</v>
      </c>
      <c r="IP24" s="220">
        <v>378.90327311192044</v>
      </c>
      <c r="IQ24" s="221">
        <v>0</v>
      </c>
      <c r="IR24" s="221">
        <v>0</v>
      </c>
      <c r="IS24" s="221">
        <v>0</v>
      </c>
      <c r="IT24" s="221">
        <v>0</v>
      </c>
      <c r="IU24" s="221">
        <v>0</v>
      </c>
      <c r="IV24" s="95">
        <v>411.45769475797243</v>
      </c>
      <c r="IW24" s="222">
        <v>0</v>
      </c>
      <c r="IX24" s="199">
        <v>188.50384046734703</v>
      </c>
      <c r="IY24" s="199">
        <v>205.84003461829718</v>
      </c>
      <c r="IZ24" s="199">
        <v>17.113819672328244</v>
      </c>
      <c r="JA24" s="223"/>
      <c r="JB24" s="223"/>
      <c r="JC24" s="223"/>
      <c r="JD24" s="223"/>
      <c r="JE24" s="223"/>
      <c r="JF24" s="223"/>
      <c r="JG24" s="223"/>
      <c r="JH24" s="95">
        <v>1061.7047107328742</v>
      </c>
      <c r="JI24" s="199">
        <v>479.37086052913111</v>
      </c>
      <c r="JJ24" s="223"/>
      <c r="JK24" s="223"/>
      <c r="JL24" s="223"/>
      <c r="JM24" s="223"/>
      <c r="JN24" s="223"/>
      <c r="JO24" s="223"/>
      <c r="JP24" s="223"/>
      <c r="JQ24" s="223"/>
      <c r="JR24" s="223"/>
      <c r="JS24" s="223"/>
      <c r="JT24" s="223"/>
      <c r="JU24" s="223"/>
      <c r="JV24" s="223"/>
      <c r="JW24" s="223"/>
      <c r="JX24" s="223"/>
      <c r="JY24" s="223"/>
      <c r="JZ24" s="223"/>
      <c r="KA24" s="94">
        <v>378.90327311192044</v>
      </c>
      <c r="KB24" s="199">
        <v>203.43057709182264</v>
      </c>
      <c r="KC24" s="223"/>
      <c r="KD24" s="223"/>
      <c r="KE24" s="223"/>
      <c r="KF24" s="223"/>
      <c r="KG24" s="223"/>
      <c r="KH24" s="223"/>
      <c r="KI24" s="223"/>
      <c r="KJ24" s="223"/>
      <c r="KK24" s="223"/>
      <c r="KL24" s="223"/>
      <c r="KM24" s="95">
        <v>217.88912528698327</v>
      </c>
      <c r="KN24" s="199">
        <v>0</v>
      </c>
      <c r="KO24" s="199">
        <v>159.598163307009</v>
      </c>
      <c r="KP24" s="223"/>
      <c r="KQ24" s="223"/>
      <c r="KR24" s="223"/>
      <c r="KS24" s="221">
        <v>0</v>
      </c>
      <c r="KT24" s="199">
        <v>31.135432067601844</v>
      </c>
      <c r="KU24" s="237"/>
      <c r="KV24" s="237"/>
      <c r="KW24" s="237"/>
      <c r="KX24" s="237"/>
      <c r="KY24" s="223"/>
      <c r="KZ24" s="223"/>
      <c r="LA24" s="223"/>
      <c r="LB24" s="223"/>
      <c r="LC24" s="223"/>
      <c r="LD24" s="223"/>
      <c r="LE24" s="223"/>
      <c r="LF24" s="223"/>
      <c r="LG24" s="223"/>
      <c r="LH24" s="223"/>
      <c r="LI24" s="223"/>
      <c r="LJ24" s="199">
        <v>27.155529912372437</v>
      </c>
      <c r="LK24" s="199">
        <v>0</v>
      </c>
      <c r="LL24" s="199">
        <v>0</v>
      </c>
      <c r="LM24" s="95">
        <v>197.66867404709529</v>
      </c>
      <c r="LN24" s="94">
        <v>94.385945932951088</v>
      </c>
      <c r="LO24" s="94">
        <v>103.28272811414422</v>
      </c>
      <c r="LP24" s="223"/>
      <c r="LQ24" s="223"/>
      <c r="LR24" s="95">
        <v>876.0550767492457</v>
      </c>
      <c r="LS24" s="95">
        <v>760.47624199151369</v>
      </c>
      <c r="LT24" s="94">
        <v>299.07083528662264</v>
      </c>
      <c r="LU24" s="94">
        <v>461.40540670489099</v>
      </c>
      <c r="LV24" s="95">
        <v>115.57883475773203</v>
      </c>
      <c r="LW24" s="94">
        <v>0</v>
      </c>
      <c r="LX24" s="221">
        <v>0</v>
      </c>
      <c r="LY24" s="221">
        <v>0</v>
      </c>
      <c r="LZ24" s="223"/>
      <c r="MA24" s="223"/>
      <c r="MB24" s="221">
        <v>115.57883475773203</v>
      </c>
      <c r="MC24" s="95">
        <v>1577.6315314990445</v>
      </c>
      <c r="MD24" s="224"/>
      <c r="ME24" s="199">
        <v>1260.7749450073925</v>
      </c>
      <c r="MF24" s="199">
        <v>316.85658649165197</v>
      </c>
      <c r="MG24" s="224"/>
      <c r="MH24" s="95">
        <v>97.65545178079887</v>
      </c>
      <c r="MI24" s="199">
        <v>94.888993064320317</v>
      </c>
      <c r="MJ24" s="95"/>
      <c r="MK24" s="223"/>
      <c r="ML24" s="963"/>
      <c r="MM24" s="199">
        <v>2.7664587164785499</v>
      </c>
      <c r="MN24" s="223"/>
      <c r="MO24" s="219">
        <v>8.5025182407173681</v>
      </c>
      <c r="MP24" s="225">
        <v>0</v>
      </c>
      <c r="MQ24" s="225">
        <v>8.5025182407173681</v>
      </c>
      <c r="MR24" s="73"/>
      <c r="MS24" s="73"/>
      <c r="MT24" s="73"/>
      <c r="MU24" s="219">
        <v>88.38844614330533</v>
      </c>
      <c r="MV24" s="199">
        <v>88.38844614330533</v>
      </c>
      <c r="MW24" s="224"/>
      <c r="MX24" s="224"/>
      <c r="MY24" s="224"/>
      <c r="MZ24" s="224"/>
      <c r="NA24" s="199">
        <v>0</v>
      </c>
      <c r="NB24" s="224"/>
      <c r="NC24" s="224"/>
      <c r="ND24" s="224"/>
      <c r="NE24" s="224"/>
      <c r="NF24" s="199">
        <v>0</v>
      </c>
      <c r="NG24" s="966"/>
      <c r="NH24" s="224"/>
      <c r="NI24" s="226"/>
      <c r="NJ24" s="218">
        <v>4232.6938564542688</v>
      </c>
      <c r="NK24" s="95">
        <v>3480.0986861875399</v>
      </c>
      <c r="NL24" s="94">
        <v>1398.6098590025604</v>
      </c>
      <c r="NM24" s="94">
        <v>649.69408483886866</v>
      </c>
      <c r="NN24" s="94">
        <v>1037.3649225295399</v>
      </c>
      <c r="NO24" s="223">
        <v>0</v>
      </c>
      <c r="NP24" s="223">
        <v>0</v>
      </c>
      <c r="NQ24" s="94">
        <v>279.98208983928936</v>
      </c>
      <c r="NR24" s="223"/>
      <c r="NS24" s="223">
        <v>0</v>
      </c>
      <c r="NT24" s="95">
        <v>114.44772997728174</v>
      </c>
      <c r="NU24" s="94">
        <v>114.44772997728174</v>
      </c>
      <c r="NV24" s="223">
        <v>0</v>
      </c>
      <c r="NW24" s="95">
        <v>0</v>
      </c>
      <c r="NX24" s="223">
        <v>0</v>
      </c>
      <c r="NY24" s="223">
        <v>0</v>
      </c>
      <c r="NZ24" s="95">
        <v>195.27123676270838</v>
      </c>
      <c r="OA24" s="223"/>
      <c r="OB24" s="963"/>
      <c r="OC24" s="94">
        <v>7.0606902023006741</v>
      </c>
      <c r="OD24" s="94">
        <v>188.21054656040772</v>
      </c>
      <c r="OE24" s="94">
        <v>0</v>
      </c>
      <c r="OF24" s="95">
        <v>752.59517026672916</v>
      </c>
      <c r="OG24" s="95">
        <v>551.15694830093878</v>
      </c>
      <c r="OH24" s="94">
        <v>528.7890808120876</v>
      </c>
      <c r="OI24" s="94">
        <v>22.367867488851225</v>
      </c>
      <c r="OJ24" s="223"/>
      <c r="OK24" s="223"/>
      <c r="OL24" s="94">
        <v>201.4382219657904</v>
      </c>
      <c r="OM24" s="234"/>
      <c r="ON24" s="33">
        <v>1972</v>
      </c>
      <c r="OO24" s="230">
        <v>165.44810330684797</v>
      </c>
      <c r="OP24" s="94">
        <v>15.300283377043176</v>
      </c>
      <c r="OQ24" s="94">
        <v>548.12936765621987</v>
      </c>
      <c r="OR24" s="94">
        <v>1529.8210109095864</v>
      </c>
      <c r="OS24" s="245">
        <v>1.4174819533580383</v>
      </c>
      <c r="OT24" s="94">
        <v>244.74781828869794</v>
      </c>
      <c r="OU24" s="231">
        <v>99.240104591592015</v>
      </c>
    </row>
    <row r="25" spans="1:411" ht="14.25" customHeight="1">
      <c r="A25" s="37">
        <v>1973</v>
      </c>
      <c r="B25" s="736">
        <v>27749.784554854359</v>
      </c>
      <c r="C25" s="415">
        <v>6109.0722777156734</v>
      </c>
      <c r="D25" s="751">
        <v>6006.8863966920298</v>
      </c>
      <c r="E25" s="40">
        <v>0</v>
      </c>
      <c r="F25" s="40">
        <v>0</v>
      </c>
      <c r="G25" s="40">
        <v>11.996802615604677</v>
      </c>
      <c r="H25" s="40">
        <v>2574.7881432332047</v>
      </c>
      <c r="I25" s="40">
        <v>275.05980070438619</v>
      </c>
      <c r="J25" s="40">
        <v>1064.5859627612899</v>
      </c>
      <c r="K25" s="40">
        <v>1970.2997848376667</v>
      </c>
      <c r="L25" s="40">
        <v>110.15590253987716</v>
      </c>
      <c r="M25" s="665">
        <v>102.18588102364382</v>
      </c>
      <c r="N25" s="415">
        <v>5385.286622672581</v>
      </c>
      <c r="O25" s="751">
        <v>4562.3267582609114</v>
      </c>
      <c r="P25" s="398">
        <v>1684.8262474006226</v>
      </c>
      <c r="Q25" s="398">
        <v>838.42330484535955</v>
      </c>
      <c r="R25" s="398">
        <v>1317.6583366389</v>
      </c>
      <c r="S25" s="868">
        <v>33.059342415229395</v>
      </c>
      <c r="T25" s="398">
        <v>343.86366641424161</v>
      </c>
      <c r="U25" s="398">
        <v>154.35252965994735</v>
      </c>
      <c r="V25" s="877">
        <v>223.20267330184029</v>
      </c>
      <c r="W25" s="751">
        <v>822.95986441166929</v>
      </c>
      <c r="X25" s="398">
        <v>608.45924536920177</v>
      </c>
      <c r="Y25" s="398">
        <v>580.23030783839988</v>
      </c>
      <c r="Z25" s="398">
        <v>214.50061904246752</v>
      </c>
      <c r="AA25" s="885"/>
      <c r="AB25" s="398"/>
      <c r="AC25" s="752"/>
      <c r="AD25" s="753">
        <v>723.78565504309245</v>
      </c>
      <c r="AE25" s="398">
        <v>723.78565504309245</v>
      </c>
      <c r="AF25" s="398">
        <v>878.13818470303977</v>
      </c>
      <c r="AG25" s="885">
        <v>2611.3631235444959</v>
      </c>
      <c r="AH25" s="885">
        <v>198.04993941671435</v>
      </c>
      <c r="AI25" s="885">
        <v>112.11274460509668</v>
      </c>
      <c r="AJ25" s="885">
        <v>1956.4023202159253</v>
      </c>
      <c r="AK25" s="885">
        <v>112.11274460509668</v>
      </c>
      <c r="AL25" s="885">
        <v>2463.7444924684987</v>
      </c>
      <c r="AM25" s="885">
        <v>3145.8169024068347</v>
      </c>
      <c r="AN25" s="398">
        <v>1444.5596384311184</v>
      </c>
      <c r="AO25" s="885">
        <v>1844.2895756108287</v>
      </c>
      <c r="AP25" s="398">
        <v>0</v>
      </c>
      <c r="AQ25" s="398"/>
      <c r="AR25" s="398"/>
      <c r="AS25" s="398"/>
      <c r="AT25" s="894"/>
      <c r="AU25" s="749">
        <v>2.6082568447057666</v>
      </c>
      <c r="AV25" s="365">
        <v>2.6082568447057666</v>
      </c>
      <c r="AW25" s="365">
        <v>3.1644864952633451</v>
      </c>
      <c r="AX25" s="365">
        <v>5.2056607343224117</v>
      </c>
      <c r="AY25" s="754"/>
      <c r="AZ25" s="365"/>
      <c r="BA25" s="749">
        <v>3220.4940597147988</v>
      </c>
      <c r="BB25" s="365">
        <v>11.60547410142479</v>
      </c>
      <c r="BC25" s="1087"/>
      <c r="BD25" s="179"/>
      <c r="BE25" s="1088"/>
      <c r="BF25" s="231">
        <v>3220.4940597147988</v>
      </c>
      <c r="BG25" s="365"/>
      <c r="BH25" s="743"/>
      <c r="BJ25" s="740">
        <v>22.014845793269387</v>
      </c>
      <c r="BK25" s="365">
        <v>21.646605525235422</v>
      </c>
      <c r="BL25" s="365">
        <v>0</v>
      </c>
      <c r="BM25" s="365">
        <v>0</v>
      </c>
      <c r="BN25" s="365">
        <v>4.3232056781882432E-2</v>
      </c>
      <c r="BO25" s="365">
        <v>9.2785878684697334</v>
      </c>
      <c r="BP25" s="365">
        <v>0.99121418460263</v>
      </c>
      <c r="BQ25" s="365">
        <v>3.8363755965631756</v>
      </c>
      <c r="BR25" s="365">
        <v>7.1002345295433864</v>
      </c>
      <c r="BS25" s="365">
        <v>0.39696128927461255</v>
      </c>
      <c r="BT25" s="365">
        <v>0.36824026803396609</v>
      </c>
      <c r="BU25" s="740">
        <v>19.40658894856362</v>
      </c>
      <c r="BV25" s="365">
        <v>16.440944790913012</v>
      </c>
      <c r="BW25" s="365">
        <v>6.0714930743701592</v>
      </c>
      <c r="BX25" s="365">
        <v>3.021368699955155</v>
      </c>
      <c r="BY25" s="365">
        <v>4.7483551954582568</v>
      </c>
      <c r="BZ25" s="365">
        <v>0.1191336903891249</v>
      </c>
      <c r="CA25" s="365">
        <v>1.2391579679997495</v>
      </c>
      <c r="CB25" s="365">
        <v>0.55622965055757878</v>
      </c>
      <c r="CC25" s="365">
        <v>0.80434020257211236</v>
      </c>
      <c r="CD25" s="365">
        <v>2.9656441576506087</v>
      </c>
      <c r="CE25" s="365">
        <v>2.1926629526309673</v>
      </c>
      <c r="CF25" s="365">
        <v>2.0909362618345027</v>
      </c>
      <c r="CG25" s="365">
        <v>0.77298120501964129</v>
      </c>
      <c r="CH25" s="365">
        <v>0</v>
      </c>
      <c r="CI25" s="743">
        <v>0</v>
      </c>
      <c r="CJ25" s="365"/>
      <c r="CK25" s="925">
        <v>0.40401302714072584</v>
      </c>
      <c r="CL25" s="926">
        <v>9.4103906226100111</v>
      </c>
      <c r="CM25" s="926">
        <v>0.7136990163841429</v>
      </c>
      <c r="CN25" s="926">
        <v>7.0501531871305483</v>
      </c>
      <c r="CO25" s="927">
        <v>11.60547410142479</v>
      </c>
      <c r="CP25" s="33">
        <v>1973</v>
      </c>
      <c r="CQ25" s="217"/>
      <c r="CR25" s="124"/>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22"/>
      <c r="EV25" s="22"/>
      <c r="EW25" s="22"/>
      <c r="EX25" s="22"/>
      <c r="EY25" s="71"/>
      <c r="EZ25" s="71"/>
      <c r="FA25" s="71"/>
      <c r="FB25" s="71"/>
      <c r="FC25" s="71"/>
      <c r="FD25" s="71"/>
      <c r="FE25" s="71"/>
      <c r="FF25" s="71"/>
      <c r="FG25" s="71"/>
      <c r="FH25" s="71"/>
      <c r="FI25" s="71"/>
      <c r="FJ25" s="71"/>
      <c r="FK25" s="71"/>
      <c r="FL25" s="71"/>
      <c r="FM25" s="71"/>
      <c r="FN25" s="86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861"/>
      <c r="GN25" s="71"/>
      <c r="GO25" s="71"/>
      <c r="GP25" s="124"/>
      <c r="GQ25" s="70"/>
      <c r="GR25" s="70"/>
      <c r="GS25" s="70"/>
      <c r="GT25" s="124"/>
      <c r="GU25" s="71"/>
      <c r="GV25" s="71"/>
      <c r="GW25" s="71"/>
      <c r="GX25" s="71"/>
      <c r="GY25" s="71"/>
      <c r="GZ25" s="71"/>
      <c r="HA25" s="71"/>
      <c r="HB25" s="71"/>
      <c r="HC25" s="71"/>
      <c r="HD25" s="861"/>
      <c r="HE25" s="71"/>
      <c r="HF25" s="124"/>
      <c r="HG25" s="217"/>
      <c r="HH25" s="71"/>
      <c r="HI25" s="71"/>
      <c r="HJ25" s="71"/>
      <c r="HK25" s="71"/>
      <c r="HL25" s="71"/>
      <c r="HM25" s="71"/>
      <c r="HN25" s="71"/>
      <c r="HO25" s="861"/>
      <c r="HP25" s="71"/>
      <c r="HQ25" s="71"/>
      <c r="HR25" s="71"/>
      <c r="HS25" s="71"/>
      <c r="HT25" s="71"/>
      <c r="HU25" s="71"/>
      <c r="HV25" s="124"/>
      <c r="HW25" s="71"/>
      <c r="HX25" s="71"/>
      <c r="HY25" s="861"/>
      <c r="HZ25" s="71"/>
      <c r="IA25" s="71"/>
      <c r="IB25" s="71"/>
      <c r="IC25" s="71"/>
      <c r="ID25" s="71"/>
      <c r="IE25" s="71"/>
      <c r="IF25" s="71"/>
      <c r="IG25" s="71"/>
      <c r="IH25" s="861"/>
      <c r="II25" s="71"/>
      <c r="IJ25" s="100"/>
      <c r="IK25" s="949">
        <v>1973</v>
      </c>
      <c r="IL25" s="218">
        <v>6109.0722777156734</v>
      </c>
      <c r="IM25" s="219">
        <v>6006.8863966920298</v>
      </c>
      <c r="IN25" s="95">
        <v>2574.7881432332047</v>
      </c>
      <c r="IO25" s="95">
        <v>2282.2869712596012</v>
      </c>
      <c r="IP25" s="220">
        <v>448.49506569062305</v>
      </c>
      <c r="IQ25" s="221">
        <v>0</v>
      </c>
      <c r="IR25" s="221">
        <v>0</v>
      </c>
      <c r="IS25" s="221">
        <v>0</v>
      </c>
      <c r="IT25" s="221">
        <v>0</v>
      </c>
      <c r="IU25" s="221">
        <v>0</v>
      </c>
      <c r="IV25" s="95">
        <v>535.06124313343662</v>
      </c>
      <c r="IW25" s="222">
        <v>0</v>
      </c>
      <c r="IX25" s="199">
        <v>248.60264685730772</v>
      </c>
      <c r="IY25" s="199">
        <v>270.89358479679782</v>
      </c>
      <c r="IZ25" s="199">
        <v>15.565011479331169</v>
      </c>
      <c r="JA25" s="223"/>
      <c r="JB25" s="223"/>
      <c r="JC25" s="223"/>
      <c r="JD25" s="223"/>
      <c r="JE25" s="223"/>
      <c r="JF25" s="223"/>
      <c r="JG25" s="223"/>
      <c r="JH25" s="95">
        <v>1298.7306624355415</v>
      </c>
      <c r="JI25" s="199">
        <v>586.31255033476373</v>
      </c>
      <c r="JJ25" s="223"/>
      <c r="JK25" s="223"/>
      <c r="JL25" s="223"/>
      <c r="JM25" s="223"/>
      <c r="JN25" s="223"/>
      <c r="JO25" s="223"/>
      <c r="JP25" s="223"/>
      <c r="JQ25" s="223"/>
      <c r="JR25" s="223"/>
      <c r="JS25" s="223"/>
      <c r="JT25" s="223"/>
      <c r="JU25" s="223"/>
      <c r="JV25" s="223"/>
      <c r="JW25" s="223"/>
      <c r="JX25" s="223"/>
      <c r="JY25" s="223"/>
      <c r="JZ25" s="223"/>
      <c r="KA25" s="94">
        <v>448.49506569062305</v>
      </c>
      <c r="KB25" s="199">
        <v>263.92304641015471</v>
      </c>
      <c r="KC25" s="223"/>
      <c r="KD25" s="223"/>
      <c r="KE25" s="223"/>
      <c r="KF25" s="223"/>
      <c r="KG25" s="223"/>
      <c r="KH25" s="223"/>
      <c r="KI25" s="223"/>
      <c r="KJ25" s="223"/>
      <c r="KK25" s="223"/>
      <c r="KL25" s="223"/>
      <c r="KM25" s="95">
        <v>292.5011719736035</v>
      </c>
      <c r="KN25" s="199">
        <v>0</v>
      </c>
      <c r="KO25" s="199">
        <v>211.83092327479474</v>
      </c>
      <c r="KP25" s="223"/>
      <c r="KQ25" s="223"/>
      <c r="KR25" s="223"/>
      <c r="KS25" s="221">
        <v>0</v>
      </c>
      <c r="KT25" s="199">
        <v>34.900772901566235</v>
      </c>
      <c r="KU25" s="237"/>
      <c r="KV25" s="237"/>
      <c r="KW25" s="237"/>
      <c r="KX25" s="237"/>
      <c r="KY25" s="223"/>
      <c r="KZ25" s="223"/>
      <c r="LA25" s="223"/>
      <c r="LB25" s="223"/>
      <c r="LC25" s="223"/>
      <c r="LD25" s="223"/>
      <c r="LE25" s="223"/>
      <c r="LF25" s="223"/>
      <c r="LG25" s="223"/>
      <c r="LH25" s="223"/>
      <c r="LI25" s="223"/>
      <c r="LJ25" s="199">
        <v>45.769475797242556</v>
      </c>
      <c r="LK25" s="199">
        <v>0</v>
      </c>
      <c r="LL25" s="199">
        <v>0</v>
      </c>
      <c r="LM25" s="95">
        <v>275.05980070438619</v>
      </c>
      <c r="LN25" s="94">
        <v>126.30329474835622</v>
      </c>
      <c r="LO25" s="94">
        <v>148.75650595602997</v>
      </c>
      <c r="LP25" s="223"/>
      <c r="LQ25" s="223"/>
      <c r="LR25" s="95">
        <v>1064.5859627612899</v>
      </c>
      <c r="LS25" s="95">
        <v>955.57619030447268</v>
      </c>
      <c r="LT25" s="94">
        <v>412.23660644525376</v>
      </c>
      <c r="LU25" s="94">
        <v>543.33958385921892</v>
      </c>
      <c r="LV25" s="95">
        <v>109.00977245681729</v>
      </c>
      <c r="LW25" s="94">
        <v>0</v>
      </c>
      <c r="LX25" s="221">
        <v>0</v>
      </c>
      <c r="LY25" s="221">
        <v>0</v>
      </c>
      <c r="LZ25" s="223"/>
      <c r="MA25" s="223"/>
      <c r="MB25" s="221">
        <v>109.00977245681729</v>
      </c>
      <c r="MC25" s="95">
        <v>1970.2997848376667</v>
      </c>
      <c r="MD25" s="224"/>
      <c r="ME25" s="199">
        <v>1581.0633106150758</v>
      </c>
      <c r="MF25" s="199">
        <v>389.23647422259086</v>
      </c>
      <c r="MG25" s="224"/>
      <c r="MH25" s="95">
        <v>110.15590253987716</v>
      </c>
      <c r="MI25" s="199">
        <v>108.27353262894715</v>
      </c>
      <c r="MJ25" s="95"/>
      <c r="MK25" s="223"/>
      <c r="ML25" s="963"/>
      <c r="MM25" s="199">
        <v>1.8823699109300061</v>
      </c>
      <c r="MN25" s="223"/>
      <c r="MO25" s="219">
        <v>11.996802615604677</v>
      </c>
      <c r="MP25" s="225">
        <v>0</v>
      </c>
      <c r="MQ25" s="225">
        <v>11.996802615604677</v>
      </c>
      <c r="MR25" s="73"/>
      <c r="MS25" s="73"/>
      <c r="MT25" s="73"/>
      <c r="MU25" s="219">
        <v>102.18588102364382</v>
      </c>
      <c r="MV25" s="199">
        <v>102.18588102364382</v>
      </c>
      <c r="MW25" s="224"/>
      <c r="MX25" s="224"/>
      <c r="MY25" s="224"/>
      <c r="MZ25" s="224"/>
      <c r="NA25" s="199">
        <v>0</v>
      </c>
      <c r="NB25" s="224"/>
      <c r="NC25" s="224"/>
      <c r="ND25" s="224"/>
      <c r="NE25" s="224"/>
      <c r="NF25" s="199">
        <v>0</v>
      </c>
      <c r="NG25" s="966"/>
      <c r="NH25" s="224"/>
      <c r="NI25" s="226"/>
      <c r="NJ25" s="218">
        <v>5162.0839493707408</v>
      </c>
      <c r="NK25" s="95">
        <v>4339.1240849590713</v>
      </c>
      <c r="NL25" s="94">
        <v>1684.8262474006226</v>
      </c>
      <c r="NM25" s="94">
        <v>838.42330484535955</v>
      </c>
      <c r="NN25" s="94">
        <v>1317.6583366389</v>
      </c>
      <c r="NO25" s="223">
        <v>0</v>
      </c>
      <c r="NP25" s="223">
        <v>0</v>
      </c>
      <c r="NQ25" s="94">
        <v>343.86366641424161</v>
      </c>
      <c r="NR25" s="223"/>
      <c r="NS25" s="223">
        <v>0</v>
      </c>
      <c r="NT25" s="95">
        <v>154.35252965994735</v>
      </c>
      <c r="NU25" s="94">
        <v>154.35252965994735</v>
      </c>
      <c r="NV25" s="223">
        <v>0</v>
      </c>
      <c r="NW25" s="95">
        <v>0</v>
      </c>
      <c r="NX25" s="223">
        <v>0</v>
      </c>
      <c r="NY25" s="223">
        <v>0</v>
      </c>
      <c r="NZ25" s="95">
        <v>223.20267330184029</v>
      </c>
      <c r="OA25" s="223"/>
      <c r="OB25" s="963"/>
      <c r="OC25" s="94">
        <v>8.1899919464378019</v>
      </c>
      <c r="OD25" s="94">
        <v>215.01268135540249</v>
      </c>
      <c r="OE25" s="94">
        <v>0</v>
      </c>
      <c r="OF25" s="95">
        <v>822.95986441166929</v>
      </c>
      <c r="OG25" s="95">
        <v>608.45924536920177</v>
      </c>
      <c r="OH25" s="94">
        <v>580.23030783839988</v>
      </c>
      <c r="OI25" s="94">
        <v>28.228937530801868</v>
      </c>
      <c r="OJ25" s="223"/>
      <c r="OK25" s="223"/>
      <c r="OL25" s="94">
        <v>214.50061904246752</v>
      </c>
      <c r="OM25" s="234"/>
      <c r="ON25" s="33">
        <v>1973</v>
      </c>
      <c r="OO25" s="230">
        <v>197.89805961794349</v>
      </c>
      <c r="OP25" s="94">
        <v>18.542488349093883</v>
      </c>
      <c r="OQ25" s="94">
        <v>654.96080332857059</v>
      </c>
      <c r="OR25" s="94">
        <v>1842.5958237820498</v>
      </c>
      <c r="OS25" s="245">
        <v>1.6937518287788773</v>
      </c>
      <c r="OT25" s="94">
        <v>302.37774277865503</v>
      </c>
      <c r="OU25" s="231">
        <v>112.11274460509668</v>
      </c>
    </row>
    <row r="26" spans="1:411" ht="14.25" customHeight="1">
      <c r="A26" s="37">
        <v>1974</v>
      </c>
      <c r="B26" s="736">
        <v>33983.974672478289</v>
      </c>
      <c r="C26" s="415">
        <v>7329.1142283605604</v>
      </c>
      <c r="D26" s="751">
        <v>7209.2477732501548</v>
      </c>
      <c r="E26" s="40">
        <v>0</v>
      </c>
      <c r="F26" s="40">
        <v>0</v>
      </c>
      <c r="G26" s="40">
        <v>32.190208310795377</v>
      </c>
      <c r="H26" s="40">
        <v>2878.5931508660587</v>
      </c>
      <c r="I26" s="40">
        <v>358.88175687858359</v>
      </c>
      <c r="J26" s="40">
        <v>1323.5680886613059</v>
      </c>
      <c r="K26" s="40">
        <v>2480.3805608644957</v>
      </c>
      <c r="L26" s="40">
        <v>135.63400766891445</v>
      </c>
      <c r="M26" s="665">
        <v>119.86645511040594</v>
      </c>
      <c r="N26" s="415">
        <v>6683.8964816751413</v>
      </c>
      <c r="O26" s="751">
        <v>5669.6573028980811</v>
      </c>
      <c r="P26" s="398">
        <v>2122.2182154748598</v>
      </c>
      <c r="Q26" s="398">
        <v>1000.3996730494152</v>
      </c>
      <c r="R26" s="398">
        <v>1650.8624523697908</v>
      </c>
      <c r="S26" s="868">
        <v>53.892341429995398</v>
      </c>
      <c r="T26" s="398">
        <v>441.13747550875678</v>
      </c>
      <c r="U26" s="398">
        <v>153.87712908537978</v>
      </c>
      <c r="V26" s="877">
        <v>301.16235740987821</v>
      </c>
      <c r="W26" s="751">
        <v>1014.2391787770605</v>
      </c>
      <c r="X26" s="398">
        <v>741.65614895483986</v>
      </c>
      <c r="Y26" s="398">
        <v>701.36249444063799</v>
      </c>
      <c r="Z26" s="398">
        <v>272.58302982222062</v>
      </c>
      <c r="AA26" s="885"/>
      <c r="AB26" s="398"/>
      <c r="AC26" s="752"/>
      <c r="AD26" s="753">
        <v>645.21774668541912</v>
      </c>
      <c r="AE26" s="398">
        <v>645.21774668541912</v>
      </c>
      <c r="AF26" s="398">
        <v>799.09487577079892</v>
      </c>
      <c r="AG26" s="885">
        <v>3315.5357203157578</v>
      </c>
      <c r="AH26" s="885">
        <v>260.80762180217431</v>
      </c>
      <c r="AI26" s="885">
        <v>148.45002461485041</v>
      </c>
      <c r="AJ26" s="885">
        <v>2495.9687955785935</v>
      </c>
      <c r="AK26" s="885">
        <v>148.45002461485041</v>
      </c>
      <c r="AL26" s="885">
        <v>2790.9103277653562</v>
      </c>
      <c r="AM26" s="885">
        <v>3465.2933888402067</v>
      </c>
      <c r="AN26" s="398">
        <v>1539.5904703520737</v>
      </c>
      <c r="AO26" s="885">
        <v>2347.518770963743</v>
      </c>
      <c r="AP26" s="398">
        <v>0</v>
      </c>
      <c r="AQ26" s="398"/>
      <c r="AR26" s="398"/>
      <c r="AS26" s="398"/>
      <c r="AT26" s="894"/>
      <c r="AU26" s="749">
        <v>1.8985941253303273</v>
      </c>
      <c r="AV26" s="365">
        <v>1.8985941253303273</v>
      </c>
      <c r="AW26" s="365">
        <v>2.351387333212501</v>
      </c>
      <c r="AX26" s="365">
        <v>4.5303425664299981</v>
      </c>
      <c r="AY26" s="754"/>
      <c r="AZ26" s="365"/>
      <c r="BA26" s="749">
        <v>3788.3895052422408</v>
      </c>
      <c r="BB26" s="365">
        <v>11.147576296630907</v>
      </c>
      <c r="BC26" s="1087"/>
      <c r="BD26" s="179"/>
      <c r="BE26" s="1088"/>
      <c r="BF26" s="231">
        <v>3788.3895052422408</v>
      </c>
      <c r="BG26" s="365"/>
      <c r="BH26" s="743"/>
      <c r="BJ26" s="740">
        <v>21.56638327033594</v>
      </c>
      <c r="BK26" s="365">
        <v>21.213668626844051</v>
      </c>
      <c r="BL26" s="365">
        <v>0</v>
      </c>
      <c r="BM26" s="365">
        <v>0</v>
      </c>
      <c r="BN26" s="365">
        <v>9.4721728759009513E-2</v>
      </c>
      <c r="BO26" s="365">
        <v>8.4704428443364801</v>
      </c>
      <c r="BP26" s="365">
        <v>1.0560323221086372</v>
      </c>
      <c r="BQ26" s="365">
        <v>3.8946830128530827</v>
      </c>
      <c r="BR26" s="365">
        <v>7.2986770522555044</v>
      </c>
      <c r="BS26" s="365">
        <v>0.39911166653133373</v>
      </c>
      <c r="BT26" s="365">
        <v>0.35271464349188986</v>
      </c>
      <c r="BU26" s="740">
        <v>19.66778914500561</v>
      </c>
      <c r="BV26" s="365">
        <v>16.683326060414053</v>
      </c>
      <c r="BW26" s="365">
        <v>6.244761644062562</v>
      </c>
      <c r="BX26" s="365">
        <v>2.9437394615868246</v>
      </c>
      <c r="BY26" s="365">
        <v>4.8577674279716661</v>
      </c>
      <c r="BZ26" s="365">
        <v>0.15858163134060882</v>
      </c>
      <c r="CA26" s="365">
        <v>1.2980749890506751</v>
      </c>
      <c r="CB26" s="365">
        <v>0.45279320788217342</v>
      </c>
      <c r="CC26" s="365">
        <v>0.88618932986014931</v>
      </c>
      <c r="CD26" s="365">
        <v>2.9844630845915612</v>
      </c>
      <c r="CE26" s="365">
        <v>2.1823702380388883</v>
      </c>
      <c r="CF26" s="365">
        <v>2.0638036050816386</v>
      </c>
      <c r="CG26" s="365">
        <v>0.80209284655267332</v>
      </c>
      <c r="CH26" s="365">
        <v>0</v>
      </c>
      <c r="CI26" s="743">
        <v>0</v>
      </c>
      <c r="CJ26" s="365"/>
      <c r="CK26" s="925">
        <v>0.43682360890844157</v>
      </c>
      <c r="CL26" s="926">
        <v>9.7561740563584625</v>
      </c>
      <c r="CM26" s="926">
        <v>0.7674429619128329</v>
      </c>
      <c r="CN26" s="926">
        <v>7.3445464211693237</v>
      </c>
      <c r="CO26" s="927">
        <v>11.147576296630907</v>
      </c>
      <c r="CP26" s="33">
        <v>1974</v>
      </c>
      <c r="CQ26" s="217"/>
      <c r="CR26" s="124"/>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22"/>
      <c r="EV26" s="22"/>
      <c r="EW26" s="22"/>
      <c r="EX26" s="22"/>
      <c r="EY26" s="71"/>
      <c r="EZ26" s="71"/>
      <c r="FA26" s="71"/>
      <c r="FB26" s="71"/>
      <c r="FC26" s="71"/>
      <c r="FD26" s="71"/>
      <c r="FE26" s="71"/>
      <c r="FF26" s="71"/>
      <c r="FG26" s="71"/>
      <c r="FH26" s="71"/>
      <c r="FI26" s="71"/>
      <c r="FJ26" s="71"/>
      <c r="FK26" s="71"/>
      <c r="FL26" s="71"/>
      <c r="FM26" s="71"/>
      <c r="FN26" s="86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861"/>
      <c r="GN26" s="71"/>
      <c r="GO26" s="71"/>
      <c r="GP26" s="124"/>
      <c r="GQ26" s="70"/>
      <c r="GR26" s="70"/>
      <c r="GS26" s="70"/>
      <c r="GT26" s="124"/>
      <c r="GU26" s="71"/>
      <c r="GV26" s="71"/>
      <c r="GW26" s="71"/>
      <c r="GX26" s="71"/>
      <c r="GY26" s="71"/>
      <c r="GZ26" s="71"/>
      <c r="HA26" s="71"/>
      <c r="HB26" s="71"/>
      <c r="HC26" s="71"/>
      <c r="HD26" s="861"/>
      <c r="HE26" s="71"/>
      <c r="HF26" s="124"/>
      <c r="HG26" s="217"/>
      <c r="HH26" s="71"/>
      <c r="HI26" s="71"/>
      <c r="HJ26" s="71"/>
      <c r="HK26" s="71"/>
      <c r="HL26" s="71"/>
      <c r="HM26" s="71"/>
      <c r="HN26" s="71"/>
      <c r="HO26" s="861"/>
      <c r="HP26" s="71"/>
      <c r="HQ26" s="71"/>
      <c r="HR26" s="71"/>
      <c r="HS26" s="71"/>
      <c r="HT26" s="71"/>
      <c r="HU26" s="71"/>
      <c r="HV26" s="124"/>
      <c r="HW26" s="71"/>
      <c r="HX26" s="71"/>
      <c r="HY26" s="861"/>
      <c r="HZ26" s="71"/>
      <c r="IA26" s="71"/>
      <c r="IB26" s="71"/>
      <c r="IC26" s="71"/>
      <c r="ID26" s="71"/>
      <c r="IE26" s="71"/>
      <c r="IF26" s="71"/>
      <c r="IG26" s="71"/>
      <c r="IH26" s="861"/>
      <c r="II26" s="71"/>
      <c r="IJ26" s="100"/>
      <c r="IK26" s="949">
        <v>1974</v>
      </c>
      <c r="IL26" s="218">
        <v>7329.1142283605595</v>
      </c>
      <c r="IM26" s="219">
        <v>7209.2477732501538</v>
      </c>
      <c r="IN26" s="95">
        <v>2878.5931508660587</v>
      </c>
      <c r="IO26" s="95">
        <v>2718.1722019881481</v>
      </c>
      <c r="IP26" s="220">
        <v>568.5267991297344</v>
      </c>
      <c r="IQ26" s="221">
        <v>0</v>
      </c>
      <c r="IR26" s="221">
        <v>0</v>
      </c>
      <c r="IS26" s="221">
        <v>0</v>
      </c>
      <c r="IT26" s="221">
        <v>0</v>
      </c>
      <c r="IU26" s="221">
        <v>0</v>
      </c>
      <c r="IV26" s="95">
        <v>613.50474198550364</v>
      </c>
      <c r="IW26" s="222">
        <v>0</v>
      </c>
      <c r="IX26" s="199">
        <v>255.01664803529141</v>
      </c>
      <c r="IY26" s="199">
        <v>335.02337937086054</v>
      </c>
      <c r="IZ26" s="199">
        <v>23.4647145793517</v>
      </c>
      <c r="JA26" s="223"/>
      <c r="JB26" s="223"/>
      <c r="JC26" s="223"/>
      <c r="JD26" s="223"/>
      <c r="JE26" s="223"/>
      <c r="JF26" s="223"/>
      <c r="JG26" s="223"/>
      <c r="JH26" s="95">
        <v>1536.1406608729098</v>
      </c>
      <c r="JI26" s="199">
        <v>632.25872369069509</v>
      </c>
      <c r="JJ26" s="223"/>
      <c r="JK26" s="223"/>
      <c r="JL26" s="223"/>
      <c r="JM26" s="223"/>
      <c r="JN26" s="223"/>
      <c r="JO26" s="223"/>
      <c r="JP26" s="223"/>
      <c r="JQ26" s="223"/>
      <c r="JR26" s="223"/>
      <c r="JS26" s="223"/>
      <c r="JT26" s="223"/>
      <c r="JU26" s="223"/>
      <c r="JV26" s="223"/>
      <c r="JW26" s="223"/>
      <c r="JX26" s="223"/>
      <c r="JY26" s="223"/>
      <c r="JZ26" s="223"/>
      <c r="KA26" s="94">
        <v>568.5267991297344</v>
      </c>
      <c r="KB26" s="199">
        <v>335.35513805248041</v>
      </c>
      <c r="KC26" s="223"/>
      <c r="KD26" s="223"/>
      <c r="KE26" s="223"/>
      <c r="KF26" s="223"/>
      <c r="KG26" s="223"/>
      <c r="KH26" s="223"/>
      <c r="KI26" s="223"/>
      <c r="KJ26" s="223"/>
      <c r="KK26" s="223"/>
      <c r="KL26" s="223"/>
      <c r="KM26" s="95">
        <v>160.4209488779104</v>
      </c>
      <c r="KN26" s="199">
        <v>0</v>
      </c>
      <c r="KO26" s="199">
        <v>53.938432320026926</v>
      </c>
      <c r="KP26" s="223"/>
      <c r="KQ26" s="223"/>
      <c r="KR26" s="223"/>
      <c r="KS26" s="221">
        <v>0</v>
      </c>
      <c r="KT26" s="199">
        <v>44.583678915293355</v>
      </c>
      <c r="KU26" s="237"/>
      <c r="KV26" s="237"/>
      <c r="KW26" s="237"/>
      <c r="KX26" s="237"/>
      <c r="KY26" s="223"/>
      <c r="KZ26" s="223"/>
      <c r="LA26" s="223"/>
      <c r="LB26" s="223"/>
      <c r="LC26" s="223"/>
      <c r="LD26" s="223"/>
      <c r="LE26" s="223"/>
      <c r="LF26" s="223"/>
      <c r="LG26" s="223"/>
      <c r="LH26" s="223"/>
      <c r="LI26" s="223"/>
      <c r="LJ26" s="199">
        <v>61.898837642590124</v>
      </c>
      <c r="LK26" s="199">
        <v>0</v>
      </c>
      <c r="LL26" s="199">
        <v>0</v>
      </c>
      <c r="LM26" s="95">
        <v>358.88175687858359</v>
      </c>
      <c r="LN26" s="94">
        <v>122.04752803721468</v>
      </c>
      <c r="LO26" s="94">
        <v>236.83422884136888</v>
      </c>
      <c r="LP26" s="223"/>
      <c r="LQ26" s="223"/>
      <c r="LR26" s="95">
        <v>1323.5680886613059</v>
      </c>
      <c r="LS26" s="95">
        <v>1185.758417174522</v>
      </c>
      <c r="LT26" s="94">
        <v>527.8629211592322</v>
      </c>
      <c r="LU26" s="94">
        <v>657.89549601528972</v>
      </c>
      <c r="LV26" s="95">
        <v>137.80967148678374</v>
      </c>
      <c r="LW26" s="94">
        <v>0</v>
      </c>
      <c r="LX26" s="221">
        <v>0</v>
      </c>
      <c r="LY26" s="221">
        <v>0</v>
      </c>
      <c r="LZ26" s="223"/>
      <c r="MA26" s="223"/>
      <c r="MB26" s="221">
        <v>137.80967148678374</v>
      </c>
      <c r="MC26" s="95">
        <v>2480.3805608644957</v>
      </c>
      <c r="MD26" s="224"/>
      <c r="ME26" s="199">
        <v>2009.308475472696</v>
      </c>
      <c r="MF26" s="199">
        <v>471.07208539179982</v>
      </c>
      <c r="MG26" s="224"/>
      <c r="MH26" s="95">
        <v>135.63400766891445</v>
      </c>
      <c r="MI26" s="199">
        <v>133.84118856153762</v>
      </c>
      <c r="MJ26" s="95"/>
      <c r="MK26" s="223"/>
      <c r="ML26" s="963"/>
      <c r="MM26" s="199">
        <v>1.7928191073768227</v>
      </c>
      <c r="MN26" s="223"/>
      <c r="MO26" s="219">
        <v>32.190208310795377</v>
      </c>
      <c r="MP26" s="225">
        <v>0</v>
      </c>
      <c r="MQ26" s="225">
        <v>32.190208310795377</v>
      </c>
      <c r="MR26" s="73"/>
      <c r="MS26" s="73"/>
      <c r="MT26" s="73"/>
      <c r="MU26" s="219">
        <v>119.86645511040594</v>
      </c>
      <c r="MV26" s="199">
        <v>119.6266512807568</v>
      </c>
      <c r="MW26" s="224"/>
      <c r="MX26" s="224"/>
      <c r="MY26" s="224"/>
      <c r="MZ26" s="224"/>
      <c r="NA26" s="199">
        <v>0</v>
      </c>
      <c r="NB26" s="224"/>
      <c r="NC26" s="224"/>
      <c r="ND26" s="224"/>
      <c r="NE26" s="224"/>
      <c r="NF26" s="199">
        <v>0.23980382964912914</v>
      </c>
      <c r="NG26" s="966"/>
      <c r="NH26" s="224"/>
      <c r="NI26" s="226"/>
      <c r="NJ26" s="218">
        <v>6382.7341242652628</v>
      </c>
      <c r="NK26" s="95">
        <v>5368.4949454882026</v>
      </c>
      <c r="NL26" s="94">
        <v>2122.2182154748598</v>
      </c>
      <c r="NM26" s="94">
        <v>1000.3996730494152</v>
      </c>
      <c r="NN26" s="94">
        <v>1650.8624523697908</v>
      </c>
      <c r="NO26" s="223">
        <v>0</v>
      </c>
      <c r="NP26" s="223">
        <v>0</v>
      </c>
      <c r="NQ26" s="94">
        <v>441.13747550875678</v>
      </c>
      <c r="NR26" s="223"/>
      <c r="NS26" s="223">
        <v>0</v>
      </c>
      <c r="NT26" s="95">
        <v>153.87712908537978</v>
      </c>
      <c r="NU26" s="94">
        <v>153.87712908537978</v>
      </c>
      <c r="NV26" s="223">
        <v>0</v>
      </c>
      <c r="NW26" s="95">
        <v>0</v>
      </c>
      <c r="NX26" s="223">
        <v>0</v>
      </c>
      <c r="NY26" s="223">
        <v>0</v>
      </c>
      <c r="NZ26" s="95">
        <v>301.16235740987821</v>
      </c>
      <c r="OA26" s="223"/>
      <c r="OB26" s="963"/>
      <c r="OC26" s="94">
        <v>11.13735530633587</v>
      </c>
      <c r="OD26" s="94">
        <v>290.02500210354236</v>
      </c>
      <c r="OE26" s="94">
        <v>0</v>
      </c>
      <c r="OF26" s="95">
        <v>1014.2391787770605</v>
      </c>
      <c r="OG26" s="95">
        <v>741.65614895483986</v>
      </c>
      <c r="OH26" s="94">
        <v>701.36249444063799</v>
      </c>
      <c r="OI26" s="94">
        <v>40.293654514201918</v>
      </c>
      <c r="OJ26" s="223"/>
      <c r="OK26" s="223"/>
      <c r="OL26" s="94">
        <v>272.58302982222062</v>
      </c>
      <c r="OM26" s="234"/>
      <c r="ON26" s="33">
        <v>1974</v>
      </c>
      <c r="OO26" s="230">
        <v>253.02035737721349</v>
      </c>
      <c r="OP26" s="94">
        <v>5.4326992861071384</v>
      </c>
      <c r="OQ26" s="94">
        <v>819.56692473716419</v>
      </c>
      <c r="OR26" s="94">
        <v>2345.3993418764976</v>
      </c>
      <c r="OS26" s="245">
        <v>2.1194290872455013</v>
      </c>
      <c r="OT26" s="94">
        <v>370.81065385064448</v>
      </c>
      <c r="OU26" s="231">
        <v>148.45002461485041</v>
      </c>
    </row>
    <row r="27" spans="1:411" ht="14.25" customHeight="1">
      <c r="A27" s="37">
        <v>1975</v>
      </c>
      <c r="B27" s="736">
        <v>39900.497831036366</v>
      </c>
      <c r="C27" s="415">
        <v>9040.8886564975419</v>
      </c>
      <c r="D27" s="751">
        <v>8881.3950692966955</v>
      </c>
      <c r="E27" s="40">
        <v>0</v>
      </c>
      <c r="F27" s="40">
        <v>0</v>
      </c>
      <c r="G27" s="40">
        <v>17.258663589484691</v>
      </c>
      <c r="H27" s="40">
        <v>3195.9137187022943</v>
      </c>
      <c r="I27" s="40">
        <v>427.45242989193804</v>
      </c>
      <c r="J27" s="40">
        <v>1727.682617527917</v>
      </c>
      <c r="K27" s="40">
        <v>3342.9092591924805</v>
      </c>
      <c r="L27" s="40">
        <v>170.17838039258112</v>
      </c>
      <c r="M27" s="665">
        <v>159.49358720084624</v>
      </c>
      <c r="N27" s="415">
        <v>8391.520921231353</v>
      </c>
      <c r="O27" s="751">
        <v>7105.7739232868153</v>
      </c>
      <c r="P27" s="398">
        <v>2629.0252785691105</v>
      </c>
      <c r="Q27" s="398">
        <v>1248.40551488707</v>
      </c>
      <c r="R27" s="398">
        <v>2127.5630161191448</v>
      </c>
      <c r="S27" s="868">
        <v>154.62790981252979</v>
      </c>
      <c r="T27" s="398">
        <v>521.73079465820445</v>
      </c>
      <c r="U27" s="398">
        <v>170.66880626975828</v>
      </c>
      <c r="V27" s="877">
        <v>408.38051278352748</v>
      </c>
      <c r="W27" s="751">
        <v>1285.7469979445386</v>
      </c>
      <c r="X27" s="398">
        <v>946.50631663721708</v>
      </c>
      <c r="Y27" s="398">
        <v>908.39734112245026</v>
      </c>
      <c r="Z27" s="398">
        <v>339.24068130732155</v>
      </c>
      <c r="AA27" s="885"/>
      <c r="AB27" s="398"/>
      <c r="AC27" s="752"/>
      <c r="AD27" s="753">
        <v>649.3677352661889</v>
      </c>
      <c r="AE27" s="398">
        <v>649.3677352661889</v>
      </c>
      <c r="AF27" s="398">
        <v>820.03654153594721</v>
      </c>
      <c r="AG27" s="885">
        <v>4104.6434653584729</v>
      </c>
      <c r="AH27" s="885">
        <v>320.55884153655938</v>
      </c>
      <c r="AI27" s="885">
        <v>171.94247996833764</v>
      </c>
      <c r="AJ27" s="885">
        <v>3087.2068081758216</v>
      </c>
      <c r="AK27" s="885">
        <v>171.94247996833764</v>
      </c>
      <c r="AL27" s="885">
        <v>3102.9090276346074</v>
      </c>
      <c r="AM27" s="885">
        <v>3900.9389099564369</v>
      </c>
      <c r="AN27" s="398">
        <v>1775.6211460098802</v>
      </c>
      <c r="AO27" s="885">
        <v>2915.2643282074841</v>
      </c>
      <c r="AP27" s="398">
        <v>0</v>
      </c>
      <c r="AQ27" s="398"/>
      <c r="AR27" s="398"/>
      <c r="AS27" s="398"/>
      <c r="AT27" s="894"/>
      <c r="AU27" s="749">
        <v>1.6274677524476451</v>
      </c>
      <c r="AV27" s="365">
        <v>1.6274677524476451</v>
      </c>
      <c r="AW27" s="365">
        <v>2.0552037846958555</v>
      </c>
      <c r="AX27" s="365">
        <v>4.4501227867606294</v>
      </c>
      <c r="AY27" s="754"/>
      <c r="AZ27" s="365"/>
      <c r="BA27" s="749">
        <v>4769.6489267617244</v>
      </c>
      <c r="BB27" s="365">
        <v>11.953858187332392</v>
      </c>
      <c r="BC27" s="1087"/>
      <c r="BD27" s="179"/>
      <c r="BE27" s="1088"/>
      <c r="BF27" s="231">
        <v>4769.6489267617244</v>
      </c>
      <c r="BG27" s="365"/>
      <c r="BH27" s="743"/>
      <c r="BJ27" s="740">
        <v>22.658586102815839</v>
      </c>
      <c r="BK27" s="365">
        <v>22.2588577889581</v>
      </c>
      <c r="BL27" s="365">
        <v>0</v>
      </c>
      <c r="BM27" s="365">
        <v>0</v>
      </c>
      <c r="BN27" s="365">
        <v>4.3254256281635019E-2</v>
      </c>
      <c r="BO27" s="365">
        <v>8.0097088819186908</v>
      </c>
      <c r="BP27" s="365">
        <v>1.071295981574061</v>
      </c>
      <c r="BQ27" s="365">
        <v>4.3299775978836266</v>
      </c>
      <c r="BR27" s="365">
        <v>8.37811416125294</v>
      </c>
      <c r="BS27" s="365">
        <v>0.42650691004714453</v>
      </c>
      <c r="BT27" s="365">
        <v>0.3997283138577411</v>
      </c>
      <c r="BU27" s="740">
        <v>21.031118350368196</v>
      </c>
      <c r="BV27" s="365">
        <v>17.808735002197469</v>
      </c>
      <c r="BW27" s="365">
        <v>6.5889535757224031</v>
      </c>
      <c r="BX27" s="365">
        <v>3.1287968390108785</v>
      </c>
      <c r="BY27" s="365">
        <v>5.3321716063006921</v>
      </c>
      <c r="BZ27" s="365">
        <v>0.38753378583726189</v>
      </c>
      <c r="CA27" s="365">
        <v>1.3075796619569475</v>
      </c>
      <c r="CB27" s="365">
        <v>0.42773603224821061</v>
      </c>
      <c r="CC27" s="365">
        <v>1.0234972869583374</v>
      </c>
      <c r="CD27" s="365">
        <v>3.2223833481707285</v>
      </c>
      <c r="CE27" s="365">
        <v>2.3721666848501894</v>
      </c>
      <c r="CF27" s="365">
        <v>2.276656659696759</v>
      </c>
      <c r="CG27" s="365">
        <v>0.85021666332053936</v>
      </c>
      <c r="CH27" s="365">
        <v>0</v>
      </c>
      <c r="CI27" s="743">
        <v>0</v>
      </c>
      <c r="CJ27" s="365"/>
      <c r="CK27" s="925">
        <v>0.43092815707826382</v>
      </c>
      <c r="CL27" s="926">
        <v>10.287198627796819</v>
      </c>
      <c r="CM27" s="926">
        <v>0.80339559394473159</v>
      </c>
      <c r="CN27" s="926">
        <v>7.7372638838968477</v>
      </c>
      <c r="CO27" s="927">
        <v>11.953858187332392</v>
      </c>
      <c r="CP27" s="33">
        <v>1975</v>
      </c>
      <c r="CQ27" s="217"/>
      <c r="CR27" s="124"/>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22"/>
      <c r="EV27" s="22"/>
      <c r="EW27" s="22"/>
      <c r="EX27" s="22"/>
      <c r="EY27" s="71"/>
      <c r="EZ27" s="71"/>
      <c r="FA27" s="71"/>
      <c r="FB27" s="71"/>
      <c r="FC27" s="71"/>
      <c r="FD27" s="71"/>
      <c r="FE27" s="71"/>
      <c r="FF27" s="71"/>
      <c r="FG27" s="71"/>
      <c r="FH27" s="71"/>
      <c r="FI27" s="71"/>
      <c r="FJ27" s="71"/>
      <c r="FK27" s="71"/>
      <c r="FL27" s="71"/>
      <c r="FM27" s="71"/>
      <c r="FN27" s="86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861"/>
      <c r="GN27" s="71"/>
      <c r="GO27" s="71"/>
      <c r="GP27" s="124"/>
      <c r="GQ27" s="70"/>
      <c r="GR27" s="70"/>
      <c r="GS27" s="70"/>
      <c r="GT27" s="124"/>
      <c r="GU27" s="71"/>
      <c r="GV27" s="71"/>
      <c r="GW27" s="71"/>
      <c r="GX27" s="71"/>
      <c r="GY27" s="71"/>
      <c r="GZ27" s="71"/>
      <c r="HA27" s="71"/>
      <c r="HB27" s="71"/>
      <c r="HC27" s="71"/>
      <c r="HD27" s="861"/>
      <c r="HE27" s="71"/>
      <c r="HF27" s="124"/>
      <c r="HG27" s="217"/>
      <c r="HH27" s="71"/>
      <c r="HI27" s="71"/>
      <c r="HJ27" s="71"/>
      <c r="HK27" s="71"/>
      <c r="HL27" s="71"/>
      <c r="HM27" s="71"/>
      <c r="HN27" s="71"/>
      <c r="HO27" s="861"/>
      <c r="HP27" s="71"/>
      <c r="HQ27" s="71"/>
      <c r="HR27" s="71"/>
      <c r="HS27" s="71"/>
      <c r="HT27" s="71"/>
      <c r="HU27" s="71"/>
      <c r="HV27" s="124"/>
      <c r="HW27" s="71"/>
      <c r="HX27" s="71"/>
      <c r="HY27" s="861"/>
      <c r="HZ27" s="71"/>
      <c r="IA27" s="71"/>
      <c r="IB27" s="71"/>
      <c r="IC27" s="71"/>
      <c r="ID27" s="71"/>
      <c r="IE27" s="71"/>
      <c r="IF27" s="71"/>
      <c r="IG27" s="71"/>
      <c r="IH27" s="861"/>
      <c r="II27" s="71"/>
      <c r="IJ27" s="100"/>
      <c r="IK27" s="949">
        <v>1975</v>
      </c>
      <c r="IL27" s="218">
        <v>9040.8886564975419</v>
      </c>
      <c r="IM27" s="219">
        <v>8881.3950692966955</v>
      </c>
      <c r="IN27" s="95">
        <v>3195.9137187022943</v>
      </c>
      <c r="IO27" s="95">
        <v>2940.0442344908824</v>
      </c>
      <c r="IP27" s="220">
        <v>571.26861634993338</v>
      </c>
      <c r="IQ27" s="221">
        <v>0</v>
      </c>
      <c r="IR27" s="221">
        <v>0</v>
      </c>
      <c r="IS27" s="221">
        <v>0</v>
      </c>
      <c r="IT27" s="221">
        <v>0</v>
      </c>
      <c r="IU27" s="221">
        <v>0</v>
      </c>
      <c r="IV27" s="95">
        <v>721.97420456047985</v>
      </c>
      <c r="IW27" s="222">
        <v>0</v>
      </c>
      <c r="IX27" s="199">
        <v>277.19459569915739</v>
      </c>
      <c r="IY27" s="199">
        <v>408.65277126681337</v>
      </c>
      <c r="IZ27" s="199">
        <v>36.12683759450907</v>
      </c>
      <c r="JA27" s="223"/>
      <c r="JB27" s="223"/>
      <c r="JC27" s="223"/>
      <c r="JD27" s="223"/>
      <c r="JE27" s="223"/>
      <c r="JF27" s="223"/>
      <c r="JG27" s="223"/>
      <c r="JH27" s="95">
        <v>1646.8014135804694</v>
      </c>
      <c r="JI27" s="199">
        <v>700.68515379899748</v>
      </c>
      <c r="JJ27" s="223"/>
      <c r="JK27" s="223"/>
      <c r="JL27" s="223"/>
      <c r="JM27" s="223"/>
      <c r="JN27" s="223"/>
      <c r="JO27" s="223"/>
      <c r="JP27" s="223"/>
      <c r="JQ27" s="223"/>
      <c r="JR27" s="223"/>
      <c r="JS27" s="223"/>
      <c r="JT27" s="223"/>
      <c r="JU27" s="223"/>
      <c r="JV27" s="223"/>
      <c r="JW27" s="223"/>
      <c r="JX27" s="223"/>
      <c r="JY27" s="223"/>
      <c r="JZ27" s="223"/>
      <c r="KA27" s="94">
        <v>571.26861634993338</v>
      </c>
      <c r="KB27" s="199">
        <v>374.84764343153876</v>
      </c>
      <c r="KC27" s="223"/>
      <c r="KD27" s="223"/>
      <c r="KE27" s="223"/>
      <c r="KF27" s="223"/>
      <c r="KG27" s="223"/>
      <c r="KH27" s="223"/>
      <c r="KI27" s="223"/>
      <c r="KJ27" s="223"/>
      <c r="KK27" s="223"/>
      <c r="KL27" s="223"/>
      <c r="KM27" s="95">
        <v>255.86948421141201</v>
      </c>
      <c r="KN27" s="199">
        <v>0</v>
      </c>
      <c r="KO27" s="199">
        <v>143.37624559758635</v>
      </c>
      <c r="KP27" s="223"/>
      <c r="KQ27" s="223"/>
      <c r="KR27" s="223"/>
      <c r="KS27" s="221">
        <v>0</v>
      </c>
      <c r="KT27" s="199">
        <v>57.278857596191983</v>
      </c>
      <c r="KU27" s="237"/>
      <c r="KV27" s="237"/>
      <c r="KW27" s="237"/>
      <c r="KX27" s="237"/>
      <c r="KY27" s="223"/>
      <c r="KZ27" s="223"/>
      <c r="LA27" s="223"/>
      <c r="LB27" s="223"/>
      <c r="LC27" s="223"/>
      <c r="LD27" s="223"/>
      <c r="LE27" s="223"/>
      <c r="LF27" s="223"/>
      <c r="LG27" s="223"/>
      <c r="LH27" s="223"/>
      <c r="LI27" s="223"/>
      <c r="LJ27" s="199">
        <v>55.214381017633691</v>
      </c>
      <c r="LK27" s="199">
        <v>0</v>
      </c>
      <c r="LL27" s="199">
        <v>0</v>
      </c>
      <c r="LM27" s="95">
        <v>427.45242989193804</v>
      </c>
      <c r="LN27" s="94">
        <v>142.85036000625053</v>
      </c>
      <c r="LO27" s="94">
        <v>284.60206988568751</v>
      </c>
      <c r="LP27" s="223"/>
      <c r="LQ27" s="223"/>
      <c r="LR27" s="95">
        <v>1727.682617527917</v>
      </c>
      <c r="LS27" s="95">
        <v>1553.9636748284111</v>
      </c>
      <c r="LT27" s="94">
        <v>714.43751277150716</v>
      </c>
      <c r="LU27" s="94">
        <v>839.52616205690379</v>
      </c>
      <c r="LV27" s="95">
        <v>173.71894269950599</v>
      </c>
      <c r="LW27" s="94">
        <v>0</v>
      </c>
      <c r="LX27" s="221">
        <v>0</v>
      </c>
      <c r="LY27" s="221">
        <v>0</v>
      </c>
      <c r="LZ27" s="223"/>
      <c r="MA27" s="223"/>
      <c r="MB27" s="221">
        <v>173.71894269950599</v>
      </c>
      <c r="MC27" s="95">
        <v>3342.9092591924805</v>
      </c>
      <c r="MD27" s="224"/>
      <c r="ME27" s="199">
        <v>2721.5474859663677</v>
      </c>
      <c r="MF27" s="199">
        <v>621.36177322611275</v>
      </c>
      <c r="MG27" s="224"/>
      <c r="MH27" s="95">
        <v>170.17838039258112</v>
      </c>
      <c r="MI27" s="199">
        <v>167.81520079814408</v>
      </c>
      <c r="MJ27" s="95"/>
      <c r="MK27" s="223"/>
      <c r="ML27" s="963"/>
      <c r="MM27" s="199">
        <v>2.3631795944370317</v>
      </c>
      <c r="MN27" s="223"/>
      <c r="MO27" s="219">
        <v>17.258663589484691</v>
      </c>
      <c r="MP27" s="225">
        <v>0</v>
      </c>
      <c r="MQ27" s="225">
        <v>17.258663589484691</v>
      </c>
      <c r="MR27" s="73"/>
      <c r="MS27" s="73"/>
      <c r="MT27" s="73"/>
      <c r="MU27" s="219">
        <v>159.49358720084624</v>
      </c>
      <c r="MV27" s="199">
        <v>159.25137932277957</v>
      </c>
      <c r="MW27" s="224"/>
      <c r="MX27" s="224"/>
      <c r="MY27" s="224"/>
      <c r="MZ27" s="224"/>
      <c r="NA27" s="199">
        <v>0</v>
      </c>
      <c r="NB27" s="224"/>
      <c r="NC27" s="224"/>
      <c r="ND27" s="224"/>
      <c r="NE27" s="224"/>
      <c r="NF27" s="199">
        <v>0.24220787806666425</v>
      </c>
      <c r="NG27" s="966"/>
      <c r="NH27" s="224"/>
      <c r="NI27" s="226"/>
      <c r="NJ27" s="218">
        <v>7983.1404084478263</v>
      </c>
      <c r="NK27" s="95">
        <v>6697.3934105032877</v>
      </c>
      <c r="NL27" s="94">
        <v>2629.0252785691105</v>
      </c>
      <c r="NM27" s="94">
        <v>1248.40551488707</v>
      </c>
      <c r="NN27" s="94">
        <v>2127.5630161191448</v>
      </c>
      <c r="NO27" s="223">
        <v>0</v>
      </c>
      <c r="NP27" s="223">
        <v>0</v>
      </c>
      <c r="NQ27" s="94">
        <v>521.73079465820445</v>
      </c>
      <c r="NR27" s="223"/>
      <c r="NS27" s="223">
        <v>0</v>
      </c>
      <c r="NT27" s="95">
        <v>170.66880626975828</v>
      </c>
      <c r="NU27" s="94">
        <v>170.66880626975828</v>
      </c>
      <c r="NV27" s="223">
        <v>0</v>
      </c>
      <c r="NW27" s="95">
        <v>0</v>
      </c>
      <c r="NX27" s="223">
        <v>0</v>
      </c>
      <c r="NY27" s="223">
        <v>0</v>
      </c>
      <c r="NZ27" s="95">
        <v>408.38051278352748</v>
      </c>
      <c r="OA27" s="223"/>
      <c r="OB27" s="963"/>
      <c r="OC27" s="94">
        <v>15.129878715757336</v>
      </c>
      <c r="OD27" s="94">
        <v>393.25063406777014</v>
      </c>
      <c r="OE27" s="94">
        <v>0</v>
      </c>
      <c r="OF27" s="95">
        <v>1285.7469979445386</v>
      </c>
      <c r="OG27" s="95">
        <v>946.50631663721708</v>
      </c>
      <c r="OH27" s="94">
        <v>908.39734112245026</v>
      </c>
      <c r="OI27" s="94">
        <v>38.108975514766868</v>
      </c>
      <c r="OJ27" s="223"/>
      <c r="OK27" s="223"/>
      <c r="OL27" s="94">
        <v>339.24068130732155</v>
      </c>
      <c r="OM27" s="234"/>
      <c r="ON27" s="33">
        <v>1975</v>
      </c>
      <c r="OO27" s="230">
        <v>320.32173313664288</v>
      </c>
      <c r="OP27" s="94">
        <v>15.979147801680782</v>
      </c>
      <c r="OQ27" s="94">
        <v>1017.4366571826507</v>
      </c>
      <c r="OR27" s="94">
        <v>2912.6332009858065</v>
      </c>
      <c r="OS27" s="245">
        <v>2.6311272216778314</v>
      </c>
      <c r="OT27" s="94">
        <v>484.91724250654545</v>
      </c>
      <c r="OU27" s="231">
        <v>171.94247996833764</v>
      </c>
    </row>
    <row r="28" spans="1:411" ht="14.25" customHeight="1">
      <c r="A28" s="37">
        <v>1976</v>
      </c>
      <c r="B28" s="736">
        <v>48016.365611021996</v>
      </c>
      <c r="C28" s="415">
        <v>10761.511785847368</v>
      </c>
      <c r="D28" s="751">
        <v>10604.72575817677</v>
      </c>
      <c r="E28" s="40">
        <v>0</v>
      </c>
      <c r="F28" s="40">
        <v>0</v>
      </c>
      <c r="G28" s="40">
        <v>38.377627925426417</v>
      </c>
      <c r="H28" s="40">
        <v>3827.2300554133162</v>
      </c>
      <c r="I28" s="40">
        <v>465.47125359104734</v>
      </c>
      <c r="J28" s="40">
        <v>2205.1650980250743</v>
      </c>
      <c r="K28" s="40">
        <v>3847.0862933179478</v>
      </c>
      <c r="L28" s="40">
        <v>221.39542990395827</v>
      </c>
      <c r="M28" s="665">
        <v>156.78602767059726</v>
      </c>
      <c r="N28" s="415">
        <v>10189.198610460015</v>
      </c>
      <c r="O28" s="751">
        <v>8768.7882393951422</v>
      </c>
      <c r="P28" s="398">
        <v>3444.5770677821451</v>
      </c>
      <c r="Q28" s="398">
        <v>1456.9651292777037</v>
      </c>
      <c r="R28" s="398">
        <v>2511.9986056519178</v>
      </c>
      <c r="S28" s="868">
        <v>220.72532321623348</v>
      </c>
      <c r="T28" s="398">
        <v>680.85716346327217</v>
      </c>
      <c r="U28" s="398">
        <v>193.8041662159076</v>
      </c>
      <c r="V28" s="877">
        <v>480.58610700419513</v>
      </c>
      <c r="W28" s="751">
        <v>1420.4103710648733</v>
      </c>
      <c r="X28" s="398">
        <v>990.47275612130841</v>
      </c>
      <c r="Y28" s="398">
        <v>948.66575312826808</v>
      </c>
      <c r="Z28" s="398">
        <v>429.93761494356494</v>
      </c>
      <c r="AA28" s="885"/>
      <c r="AB28" s="398"/>
      <c r="AC28" s="752"/>
      <c r="AD28" s="753">
        <v>572.31317538735311</v>
      </c>
      <c r="AE28" s="398">
        <v>572.31317538735311</v>
      </c>
      <c r="AF28" s="398">
        <v>766.11734160326068</v>
      </c>
      <c r="AG28" s="885">
        <v>5359.436750661419</v>
      </c>
      <c r="AH28" s="885">
        <v>373.33221540257836</v>
      </c>
      <c r="AI28" s="885">
        <v>201.90523197326809</v>
      </c>
      <c r="AJ28" s="885">
        <v>4130.8399918803261</v>
      </c>
      <c r="AK28" s="885">
        <v>201.90523197326809</v>
      </c>
      <c r="AL28" s="885">
        <v>3619.9452112984523</v>
      </c>
      <c r="AM28" s="885">
        <v>4417.9113863372168</v>
      </c>
      <c r="AN28" s="398">
        <v>1835.9375187816277</v>
      </c>
      <c r="AO28" s="885">
        <v>3928.9347599070579</v>
      </c>
      <c r="AP28" s="398">
        <v>0</v>
      </c>
      <c r="AQ28" s="398"/>
      <c r="AR28" s="398"/>
      <c r="AS28" s="398"/>
      <c r="AT28" s="894"/>
      <c r="AU28" s="749">
        <v>1.1919127324704903</v>
      </c>
      <c r="AV28" s="365">
        <v>1.1919127324704903</v>
      </c>
      <c r="AW28" s="365">
        <v>1.5955337973921979</v>
      </c>
      <c r="AX28" s="365">
        <v>3.8235661850262868</v>
      </c>
      <c r="AY28" s="754"/>
      <c r="AZ28" s="365"/>
      <c r="BA28" s="749">
        <v>6136.5752723264704</v>
      </c>
      <c r="BB28" s="365">
        <v>12.780174413945732</v>
      </c>
      <c r="BC28" s="1087"/>
      <c r="BD28" s="179"/>
      <c r="BE28" s="1088"/>
      <c r="BF28" s="231">
        <v>6136.5752723264704</v>
      </c>
      <c r="BG28" s="365"/>
      <c r="BH28" s="743"/>
      <c r="BJ28" s="740">
        <v>22.412174784376223</v>
      </c>
      <c r="BK28" s="365">
        <v>22.085648555921715</v>
      </c>
      <c r="BL28" s="365">
        <v>0</v>
      </c>
      <c r="BM28" s="365">
        <v>0</v>
      </c>
      <c r="BN28" s="365">
        <v>7.9926140675288762E-2</v>
      </c>
      <c r="BO28" s="365">
        <v>7.970678344166032</v>
      </c>
      <c r="BP28" s="365">
        <v>0.96940126073223665</v>
      </c>
      <c r="BQ28" s="365">
        <v>4.5925281306981836</v>
      </c>
      <c r="BR28" s="365">
        <v>8.012031407131035</v>
      </c>
      <c r="BS28" s="365">
        <v>0.46108327251893821</v>
      </c>
      <c r="BT28" s="365">
        <v>0.32652622845450752</v>
      </c>
      <c r="BU28" s="740">
        <v>21.220262051905731</v>
      </c>
      <c r="BV28" s="365">
        <v>18.262082370895428</v>
      </c>
      <c r="BW28" s="365">
        <v>7.1737563306779171</v>
      </c>
      <c r="BX28" s="365">
        <v>3.0343094708177212</v>
      </c>
      <c r="BY28" s="365">
        <v>5.2315467313821369</v>
      </c>
      <c r="BZ28" s="365">
        <v>0.45968769274275667</v>
      </c>
      <c r="CA28" s="365">
        <v>1.4179689670369047</v>
      </c>
      <c r="CB28" s="365">
        <v>0.40362106492170768</v>
      </c>
      <c r="CC28" s="365">
        <v>1.0008798060590371</v>
      </c>
      <c r="CD28" s="365">
        <v>2.9581796810103067</v>
      </c>
      <c r="CE28" s="365">
        <v>2.0627816027249439</v>
      </c>
      <c r="CF28" s="365">
        <v>1.9757133657581636</v>
      </c>
      <c r="CG28" s="365">
        <v>0.89539807828536311</v>
      </c>
      <c r="CH28" s="365">
        <v>0</v>
      </c>
      <c r="CI28" s="743">
        <v>0</v>
      </c>
      <c r="CJ28" s="365"/>
      <c r="CK28" s="925">
        <v>0.42049253291865435</v>
      </c>
      <c r="CL28" s="926">
        <v>11.161687650577157</v>
      </c>
      <c r="CM28" s="926">
        <v>0.77751035642081412</v>
      </c>
      <c r="CN28" s="926">
        <v>8.6029834605643405</v>
      </c>
      <c r="CO28" s="927">
        <v>12.780174413945732</v>
      </c>
      <c r="CP28" s="33">
        <v>1976</v>
      </c>
      <c r="CQ28" s="217"/>
      <c r="CR28" s="124"/>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22"/>
      <c r="EV28" s="22"/>
      <c r="EW28" s="22"/>
      <c r="EX28" s="22"/>
      <c r="EY28" s="71"/>
      <c r="EZ28" s="71"/>
      <c r="FA28" s="71"/>
      <c r="FB28" s="71"/>
      <c r="FC28" s="71"/>
      <c r="FD28" s="71"/>
      <c r="FE28" s="71"/>
      <c r="FF28" s="71"/>
      <c r="FG28" s="71"/>
      <c r="FH28" s="71"/>
      <c r="FI28" s="71"/>
      <c r="FJ28" s="71"/>
      <c r="FK28" s="71"/>
      <c r="FL28" s="71"/>
      <c r="FM28" s="71"/>
      <c r="FN28" s="86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861"/>
      <c r="GN28" s="71"/>
      <c r="GO28" s="71"/>
      <c r="GP28" s="124"/>
      <c r="GQ28" s="70"/>
      <c r="GR28" s="70"/>
      <c r="GS28" s="70"/>
      <c r="GT28" s="124"/>
      <c r="GU28" s="71"/>
      <c r="GV28" s="71"/>
      <c r="GW28" s="71"/>
      <c r="GX28" s="71"/>
      <c r="GY28" s="71"/>
      <c r="GZ28" s="71"/>
      <c r="HA28" s="71"/>
      <c r="HB28" s="71"/>
      <c r="HC28" s="71"/>
      <c r="HD28" s="861"/>
      <c r="HE28" s="71"/>
      <c r="HF28" s="124"/>
      <c r="HG28" s="217"/>
      <c r="HH28" s="71"/>
      <c r="HI28" s="71"/>
      <c r="HJ28" s="71"/>
      <c r="HK28" s="71"/>
      <c r="HL28" s="71"/>
      <c r="HM28" s="71"/>
      <c r="HN28" s="71"/>
      <c r="HO28" s="861"/>
      <c r="HP28" s="71"/>
      <c r="HQ28" s="71"/>
      <c r="HR28" s="71"/>
      <c r="HS28" s="71"/>
      <c r="HT28" s="71"/>
      <c r="HU28" s="71"/>
      <c r="HV28" s="124"/>
      <c r="HW28" s="71"/>
      <c r="HX28" s="71"/>
      <c r="HY28" s="861"/>
      <c r="HZ28" s="71"/>
      <c r="IA28" s="71"/>
      <c r="IB28" s="71"/>
      <c r="IC28" s="71"/>
      <c r="ID28" s="71"/>
      <c r="IE28" s="71"/>
      <c r="IF28" s="71"/>
      <c r="IG28" s="71"/>
      <c r="IH28" s="861"/>
      <c r="II28" s="71"/>
      <c r="IJ28" s="100"/>
      <c r="IK28" s="949">
        <v>1976</v>
      </c>
      <c r="IL28" s="218">
        <v>10761.511785847368</v>
      </c>
      <c r="IM28" s="219">
        <v>10604.72575817677</v>
      </c>
      <c r="IN28" s="95">
        <v>3827.2300554133162</v>
      </c>
      <c r="IO28" s="95">
        <v>3391.3027538374622</v>
      </c>
      <c r="IP28" s="220">
        <v>683.3020807039054</v>
      </c>
      <c r="IQ28" s="221">
        <v>0</v>
      </c>
      <c r="IR28" s="221">
        <v>0</v>
      </c>
      <c r="IS28" s="221">
        <v>0</v>
      </c>
      <c r="IT28" s="221">
        <v>0</v>
      </c>
      <c r="IU28" s="221">
        <v>0</v>
      </c>
      <c r="IV28" s="95">
        <v>767.75990768454074</v>
      </c>
      <c r="IW28" s="222">
        <v>0</v>
      </c>
      <c r="IX28" s="199">
        <v>333.80092075054392</v>
      </c>
      <c r="IY28" s="199">
        <v>389.19981248422346</v>
      </c>
      <c r="IZ28" s="199">
        <v>44.75917444977339</v>
      </c>
      <c r="JA28" s="223"/>
      <c r="JB28" s="223"/>
      <c r="JC28" s="223"/>
      <c r="JD28" s="223"/>
      <c r="JE28" s="223"/>
      <c r="JF28" s="223"/>
      <c r="JG28" s="223"/>
      <c r="JH28" s="95">
        <v>1940.2407654490162</v>
      </c>
      <c r="JI28" s="199">
        <v>820.9176252809732</v>
      </c>
      <c r="JJ28" s="223"/>
      <c r="JK28" s="223"/>
      <c r="JL28" s="223"/>
      <c r="JM28" s="223"/>
      <c r="JN28" s="223"/>
      <c r="JO28" s="223"/>
      <c r="JP28" s="223"/>
      <c r="JQ28" s="223"/>
      <c r="JR28" s="223"/>
      <c r="JS28" s="223"/>
      <c r="JT28" s="223"/>
      <c r="JU28" s="223"/>
      <c r="JV28" s="223"/>
      <c r="JW28" s="223"/>
      <c r="JX28" s="223"/>
      <c r="JY28" s="223"/>
      <c r="JZ28" s="223"/>
      <c r="KA28" s="94">
        <v>683.3020807039054</v>
      </c>
      <c r="KB28" s="199">
        <v>436.02105946413764</v>
      </c>
      <c r="KC28" s="223"/>
      <c r="KD28" s="223"/>
      <c r="KE28" s="223"/>
      <c r="KF28" s="223"/>
      <c r="KG28" s="223"/>
      <c r="KH28" s="223"/>
      <c r="KI28" s="223"/>
      <c r="KJ28" s="223"/>
      <c r="KK28" s="223"/>
      <c r="KL28" s="223"/>
      <c r="KM28" s="95">
        <v>435.92730157585379</v>
      </c>
      <c r="KN28" s="199">
        <v>0</v>
      </c>
      <c r="KO28" s="199">
        <v>312.23119733631438</v>
      </c>
      <c r="KP28" s="223"/>
      <c r="KQ28" s="223"/>
      <c r="KR28" s="223"/>
      <c r="KS28" s="221">
        <v>0</v>
      </c>
      <c r="KT28" s="199">
        <v>58.093228997632011</v>
      </c>
      <c r="KU28" s="237"/>
      <c r="KV28" s="237"/>
      <c r="KW28" s="237"/>
      <c r="KX28" s="237"/>
      <c r="KY28" s="223"/>
      <c r="KZ28" s="223"/>
      <c r="LA28" s="223"/>
      <c r="LB28" s="223"/>
      <c r="LC28" s="223"/>
      <c r="LD28" s="223"/>
      <c r="LE28" s="223"/>
      <c r="LF28" s="223"/>
      <c r="LG28" s="223"/>
      <c r="LH28" s="223"/>
      <c r="LI28" s="223"/>
      <c r="LJ28" s="199">
        <v>65.60287524190737</v>
      </c>
      <c r="LK28" s="199">
        <v>0</v>
      </c>
      <c r="LL28" s="199">
        <v>0</v>
      </c>
      <c r="LM28" s="95">
        <v>465.47125359104734</v>
      </c>
      <c r="LN28" s="94">
        <v>175.24491243253638</v>
      </c>
      <c r="LO28" s="94">
        <v>290.22634115851099</v>
      </c>
      <c r="LP28" s="223"/>
      <c r="LQ28" s="223"/>
      <c r="LR28" s="95">
        <v>2205.1650980250743</v>
      </c>
      <c r="LS28" s="95">
        <v>2016.264589568834</v>
      </c>
      <c r="LT28" s="94">
        <v>993.82760568797858</v>
      </c>
      <c r="LU28" s="94">
        <v>1022.4369838808555</v>
      </c>
      <c r="LV28" s="95">
        <v>188.90050845624032</v>
      </c>
      <c r="LW28" s="94">
        <v>0</v>
      </c>
      <c r="LX28" s="221">
        <v>0</v>
      </c>
      <c r="LY28" s="221">
        <v>0</v>
      </c>
      <c r="LZ28" s="223"/>
      <c r="MA28" s="223"/>
      <c r="MB28" s="221">
        <v>188.90050845624032</v>
      </c>
      <c r="MC28" s="95">
        <v>3847.0862933179478</v>
      </c>
      <c r="MD28" s="224"/>
      <c r="ME28" s="199">
        <v>3170.9092111115119</v>
      </c>
      <c r="MF28" s="199">
        <v>676.17708220643567</v>
      </c>
      <c r="MG28" s="224"/>
      <c r="MH28" s="95">
        <v>221.39542990395827</v>
      </c>
      <c r="MI28" s="199">
        <v>217.83443318548436</v>
      </c>
      <c r="MJ28" s="95"/>
      <c r="MK28" s="223"/>
      <c r="ML28" s="963"/>
      <c r="MM28" s="199">
        <v>3.56099671847391</v>
      </c>
      <c r="MN28" s="223"/>
      <c r="MO28" s="219">
        <v>38.377627925426417</v>
      </c>
      <c r="MP28" s="225">
        <v>0</v>
      </c>
      <c r="MQ28" s="225">
        <v>38.377627925426417</v>
      </c>
      <c r="MR28" s="73"/>
      <c r="MS28" s="73"/>
      <c r="MT28" s="73"/>
      <c r="MU28" s="219">
        <v>156.78602767059726</v>
      </c>
      <c r="MV28" s="199">
        <v>156.61834529347419</v>
      </c>
      <c r="MW28" s="224"/>
      <c r="MX28" s="224"/>
      <c r="MY28" s="224"/>
      <c r="MZ28" s="224"/>
      <c r="NA28" s="199">
        <v>0</v>
      </c>
      <c r="NB28" s="224"/>
      <c r="NC28" s="224"/>
      <c r="ND28" s="224"/>
      <c r="NE28" s="224"/>
      <c r="NF28" s="199">
        <v>0.16768237712307527</v>
      </c>
      <c r="NG28" s="966"/>
      <c r="NH28" s="224"/>
      <c r="NI28" s="226"/>
      <c r="NJ28" s="218">
        <v>9708.6125034558208</v>
      </c>
      <c r="NK28" s="95">
        <v>8288.2021323909466</v>
      </c>
      <c r="NL28" s="94">
        <v>3444.5770677821451</v>
      </c>
      <c r="NM28" s="94">
        <v>1456.9651292777037</v>
      </c>
      <c r="NN28" s="94">
        <v>2511.9986056519178</v>
      </c>
      <c r="NO28" s="223">
        <v>0</v>
      </c>
      <c r="NP28" s="223">
        <v>0</v>
      </c>
      <c r="NQ28" s="94">
        <v>680.85716346327217</v>
      </c>
      <c r="NR28" s="223"/>
      <c r="NS28" s="223">
        <v>0</v>
      </c>
      <c r="NT28" s="95">
        <v>193.8041662159076</v>
      </c>
      <c r="NU28" s="94">
        <v>193.8041662159076</v>
      </c>
      <c r="NV28" s="223">
        <v>0</v>
      </c>
      <c r="NW28" s="95">
        <v>0</v>
      </c>
      <c r="NX28" s="223">
        <v>0</v>
      </c>
      <c r="NY28" s="223">
        <v>0</v>
      </c>
      <c r="NZ28" s="95">
        <v>480.58610700419513</v>
      </c>
      <c r="OA28" s="223"/>
      <c r="OB28" s="963"/>
      <c r="OC28" s="94">
        <v>22.265695431105982</v>
      </c>
      <c r="OD28" s="94">
        <v>458.32041157308913</v>
      </c>
      <c r="OE28" s="94">
        <v>0</v>
      </c>
      <c r="OF28" s="95">
        <v>1420.4103710648733</v>
      </c>
      <c r="OG28" s="95">
        <v>990.47275612130841</v>
      </c>
      <c r="OH28" s="94">
        <v>948.66575312826808</v>
      </c>
      <c r="OI28" s="94">
        <v>41.807002993040285</v>
      </c>
      <c r="OJ28" s="223"/>
      <c r="OK28" s="223"/>
      <c r="OL28" s="94">
        <v>429.93761494356494</v>
      </c>
      <c r="OM28" s="234"/>
      <c r="ON28" s="33">
        <v>1976</v>
      </c>
      <c r="OO28" s="230">
        <v>426.00484357232494</v>
      </c>
      <c r="OP28" s="94">
        <v>9.0932209859028656</v>
      </c>
      <c r="OQ28" s="94">
        <v>1228.5967587810928</v>
      </c>
      <c r="OR28" s="94">
        <v>3925.7575651857223</v>
      </c>
      <c r="OS28" s="245">
        <v>3.1771947213356291</v>
      </c>
      <c r="OT28" s="94">
        <v>606.52504798753807</v>
      </c>
      <c r="OU28" s="231">
        <v>201.90523197326809</v>
      </c>
    </row>
    <row r="29" spans="1:411" ht="14.25" customHeight="1">
      <c r="A29" s="37">
        <v>1977</v>
      </c>
      <c r="B29" s="736">
        <v>60925.288787775527</v>
      </c>
      <c r="C29" s="415">
        <v>14959.862007620834</v>
      </c>
      <c r="D29" s="751">
        <v>14758.022309569315</v>
      </c>
      <c r="E29" s="40">
        <v>0</v>
      </c>
      <c r="F29" s="40">
        <v>0</v>
      </c>
      <c r="G29" s="40">
        <v>19.897106727729497</v>
      </c>
      <c r="H29" s="40">
        <v>5070.2474967845856</v>
      </c>
      <c r="I29" s="40">
        <v>619.1332203430577</v>
      </c>
      <c r="J29" s="40">
        <v>2861.2190929525323</v>
      </c>
      <c r="K29" s="40">
        <v>5875.2887863161559</v>
      </c>
      <c r="L29" s="40">
        <v>312.23660644525381</v>
      </c>
      <c r="M29" s="665">
        <v>201.83969805151878</v>
      </c>
      <c r="N29" s="415">
        <v>14314.047455915763</v>
      </c>
      <c r="O29" s="751">
        <v>12214.901494116093</v>
      </c>
      <c r="P29" s="398">
        <v>4671.0612671739209</v>
      </c>
      <c r="Q29" s="398">
        <v>1800.040868823098</v>
      </c>
      <c r="R29" s="398">
        <v>3766.7724447970381</v>
      </c>
      <c r="S29" s="868">
        <v>411.32026130682277</v>
      </c>
      <c r="T29" s="398">
        <v>1161.7005036481435</v>
      </c>
      <c r="U29" s="398">
        <v>281.8031565155722</v>
      </c>
      <c r="V29" s="877">
        <v>533.52325315831854</v>
      </c>
      <c r="W29" s="751">
        <v>2099.1459617996707</v>
      </c>
      <c r="X29" s="398">
        <v>1433.8045268231701</v>
      </c>
      <c r="Y29" s="398">
        <v>1367.4083156034762</v>
      </c>
      <c r="Z29" s="398">
        <v>665.34143497650041</v>
      </c>
      <c r="AA29" s="885"/>
      <c r="AB29" s="398"/>
      <c r="AC29" s="752"/>
      <c r="AD29" s="753">
        <v>645.8145517050707</v>
      </c>
      <c r="AE29" s="398">
        <v>645.8145517050707</v>
      </c>
      <c r="AF29" s="398">
        <v>927.61770822064295</v>
      </c>
      <c r="AG29" s="885">
        <v>6873.7076058192933</v>
      </c>
      <c r="AH29" s="885">
        <v>532.81187825075222</v>
      </c>
      <c r="AI29" s="885">
        <v>245.3979096319664</v>
      </c>
      <c r="AJ29" s="885">
        <v>5400.0750941017177</v>
      </c>
      <c r="AK29" s="885">
        <v>245.3979096319664</v>
      </c>
      <c r="AL29" s="885">
        <v>4491.2749665958936</v>
      </c>
      <c r="AM29" s="885">
        <v>5453.4568809396487</v>
      </c>
      <c r="AN29" s="398">
        <v>2543.1208154532214</v>
      </c>
      <c r="AO29" s="885">
        <v>5154.6771844697514</v>
      </c>
      <c r="AP29" s="398">
        <v>0</v>
      </c>
      <c r="AQ29" s="398"/>
      <c r="AR29" s="398"/>
      <c r="AS29" s="398"/>
      <c r="AT29" s="894"/>
      <c r="AU29" s="749">
        <v>1.0600106533014111</v>
      </c>
      <c r="AV29" s="365">
        <v>1.0600106533014111</v>
      </c>
      <c r="AW29" s="365">
        <v>1.5225495466289305</v>
      </c>
      <c r="AX29" s="365">
        <v>4.1741629232350732</v>
      </c>
      <c r="AY29" s="754"/>
      <c r="AZ29" s="365"/>
      <c r="BA29" s="749">
        <v>8145.9720246876877</v>
      </c>
      <c r="BB29" s="365">
        <v>13.370428251990743</v>
      </c>
      <c r="BC29" s="1087"/>
      <c r="BD29" s="179"/>
      <c r="BE29" s="1088"/>
      <c r="BF29" s="231">
        <v>8145.9720246876877</v>
      </c>
      <c r="BG29" s="365"/>
      <c r="BH29" s="743"/>
      <c r="BJ29" s="740">
        <v>24.554437582940899</v>
      </c>
      <c r="BK29" s="365">
        <v>24.223147076047123</v>
      </c>
      <c r="BL29" s="365">
        <v>0</v>
      </c>
      <c r="BM29" s="365">
        <v>0</v>
      </c>
      <c r="BN29" s="365">
        <v>3.2658206671843944E-2</v>
      </c>
      <c r="BO29" s="365">
        <v>8.322073801645919</v>
      </c>
      <c r="BP29" s="365">
        <v>1.016217128653619</v>
      </c>
      <c r="BQ29" s="365">
        <v>4.6962749785547624</v>
      </c>
      <c r="BR29" s="365">
        <v>9.643431985660138</v>
      </c>
      <c r="BS29" s="365">
        <v>0.51249097486084161</v>
      </c>
      <c r="BT29" s="365">
        <v>0.33129050689377659</v>
      </c>
      <c r="BU29" s="740">
        <v>23.494426929639491</v>
      </c>
      <c r="BV29" s="365">
        <v>20.048984152812054</v>
      </c>
      <c r="BW29" s="365">
        <v>7.6668676671273399</v>
      </c>
      <c r="BX29" s="365">
        <v>2.9545052713550217</v>
      </c>
      <c r="BY29" s="365">
        <v>6.182609093439094</v>
      </c>
      <c r="BZ29" s="365">
        <v>0.67512238266050362</v>
      </c>
      <c r="CA29" s="365">
        <v>1.9067624081270422</v>
      </c>
      <c r="CB29" s="365">
        <v>0.46253889332751941</v>
      </c>
      <c r="CC29" s="365">
        <v>0.87570081943603084</v>
      </c>
      <c r="CD29" s="365">
        <v>3.4454427768274409</v>
      </c>
      <c r="CE29" s="365">
        <v>2.3533815848089317</v>
      </c>
      <c r="CF29" s="365">
        <v>2.2444018613791825</v>
      </c>
      <c r="CG29" s="365">
        <v>1.092061192018509</v>
      </c>
      <c r="CH29" s="365">
        <v>0</v>
      </c>
      <c r="CI29" s="743">
        <v>0</v>
      </c>
      <c r="CJ29" s="365"/>
      <c r="CK29" s="925">
        <v>0.40278497568846111</v>
      </c>
      <c r="CL29" s="926">
        <v>11.28219125848195</v>
      </c>
      <c r="CM29" s="926">
        <v>0.87453320099429588</v>
      </c>
      <c r="CN29" s="926">
        <v>8.863437829424333</v>
      </c>
      <c r="CO29" s="927">
        <v>13.370428251990743</v>
      </c>
      <c r="CP29" s="33">
        <v>1977</v>
      </c>
      <c r="CQ29" s="217"/>
      <c r="CR29" s="124"/>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22"/>
      <c r="EV29" s="22"/>
      <c r="EW29" s="22"/>
      <c r="EX29" s="22"/>
      <c r="EY29" s="71"/>
      <c r="EZ29" s="71"/>
      <c r="FA29" s="71"/>
      <c r="FB29" s="71"/>
      <c r="FC29" s="71"/>
      <c r="FD29" s="71"/>
      <c r="FE29" s="71"/>
      <c r="FF29" s="71"/>
      <c r="FG29" s="71"/>
      <c r="FH29" s="71"/>
      <c r="FI29" s="71"/>
      <c r="FJ29" s="71"/>
      <c r="FK29" s="71"/>
      <c r="FL29" s="71"/>
      <c r="FM29" s="71"/>
      <c r="FN29" s="86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861"/>
      <c r="GN29" s="71"/>
      <c r="GO29" s="71"/>
      <c r="GP29" s="124"/>
      <c r="GQ29" s="70"/>
      <c r="GR29" s="70"/>
      <c r="GS29" s="70"/>
      <c r="GT29" s="124"/>
      <c r="GU29" s="71"/>
      <c r="GV29" s="71"/>
      <c r="GW29" s="71"/>
      <c r="GX29" s="71"/>
      <c r="GY29" s="71"/>
      <c r="GZ29" s="71"/>
      <c r="HA29" s="71"/>
      <c r="HB29" s="71"/>
      <c r="HC29" s="71"/>
      <c r="HD29" s="861"/>
      <c r="HE29" s="71"/>
      <c r="HF29" s="124"/>
      <c r="HG29" s="217"/>
      <c r="HH29" s="71"/>
      <c r="HI29" s="71"/>
      <c r="HJ29" s="71"/>
      <c r="HK29" s="71"/>
      <c r="HL29" s="71"/>
      <c r="HM29" s="71"/>
      <c r="HN29" s="71"/>
      <c r="HO29" s="861"/>
      <c r="HP29" s="71"/>
      <c r="HQ29" s="71"/>
      <c r="HR29" s="71"/>
      <c r="HS29" s="71"/>
      <c r="HT29" s="71"/>
      <c r="HU29" s="71"/>
      <c r="HV29" s="124"/>
      <c r="HW29" s="71"/>
      <c r="HX29" s="71"/>
      <c r="HY29" s="861"/>
      <c r="HZ29" s="71"/>
      <c r="IA29" s="71"/>
      <c r="IB29" s="71"/>
      <c r="IC29" s="71"/>
      <c r="ID29" s="71"/>
      <c r="IE29" s="71"/>
      <c r="IF29" s="71"/>
      <c r="IG29" s="71"/>
      <c r="IH29" s="861"/>
      <c r="II29" s="71"/>
      <c r="IJ29" s="100"/>
      <c r="IK29" s="949">
        <v>1977</v>
      </c>
      <c r="IL29" s="218">
        <v>14959.862007620834</v>
      </c>
      <c r="IM29" s="219">
        <v>14758.022309569315</v>
      </c>
      <c r="IN29" s="95">
        <v>5070.2474967845856</v>
      </c>
      <c r="IO29" s="95">
        <v>4514.0690923515203</v>
      </c>
      <c r="IP29" s="220">
        <v>931.4701958097437</v>
      </c>
      <c r="IQ29" s="221">
        <v>0</v>
      </c>
      <c r="IR29" s="221">
        <v>0</v>
      </c>
      <c r="IS29" s="221">
        <v>0</v>
      </c>
      <c r="IT29" s="221">
        <v>0</v>
      </c>
      <c r="IU29" s="221">
        <v>0</v>
      </c>
      <c r="IV29" s="95">
        <v>1044.0692125539408</v>
      </c>
      <c r="IW29" s="222">
        <v>0</v>
      </c>
      <c r="IX29" s="199">
        <v>465.14009592153189</v>
      </c>
      <c r="IY29" s="199">
        <v>508.51994759174454</v>
      </c>
      <c r="IZ29" s="199">
        <v>70.409169040664423</v>
      </c>
      <c r="JA29" s="223"/>
      <c r="JB29" s="223"/>
      <c r="JC29" s="223"/>
      <c r="JD29" s="223"/>
      <c r="JE29" s="223"/>
      <c r="JF29" s="223"/>
      <c r="JG29" s="223"/>
      <c r="JH29" s="95">
        <v>2538.5296839878356</v>
      </c>
      <c r="JI29" s="199">
        <v>1047.3735771038428</v>
      </c>
      <c r="JJ29" s="223"/>
      <c r="JK29" s="223"/>
      <c r="JL29" s="223"/>
      <c r="JM29" s="223"/>
      <c r="JN29" s="223"/>
      <c r="JO29" s="223"/>
      <c r="JP29" s="223"/>
      <c r="JQ29" s="223"/>
      <c r="JR29" s="223"/>
      <c r="JS29" s="223"/>
      <c r="JT29" s="223"/>
      <c r="JU29" s="223"/>
      <c r="JV29" s="223"/>
      <c r="JW29" s="223"/>
      <c r="JX29" s="223"/>
      <c r="JY29" s="223"/>
      <c r="JZ29" s="223"/>
      <c r="KA29" s="94">
        <v>931.4701958097437</v>
      </c>
      <c r="KB29" s="199">
        <v>559.68591107424902</v>
      </c>
      <c r="KC29" s="223"/>
      <c r="KD29" s="223"/>
      <c r="KE29" s="223"/>
      <c r="KF29" s="223"/>
      <c r="KG29" s="223"/>
      <c r="KH29" s="223"/>
      <c r="KI29" s="223"/>
      <c r="KJ29" s="223"/>
      <c r="KK29" s="223"/>
      <c r="KL29" s="223"/>
      <c r="KM29" s="95">
        <v>556.17840443306534</v>
      </c>
      <c r="KN29" s="199">
        <v>0</v>
      </c>
      <c r="KO29" s="199">
        <v>346.57483201711688</v>
      </c>
      <c r="KP29" s="223"/>
      <c r="KQ29" s="223"/>
      <c r="KR29" s="223"/>
      <c r="KS29" s="221">
        <v>0</v>
      </c>
      <c r="KT29" s="199">
        <v>70.829877513733138</v>
      </c>
      <c r="KU29" s="237"/>
      <c r="KV29" s="237"/>
      <c r="KW29" s="237"/>
      <c r="KX29" s="237"/>
      <c r="KY29" s="223"/>
      <c r="KZ29" s="223"/>
      <c r="LA29" s="223"/>
      <c r="LB29" s="223"/>
      <c r="LC29" s="223"/>
      <c r="LD29" s="223"/>
      <c r="LE29" s="223"/>
      <c r="LF29" s="223"/>
      <c r="LG29" s="223"/>
      <c r="LH29" s="223"/>
      <c r="LI29" s="223"/>
      <c r="LJ29" s="199">
        <v>138.77369490221534</v>
      </c>
      <c r="LK29" s="199">
        <v>0</v>
      </c>
      <c r="LL29" s="199">
        <v>0</v>
      </c>
      <c r="LM29" s="95">
        <v>619.1332203430577</v>
      </c>
      <c r="LN29" s="94">
        <v>224.83502217734667</v>
      </c>
      <c r="LO29" s="94">
        <v>394.29819816571103</v>
      </c>
      <c r="LP29" s="223"/>
      <c r="LQ29" s="223"/>
      <c r="LR29" s="95">
        <v>2861.2190929525323</v>
      </c>
      <c r="LS29" s="95">
        <v>2659.0728787277776</v>
      </c>
      <c r="LT29" s="94">
        <v>1422.2146094022335</v>
      </c>
      <c r="LU29" s="94">
        <v>1236.8582693255441</v>
      </c>
      <c r="LV29" s="95">
        <v>202.14621422475452</v>
      </c>
      <c r="LW29" s="94">
        <v>0</v>
      </c>
      <c r="LX29" s="221">
        <v>0</v>
      </c>
      <c r="LY29" s="221">
        <v>0</v>
      </c>
      <c r="LZ29" s="223"/>
      <c r="MA29" s="223"/>
      <c r="MB29" s="221">
        <v>202.14621422475452</v>
      </c>
      <c r="MC29" s="95">
        <v>5875.2887863161559</v>
      </c>
      <c r="MD29" s="224"/>
      <c r="ME29" s="199">
        <v>4767.1835370764366</v>
      </c>
      <c r="MF29" s="199">
        <v>1108.1052492397198</v>
      </c>
      <c r="MG29" s="224"/>
      <c r="MH29" s="95">
        <v>312.23660644525381</v>
      </c>
      <c r="MI29" s="199">
        <v>309.90107340761841</v>
      </c>
      <c r="MJ29" s="95"/>
      <c r="MK29" s="223"/>
      <c r="ML29" s="963"/>
      <c r="MM29" s="199">
        <v>2.3355330376353782</v>
      </c>
      <c r="MN29" s="223"/>
      <c r="MO29" s="219">
        <v>19.897106727729497</v>
      </c>
      <c r="MP29" s="225">
        <v>0</v>
      </c>
      <c r="MQ29" s="225">
        <v>19.897106727729497</v>
      </c>
      <c r="MR29" s="73"/>
      <c r="MS29" s="73"/>
      <c r="MT29" s="73"/>
      <c r="MU29" s="219">
        <v>201.83969805151878</v>
      </c>
      <c r="MV29" s="199">
        <v>199.70911014147828</v>
      </c>
      <c r="MW29" s="224"/>
      <c r="MX29" s="224"/>
      <c r="MY29" s="224"/>
      <c r="MZ29" s="224"/>
      <c r="NA29" s="199">
        <v>0</v>
      </c>
      <c r="NB29" s="224"/>
      <c r="NC29" s="224"/>
      <c r="ND29" s="224"/>
      <c r="NE29" s="224"/>
      <c r="NF29" s="199">
        <v>2.1305879100405081</v>
      </c>
      <c r="NG29" s="966"/>
      <c r="NH29" s="224"/>
      <c r="NI29" s="226"/>
      <c r="NJ29" s="218">
        <v>13780.524202757446</v>
      </c>
      <c r="NK29" s="95">
        <v>11681.378240957774</v>
      </c>
      <c r="NL29" s="94">
        <v>4671.0612671739209</v>
      </c>
      <c r="NM29" s="94">
        <v>1800.040868823098</v>
      </c>
      <c r="NN29" s="94">
        <v>3766.7724447970381</v>
      </c>
      <c r="NO29" s="223">
        <v>0</v>
      </c>
      <c r="NP29" s="223">
        <v>0</v>
      </c>
      <c r="NQ29" s="94">
        <v>1161.7005036481435</v>
      </c>
      <c r="NR29" s="223"/>
      <c r="NS29" s="223">
        <v>0</v>
      </c>
      <c r="NT29" s="95">
        <v>281.8031565155722</v>
      </c>
      <c r="NU29" s="94">
        <v>281.8031565155722</v>
      </c>
      <c r="NV29" s="223">
        <v>0</v>
      </c>
      <c r="NW29" s="95">
        <v>0</v>
      </c>
      <c r="NX29" s="223">
        <v>0</v>
      </c>
      <c r="NY29" s="223">
        <v>0</v>
      </c>
      <c r="NZ29" s="95">
        <v>533.52325315831854</v>
      </c>
      <c r="OA29" s="223"/>
      <c r="OB29" s="963"/>
      <c r="OC29" s="94">
        <v>16.647434279326387</v>
      </c>
      <c r="OD29" s="94">
        <v>516.87581887899216</v>
      </c>
      <c r="OE29" s="94">
        <v>0</v>
      </c>
      <c r="OF29" s="95">
        <v>2099.1459617996707</v>
      </c>
      <c r="OG29" s="95">
        <v>1433.8045268231701</v>
      </c>
      <c r="OH29" s="94">
        <v>1367.4083156034762</v>
      </c>
      <c r="OI29" s="94">
        <v>66.396211219693967</v>
      </c>
      <c r="OJ29" s="223"/>
      <c r="OK29" s="223"/>
      <c r="OL29" s="94">
        <v>665.34143497650041</v>
      </c>
      <c r="OM29" s="234"/>
      <c r="ON29" s="33">
        <v>1977</v>
      </c>
      <c r="OO29" s="230">
        <v>495.09153241127331</v>
      </c>
      <c r="OP29" s="94">
        <v>14.1209302605758</v>
      </c>
      <c r="OQ29" s="94">
        <v>1473.6325117175752</v>
      </c>
      <c r="OR29" s="94">
        <v>5150.8663186149015</v>
      </c>
      <c r="OS29" s="245">
        <v>3.8108658548495078</v>
      </c>
      <c r="OT29" s="94">
        <v>796.62643129063497</v>
      </c>
      <c r="OU29" s="231">
        <v>245.3979096319664</v>
      </c>
    </row>
    <row r="30" spans="1:411" ht="14.25" customHeight="1">
      <c r="A30" s="37">
        <v>1978</v>
      </c>
      <c r="B30" s="736">
        <v>74571.381955012461</v>
      </c>
      <c r="C30" s="415">
        <v>18840.140396427581</v>
      </c>
      <c r="D30" s="751">
        <v>18528.293846838074</v>
      </c>
      <c r="E30" s="40">
        <v>0</v>
      </c>
      <c r="F30" s="40">
        <v>0</v>
      </c>
      <c r="G30" s="40">
        <v>12.919957207938166</v>
      </c>
      <c r="H30" s="40">
        <v>5955.3333814143016</v>
      </c>
      <c r="I30" s="40">
        <v>682.44443643094974</v>
      </c>
      <c r="J30" s="40">
        <v>3857.7813037154569</v>
      </c>
      <c r="K30" s="40">
        <v>7595.6582885579319</v>
      </c>
      <c r="L30" s="40">
        <v>424.15647951149737</v>
      </c>
      <c r="M30" s="665">
        <v>311.84654958950875</v>
      </c>
      <c r="N30" s="415">
        <v>18834.119457165867</v>
      </c>
      <c r="O30" s="751">
        <v>16617.202769463776</v>
      </c>
      <c r="P30" s="398">
        <v>5989.5225559842775</v>
      </c>
      <c r="Q30" s="398">
        <v>2439.1805800968832</v>
      </c>
      <c r="R30" s="398">
        <v>5382.2791581022448</v>
      </c>
      <c r="S30" s="868">
        <v>747.3030377767094</v>
      </c>
      <c r="T30" s="398">
        <v>1437.3925690863414</v>
      </c>
      <c r="U30" s="398">
        <v>372.86730854759412</v>
      </c>
      <c r="V30" s="877">
        <v>995.96059764643655</v>
      </c>
      <c r="W30" s="751">
        <v>2216.9166877020903</v>
      </c>
      <c r="X30" s="398">
        <v>1443.253639128292</v>
      </c>
      <c r="Y30" s="398">
        <v>1402.2225427620112</v>
      </c>
      <c r="Z30" s="398">
        <v>773.66304857379828</v>
      </c>
      <c r="AA30" s="885"/>
      <c r="AB30" s="398"/>
      <c r="AC30" s="752"/>
      <c r="AD30" s="753">
        <v>6.0209392617143749</v>
      </c>
      <c r="AE30" s="398">
        <v>6.0209392617143749</v>
      </c>
      <c r="AF30" s="398">
        <v>378.8882478093085</v>
      </c>
      <c r="AG30" s="885">
        <v>8677.0080225647052</v>
      </c>
      <c r="AH30" s="885">
        <v>739.61576213560897</v>
      </c>
      <c r="AI30" s="885">
        <v>308.50995871425113</v>
      </c>
      <c r="AJ30" s="885">
        <v>6771.6895349585384</v>
      </c>
      <c r="AK30" s="885">
        <v>308.50995871425113</v>
      </c>
      <c r="AL30" s="885">
        <v>5136.0278989255676</v>
      </c>
      <c r="AM30" s="885">
        <v>6454.7337996624083</v>
      </c>
      <c r="AN30" s="398">
        <v>1911.091077374298</v>
      </c>
      <c r="AO30" s="885">
        <v>6463.1795762442871</v>
      </c>
      <c r="AP30" s="398">
        <v>0</v>
      </c>
      <c r="AQ30" s="398"/>
      <c r="AR30" s="398"/>
      <c r="AS30" s="398"/>
      <c r="AT30" s="894"/>
      <c r="AU30" s="749">
        <v>8.0740615285186702E-3</v>
      </c>
      <c r="AV30" s="365">
        <v>8.0740615285186702E-3</v>
      </c>
      <c r="AW30" s="365">
        <v>0.50808800625135897</v>
      </c>
      <c r="AX30" s="365">
        <v>2.5627674146192221</v>
      </c>
      <c r="AY30" s="754"/>
      <c r="AZ30" s="365"/>
      <c r="BA30" s="749">
        <v>11111.237969123616</v>
      </c>
      <c r="BB30" s="365">
        <v>14.900136859240213</v>
      </c>
      <c r="BC30" s="1087"/>
      <c r="BD30" s="179"/>
      <c r="BE30" s="1088"/>
      <c r="BF30" s="231">
        <v>11111.237969123616</v>
      </c>
      <c r="BG30" s="365"/>
      <c r="BH30" s="743"/>
      <c r="BJ30" s="740">
        <v>25.264571880662601</v>
      </c>
      <c r="BK30" s="365">
        <v>24.846386591059627</v>
      </c>
      <c r="BL30" s="365">
        <v>0</v>
      </c>
      <c r="BM30" s="365">
        <v>0</v>
      </c>
      <c r="BN30" s="365">
        <v>1.7325623944762801E-2</v>
      </c>
      <c r="BO30" s="365">
        <v>7.986084239403052</v>
      </c>
      <c r="BP30" s="365">
        <v>0.91515594661053201</v>
      </c>
      <c r="BQ30" s="365">
        <v>5.1732731814502042</v>
      </c>
      <c r="BR30" s="365">
        <v>10.185755030180683</v>
      </c>
      <c r="BS30" s="365">
        <v>0.56879256947039436</v>
      </c>
      <c r="BT30" s="365">
        <v>0.41818528960297402</v>
      </c>
      <c r="BU30" s="740">
        <v>25.256497819134079</v>
      </c>
      <c r="BV30" s="365">
        <v>22.283619176440407</v>
      </c>
      <c r="BW30" s="365">
        <v>8.0319318201688219</v>
      </c>
      <c r="BX30" s="365">
        <v>3.270933857130871</v>
      </c>
      <c r="BY30" s="365">
        <v>7.2176202411660739</v>
      </c>
      <c r="BZ30" s="365">
        <v>1.0021311368851171</v>
      </c>
      <c r="CA30" s="365">
        <v>1.9275391328452163</v>
      </c>
      <c r="CB30" s="365">
        <v>0.50001394472284033</v>
      </c>
      <c r="CC30" s="365">
        <v>1.3355801804065817</v>
      </c>
      <c r="CD30" s="365">
        <v>2.9728786426936744</v>
      </c>
      <c r="CE30" s="365">
        <v>1.9353988102285409</v>
      </c>
      <c r="CF30" s="365">
        <v>1.880376232812671</v>
      </c>
      <c r="CG30" s="365">
        <v>1.0374798324651338</v>
      </c>
      <c r="CH30" s="365">
        <v>0</v>
      </c>
      <c r="CI30" s="743">
        <v>0</v>
      </c>
      <c r="CJ30" s="365"/>
      <c r="CK30" s="925">
        <v>0.4137109312260962</v>
      </c>
      <c r="CL30" s="926">
        <v>11.635841786865884</v>
      </c>
      <c r="CM30" s="926">
        <v>0.99182252325939935</v>
      </c>
      <c r="CN30" s="926">
        <v>9.0808153978476263</v>
      </c>
      <c r="CO30" s="927">
        <v>14.900136859240213</v>
      </c>
      <c r="CP30" s="33">
        <v>1978</v>
      </c>
      <c r="CQ30" s="217"/>
      <c r="CR30" s="124"/>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22"/>
      <c r="EV30" s="22"/>
      <c r="EW30" s="22"/>
      <c r="EX30" s="22"/>
      <c r="EY30" s="71"/>
      <c r="EZ30" s="71"/>
      <c r="FA30" s="71"/>
      <c r="FB30" s="71"/>
      <c r="FC30" s="71"/>
      <c r="FD30" s="71"/>
      <c r="FE30" s="71"/>
      <c r="FF30" s="71"/>
      <c r="FG30" s="71"/>
      <c r="FH30" s="71"/>
      <c r="FI30" s="71"/>
      <c r="FJ30" s="71"/>
      <c r="FK30" s="71"/>
      <c r="FL30" s="71"/>
      <c r="FM30" s="71"/>
      <c r="FN30" s="86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861"/>
      <c r="GN30" s="71"/>
      <c r="GO30" s="71"/>
      <c r="GP30" s="124"/>
      <c r="GQ30" s="70"/>
      <c r="GR30" s="70"/>
      <c r="GS30" s="70"/>
      <c r="GT30" s="124"/>
      <c r="GU30" s="71"/>
      <c r="GV30" s="71"/>
      <c r="GW30" s="71"/>
      <c r="GX30" s="71"/>
      <c r="GY30" s="71"/>
      <c r="GZ30" s="71"/>
      <c r="HA30" s="71"/>
      <c r="HB30" s="71"/>
      <c r="HC30" s="71"/>
      <c r="HD30" s="861"/>
      <c r="HE30" s="71"/>
      <c r="HF30" s="124"/>
      <c r="HG30" s="217"/>
      <c r="HH30" s="71"/>
      <c r="HI30" s="71"/>
      <c r="HJ30" s="71"/>
      <c r="HK30" s="71"/>
      <c r="HL30" s="71"/>
      <c r="HM30" s="71"/>
      <c r="HN30" s="71"/>
      <c r="HO30" s="861"/>
      <c r="HP30" s="71"/>
      <c r="HQ30" s="71"/>
      <c r="HR30" s="71"/>
      <c r="HS30" s="71"/>
      <c r="HT30" s="71"/>
      <c r="HU30" s="71"/>
      <c r="HV30" s="124"/>
      <c r="HW30" s="71"/>
      <c r="HX30" s="71"/>
      <c r="HY30" s="861"/>
      <c r="HZ30" s="71"/>
      <c r="IA30" s="71"/>
      <c r="IB30" s="71"/>
      <c r="IC30" s="71"/>
      <c r="ID30" s="71"/>
      <c r="IE30" s="71"/>
      <c r="IF30" s="71"/>
      <c r="IG30" s="71"/>
      <c r="IH30" s="861"/>
      <c r="II30" s="71"/>
      <c r="IJ30" s="100"/>
      <c r="IK30" s="949">
        <v>1978</v>
      </c>
      <c r="IL30" s="218">
        <v>18840.140396427581</v>
      </c>
      <c r="IM30" s="219">
        <v>18528.293846838074</v>
      </c>
      <c r="IN30" s="95">
        <v>5955.3333814143016</v>
      </c>
      <c r="IO30" s="95">
        <v>5425.3524935992209</v>
      </c>
      <c r="IP30" s="220">
        <v>1184.0238962412702</v>
      </c>
      <c r="IQ30" s="221">
        <v>0</v>
      </c>
      <c r="IR30" s="221">
        <v>0</v>
      </c>
      <c r="IS30" s="221">
        <v>0</v>
      </c>
      <c r="IT30" s="221">
        <v>0</v>
      </c>
      <c r="IU30" s="221">
        <v>0</v>
      </c>
      <c r="IV30" s="95">
        <v>1022.2085992811895</v>
      </c>
      <c r="IW30" s="222">
        <v>0</v>
      </c>
      <c r="IX30" s="199">
        <v>403.713052780883</v>
      </c>
      <c r="IY30" s="199">
        <v>542.65983916916093</v>
      </c>
      <c r="IZ30" s="199">
        <v>75.835707331145656</v>
      </c>
      <c r="JA30" s="223"/>
      <c r="JB30" s="223"/>
      <c r="JC30" s="223"/>
      <c r="JD30" s="223"/>
      <c r="JE30" s="223"/>
      <c r="JF30" s="223"/>
      <c r="JG30" s="223"/>
      <c r="JH30" s="95">
        <v>3219.1199980767615</v>
      </c>
      <c r="JI30" s="199">
        <v>1353.752118567668</v>
      </c>
      <c r="JJ30" s="223"/>
      <c r="JK30" s="223"/>
      <c r="JL30" s="223"/>
      <c r="JM30" s="223"/>
      <c r="JN30" s="223"/>
      <c r="JO30" s="223"/>
      <c r="JP30" s="223"/>
      <c r="JQ30" s="223"/>
      <c r="JR30" s="223"/>
      <c r="JS30" s="223"/>
      <c r="JT30" s="223"/>
      <c r="JU30" s="223"/>
      <c r="JV30" s="223"/>
      <c r="JW30" s="223"/>
      <c r="JX30" s="223"/>
      <c r="JY30" s="223"/>
      <c r="JZ30" s="223"/>
      <c r="KA30" s="94">
        <v>1184.0238962412702</v>
      </c>
      <c r="KB30" s="199">
        <v>681.34398326782309</v>
      </c>
      <c r="KC30" s="223"/>
      <c r="KD30" s="223"/>
      <c r="KE30" s="223"/>
      <c r="KF30" s="223"/>
      <c r="KG30" s="223"/>
      <c r="KH30" s="223"/>
      <c r="KI30" s="223"/>
      <c r="KJ30" s="223"/>
      <c r="KK30" s="223"/>
      <c r="KL30" s="223"/>
      <c r="KM30" s="95">
        <v>529.98088781508068</v>
      </c>
      <c r="KN30" s="199">
        <v>0</v>
      </c>
      <c r="KO30" s="199">
        <v>341.79197769043071</v>
      </c>
      <c r="KP30" s="223"/>
      <c r="KQ30" s="223"/>
      <c r="KR30" s="223"/>
      <c r="KS30" s="221">
        <v>0</v>
      </c>
      <c r="KT30" s="199">
        <v>82.463668818290003</v>
      </c>
      <c r="KU30" s="237"/>
      <c r="KV30" s="237"/>
      <c r="KW30" s="237"/>
      <c r="KX30" s="237"/>
      <c r="KY30" s="223"/>
      <c r="KZ30" s="223"/>
      <c r="LA30" s="223"/>
      <c r="LB30" s="223"/>
      <c r="LC30" s="223"/>
      <c r="LD30" s="223"/>
      <c r="LE30" s="223"/>
      <c r="LF30" s="223"/>
      <c r="LG30" s="223"/>
      <c r="LH30" s="223"/>
      <c r="LI30" s="223"/>
      <c r="LJ30" s="199">
        <v>105.72524130635992</v>
      </c>
      <c r="LK30" s="199">
        <v>0</v>
      </c>
      <c r="LL30" s="199">
        <v>0</v>
      </c>
      <c r="LM30" s="95">
        <v>682.44443643094974</v>
      </c>
      <c r="LN30" s="94">
        <v>285.27760749101486</v>
      </c>
      <c r="LO30" s="94">
        <v>397.16682893993487</v>
      </c>
      <c r="LP30" s="223"/>
      <c r="LQ30" s="223"/>
      <c r="LR30" s="95">
        <v>3857.7813037154569</v>
      </c>
      <c r="LS30" s="95">
        <v>3617.061531619247</v>
      </c>
      <c r="LT30" s="94">
        <v>2256.86175519575</v>
      </c>
      <c r="LU30" s="94">
        <v>1360.1997764234973</v>
      </c>
      <c r="LV30" s="95">
        <v>240.71977209621002</v>
      </c>
      <c r="LW30" s="94">
        <v>0</v>
      </c>
      <c r="LX30" s="221">
        <v>0</v>
      </c>
      <c r="LY30" s="221">
        <v>0</v>
      </c>
      <c r="LZ30" s="223"/>
      <c r="MA30" s="223"/>
      <c r="MB30" s="221">
        <v>240.71977209621002</v>
      </c>
      <c r="MC30" s="95">
        <v>7595.6582885579319</v>
      </c>
      <c r="MD30" s="224"/>
      <c r="ME30" s="199">
        <v>6132.8573317466617</v>
      </c>
      <c r="MF30" s="199">
        <v>1462.8009568112702</v>
      </c>
      <c r="MG30" s="224"/>
      <c r="MH30" s="95">
        <v>424.15647951149737</v>
      </c>
      <c r="MI30" s="199">
        <v>418.37053598259467</v>
      </c>
      <c r="MJ30" s="95"/>
      <c r="MK30" s="223"/>
      <c r="ML30" s="963"/>
      <c r="MM30" s="199">
        <v>5.7859435289026724</v>
      </c>
      <c r="MN30" s="223"/>
      <c r="MO30" s="219">
        <v>12.919957207938166</v>
      </c>
      <c r="MP30" s="225">
        <v>0</v>
      </c>
      <c r="MQ30" s="225">
        <v>12.919957207938166</v>
      </c>
      <c r="MR30" s="73"/>
      <c r="MS30" s="73"/>
      <c r="MT30" s="73"/>
      <c r="MU30" s="219">
        <v>311.84654958950875</v>
      </c>
      <c r="MV30" s="199">
        <v>311.74197348334599</v>
      </c>
      <c r="MW30" s="224"/>
      <c r="MX30" s="224"/>
      <c r="MY30" s="224"/>
      <c r="MZ30" s="224"/>
      <c r="NA30" s="199">
        <v>0</v>
      </c>
      <c r="NB30" s="224"/>
      <c r="NC30" s="224"/>
      <c r="ND30" s="224"/>
      <c r="NE30" s="224"/>
      <c r="NF30" s="199">
        <v>0.10457610616277811</v>
      </c>
      <c r="NG30" s="966"/>
      <c r="NH30" s="224"/>
      <c r="NI30" s="226"/>
      <c r="NJ30" s="218">
        <v>17838.15885951943</v>
      </c>
      <c r="NK30" s="95">
        <v>15621.242171817341</v>
      </c>
      <c r="NL30" s="94">
        <v>5989.5225559842775</v>
      </c>
      <c r="NM30" s="94">
        <v>2439.1805800968832</v>
      </c>
      <c r="NN30" s="94">
        <v>5382.2791581022448</v>
      </c>
      <c r="NO30" s="223">
        <v>0</v>
      </c>
      <c r="NP30" s="223">
        <v>0</v>
      </c>
      <c r="NQ30" s="94">
        <v>1437.3925690863414</v>
      </c>
      <c r="NR30" s="223"/>
      <c r="NS30" s="223">
        <v>0</v>
      </c>
      <c r="NT30" s="95">
        <v>372.86730854759412</v>
      </c>
      <c r="NU30" s="94">
        <v>372.86730854759412</v>
      </c>
      <c r="NV30" s="223">
        <v>0</v>
      </c>
      <c r="NW30" s="95">
        <v>0</v>
      </c>
      <c r="NX30" s="223">
        <v>0</v>
      </c>
      <c r="NY30" s="223">
        <v>0</v>
      </c>
      <c r="NZ30" s="95">
        <v>995.96059764643655</v>
      </c>
      <c r="OA30" s="223"/>
      <c r="OB30" s="963"/>
      <c r="OC30" s="94">
        <v>26.311708917817604</v>
      </c>
      <c r="OD30" s="94">
        <v>969.648888728619</v>
      </c>
      <c r="OE30" s="94">
        <v>0</v>
      </c>
      <c r="OF30" s="95">
        <v>2216.9166877020903</v>
      </c>
      <c r="OG30" s="95">
        <v>1443.253639128292</v>
      </c>
      <c r="OH30" s="94">
        <v>1402.2225427620112</v>
      </c>
      <c r="OI30" s="94">
        <v>41.031096366280821</v>
      </c>
      <c r="OJ30" s="223"/>
      <c r="OK30" s="223"/>
      <c r="OL30" s="94">
        <v>773.66304857379828</v>
      </c>
      <c r="OM30" s="234"/>
      <c r="ON30" s="33">
        <v>1978</v>
      </c>
      <c r="OO30" s="230">
        <v>581.34039073942085</v>
      </c>
      <c r="OP30" s="94">
        <v>71.173200265418274</v>
      </c>
      <c r="OQ30" s="94">
        <v>1905.3184876061678</v>
      </c>
      <c r="OR30" s="94">
        <v>6458.2523551703107</v>
      </c>
      <c r="OS30" s="245">
        <v>4.9272210739765621</v>
      </c>
      <c r="OT30" s="94">
        <v>1083.619394426197</v>
      </c>
      <c r="OU30" s="231">
        <v>308.50995871425113</v>
      </c>
    </row>
    <row r="31" spans="1:411" ht="14.25" customHeight="1">
      <c r="A31" s="37">
        <v>1979</v>
      </c>
      <c r="B31" s="736">
        <v>87233.13244431444</v>
      </c>
      <c r="C31" s="415">
        <v>24674.029064945367</v>
      </c>
      <c r="D31" s="751">
        <v>24530.465303571214</v>
      </c>
      <c r="E31" s="40">
        <v>639.12829204380182</v>
      </c>
      <c r="F31" s="40">
        <v>0</v>
      </c>
      <c r="G31" s="40">
        <v>46.392124337384153</v>
      </c>
      <c r="H31" s="40">
        <v>6870.6924861466714</v>
      </c>
      <c r="I31" s="40">
        <v>824.24603031505058</v>
      </c>
      <c r="J31" s="40">
        <v>4301.7559169641681</v>
      </c>
      <c r="K31" s="40">
        <v>10372.471241570805</v>
      </c>
      <c r="L31" s="40">
        <v>1475.7792121933337</v>
      </c>
      <c r="M31" s="665">
        <v>143.56376137415407</v>
      </c>
      <c r="N31" s="415">
        <v>24751.247100116594</v>
      </c>
      <c r="O31" s="751">
        <v>22336.338393855251</v>
      </c>
      <c r="P31" s="398">
        <v>7379.8276297284629</v>
      </c>
      <c r="Q31" s="398">
        <v>2368.3843592609956</v>
      </c>
      <c r="R31" s="398">
        <v>9524.6475064007791</v>
      </c>
      <c r="S31" s="868">
        <v>1157.1425714321906</v>
      </c>
      <c r="T31" s="398">
        <v>1453.8062096570625</v>
      </c>
      <c r="U31" s="398">
        <v>490.36577596672799</v>
      </c>
      <c r="V31" s="877">
        <v>1119.3069128412246</v>
      </c>
      <c r="W31" s="751">
        <v>2414.9087062613444</v>
      </c>
      <c r="X31" s="398">
        <v>1448.0004327287152</v>
      </c>
      <c r="Y31" s="398">
        <v>1403.2370511942111</v>
      </c>
      <c r="Z31" s="398">
        <v>966.90827353262898</v>
      </c>
      <c r="AA31" s="885"/>
      <c r="AB31" s="398"/>
      <c r="AC31" s="752"/>
      <c r="AD31" s="753">
        <v>-77.218035171226802</v>
      </c>
      <c r="AE31" s="398">
        <v>-77.218035171226802</v>
      </c>
      <c r="AF31" s="398">
        <v>413.14774079550119</v>
      </c>
      <c r="AG31" s="885">
        <v>10512.301709152067</v>
      </c>
      <c r="AH31" s="885">
        <v>971.30407460692106</v>
      </c>
      <c r="AI31" s="885">
        <v>382.83003897977562</v>
      </c>
      <c r="AJ31" s="885">
        <v>8183.3482862375567</v>
      </c>
      <c r="AK31" s="885">
        <v>382.83003897977562</v>
      </c>
      <c r="AL31" s="885">
        <v>6133.5965698177069</v>
      </c>
      <c r="AM31" s="885">
        <v>7737.7772100157981</v>
      </c>
      <c r="AN31" s="398">
        <v>2194.1269097159638</v>
      </c>
      <c r="AO31" s="885">
        <v>7800.5182472577808</v>
      </c>
      <c r="AP31" s="398">
        <v>0</v>
      </c>
      <c r="AQ31" s="398"/>
      <c r="AR31" s="398"/>
      <c r="AS31" s="398"/>
      <c r="AT31" s="894"/>
      <c r="AU31" s="749">
        <v>-8.8519158956626015E-2</v>
      </c>
      <c r="AV31" s="365">
        <v>-8.8519158956626015E-2</v>
      </c>
      <c r="AW31" s="365">
        <v>0.47361332697669134</v>
      </c>
      <c r="AX31" s="365">
        <v>2.5152448940390766</v>
      </c>
      <c r="AY31" s="754"/>
      <c r="AZ31" s="365"/>
      <c r="BA31" s="749">
        <v>14260.641709866812</v>
      </c>
      <c r="BB31" s="365">
        <v>16.347735442115575</v>
      </c>
      <c r="BC31" s="1087"/>
      <c r="BD31" s="179"/>
      <c r="BE31" s="1088"/>
      <c r="BF31" s="231">
        <v>14260.641709866812</v>
      </c>
      <c r="BG31" s="365"/>
      <c r="BH31" s="743"/>
      <c r="BJ31" s="740">
        <v>28.285157684433855</v>
      </c>
      <c r="BK31" s="365">
        <v>28.120582875125251</v>
      </c>
      <c r="BL31" s="365">
        <v>0.73266690549235003</v>
      </c>
      <c r="BM31" s="365">
        <v>0</v>
      </c>
      <c r="BN31" s="365">
        <v>5.3181770546871884E-2</v>
      </c>
      <c r="BO31" s="365">
        <v>7.8762418517214208</v>
      </c>
      <c r="BP31" s="365">
        <v>0.9448772584673728</v>
      </c>
      <c r="BQ31" s="365">
        <v>4.9313326214786661</v>
      </c>
      <c r="BR31" s="365">
        <v>11.890517915531817</v>
      </c>
      <c r="BS31" s="365">
        <v>1.6917645518867528</v>
      </c>
      <c r="BT31" s="365">
        <v>0.16457480930860585</v>
      </c>
      <c r="BU31" s="740">
        <v>28.373676843390477</v>
      </c>
      <c r="BV31" s="365">
        <v>25.605337981086169</v>
      </c>
      <c r="BW31" s="365">
        <v>8.459890666472857</v>
      </c>
      <c r="BX31" s="365">
        <v>2.7150055178551127</v>
      </c>
      <c r="BY31" s="365">
        <v>10.918612274391119</v>
      </c>
      <c r="BZ31" s="365">
        <v>1.3264943479713471</v>
      </c>
      <c r="CA31" s="365">
        <v>1.6665757252098043</v>
      </c>
      <c r="CB31" s="365">
        <v>0.56213248593331733</v>
      </c>
      <c r="CC31" s="365">
        <v>1.2831213112239641</v>
      </c>
      <c r="CD31" s="365">
        <v>2.7683388623043079</v>
      </c>
      <c r="CE31" s="365">
        <v>1.6599202529532584</v>
      </c>
      <c r="CF31" s="365">
        <v>1.6086055972940922</v>
      </c>
      <c r="CG31" s="365">
        <v>1.1084186093510491</v>
      </c>
      <c r="CH31" s="365">
        <v>0</v>
      </c>
      <c r="CI31" s="743">
        <v>0</v>
      </c>
      <c r="CJ31" s="365"/>
      <c r="CK31" s="925">
        <v>0.43885852571459183</v>
      </c>
      <c r="CL31" s="926">
        <v>12.050813050720871</v>
      </c>
      <c r="CM31" s="926">
        <v>1.1134577509605725</v>
      </c>
      <c r="CN31" s="926">
        <v>9.3810093217292465</v>
      </c>
      <c r="CO31" s="927">
        <v>16.347735442115575</v>
      </c>
      <c r="CP31" s="33">
        <v>1979</v>
      </c>
      <c r="CQ31" s="217"/>
      <c r="CR31" s="124"/>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22"/>
      <c r="EV31" s="22"/>
      <c r="EW31" s="22"/>
      <c r="EX31" s="22"/>
      <c r="EY31" s="71"/>
      <c r="EZ31" s="71"/>
      <c r="FA31" s="71"/>
      <c r="FB31" s="71"/>
      <c r="FC31" s="71"/>
      <c r="FD31" s="71"/>
      <c r="FE31" s="71"/>
      <c r="FF31" s="71"/>
      <c r="FG31" s="71"/>
      <c r="FH31" s="71"/>
      <c r="FI31" s="71"/>
      <c r="FJ31" s="71"/>
      <c r="FK31" s="71"/>
      <c r="FL31" s="71"/>
      <c r="FM31" s="71"/>
      <c r="FN31" s="86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1"/>
      <c r="GM31" s="861"/>
      <c r="GN31" s="71"/>
      <c r="GO31" s="71"/>
      <c r="GP31" s="124"/>
      <c r="GQ31" s="70"/>
      <c r="GR31" s="70"/>
      <c r="GS31" s="70"/>
      <c r="GT31" s="124"/>
      <c r="GU31" s="71"/>
      <c r="GV31" s="71"/>
      <c r="GW31" s="71"/>
      <c r="GX31" s="71"/>
      <c r="GY31" s="71"/>
      <c r="GZ31" s="71"/>
      <c r="HA31" s="71"/>
      <c r="HB31" s="71"/>
      <c r="HC31" s="71"/>
      <c r="HD31" s="861"/>
      <c r="HE31" s="71"/>
      <c r="HF31" s="124"/>
      <c r="HG31" s="217"/>
      <c r="HH31" s="71"/>
      <c r="HI31" s="71"/>
      <c r="HJ31" s="71"/>
      <c r="HK31" s="71"/>
      <c r="HL31" s="71"/>
      <c r="HM31" s="71"/>
      <c r="HN31" s="71"/>
      <c r="HO31" s="861"/>
      <c r="HP31" s="71"/>
      <c r="HQ31" s="71"/>
      <c r="HR31" s="71"/>
      <c r="HS31" s="71"/>
      <c r="HT31" s="71"/>
      <c r="HU31" s="71"/>
      <c r="HV31" s="124"/>
      <c r="HW31" s="71"/>
      <c r="HX31" s="71"/>
      <c r="HY31" s="861"/>
      <c r="HZ31" s="71"/>
      <c r="IA31" s="71"/>
      <c r="IB31" s="71"/>
      <c r="IC31" s="71"/>
      <c r="ID31" s="71"/>
      <c r="IE31" s="71"/>
      <c r="IF31" s="71"/>
      <c r="IG31" s="71"/>
      <c r="IH31" s="861"/>
      <c r="II31" s="71"/>
      <c r="IJ31" s="100"/>
      <c r="IK31" s="949">
        <v>1979</v>
      </c>
      <c r="IL31" s="218">
        <v>24674.029064945371</v>
      </c>
      <c r="IM31" s="219">
        <v>24530.465303571218</v>
      </c>
      <c r="IN31" s="95">
        <v>6870.6924861466714</v>
      </c>
      <c r="IO31" s="95">
        <v>6511.8339283353171</v>
      </c>
      <c r="IP31" s="220">
        <v>1486.1226305097784</v>
      </c>
      <c r="IQ31" s="221">
        <v>0</v>
      </c>
      <c r="IR31" s="221">
        <v>0</v>
      </c>
      <c r="IS31" s="221">
        <v>0</v>
      </c>
      <c r="IT31" s="221">
        <v>0</v>
      </c>
      <c r="IU31" s="221">
        <v>0</v>
      </c>
      <c r="IV31" s="95">
        <v>1171.9014820958494</v>
      </c>
      <c r="IW31" s="222">
        <v>0</v>
      </c>
      <c r="IX31" s="199">
        <v>431.40648852667891</v>
      </c>
      <c r="IY31" s="199">
        <v>625.81587393170105</v>
      </c>
      <c r="IZ31" s="199">
        <v>114.6791196374695</v>
      </c>
      <c r="JA31" s="223"/>
      <c r="JB31" s="223"/>
      <c r="JC31" s="223"/>
      <c r="JD31" s="223"/>
      <c r="JE31" s="223"/>
      <c r="JF31" s="223"/>
      <c r="JG31" s="223"/>
      <c r="JH31" s="95">
        <v>3853.809815729689</v>
      </c>
      <c r="JI31" s="199">
        <v>1599.7559890856203</v>
      </c>
      <c r="JJ31" s="223"/>
      <c r="JK31" s="223"/>
      <c r="JL31" s="223"/>
      <c r="JM31" s="223"/>
      <c r="JN31" s="223"/>
      <c r="JO31" s="223"/>
      <c r="JP31" s="223"/>
      <c r="JQ31" s="223"/>
      <c r="JR31" s="223"/>
      <c r="JS31" s="223"/>
      <c r="JT31" s="223"/>
      <c r="JU31" s="223"/>
      <c r="JV31" s="223"/>
      <c r="JW31" s="223"/>
      <c r="JX31" s="223"/>
      <c r="JY31" s="223"/>
      <c r="JZ31" s="223"/>
      <c r="KA31" s="94">
        <v>1486.1226305097784</v>
      </c>
      <c r="KB31" s="199">
        <v>767.93119613429019</v>
      </c>
      <c r="KC31" s="223"/>
      <c r="KD31" s="223"/>
      <c r="KE31" s="223"/>
      <c r="KF31" s="223"/>
      <c r="KG31" s="223"/>
      <c r="KH31" s="223"/>
      <c r="KI31" s="223"/>
      <c r="KJ31" s="223"/>
      <c r="KK31" s="223"/>
      <c r="KL31" s="223"/>
      <c r="KM31" s="95">
        <v>358.85855781135422</v>
      </c>
      <c r="KN31" s="199">
        <v>349.13418196242469</v>
      </c>
      <c r="KO31" s="199">
        <v>461.75158967701611</v>
      </c>
      <c r="KP31" s="223"/>
      <c r="KQ31" s="223"/>
      <c r="KR31" s="223"/>
      <c r="KS31" s="221">
        <v>0</v>
      </c>
      <c r="KT31" s="199">
        <v>114.69715000060101</v>
      </c>
      <c r="KU31" s="237"/>
      <c r="KV31" s="237"/>
      <c r="KW31" s="237"/>
      <c r="KX31" s="237"/>
      <c r="KY31" s="223"/>
      <c r="KZ31" s="223"/>
      <c r="LA31" s="223"/>
      <c r="LB31" s="223"/>
      <c r="LC31" s="223"/>
      <c r="LD31" s="223"/>
      <c r="LE31" s="223"/>
      <c r="LF31" s="223"/>
      <c r="LG31" s="223"/>
      <c r="LH31" s="223"/>
      <c r="LI31" s="223"/>
      <c r="LJ31" s="199">
        <v>348.32257521666486</v>
      </c>
      <c r="LK31" s="199">
        <v>-915.04693904535236</v>
      </c>
      <c r="LL31" s="199">
        <v>0</v>
      </c>
      <c r="LM31" s="95">
        <v>824.24603031505058</v>
      </c>
      <c r="LN31" s="94">
        <v>336.98748692798677</v>
      </c>
      <c r="LO31" s="94">
        <v>487.25854338706381</v>
      </c>
      <c r="LP31" s="223"/>
      <c r="LQ31" s="223"/>
      <c r="LR31" s="95">
        <v>4301.7559169641681</v>
      </c>
      <c r="LS31" s="95">
        <v>2696.5189378914092</v>
      </c>
      <c r="LT31" s="94">
        <v>1789.9282391547367</v>
      </c>
      <c r="LU31" s="94">
        <v>906.59069873667261</v>
      </c>
      <c r="LV31" s="95">
        <v>1605.2369790727587</v>
      </c>
      <c r="LW31" s="94">
        <v>91.648335797482957</v>
      </c>
      <c r="LX31" s="221">
        <v>20.319978844373928</v>
      </c>
      <c r="LY31" s="221">
        <v>0</v>
      </c>
      <c r="LZ31" s="223"/>
      <c r="MA31" s="223"/>
      <c r="MB31" s="221">
        <v>1493.2686644309017</v>
      </c>
      <c r="MC31" s="95">
        <v>10372.471241570805</v>
      </c>
      <c r="MD31" s="199">
        <v>9575.9438895099356</v>
      </c>
      <c r="ME31" s="224"/>
      <c r="MF31" s="224"/>
      <c r="MG31" s="199">
        <v>796.5273520608705</v>
      </c>
      <c r="MH31" s="95">
        <v>1475.7792121933337</v>
      </c>
      <c r="MI31" s="199">
        <v>1475.7491615881145</v>
      </c>
      <c r="MJ31" s="95"/>
      <c r="MK31" s="223"/>
      <c r="ML31" s="963"/>
      <c r="MM31" s="199">
        <v>3.0050605219189116E-2</v>
      </c>
      <c r="MN31" s="223"/>
      <c r="MO31" s="219">
        <v>685.52041638118601</v>
      </c>
      <c r="MP31" s="225">
        <v>639.12829204380182</v>
      </c>
      <c r="MQ31" s="225">
        <v>46.392124337384153</v>
      </c>
      <c r="MR31" s="73"/>
      <c r="MS31" s="73"/>
      <c r="MT31" s="73"/>
      <c r="MU31" s="219">
        <v>143.56376137415407</v>
      </c>
      <c r="MV31" s="199">
        <v>140.84117654129554</v>
      </c>
      <c r="MW31" s="224"/>
      <c r="MX31" s="224"/>
      <c r="MY31" s="224"/>
      <c r="MZ31" s="224"/>
      <c r="NA31" s="199">
        <v>0</v>
      </c>
      <c r="NB31" s="224"/>
      <c r="NC31" s="224"/>
      <c r="ND31" s="224"/>
      <c r="NE31" s="224"/>
      <c r="NF31" s="199">
        <v>2.722584832858534</v>
      </c>
      <c r="NG31" s="966"/>
      <c r="NH31" s="224"/>
      <c r="NI31" s="226"/>
      <c r="NJ31" s="218">
        <v>23631.94018727537</v>
      </c>
      <c r="NK31" s="95">
        <v>21217.031481014026</v>
      </c>
      <c r="NL31" s="94">
        <v>7379.8276297284629</v>
      </c>
      <c r="NM31" s="94">
        <v>2368.3843592609956</v>
      </c>
      <c r="NN31" s="94">
        <v>9524.6475064007791</v>
      </c>
      <c r="NO31" s="223">
        <v>0</v>
      </c>
      <c r="NP31" s="223">
        <v>0</v>
      </c>
      <c r="NQ31" s="94">
        <v>1453.8062096570625</v>
      </c>
      <c r="NR31" s="223"/>
      <c r="NS31" s="223">
        <v>0</v>
      </c>
      <c r="NT31" s="95">
        <v>490.36577596672799</v>
      </c>
      <c r="NU31" s="94">
        <v>490.36577596672799</v>
      </c>
      <c r="NV31" s="223">
        <v>0</v>
      </c>
      <c r="NW31" s="95">
        <v>0</v>
      </c>
      <c r="NX31" s="223">
        <v>0</v>
      </c>
      <c r="NY31" s="223">
        <v>0</v>
      </c>
      <c r="NZ31" s="95">
        <v>1119.3069128412246</v>
      </c>
      <c r="OA31" s="223"/>
      <c r="OB31" s="963"/>
      <c r="OC31" s="94">
        <v>15.620304592934502</v>
      </c>
      <c r="OD31" s="94">
        <v>1103.6866082482902</v>
      </c>
      <c r="OE31" s="94">
        <v>0</v>
      </c>
      <c r="OF31" s="95">
        <v>2414.9087062613444</v>
      </c>
      <c r="OG31" s="95">
        <v>1448.0004327287152</v>
      </c>
      <c r="OH31" s="94">
        <v>1403.2370511942111</v>
      </c>
      <c r="OI31" s="94">
        <v>44.763381534504106</v>
      </c>
      <c r="OJ31" s="223"/>
      <c r="OK31" s="223"/>
      <c r="OL31" s="94">
        <v>966.90827353262898</v>
      </c>
      <c r="OM31" s="234"/>
      <c r="ON31" s="33">
        <v>1979</v>
      </c>
      <c r="OO31" s="230">
        <v>676.04373135446735</v>
      </c>
      <c r="OP31" s="94">
        <v>89.485334396423781</v>
      </c>
      <c r="OQ31" s="94">
        <v>2328.9534229145097</v>
      </c>
      <c r="OR31" s="94">
        <v>7794.4954912406956</v>
      </c>
      <c r="OS31" s="245">
        <v>6.0227560170854622</v>
      </c>
      <c r="OT31" s="94">
        <v>1354.0031013780365</v>
      </c>
      <c r="OU31" s="231">
        <v>382.83003897977562</v>
      </c>
    </row>
    <row r="32" spans="1:411" ht="14.25" customHeight="1">
      <c r="A32" s="37">
        <v>1980</v>
      </c>
      <c r="B32" s="736">
        <v>100230.14042052605</v>
      </c>
      <c r="C32" s="415">
        <v>30239.323019965617</v>
      </c>
      <c r="D32" s="751">
        <v>30043.639488899302</v>
      </c>
      <c r="E32" s="40">
        <v>833.35737381750869</v>
      </c>
      <c r="F32" s="40">
        <v>0</v>
      </c>
      <c r="G32" s="40">
        <v>58.069789525561049</v>
      </c>
      <c r="H32" s="40">
        <v>8521.2422319185498</v>
      </c>
      <c r="I32" s="40">
        <v>916.00254829132268</v>
      </c>
      <c r="J32" s="40">
        <v>5746.8692678470543</v>
      </c>
      <c r="K32" s="40">
        <v>12062.974048297332</v>
      </c>
      <c r="L32" s="40">
        <v>1905.124229201976</v>
      </c>
      <c r="M32" s="665">
        <v>195.68353106631568</v>
      </c>
      <c r="N32" s="415">
        <v>30901.998966259183</v>
      </c>
      <c r="O32" s="751">
        <v>27722.765136489852</v>
      </c>
      <c r="P32" s="398">
        <v>8945.6745158847498</v>
      </c>
      <c r="Q32" s="398">
        <v>3109.1798588823581</v>
      </c>
      <c r="R32" s="398">
        <v>11716.045821162839</v>
      </c>
      <c r="S32" s="868">
        <v>1921.5188835447007</v>
      </c>
      <c r="T32" s="398">
        <v>1922.1388818770811</v>
      </c>
      <c r="U32" s="398">
        <v>653.28212710203991</v>
      </c>
      <c r="V32" s="877">
        <v>1376.4439315807822</v>
      </c>
      <c r="W32" s="751">
        <v>3179.2338297693314</v>
      </c>
      <c r="X32" s="398">
        <v>1774.4040964985036</v>
      </c>
      <c r="Y32" s="398">
        <v>1726.4854014159846</v>
      </c>
      <c r="Z32" s="398">
        <v>1404.829733270828</v>
      </c>
      <c r="AA32" s="885"/>
      <c r="AB32" s="398"/>
      <c r="AC32" s="752"/>
      <c r="AD32" s="753">
        <v>-662.67594629356608</v>
      </c>
      <c r="AE32" s="398">
        <v>-662.67594629356608</v>
      </c>
      <c r="AF32" s="398">
        <v>-9.3938191915261768</v>
      </c>
      <c r="AG32" s="885">
        <v>12792.110411769409</v>
      </c>
      <c r="AH32" s="885">
        <v>1272.9277799487656</v>
      </c>
      <c r="AI32" s="885">
        <v>487.25230517885632</v>
      </c>
      <c r="AJ32" s="885">
        <v>10099.926818160646</v>
      </c>
      <c r="AK32" s="885">
        <v>487.25230517885632</v>
      </c>
      <c r="AL32" s="885">
        <v>7349.0760764096076</v>
      </c>
      <c r="AM32" s="885">
        <v>9336.6339238246546</v>
      </c>
      <c r="AN32" s="398">
        <v>2320.8743524094498</v>
      </c>
      <c r="AO32" s="885">
        <v>9612.67451298179</v>
      </c>
      <c r="AP32" s="398">
        <v>0</v>
      </c>
      <c r="AQ32" s="398"/>
      <c r="AR32" s="398"/>
      <c r="AS32" s="398"/>
      <c r="AT32" s="894"/>
      <c r="AU32" s="749">
        <v>-0.66115436286254792</v>
      </c>
      <c r="AV32" s="365">
        <v>-0.66115436286254792</v>
      </c>
      <c r="AW32" s="365">
        <v>-9.3722498562941493E-3</v>
      </c>
      <c r="AX32" s="365">
        <v>2.315545346611287</v>
      </c>
      <c r="AY32" s="754"/>
      <c r="AZ32" s="365"/>
      <c r="BA32" s="749">
        <v>18351.476677456758</v>
      </c>
      <c r="BB32" s="365">
        <v>18.309339486566831</v>
      </c>
      <c r="BC32" s="1087"/>
      <c r="BD32" s="179"/>
      <c r="BE32" s="1088"/>
      <c r="BF32" s="231">
        <v>18351.476677456758</v>
      </c>
      <c r="BG32" s="365"/>
      <c r="BH32" s="743"/>
      <c r="BJ32" s="740">
        <v>30.169889908458046</v>
      </c>
      <c r="BK32" s="365">
        <v>29.974655690242543</v>
      </c>
      <c r="BL32" s="365">
        <v>0.83144388536329539</v>
      </c>
      <c r="BM32" s="365">
        <v>0</v>
      </c>
      <c r="BN32" s="365">
        <v>5.7936454325937449E-2</v>
      </c>
      <c r="BO32" s="365">
        <v>8.5016764380123444</v>
      </c>
      <c r="BP32" s="365">
        <v>0.91389929660692693</v>
      </c>
      <c r="BQ32" s="365">
        <v>5.7336737669282529</v>
      </c>
      <c r="BR32" s="365">
        <v>12.035276013468467</v>
      </c>
      <c r="BS32" s="365">
        <v>1.9007498355373222</v>
      </c>
      <c r="BT32" s="365">
        <v>0.19523421821550377</v>
      </c>
      <c r="BU32" s="740">
        <v>30.831044271320593</v>
      </c>
      <c r="BV32" s="365">
        <v>27.659110343631259</v>
      </c>
      <c r="BW32" s="365">
        <v>8.9251341745628974</v>
      </c>
      <c r="BX32" s="365">
        <v>3.102040809119361</v>
      </c>
      <c r="BY32" s="365">
        <v>11.689144375141991</v>
      </c>
      <c r="BZ32" s="365">
        <v>1.9171068457878711</v>
      </c>
      <c r="CA32" s="365">
        <v>1.9177254205297389</v>
      </c>
      <c r="CB32" s="365">
        <v>0.65178211300625377</v>
      </c>
      <c r="CC32" s="365">
        <v>1.3732834512710126</v>
      </c>
      <c r="CD32" s="365">
        <v>3.1719339276893388</v>
      </c>
      <c r="CE32" s="365">
        <v>1.7703298519325679</v>
      </c>
      <c r="CF32" s="365">
        <v>1.7225211839196617</v>
      </c>
      <c r="CG32" s="365">
        <v>1.4016040757567714</v>
      </c>
      <c r="CH32" s="365">
        <v>0</v>
      </c>
      <c r="CI32" s="743">
        <v>0</v>
      </c>
      <c r="CJ32" s="365"/>
      <c r="CK32" s="925">
        <v>0.48613351546205391</v>
      </c>
      <c r="CL32" s="926">
        <v>12.762738192422727</v>
      </c>
      <c r="CM32" s="926">
        <v>1.2700049851352735</v>
      </c>
      <c r="CN32" s="926">
        <v>10.076736175151851</v>
      </c>
      <c r="CO32" s="927">
        <v>18.309339486566831</v>
      </c>
      <c r="CP32" s="33">
        <v>1980</v>
      </c>
      <c r="CQ32" s="217"/>
      <c r="CR32" s="124"/>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22"/>
      <c r="EV32" s="22"/>
      <c r="EW32" s="22"/>
      <c r="EX32" s="22"/>
      <c r="EY32" s="71"/>
      <c r="EZ32" s="71"/>
      <c r="FA32" s="71"/>
      <c r="FB32" s="71"/>
      <c r="FC32" s="71"/>
      <c r="FD32" s="71"/>
      <c r="FE32" s="71"/>
      <c r="FF32" s="71"/>
      <c r="FG32" s="71"/>
      <c r="FH32" s="71"/>
      <c r="FI32" s="71"/>
      <c r="FJ32" s="71"/>
      <c r="FK32" s="71"/>
      <c r="FL32" s="71"/>
      <c r="FM32" s="71"/>
      <c r="FN32" s="86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861"/>
      <c r="GN32" s="71"/>
      <c r="GO32" s="71"/>
      <c r="GP32" s="124"/>
      <c r="GQ32" s="70"/>
      <c r="GR32" s="70"/>
      <c r="GS32" s="70"/>
      <c r="GT32" s="124"/>
      <c r="GU32" s="71"/>
      <c r="GV32" s="71"/>
      <c r="GW32" s="71"/>
      <c r="GX32" s="71"/>
      <c r="GY32" s="71"/>
      <c r="GZ32" s="71"/>
      <c r="HA32" s="71"/>
      <c r="HB32" s="71"/>
      <c r="HC32" s="71"/>
      <c r="HD32" s="861"/>
      <c r="HE32" s="71"/>
      <c r="HF32" s="124"/>
      <c r="HG32" s="217"/>
      <c r="HH32" s="71"/>
      <c r="HI32" s="71"/>
      <c r="HJ32" s="71"/>
      <c r="HK32" s="71"/>
      <c r="HL32" s="71"/>
      <c r="HM32" s="71"/>
      <c r="HN32" s="71"/>
      <c r="HO32" s="861"/>
      <c r="HP32" s="71"/>
      <c r="HQ32" s="71"/>
      <c r="HR32" s="71"/>
      <c r="HS32" s="71"/>
      <c r="HT32" s="71"/>
      <c r="HU32" s="71"/>
      <c r="HV32" s="124"/>
      <c r="HW32" s="71"/>
      <c r="HX32" s="71"/>
      <c r="HY32" s="861"/>
      <c r="HZ32" s="71"/>
      <c r="IA32" s="71"/>
      <c r="IB32" s="71"/>
      <c r="IC32" s="71"/>
      <c r="ID32" s="71"/>
      <c r="IE32" s="71"/>
      <c r="IF32" s="71"/>
      <c r="IG32" s="71"/>
      <c r="IH32" s="861"/>
      <c r="II32" s="71"/>
      <c r="IJ32" s="100"/>
      <c r="IK32" s="949">
        <v>1980</v>
      </c>
      <c r="IL32" s="218">
        <v>30239.323019965617</v>
      </c>
      <c r="IM32" s="219">
        <v>30043.639488899302</v>
      </c>
      <c r="IN32" s="95">
        <v>8521.2422319185498</v>
      </c>
      <c r="IO32" s="95">
        <v>8247.9715841477046</v>
      </c>
      <c r="IP32" s="220">
        <v>1761.0556176601397</v>
      </c>
      <c r="IQ32" s="221">
        <v>0</v>
      </c>
      <c r="IR32" s="221">
        <v>0</v>
      </c>
      <c r="IS32" s="221">
        <v>0</v>
      </c>
      <c r="IT32" s="221">
        <v>0</v>
      </c>
      <c r="IU32" s="221">
        <v>0</v>
      </c>
      <c r="IV32" s="95">
        <v>1492.0305794958713</v>
      </c>
      <c r="IW32" s="222">
        <v>0</v>
      </c>
      <c r="IX32" s="199">
        <v>563.85152596973307</v>
      </c>
      <c r="IY32" s="199">
        <v>788.20934453619896</v>
      </c>
      <c r="IZ32" s="199">
        <v>139.96970898993905</v>
      </c>
      <c r="JA32" s="223"/>
      <c r="JB32" s="223"/>
      <c r="JC32" s="223"/>
      <c r="JD32" s="223"/>
      <c r="JE32" s="223"/>
      <c r="JF32" s="223"/>
      <c r="JG32" s="223"/>
      <c r="JH32" s="95">
        <v>4994.8853869916938</v>
      </c>
      <c r="JI32" s="199">
        <v>2427.5299604534034</v>
      </c>
      <c r="JJ32" s="223"/>
      <c r="JK32" s="223"/>
      <c r="JL32" s="223"/>
      <c r="JM32" s="223"/>
      <c r="JN32" s="223"/>
      <c r="JO32" s="223"/>
      <c r="JP32" s="223"/>
      <c r="JQ32" s="223"/>
      <c r="JR32" s="223"/>
      <c r="JS32" s="223"/>
      <c r="JT32" s="223"/>
      <c r="JU32" s="223"/>
      <c r="JV32" s="223"/>
      <c r="JW32" s="223"/>
      <c r="JX32" s="223"/>
      <c r="JY32" s="223"/>
      <c r="JZ32" s="223"/>
      <c r="KA32" s="94">
        <v>1761.0556176601397</v>
      </c>
      <c r="KB32" s="199">
        <v>806.29980887815077</v>
      </c>
      <c r="KC32" s="223"/>
      <c r="KD32" s="223"/>
      <c r="KE32" s="223"/>
      <c r="KF32" s="223"/>
      <c r="KG32" s="223"/>
      <c r="KH32" s="223"/>
      <c r="KI32" s="223"/>
      <c r="KJ32" s="223"/>
      <c r="KK32" s="223"/>
      <c r="KL32" s="223"/>
      <c r="KM32" s="95">
        <v>273.27064777084615</v>
      </c>
      <c r="KN32" s="199">
        <v>492.63405574988275</v>
      </c>
      <c r="KO32" s="199">
        <v>132.29478441695815</v>
      </c>
      <c r="KP32" s="223"/>
      <c r="KQ32" s="223"/>
      <c r="KR32" s="223"/>
      <c r="KS32" s="221">
        <v>0</v>
      </c>
      <c r="KT32" s="199">
        <v>161.71432692654432</v>
      </c>
      <c r="KU32" s="237"/>
      <c r="KV32" s="237"/>
      <c r="KW32" s="237"/>
      <c r="KX32" s="237"/>
      <c r="KY32" s="223"/>
      <c r="KZ32" s="223"/>
      <c r="LA32" s="223"/>
      <c r="LB32" s="223"/>
      <c r="LC32" s="223"/>
      <c r="LD32" s="223"/>
      <c r="LE32" s="223"/>
      <c r="LF32" s="223"/>
      <c r="LG32" s="223"/>
      <c r="LH32" s="223"/>
      <c r="LI32" s="223"/>
      <c r="LJ32" s="199">
        <v>653.59465339631947</v>
      </c>
      <c r="LK32" s="199">
        <v>-1166.9671727188586</v>
      </c>
      <c r="LL32" s="199">
        <v>0</v>
      </c>
      <c r="LM32" s="95">
        <v>916.00254829132268</v>
      </c>
      <c r="LN32" s="94">
        <v>426.8387965333622</v>
      </c>
      <c r="LO32" s="94">
        <v>489.16375175796043</v>
      </c>
      <c r="LP32" s="223"/>
      <c r="LQ32" s="223"/>
      <c r="LR32" s="95">
        <v>5746.8692678470543</v>
      </c>
      <c r="LS32" s="95">
        <v>5316.9257028836564</v>
      </c>
      <c r="LT32" s="94">
        <v>4205.2756842522813</v>
      </c>
      <c r="LU32" s="94">
        <v>1111.6500186313754</v>
      </c>
      <c r="LV32" s="95">
        <v>429.94356496339833</v>
      </c>
      <c r="LW32" s="94">
        <v>107.46096426382027</v>
      </c>
      <c r="LX32" s="221">
        <v>28.671823350522281</v>
      </c>
      <c r="LY32" s="221">
        <v>0</v>
      </c>
      <c r="LZ32" s="223"/>
      <c r="MA32" s="223"/>
      <c r="MB32" s="221">
        <v>293.8107773490558</v>
      </c>
      <c r="MC32" s="95">
        <v>12062.974048297332</v>
      </c>
      <c r="MD32" s="199">
        <v>10958.367891529335</v>
      </c>
      <c r="ME32" s="224"/>
      <c r="MF32" s="224"/>
      <c r="MG32" s="199">
        <v>1104.6061567679974</v>
      </c>
      <c r="MH32" s="95">
        <v>1905.124229201976</v>
      </c>
      <c r="MI32" s="199">
        <v>1905.0701381125816</v>
      </c>
      <c r="MJ32" s="95"/>
      <c r="MK32" s="223"/>
      <c r="ML32" s="963"/>
      <c r="MM32" s="199">
        <v>5.4091089394540409E-2</v>
      </c>
      <c r="MN32" s="223"/>
      <c r="MO32" s="219">
        <v>891.42716334306976</v>
      </c>
      <c r="MP32" s="225">
        <v>833.35737381750869</v>
      </c>
      <c r="MQ32" s="225">
        <v>58.069789525561049</v>
      </c>
      <c r="MR32" s="73"/>
      <c r="MS32" s="73"/>
      <c r="MT32" s="73"/>
      <c r="MU32" s="219">
        <v>195.68353106631568</v>
      </c>
      <c r="MV32" s="199">
        <v>169.22697823134158</v>
      </c>
      <c r="MW32" s="224"/>
      <c r="MX32" s="224"/>
      <c r="MY32" s="224"/>
      <c r="MZ32" s="224"/>
      <c r="NA32" s="199">
        <v>0</v>
      </c>
      <c r="NB32" s="224"/>
      <c r="NC32" s="224"/>
      <c r="ND32" s="224"/>
      <c r="NE32" s="224"/>
      <c r="NF32" s="199">
        <v>26.456552834974097</v>
      </c>
      <c r="NG32" s="966"/>
      <c r="NH32" s="224"/>
      <c r="NI32" s="226"/>
      <c r="NJ32" s="218">
        <v>29525.5550346784</v>
      </c>
      <c r="NK32" s="95">
        <v>26346.321204909069</v>
      </c>
      <c r="NL32" s="94">
        <v>8945.6745158847498</v>
      </c>
      <c r="NM32" s="94">
        <v>3109.1798588823581</v>
      </c>
      <c r="NN32" s="94">
        <v>11716.045821162839</v>
      </c>
      <c r="NO32" s="223">
        <v>0</v>
      </c>
      <c r="NP32" s="223">
        <v>0</v>
      </c>
      <c r="NQ32" s="94">
        <v>1922.1388818770811</v>
      </c>
      <c r="NR32" s="223"/>
      <c r="NS32" s="223">
        <v>0</v>
      </c>
      <c r="NT32" s="95">
        <v>653.28212710203991</v>
      </c>
      <c r="NU32" s="94">
        <v>653.28212710203991</v>
      </c>
      <c r="NV32" s="223">
        <v>0</v>
      </c>
      <c r="NW32" s="95">
        <v>0</v>
      </c>
      <c r="NX32" s="223">
        <v>0</v>
      </c>
      <c r="NY32" s="223">
        <v>0</v>
      </c>
      <c r="NZ32" s="95">
        <v>1376.4439315807822</v>
      </c>
      <c r="OA32" s="223"/>
      <c r="OB32" s="963"/>
      <c r="OC32" s="94">
        <v>17.573593932181794</v>
      </c>
      <c r="OD32" s="94">
        <v>1358.8703376486003</v>
      </c>
      <c r="OE32" s="94">
        <v>0</v>
      </c>
      <c r="OF32" s="95">
        <v>3179.2338297693314</v>
      </c>
      <c r="OG32" s="95">
        <v>1774.4040964985036</v>
      </c>
      <c r="OH32" s="94">
        <v>1726.4854014159846</v>
      </c>
      <c r="OI32" s="94">
        <v>47.918695082518965</v>
      </c>
      <c r="OJ32" s="223"/>
      <c r="OK32" s="223"/>
      <c r="OL32" s="94">
        <v>1404.829733270828</v>
      </c>
      <c r="OM32" s="234"/>
      <c r="ON32" s="33">
        <v>1980</v>
      </c>
      <c r="OO32" s="230">
        <v>805.74709182258175</v>
      </c>
      <c r="OP32" s="94">
        <v>108.28669408647085</v>
      </c>
      <c r="OQ32" s="94">
        <v>2692.1835936087627</v>
      </c>
      <c r="OR32" s="94">
        <v>9605.7124308817474</v>
      </c>
      <c r="OS32" s="245">
        <v>6.9620821000425526</v>
      </c>
      <c r="OT32" s="94">
        <v>1699.7092606789618</v>
      </c>
      <c r="OU32" s="231">
        <v>487.25230517885632</v>
      </c>
    </row>
    <row r="33" spans="1:411" ht="14.25" customHeight="1">
      <c r="A33" s="37">
        <v>1981</v>
      </c>
      <c r="B33" s="736">
        <v>112454.02061971059</v>
      </c>
      <c r="C33" s="415">
        <v>35612.803961871788</v>
      </c>
      <c r="D33" s="751">
        <v>35373.721346747923</v>
      </c>
      <c r="E33" s="40">
        <v>1146.1180628177851</v>
      </c>
      <c r="F33" s="40">
        <v>0</v>
      </c>
      <c r="G33" s="40">
        <v>74.122822833651867</v>
      </c>
      <c r="H33" s="40">
        <v>10828.239515343837</v>
      </c>
      <c r="I33" s="40">
        <v>1336.8793047491977</v>
      </c>
      <c r="J33" s="40">
        <v>6323.6422535549864</v>
      </c>
      <c r="K33" s="40">
        <v>13667.411921676103</v>
      </c>
      <c r="L33" s="40">
        <v>1997.3074657723607</v>
      </c>
      <c r="M33" s="665">
        <v>239.08261512386861</v>
      </c>
      <c r="N33" s="415">
        <v>37278.388806750569</v>
      </c>
      <c r="O33" s="751">
        <v>32981.663120695252</v>
      </c>
      <c r="P33" s="398">
        <v>10500.426718594113</v>
      </c>
      <c r="Q33" s="398">
        <v>3625.3350642481942</v>
      </c>
      <c r="R33" s="398">
        <v>14440.878439291768</v>
      </c>
      <c r="S33" s="868">
        <v>2618.7489827398872</v>
      </c>
      <c r="T33" s="398">
        <v>2036.6977990936739</v>
      </c>
      <c r="U33" s="398">
        <v>814.67791761326077</v>
      </c>
      <c r="V33" s="877">
        <v>1563.6471818542427</v>
      </c>
      <c r="W33" s="751">
        <v>4296.7256860553171</v>
      </c>
      <c r="X33" s="398">
        <v>2343.869075523181</v>
      </c>
      <c r="Y33" s="398">
        <v>2194.9322659358359</v>
      </c>
      <c r="Z33" s="398">
        <v>1952.8566105321361</v>
      </c>
      <c r="AA33" s="885"/>
      <c r="AB33" s="398"/>
      <c r="AC33" s="752"/>
      <c r="AD33" s="753">
        <v>-1665.5848448787801</v>
      </c>
      <c r="AE33" s="398">
        <v>-1665.5848448787801</v>
      </c>
      <c r="AF33" s="398">
        <v>-850.90692726551936</v>
      </c>
      <c r="AG33" s="885">
        <v>15290.304056732746</v>
      </c>
      <c r="AH33" s="885">
        <v>1652.0854734837467</v>
      </c>
      <c r="AI33" s="885">
        <v>645.77981195132668</v>
      </c>
      <c r="AJ33" s="885">
        <v>12197.2463467329</v>
      </c>
      <c r="AK33" s="885">
        <v>645.77981195132668</v>
      </c>
      <c r="AL33" s="885">
        <v>9959.5229153374275</v>
      </c>
      <c r="AM33" s="885">
        <v>12664.349643547732</v>
      </c>
      <c r="AN33" s="398">
        <v>2392.0582260526717</v>
      </c>
      <c r="AO33" s="885">
        <v>11551.466534781574</v>
      </c>
      <c r="AP33" s="398">
        <v>0</v>
      </c>
      <c r="AQ33" s="398"/>
      <c r="AR33" s="398"/>
      <c r="AS33" s="398"/>
      <c r="AT33" s="894"/>
      <c r="AU33" s="749">
        <v>-1.4811252062843911</v>
      </c>
      <c r="AV33" s="365">
        <v>-1.4811252062843911</v>
      </c>
      <c r="AW33" s="365">
        <v>-0.75667096878915419</v>
      </c>
      <c r="AX33" s="365">
        <v>2.1271433541197897</v>
      </c>
      <c r="AY33" s="754"/>
      <c r="AZ33" s="365"/>
      <c r="BA33" s="749">
        <v>25085.696033972759</v>
      </c>
      <c r="BB33" s="365">
        <v>22.307513680463121</v>
      </c>
      <c r="BC33" s="1087"/>
      <c r="BD33" s="179"/>
      <c r="BE33" s="1088"/>
      <c r="BF33" s="231">
        <v>25085.696033972759</v>
      </c>
      <c r="BG33" s="365"/>
      <c r="BH33" s="743"/>
      <c r="BJ33" s="740">
        <v>31.668768947181324</v>
      </c>
      <c r="BK33" s="365">
        <v>31.456164174309414</v>
      </c>
      <c r="BL33" s="365">
        <v>1.0191881593043701</v>
      </c>
      <c r="BM33" s="365">
        <v>0</v>
      </c>
      <c r="BN33" s="365">
        <v>6.5913893007272212E-2</v>
      </c>
      <c r="BO33" s="365">
        <v>9.6290372328812026</v>
      </c>
      <c r="BP33" s="365">
        <v>1.1888230384133314</v>
      </c>
      <c r="BQ33" s="365">
        <v>5.6233136162733146</v>
      </c>
      <c r="BR33" s="365">
        <v>12.15377791417137</v>
      </c>
      <c r="BS33" s="365">
        <v>1.7761103202585529</v>
      </c>
      <c r="BT33" s="365">
        <v>0.21260477287191185</v>
      </c>
      <c r="BU33" s="740">
        <v>33.149894153465716</v>
      </c>
      <c r="BV33" s="365">
        <v>29.329020820189623</v>
      </c>
      <c r="BW33" s="365">
        <v>9.3375289391419329</v>
      </c>
      <c r="BX33" s="365">
        <v>3.2238376576219605</v>
      </c>
      <c r="BY33" s="365">
        <v>12.841584818142657</v>
      </c>
      <c r="BZ33" s="365">
        <v>2.328728637987783</v>
      </c>
      <c r="CA33" s="365">
        <v>1.8111382659951669</v>
      </c>
      <c r="CB33" s="365">
        <v>0.72445423749523685</v>
      </c>
      <c r="CC33" s="365">
        <v>1.3904769017926706</v>
      </c>
      <c r="CD33" s="365">
        <v>3.8208733332760896</v>
      </c>
      <c r="CE33" s="365">
        <v>2.0842910396681318</v>
      </c>
      <c r="CF33" s="365">
        <v>1.9518486345263808</v>
      </c>
      <c r="CG33" s="365">
        <v>1.736582293607958</v>
      </c>
      <c r="CH33" s="365">
        <v>0</v>
      </c>
      <c r="CI33" s="743">
        <v>0</v>
      </c>
      <c r="CJ33" s="365"/>
      <c r="CK33" s="925">
        <v>0.57426120328341235</v>
      </c>
      <c r="CL33" s="926">
        <v>13.596938528716962</v>
      </c>
      <c r="CM33" s="926">
        <v>1.4691208588002895</v>
      </c>
      <c r="CN33" s="926">
        <v>10.846429749257897</v>
      </c>
      <c r="CO33" s="927">
        <v>22.307513680463121</v>
      </c>
      <c r="CP33" s="33">
        <v>1981</v>
      </c>
      <c r="CQ33" s="217"/>
      <c r="CR33" s="124"/>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22"/>
      <c r="EV33" s="22"/>
      <c r="EW33" s="22"/>
      <c r="EX33" s="22"/>
      <c r="EY33" s="71"/>
      <c r="EZ33" s="71"/>
      <c r="FA33" s="71"/>
      <c r="FB33" s="71"/>
      <c r="FC33" s="71"/>
      <c r="FD33" s="71"/>
      <c r="FE33" s="71"/>
      <c r="FF33" s="71"/>
      <c r="FG33" s="71"/>
      <c r="FH33" s="71"/>
      <c r="FI33" s="71"/>
      <c r="FJ33" s="71"/>
      <c r="FK33" s="71"/>
      <c r="FL33" s="71"/>
      <c r="FM33" s="71"/>
      <c r="FN33" s="86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861"/>
      <c r="GN33" s="71"/>
      <c r="GO33" s="71"/>
      <c r="GP33" s="124"/>
      <c r="GQ33" s="70"/>
      <c r="GR33" s="70"/>
      <c r="GS33" s="70"/>
      <c r="GT33" s="124"/>
      <c r="GU33" s="71"/>
      <c r="GV33" s="71"/>
      <c r="GW33" s="71"/>
      <c r="GX33" s="71"/>
      <c r="GY33" s="71"/>
      <c r="GZ33" s="71"/>
      <c r="HA33" s="71"/>
      <c r="HB33" s="71"/>
      <c r="HC33" s="71"/>
      <c r="HD33" s="861"/>
      <c r="HE33" s="71"/>
      <c r="HF33" s="124"/>
      <c r="HG33" s="217"/>
      <c r="HH33" s="71"/>
      <c r="HI33" s="71"/>
      <c r="HJ33" s="71"/>
      <c r="HK33" s="71"/>
      <c r="HL33" s="71"/>
      <c r="HM33" s="71"/>
      <c r="HN33" s="71"/>
      <c r="HO33" s="861"/>
      <c r="HP33" s="71"/>
      <c r="HQ33" s="71"/>
      <c r="HR33" s="71"/>
      <c r="HS33" s="71"/>
      <c r="HT33" s="71"/>
      <c r="HU33" s="71"/>
      <c r="HV33" s="124"/>
      <c r="HW33" s="71"/>
      <c r="HX33" s="71"/>
      <c r="HY33" s="861"/>
      <c r="HZ33" s="71"/>
      <c r="IA33" s="71"/>
      <c r="IB33" s="71"/>
      <c r="IC33" s="71"/>
      <c r="ID33" s="71"/>
      <c r="IE33" s="71"/>
      <c r="IF33" s="71"/>
      <c r="IG33" s="71"/>
      <c r="IH33" s="861"/>
      <c r="II33" s="71"/>
      <c r="IJ33" s="100"/>
      <c r="IK33" s="949">
        <v>1981</v>
      </c>
      <c r="IL33" s="218">
        <v>35612.803961871788</v>
      </c>
      <c r="IM33" s="219">
        <v>35373.721346747923</v>
      </c>
      <c r="IN33" s="95">
        <v>10828.239515343837</v>
      </c>
      <c r="IO33" s="95">
        <v>9885.8197204091684</v>
      </c>
      <c r="IP33" s="220">
        <v>2342.1802315098626</v>
      </c>
      <c r="IQ33" s="221">
        <v>0</v>
      </c>
      <c r="IR33" s="221">
        <v>0</v>
      </c>
      <c r="IS33" s="221">
        <v>0</v>
      </c>
      <c r="IT33" s="221">
        <v>0</v>
      </c>
      <c r="IU33" s="221">
        <v>0</v>
      </c>
      <c r="IV33" s="95">
        <v>1632.8116548267285</v>
      </c>
      <c r="IW33" s="222">
        <v>0</v>
      </c>
      <c r="IX33" s="199">
        <v>637.89621722981508</v>
      </c>
      <c r="IY33" s="199">
        <v>894.97914487997787</v>
      </c>
      <c r="IZ33" s="199">
        <v>99.936292716935327</v>
      </c>
      <c r="JA33" s="223"/>
      <c r="JB33" s="223"/>
      <c r="JC33" s="223"/>
      <c r="JD33" s="223"/>
      <c r="JE33" s="223"/>
      <c r="JF33" s="223"/>
      <c r="JG33" s="223"/>
      <c r="JH33" s="95">
        <v>5910.8278340725774</v>
      </c>
      <c r="JI33" s="199">
        <v>2763.9404757611819</v>
      </c>
      <c r="JJ33" s="223"/>
      <c r="JK33" s="223"/>
      <c r="JL33" s="223"/>
      <c r="JM33" s="223"/>
      <c r="JN33" s="223"/>
      <c r="JO33" s="223"/>
      <c r="JP33" s="223"/>
      <c r="JQ33" s="223"/>
      <c r="JR33" s="223"/>
      <c r="JS33" s="223"/>
      <c r="JT33" s="223"/>
      <c r="JU33" s="223"/>
      <c r="JV33" s="223"/>
      <c r="JW33" s="223"/>
      <c r="JX33" s="223"/>
      <c r="JY33" s="223"/>
      <c r="JZ33" s="223"/>
      <c r="KA33" s="94">
        <v>2342.1802315098626</v>
      </c>
      <c r="KB33" s="199">
        <v>804.70712680153383</v>
      </c>
      <c r="KC33" s="223"/>
      <c r="KD33" s="223"/>
      <c r="KE33" s="223"/>
      <c r="KF33" s="223"/>
      <c r="KG33" s="223"/>
      <c r="KH33" s="223"/>
      <c r="KI33" s="223"/>
      <c r="KJ33" s="223"/>
      <c r="KK33" s="223"/>
      <c r="KL33" s="223"/>
      <c r="KM33" s="95">
        <v>942.41979493466988</v>
      </c>
      <c r="KN33" s="199">
        <v>925.92802279037892</v>
      </c>
      <c r="KO33" s="199">
        <v>165.74110802591565</v>
      </c>
      <c r="KP33" s="223"/>
      <c r="KQ33" s="223"/>
      <c r="KR33" s="223"/>
      <c r="KS33" s="221">
        <v>0</v>
      </c>
      <c r="KT33" s="199">
        <v>218.25754570697055</v>
      </c>
      <c r="KU33" s="237"/>
      <c r="KV33" s="237"/>
      <c r="KW33" s="237"/>
      <c r="KX33" s="237"/>
      <c r="KY33" s="223"/>
      <c r="KZ33" s="223"/>
      <c r="LA33" s="223"/>
      <c r="LB33" s="223"/>
      <c r="LC33" s="223"/>
      <c r="LD33" s="223"/>
      <c r="LE33" s="223"/>
      <c r="LF33" s="223"/>
      <c r="LG33" s="223"/>
      <c r="LH33" s="223"/>
      <c r="LI33" s="223"/>
      <c r="LJ33" s="199">
        <v>786.80898633298477</v>
      </c>
      <c r="LK33" s="199">
        <v>-1154.3158679215799</v>
      </c>
      <c r="LL33" s="199">
        <v>0</v>
      </c>
      <c r="LM33" s="95">
        <v>1336.8793047491977</v>
      </c>
      <c r="LN33" s="94">
        <v>524.34099022754322</v>
      </c>
      <c r="LO33" s="94">
        <v>812.53831452165446</v>
      </c>
      <c r="LP33" s="223"/>
      <c r="LQ33" s="223"/>
      <c r="LR33" s="95">
        <v>6323.6422535549864</v>
      </c>
      <c r="LS33" s="95">
        <v>5918.3705359825944</v>
      </c>
      <c r="LT33" s="94">
        <v>4734.4788624042885</v>
      </c>
      <c r="LU33" s="94">
        <v>1183.8916735783059</v>
      </c>
      <c r="LV33" s="95">
        <v>405.27171757239194</v>
      </c>
      <c r="LW33" s="94">
        <v>78.768646400538515</v>
      </c>
      <c r="LX33" s="221">
        <v>53.889990744413602</v>
      </c>
      <c r="LY33" s="221">
        <v>0</v>
      </c>
      <c r="LZ33" s="223"/>
      <c r="MA33" s="223"/>
      <c r="MB33" s="221">
        <v>272.6130804274398</v>
      </c>
      <c r="MC33" s="95">
        <v>13667.411921676103</v>
      </c>
      <c r="MD33" s="199">
        <v>12449.713317226209</v>
      </c>
      <c r="ME33" s="224"/>
      <c r="MF33" s="224"/>
      <c r="MG33" s="199">
        <v>1217.6986044498938</v>
      </c>
      <c r="MH33" s="95">
        <v>1997.3074657723607</v>
      </c>
      <c r="MI33" s="199">
        <v>1996.6102917312755</v>
      </c>
      <c r="MJ33" s="95"/>
      <c r="MK33" s="223"/>
      <c r="ML33" s="963"/>
      <c r="MM33" s="199">
        <v>0.69717404108518743</v>
      </c>
      <c r="MN33" s="223"/>
      <c r="MO33" s="219">
        <v>1220.2408856514371</v>
      </c>
      <c r="MP33" s="225">
        <v>1146.1180628177851</v>
      </c>
      <c r="MQ33" s="225">
        <v>74.122822833651867</v>
      </c>
      <c r="MR33" s="73"/>
      <c r="MS33" s="73"/>
      <c r="MT33" s="73"/>
      <c r="MU33" s="219">
        <v>239.08261512386861</v>
      </c>
      <c r="MV33" s="199">
        <v>210.15590253987716</v>
      </c>
      <c r="MW33" s="224"/>
      <c r="MX33" s="224"/>
      <c r="MY33" s="224"/>
      <c r="MZ33" s="224"/>
      <c r="NA33" s="199">
        <v>0</v>
      </c>
      <c r="NB33" s="224"/>
      <c r="NC33" s="224"/>
      <c r="ND33" s="224"/>
      <c r="NE33" s="224"/>
      <c r="NF33" s="199">
        <v>28.926712583991442</v>
      </c>
      <c r="NG33" s="966"/>
      <c r="NH33" s="224"/>
      <c r="NI33" s="226"/>
      <c r="NJ33" s="218">
        <v>35714.741624896327</v>
      </c>
      <c r="NK33" s="95">
        <v>31418.01593884101</v>
      </c>
      <c r="NL33" s="94">
        <v>10500.426718594113</v>
      </c>
      <c r="NM33" s="94">
        <v>3625.3350642481942</v>
      </c>
      <c r="NN33" s="94">
        <v>14440.878439291768</v>
      </c>
      <c r="NO33" s="223">
        <v>0</v>
      </c>
      <c r="NP33" s="223">
        <v>0</v>
      </c>
      <c r="NQ33" s="94">
        <v>2036.6977990936739</v>
      </c>
      <c r="NR33" s="223"/>
      <c r="NS33" s="223">
        <v>0</v>
      </c>
      <c r="NT33" s="95">
        <v>814.67791761326077</v>
      </c>
      <c r="NU33" s="94">
        <v>814.67791761326077</v>
      </c>
      <c r="NV33" s="223">
        <v>0</v>
      </c>
      <c r="NW33" s="95">
        <v>0</v>
      </c>
      <c r="NX33" s="223">
        <v>0</v>
      </c>
      <c r="NY33" s="223">
        <v>0</v>
      </c>
      <c r="NZ33" s="95">
        <v>1563.6471818542427</v>
      </c>
      <c r="OA33" s="223"/>
      <c r="OB33" s="963"/>
      <c r="OC33" s="94">
        <v>22.387700888295893</v>
      </c>
      <c r="OD33" s="94">
        <v>1541.2594809659468</v>
      </c>
      <c r="OE33" s="94">
        <v>0</v>
      </c>
      <c r="OF33" s="95">
        <v>4296.7256860553171</v>
      </c>
      <c r="OG33" s="95">
        <v>2343.869075523181</v>
      </c>
      <c r="OH33" s="94">
        <v>2194.9322659358359</v>
      </c>
      <c r="OI33" s="94">
        <v>148.9368095873451</v>
      </c>
      <c r="OJ33" s="223"/>
      <c r="OK33" s="223"/>
      <c r="OL33" s="94">
        <v>1952.8566105321361</v>
      </c>
      <c r="OM33" s="234"/>
      <c r="ON33" s="33">
        <v>1981</v>
      </c>
      <c r="OO33" s="230">
        <v>1028.1733836725118</v>
      </c>
      <c r="OP33" s="94">
        <v>134.6133365911212</v>
      </c>
      <c r="OQ33" s="94">
        <v>3093.0577099998468</v>
      </c>
      <c r="OR33" s="94">
        <v>11543.467778022075</v>
      </c>
      <c r="OS33" s="245">
        <v>7.9987567594983098</v>
      </c>
      <c r="OT33" s="94">
        <v>2169.0923817960529</v>
      </c>
      <c r="OU33" s="231">
        <v>645.77981195132668</v>
      </c>
    </row>
    <row r="34" spans="1:411" ht="14.25" customHeight="1">
      <c r="A34" s="37">
        <v>1982</v>
      </c>
      <c r="B34" s="736">
        <v>129320.59927590025</v>
      </c>
      <c r="C34" s="415">
        <v>41881.119805752889</v>
      </c>
      <c r="D34" s="751">
        <v>41658.162345389639</v>
      </c>
      <c r="E34" s="40">
        <v>1302.3211087471302</v>
      </c>
      <c r="F34" s="40">
        <v>0</v>
      </c>
      <c r="G34" s="40">
        <v>90.554493767504482</v>
      </c>
      <c r="H34" s="40">
        <v>13750.300385849769</v>
      </c>
      <c r="I34" s="40">
        <v>1735.9874027862923</v>
      </c>
      <c r="J34" s="40">
        <v>6788.5670669407291</v>
      </c>
      <c r="K34" s="40">
        <v>15694.553628310074</v>
      </c>
      <c r="L34" s="40">
        <v>2295.8782589881362</v>
      </c>
      <c r="M34" s="665">
        <v>222.95746036325173</v>
      </c>
      <c r="N34" s="415">
        <v>45112.749870782405</v>
      </c>
      <c r="O34" s="751">
        <v>38891.865902179277</v>
      </c>
      <c r="P34" s="398">
        <v>12020.476482396356</v>
      </c>
      <c r="Q34" s="398">
        <v>4437.6750447754021</v>
      </c>
      <c r="R34" s="398">
        <v>16502.025410791775</v>
      </c>
      <c r="S34" s="868">
        <v>2598.6593019156194</v>
      </c>
      <c r="T34" s="398">
        <v>2992.21689324823</v>
      </c>
      <c r="U34" s="398">
        <v>1144.6696236462203</v>
      </c>
      <c r="V34" s="877">
        <v>1794.802447321289</v>
      </c>
      <c r="W34" s="751">
        <v>6220.8839686031279</v>
      </c>
      <c r="X34" s="398">
        <v>3616.3138725613935</v>
      </c>
      <c r="Y34" s="398">
        <v>3452.7303979902158</v>
      </c>
      <c r="Z34" s="398">
        <v>2604.5700960417344</v>
      </c>
      <c r="AA34" s="885"/>
      <c r="AB34" s="398"/>
      <c r="AC34" s="752"/>
      <c r="AD34" s="753">
        <v>-3231.6300650295161</v>
      </c>
      <c r="AE34" s="398">
        <v>-3231.6300650295161</v>
      </c>
      <c r="AF34" s="398">
        <v>-2086.9604413832958</v>
      </c>
      <c r="AG34" s="885">
        <v>17871.601571086463</v>
      </c>
      <c r="AH34" s="885">
        <v>1944.1103950087049</v>
      </c>
      <c r="AI34" s="885">
        <v>842.95363171736949</v>
      </c>
      <c r="AJ34" s="885">
        <v>14013.485283700558</v>
      </c>
      <c r="AK34" s="885">
        <v>842.95363171736949</v>
      </c>
      <c r="AL34" s="885">
        <v>12192.354903458981</v>
      </c>
      <c r="AM34" s="885">
        <v>15473.417012049851</v>
      </c>
      <c r="AN34" s="398">
        <v>2766.2964432103618</v>
      </c>
      <c r="AO34" s="885">
        <v>13170.531651983189</v>
      </c>
      <c r="AP34" s="398">
        <v>0</v>
      </c>
      <c r="AQ34" s="398"/>
      <c r="AR34" s="398"/>
      <c r="AS34" s="398"/>
      <c r="AT34" s="894"/>
      <c r="AU34" s="749">
        <v>-2.4989290825469843</v>
      </c>
      <c r="AV34" s="365">
        <v>-2.4989290825469843</v>
      </c>
      <c r="AW34" s="365">
        <v>-1.6137880995516036</v>
      </c>
      <c r="AX34" s="365">
        <v>2.1390996165340841</v>
      </c>
      <c r="AY34" s="754"/>
      <c r="AZ34" s="365"/>
      <c r="BA34" s="749">
        <v>34218.197902893357</v>
      </c>
      <c r="BB34" s="365">
        <v>26.459974740675474</v>
      </c>
      <c r="BC34" s="1087"/>
      <c r="BD34" s="179"/>
      <c r="BE34" s="1088"/>
      <c r="BF34" s="231">
        <v>34218.197902893357</v>
      </c>
      <c r="BG34" s="365"/>
      <c r="BH34" s="743"/>
      <c r="BJ34" s="740">
        <v>32.385497778587634</v>
      </c>
      <c r="BK34" s="365">
        <v>32.213091014613717</v>
      </c>
      <c r="BL34" s="365">
        <v>1.0070484640800967</v>
      </c>
      <c r="BM34" s="365">
        <v>0</v>
      </c>
      <c r="BN34" s="365">
        <v>7.0023255594655998E-2</v>
      </c>
      <c r="BO34" s="365">
        <v>10.632722445489184</v>
      </c>
      <c r="BP34" s="365">
        <v>1.3423904718247042</v>
      </c>
      <c r="BQ34" s="365">
        <v>5.2494089147063079</v>
      </c>
      <c r="BR34" s="365">
        <v>12.136159062197338</v>
      </c>
      <c r="BS34" s="365">
        <v>1.7753384007214295</v>
      </c>
      <c r="BT34" s="365">
        <v>0.17240676397391341</v>
      </c>
      <c r="BU34" s="740">
        <v>34.884426861134614</v>
      </c>
      <c r="BV34" s="365">
        <v>30.073991398079638</v>
      </c>
      <c r="BW34" s="365">
        <v>9.2950980351948083</v>
      </c>
      <c r="BX34" s="365">
        <v>3.4315299106430852</v>
      </c>
      <c r="BY34" s="365">
        <v>12.760554392100653</v>
      </c>
      <c r="BZ34" s="365">
        <v>2.0094705069928458</v>
      </c>
      <c r="CA34" s="365">
        <v>2.3137975774953348</v>
      </c>
      <c r="CB34" s="365">
        <v>0.88514098299538035</v>
      </c>
      <c r="CC34" s="365">
        <v>1.3878704996503695</v>
      </c>
      <c r="CD34" s="365">
        <v>4.8104354630549802</v>
      </c>
      <c r="CE34" s="365">
        <v>2.7963943043954926</v>
      </c>
      <c r="CF34" s="365">
        <v>2.6698997818777155</v>
      </c>
      <c r="CG34" s="365">
        <v>2.0140411586594875</v>
      </c>
      <c r="CH34" s="365">
        <v>0</v>
      </c>
      <c r="CI34" s="743">
        <v>0</v>
      </c>
      <c r="CJ34" s="365"/>
      <c r="CK34" s="925">
        <v>0.65183245085259933</v>
      </c>
      <c r="CL34" s="926">
        <v>13.819609305210632</v>
      </c>
      <c r="CM34" s="926">
        <v>1.5033261567718412</v>
      </c>
      <c r="CN34" s="926">
        <v>10.836235960988207</v>
      </c>
      <c r="CO34" s="927">
        <v>26.459974740675474</v>
      </c>
      <c r="CP34" s="33">
        <v>1982</v>
      </c>
      <c r="CQ34" s="217"/>
      <c r="CR34" s="124"/>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22"/>
      <c r="EV34" s="22"/>
      <c r="EW34" s="22"/>
      <c r="EX34" s="22"/>
      <c r="EY34" s="71"/>
      <c r="EZ34" s="71"/>
      <c r="FA34" s="71"/>
      <c r="FB34" s="71"/>
      <c r="FC34" s="71"/>
      <c r="FD34" s="71"/>
      <c r="FE34" s="71"/>
      <c r="FF34" s="71"/>
      <c r="FG34" s="71"/>
      <c r="FH34" s="71"/>
      <c r="FI34" s="71"/>
      <c r="FJ34" s="71"/>
      <c r="FK34" s="71"/>
      <c r="FL34" s="71"/>
      <c r="FM34" s="71"/>
      <c r="FN34" s="86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861"/>
      <c r="GN34" s="71"/>
      <c r="GO34" s="71"/>
      <c r="GP34" s="124"/>
      <c r="GQ34" s="70"/>
      <c r="GR34" s="70"/>
      <c r="GS34" s="70"/>
      <c r="GT34" s="124"/>
      <c r="GU34" s="71"/>
      <c r="GV34" s="71"/>
      <c r="GW34" s="71"/>
      <c r="GX34" s="71"/>
      <c r="GY34" s="71"/>
      <c r="GZ34" s="71"/>
      <c r="HA34" s="71"/>
      <c r="HB34" s="71"/>
      <c r="HC34" s="71"/>
      <c r="HD34" s="861"/>
      <c r="HE34" s="71"/>
      <c r="HF34" s="124"/>
      <c r="HG34" s="217"/>
      <c r="HH34" s="71"/>
      <c r="HI34" s="71"/>
      <c r="HJ34" s="71"/>
      <c r="HK34" s="71"/>
      <c r="HL34" s="71"/>
      <c r="HM34" s="71"/>
      <c r="HN34" s="71"/>
      <c r="HO34" s="861"/>
      <c r="HP34" s="71"/>
      <c r="HQ34" s="71"/>
      <c r="HR34" s="71"/>
      <c r="HS34" s="71"/>
      <c r="HT34" s="71"/>
      <c r="HU34" s="71"/>
      <c r="HV34" s="124"/>
      <c r="HW34" s="71"/>
      <c r="HX34" s="71"/>
      <c r="HY34" s="861"/>
      <c r="HZ34" s="71"/>
      <c r="IA34" s="71"/>
      <c r="IB34" s="71"/>
      <c r="IC34" s="71"/>
      <c r="ID34" s="71"/>
      <c r="IE34" s="71"/>
      <c r="IF34" s="71"/>
      <c r="IG34" s="71"/>
      <c r="IH34" s="861"/>
      <c r="II34" s="71"/>
      <c r="IJ34" s="100"/>
      <c r="IK34" s="949">
        <v>1982</v>
      </c>
      <c r="IL34" s="218">
        <v>41881.119805752889</v>
      </c>
      <c r="IM34" s="219">
        <v>41658.162345389639</v>
      </c>
      <c r="IN34" s="95">
        <v>13750.300385849769</v>
      </c>
      <c r="IO34" s="95">
        <v>12653.630714122581</v>
      </c>
      <c r="IP34" s="220">
        <v>3380.1581863858737</v>
      </c>
      <c r="IQ34" s="221">
        <v>0</v>
      </c>
      <c r="IR34" s="221">
        <v>0</v>
      </c>
      <c r="IS34" s="221">
        <v>0</v>
      </c>
      <c r="IT34" s="221">
        <v>0</v>
      </c>
      <c r="IU34" s="221">
        <v>0</v>
      </c>
      <c r="IV34" s="95">
        <v>2071.6827136898542</v>
      </c>
      <c r="IW34" s="222">
        <v>0</v>
      </c>
      <c r="IX34" s="199">
        <v>791.40071881047686</v>
      </c>
      <c r="IY34" s="199">
        <v>1160.1637156972342</v>
      </c>
      <c r="IZ34" s="199">
        <v>120.11827918214273</v>
      </c>
      <c r="JA34" s="223"/>
      <c r="JB34" s="223"/>
      <c r="JC34" s="223"/>
      <c r="JD34" s="223"/>
      <c r="JE34" s="223"/>
      <c r="JF34" s="223"/>
      <c r="JG34" s="223"/>
      <c r="JH34" s="95">
        <v>7201.7898140468542</v>
      </c>
      <c r="JI34" s="199">
        <v>3076.1542437464691</v>
      </c>
      <c r="JJ34" s="223"/>
      <c r="JK34" s="223"/>
      <c r="JL34" s="223"/>
      <c r="JM34" s="223"/>
      <c r="JN34" s="223"/>
      <c r="JO34" s="223"/>
      <c r="JP34" s="223"/>
      <c r="JQ34" s="223"/>
      <c r="JR34" s="223"/>
      <c r="JS34" s="223"/>
      <c r="JT34" s="223"/>
      <c r="JU34" s="223"/>
      <c r="JV34" s="223"/>
      <c r="JW34" s="223"/>
      <c r="JX34" s="223"/>
      <c r="JY34" s="223"/>
      <c r="JZ34" s="223"/>
      <c r="KA34" s="94">
        <v>3380.1581863858737</v>
      </c>
      <c r="KB34" s="199">
        <v>745.47738391451207</v>
      </c>
      <c r="KC34" s="223"/>
      <c r="KD34" s="223"/>
      <c r="KE34" s="223"/>
      <c r="KF34" s="223"/>
      <c r="KG34" s="223"/>
      <c r="KH34" s="223"/>
      <c r="KI34" s="223"/>
      <c r="KJ34" s="223"/>
      <c r="KK34" s="223"/>
      <c r="KL34" s="223"/>
      <c r="KM34" s="95">
        <v>1096.6696717271884</v>
      </c>
      <c r="KN34" s="199">
        <v>1103.3348959648047</v>
      </c>
      <c r="KO34" s="199">
        <v>162.16508600483215</v>
      </c>
      <c r="KP34" s="223"/>
      <c r="KQ34" s="223"/>
      <c r="KR34" s="223"/>
      <c r="KS34" s="221">
        <v>0</v>
      </c>
      <c r="KT34" s="199">
        <v>316.60115634728885</v>
      </c>
      <c r="KU34" s="237"/>
      <c r="KV34" s="237"/>
      <c r="KW34" s="237"/>
      <c r="KX34" s="237"/>
      <c r="KY34" s="223"/>
      <c r="KZ34" s="223"/>
      <c r="LA34" s="223"/>
      <c r="LB34" s="223"/>
      <c r="LC34" s="223"/>
      <c r="LD34" s="223"/>
      <c r="LE34" s="223"/>
      <c r="LF34" s="223"/>
      <c r="LG34" s="223"/>
      <c r="LH34" s="223"/>
      <c r="LI34" s="223"/>
      <c r="LJ34" s="199">
        <v>968.05620665200195</v>
      </c>
      <c r="LK34" s="199">
        <v>-1453.4876732417392</v>
      </c>
      <c r="LL34" s="199">
        <v>0</v>
      </c>
      <c r="LM34" s="95">
        <v>1735.9874027862923</v>
      </c>
      <c r="LN34" s="94">
        <v>762.41991513709092</v>
      </c>
      <c r="LO34" s="94">
        <v>973.56748764920133</v>
      </c>
      <c r="LP34" s="223"/>
      <c r="LQ34" s="223"/>
      <c r="LR34" s="95">
        <v>6788.5670669407291</v>
      </c>
      <c r="LS34" s="95">
        <v>6323.3084514322127</v>
      </c>
      <c r="LT34" s="94">
        <v>4894.4622744702083</v>
      </c>
      <c r="LU34" s="94">
        <v>1428.8461769620042</v>
      </c>
      <c r="LV34" s="95">
        <v>465.25861550851636</v>
      </c>
      <c r="LW34" s="94">
        <v>80.836128039618714</v>
      </c>
      <c r="LX34" s="221">
        <v>64.215258495306102</v>
      </c>
      <c r="LY34" s="221">
        <v>0</v>
      </c>
      <c r="LZ34" s="223"/>
      <c r="MA34" s="223"/>
      <c r="MB34" s="221">
        <v>320.20722897359155</v>
      </c>
      <c r="MC34" s="95">
        <v>15694.553628310074</v>
      </c>
      <c r="MD34" s="199">
        <v>14313.968723330088</v>
      </c>
      <c r="ME34" s="224"/>
      <c r="MF34" s="224"/>
      <c r="MG34" s="199">
        <v>1380.5849049799863</v>
      </c>
      <c r="MH34" s="95">
        <v>2295.8782589881362</v>
      </c>
      <c r="MI34" s="199">
        <v>2294.4658805428344</v>
      </c>
      <c r="MJ34" s="955"/>
      <c r="MK34" s="223"/>
      <c r="ML34" s="964"/>
      <c r="MM34" s="199">
        <v>1.4123784453018884</v>
      </c>
      <c r="MN34" s="223"/>
      <c r="MO34" s="219">
        <v>1392.8756025146347</v>
      </c>
      <c r="MP34" s="225">
        <v>1302.3211087471302</v>
      </c>
      <c r="MQ34" s="225">
        <v>90.554493767504482</v>
      </c>
      <c r="MR34" s="73"/>
      <c r="MS34" s="73"/>
      <c r="MT34" s="73"/>
      <c r="MU34" s="219">
        <v>222.95746036325173</v>
      </c>
      <c r="MV34" s="199">
        <v>194.99837726731818</v>
      </c>
      <c r="MW34" s="224"/>
      <c r="MX34" s="224"/>
      <c r="MY34" s="224"/>
      <c r="MZ34" s="224"/>
      <c r="NA34" s="199">
        <v>0</v>
      </c>
      <c r="NB34" s="224"/>
      <c r="NC34" s="224"/>
      <c r="ND34" s="224"/>
      <c r="NE34" s="224"/>
      <c r="NF34" s="199">
        <v>27.959083095933554</v>
      </c>
      <c r="NG34" s="966"/>
      <c r="NH34" s="224"/>
      <c r="NI34" s="226"/>
      <c r="NJ34" s="218">
        <v>43317.947423461119</v>
      </c>
      <c r="NK34" s="95">
        <v>37097.063454857991</v>
      </c>
      <c r="NL34" s="94">
        <v>12020.476482396356</v>
      </c>
      <c r="NM34" s="94">
        <v>4437.6750447754021</v>
      </c>
      <c r="NN34" s="94">
        <v>16502.025410791775</v>
      </c>
      <c r="NO34" s="223">
        <v>0</v>
      </c>
      <c r="NP34" s="223">
        <v>0</v>
      </c>
      <c r="NQ34" s="94">
        <v>2992.21689324823</v>
      </c>
      <c r="NR34" s="223"/>
      <c r="NS34" s="223">
        <v>0</v>
      </c>
      <c r="NT34" s="95">
        <v>1144.6696236462203</v>
      </c>
      <c r="NU34" s="94">
        <v>1144.6696236462203</v>
      </c>
      <c r="NV34" s="223">
        <v>0</v>
      </c>
      <c r="NW34" s="95">
        <v>0</v>
      </c>
      <c r="NX34" s="223">
        <v>0</v>
      </c>
      <c r="NY34" s="223">
        <v>0</v>
      </c>
      <c r="NZ34" s="95">
        <v>1794.802447321289</v>
      </c>
      <c r="OA34" s="223"/>
      <c r="OB34" s="964"/>
      <c r="OC34" s="94">
        <v>41.385693507867252</v>
      </c>
      <c r="OD34" s="94">
        <v>1753.4167538134218</v>
      </c>
      <c r="OE34" s="94">
        <v>0</v>
      </c>
      <c r="OF34" s="95">
        <v>6220.8839686031279</v>
      </c>
      <c r="OG34" s="95">
        <v>3616.3138725613935</v>
      </c>
      <c r="OH34" s="94">
        <v>3452.7303979902158</v>
      </c>
      <c r="OI34" s="94">
        <v>163.58347457117787</v>
      </c>
      <c r="OJ34" s="223"/>
      <c r="OK34" s="974"/>
      <c r="OL34" s="94">
        <v>2604.5700960417344</v>
      </c>
      <c r="OM34" s="234"/>
      <c r="ON34" s="33">
        <v>1982</v>
      </c>
      <c r="OO34" s="230">
        <v>1204.8846453000592</v>
      </c>
      <c r="OP34" s="94">
        <v>165.23522745592246</v>
      </c>
      <c r="OQ34" s="94">
        <v>3858.1162873859057</v>
      </c>
      <c r="OR34" s="94">
        <v>13160.554426652769</v>
      </c>
      <c r="OS34" s="245">
        <v>9.9772253304190919</v>
      </c>
      <c r="OT34" s="94">
        <v>2471.276636047317</v>
      </c>
      <c r="OU34" s="231">
        <v>842.95363171736949</v>
      </c>
    </row>
    <row r="35" spans="1:411" ht="14.25" customHeight="1">
      <c r="A35" s="37">
        <v>1983</v>
      </c>
      <c r="B35" s="736">
        <v>147258.48901172949</v>
      </c>
      <c r="C35" s="415">
        <v>50762.81658312599</v>
      </c>
      <c r="D35" s="751">
        <v>50490.27562415108</v>
      </c>
      <c r="E35" s="40">
        <v>1542.3232723907061</v>
      </c>
      <c r="F35" s="40">
        <v>0</v>
      </c>
      <c r="G35" s="40">
        <v>118.36332383734209</v>
      </c>
      <c r="H35" s="40">
        <v>17129.84689216641</v>
      </c>
      <c r="I35" s="40">
        <v>1845.7502434099024</v>
      </c>
      <c r="J35" s="40">
        <v>8911.6349632781603</v>
      </c>
      <c r="K35" s="40">
        <v>18366.707535489768</v>
      </c>
      <c r="L35" s="40">
        <v>2575.6493935787871</v>
      </c>
      <c r="M35" s="665">
        <v>272.54095897491379</v>
      </c>
      <c r="N35" s="415">
        <v>53194.577668794256</v>
      </c>
      <c r="O35" s="751">
        <v>46442.417030278993</v>
      </c>
      <c r="P35" s="398">
        <v>14214.008390128978</v>
      </c>
      <c r="Q35" s="398">
        <v>5214.9159184065966</v>
      </c>
      <c r="R35" s="398">
        <v>19416.158811438461</v>
      </c>
      <c r="S35" s="868">
        <v>3025.8361734633922</v>
      </c>
      <c r="T35" s="398">
        <v>3656.3593090764848</v>
      </c>
      <c r="U35" s="398">
        <v>1745.2850600411093</v>
      </c>
      <c r="V35" s="877">
        <v>2195.6895411873597</v>
      </c>
      <c r="W35" s="751">
        <v>6752.16063851526</v>
      </c>
      <c r="X35" s="398">
        <v>3797.8315483273836</v>
      </c>
      <c r="Y35" s="398">
        <v>3652.0500522880534</v>
      </c>
      <c r="Z35" s="398">
        <v>2954.3290901878763</v>
      </c>
      <c r="AA35" s="885"/>
      <c r="AB35" s="398"/>
      <c r="AC35" s="752"/>
      <c r="AD35" s="753">
        <v>-2431.7610856682659</v>
      </c>
      <c r="AE35" s="398">
        <v>-2431.7610856682659</v>
      </c>
      <c r="AF35" s="398">
        <v>-686.47602562715656</v>
      </c>
      <c r="AG35" s="885">
        <v>21054.083197549506</v>
      </c>
      <c r="AH35" s="885">
        <v>2333.2851685763253</v>
      </c>
      <c r="AI35" s="885">
        <v>1116.589457722994</v>
      </c>
      <c r="AJ35" s="885">
        <v>16571.042857383567</v>
      </c>
      <c r="AK35" s="885">
        <v>1116.589457722994</v>
      </c>
      <c r="AL35" s="885">
        <v>14690.54222418171</v>
      </c>
      <c r="AM35" s="885">
        <v>19438.991011940296</v>
      </c>
      <c r="AN35" s="398">
        <v>4047.8585938720862</v>
      </c>
      <c r="AO35" s="885">
        <v>15454.453399660573</v>
      </c>
      <c r="AP35" s="398">
        <v>0</v>
      </c>
      <c r="AQ35" s="398"/>
      <c r="AR35" s="398"/>
      <c r="AS35" s="398"/>
      <c r="AT35" s="894"/>
      <c r="AU35" s="749">
        <v>-1.6513554512124393</v>
      </c>
      <c r="AV35" s="365">
        <v>-1.6513554512124393</v>
      </c>
      <c r="AW35" s="365">
        <v>-0.46617076559333503</v>
      </c>
      <c r="AX35" s="365">
        <v>2.7488117126814089</v>
      </c>
      <c r="AY35" s="754"/>
      <c r="AZ35" s="365"/>
      <c r="BA35" s="749">
        <v>46075.254719295845</v>
      </c>
      <c r="BB35" s="365">
        <v>31.288691761346161</v>
      </c>
      <c r="BC35" s="1087"/>
      <c r="BD35" s="179"/>
      <c r="BE35" s="1088"/>
      <c r="BF35" s="231">
        <v>46075.254719295845</v>
      </c>
      <c r="BG35" s="365"/>
      <c r="BH35" s="743"/>
      <c r="BJ35" s="740">
        <v>34.471911890310523</v>
      </c>
      <c r="BK35" s="365">
        <v>34.286835321343958</v>
      </c>
      <c r="BL35" s="365">
        <v>1.0473578010622235</v>
      </c>
      <c r="BM35" s="365">
        <v>0</v>
      </c>
      <c r="BN35" s="365">
        <v>8.0377929063168763E-2</v>
      </c>
      <c r="BO35" s="365">
        <v>11.632502144444778</v>
      </c>
      <c r="BP35" s="365">
        <v>1.2534083812736148</v>
      </c>
      <c r="BQ35" s="365">
        <v>6.0516952354226099</v>
      </c>
      <c r="BR35" s="365">
        <v>12.472426994702367</v>
      </c>
      <c r="BS35" s="365">
        <v>1.7490668353751955</v>
      </c>
      <c r="BT35" s="365">
        <v>0.18507656896656416</v>
      </c>
      <c r="BU35" s="740">
        <v>36.123267341522961</v>
      </c>
      <c r="BV35" s="365">
        <v>31.538023608662552</v>
      </c>
      <c r="BW35" s="365">
        <v>9.6524203701402911</v>
      </c>
      <c r="BX35" s="365">
        <v>3.5413346649178346</v>
      </c>
      <c r="BY35" s="365">
        <v>13.185086266837844</v>
      </c>
      <c r="BZ35" s="365">
        <v>2.0547787728708649</v>
      </c>
      <c r="CA35" s="365">
        <v>2.4829531618956424</v>
      </c>
      <c r="CB35" s="365">
        <v>1.1851846856191044</v>
      </c>
      <c r="CC35" s="365">
        <v>1.4910444592518315</v>
      </c>
      <c r="CD35" s="365">
        <v>4.585243732860409</v>
      </c>
      <c r="CE35" s="365">
        <v>2.5790238469884592</v>
      </c>
      <c r="CF35" s="365">
        <v>2.4800268404201535</v>
      </c>
      <c r="CG35" s="365">
        <v>2.0062198858719493</v>
      </c>
      <c r="CH35" s="365">
        <v>0</v>
      </c>
      <c r="CI35" s="743">
        <v>0</v>
      </c>
      <c r="CJ35" s="365"/>
      <c r="CK35" s="925">
        <v>0.75825133424671698</v>
      </c>
      <c r="CL35" s="926">
        <v>14.297364680872489</v>
      </c>
      <c r="CM35" s="926">
        <v>1.5844826225199646</v>
      </c>
      <c r="CN35" s="926">
        <v>11.253030618875659</v>
      </c>
      <c r="CO35" s="927">
        <v>31.288691761346161</v>
      </c>
      <c r="CP35" s="33">
        <v>1983</v>
      </c>
      <c r="CQ35" s="217"/>
      <c r="CR35" s="124"/>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22"/>
      <c r="EV35" s="22"/>
      <c r="EW35" s="22"/>
      <c r="EX35" s="22"/>
      <c r="EY35" s="71"/>
      <c r="EZ35" s="71"/>
      <c r="FA35" s="71"/>
      <c r="FB35" s="71"/>
      <c r="FC35" s="71"/>
      <c r="FD35" s="71"/>
      <c r="FE35" s="71"/>
      <c r="FF35" s="71"/>
      <c r="FG35" s="71"/>
      <c r="FH35" s="71"/>
      <c r="FI35" s="71"/>
      <c r="FJ35" s="71"/>
      <c r="FK35" s="71"/>
      <c r="FL35" s="71"/>
      <c r="FM35" s="71"/>
      <c r="FN35" s="86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861"/>
      <c r="GN35" s="71"/>
      <c r="GO35" s="71"/>
      <c r="GP35" s="124"/>
      <c r="GQ35" s="70"/>
      <c r="GR35" s="70"/>
      <c r="GS35" s="70"/>
      <c r="GT35" s="124"/>
      <c r="GU35" s="71"/>
      <c r="GV35" s="71"/>
      <c r="GW35" s="71"/>
      <c r="GX35" s="71"/>
      <c r="GY35" s="71"/>
      <c r="GZ35" s="71"/>
      <c r="HA35" s="71"/>
      <c r="HB35" s="71"/>
      <c r="HC35" s="71"/>
      <c r="HD35" s="861"/>
      <c r="HE35" s="71"/>
      <c r="HF35" s="124"/>
      <c r="HG35" s="217"/>
      <c r="HH35" s="71"/>
      <c r="HI35" s="71"/>
      <c r="HJ35" s="71"/>
      <c r="HK35" s="71"/>
      <c r="HL35" s="71"/>
      <c r="HM35" s="71"/>
      <c r="HN35" s="71"/>
      <c r="HO35" s="861"/>
      <c r="HP35" s="71"/>
      <c r="HQ35" s="71"/>
      <c r="HR35" s="71"/>
      <c r="HS35" s="71"/>
      <c r="HT35" s="71"/>
      <c r="HU35" s="71"/>
      <c r="HV35" s="124"/>
      <c r="HW35" s="71"/>
      <c r="HX35" s="71"/>
      <c r="HY35" s="861"/>
      <c r="HZ35" s="71"/>
      <c r="IA35" s="71"/>
      <c r="IB35" s="71"/>
      <c r="IC35" s="71"/>
      <c r="ID35" s="71"/>
      <c r="IE35" s="71"/>
      <c r="IF35" s="71"/>
      <c r="IG35" s="71"/>
      <c r="IH35" s="861"/>
      <c r="II35" s="71"/>
      <c r="IJ35" s="100"/>
      <c r="IK35" s="949">
        <v>1983</v>
      </c>
      <c r="IL35" s="218">
        <v>50762.816583125983</v>
      </c>
      <c r="IM35" s="219">
        <v>50490.275624151072</v>
      </c>
      <c r="IN35" s="95">
        <v>17129.84689216641</v>
      </c>
      <c r="IO35" s="95">
        <v>15215.607082326638</v>
      </c>
      <c r="IP35" s="220">
        <v>4115.4844758573436</v>
      </c>
      <c r="IQ35" s="221">
        <v>0</v>
      </c>
      <c r="IR35" s="221">
        <v>0</v>
      </c>
      <c r="IS35" s="221">
        <v>0</v>
      </c>
      <c r="IT35" s="221">
        <v>0</v>
      </c>
      <c r="IU35" s="221">
        <v>0</v>
      </c>
      <c r="IV35" s="95">
        <v>2466.8902431694978</v>
      </c>
      <c r="IW35" s="222">
        <v>0</v>
      </c>
      <c r="IX35" s="199">
        <v>970.83889269529891</v>
      </c>
      <c r="IY35" s="199">
        <v>1367.8254180039187</v>
      </c>
      <c r="IZ35" s="199">
        <v>128.22593247027996</v>
      </c>
      <c r="JA35" s="223"/>
      <c r="JB35" s="223"/>
      <c r="JC35" s="223"/>
      <c r="JD35" s="223"/>
      <c r="JE35" s="223"/>
      <c r="JF35" s="223"/>
      <c r="JG35" s="223"/>
      <c r="JH35" s="95">
        <v>8633.2323632997959</v>
      </c>
      <c r="JI35" s="199">
        <v>3671.3425408387725</v>
      </c>
      <c r="JJ35" s="223"/>
      <c r="JK35" s="223"/>
      <c r="JL35" s="223"/>
      <c r="JM35" s="223"/>
      <c r="JN35" s="223"/>
      <c r="JO35" s="223"/>
      <c r="JP35" s="223"/>
      <c r="JQ35" s="223"/>
      <c r="JR35" s="223"/>
      <c r="JS35" s="223"/>
      <c r="JT35" s="223"/>
      <c r="JU35" s="223"/>
      <c r="JV35" s="223"/>
      <c r="JW35" s="223"/>
      <c r="JX35" s="223"/>
      <c r="JY35" s="223"/>
      <c r="JZ35" s="223"/>
      <c r="KA35" s="94">
        <v>4115.4844758573436</v>
      </c>
      <c r="KB35" s="199">
        <v>846.40534660368064</v>
      </c>
      <c r="KC35" s="223"/>
      <c r="KD35" s="223"/>
      <c r="KE35" s="223"/>
      <c r="KF35" s="223"/>
      <c r="KG35" s="223"/>
      <c r="KH35" s="223"/>
      <c r="KI35" s="223"/>
      <c r="KJ35" s="223"/>
      <c r="KK35" s="223"/>
      <c r="KL35" s="223"/>
      <c r="KM35" s="95">
        <v>1914.23980983977</v>
      </c>
      <c r="KN35" s="199">
        <v>1387.9094695467165</v>
      </c>
      <c r="KO35" s="199">
        <v>638.43712812376043</v>
      </c>
      <c r="KP35" s="223"/>
      <c r="KQ35" s="223"/>
      <c r="KR35" s="223"/>
      <c r="KS35" s="221">
        <v>0</v>
      </c>
      <c r="KT35" s="199">
        <v>324.44436430949719</v>
      </c>
      <c r="KU35" s="237"/>
      <c r="KV35" s="237"/>
      <c r="KW35" s="237"/>
      <c r="KX35" s="237"/>
      <c r="KY35" s="223"/>
      <c r="KZ35" s="223"/>
      <c r="LA35" s="223"/>
      <c r="LB35" s="223"/>
      <c r="LC35" s="223"/>
      <c r="LD35" s="223"/>
      <c r="LE35" s="223"/>
      <c r="LF35" s="223"/>
      <c r="LG35" s="223"/>
      <c r="LH35" s="223"/>
      <c r="LI35" s="223"/>
      <c r="LJ35" s="199">
        <v>1372.5914439916821</v>
      </c>
      <c r="LK35" s="199">
        <v>-1809.1425961318862</v>
      </c>
      <c r="LL35" s="199">
        <v>0</v>
      </c>
      <c r="LM35" s="95">
        <v>1845.7502434099024</v>
      </c>
      <c r="LN35" s="94">
        <v>897.56349692882816</v>
      </c>
      <c r="LO35" s="94">
        <v>948.18674648107412</v>
      </c>
      <c r="LP35" s="223"/>
      <c r="LQ35" s="223"/>
      <c r="LR35" s="95">
        <v>8911.6349632781603</v>
      </c>
      <c r="LS35" s="95">
        <v>8446.4077506520989</v>
      </c>
      <c r="LT35" s="94">
        <v>6627.6850215763343</v>
      </c>
      <c r="LU35" s="94">
        <v>1818.7227290757637</v>
      </c>
      <c r="LV35" s="95">
        <v>465.22721262606228</v>
      </c>
      <c r="LW35" s="94">
        <v>80.403399324462399</v>
      </c>
      <c r="LX35" s="221">
        <v>80.777799814888269</v>
      </c>
      <c r="LY35" s="221">
        <v>0</v>
      </c>
      <c r="LZ35" s="223"/>
      <c r="MA35" s="223"/>
      <c r="MB35" s="221">
        <v>304.04601348671162</v>
      </c>
      <c r="MC35" s="95">
        <v>18366.707535489768</v>
      </c>
      <c r="MD35" s="199">
        <v>16760.508696645153</v>
      </c>
      <c r="ME35" s="224"/>
      <c r="MF35" s="224"/>
      <c r="MG35" s="199">
        <v>1606.1988388446143</v>
      </c>
      <c r="MH35" s="95">
        <v>2575.6493935787871</v>
      </c>
      <c r="MI35" s="199">
        <v>2573.1852439508134</v>
      </c>
      <c r="MJ35" s="95"/>
      <c r="MK35" s="223"/>
      <c r="ML35" s="963"/>
      <c r="MM35" s="199">
        <v>2.4641496279735073</v>
      </c>
      <c r="MN35" s="223"/>
      <c r="MO35" s="219">
        <v>1660.6865962280481</v>
      </c>
      <c r="MP35" s="225">
        <v>1542.3232723907061</v>
      </c>
      <c r="MQ35" s="225">
        <v>118.36332383734209</v>
      </c>
      <c r="MR35" s="73"/>
      <c r="MS35" s="73"/>
      <c r="MT35" s="73"/>
      <c r="MU35" s="219">
        <v>272.54095897491379</v>
      </c>
      <c r="MV35" s="199">
        <v>205.37184618898226</v>
      </c>
      <c r="MW35" s="224"/>
      <c r="MX35" s="224"/>
      <c r="MY35" s="224"/>
      <c r="MZ35" s="224"/>
      <c r="NA35" s="199">
        <v>0</v>
      </c>
      <c r="NB35" s="224"/>
      <c r="NC35" s="224"/>
      <c r="ND35" s="224"/>
      <c r="NE35" s="224"/>
      <c r="NF35" s="199">
        <v>67.169112785931517</v>
      </c>
      <c r="NG35" s="966"/>
      <c r="NH35" s="224"/>
      <c r="NI35" s="226"/>
      <c r="NJ35" s="218">
        <v>50998.888127606893</v>
      </c>
      <c r="NK35" s="95">
        <v>44246.727489091631</v>
      </c>
      <c r="NL35" s="94">
        <v>14214.008390128978</v>
      </c>
      <c r="NM35" s="94">
        <v>5214.9159184065966</v>
      </c>
      <c r="NN35" s="94">
        <v>19416.158811438461</v>
      </c>
      <c r="NO35" s="223">
        <v>0</v>
      </c>
      <c r="NP35" s="223">
        <v>0</v>
      </c>
      <c r="NQ35" s="94">
        <v>3656.3593090764848</v>
      </c>
      <c r="NR35" s="223"/>
      <c r="NS35" s="223">
        <v>0</v>
      </c>
      <c r="NT35" s="95">
        <v>1745.2850600411093</v>
      </c>
      <c r="NU35" s="94">
        <v>1745.2850600411093</v>
      </c>
      <c r="NV35" s="223">
        <v>0</v>
      </c>
      <c r="NW35" s="95">
        <v>0</v>
      </c>
      <c r="NX35" s="223">
        <v>0</v>
      </c>
      <c r="NY35" s="223">
        <v>0</v>
      </c>
      <c r="NZ35" s="95">
        <v>2195.6895411873597</v>
      </c>
      <c r="OA35" s="223"/>
      <c r="OB35" s="963"/>
      <c r="OC35" s="94">
        <v>57.426706573870398</v>
      </c>
      <c r="OD35" s="94">
        <v>2138.2628346134893</v>
      </c>
      <c r="OE35" s="94">
        <v>0</v>
      </c>
      <c r="OF35" s="95">
        <v>6752.16063851526</v>
      </c>
      <c r="OG35" s="95">
        <v>3797.8315483273836</v>
      </c>
      <c r="OH35" s="94">
        <v>3652.0500522880534</v>
      </c>
      <c r="OI35" s="94">
        <v>145.78149603933025</v>
      </c>
      <c r="OJ35" s="223"/>
      <c r="OK35" s="223"/>
      <c r="OL35" s="94">
        <v>2954.3290901878763</v>
      </c>
      <c r="OM35" s="234"/>
      <c r="ON35" s="33">
        <v>1983</v>
      </c>
      <c r="OO35" s="230">
        <v>1450.2000865954444</v>
      </c>
      <c r="OP35" s="94">
        <v>217.90613810648733</v>
      </c>
      <c r="OQ35" s="94">
        <v>4483.0403401659387</v>
      </c>
      <c r="OR35" s="94">
        <v>15442.860098601857</v>
      </c>
      <c r="OS35" s="245">
        <v>11.593301058714381</v>
      </c>
      <c r="OT35" s="94">
        <v>2884.8019355552633</v>
      </c>
      <c r="OU35" s="231">
        <v>1116.589457722994</v>
      </c>
    </row>
    <row r="36" spans="1:411" ht="14.25" customHeight="1">
      <c r="A36" s="37">
        <v>1984</v>
      </c>
      <c r="B36" s="736">
        <v>166174.12094978127</v>
      </c>
      <c r="C36" s="415">
        <v>58135.720553411942</v>
      </c>
      <c r="D36" s="751">
        <v>57465.447814118976</v>
      </c>
      <c r="E36" s="40">
        <v>1843.6647314076906</v>
      </c>
      <c r="F36" s="40">
        <v>0</v>
      </c>
      <c r="G36" s="40">
        <v>161.2515476061688</v>
      </c>
      <c r="H36" s="40">
        <v>20863.188549517388</v>
      </c>
      <c r="I36" s="40">
        <v>1512.5551428605772</v>
      </c>
      <c r="J36" s="40">
        <v>10594.890856201844</v>
      </c>
      <c r="K36" s="40">
        <v>19734.617095188296</v>
      </c>
      <c r="L36" s="40">
        <v>2755.2798913370116</v>
      </c>
      <c r="M36" s="665">
        <v>670.27273929296939</v>
      </c>
      <c r="N36" s="415">
        <v>60552.84699433847</v>
      </c>
      <c r="O36" s="751">
        <v>53584.033512434944</v>
      </c>
      <c r="P36" s="398">
        <v>15833.062877886361</v>
      </c>
      <c r="Q36" s="398">
        <v>5958.0253146298364</v>
      </c>
      <c r="R36" s="398">
        <v>21851.243494043971</v>
      </c>
      <c r="S36" s="868">
        <v>3418.0506522505584</v>
      </c>
      <c r="T36" s="398">
        <v>4633.7372134674797</v>
      </c>
      <c r="U36" s="398">
        <v>3061.1049006526991</v>
      </c>
      <c r="V36" s="877">
        <v>2246.8597117545946</v>
      </c>
      <c r="W36" s="751">
        <v>6968.8134819035258</v>
      </c>
      <c r="X36" s="398">
        <v>3960.2610796581448</v>
      </c>
      <c r="Y36" s="398">
        <v>3731.221376798529</v>
      </c>
      <c r="Z36" s="398">
        <v>3008.5524022453815</v>
      </c>
      <c r="AA36" s="885"/>
      <c r="AB36" s="398"/>
      <c r="AC36" s="752"/>
      <c r="AD36" s="753">
        <v>-2417.1264409265277</v>
      </c>
      <c r="AE36" s="398">
        <v>-2417.1264409265277</v>
      </c>
      <c r="AF36" s="398">
        <v>643.97845972617142</v>
      </c>
      <c r="AG36" s="885">
        <v>23636.60298936065</v>
      </c>
      <c r="AH36" s="885">
        <v>2572.3285829921047</v>
      </c>
      <c r="AI36" s="885">
        <v>1451.2033120445653</v>
      </c>
      <c r="AJ36" s="885">
        <v>18622.233585029073</v>
      </c>
      <c r="AK36" s="885">
        <v>1451.2033120445653</v>
      </c>
      <c r="AL36" s="885">
        <v>16132.104890302349</v>
      </c>
      <c r="AM36" s="885">
        <v>21631.46120633855</v>
      </c>
      <c r="AN36" s="398">
        <v>3881.4143016840317</v>
      </c>
      <c r="AO36" s="885">
        <v>17171.030272984506</v>
      </c>
      <c r="AP36" s="398">
        <v>0</v>
      </c>
      <c r="AQ36" s="398"/>
      <c r="AR36" s="398"/>
      <c r="AS36" s="398"/>
      <c r="AT36" s="894"/>
      <c r="AU36" s="749">
        <v>-1.4545745312875744</v>
      </c>
      <c r="AV36" s="365">
        <v>-1.4545745312875744</v>
      </c>
      <c r="AW36" s="365">
        <v>0.38753234020162819</v>
      </c>
      <c r="AX36" s="365">
        <v>2.3357513669995682</v>
      </c>
      <c r="AY36" s="754"/>
      <c r="AZ36" s="365"/>
      <c r="BA36" s="749">
        <v>61352.130422534101</v>
      </c>
      <c r="BB36" s="365">
        <v>36.920388127748879</v>
      </c>
      <c r="BC36" s="1087"/>
      <c r="BD36" s="179"/>
      <c r="BE36" s="1088"/>
      <c r="BF36" s="231">
        <v>61352.130422534101</v>
      </c>
      <c r="BG36" s="365"/>
      <c r="BH36" s="743"/>
      <c r="BJ36" s="740">
        <v>34.984822077669286</v>
      </c>
      <c r="BK36" s="365">
        <v>34.58146640744701</v>
      </c>
      <c r="BL36" s="365">
        <v>1.1094776496304477</v>
      </c>
      <c r="BM36" s="365">
        <v>0</v>
      </c>
      <c r="BN36" s="365">
        <v>9.7037701589467062E-2</v>
      </c>
      <c r="BO36" s="365">
        <v>12.555016647762114</v>
      </c>
      <c r="BP36" s="365">
        <v>0.9102230444881847</v>
      </c>
      <c r="BQ36" s="365">
        <v>6.3757766827024041</v>
      </c>
      <c r="BR36" s="365">
        <v>11.875866700779603</v>
      </c>
      <c r="BS36" s="365">
        <v>1.658067980494792</v>
      </c>
      <c r="BT36" s="365">
        <v>0.40335567022227814</v>
      </c>
      <c r="BU36" s="740">
        <v>36.439396608956862</v>
      </c>
      <c r="BV36" s="365">
        <v>32.245715040447443</v>
      </c>
      <c r="BW36" s="365">
        <v>9.5279955671745054</v>
      </c>
      <c r="BX36" s="365">
        <v>3.5854110619489208</v>
      </c>
      <c r="BY36" s="365">
        <v>13.149606791449516</v>
      </c>
      <c r="BZ36" s="365">
        <v>2.0569091220187721</v>
      </c>
      <c r="CA36" s="365">
        <v>2.788483060408558</v>
      </c>
      <c r="CB36" s="365">
        <v>1.8421068714892026</v>
      </c>
      <c r="CC36" s="365">
        <v>1.3521116879767385</v>
      </c>
      <c r="CD36" s="365">
        <v>4.1936815685094189</v>
      </c>
      <c r="CE36" s="365">
        <v>2.3831996564946221</v>
      </c>
      <c r="CF36" s="365">
        <v>2.2453685059216437</v>
      </c>
      <c r="CG36" s="365">
        <v>1.810481912014797</v>
      </c>
      <c r="CH36" s="365">
        <v>0</v>
      </c>
      <c r="CI36" s="743">
        <v>0</v>
      </c>
      <c r="CJ36" s="365"/>
      <c r="CK36" s="925">
        <v>0.87330283665717545</v>
      </c>
      <c r="CL36" s="926">
        <v>14.22399760820986</v>
      </c>
      <c r="CM36" s="926">
        <v>1.5479718311670663</v>
      </c>
      <c r="CN36" s="926">
        <v>11.20645830926755</v>
      </c>
      <c r="CO36" s="927">
        <v>36.920388127748879</v>
      </c>
      <c r="CP36" s="33">
        <v>1984</v>
      </c>
      <c r="CQ36" s="217"/>
      <c r="CR36" s="124"/>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22"/>
      <c r="EV36" s="22"/>
      <c r="EW36" s="22"/>
      <c r="EX36" s="22"/>
      <c r="EY36" s="71"/>
      <c r="EZ36" s="71"/>
      <c r="FA36" s="71"/>
      <c r="FB36" s="71"/>
      <c r="FC36" s="71"/>
      <c r="FD36" s="71"/>
      <c r="FE36" s="71"/>
      <c r="FF36" s="71"/>
      <c r="FG36" s="71"/>
      <c r="FH36" s="71"/>
      <c r="FI36" s="71"/>
      <c r="FJ36" s="71"/>
      <c r="FK36" s="71"/>
      <c r="FL36" s="71"/>
      <c r="FM36" s="71"/>
      <c r="FN36" s="86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861"/>
      <c r="GN36" s="71"/>
      <c r="GO36" s="71"/>
      <c r="GP36" s="124"/>
      <c r="GQ36" s="70"/>
      <c r="GR36" s="70"/>
      <c r="GS36" s="70"/>
      <c r="GT36" s="124"/>
      <c r="GU36" s="71"/>
      <c r="GV36" s="71"/>
      <c r="GW36" s="71"/>
      <c r="GX36" s="71"/>
      <c r="GY36" s="71"/>
      <c r="GZ36" s="71"/>
      <c r="HA36" s="71"/>
      <c r="HB36" s="71"/>
      <c r="HC36" s="71"/>
      <c r="HD36" s="861"/>
      <c r="HE36" s="71"/>
      <c r="HF36" s="124"/>
      <c r="HG36" s="217"/>
      <c r="HH36" s="71"/>
      <c r="HI36" s="71"/>
      <c r="HJ36" s="71"/>
      <c r="HK36" s="71"/>
      <c r="HL36" s="71"/>
      <c r="HM36" s="71"/>
      <c r="HN36" s="71"/>
      <c r="HO36" s="861"/>
      <c r="HP36" s="71"/>
      <c r="HQ36" s="71"/>
      <c r="HR36" s="71"/>
      <c r="HS36" s="71"/>
      <c r="HT36" s="71"/>
      <c r="HU36" s="71"/>
      <c r="HV36" s="124"/>
      <c r="HW36" s="71"/>
      <c r="HX36" s="71"/>
      <c r="HY36" s="861"/>
      <c r="HZ36" s="71"/>
      <c r="IA36" s="71"/>
      <c r="IB36" s="71"/>
      <c r="IC36" s="71"/>
      <c r="ID36" s="71"/>
      <c r="IE36" s="71"/>
      <c r="IF36" s="71"/>
      <c r="IG36" s="71"/>
      <c r="IH36" s="861"/>
      <c r="II36" s="71"/>
      <c r="IJ36" s="100"/>
      <c r="IK36" s="949">
        <v>1984</v>
      </c>
      <c r="IL36" s="218">
        <v>58135.720553411942</v>
      </c>
      <c r="IM36" s="219">
        <v>57465.447814118976</v>
      </c>
      <c r="IN36" s="95">
        <v>20863.188549517388</v>
      </c>
      <c r="IO36" s="95">
        <v>19315.759739401154</v>
      </c>
      <c r="IP36" s="220">
        <v>5562.5773803084394</v>
      </c>
      <c r="IQ36" s="221">
        <v>0</v>
      </c>
      <c r="IR36" s="221">
        <v>0</v>
      </c>
      <c r="IS36" s="221">
        <v>0</v>
      </c>
      <c r="IT36" s="221">
        <v>0</v>
      </c>
      <c r="IU36" s="221">
        <v>0</v>
      </c>
      <c r="IV36" s="95">
        <v>2657.0805236017454</v>
      </c>
      <c r="IW36" s="222">
        <v>0</v>
      </c>
      <c r="IX36" s="199">
        <v>1035.6400177899584</v>
      </c>
      <c r="IY36" s="199">
        <v>1495.7508444220066</v>
      </c>
      <c r="IZ36" s="199">
        <v>125.6896613897804</v>
      </c>
      <c r="JA36" s="223"/>
      <c r="JB36" s="223"/>
      <c r="JC36" s="223"/>
      <c r="JD36" s="223"/>
      <c r="JE36" s="223"/>
      <c r="JF36" s="223"/>
      <c r="JG36" s="223"/>
      <c r="JH36" s="95">
        <v>11096.101835490967</v>
      </c>
      <c r="JI36" s="199">
        <v>4587.152765256692</v>
      </c>
      <c r="JJ36" s="223"/>
      <c r="JK36" s="223"/>
      <c r="JL36" s="223"/>
      <c r="JM36" s="223"/>
      <c r="JN36" s="223"/>
      <c r="JO36" s="223"/>
      <c r="JP36" s="223"/>
      <c r="JQ36" s="223"/>
      <c r="JR36" s="223"/>
      <c r="JS36" s="223"/>
      <c r="JT36" s="223"/>
      <c r="JU36" s="223"/>
      <c r="JV36" s="223"/>
      <c r="JW36" s="223"/>
      <c r="JX36" s="223"/>
      <c r="JY36" s="223"/>
      <c r="JZ36" s="223"/>
      <c r="KA36" s="94">
        <v>5562.5773803084394</v>
      </c>
      <c r="KB36" s="199">
        <v>946.37168992583508</v>
      </c>
      <c r="KC36" s="223"/>
      <c r="KD36" s="223"/>
      <c r="KE36" s="223"/>
      <c r="KF36" s="223"/>
      <c r="KG36" s="223"/>
      <c r="KH36" s="223"/>
      <c r="KI36" s="223"/>
      <c r="KJ36" s="223"/>
      <c r="KK36" s="223"/>
      <c r="KL36" s="223"/>
      <c r="KM36" s="95">
        <v>1547.428810116236</v>
      </c>
      <c r="KN36" s="199">
        <v>1464.6574231005013</v>
      </c>
      <c r="KO36" s="199">
        <v>394.96712463789021</v>
      </c>
      <c r="KP36" s="223"/>
      <c r="KQ36" s="223"/>
      <c r="KR36" s="223"/>
      <c r="KS36" s="221">
        <v>0</v>
      </c>
      <c r="KT36" s="199">
        <v>351.53197985407428</v>
      </c>
      <c r="KU36" s="237"/>
      <c r="KV36" s="237"/>
      <c r="KW36" s="237"/>
      <c r="KX36" s="237"/>
      <c r="KY36" s="223"/>
      <c r="KZ36" s="223"/>
      <c r="LA36" s="223"/>
      <c r="LB36" s="223"/>
      <c r="LC36" s="223"/>
      <c r="LD36" s="223"/>
      <c r="LE36" s="223"/>
      <c r="LF36" s="223"/>
      <c r="LG36" s="223"/>
      <c r="LH36" s="223"/>
      <c r="LI36" s="223"/>
      <c r="LJ36" s="199">
        <v>1501.8991982498528</v>
      </c>
      <c r="LK36" s="199">
        <v>-2165.6269157260826</v>
      </c>
      <c r="LL36" s="199">
        <v>0</v>
      </c>
      <c r="LM36" s="95">
        <v>1512.5551428605772</v>
      </c>
      <c r="LN36" s="94">
        <v>1027.0515548183141</v>
      </c>
      <c r="LO36" s="94">
        <v>485.50358804226317</v>
      </c>
      <c r="LP36" s="223"/>
      <c r="LQ36" s="223"/>
      <c r="LR36" s="95">
        <v>10594.890856201844</v>
      </c>
      <c r="LS36" s="95">
        <v>10313.427812436143</v>
      </c>
      <c r="LT36" s="94">
        <v>8263.1771903886147</v>
      </c>
      <c r="LU36" s="94">
        <v>2050.2506220475279</v>
      </c>
      <c r="LV36" s="95">
        <v>281.46304376570146</v>
      </c>
      <c r="LW36" s="94">
        <v>103.19377832269542</v>
      </c>
      <c r="LX36" s="221">
        <v>85.244611926484197</v>
      </c>
      <c r="LY36" s="221">
        <v>0</v>
      </c>
      <c r="LZ36" s="223"/>
      <c r="MA36" s="223"/>
      <c r="MB36" s="221">
        <v>93.024653516521823</v>
      </c>
      <c r="MC36" s="95">
        <v>19734.617095188296</v>
      </c>
      <c r="MD36" s="199">
        <v>18104.780450278267</v>
      </c>
      <c r="ME36" s="224"/>
      <c r="MF36" s="224"/>
      <c r="MG36" s="199">
        <v>1629.8366449100286</v>
      </c>
      <c r="MH36" s="95">
        <v>2755.2798913370116</v>
      </c>
      <c r="MI36" s="199">
        <v>2754.5767071748824</v>
      </c>
      <c r="MJ36" s="95"/>
      <c r="MK36" s="223"/>
      <c r="ML36" s="963"/>
      <c r="MM36" s="199">
        <v>0.70318416212902535</v>
      </c>
      <c r="MN36" s="223"/>
      <c r="MO36" s="219">
        <v>2004.9162790138594</v>
      </c>
      <c r="MP36" s="225">
        <v>1843.6647314076906</v>
      </c>
      <c r="MQ36" s="225">
        <v>161.2515476061688</v>
      </c>
      <c r="MR36" s="73"/>
      <c r="MS36" s="73"/>
      <c r="MT36" s="73"/>
      <c r="MU36" s="219">
        <v>670.27273929296939</v>
      </c>
      <c r="MV36" s="199">
        <v>274.46419770894187</v>
      </c>
      <c r="MW36" s="224"/>
      <c r="MX36" s="224"/>
      <c r="MY36" s="224"/>
      <c r="MZ36" s="224"/>
      <c r="NA36" s="199">
        <v>290.37899823302445</v>
      </c>
      <c r="NB36" s="224"/>
      <c r="NC36" s="224"/>
      <c r="ND36" s="224"/>
      <c r="NE36" s="224"/>
      <c r="NF36" s="199">
        <v>105.42954335100309</v>
      </c>
      <c r="NG36" s="966"/>
      <c r="NH36" s="224"/>
      <c r="NI36" s="226"/>
      <c r="NJ36" s="218">
        <v>58305.987282583876</v>
      </c>
      <c r="NK36" s="95">
        <v>51337.17380068035</v>
      </c>
      <c r="NL36" s="94">
        <v>15833.062877886361</v>
      </c>
      <c r="NM36" s="94">
        <v>5958.0253146298364</v>
      </c>
      <c r="NN36" s="94">
        <v>21851.243494043971</v>
      </c>
      <c r="NO36" s="223">
        <v>0</v>
      </c>
      <c r="NP36" s="223">
        <v>0</v>
      </c>
      <c r="NQ36" s="94">
        <v>4633.7372134674797</v>
      </c>
      <c r="NR36" s="223"/>
      <c r="NS36" s="223">
        <v>0</v>
      </c>
      <c r="NT36" s="95">
        <v>3061.1049006526991</v>
      </c>
      <c r="NU36" s="94">
        <v>3061.1049006526991</v>
      </c>
      <c r="NV36" s="223">
        <v>0</v>
      </c>
      <c r="NW36" s="95">
        <v>0</v>
      </c>
      <c r="NX36" s="223">
        <v>0</v>
      </c>
      <c r="NY36" s="223">
        <v>0</v>
      </c>
      <c r="NZ36" s="95">
        <v>2246.8597117545946</v>
      </c>
      <c r="OA36" s="223"/>
      <c r="OB36" s="963"/>
      <c r="OC36" s="94">
        <v>53.099419422307164</v>
      </c>
      <c r="OD36" s="94">
        <v>2193.7602923322875</v>
      </c>
      <c r="OE36" s="94">
        <v>0</v>
      </c>
      <c r="OF36" s="95">
        <v>6968.8134819035258</v>
      </c>
      <c r="OG36" s="95">
        <v>3960.2610796581448</v>
      </c>
      <c r="OH36" s="94">
        <v>3731.221376798529</v>
      </c>
      <c r="OI36" s="94">
        <v>229.0397028596156</v>
      </c>
      <c r="OJ36" s="223"/>
      <c r="OK36" s="223"/>
      <c r="OL36" s="94">
        <v>3008.5524022453815</v>
      </c>
      <c r="OM36" s="234"/>
      <c r="ON36" s="33">
        <v>1984</v>
      </c>
      <c r="OO36" s="230">
        <v>1824.8912011323787</v>
      </c>
      <c r="OP36" s="94">
        <v>297.67212514953081</v>
      </c>
      <c r="OQ36" s="94">
        <v>5014.3694043315763</v>
      </c>
      <c r="OR36" s="94">
        <v>17158.062936152139</v>
      </c>
      <c r="OS36" s="245">
        <v>12.967336832367314</v>
      </c>
      <c r="OT36" s="94">
        <v>3243.688597229449</v>
      </c>
      <c r="OU36" s="231">
        <v>1451.2033120445653</v>
      </c>
    </row>
    <row r="37" spans="1:411" ht="14.25" customHeight="1">
      <c r="A37" s="37">
        <v>1985</v>
      </c>
      <c r="B37" s="736">
        <v>184645.03788617699</v>
      </c>
      <c r="C37" s="415">
        <v>67186.956835310659</v>
      </c>
      <c r="D37" s="751">
        <v>66131.393266260377</v>
      </c>
      <c r="E37" s="40">
        <v>2196.1042395393843</v>
      </c>
      <c r="F37" s="40">
        <v>0</v>
      </c>
      <c r="G37" s="40">
        <v>148.44998978279423</v>
      </c>
      <c r="H37" s="40">
        <v>24405.366286827018</v>
      </c>
      <c r="I37" s="40">
        <v>1951.8769608019907</v>
      </c>
      <c r="J37" s="40">
        <v>11956.076382628346</v>
      </c>
      <c r="K37" s="40">
        <v>22083.053862704794</v>
      </c>
      <c r="L37" s="40">
        <v>3390.4655439760559</v>
      </c>
      <c r="M37" s="665">
        <v>1055.5635690502809</v>
      </c>
      <c r="N37" s="415">
        <v>72699.409806113501</v>
      </c>
      <c r="O37" s="751">
        <v>62570.090031613239</v>
      </c>
      <c r="P37" s="398">
        <v>17879.971872633516</v>
      </c>
      <c r="Q37" s="398">
        <v>6872.1226545502632</v>
      </c>
      <c r="R37" s="398">
        <v>25027.442212686165</v>
      </c>
      <c r="S37" s="868">
        <v>4805.1041250440712</v>
      </c>
      <c r="T37" s="398">
        <v>4096.0838051278351</v>
      </c>
      <c r="U37" s="398">
        <v>5832.6722200185113</v>
      </c>
      <c r="V37" s="877">
        <v>2861.7972665969492</v>
      </c>
      <c r="W37" s="751">
        <v>10129.319774500258</v>
      </c>
      <c r="X37" s="398">
        <v>6277.7216833147022</v>
      </c>
      <c r="Y37" s="398">
        <v>5974.7995624631885</v>
      </c>
      <c r="Z37" s="398">
        <v>3851.5980911855568</v>
      </c>
      <c r="AA37" s="885"/>
      <c r="AB37" s="398"/>
      <c r="AC37" s="752"/>
      <c r="AD37" s="753">
        <v>-5512.4529708028422</v>
      </c>
      <c r="AE37" s="398">
        <v>-5512.4529708028422</v>
      </c>
      <c r="AF37" s="398">
        <v>320.21924921566915</v>
      </c>
      <c r="AG37" s="885">
        <v>27077.257333966725</v>
      </c>
      <c r="AH37" s="885">
        <v>2674.2344123874773</v>
      </c>
      <c r="AI37" s="885">
        <v>1746.2849153988348</v>
      </c>
      <c r="AJ37" s="885">
        <v>20154.379723281923</v>
      </c>
      <c r="AK37" s="885">
        <v>1746.2849153988348</v>
      </c>
      <c r="AL37" s="885">
        <v>18174.772137881497</v>
      </c>
      <c r="AM37" s="885">
        <v>23680.824089367798</v>
      </c>
      <c r="AN37" s="398">
        <v>3561.3032346471373</v>
      </c>
      <c r="AO37" s="885">
        <v>18408.094807883088</v>
      </c>
      <c r="AP37" s="398">
        <v>0</v>
      </c>
      <c r="AQ37" s="398"/>
      <c r="AR37" s="398"/>
      <c r="AS37" s="398"/>
      <c r="AT37" s="894"/>
      <c r="AU37" s="749">
        <v>-2.9854325000604409</v>
      </c>
      <c r="AV37" s="365">
        <v>-2.9854325000604409</v>
      </c>
      <c r="AW37" s="365">
        <v>0.17342423759747383</v>
      </c>
      <c r="AX37" s="365">
        <v>1.9287294559426371</v>
      </c>
      <c r="AY37" s="754"/>
      <c r="AZ37" s="365"/>
      <c r="BA37" s="749">
        <v>75319.043014818919</v>
      </c>
      <c r="BB37" s="365">
        <v>40.79126299686903</v>
      </c>
      <c r="BC37" s="1087"/>
      <c r="BD37" s="179"/>
      <c r="BE37" s="1088"/>
      <c r="BF37" s="231">
        <v>75319.043014818919</v>
      </c>
      <c r="BG37" s="365"/>
      <c r="BH37" s="743"/>
      <c r="BJ37" s="740">
        <v>36.387090389468</v>
      </c>
      <c r="BK37" s="365">
        <v>35.815418612563292</v>
      </c>
      <c r="BL37" s="365">
        <v>1.1893654249691539</v>
      </c>
      <c r="BM37" s="365">
        <v>0</v>
      </c>
      <c r="BN37" s="365">
        <v>8.0397497534867468E-2</v>
      </c>
      <c r="BO37" s="365">
        <v>13.217450393587896</v>
      </c>
      <c r="BP37" s="365">
        <v>1.0570968942069325</v>
      </c>
      <c r="BQ37" s="365">
        <v>6.4751679869125853</v>
      </c>
      <c r="BR37" s="365">
        <v>11.959733180762605</v>
      </c>
      <c r="BS37" s="365">
        <v>1.8362072345892568</v>
      </c>
      <c r="BT37" s="365">
        <v>0.57167177690470894</v>
      </c>
      <c r="BU37" s="740">
        <v>39.372522889528447</v>
      </c>
      <c r="BV37" s="365">
        <v>33.886689156620655</v>
      </c>
      <c r="BW37" s="365">
        <v>9.6834293936756026</v>
      </c>
      <c r="BX37" s="365">
        <v>3.7218019683727057</v>
      </c>
      <c r="BY37" s="365">
        <v>13.554354072658123</v>
      </c>
      <c r="BZ37" s="365">
        <v>2.60234674056399</v>
      </c>
      <c r="CA37" s="365">
        <v>2.2183557446330266</v>
      </c>
      <c r="CB37" s="365">
        <v>3.1588567376579153</v>
      </c>
      <c r="CC37" s="365">
        <v>1.5498912396232831</v>
      </c>
      <c r="CD37" s="365">
        <v>5.4858337329077855</v>
      </c>
      <c r="CE37" s="365">
        <v>3.3998864822917989</v>
      </c>
      <c r="CF37" s="365">
        <v>3.2358300178888686</v>
      </c>
      <c r="CG37" s="365">
        <v>2.0859472506159871</v>
      </c>
      <c r="CH37" s="365">
        <v>0</v>
      </c>
      <c r="CI37" s="743">
        <v>0</v>
      </c>
      <c r="CJ37" s="365"/>
      <c r="CK37" s="925">
        <v>0.94575242063928022</v>
      </c>
      <c r="CL37" s="926">
        <v>14.664492284194658</v>
      </c>
      <c r="CM37" s="926">
        <v>1.4483110096010208</v>
      </c>
      <c r="CN37" s="926">
        <v>10.915202463066425</v>
      </c>
      <c r="CO37" s="927">
        <v>40.79126299686903</v>
      </c>
      <c r="CP37" s="33">
        <v>1985</v>
      </c>
      <c r="CQ37" s="217"/>
      <c r="CR37" s="124"/>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22"/>
      <c r="EV37" s="22"/>
      <c r="EW37" s="22"/>
      <c r="EX37" s="22"/>
      <c r="EY37" s="71"/>
      <c r="EZ37" s="71"/>
      <c r="FA37" s="71"/>
      <c r="FB37" s="71"/>
      <c r="FC37" s="71"/>
      <c r="FD37" s="71"/>
      <c r="FE37" s="71"/>
      <c r="FF37" s="71"/>
      <c r="FG37" s="71"/>
      <c r="FH37" s="71"/>
      <c r="FI37" s="71"/>
      <c r="FJ37" s="71"/>
      <c r="FK37" s="71"/>
      <c r="FL37" s="71"/>
      <c r="FM37" s="71"/>
      <c r="FN37" s="86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861"/>
      <c r="GN37" s="71"/>
      <c r="GO37" s="71"/>
      <c r="GP37" s="124"/>
      <c r="GQ37" s="70"/>
      <c r="GR37" s="70"/>
      <c r="GS37" s="70"/>
      <c r="GT37" s="124"/>
      <c r="GU37" s="71"/>
      <c r="GV37" s="71"/>
      <c r="GW37" s="71"/>
      <c r="GX37" s="71"/>
      <c r="GY37" s="71"/>
      <c r="GZ37" s="71"/>
      <c r="HA37" s="71"/>
      <c r="HB37" s="71"/>
      <c r="HC37" s="71"/>
      <c r="HD37" s="861"/>
      <c r="HE37" s="71"/>
      <c r="HF37" s="124"/>
      <c r="HG37" s="217"/>
      <c r="HH37" s="71"/>
      <c r="HI37" s="71"/>
      <c r="HJ37" s="71"/>
      <c r="HK37" s="71"/>
      <c r="HL37" s="71"/>
      <c r="HM37" s="71"/>
      <c r="HN37" s="71"/>
      <c r="HO37" s="861"/>
      <c r="HP37" s="71"/>
      <c r="HQ37" s="71"/>
      <c r="HR37" s="71"/>
      <c r="HS37" s="71"/>
      <c r="HT37" s="71"/>
      <c r="HU37" s="71"/>
      <c r="HV37" s="124"/>
      <c r="HW37" s="71"/>
      <c r="HX37" s="71"/>
      <c r="HY37" s="861"/>
      <c r="HZ37" s="71"/>
      <c r="IA37" s="71"/>
      <c r="IB37" s="71"/>
      <c r="IC37" s="71"/>
      <c r="ID37" s="71"/>
      <c r="IE37" s="71"/>
      <c r="IF37" s="71"/>
      <c r="IG37" s="71"/>
      <c r="IH37" s="861"/>
      <c r="II37" s="71"/>
      <c r="IJ37" s="100"/>
      <c r="IK37" s="949">
        <v>1985</v>
      </c>
      <c r="IL37" s="218">
        <v>67186.956835310659</v>
      </c>
      <c r="IM37" s="219">
        <v>66131.393266260377</v>
      </c>
      <c r="IN37" s="95">
        <v>24405.366286827018</v>
      </c>
      <c r="IO37" s="95">
        <v>21627.216232134917</v>
      </c>
      <c r="IP37" s="220">
        <v>6263.8262834613488</v>
      </c>
      <c r="IQ37" s="221">
        <v>0</v>
      </c>
      <c r="IR37" s="221">
        <v>0</v>
      </c>
      <c r="IS37" s="221">
        <v>0</v>
      </c>
      <c r="IT37" s="221">
        <v>0</v>
      </c>
      <c r="IU37" s="221">
        <v>0</v>
      </c>
      <c r="IV37" s="95">
        <v>3079.6040532256325</v>
      </c>
      <c r="IW37" s="222">
        <v>0</v>
      </c>
      <c r="IX37" s="199">
        <v>1222.0920029329391</v>
      </c>
      <c r="IY37" s="199">
        <v>1709.4046374093975</v>
      </c>
      <c r="IZ37" s="199">
        <v>148.10741288329547</v>
      </c>
      <c r="JA37" s="223"/>
      <c r="JB37" s="223"/>
      <c r="JC37" s="223"/>
      <c r="JD37" s="223"/>
      <c r="JE37" s="223"/>
      <c r="JF37" s="223"/>
      <c r="JG37" s="223"/>
      <c r="JH37" s="95">
        <v>12283.785895447934</v>
      </c>
      <c r="JI37" s="199">
        <v>4952.1173656437441</v>
      </c>
      <c r="JJ37" s="223"/>
      <c r="JK37" s="223"/>
      <c r="JL37" s="223"/>
      <c r="JM37" s="223"/>
      <c r="JN37" s="223"/>
      <c r="JO37" s="223"/>
      <c r="JP37" s="223"/>
      <c r="JQ37" s="223"/>
      <c r="JR37" s="223"/>
      <c r="JS37" s="223"/>
      <c r="JT37" s="223"/>
      <c r="JU37" s="223"/>
      <c r="JV37" s="223"/>
      <c r="JW37" s="223"/>
      <c r="JX37" s="223"/>
      <c r="JY37" s="223"/>
      <c r="JZ37" s="223"/>
      <c r="KA37" s="94">
        <v>6263.8262834613488</v>
      </c>
      <c r="KB37" s="199">
        <v>1067.8422463428415</v>
      </c>
      <c r="KC37" s="223"/>
      <c r="KD37" s="223"/>
      <c r="KE37" s="223"/>
      <c r="KF37" s="223"/>
      <c r="KG37" s="223"/>
      <c r="KH37" s="223"/>
      <c r="KI37" s="223"/>
      <c r="KJ37" s="223"/>
      <c r="KK37" s="223"/>
      <c r="KL37" s="223"/>
      <c r="KM37" s="95">
        <v>2778.1500546921006</v>
      </c>
      <c r="KN37" s="199">
        <v>1774.267516497782</v>
      </c>
      <c r="KO37" s="199">
        <v>820.92844349885206</v>
      </c>
      <c r="KP37" s="223"/>
      <c r="KQ37" s="223"/>
      <c r="KR37" s="223"/>
      <c r="KS37" s="221">
        <v>0</v>
      </c>
      <c r="KT37" s="199">
        <v>367.39869940980611</v>
      </c>
      <c r="KU37" s="237"/>
      <c r="KV37" s="237"/>
      <c r="KW37" s="237"/>
      <c r="KX37" s="237"/>
      <c r="KY37" s="223"/>
      <c r="KZ37" s="223"/>
      <c r="LA37" s="223"/>
      <c r="LB37" s="223"/>
      <c r="LC37" s="223"/>
      <c r="LD37" s="223"/>
      <c r="LE37" s="223"/>
      <c r="LF37" s="223"/>
      <c r="LG37" s="223"/>
      <c r="LH37" s="223"/>
      <c r="LI37" s="223"/>
      <c r="LJ37" s="199">
        <v>1716.7910761722742</v>
      </c>
      <c r="LK37" s="199">
        <v>-1901.2356808866132</v>
      </c>
      <c r="LL37" s="199">
        <v>0</v>
      </c>
      <c r="LM37" s="95">
        <v>1951.8769608019907</v>
      </c>
      <c r="LN37" s="94">
        <v>1203.1360811606746</v>
      </c>
      <c r="LO37" s="94">
        <v>748.74087964131604</v>
      </c>
      <c r="LP37" s="223"/>
      <c r="LQ37" s="223"/>
      <c r="LR37" s="95">
        <v>11956.076382628346</v>
      </c>
      <c r="LS37" s="95">
        <v>11649.928479559578</v>
      </c>
      <c r="LT37" s="94">
        <v>9093.4814227158531</v>
      </c>
      <c r="LU37" s="94">
        <v>2556.447056843725</v>
      </c>
      <c r="LV37" s="95">
        <v>306.14790306876785</v>
      </c>
      <c r="LW37" s="94">
        <v>151.24469606817883</v>
      </c>
      <c r="LX37" s="221">
        <v>103.26424699193441</v>
      </c>
      <c r="LY37" s="221">
        <v>0</v>
      </c>
      <c r="LZ37" s="223"/>
      <c r="MA37" s="223"/>
      <c r="MB37" s="221">
        <v>51.638960008654578</v>
      </c>
      <c r="MC37" s="95">
        <v>22083.053862704794</v>
      </c>
      <c r="MD37" s="199">
        <v>20159.322298751096</v>
      </c>
      <c r="ME37" s="224"/>
      <c r="MF37" s="224"/>
      <c r="MG37" s="199">
        <v>1923.731563953698</v>
      </c>
      <c r="MH37" s="95">
        <v>3390.4655439760559</v>
      </c>
      <c r="MI37" s="199">
        <v>3389.8645318716722</v>
      </c>
      <c r="MJ37" s="95"/>
      <c r="MK37" s="223"/>
      <c r="ML37" s="963"/>
      <c r="MM37" s="199">
        <v>0.60101210438378228</v>
      </c>
      <c r="MN37" s="223"/>
      <c r="MO37" s="219">
        <v>2344.5542293221783</v>
      </c>
      <c r="MP37" s="225">
        <v>2196.1042395393843</v>
      </c>
      <c r="MQ37" s="225">
        <v>148.44998978279423</v>
      </c>
      <c r="MR37" s="73"/>
      <c r="MS37" s="73"/>
      <c r="MT37" s="73"/>
      <c r="MU37" s="219">
        <v>1055.5635690502809</v>
      </c>
      <c r="MV37" s="199">
        <v>351.17137259144403</v>
      </c>
      <c r="MW37" s="224"/>
      <c r="MX37" s="224"/>
      <c r="MY37" s="224"/>
      <c r="MZ37" s="224"/>
      <c r="NA37" s="199">
        <v>345.38362602622817</v>
      </c>
      <c r="NB37" s="224"/>
      <c r="NC37" s="224"/>
      <c r="ND37" s="224"/>
      <c r="NE37" s="224"/>
      <c r="NF37" s="199">
        <v>359.00857043260851</v>
      </c>
      <c r="NG37" s="966"/>
      <c r="NH37" s="224"/>
      <c r="NI37" s="226"/>
      <c r="NJ37" s="218">
        <v>69837.612539516544</v>
      </c>
      <c r="NK37" s="95">
        <v>59708.292765016289</v>
      </c>
      <c r="NL37" s="94">
        <v>17879.971872633516</v>
      </c>
      <c r="NM37" s="94">
        <v>6872.1226545502632</v>
      </c>
      <c r="NN37" s="94">
        <v>25027.442212686165</v>
      </c>
      <c r="NO37" s="223">
        <v>0</v>
      </c>
      <c r="NP37" s="223">
        <v>0</v>
      </c>
      <c r="NQ37" s="94">
        <v>4096.0838051278351</v>
      </c>
      <c r="NR37" s="223"/>
      <c r="NS37" s="223">
        <v>0</v>
      </c>
      <c r="NT37" s="95">
        <v>5832.6722200185113</v>
      </c>
      <c r="NU37" s="94">
        <v>5832.6722200185113</v>
      </c>
      <c r="NV37" s="223">
        <v>0</v>
      </c>
      <c r="NW37" s="95">
        <v>0</v>
      </c>
      <c r="NX37" s="223">
        <v>0</v>
      </c>
      <c r="NY37" s="223">
        <v>0</v>
      </c>
      <c r="NZ37" s="95">
        <v>2861.7972665969492</v>
      </c>
      <c r="OA37" s="223"/>
      <c r="OB37" s="963"/>
      <c r="OC37" s="94">
        <v>84.838868654814704</v>
      </c>
      <c r="OD37" s="94">
        <v>2776.9583979421345</v>
      </c>
      <c r="OE37" s="94">
        <v>0</v>
      </c>
      <c r="OF37" s="95">
        <v>10129.319774500258</v>
      </c>
      <c r="OG37" s="95">
        <v>6277.7216833147022</v>
      </c>
      <c r="OH37" s="94">
        <v>5974.7995624631885</v>
      </c>
      <c r="OI37" s="94">
        <v>302.92212085151397</v>
      </c>
      <c r="OJ37" s="223"/>
      <c r="OK37" s="223"/>
      <c r="OL37" s="94">
        <v>3851.5980911855568</v>
      </c>
      <c r="OM37" s="234"/>
      <c r="ON37" s="33">
        <v>1985</v>
      </c>
      <c r="OO37" s="230">
        <v>2181.24840511809</v>
      </c>
      <c r="OP37" s="94">
        <v>393.95362562990437</v>
      </c>
      <c r="OQ37" s="94">
        <v>6922.8776106848027</v>
      </c>
      <c r="OR37" s="94">
        <v>18390.192001251122</v>
      </c>
      <c r="OS37" s="245">
        <v>17.902806631967859</v>
      </c>
      <c r="OT37" s="94">
        <v>3503.151527736637</v>
      </c>
      <c r="OU37" s="231">
        <v>1746.2849153988348</v>
      </c>
    </row>
    <row r="38" spans="1:411" ht="14.25" customHeight="1">
      <c r="A38" s="37">
        <v>1986</v>
      </c>
      <c r="B38" s="736">
        <v>211385.76144911311</v>
      </c>
      <c r="C38" s="415">
        <v>73211.123532027923</v>
      </c>
      <c r="D38" s="751">
        <v>71908.724291707229</v>
      </c>
      <c r="E38" s="40">
        <v>2365.9562703592851</v>
      </c>
      <c r="F38" s="40">
        <v>0</v>
      </c>
      <c r="G38" s="40">
        <v>212.42171817340403</v>
      </c>
      <c r="H38" s="40">
        <v>25272.448222807201</v>
      </c>
      <c r="I38" s="40">
        <v>1997.8603969083938</v>
      </c>
      <c r="J38" s="40">
        <v>13299.757371413461</v>
      </c>
      <c r="K38" s="40">
        <v>24822.244660007455</v>
      </c>
      <c r="L38" s="40">
        <v>3938.0356520380319</v>
      </c>
      <c r="M38" s="665">
        <v>1302.3992403207001</v>
      </c>
      <c r="N38" s="415">
        <v>82708.917817604859</v>
      </c>
      <c r="O38" s="751">
        <v>71191.362254035805</v>
      </c>
      <c r="P38" s="398">
        <v>20067.12103181758</v>
      </c>
      <c r="Q38" s="398">
        <v>8138.0885411032177</v>
      </c>
      <c r="R38" s="398">
        <v>27869.586383469763</v>
      </c>
      <c r="S38" s="868">
        <v>5303.4771418498067</v>
      </c>
      <c r="T38" s="398">
        <v>3655.9746613296793</v>
      </c>
      <c r="U38" s="398">
        <v>7683.7654610363852</v>
      </c>
      <c r="V38" s="877">
        <v>3776.8261752791705</v>
      </c>
      <c r="W38" s="751">
        <v>11517.555563569051</v>
      </c>
      <c r="X38" s="398">
        <v>7087.3691296142706</v>
      </c>
      <c r="Y38" s="398">
        <v>6788.2994963518568</v>
      </c>
      <c r="Z38" s="398">
        <v>4430.1864339547801</v>
      </c>
      <c r="AA38" s="885"/>
      <c r="AB38" s="398"/>
      <c r="AC38" s="752"/>
      <c r="AD38" s="753">
        <v>-9497.7942855769361</v>
      </c>
      <c r="AE38" s="398">
        <v>-9497.7942855769361</v>
      </c>
      <c r="AF38" s="398">
        <v>-1814.0288245405509</v>
      </c>
      <c r="AG38" s="885">
        <v>30562.021296020932</v>
      </c>
      <c r="AH38" s="885">
        <v>3043.8029874758895</v>
      </c>
      <c r="AI38" s="885">
        <v>1985.7277690550034</v>
      </c>
      <c r="AJ38" s="885">
        <v>22441.854970298333</v>
      </c>
      <c r="AK38" s="885">
        <v>1985.7277690550034</v>
      </c>
      <c r="AL38" s="885">
        <v>17916.29626640453</v>
      </c>
      <c r="AM38" s="885">
        <v>24538.774059007268</v>
      </c>
      <c r="AN38" s="398">
        <v>717.36203767142433</v>
      </c>
      <c r="AO38" s="885">
        <v>20456.127201243329</v>
      </c>
      <c r="AP38" s="398">
        <v>0</v>
      </c>
      <c r="AQ38" s="398"/>
      <c r="AR38" s="398"/>
      <c r="AS38" s="398"/>
      <c r="AT38" s="894"/>
      <c r="AU38" s="749">
        <v>-4.4931097631489907</v>
      </c>
      <c r="AV38" s="365">
        <v>-4.4931097631489907</v>
      </c>
      <c r="AW38" s="365">
        <v>-0.85816036619724845</v>
      </c>
      <c r="AX38" s="365">
        <v>0.33936156946129736</v>
      </c>
      <c r="AY38" s="754"/>
      <c r="AZ38" s="365"/>
      <c r="BA38" s="749">
        <v>87672.155956114613</v>
      </c>
      <c r="BB38" s="365">
        <v>41.474958083787456</v>
      </c>
      <c r="BC38" s="1087"/>
      <c r="BD38" s="179"/>
      <c r="BE38" s="1088"/>
      <c r="BF38" s="231">
        <v>87672.155956114613</v>
      </c>
      <c r="BG38" s="365"/>
      <c r="BH38" s="743"/>
      <c r="BJ38" s="740">
        <v>34.633895410052027</v>
      </c>
      <c r="BK38" s="365">
        <v>34.017771016719031</v>
      </c>
      <c r="BL38" s="365">
        <v>1.1192599984691218</v>
      </c>
      <c r="BM38" s="365">
        <v>0</v>
      </c>
      <c r="BN38" s="365">
        <v>0.10049007876272703</v>
      </c>
      <c r="BO38" s="365">
        <v>11.955605736903445</v>
      </c>
      <c r="BP38" s="365">
        <v>0.9451253401423344</v>
      </c>
      <c r="BQ38" s="365">
        <v>6.2916997248251798</v>
      </c>
      <c r="BR38" s="365">
        <v>11.742628495809504</v>
      </c>
      <c r="BS38" s="365">
        <v>1.862961641806719</v>
      </c>
      <c r="BT38" s="365">
        <v>0.61612439333300439</v>
      </c>
      <c r="BU38" s="740">
        <v>39.12700517320102</v>
      </c>
      <c r="BV38" s="365">
        <v>33.678409447257735</v>
      </c>
      <c r="BW38" s="365">
        <v>9.493128058508491</v>
      </c>
      <c r="BX38" s="365">
        <v>3.8498754529700427</v>
      </c>
      <c r="BY38" s="365">
        <v>13.184230665497688</v>
      </c>
      <c r="BZ38" s="365">
        <v>2.5089093539190497</v>
      </c>
      <c r="CA38" s="365">
        <v>1.7295273987551814</v>
      </c>
      <c r="CB38" s="365">
        <v>3.6349493969517419</v>
      </c>
      <c r="CC38" s="365">
        <v>1.7866984745745826</v>
      </c>
      <c r="CD38" s="365">
        <v>5.4485957259432878</v>
      </c>
      <c r="CE38" s="365">
        <v>3.3528129241194953</v>
      </c>
      <c r="CF38" s="365">
        <v>3.2113324236296794</v>
      </c>
      <c r="CG38" s="365">
        <v>2.0957828018237921</v>
      </c>
      <c r="CH38" s="365">
        <v>0</v>
      </c>
      <c r="CI38" s="743">
        <v>0</v>
      </c>
      <c r="CJ38" s="365"/>
      <c r="CK38" s="925">
        <v>0.9393857729310815</v>
      </c>
      <c r="CL38" s="926">
        <v>14.457937510317187</v>
      </c>
      <c r="CM38" s="926">
        <v>1.4399281042439673</v>
      </c>
      <c r="CN38" s="926">
        <v>10.616540497549435</v>
      </c>
      <c r="CO38" s="927">
        <v>41.474958083787456</v>
      </c>
      <c r="CP38" s="33">
        <v>1986</v>
      </c>
      <c r="CQ38" s="217"/>
      <c r="CR38" s="124"/>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22"/>
      <c r="EV38" s="22"/>
      <c r="EW38" s="22"/>
      <c r="EX38" s="22"/>
      <c r="EY38" s="71"/>
      <c r="EZ38" s="71"/>
      <c r="FA38" s="71"/>
      <c r="FB38" s="71"/>
      <c r="FC38" s="71"/>
      <c r="FD38" s="71"/>
      <c r="FE38" s="71"/>
      <c r="FF38" s="71"/>
      <c r="FG38" s="71"/>
      <c r="FH38" s="71"/>
      <c r="FI38" s="71"/>
      <c r="FJ38" s="71"/>
      <c r="FK38" s="71"/>
      <c r="FL38" s="71"/>
      <c r="FM38" s="71"/>
      <c r="FN38" s="86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861"/>
      <c r="GN38" s="71"/>
      <c r="GO38" s="71"/>
      <c r="GP38" s="124"/>
      <c r="GQ38" s="70"/>
      <c r="GR38" s="70"/>
      <c r="GS38" s="70"/>
      <c r="GT38" s="124"/>
      <c r="GU38" s="71"/>
      <c r="GV38" s="71"/>
      <c r="GW38" s="71"/>
      <c r="GX38" s="71"/>
      <c r="GY38" s="71"/>
      <c r="GZ38" s="71"/>
      <c r="HA38" s="71"/>
      <c r="HB38" s="71"/>
      <c r="HC38" s="71"/>
      <c r="HD38" s="861"/>
      <c r="HE38" s="71"/>
      <c r="HF38" s="124"/>
      <c r="HG38" s="217"/>
      <c r="HH38" s="71"/>
      <c r="HI38" s="71"/>
      <c r="HJ38" s="71"/>
      <c r="HK38" s="71"/>
      <c r="HL38" s="71"/>
      <c r="HM38" s="71"/>
      <c r="HN38" s="71"/>
      <c r="HO38" s="861"/>
      <c r="HP38" s="71"/>
      <c r="HQ38" s="71"/>
      <c r="HR38" s="71"/>
      <c r="HS38" s="71"/>
      <c r="HT38" s="71"/>
      <c r="HU38" s="71"/>
      <c r="HV38" s="124"/>
      <c r="HW38" s="71"/>
      <c r="HX38" s="71"/>
      <c r="HY38" s="861"/>
      <c r="HZ38" s="71"/>
      <c r="IA38" s="71"/>
      <c r="IB38" s="71"/>
      <c r="IC38" s="71"/>
      <c r="ID38" s="71"/>
      <c r="IE38" s="71"/>
      <c r="IF38" s="71"/>
      <c r="IG38" s="71"/>
      <c r="IH38" s="861"/>
      <c r="II38" s="71"/>
      <c r="IJ38" s="100"/>
      <c r="IK38" s="949">
        <v>1986</v>
      </c>
      <c r="IL38" s="218">
        <v>73211.123532027937</v>
      </c>
      <c r="IM38" s="219">
        <v>71908.724291707244</v>
      </c>
      <c r="IN38" s="95">
        <v>25272.448222807201</v>
      </c>
      <c r="IO38" s="95">
        <v>19790.998040700535</v>
      </c>
      <c r="IP38" s="220">
        <v>11011.01655187335</v>
      </c>
      <c r="IQ38" s="221">
        <v>8780.0115394324002</v>
      </c>
      <c r="IR38" s="221">
        <v>387.08785594941884</v>
      </c>
      <c r="IS38" s="221">
        <v>0</v>
      </c>
      <c r="IT38" s="221">
        <v>23.211087471301674</v>
      </c>
      <c r="IU38" s="221">
        <v>0</v>
      </c>
      <c r="IV38" s="95">
        <v>1835.9176853821834</v>
      </c>
      <c r="IW38" s="222">
        <v>142.121332323633</v>
      </c>
      <c r="IX38" s="199">
        <v>1574.1468633178272</v>
      </c>
      <c r="IY38" s="199">
        <v>189.93184522736288</v>
      </c>
      <c r="IZ38" s="199">
        <v>71.838976836993496</v>
      </c>
      <c r="JA38" s="223"/>
      <c r="JB38" s="223"/>
      <c r="JC38" s="223"/>
      <c r="JD38" s="223"/>
      <c r="JE38" s="223"/>
      <c r="JF38" s="223"/>
      <c r="JG38" s="223"/>
      <c r="JH38" s="95">
        <v>6944.0638034450021</v>
      </c>
      <c r="JI38" s="199">
        <v>3578.8708184582838</v>
      </c>
      <c r="JJ38" s="223"/>
      <c r="JK38" s="223"/>
      <c r="JL38" s="223"/>
      <c r="JM38" s="223"/>
      <c r="JN38" s="223"/>
      <c r="JO38" s="223"/>
      <c r="JP38" s="223"/>
      <c r="JQ38" s="223"/>
      <c r="JR38" s="223"/>
      <c r="JS38" s="223"/>
      <c r="JT38" s="223"/>
      <c r="JU38" s="223"/>
      <c r="JV38" s="223"/>
      <c r="JW38" s="223"/>
      <c r="JX38" s="223"/>
      <c r="JY38" s="223"/>
      <c r="JZ38" s="223"/>
      <c r="KA38" s="94">
        <v>2207.7939249696487</v>
      </c>
      <c r="KB38" s="199">
        <v>1157.3990600170687</v>
      </c>
      <c r="KC38" s="223"/>
      <c r="KD38" s="223"/>
      <c r="KE38" s="223"/>
      <c r="KF38" s="223"/>
      <c r="KG38" s="223"/>
      <c r="KH38" s="223"/>
      <c r="KI38" s="223"/>
      <c r="KJ38" s="223"/>
      <c r="KK38" s="223"/>
      <c r="KL38" s="223"/>
      <c r="KM38" s="95">
        <v>5481.4501821066679</v>
      </c>
      <c r="KN38" s="199">
        <v>1908.4813025134326</v>
      </c>
      <c r="KO38" s="199">
        <v>2056.7836236221797</v>
      </c>
      <c r="KP38" s="223"/>
      <c r="KQ38" s="223"/>
      <c r="KR38" s="223"/>
      <c r="KS38" s="221">
        <v>0</v>
      </c>
      <c r="KT38" s="199">
        <v>487.91965670188597</v>
      </c>
      <c r="KU38" s="237"/>
      <c r="KV38" s="237"/>
      <c r="KW38" s="237"/>
      <c r="KX38" s="237"/>
      <c r="KY38" s="223"/>
      <c r="KZ38" s="223"/>
      <c r="LA38" s="223"/>
      <c r="LB38" s="223"/>
      <c r="LC38" s="223"/>
      <c r="LD38" s="223"/>
      <c r="LE38" s="223"/>
      <c r="LF38" s="223"/>
      <c r="LG38" s="223"/>
      <c r="LH38" s="223"/>
      <c r="LI38" s="223"/>
      <c r="LJ38" s="199">
        <v>1807.9225415599872</v>
      </c>
      <c r="LK38" s="199">
        <v>-759.31268255742668</v>
      </c>
      <c r="LL38" s="199">
        <v>20.344259733391031</v>
      </c>
      <c r="LM38" s="95">
        <v>1997.8603969083938</v>
      </c>
      <c r="LN38" s="94">
        <v>1283.3651869748658</v>
      </c>
      <c r="LO38" s="94">
        <v>714.49520993352803</v>
      </c>
      <c r="LP38" s="223"/>
      <c r="LQ38" s="223"/>
      <c r="LR38" s="95">
        <v>13299.757371413461</v>
      </c>
      <c r="LS38" s="95">
        <v>12961.733559313885</v>
      </c>
      <c r="LT38" s="94">
        <v>9705.4079069152449</v>
      </c>
      <c r="LU38" s="94">
        <v>3256.3256523986392</v>
      </c>
      <c r="LV38" s="95">
        <v>338.02381209957571</v>
      </c>
      <c r="LW38" s="94">
        <v>186.48804586924382</v>
      </c>
      <c r="LX38" s="221">
        <v>111.07563136321566</v>
      </c>
      <c r="LY38" s="221">
        <v>0</v>
      </c>
      <c r="LZ38" s="223"/>
      <c r="MA38" s="223"/>
      <c r="MB38" s="221">
        <v>40.460134867116224</v>
      </c>
      <c r="MC38" s="95">
        <v>24822.244660007455</v>
      </c>
      <c r="MD38" s="199">
        <v>22809.899871383412</v>
      </c>
      <c r="ME38" s="224"/>
      <c r="MF38" s="224"/>
      <c r="MG38" s="199">
        <v>2012.3447886240428</v>
      </c>
      <c r="MH38" s="95">
        <v>3938.0356520380319</v>
      </c>
      <c r="MI38" s="199">
        <v>3792.584712656113</v>
      </c>
      <c r="MJ38" s="95"/>
      <c r="MK38" s="223"/>
      <c r="ML38" s="963"/>
      <c r="MM38" s="199">
        <v>145.45093938191914</v>
      </c>
      <c r="MN38" s="223"/>
      <c r="MO38" s="219">
        <v>2578.377988532689</v>
      </c>
      <c r="MP38" s="225">
        <v>2365.9562703592851</v>
      </c>
      <c r="MQ38" s="225">
        <v>212.42171817340403</v>
      </c>
      <c r="MR38" s="73"/>
      <c r="MS38" s="73"/>
      <c r="MT38" s="73"/>
      <c r="MU38" s="219">
        <v>1302.3992403207001</v>
      </c>
      <c r="MV38" s="199">
        <v>363.44403976296081</v>
      </c>
      <c r="MW38" s="224"/>
      <c r="MX38" s="224"/>
      <c r="MY38" s="224"/>
      <c r="MZ38" s="224"/>
      <c r="NA38" s="199">
        <v>411.7293522291539</v>
      </c>
      <c r="NB38" s="224"/>
      <c r="NC38" s="224"/>
      <c r="ND38" s="224"/>
      <c r="NE38" s="224"/>
      <c r="NF38" s="199">
        <v>527.22584832858536</v>
      </c>
      <c r="NG38" s="966"/>
      <c r="NH38" s="224"/>
      <c r="NI38" s="226"/>
      <c r="NJ38" s="218">
        <v>78932.091642325686</v>
      </c>
      <c r="NK38" s="95">
        <v>67414.536078756631</v>
      </c>
      <c r="NL38" s="94">
        <v>20067.12103181758</v>
      </c>
      <c r="NM38" s="94">
        <v>8138.0885411032177</v>
      </c>
      <c r="NN38" s="94">
        <v>27869.586383469763</v>
      </c>
      <c r="NO38" s="223">
        <v>0</v>
      </c>
      <c r="NP38" s="223">
        <v>0</v>
      </c>
      <c r="NQ38" s="94">
        <v>3655.9746613296793</v>
      </c>
      <c r="NR38" s="223"/>
      <c r="NS38" s="223">
        <v>0</v>
      </c>
      <c r="NT38" s="95">
        <v>7683.7654610363852</v>
      </c>
      <c r="NU38" s="94">
        <v>7683.7654610363852</v>
      </c>
      <c r="NV38" s="223">
        <v>0</v>
      </c>
      <c r="NW38" s="95">
        <v>0</v>
      </c>
      <c r="NX38" s="223">
        <v>0</v>
      </c>
      <c r="NY38" s="223">
        <v>0</v>
      </c>
      <c r="NZ38" s="95">
        <v>3776.8261752791705</v>
      </c>
      <c r="OA38" s="223"/>
      <c r="OB38" s="963"/>
      <c r="OC38" s="94">
        <v>130.18523193057109</v>
      </c>
      <c r="OD38" s="94">
        <v>3259.5530873991802</v>
      </c>
      <c r="OE38" s="94">
        <v>387.08785594941884</v>
      </c>
      <c r="OF38" s="95">
        <v>11517.555563569051</v>
      </c>
      <c r="OG38" s="95">
        <v>7087.3691296142706</v>
      </c>
      <c r="OH38" s="94">
        <v>6788.2994963518568</v>
      </c>
      <c r="OI38" s="94">
        <v>299.0696332624139</v>
      </c>
      <c r="OJ38" s="223"/>
      <c r="OK38" s="223"/>
      <c r="OL38" s="94">
        <v>4430.1864339547801</v>
      </c>
      <c r="OM38" s="234"/>
      <c r="ON38" s="33">
        <v>1986</v>
      </c>
      <c r="OO38" s="230">
        <v>2412.6441788623702</v>
      </c>
      <c r="OP38" s="94">
        <v>419.42025084992792</v>
      </c>
      <c r="OQ38" s="94">
        <v>8120.1663257225982</v>
      </c>
      <c r="OR38" s="94">
        <v>20435.128163599726</v>
      </c>
      <c r="OS38" s="245">
        <v>20.999037643603295</v>
      </c>
      <c r="OT38" s="94">
        <v>3890.1396481331844</v>
      </c>
      <c r="OU38" s="231">
        <v>1985.7277690550034</v>
      </c>
    </row>
    <row r="39" spans="1:411" ht="14.25" customHeight="1">
      <c r="A39" s="37">
        <v>1987</v>
      </c>
      <c r="B39" s="736">
        <v>236377.06240506182</v>
      </c>
      <c r="C39" s="415">
        <v>83429.940018991998</v>
      </c>
      <c r="D39" s="751">
        <v>82081.178704939128</v>
      </c>
      <c r="E39" s="40">
        <v>2291.1543038476793</v>
      </c>
      <c r="F39" s="40">
        <v>0</v>
      </c>
      <c r="G39" s="40">
        <v>255.24984073179235</v>
      </c>
      <c r="H39" s="40">
        <v>24738.181487625166</v>
      </c>
      <c r="I39" s="40">
        <v>1740.3928215114252</v>
      </c>
      <c r="J39" s="40">
        <v>20650.673343911149</v>
      </c>
      <c r="K39" s="40">
        <v>27694.090848989701</v>
      </c>
      <c r="L39" s="40">
        <v>4711.4360583222151</v>
      </c>
      <c r="M39" s="665">
        <v>1348.7613140528651</v>
      </c>
      <c r="N39" s="415">
        <v>89733.144615532539</v>
      </c>
      <c r="O39" s="751">
        <v>78438.438330147954</v>
      </c>
      <c r="P39" s="398">
        <v>22549.649609943146</v>
      </c>
      <c r="Q39" s="398">
        <v>10589.899390573726</v>
      </c>
      <c r="R39" s="398">
        <v>29938.041662159078</v>
      </c>
      <c r="S39" s="868">
        <v>5745.2746503701974</v>
      </c>
      <c r="T39" s="398">
        <v>3829.4868558652774</v>
      </c>
      <c r="U39" s="398">
        <v>7547.8646039931245</v>
      </c>
      <c r="V39" s="877">
        <v>3983.4962076136212</v>
      </c>
      <c r="W39" s="751">
        <v>11294.706285384587</v>
      </c>
      <c r="X39" s="398">
        <v>7484.6741913382129</v>
      </c>
      <c r="Y39" s="398">
        <v>7146.6349332275549</v>
      </c>
      <c r="Z39" s="398">
        <v>3810.0320940463744</v>
      </c>
      <c r="AA39" s="885"/>
      <c r="AB39" s="398"/>
      <c r="AC39" s="752"/>
      <c r="AD39" s="753">
        <v>-6303.2045965405414</v>
      </c>
      <c r="AE39" s="398">
        <v>-6303.2045965405414</v>
      </c>
      <c r="AF39" s="398">
        <v>1244.6600074525832</v>
      </c>
      <c r="AG39" s="885">
        <v>35289.240700221191</v>
      </c>
      <c r="AH39" s="885">
        <v>3515.1361134813155</v>
      </c>
      <c r="AI39" s="885">
        <v>2273.2835076061483</v>
      </c>
      <c r="AJ39" s="885">
        <v>25375.624947181575</v>
      </c>
      <c r="AK39" s="885">
        <v>2273.2835076061483</v>
      </c>
      <c r="AL39" s="885">
        <v>17374.506356884336</v>
      </c>
      <c r="AM39" s="885">
        <v>23358.342376741784</v>
      </c>
      <c r="AN39" s="398">
        <v>3642.740374791174</v>
      </c>
      <c r="AO39" s="885">
        <v>23102.341439575426</v>
      </c>
      <c r="AP39" s="398">
        <v>0</v>
      </c>
      <c r="AQ39" s="398"/>
      <c r="AR39" s="398"/>
      <c r="AS39" s="398"/>
      <c r="AT39" s="894"/>
      <c r="AU39" s="749">
        <v>-2.6665889373560314</v>
      </c>
      <c r="AV39" s="365">
        <v>-2.6665889373560314</v>
      </c>
      <c r="AW39" s="365">
        <v>0.52655701648398601</v>
      </c>
      <c r="AX39" s="365">
        <v>1.5410718526270879</v>
      </c>
      <c r="AY39" s="754"/>
      <c r="AZ39" s="365"/>
      <c r="BA39" s="749">
        <v>96806.844309683525</v>
      </c>
      <c r="BB39" s="365">
        <v>40.9544155108387</v>
      </c>
      <c r="BC39" s="1087"/>
      <c r="BD39" s="179"/>
      <c r="BE39" s="1088"/>
      <c r="BF39" s="231">
        <v>96806.844309683525</v>
      </c>
      <c r="BG39" s="365"/>
      <c r="BH39" s="743"/>
      <c r="BJ39" s="740">
        <v>35.29527745633132</v>
      </c>
      <c r="BK39" s="365">
        <v>34.724680080964333</v>
      </c>
      <c r="BL39" s="365">
        <v>0.9692794556865667</v>
      </c>
      <c r="BM39" s="365">
        <v>0</v>
      </c>
      <c r="BN39" s="365">
        <v>0.10798418346294095</v>
      </c>
      <c r="BO39" s="365">
        <v>10.465559236552819</v>
      </c>
      <c r="BP39" s="365">
        <v>0.73627821743932298</v>
      </c>
      <c r="BQ39" s="365">
        <v>8.7363270927377972</v>
      </c>
      <c r="BR39" s="365">
        <v>11.716065242207128</v>
      </c>
      <c r="BS39" s="365">
        <v>1.9931866528777555</v>
      </c>
      <c r="BT39" s="365">
        <v>0.57059737536698596</v>
      </c>
      <c r="BU39" s="740">
        <v>37.961866393687345</v>
      </c>
      <c r="BV39" s="365">
        <v>33.183608228337242</v>
      </c>
      <c r="BW39" s="365">
        <v>9.5396944951035412</v>
      </c>
      <c r="BX39" s="365">
        <v>4.4800875697603013</v>
      </c>
      <c r="BY39" s="365">
        <v>12.665375124620374</v>
      </c>
      <c r="BZ39" s="365">
        <v>2.430555059748118</v>
      </c>
      <c r="CA39" s="365">
        <v>1.6200754916325046</v>
      </c>
      <c r="CB39" s="365">
        <v>3.1931459538400175</v>
      </c>
      <c r="CC39" s="365">
        <v>1.6852295933805115</v>
      </c>
      <c r="CD39" s="365">
        <v>4.7782581653501088</v>
      </c>
      <c r="CE39" s="365">
        <v>3.1664130669803665</v>
      </c>
      <c r="CF39" s="365">
        <v>3.0234045810167895</v>
      </c>
      <c r="CG39" s="365">
        <v>1.6118450983697417</v>
      </c>
      <c r="CH39" s="365">
        <v>0</v>
      </c>
      <c r="CI39" s="743">
        <v>0</v>
      </c>
      <c r="CJ39" s="365"/>
      <c r="CK39" s="925">
        <v>0.96171916364312504</v>
      </c>
      <c r="CL39" s="926">
        <v>14.929215356669692</v>
      </c>
      <c r="CM39" s="926">
        <v>1.4870885007690331</v>
      </c>
      <c r="CN39" s="926">
        <v>10.73523153600126</v>
      </c>
      <c r="CO39" s="927">
        <v>40.9544155108387</v>
      </c>
      <c r="CP39" s="33">
        <v>1987</v>
      </c>
      <c r="CQ39" s="217"/>
      <c r="CR39" s="124"/>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22"/>
      <c r="EV39" s="22"/>
      <c r="EW39" s="22"/>
      <c r="EX39" s="22"/>
      <c r="EY39" s="71"/>
      <c r="EZ39" s="71"/>
      <c r="FA39" s="71"/>
      <c r="FB39" s="71"/>
      <c r="FC39" s="71"/>
      <c r="FD39" s="71"/>
      <c r="FE39" s="71"/>
      <c r="FF39" s="71"/>
      <c r="FG39" s="71"/>
      <c r="FH39" s="71"/>
      <c r="FI39" s="71"/>
      <c r="FJ39" s="71"/>
      <c r="FK39" s="71"/>
      <c r="FL39" s="71"/>
      <c r="FM39" s="71"/>
      <c r="FN39" s="86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861"/>
      <c r="GN39" s="71"/>
      <c r="GO39" s="71"/>
      <c r="GP39" s="124"/>
      <c r="GQ39" s="70"/>
      <c r="GR39" s="70"/>
      <c r="GS39" s="70"/>
      <c r="GT39" s="124"/>
      <c r="GU39" s="71"/>
      <c r="GV39" s="71"/>
      <c r="GW39" s="71"/>
      <c r="GX39" s="71"/>
      <c r="GY39" s="71"/>
      <c r="GZ39" s="71"/>
      <c r="HA39" s="71"/>
      <c r="HB39" s="71"/>
      <c r="HC39" s="71"/>
      <c r="HD39" s="861"/>
      <c r="HE39" s="71"/>
      <c r="HF39" s="124"/>
      <c r="HG39" s="217"/>
      <c r="HH39" s="71"/>
      <c r="HI39" s="71"/>
      <c r="HJ39" s="71"/>
      <c r="HK39" s="71"/>
      <c r="HL39" s="71"/>
      <c r="HM39" s="71"/>
      <c r="HN39" s="71"/>
      <c r="HO39" s="861"/>
      <c r="HP39" s="71"/>
      <c r="HQ39" s="71"/>
      <c r="HR39" s="71"/>
      <c r="HS39" s="71"/>
      <c r="HT39" s="71"/>
      <c r="HU39" s="71"/>
      <c r="HV39" s="124"/>
      <c r="HW39" s="71"/>
      <c r="HX39" s="71"/>
      <c r="HY39" s="861"/>
      <c r="HZ39" s="71"/>
      <c r="IA39" s="71"/>
      <c r="IB39" s="71"/>
      <c r="IC39" s="71"/>
      <c r="ID39" s="71"/>
      <c r="IE39" s="71"/>
      <c r="IF39" s="71"/>
      <c r="IG39" s="71"/>
      <c r="IH39" s="861"/>
      <c r="II39" s="71"/>
      <c r="IJ39" s="100"/>
      <c r="IK39" s="949">
        <v>1987</v>
      </c>
      <c r="IL39" s="218">
        <v>83429.940018991998</v>
      </c>
      <c r="IM39" s="219">
        <v>82081.178704939128</v>
      </c>
      <c r="IN39" s="95">
        <v>24738.181487625166</v>
      </c>
      <c r="IO39" s="95">
        <v>20487.120310603059</v>
      </c>
      <c r="IP39" s="220">
        <v>12089.26231774308</v>
      </c>
      <c r="IQ39" s="94">
        <v>11882.201627540779</v>
      </c>
      <c r="IR39" s="94">
        <v>446.85249960934215</v>
      </c>
      <c r="IS39" s="221">
        <v>0</v>
      </c>
      <c r="IT39" s="221">
        <v>42.20908009087303</v>
      </c>
      <c r="IU39" s="221">
        <v>-406.27216232134919</v>
      </c>
      <c r="IV39" s="95">
        <v>1924.6210618681862</v>
      </c>
      <c r="IW39" s="222">
        <v>400.35219309316892</v>
      </c>
      <c r="IX39" s="199">
        <v>0</v>
      </c>
      <c r="IY39" s="199">
        <v>0</v>
      </c>
      <c r="IZ39" s="199">
        <v>0</v>
      </c>
      <c r="JA39" s="223"/>
      <c r="JB39" s="223"/>
      <c r="JC39" s="223"/>
      <c r="JD39" s="223"/>
      <c r="JE39" s="223"/>
      <c r="JF39" s="223"/>
      <c r="JG39" s="223"/>
      <c r="JH39" s="95">
        <v>6473.2369309917904</v>
      </c>
      <c r="JI39" s="199">
        <v>4394.3661125335066</v>
      </c>
      <c r="JJ39" s="223"/>
      <c r="JK39" s="223"/>
      <c r="JL39" s="223"/>
      <c r="JM39" s="223"/>
      <c r="JN39" s="223"/>
      <c r="JO39" s="223"/>
      <c r="JP39" s="223"/>
      <c r="JQ39" s="223"/>
      <c r="JR39" s="223"/>
      <c r="JS39" s="223"/>
      <c r="JT39" s="223"/>
      <c r="JU39" s="223"/>
      <c r="JV39" s="223"/>
      <c r="JW39" s="223"/>
      <c r="JX39" s="223"/>
      <c r="JY39" s="223"/>
      <c r="JZ39" s="223"/>
      <c r="KA39" s="94">
        <v>571.12377243277683</v>
      </c>
      <c r="KB39" s="199">
        <v>1507.747046025507</v>
      </c>
      <c r="KC39" s="223"/>
      <c r="KD39" s="223"/>
      <c r="KE39" s="223"/>
      <c r="KF39" s="223"/>
      <c r="KG39" s="223"/>
      <c r="KH39" s="223"/>
      <c r="KI39" s="223"/>
      <c r="KJ39" s="223"/>
      <c r="KK39" s="223"/>
      <c r="KL39" s="223"/>
      <c r="KM39" s="95">
        <v>4251.0611770221058</v>
      </c>
      <c r="KN39" s="199">
        <v>1143.9608200209152</v>
      </c>
      <c r="KO39" s="199">
        <v>671.01198418136141</v>
      </c>
      <c r="KP39" s="223"/>
      <c r="KQ39" s="223"/>
      <c r="KR39" s="223"/>
      <c r="KS39" s="221">
        <v>0</v>
      </c>
      <c r="KT39" s="199">
        <v>552.58254901253713</v>
      </c>
      <c r="KU39" s="237"/>
      <c r="KV39" s="237"/>
      <c r="KW39" s="237"/>
      <c r="KX39" s="237"/>
      <c r="KY39" s="223"/>
      <c r="KZ39" s="223"/>
      <c r="LA39" s="223"/>
      <c r="LB39" s="223"/>
      <c r="LC39" s="223"/>
      <c r="LD39" s="223"/>
      <c r="LE39" s="223"/>
      <c r="LF39" s="223"/>
      <c r="LG39" s="223"/>
      <c r="LH39" s="223"/>
      <c r="LI39" s="223"/>
      <c r="LJ39" s="199">
        <v>1993.3287656413402</v>
      </c>
      <c r="LK39" s="199">
        <v>-70.096041734280533</v>
      </c>
      <c r="LL39" s="199">
        <v>39.72690009976801</v>
      </c>
      <c r="LM39" s="95">
        <v>1740.3928215114252</v>
      </c>
      <c r="LN39" s="94">
        <v>1343.2800836608849</v>
      </c>
      <c r="LO39" s="94">
        <v>397.11273785054033</v>
      </c>
      <c r="LP39" s="223"/>
      <c r="LQ39" s="223"/>
      <c r="LR39" s="95">
        <v>20650.673343911149</v>
      </c>
      <c r="LS39" s="95">
        <v>20236.492252953976</v>
      </c>
      <c r="LT39" s="94">
        <v>15229.063743343791</v>
      </c>
      <c r="LU39" s="94">
        <v>5007.4285096101839</v>
      </c>
      <c r="LV39" s="95">
        <v>414.18109095717188</v>
      </c>
      <c r="LW39" s="94">
        <v>267.54053826644071</v>
      </c>
      <c r="LX39" s="221">
        <v>66.579730265767552</v>
      </c>
      <c r="LY39" s="221">
        <v>0</v>
      </c>
      <c r="LZ39" s="223"/>
      <c r="MA39" s="223"/>
      <c r="MB39" s="221">
        <v>80.060822424963646</v>
      </c>
      <c r="MC39" s="95">
        <v>27694.090848989701</v>
      </c>
      <c r="MD39" s="199">
        <v>25594.28677893573</v>
      </c>
      <c r="ME39" s="224"/>
      <c r="MF39" s="224"/>
      <c r="MG39" s="199">
        <v>2099.8040700539709</v>
      </c>
      <c r="MH39" s="95">
        <v>4711.4360583222151</v>
      </c>
      <c r="MI39" s="199">
        <v>4483.3639849506571</v>
      </c>
      <c r="MJ39" s="95"/>
      <c r="MK39" s="223"/>
      <c r="ML39" s="963"/>
      <c r="MM39" s="199">
        <v>228.07207337155771</v>
      </c>
      <c r="MN39" s="223"/>
      <c r="MO39" s="219">
        <v>2546.4041445794719</v>
      </c>
      <c r="MP39" s="225">
        <v>2291.1543038476793</v>
      </c>
      <c r="MQ39" s="225">
        <v>255.24984073179235</v>
      </c>
      <c r="MR39" s="73"/>
      <c r="MS39" s="73"/>
      <c r="MT39" s="73"/>
      <c r="MU39" s="219">
        <v>1348.7613140528651</v>
      </c>
      <c r="MV39" s="199">
        <v>435.21089514742829</v>
      </c>
      <c r="MW39" s="224"/>
      <c r="MX39" s="224"/>
      <c r="MY39" s="224"/>
      <c r="MZ39" s="224"/>
      <c r="NA39" s="199">
        <v>442.98799177815442</v>
      </c>
      <c r="NB39" s="224"/>
      <c r="NC39" s="224"/>
      <c r="ND39" s="224"/>
      <c r="NE39" s="224"/>
      <c r="NF39" s="199">
        <v>470.56242712728238</v>
      </c>
      <c r="NG39" s="966"/>
      <c r="NH39" s="224"/>
      <c r="NI39" s="226"/>
      <c r="NJ39" s="218">
        <v>85749.648407918925</v>
      </c>
      <c r="NK39" s="95">
        <v>74454.942122534339</v>
      </c>
      <c r="NL39" s="94">
        <v>22549.649609943146</v>
      </c>
      <c r="NM39" s="94">
        <v>10589.899390573726</v>
      </c>
      <c r="NN39" s="94">
        <v>29938.041662159078</v>
      </c>
      <c r="NO39" s="223">
        <v>0</v>
      </c>
      <c r="NP39" s="223">
        <v>0</v>
      </c>
      <c r="NQ39" s="94">
        <v>3829.4868558652774</v>
      </c>
      <c r="NR39" s="223"/>
      <c r="NS39" s="223">
        <v>0</v>
      </c>
      <c r="NT39" s="95">
        <v>7547.8646039931245</v>
      </c>
      <c r="NU39" s="94">
        <v>7547.8646039931245</v>
      </c>
      <c r="NV39" s="223">
        <v>0</v>
      </c>
      <c r="NW39" s="95">
        <v>0</v>
      </c>
      <c r="NX39" s="223">
        <v>0</v>
      </c>
      <c r="NY39" s="223">
        <v>0</v>
      </c>
      <c r="NZ39" s="95">
        <v>3983.4962076136212</v>
      </c>
      <c r="OA39" s="223"/>
      <c r="OB39" s="963"/>
      <c r="OC39" s="94">
        <v>75.132523169016622</v>
      </c>
      <c r="OD39" s="94">
        <v>3461.5111848352626</v>
      </c>
      <c r="OE39" s="94">
        <v>446.85249960934215</v>
      </c>
      <c r="OF39" s="95">
        <v>11294.706285384587</v>
      </c>
      <c r="OG39" s="95">
        <v>7484.6741913382129</v>
      </c>
      <c r="OH39" s="94">
        <v>7146.6349332275549</v>
      </c>
      <c r="OI39" s="94">
        <v>338.03925811065835</v>
      </c>
      <c r="OJ39" s="223"/>
      <c r="OK39" s="223"/>
      <c r="OL39" s="94">
        <v>3810.0320940463744</v>
      </c>
      <c r="OM39" s="234"/>
      <c r="ON39" s="33">
        <v>1987</v>
      </c>
      <c r="OO39" s="230">
        <v>2586.5792777467623</v>
      </c>
      <c r="OP39" s="94">
        <v>500.83242194759663</v>
      </c>
      <c r="OQ39" s="94">
        <v>9913.6157530396194</v>
      </c>
      <c r="OR39" s="94">
        <v>23076.704478208903</v>
      </c>
      <c r="OS39" s="245">
        <v>25.636961366523781</v>
      </c>
      <c r="OT39" s="94">
        <v>4329.2643055695262</v>
      </c>
      <c r="OU39" s="231">
        <v>2273.2835076061483</v>
      </c>
    </row>
    <row r="40" spans="1:411" ht="14.25" customHeight="1">
      <c r="A40" s="37">
        <v>1988</v>
      </c>
      <c r="B40" s="736">
        <v>263164.0447388558</v>
      </c>
      <c r="C40" s="415">
        <v>93065.468248530509</v>
      </c>
      <c r="D40" s="751">
        <v>91253.098217398088</v>
      </c>
      <c r="E40" s="40">
        <v>2747.3886024064527</v>
      </c>
      <c r="F40" s="40">
        <v>0</v>
      </c>
      <c r="G40" s="40">
        <v>289.65177358672003</v>
      </c>
      <c r="H40" s="40">
        <v>27545.977756542015</v>
      </c>
      <c r="I40" s="40">
        <v>1873.4268508167754</v>
      </c>
      <c r="J40" s="40">
        <v>23305.139524960032</v>
      </c>
      <c r="K40" s="40">
        <v>30218.503960669768</v>
      </c>
      <c r="L40" s="40">
        <v>5273.0097484163334</v>
      </c>
      <c r="M40" s="665">
        <v>1812.3700311324269</v>
      </c>
      <c r="N40" s="415">
        <v>100632.03634921208</v>
      </c>
      <c r="O40" s="751">
        <v>87177.454833940355</v>
      </c>
      <c r="P40" s="398">
        <v>25225.151154544252</v>
      </c>
      <c r="Q40" s="398">
        <v>10975.89941461421</v>
      </c>
      <c r="R40" s="398">
        <v>33459.642037190628</v>
      </c>
      <c r="S40" s="868">
        <v>6256.9969444117996</v>
      </c>
      <c r="T40" s="398">
        <v>5051.8733547293641</v>
      </c>
      <c r="U40" s="398">
        <v>8068.4973495366203</v>
      </c>
      <c r="V40" s="877">
        <v>4396.3915233252801</v>
      </c>
      <c r="W40" s="751">
        <v>13454.581515271719</v>
      </c>
      <c r="X40" s="398">
        <v>9261.8128929116647</v>
      </c>
      <c r="Y40" s="398">
        <v>8872.6455350810775</v>
      </c>
      <c r="Z40" s="398">
        <v>4192.768622360054</v>
      </c>
      <c r="AA40" s="885"/>
      <c r="AB40" s="398"/>
      <c r="AC40" s="752"/>
      <c r="AD40" s="753">
        <v>-7566.5681006815721</v>
      </c>
      <c r="AE40" s="398">
        <v>-7566.5681006815721</v>
      </c>
      <c r="AF40" s="398">
        <v>501.92924885504817</v>
      </c>
      <c r="AG40" s="885">
        <v>39107.745945906769</v>
      </c>
      <c r="AH40" s="885">
        <v>3797.976128468214</v>
      </c>
      <c r="AI40" s="885">
        <v>2633.8098910212007</v>
      </c>
      <c r="AJ40" s="885">
        <v>28719.579257029167</v>
      </c>
      <c r="AK40" s="885">
        <v>2633.8098910212007</v>
      </c>
      <c r="AL40" s="885">
        <v>18932.843794114007</v>
      </c>
      <c r="AM40" s="885">
        <v>25415.014890239883</v>
      </c>
      <c r="AN40" s="398">
        <v>4075.6433834577329</v>
      </c>
      <c r="AO40" s="885">
        <v>26085.769366007968</v>
      </c>
      <c r="AP40" s="398">
        <v>0</v>
      </c>
      <c r="AQ40" s="398"/>
      <c r="AR40" s="398"/>
      <c r="AS40" s="398"/>
      <c r="AT40" s="894"/>
      <c r="AU40" s="749">
        <v>-2.8752286841426478</v>
      </c>
      <c r="AV40" s="365">
        <v>-2.8752286841426478</v>
      </c>
      <c r="AW40" s="365">
        <v>0.19072865723473928</v>
      </c>
      <c r="AX40" s="365">
        <v>1.5487082923892945</v>
      </c>
      <c r="AY40" s="754"/>
      <c r="AZ40" s="365"/>
      <c r="BA40" s="749">
        <v>99769.731223159382</v>
      </c>
      <c r="BB40" s="365">
        <v>37.911611870141058</v>
      </c>
      <c r="BC40" s="1087"/>
      <c r="BD40" s="179"/>
      <c r="BE40" s="1088"/>
      <c r="BF40" s="231">
        <v>99769.731223159382</v>
      </c>
      <c r="BG40" s="365"/>
      <c r="BH40" s="743"/>
      <c r="BJ40" s="740">
        <v>35.36405147628799</v>
      </c>
      <c r="BK40" s="365">
        <v>34.67536695902011</v>
      </c>
      <c r="BL40" s="365">
        <v>1.0439832710174199</v>
      </c>
      <c r="BM40" s="365">
        <v>0</v>
      </c>
      <c r="BN40" s="365">
        <v>0.11006510174068371</v>
      </c>
      <c r="BO40" s="365">
        <v>10.467226928312556</v>
      </c>
      <c r="BP40" s="365">
        <v>0.71188556653923729</v>
      </c>
      <c r="BQ40" s="365">
        <v>8.8557460606316116</v>
      </c>
      <c r="BR40" s="365">
        <v>11.482763152791765</v>
      </c>
      <c r="BS40" s="365">
        <v>2.0036968779868358</v>
      </c>
      <c r="BT40" s="365">
        <v>0.68868451726788382</v>
      </c>
      <c r="BU40" s="740">
        <v>38.239280160430631</v>
      </c>
      <c r="BV40" s="365">
        <v>33.12665866663081</v>
      </c>
      <c r="BW40" s="365">
        <v>9.5853334294112233</v>
      </c>
      <c r="BX40" s="365">
        <v>4.1707443072270252</v>
      </c>
      <c r="BY40" s="365">
        <v>12.714366839282114</v>
      </c>
      <c r="BZ40" s="365">
        <v>2.3776032742697706</v>
      </c>
      <c r="CA40" s="365">
        <v>1.9196670121643946</v>
      </c>
      <c r="CB40" s="365">
        <v>3.0659573413773868</v>
      </c>
      <c r="CC40" s="365">
        <v>1.6705897371686655</v>
      </c>
      <c r="CD40" s="365">
        <v>5.1126214937998213</v>
      </c>
      <c r="CE40" s="365">
        <v>3.519406650746074</v>
      </c>
      <c r="CF40" s="365">
        <v>3.3715265107304546</v>
      </c>
      <c r="CG40" s="365">
        <v>1.5932148430537469</v>
      </c>
      <c r="CH40" s="365">
        <v>0</v>
      </c>
      <c r="CI40" s="743">
        <v>0</v>
      </c>
      <c r="CJ40" s="365"/>
      <c r="CK40" s="925">
        <v>1.0008243693148871</v>
      </c>
      <c r="CL40" s="926">
        <v>14.860596167198432</v>
      </c>
      <c r="CM40" s="926">
        <v>1.4431972012882839</v>
      </c>
      <c r="CN40" s="926">
        <v>10.913185076452338</v>
      </c>
      <c r="CO40" s="927">
        <v>37.911611870141058</v>
      </c>
      <c r="CP40" s="33">
        <v>1988</v>
      </c>
      <c r="CQ40" s="217"/>
      <c r="CR40" s="124"/>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22"/>
      <c r="EV40" s="22"/>
      <c r="EW40" s="22"/>
      <c r="EX40" s="22"/>
      <c r="EY40" s="71"/>
      <c r="EZ40" s="71"/>
      <c r="FA40" s="71"/>
      <c r="FB40" s="71"/>
      <c r="FC40" s="71"/>
      <c r="FD40" s="71"/>
      <c r="FE40" s="71"/>
      <c r="FF40" s="71"/>
      <c r="FG40" s="71"/>
      <c r="FH40" s="71"/>
      <c r="FI40" s="71"/>
      <c r="FJ40" s="71"/>
      <c r="FK40" s="71"/>
      <c r="FL40" s="71"/>
      <c r="FM40" s="71"/>
      <c r="FN40" s="86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71"/>
      <c r="GM40" s="861"/>
      <c r="GN40" s="71"/>
      <c r="GO40" s="71"/>
      <c r="GP40" s="124"/>
      <c r="GQ40" s="70"/>
      <c r="GR40" s="70"/>
      <c r="GS40" s="70"/>
      <c r="GT40" s="124"/>
      <c r="GU40" s="71"/>
      <c r="GV40" s="71"/>
      <c r="GW40" s="71"/>
      <c r="GX40" s="71"/>
      <c r="GY40" s="71"/>
      <c r="GZ40" s="71"/>
      <c r="HA40" s="71"/>
      <c r="HB40" s="71"/>
      <c r="HC40" s="71"/>
      <c r="HD40" s="861"/>
      <c r="HE40" s="71"/>
      <c r="HF40" s="124"/>
      <c r="HG40" s="217"/>
      <c r="HH40" s="71"/>
      <c r="HI40" s="71"/>
      <c r="HJ40" s="71"/>
      <c r="HK40" s="71"/>
      <c r="HL40" s="71"/>
      <c r="HM40" s="71"/>
      <c r="HN40" s="71"/>
      <c r="HO40" s="861"/>
      <c r="HP40" s="71"/>
      <c r="HQ40" s="71"/>
      <c r="HR40" s="71"/>
      <c r="HS40" s="71"/>
      <c r="HT40" s="71"/>
      <c r="HU40" s="71"/>
      <c r="HV40" s="124"/>
      <c r="HW40" s="71"/>
      <c r="HX40" s="71"/>
      <c r="HY40" s="861"/>
      <c r="HZ40" s="71"/>
      <c r="IA40" s="71"/>
      <c r="IB40" s="71"/>
      <c r="IC40" s="71"/>
      <c r="ID40" s="71"/>
      <c r="IE40" s="71"/>
      <c r="IF40" s="71"/>
      <c r="IG40" s="71"/>
      <c r="IH40" s="861"/>
      <c r="II40" s="71"/>
      <c r="IJ40" s="100"/>
      <c r="IK40" s="949">
        <v>1988</v>
      </c>
      <c r="IL40" s="218">
        <v>93065.468248530524</v>
      </c>
      <c r="IM40" s="219">
        <v>91253.098217398103</v>
      </c>
      <c r="IN40" s="95">
        <v>27545.977756542015</v>
      </c>
      <c r="IO40" s="95">
        <v>22397.56950704987</v>
      </c>
      <c r="IP40" s="220">
        <v>13407.203731083142</v>
      </c>
      <c r="IQ40" s="94">
        <v>13535.020975322443</v>
      </c>
      <c r="IR40" s="94">
        <v>844.06139939658385</v>
      </c>
      <c r="IS40" s="221">
        <v>0</v>
      </c>
      <c r="IT40" s="221">
        <v>61.501568641592442</v>
      </c>
      <c r="IU40" s="221">
        <v>-464.61841741492674</v>
      </c>
      <c r="IV40" s="95">
        <v>2081.7857271645453</v>
      </c>
      <c r="IW40" s="222">
        <v>436.32276754053828</v>
      </c>
      <c r="IX40" s="199">
        <v>0</v>
      </c>
      <c r="IY40" s="199">
        <v>0</v>
      </c>
      <c r="IZ40" s="199">
        <v>0</v>
      </c>
      <c r="JA40" s="223"/>
      <c r="JB40" s="223"/>
      <c r="JC40" s="223"/>
      <c r="JD40" s="223"/>
      <c r="JE40" s="223"/>
      <c r="JF40" s="223"/>
      <c r="JG40" s="223"/>
      <c r="JH40" s="95">
        <v>6908.5800488021832</v>
      </c>
      <c r="JI40" s="199">
        <v>4709.5188297092309</v>
      </c>
      <c r="JJ40" s="223"/>
      <c r="JK40" s="223"/>
      <c r="JL40" s="223"/>
      <c r="JM40" s="223"/>
      <c r="JN40" s="223"/>
      <c r="JO40" s="223"/>
      <c r="JP40" s="223"/>
      <c r="JQ40" s="223"/>
      <c r="JR40" s="223"/>
      <c r="JS40" s="223"/>
      <c r="JT40" s="223"/>
      <c r="JU40" s="223"/>
      <c r="JV40" s="223"/>
      <c r="JW40" s="223"/>
      <c r="JX40" s="223"/>
      <c r="JY40" s="223"/>
      <c r="JZ40" s="223"/>
      <c r="KA40" s="94">
        <v>275.29960453403532</v>
      </c>
      <c r="KB40" s="199">
        <v>1923.7616145589172</v>
      </c>
      <c r="KC40" s="223"/>
      <c r="KD40" s="223"/>
      <c r="KE40" s="223"/>
      <c r="KF40" s="223"/>
      <c r="KG40" s="223"/>
      <c r="KH40" s="223"/>
      <c r="KI40" s="223"/>
      <c r="KJ40" s="223"/>
      <c r="KK40" s="223"/>
      <c r="KL40" s="223"/>
      <c r="KM40" s="95">
        <v>5148.4082494921449</v>
      </c>
      <c r="KN40" s="199">
        <v>1192.7028415852294</v>
      </c>
      <c r="KO40" s="199">
        <v>950.42251150938182</v>
      </c>
      <c r="KP40" s="223"/>
      <c r="KQ40" s="223"/>
      <c r="KR40" s="223"/>
      <c r="KS40" s="221">
        <v>0</v>
      </c>
      <c r="KT40" s="199">
        <v>583.90128977197605</v>
      </c>
      <c r="KU40" s="237"/>
      <c r="KV40" s="237"/>
      <c r="KW40" s="237"/>
      <c r="KX40" s="237"/>
      <c r="KY40" s="223"/>
      <c r="KZ40" s="223"/>
      <c r="LA40" s="223"/>
      <c r="LB40" s="223"/>
      <c r="LC40" s="223"/>
      <c r="LD40" s="223"/>
      <c r="LE40" s="223"/>
      <c r="LF40" s="223"/>
      <c r="LG40" s="223"/>
      <c r="LH40" s="223"/>
      <c r="LI40" s="223"/>
      <c r="LJ40" s="199">
        <v>2512.8376185496377</v>
      </c>
      <c r="LK40" s="199">
        <v>-15.506112293101584</v>
      </c>
      <c r="LL40" s="199">
        <v>75.949899630978564</v>
      </c>
      <c r="LM40" s="95">
        <v>1873.4268508167754</v>
      </c>
      <c r="LN40" s="94">
        <v>847.34292548651933</v>
      </c>
      <c r="LO40" s="94">
        <v>1026.0839253302561</v>
      </c>
      <c r="LP40" s="223"/>
      <c r="LQ40" s="223"/>
      <c r="LR40" s="95">
        <v>23305.139524960032</v>
      </c>
      <c r="LS40" s="95">
        <v>22683.585157405068</v>
      </c>
      <c r="LT40" s="94">
        <v>17350.155662135036</v>
      </c>
      <c r="LU40" s="94">
        <v>5333.4294952700347</v>
      </c>
      <c r="LV40" s="95">
        <v>621.5543675549626</v>
      </c>
      <c r="LW40" s="94">
        <v>343.63468080247139</v>
      </c>
      <c r="LX40" s="221">
        <v>69.416567499669441</v>
      </c>
      <c r="LY40" s="221">
        <v>0</v>
      </c>
      <c r="LZ40" s="223"/>
      <c r="MA40" s="223"/>
      <c r="MB40" s="221">
        <v>208.50311925282176</v>
      </c>
      <c r="MC40" s="95">
        <v>30218.503960669768</v>
      </c>
      <c r="MD40" s="199">
        <v>28108.584856899019</v>
      </c>
      <c r="ME40" s="224"/>
      <c r="MF40" s="224"/>
      <c r="MG40" s="199">
        <v>2109.9191037707501</v>
      </c>
      <c r="MH40" s="95">
        <v>5273.0097484163334</v>
      </c>
      <c r="MI40" s="199">
        <v>4999.0443907540302</v>
      </c>
      <c r="MJ40" s="95"/>
      <c r="MK40" s="223"/>
      <c r="ML40" s="963"/>
      <c r="MM40" s="199">
        <v>273.96535766230335</v>
      </c>
      <c r="MN40" s="223"/>
      <c r="MO40" s="219">
        <v>3037.0403759931728</v>
      </c>
      <c r="MP40" s="225">
        <v>2747.3886024064527</v>
      </c>
      <c r="MQ40" s="225">
        <v>289.65177358672003</v>
      </c>
      <c r="MR40" s="73"/>
      <c r="MS40" s="73"/>
      <c r="MT40" s="73"/>
      <c r="MU40" s="219">
        <v>1812.3700311324269</v>
      </c>
      <c r="MV40" s="199">
        <v>592.26136814395443</v>
      </c>
      <c r="MW40" s="224"/>
      <c r="MX40" s="224"/>
      <c r="MY40" s="224"/>
      <c r="MZ40" s="224"/>
      <c r="NA40" s="199">
        <v>422.16292236125639</v>
      </c>
      <c r="NB40" s="224"/>
      <c r="NC40" s="224"/>
      <c r="ND40" s="224"/>
      <c r="NE40" s="224"/>
      <c r="NF40" s="199">
        <v>797.9457406272162</v>
      </c>
      <c r="NG40" s="966"/>
      <c r="NH40" s="224"/>
      <c r="NI40" s="226"/>
      <c r="NJ40" s="218">
        <v>96235.644825886789</v>
      </c>
      <c r="NK40" s="95">
        <v>82781.063310615078</v>
      </c>
      <c r="NL40" s="94">
        <v>25225.151154544252</v>
      </c>
      <c r="NM40" s="94">
        <v>10975.89941461421</v>
      </c>
      <c r="NN40" s="94">
        <v>33459.642037190628</v>
      </c>
      <c r="NO40" s="223">
        <v>0</v>
      </c>
      <c r="NP40" s="223">
        <v>0</v>
      </c>
      <c r="NQ40" s="94">
        <v>5051.8733547293641</v>
      </c>
      <c r="NR40" s="223"/>
      <c r="NS40" s="223">
        <v>0</v>
      </c>
      <c r="NT40" s="95">
        <v>8068.4973495366203</v>
      </c>
      <c r="NU40" s="94">
        <v>8068.4973495366203</v>
      </c>
      <c r="NV40" s="223">
        <v>0</v>
      </c>
      <c r="NW40" s="95">
        <v>0</v>
      </c>
      <c r="NX40" s="223">
        <v>0</v>
      </c>
      <c r="NY40" s="223">
        <v>0</v>
      </c>
      <c r="NZ40" s="95">
        <v>4396.3915233252801</v>
      </c>
      <c r="OA40" s="223"/>
      <c r="OB40" s="963"/>
      <c r="OC40" s="94">
        <v>122.11363936869689</v>
      </c>
      <c r="OD40" s="94">
        <v>3430.2164845599991</v>
      </c>
      <c r="OE40" s="94">
        <v>844.06139939658385</v>
      </c>
      <c r="OF40" s="95">
        <v>13454.581515271719</v>
      </c>
      <c r="OG40" s="95">
        <v>9261.8128929116647</v>
      </c>
      <c r="OH40" s="94">
        <v>8872.6455350810775</v>
      </c>
      <c r="OI40" s="94">
        <v>389.1673578305867</v>
      </c>
      <c r="OJ40" s="223"/>
      <c r="OK40" s="223"/>
      <c r="OL40" s="94">
        <v>4192.768622360054</v>
      </c>
      <c r="OM40" s="234"/>
      <c r="ON40" s="33">
        <v>1988</v>
      </c>
      <c r="OO40" s="230">
        <v>3147.7327629892761</v>
      </c>
      <c r="OP40" s="94">
        <v>562.99683129563948</v>
      </c>
      <c r="OQ40" s="94">
        <v>10388.1666888776</v>
      </c>
      <c r="OR40" s="94">
        <v>26058.90519911809</v>
      </c>
      <c r="OS40" s="245">
        <v>26.864166889876426</v>
      </c>
      <c r="OT40" s="94">
        <v>4874.8958317319284</v>
      </c>
      <c r="OU40" s="231">
        <v>2633.8098910212007</v>
      </c>
    </row>
    <row r="41" spans="1:411" ht="14.25" customHeight="1">
      <c r="A41" s="37">
        <v>1989</v>
      </c>
      <c r="B41" s="736">
        <v>294887.04819032172</v>
      </c>
      <c r="C41" s="415">
        <v>109539.91321385212</v>
      </c>
      <c r="D41" s="751">
        <v>107141.65855300326</v>
      </c>
      <c r="E41" s="40">
        <v>3024.2388181697979</v>
      </c>
      <c r="F41" s="40">
        <v>0</v>
      </c>
      <c r="G41" s="40">
        <v>339.66199079249458</v>
      </c>
      <c r="H41" s="40">
        <v>30853.453355450576</v>
      </c>
      <c r="I41" s="40">
        <v>2380.8854110321781</v>
      </c>
      <c r="J41" s="40">
        <v>30433.764319113387</v>
      </c>
      <c r="K41" s="40">
        <v>34624.547738391455</v>
      </c>
      <c r="L41" s="40">
        <v>5485.1069200533702</v>
      </c>
      <c r="M41" s="665">
        <v>2398.2546608488697</v>
      </c>
      <c r="N41" s="415">
        <v>116830.77903188972</v>
      </c>
      <c r="O41" s="751">
        <v>99563.83950572765</v>
      </c>
      <c r="P41" s="398">
        <v>28881.618645799528</v>
      </c>
      <c r="Q41" s="398">
        <v>12798.93741059945</v>
      </c>
      <c r="R41" s="398">
        <v>37723.324077746925</v>
      </c>
      <c r="S41" s="868">
        <v>6965.1443177811734</v>
      </c>
      <c r="T41" s="398">
        <v>5406.6507999471114</v>
      </c>
      <c r="U41" s="398">
        <v>9378.6556561249145</v>
      </c>
      <c r="V41" s="877">
        <v>5374.6529155097187</v>
      </c>
      <c r="W41" s="751">
        <v>17266.939526162059</v>
      </c>
      <c r="X41" s="398">
        <v>12009.670284759535</v>
      </c>
      <c r="Y41" s="398">
        <v>11871.269217362038</v>
      </c>
      <c r="Z41" s="398">
        <v>5257.2692414025223</v>
      </c>
      <c r="AA41" s="885"/>
      <c r="AB41" s="398"/>
      <c r="AC41" s="752"/>
      <c r="AD41" s="753">
        <v>-7290.8658180375933</v>
      </c>
      <c r="AE41" s="398">
        <v>-7290.8658180375933</v>
      </c>
      <c r="AF41" s="398">
        <v>2087.7898380873212</v>
      </c>
      <c r="AG41" s="885">
        <v>45217.834437637968</v>
      </c>
      <c r="AH41" s="885">
        <v>4431.8619641376317</v>
      </c>
      <c r="AI41" s="885">
        <v>3058.5038565808104</v>
      </c>
      <c r="AJ41" s="885">
        <v>32930.139576299101</v>
      </c>
      <c r="AK41" s="885">
        <v>3058.5038565808104</v>
      </c>
      <c r="AL41" s="885">
        <v>21507.53616699154</v>
      </c>
      <c r="AM41" s="885">
        <v>29749.679706712432</v>
      </c>
      <c r="AN41" s="398">
        <v>7577.8190472756105</v>
      </c>
      <c r="AO41" s="885">
        <v>29871.635719718292</v>
      </c>
      <c r="AP41" s="398">
        <v>0</v>
      </c>
      <c r="AQ41" s="398"/>
      <c r="AR41" s="398"/>
      <c r="AS41" s="398"/>
      <c r="AT41" s="894"/>
      <c r="AU41" s="749">
        <v>-2.4724265995338079</v>
      </c>
      <c r="AV41" s="365">
        <v>-2.4724265995338079</v>
      </c>
      <c r="AW41" s="365">
        <v>0.70799645182783688</v>
      </c>
      <c r="AX41" s="365">
        <v>2.5697361392368934</v>
      </c>
      <c r="AY41" s="754"/>
      <c r="AZ41" s="365"/>
      <c r="BA41" s="749">
        <v>116009.84373168602</v>
      </c>
      <c r="BB41" s="365">
        <v>39.340433716442043</v>
      </c>
      <c r="BC41" s="1087"/>
      <c r="BD41" s="179"/>
      <c r="BE41" s="1088"/>
      <c r="BF41" s="231">
        <v>116009.84373168602</v>
      </c>
      <c r="BG41" s="365"/>
      <c r="BH41" s="743"/>
      <c r="BJ41" s="740">
        <v>37.146396861470315</v>
      </c>
      <c r="BK41" s="365">
        <v>36.333117785442191</v>
      </c>
      <c r="BL41" s="365">
        <v>1.0255583745468324</v>
      </c>
      <c r="BM41" s="365">
        <v>0</v>
      </c>
      <c r="BN41" s="365">
        <v>0.11518376031668737</v>
      </c>
      <c r="BO41" s="365">
        <v>10.462803824309566</v>
      </c>
      <c r="BP41" s="365">
        <v>0.80738893947473123</v>
      </c>
      <c r="BQ41" s="365">
        <v>10.320481861065417</v>
      </c>
      <c r="BR41" s="365">
        <v>11.741630550028288</v>
      </c>
      <c r="BS41" s="365">
        <v>1.8600704757006661</v>
      </c>
      <c r="BT41" s="365">
        <v>0.81327907602812821</v>
      </c>
      <c r="BU41" s="740">
        <v>39.618823461004126</v>
      </c>
      <c r="BV41" s="365">
        <v>33.763381646205296</v>
      </c>
      <c r="BW41" s="365">
        <v>9.7941292515360576</v>
      </c>
      <c r="BX41" s="365">
        <v>4.3402846917640634</v>
      </c>
      <c r="BY41" s="365">
        <v>12.792465559016374</v>
      </c>
      <c r="BZ41" s="365">
        <v>2.3619702392917001</v>
      </c>
      <c r="CA41" s="365">
        <v>1.8334649938432117</v>
      </c>
      <c r="CB41" s="365">
        <v>3.1804230513616449</v>
      </c>
      <c r="CC41" s="365">
        <v>1.8226140986839439</v>
      </c>
      <c r="CD41" s="365">
        <v>5.8554418147988248</v>
      </c>
      <c r="CE41" s="365">
        <v>4.07263403342436</v>
      </c>
      <c r="CF41" s="365">
        <v>4.0257004470743167</v>
      </c>
      <c r="CG41" s="365">
        <v>1.7828077813744643</v>
      </c>
      <c r="CH41" s="365">
        <v>0</v>
      </c>
      <c r="CI41" s="743">
        <v>0</v>
      </c>
      <c r="CJ41" s="365"/>
      <c r="CK41" s="925">
        <v>1.0371780908488173</v>
      </c>
      <c r="CL41" s="926">
        <v>15.333950648267921</v>
      </c>
      <c r="CM41" s="926">
        <v>1.5029015317340366</v>
      </c>
      <c r="CN41" s="926">
        <v>11.167034896373547</v>
      </c>
      <c r="CO41" s="927">
        <v>39.340433716442043</v>
      </c>
      <c r="CP41" s="33">
        <v>1989</v>
      </c>
      <c r="CQ41" s="217"/>
      <c r="CR41" s="124"/>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22"/>
      <c r="EV41" s="22"/>
      <c r="EW41" s="22"/>
      <c r="EX41" s="22"/>
      <c r="EY41" s="71"/>
      <c r="EZ41" s="71"/>
      <c r="FA41" s="71"/>
      <c r="FB41" s="71"/>
      <c r="FC41" s="71"/>
      <c r="FD41" s="71"/>
      <c r="FE41" s="71"/>
      <c r="FF41" s="71"/>
      <c r="FG41" s="71"/>
      <c r="FH41" s="71"/>
      <c r="FI41" s="71"/>
      <c r="FJ41" s="71"/>
      <c r="FK41" s="71"/>
      <c r="FL41" s="71"/>
      <c r="FM41" s="71"/>
      <c r="FN41" s="86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71"/>
      <c r="GM41" s="861"/>
      <c r="GN41" s="71"/>
      <c r="GO41" s="71"/>
      <c r="GP41" s="124"/>
      <c r="GQ41" s="70"/>
      <c r="GR41" s="70"/>
      <c r="GS41" s="70"/>
      <c r="GT41" s="124"/>
      <c r="GU41" s="71"/>
      <c r="GV41" s="71"/>
      <c r="GW41" s="71"/>
      <c r="GX41" s="71"/>
      <c r="GY41" s="71"/>
      <c r="GZ41" s="71"/>
      <c r="HA41" s="71"/>
      <c r="HB41" s="71"/>
      <c r="HC41" s="71"/>
      <c r="HD41" s="861"/>
      <c r="HE41" s="71"/>
      <c r="HF41" s="124"/>
      <c r="HG41" s="217"/>
      <c r="HH41" s="71"/>
      <c r="HI41" s="71"/>
      <c r="HJ41" s="71"/>
      <c r="HK41" s="71"/>
      <c r="HL41" s="71"/>
      <c r="HM41" s="71"/>
      <c r="HN41" s="71"/>
      <c r="HO41" s="861"/>
      <c r="HP41" s="71"/>
      <c r="HQ41" s="71"/>
      <c r="HR41" s="71"/>
      <c r="HS41" s="71"/>
      <c r="HT41" s="71"/>
      <c r="HU41" s="71"/>
      <c r="HV41" s="124"/>
      <c r="HW41" s="71"/>
      <c r="HX41" s="71"/>
      <c r="HY41" s="861"/>
      <c r="HZ41" s="71"/>
      <c r="IA41" s="71"/>
      <c r="IB41" s="71"/>
      <c r="IC41" s="71"/>
      <c r="ID41" s="71"/>
      <c r="IE41" s="71"/>
      <c r="IF41" s="71"/>
      <c r="IG41" s="71"/>
      <c r="IH41" s="861"/>
      <c r="II41" s="71"/>
      <c r="IJ41" s="100"/>
      <c r="IK41" s="949">
        <v>1989</v>
      </c>
      <c r="IL41" s="218">
        <v>109539.91321385212</v>
      </c>
      <c r="IM41" s="219">
        <v>107141.65855300326</v>
      </c>
      <c r="IN41" s="95">
        <v>30853.453355450576</v>
      </c>
      <c r="IO41" s="95">
        <v>25761.350113591288</v>
      </c>
      <c r="IP41" s="220">
        <v>15857.469979445386</v>
      </c>
      <c r="IQ41" s="94">
        <v>15496.231654105513</v>
      </c>
      <c r="IR41" s="94">
        <v>927.13930258555411</v>
      </c>
      <c r="IS41" s="221">
        <v>0</v>
      </c>
      <c r="IT41" s="221">
        <v>84.057552919115793</v>
      </c>
      <c r="IU41" s="221">
        <v>0</v>
      </c>
      <c r="IV41" s="95">
        <v>2045.5627276333346</v>
      </c>
      <c r="IW41" s="222">
        <v>464.07750652098133</v>
      </c>
      <c r="IX41" s="199">
        <v>0</v>
      </c>
      <c r="IY41" s="199">
        <v>0</v>
      </c>
      <c r="IZ41" s="199">
        <v>0</v>
      </c>
      <c r="JA41" s="223"/>
      <c r="JB41" s="223"/>
      <c r="JC41" s="223"/>
      <c r="JD41" s="223"/>
      <c r="JE41" s="223"/>
      <c r="JF41" s="223"/>
      <c r="JG41" s="223"/>
      <c r="JH41" s="95">
        <v>7858.3174065125677</v>
      </c>
      <c r="JI41" s="199">
        <v>5186.2716815116655</v>
      </c>
      <c r="JJ41" s="223"/>
      <c r="JK41" s="223"/>
      <c r="JL41" s="223"/>
      <c r="JM41" s="223"/>
      <c r="JN41" s="223"/>
      <c r="JO41" s="223"/>
      <c r="JP41" s="223"/>
      <c r="JQ41" s="223"/>
      <c r="JR41" s="223"/>
      <c r="JS41" s="223"/>
      <c r="JT41" s="223"/>
      <c r="JU41" s="223"/>
      <c r="JV41" s="223"/>
      <c r="JW41" s="223"/>
      <c r="JX41" s="223"/>
      <c r="JY41" s="223"/>
      <c r="JZ41" s="223"/>
      <c r="KA41" s="94">
        <v>277.18077242075657</v>
      </c>
      <c r="KB41" s="199">
        <v>2394.8649525801452</v>
      </c>
      <c r="KC41" s="223"/>
      <c r="KD41" s="223"/>
      <c r="KE41" s="223"/>
      <c r="KF41" s="223"/>
      <c r="KG41" s="223"/>
      <c r="KH41" s="223"/>
      <c r="KI41" s="223"/>
      <c r="KJ41" s="223"/>
      <c r="KK41" s="223"/>
      <c r="KL41" s="223"/>
      <c r="KM41" s="95">
        <v>5092.1032418592895</v>
      </c>
      <c r="KN41" s="199">
        <v>1320.169305109805</v>
      </c>
      <c r="KO41" s="199">
        <v>596.16794682244904</v>
      </c>
      <c r="KP41" s="223"/>
      <c r="KQ41" s="223"/>
      <c r="KR41" s="223"/>
      <c r="KS41" s="221">
        <v>0</v>
      </c>
      <c r="KT41" s="199">
        <v>693.20736119625451</v>
      </c>
      <c r="KU41" s="237"/>
      <c r="KV41" s="237"/>
      <c r="KW41" s="237"/>
      <c r="KX41" s="237"/>
      <c r="KY41" s="223"/>
      <c r="KZ41" s="223"/>
      <c r="LA41" s="223"/>
      <c r="LB41" s="223"/>
      <c r="LC41" s="223"/>
      <c r="LD41" s="223"/>
      <c r="LE41" s="223"/>
      <c r="LF41" s="223"/>
      <c r="LG41" s="223"/>
      <c r="LH41" s="223"/>
      <c r="LI41" s="223"/>
      <c r="LJ41" s="199">
        <v>2544.6491892346698</v>
      </c>
      <c r="LK41" s="199">
        <v>-8.456240308679817</v>
      </c>
      <c r="LL41" s="199">
        <v>53.63432019520873</v>
      </c>
      <c r="LM41" s="95">
        <v>2380.8854110321781</v>
      </c>
      <c r="LN41" s="94">
        <v>990.1914824564567</v>
      </c>
      <c r="LO41" s="94">
        <v>1390.6939285757217</v>
      </c>
      <c r="LP41" s="223"/>
      <c r="LQ41" s="223"/>
      <c r="LR41" s="95">
        <v>30433.764319113387</v>
      </c>
      <c r="LS41" s="95">
        <v>29867.831428124962</v>
      </c>
      <c r="LT41" s="94">
        <v>21596.432392148377</v>
      </c>
      <c r="LU41" s="94">
        <v>8271.3990359765849</v>
      </c>
      <c r="LV41" s="95">
        <v>565.93289098842456</v>
      </c>
      <c r="LW41" s="94">
        <v>214.81374634885148</v>
      </c>
      <c r="LX41" s="221">
        <v>76.83525056194631</v>
      </c>
      <c r="LY41" s="221">
        <v>0</v>
      </c>
      <c r="LZ41" s="223"/>
      <c r="MA41" s="223"/>
      <c r="MB41" s="221">
        <v>274.28389407762671</v>
      </c>
      <c r="MC41" s="95">
        <v>34624.547738391455</v>
      </c>
      <c r="MD41" s="199">
        <v>32435.078672484466</v>
      </c>
      <c r="ME41" s="224"/>
      <c r="MF41" s="224"/>
      <c r="MG41" s="199">
        <v>2189.4690659069875</v>
      </c>
      <c r="MH41" s="95">
        <v>5485.1069200533702</v>
      </c>
      <c r="MI41" s="199">
        <v>4992.6436118423426</v>
      </c>
      <c r="MJ41" s="95"/>
      <c r="MK41" s="223"/>
      <c r="ML41" s="963"/>
      <c r="MM41" s="199">
        <v>492.46330821102737</v>
      </c>
      <c r="MN41" s="223"/>
      <c r="MO41" s="219">
        <v>3363.9008089622926</v>
      </c>
      <c r="MP41" s="225">
        <v>3024.2388181697979</v>
      </c>
      <c r="MQ41" s="225">
        <v>339.66199079249458</v>
      </c>
      <c r="MR41" s="73"/>
      <c r="MS41" s="73"/>
      <c r="MT41" s="73"/>
      <c r="MU41" s="219">
        <v>2398.2546608488697</v>
      </c>
      <c r="MV41" s="199">
        <v>629.73447285228326</v>
      </c>
      <c r="MW41" s="224"/>
      <c r="MX41" s="224"/>
      <c r="MY41" s="224"/>
      <c r="MZ41" s="224"/>
      <c r="NA41" s="199">
        <v>546.5183368793048</v>
      </c>
      <c r="NB41" s="224"/>
      <c r="NC41" s="224"/>
      <c r="ND41" s="224"/>
      <c r="NE41" s="224"/>
      <c r="NF41" s="199">
        <v>1222.0018511172816</v>
      </c>
      <c r="NG41" s="966"/>
      <c r="NH41" s="224"/>
      <c r="NI41" s="226"/>
      <c r="NJ41" s="218">
        <v>111456.12611637998</v>
      </c>
      <c r="NK41" s="95">
        <v>94189.186590217927</v>
      </c>
      <c r="NL41" s="94">
        <v>28881.618645799528</v>
      </c>
      <c r="NM41" s="94">
        <v>12798.93741059945</v>
      </c>
      <c r="NN41" s="94">
        <v>37723.324077746925</v>
      </c>
      <c r="NO41" s="223">
        <v>0</v>
      </c>
      <c r="NP41" s="223">
        <v>0</v>
      </c>
      <c r="NQ41" s="94">
        <v>5406.6507999471114</v>
      </c>
      <c r="NR41" s="223"/>
      <c r="NS41" s="223">
        <v>0</v>
      </c>
      <c r="NT41" s="95">
        <v>9378.6556561249145</v>
      </c>
      <c r="NU41" s="94">
        <v>9378.6556561249145</v>
      </c>
      <c r="NV41" s="223">
        <v>0</v>
      </c>
      <c r="NW41" s="95">
        <v>0</v>
      </c>
      <c r="NX41" s="223">
        <v>0</v>
      </c>
      <c r="NY41" s="223">
        <v>0</v>
      </c>
      <c r="NZ41" s="95">
        <v>5374.6529155097187</v>
      </c>
      <c r="OA41" s="223"/>
      <c r="OB41" s="963"/>
      <c r="OC41" s="94">
        <v>365.54157200726024</v>
      </c>
      <c r="OD41" s="94">
        <v>4081.972040916904</v>
      </c>
      <c r="OE41" s="94">
        <v>927.13930258555411</v>
      </c>
      <c r="OF41" s="95">
        <v>17266.939526162059</v>
      </c>
      <c r="OG41" s="95">
        <v>12009.670284759535</v>
      </c>
      <c r="OH41" s="94">
        <v>11871.269217362038</v>
      </c>
      <c r="OI41" s="94">
        <v>138.4010673974974</v>
      </c>
      <c r="OJ41" s="223"/>
      <c r="OK41" s="223"/>
      <c r="OL41" s="94">
        <v>5257.2692414025223</v>
      </c>
      <c r="OM41" s="234"/>
      <c r="ON41" s="33">
        <v>1989</v>
      </c>
      <c r="OO41" s="230">
        <v>3463.2990519168297</v>
      </c>
      <c r="OP41" s="94">
        <v>660.11967900197044</v>
      </c>
      <c r="OQ41" s="94">
        <v>12287.694861338865</v>
      </c>
      <c r="OR41" s="94">
        <v>29839.859305714428</v>
      </c>
      <c r="OS41" s="245">
        <v>31.776414003860204</v>
      </c>
      <c r="OT41" s="94">
        <v>5496.7768384756218</v>
      </c>
      <c r="OU41" s="231">
        <v>3058.5038565808104</v>
      </c>
    </row>
    <row r="42" spans="1:411" ht="14.25" customHeight="1">
      <c r="A42" s="37">
        <v>1990</v>
      </c>
      <c r="B42" s="736">
        <v>328463.55648320523</v>
      </c>
      <c r="C42" s="415">
        <v>121317.46661377761</v>
      </c>
      <c r="D42" s="751">
        <v>118851.2735446492</v>
      </c>
      <c r="E42" s="40">
        <v>2845.9425672833054</v>
      </c>
      <c r="F42" s="40">
        <v>0</v>
      </c>
      <c r="G42" s="40">
        <v>369.54431262245623</v>
      </c>
      <c r="H42" s="40">
        <v>33971.559716562697</v>
      </c>
      <c r="I42" s="40">
        <v>2920.2036229009655</v>
      </c>
      <c r="J42" s="40">
        <v>33536.559956967532</v>
      </c>
      <c r="K42" s="40">
        <v>39287.247725169189</v>
      </c>
      <c r="L42" s="40">
        <v>5920.2156431430531</v>
      </c>
      <c r="M42" s="665">
        <v>2466.1930691284124</v>
      </c>
      <c r="N42" s="415">
        <v>132864.50783118774</v>
      </c>
      <c r="O42" s="751">
        <v>112897.52142608154</v>
      </c>
      <c r="P42" s="398">
        <v>33449.845539889175</v>
      </c>
      <c r="Q42" s="398">
        <v>13259.775461877802</v>
      </c>
      <c r="R42" s="398">
        <v>43400.544516966576</v>
      </c>
      <c r="S42" s="868">
        <v>8215.5266188741334</v>
      </c>
      <c r="T42" s="398">
        <v>5837.1918310434776</v>
      </c>
      <c r="U42" s="398">
        <v>10671.156227086414</v>
      </c>
      <c r="V42" s="877">
        <v>6279.0078492180837</v>
      </c>
      <c r="W42" s="751">
        <v>19966.9864051062</v>
      </c>
      <c r="X42" s="398">
        <v>15522.399721130383</v>
      </c>
      <c r="Y42" s="398">
        <v>14978.808313199428</v>
      </c>
      <c r="Z42" s="398">
        <v>4444.5866839758155</v>
      </c>
      <c r="AA42" s="885"/>
      <c r="AB42" s="398"/>
      <c r="AC42" s="752"/>
      <c r="AD42" s="753">
        <v>-11547.041217410137</v>
      </c>
      <c r="AE42" s="398">
        <v>-11547.041217410137</v>
      </c>
      <c r="AF42" s="398">
        <v>-875.88499032372238</v>
      </c>
      <c r="AG42" s="885">
        <v>50904.576100327446</v>
      </c>
      <c r="AH42" s="885">
        <v>5912.189933284466</v>
      </c>
      <c r="AI42" s="885">
        <v>3571.1127348411328</v>
      </c>
      <c r="AJ42" s="885">
        <v>37862.888542723093</v>
      </c>
      <c r="AK42" s="885">
        <v>3571.1127348411328</v>
      </c>
      <c r="AL42" s="885">
        <v>23954.528016174903</v>
      </c>
      <c r="AM42" s="885">
        <v>32941.212653103488</v>
      </c>
      <c r="AN42" s="398">
        <v>5953.7521185676596</v>
      </c>
      <c r="AO42" s="885">
        <v>34291.775807881961</v>
      </c>
      <c r="AP42" s="398">
        <v>0</v>
      </c>
      <c r="AQ42" s="398"/>
      <c r="AR42" s="398"/>
      <c r="AS42" s="398"/>
      <c r="AT42" s="894"/>
      <c r="AU42" s="749">
        <v>-3.5154710437413628</v>
      </c>
      <c r="AV42" s="365">
        <v>-3.5154710437413628</v>
      </c>
      <c r="AW42" s="365">
        <v>-0.26666123928683316</v>
      </c>
      <c r="AX42" s="365">
        <v>1.812606604614927</v>
      </c>
      <c r="AY42" s="754"/>
      <c r="AZ42" s="365"/>
      <c r="BA42" s="749">
        <v>136774.64000000001</v>
      </c>
      <c r="BB42" s="365">
        <v>41.640735265860002</v>
      </c>
      <c r="BC42" s="1087"/>
      <c r="BD42" s="179"/>
      <c r="BE42" s="1088"/>
      <c r="BF42" s="231">
        <v>136774.64000000001</v>
      </c>
      <c r="BG42" s="365"/>
      <c r="BH42" s="743"/>
      <c r="BJ42" s="740">
        <v>36.934833170748043</v>
      </c>
      <c r="BK42" s="365">
        <v>36.184006170171948</v>
      </c>
      <c r="BL42" s="365">
        <v>0.8664408915723415</v>
      </c>
      <c r="BM42" s="365">
        <v>0</v>
      </c>
      <c r="BN42" s="365">
        <v>0.11250694493449884</v>
      </c>
      <c r="BO42" s="365">
        <v>10.342565878628823</v>
      </c>
      <c r="BP42" s="365">
        <v>0.88904950496396362</v>
      </c>
      <c r="BQ42" s="365">
        <v>10.210131168290598</v>
      </c>
      <c r="BR42" s="365">
        <v>11.960915282599395</v>
      </c>
      <c r="BS42" s="365">
        <v>1.802396499182326</v>
      </c>
      <c r="BT42" s="365">
        <v>0.75082700057609342</v>
      </c>
      <c r="BU42" s="740">
        <v>40.450304214489407</v>
      </c>
      <c r="BV42" s="365">
        <v>34.37139956555702</v>
      </c>
      <c r="BW42" s="365">
        <v>10.183731156670802</v>
      </c>
      <c r="BX42" s="365">
        <v>4.0369091791636222</v>
      </c>
      <c r="BY42" s="365">
        <v>13.213199352052227</v>
      </c>
      <c r="BZ42" s="365">
        <v>2.5011988260847451</v>
      </c>
      <c r="CA42" s="365">
        <v>1.7771200840486365</v>
      </c>
      <c r="CB42" s="365">
        <v>3.2488098044545302</v>
      </c>
      <c r="CC42" s="365">
        <v>1.9116299891671964</v>
      </c>
      <c r="CD42" s="365">
        <v>6.0789046489323804</v>
      </c>
      <c r="CE42" s="365">
        <v>4.7257601078566118</v>
      </c>
      <c r="CF42" s="365">
        <v>4.560264911448499</v>
      </c>
      <c r="CG42" s="365">
        <v>1.3531445410757685</v>
      </c>
      <c r="CH42" s="365">
        <v>0</v>
      </c>
      <c r="CI42" s="743">
        <v>0</v>
      </c>
      <c r="CJ42" s="365"/>
      <c r="CK42" s="925">
        <v>1.0872173379221535</v>
      </c>
      <c r="CL42" s="926">
        <v>15.497785095355097</v>
      </c>
      <c r="CM42" s="926">
        <v>1.7999530896471811</v>
      </c>
      <c r="CN42" s="926">
        <v>11.527272294105806</v>
      </c>
      <c r="CO42" s="927">
        <v>41.640735265860002</v>
      </c>
      <c r="CP42" s="33">
        <v>1990</v>
      </c>
      <c r="CQ42" s="217"/>
      <c r="CR42" s="124"/>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22"/>
      <c r="EV42" s="22"/>
      <c r="EW42" s="22"/>
      <c r="EX42" s="22"/>
      <c r="EY42" s="71"/>
      <c r="EZ42" s="71"/>
      <c r="FA42" s="71"/>
      <c r="FB42" s="71"/>
      <c r="FC42" s="71"/>
      <c r="FD42" s="71"/>
      <c r="FE42" s="71"/>
      <c r="FF42" s="71"/>
      <c r="FG42" s="71"/>
      <c r="FH42" s="71"/>
      <c r="FI42" s="71"/>
      <c r="FJ42" s="71"/>
      <c r="FK42" s="71"/>
      <c r="FL42" s="71"/>
      <c r="FM42" s="71"/>
      <c r="FN42" s="86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861"/>
      <c r="GN42" s="71"/>
      <c r="GO42" s="71"/>
      <c r="GP42" s="124"/>
      <c r="GQ42" s="70"/>
      <c r="GR42" s="70"/>
      <c r="GS42" s="70"/>
      <c r="GT42" s="124"/>
      <c r="GU42" s="71"/>
      <c r="GV42" s="71"/>
      <c r="GW42" s="71"/>
      <c r="GX42" s="71"/>
      <c r="GY42" s="71"/>
      <c r="GZ42" s="71"/>
      <c r="HA42" s="71"/>
      <c r="HB42" s="71"/>
      <c r="HC42" s="71"/>
      <c r="HD42" s="861"/>
      <c r="HE42" s="71"/>
      <c r="HF42" s="124"/>
      <c r="HG42" s="217"/>
      <c r="HH42" s="71"/>
      <c r="HI42" s="71"/>
      <c r="HJ42" s="71"/>
      <c r="HK42" s="71"/>
      <c r="HL42" s="71"/>
      <c r="HM42" s="71"/>
      <c r="HN42" s="71"/>
      <c r="HO42" s="861"/>
      <c r="HP42" s="71"/>
      <c r="HQ42" s="71"/>
      <c r="HR42" s="71"/>
      <c r="HS42" s="71"/>
      <c r="HT42" s="71"/>
      <c r="HU42" s="71"/>
      <c r="HV42" s="124"/>
      <c r="HW42" s="71"/>
      <c r="HX42" s="71"/>
      <c r="HY42" s="861"/>
      <c r="HZ42" s="71"/>
      <c r="IA42" s="71"/>
      <c r="IB42" s="71"/>
      <c r="IC42" s="71"/>
      <c r="ID42" s="71"/>
      <c r="IE42" s="71"/>
      <c r="IF42" s="71"/>
      <c r="IG42" s="71"/>
      <c r="IH42" s="861"/>
      <c r="II42" s="71"/>
      <c r="IJ42" s="100"/>
      <c r="IK42" s="949">
        <v>1990</v>
      </c>
      <c r="IL42" s="218">
        <v>121317.46661377759</v>
      </c>
      <c r="IM42" s="219">
        <v>118851.27354464919</v>
      </c>
      <c r="IN42" s="95">
        <v>33971.559716562697</v>
      </c>
      <c r="IO42" s="95">
        <v>27587.381149856359</v>
      </c>
      <c r="IP42" s="220">
        <v>16889.810440782279</v>
      </c>
      <c r="IQ42" s="94">
        <v>16523.319269650092</v>
      </c>
      <c r="IR42" s="94">
        <v>1699.1633911506979</v>
      </c>
      <c r="IS42" s="221">
        <v>0</v>
      </c>
      <c r="IT42" s="221">
        <v>115.30417222602864</v>
      </c>
      <c r="IU42" s="221">
        <v>0</v>
      </c>
      <c r="IV42" s="95">
        <v>1726.6056038368613</v>
      </c>
      <c r="IW42" s="222">
        <v>476.63264938155856</v>
      </c>
      <c r="IX42" s="199">
        <v>0</v>
      </c>
      <c r="IY42" s="199">
        <v>0</v>
      </c>
      <c r="IZ42" s="199">
        <v>0</v>
      </c>
      <c r="JA42" s="223"/>
      <c r="JB42" s="223"/>
      <c r="JC42" s="223"/>
      <c r="JD42" s="223"/>
      <c r="JE42" s="223"/>
      <c r="JF42" s="223"/>
      <c r="JG42" s="223"/>
      <c r="JH42" s="95">
        <v>8970.9651052372192</v>
      </c>
      <c r="JI42" s="199">
        <v>6083.4144699674252</v>
      </c>
      <c r="JJ42" s="223"/>
      <c r="JK42" s="223"/>
      <c r="JL42" s="223"/>
      <c r="JM42" s="223"/>
      <c r="JN42" s="223"/>
      <c r="JO42" s="223"/>
      <c r="JP42" s="223"/>
      <c r="JQ42" s="223"/>
      <c r="JR42" s="223"/>
      <c r="JS42" s="223"/>
      <c r="JT42" s="223"/>
      <c r="JU42" s="223"/>
      <c r="JV42" s="223"/>
      <c r="JW42" s="223"/>
      <c r="JX42" s="223"/>
      <c r="JY42" s="223"/>
      <c r="JZ42" s="223"/>
      <c r="KA42" s="94">
        <v>251.18699890615798</v>
      </c>
      <c r="KB42" s="199">
        <v>2636.3636363636365</v>
      </c>
      <c r="KC42" s="223"/>
      <c r="KD42" s="223"/>
      <c r="KE42" s="223"/>
      <c r="KF42" s="223"/>
      <c r="KG42" s="223"/>
      <c r="KH42" s="223"/>
      <c r="KI42" s="223"/>
      <c r="KJ42" s="223"/>
      <c r="KK42" s="223"/>
      <c r="KL42" s="223"/>
      <c r="KM42" s="95">
        <v>6384.1785667063341</v>
      </c>
      <c r="KN42" s="199">
        <v>1643.5693808373301</v>
      </c>
      <c r="KO42" s="199">
        <v>546.24187131128826</v>
      </c>
      <c r="KP42" s="223"/>
      <c r="KQ42" s="223"/>
      <c r="KR42" s="223"/>
      <c r="KS42" s="221">
        <v>588.73943721226544</v>
      </c>
      <c r="KT42" s="199">
        <v>766.8854350726624</v>
      </c>
      <c r="KU42" s="237"/>
      <c r="KV42" s="237"/>
      <c r="KW42" s="237"/>
      <c r="KX42" s="237"/>
      <c r="KY42" s="223"/>
      <c r="KZ42" s="223"/>
      <c r="LA42" s="223"/>
      <c r="LB42" s="223"/>
      <c r="LC42" s="223"/>
      <c r="LD42" s="223"/>
      <c r="LE42" s="223"/>
      <c r="LF42" s="223"/>
      <c r="LG42" s="223"/>
      <c r="LH42" s="223"/>
      <c r="LI42" s="223"/>
      <c r="LJ42" s="199">
        <v>2907.8468140348346</v>
      </c>
      <c r="LK42" s="199">
        <v>-33.04364549902035</v>
      </c>
      <c r="LL42" s="199">
        <v>36.060726263026936</v>
      </c>
      <c r="LM42" s="95">
        <v>2920.2036229009655</v>
      </c>
      <c r="LN42" s="94">
        <v>1231.624054908466</v>
      </c>
      <c r="LO42" s="94">
        <v>1688.5795679924995</v>
      </c>
      <c r="LP42" s="223"/>
      <c r="LQ42" s="223"/>
      <c r="LR42" s="95">
        <v>33536.559956967532</v>
      </c>
      <c r="LS42" s="95">
        <v>32592.880410611469</v>
      </c>
      <c r="LT42" s="94">
        <v>23072.464029425551</v>
      </c>
      <c r="LU42" s="94">
        <v>9520.416381185918</v>
      </c>
      <c r="LV42" s="95">
        <v>943.67954635606361</v>
      </c>
      <c r="LW42" s="94">
        <v>582.44083035832341</v>
      </c>
      <c r="LX42" s="221">
        <v>95.657477191590644</v>
      </c>
      <c r="LY42" s="221">
        <v>0</v>
      </c>
      <c r="LZ42" s="223"/>
      <c r="MA42" s="223"/>
      <c r="MB42" s="221">
        <v>265.58123880614954</v>
      </c>
      <c r="MC42" s="95">
        <v>39287.247725169189</v>
      </c>
      <c r="MD42" s="199">
        <v>36722.344428016782</v>
      </c>
      <c r="ME42" s="224"/>
      <c r="MF42" s="224"/>
      <c r="MG42" s="199">
        <v>2564.9032971524048</v>
      </c>
      <c r="MH42" s="95">
        <v>5920.2156431430531</v>
      </c>
      <c r="MI42" s="199">
        <v>5498.7619150649698</v>
      </c>
      <c r="MJ42" s="95"/>
      <c r="MK42" s="223"/>
      <c r="ML42" s="963"/>
      <c r="MM42" s="199">
        <v>421.45372807808349</v>
      </c>
      <c r="MN42" s="223"/>
      <c r="MO42" s="219">
        <v>3215.4868799057617</v>
      </c>
      <c r="MP42" s="225">
        <v>2845.9425672833054</v>
      </c>
      <c r="MQ42" s="225">
        <v>369.54431262245623</v>
      </c>
      <c r="MR42" s="73"/>
      <c r="MS42" s="73"/>
      <c r="MT42" s="73"/>
      <c r="MU42" s="219">
        <v>2466.1930691284124</v>
      </c>
      <c r="MV42" s="199">
        <v>703.84527544384741</v>
      </c>
      <c r="MW42" s="224"/>
      <c r="MX42" s="224"/>
      <c r="MY42" s="224"/>
      <c r="MZ42" s="224"/>
      <c r="NA42" s="199">
        <v>518.87178007765078</v>
      </c>
      <c r="NB42" s="224"/>
      <c r="NC42" s="224"/>
      <c r="ND42" s="224"/>
      <c r="NE42" s="224"/>
      <c r="NF42" s="199">
        <v>1243.476013606914</v>
      </c>
      <c r="NG42" s="966"/>
      <c r="NH42" s="224"/>
      <c r="NI42" s="226"/>
      <c r="NJ42" s="218">
        <v>126585.49998196965</v>
      </c>
      <c r="NK42" s="95">
        <v>106618.51357686345</v>
      </c>
      <c r="NL42" s="94">
        <v>33449.845539889175</v>
      </c>
      <c r="NM42" s="94">
        <v>13259.775461877802</v>
      </c>
      <c r="NN42" s="94">
        <v>43400.544516966576</v>
      </c>
      <c r="NO42" s="223">
        <v>0</v>
      </c>
      <c r="NP42" s="223">
        <v>0</v>
      </c>
      <c r="NQ42" s="94">
        <v>5837.1918310434776</v>
      </c>
      <c r="NR42" s="223"/>
      <c r="NS42" s="223">
        <v>0</v>
      </c>
      <c r="NT42" s="95">
        <v>10671.156227086414</v>
      </c>
      <c r="NU42" s="94">
        <v>10671.156227086414</v>
      </c>
      <c r="NV42" s="223">
        <v>0</v>
      </c>
      <c r="NW42" s="95">
        <v>0</v>
      </c>
      <c r="NX42" s="223">
        <v>0</v>
      </c>
      <c r="NY42" s="223">
        <v>0</v>
      </c>
      <c r="NZ42" s="95">
        <v>6279.0078492180837</v>
      </c>
      <c r="OA42" s="223"/>
      <c r="OB42" s="963"/>
      <c r="OC42" s="94">
        <v>147.02559109540468</v>
      </c>
      <c r="OD42" s="94">
        <v>4432.8188669719812</v>
      </c>
      <c r="OE42" s="94">
        <v>1699.1633911506979</v>
      </c>
      <c r="OF42" s="95">
        <v>19966.9864051062</v>
      </c>
      <c r="OG42" s="95">
        <v>15522.399721130383</v>
      </c>
      <c r="OH42" s="94">
        <v>14978.808313199428</v>
      </c>
      <c r="OI42" s="94">
        <v>543.59140793095571</v>
      </c>
      <c r="OJ42" s="223"/>
      <c r="OK42" s="223"/>
      <c r="OL42" s="94">
        <v>4444.5866839758155</v>
      </c>
      <c r="OM42" s="234"/>
      <c r="ON42" s="33">
        <v>1990</v>
      </c>
      <c r="OO42" s="230">
        <v>3203.1516647157823</v>
      </c>
      <c r="OP42" s="94">
        <v>724.60274134309145</v>
      </c>
      <c r="OQ42" s="94">
        <v>13041.687557604349</v>
      </c>
      <c r="OR42" s="94">
        <v>34258.049542067587</v>
      </c>
      <c r="OS42" s="245">
        <v>33.72626581437369</v>
      </c>
      <c r="OT42" s="94">
        <v>6268.8316045022075</v>
      </c>
      <c r="OU42" s="231">
        <v>3571.1127348411328</v>
      </c>
    </row>
    <row r="43" spans="1:411" ht="14.25" customHeight="1">
      <c r="A43" s="37">
        <v>1991</v>
      </c>
      <c r="B43" s="736">
        <v>360186.55993467115</v>
      </c>
      <c r="C43" s="415">
        <v>135585.12134434388</v>
      </c>
      <c r="D43" s="751">
        <v>132693.56195833784</v>
      </c>
      <c r="E43" s="40">
        <v>2978.0931087952113</v>
      </c>
      <c r="F43" s="40">
        <v>0</v>
      </c>
      <c r="G43" s="40">
        <v>426.98303943841432</v>
      </c>
      <c r="H43" s="40">
        <v>37123.602977413968</v>
      </c>
      <c r="I43" s="40">
        <v>4341.1645210534543</v>
      </c>
      <c r="J43" s="40">
        <v>37076.96678206099</v>
      </c>
      <c r="K43" s="40">
        <v>43609.528445902906</v>
      </c>
      <c r="L43" s="40">
        <v>7137.223083672905</v>
      </c>
      <c r="M43" s="665">
        <v>2891.5593860060344</v>
      </c>
      <c r="N43" s="415">
        <v>151632.88978640028</v>
      </c>
      <c r="O43" s="751">
        <v>129977.59426874857</v>
      </c>
      <c r="P43" s="398">
        <v>37965.03311576695</v>
      </c>
      <c r="Q43" s="398">
        <v>14847.012368829108</v>
      </c>
      <c r="R43" s="398">
        <v>50281.399877393531</v>
      </c>
      <c r="S43" s="868">
        <v>10261.144435303797</v>
      </c>
      <c r="T43" s="398">
        <v>6040.2377603884943</v>
      </c>
      <c r="U43" s="398">
        <v>13058.622720661595</v>
      </c>
      <c r="V43" s="877">
        <v>7785.2884257088945</v>
      </c>
      <c r="W43" s="751">
        <v>21655.295517651724</v>
      </c>
      <c r="X43" s="398">
        <v>16736.348010048921</v>
      </c>
      <c r="Y43" s="398">
        <v>16362.44034954864</v>
      </c>
      <c r="Z43" s="398">
        <v>4918.9475076028029</v>
      </c>
      <c r="AA43" s="885"/>
      <c r="AB43" s="398"/>
      <c r="AC43" s="752"/>
      <c r="AD43" s="753">
        <v>-16047.768442056404</v>
      </c>
      <c r="AE43" s="398">
        <v>-16047.768442056404</v>
      </c>
      <c r="AF43" s="398">
        <v>-2989.1457213948088</v>
      </c>
      <c r="AG43" s="885">
        <v>57997.256237892114</v>
      </c>
      <c r="AH43" s="885">
        <v>6968.4941852514175</v>
      </c>
      <c r="AI43" s="885">
        <v>4150.4787581708169</v>
      </c>
      <c r="AJ43" s="885">
        <v>43219.467673085899</v>
      </c>
      <c r="AK43" s="885">
        <v>4150.4787581708169</v>
      </c>
      <c r="AL43" s="885">
        <v>26516.385775588147</v>
      </c>
      <c r="AM43" s="885">
        <v>36056.742085614227</v>
      </c>
      <c r="AN43" s="398">
        <v>2715.9676895892771</v>
      </c>
      <c r="AO43" s="885">
        <v>39068.988914915084</v>
      </c>
      <c r="AP43" s="398">
        <v>0</v>
      </c>
      <c r="AQ43" s="398"/>
      <c r="AR43" s="398"/>
      <c r="AS43" s="398"/>
      <c r="AT43" s="894"/>
      <c r="AU43" s="749">
        <v>-4.4554045672795421</v>
      </c>
      <c r="AV43" s="365">
        <v>-4.4554045672795421</v>
      </c>
      <c r="AW43" s="365">
        <v>-0.82988818959179511</v>
      </c>
      <c r="AX43" s="365">
        <v>0.75404470674360691</v>
      </c>
      <c r="AY43" s="754"/>
      <c r="AZ43" s="365"/>
      <c r="BA43" s="749">
        <v>152671.6</v>
      </c>
      <c r="BB43" s="365">
        <v>42.386811997563377</v>
      </c>
      <c r="BC43" s="1087"/>
      <c r="BD43" s="179"/>
      <c r="BE43" s="1088"/>
      <c r="BF43" s="231">
        <v>152671.6</v>
      </c>
      <c r="BG43" s="365"/>
      <c r="BH43" s="743"/>
      <c r="BJ43" s="740">
        <v>37.64302626087315</v>
      </c>
      <c r="BK43" s="365">
        <v>36.840231346334839</v>
      </c>
      <c r="BL43" s="365">
        <v>0.82681960963100987</v>
      </c>
      <c r="BM43" s="365">
        <v>0</v>
      </c>
      <c r="BN43" s="365">
        <v>0.11854496722916547</v>
      </c>
      <c r="BO43" s="365">
        <v>10.306770742402843</v>
      </c>
      <c r="BP43" s="365">
        <v>1.2052544442082551</v>
      </c>
      <c r="BQ43" s="365">
        <v>10.293822953523259</v>
      </c>
      <c r="BR43" s="365">
        <v>12.107483536812863</v>
      </c>
      <c r="BS43" s="365">
        <v>1.9815350925274444</v>
      </c>
      <c r="BT43" s="365">
        <v>0.80279491453831342</v>
      </c>
      <c r="BU43" s="740">
        <v>42.098430828152694</v>
      </c>
      <c r="BV43" s="365">
        <v>36.086186639591233</v>
      </c>
      <c r="BW43" s="365">
        <v>10.540380274781175</v>
      </c>
      <c r="BX43" s="365">
        <v>4.1220339735946796</v>
      </c>
      <c r="BY43" s="365">
        <v>13.959821234449537</v>
      </c>
      <c r="BZ43" s="365">
        <v>2.8488415662052775</v>
      </c>
      <c r="CA43" s="365">
        <v>1.6769747770388883</v>
      </c>
      <c r="CB43" s="365">
        <v>3.6255163776877466</v>
      </c>
      <c r="CC43" s="365">
        <v>2.1614600020392074</v>
      </c>
      <c r="CD43" s="365">
        <v>6.0122441885614641</v>
      </c>
      <c r="CE43" s="365">
        <v>4.6465775994208327</v>
      </c>
      <c r="CF43" s="365">
        <v>4.5427681567342155</v>
      </c>
      <c r="CG43" s="365">
        <v>1.3656665891406323</v>
      </c>
      <c r="CH43" s="365">
        <v>0</v>
      </c>
      <c r="CI43" s="743">
        <v>0</v>
      </c>
      <c r="CJ43" s="365"/>
      <c r="CK43" s="925">
        <v>1.1523136118470412</v>
      </c>
      <c r="CL43" s="926">
        <v>16.102004541316415</v>
      </c>
      <c r="CM43" s="926">
        <v>1.9346902301172284</v>
      </c>
      <c r="CN43" s="926">
        <v>11.999189442528014</v>
      </c>
      <c r="CO43" s="927">
        <v>42.386811997563377</v>
      </c>
      <c r="CP43" s="33">
        <v>1991</v>
      </c>
      <c r="CQ43" s="217"/>
      <c r="CR43" s="124"/>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22"/>
      <c r="EV43" s="22"/>
      <c r="EW43" s="22"/>
      <c r="EX43" s="22"/>
      <c r="EY43" s="71"/>
      <c r="EZ43" s="71"/>
      <c r="FA43" s="71"/>
      <c r="FB43" s="71"/>
      <c r="FC43" s="71"/>
      <c r="FD43" s="71"/>
      <c r="FE43" s="71"/>
      <c r="FF43" s="71"/>
      <c r="FG43" s="71"/>
      <c r="FH43" s="71"/>
      <c r="FI43" s="71"/>
      <c r="FJ43" s="71"/>
      <c r="FK43" s="71"/>
      <c r="FL43" s="71"/>
      <c r="FM43" s="71"/>
      <c r="FN43" s="86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71"/>
      <c r="GM43" s="861"/>
      <c r="GN43" s="71"/>
      <c r="GO43" s="71"/>
      <c r="GP43" s="124"/>
      <c r="GQ43" s="70"/>
      <c r="GR43" s="70"/>
      <c r="GS43" s="70"/>
      <c r="GT43" s="124"/>
      <c r="GU43" s="71"/>
      <c r="GV43" s="71"/>
      <c r="GW43" s="71"/>
      <c r="GX43" s="71"/>
      <c r="GY43" s="71"/>
      <c r="GZ43" s="71"/>
      <c r="HA43" s="71"/>
      <c r="HB43" s="71"/>
      <c r="HC43" s="71"/>
      <c r="HD43" s="861"/>
      <c r="HE43" s="71"/>
      <c r="HF43" s="124"/>
      <c r="HG43" s="217"/>
      <c r="HH43" s="71"/>
      <c r="HI43" s="71"/>
      <c r="HJ43" s="71"/>
      <c r="HK43" s="71"/>
      <c r="HL43" s="71"/>
      <c r="HM43" s="71"/>
      <c r="HN43" s="71"/>
      <c r="HO43" s="861"/>
      <c r="HP43" s="71"/>
      <c r="HQ43" s="71"/>
      <c r="HR43" s="71"/>
      <c r="HS43" s="71"/>
      <c r="HT43" s="71"/>
      <c r="HU43" s="71"/>
      <c r="HV43" s="124"/>
      <c r="HW43" s="71"/>
      <c r="HX43" s="71"/>
      <c r="HY43" s="861"/>
      <c r="HZ43" s="71"/>
      <c r="IA43" s="71"/>
      <c r="IB43" s="71"/>
      <c r="IC43" s="71"/>
      <c r="ID43" s="71"/>
      <c r="IE43" s="71"/>
      <c r="IF43" s="71"/>
      <c r="IG43" s="71"/>
      <c r="IH43" s="861"/>
      <c r="II43" s="71"/>
      <c r="IJ43" s="100"/>
      <c r="IK43" s="949">
        <v>1991</v>
      </c>
      <c r="IL43" s="218">
        <v>135585.12134434388</v>
      </c>
      <c r="IM43" s="219">
        <v>132693.56195833784</v>
      </c>
      <c r="IN43" s="95">
        <v>37123.602977413968</v>
      </c>
      <c r="IO43" s="95">
        <v>30362.272066159414</v>
      </c>
      <c r="IP43" s="220">
        <v>18546.800812568366</v>
      </c>
      <c r="IQ43" s="94">
        <v>18249.94891397113</v>
      </c>
      <c r="IR43" s="94">
        <v>2205.3417955837631</v>
      </c>
      <c r="IS43" s="221">
        <v>0</v>
      </c>
      <c r="IT43" s="221">
        <v>122.95505631483418</v>
      </c>
      <c r="IU43" s="221">
        <v>0</v>
      </c>
      <c r="IV43" s="95">
        <v>1351.6642025170388</v>
      </c>
      <c r="IW43" s="222">
        <v>605.66994819275658</v>
      </c>
      <c r="IX43" s="199">
        <v>0</v>
      </c>
      <c r="IY43" s="199">
        <v>0</v>
      </c>
      <c r="IZ43" s="199">
        <v>0</v>
      </c>
      <c r="JA43" s="223"/>
      <c r="JB43" s="223"/>
      <c r="JC43" s="223"/>
      <c r="JD43" s="223"/>
      <c r="JE43" s="223"/>
      <c r="JF43" s="223"/>
      <c r="JG43" s="223"/>
      <c r="JH43" s="95">
        <v>10463.807051074009</v>
      </c>
      <c r="JI43" s="199">
        <v>7620.5570180183431</v>
      </c>
      <c r="JJ43" s="223"/>
      <c r="JK43" s="223"/>
      <c r="JL43" s="223"/>
      <c r="JM43" s="223"/>
      <c r="JN43" s="223"/>
      <c r="JO43" s="223"/>
      <c r="JP43" s="223"/>
      <c r="JQ43" s="223"/>
      <c r="JR43" s="223"/>
      <c r="JS43" s="223"/>
      <c r="JT43" s="223"/>
      <c r="JU43" s="223"/>
      <c r="JV43" s="223"/>
      <c r="JW43" s="223"/>
      <c r="JX43" s="223"/>
      <c r="JY43" s="223"/>
      <c r="JZ43" s="223"/>
      <c r="KA43" s="94">
        <v>173.89684228240358</v>
      </c>
      <c r="KB43" s="199">
        <v>2669.3531907732622</v>
      </c>
      <c r="KC43" s="223"/>
      <c r="KD43" s="223"/>
      <c r="KE43" s="223"/>
      <c r="KF43" s="223"/>
      <c r="KG43" s="223"/>
      <c r="KH43" s="223"/>
      <c r="KI43" s="223"/>
      <c r="KJ43" s="223"/>
      <c r="KK43" s="223"/>
      <c r="KL43" s="223"/>
      <c r="KM43" s="95">
        <v>6761.3309112545521</v>
      </c>
      <c r="KN43" s="199">
        <v>1783.0935595542894</v>
      </c>
      <c r="KO43" s="199">
        <v>86.293317947423461</v>
      </c>
      <c r="KP43" s="223"/>
      <c r="KQ43" s="223"/>
      <c r="KR43" s="223"/>
      <c r="KS43" s="221">
        <v>635.6844926856827</v>
      </c>
      <c r="KT43" s="199">
        <v>816.7273688892094</v>
      </c>
      <c r="KU43" s="237"/>
      <c r="KV43" s="237"/>
      <c r="KW43" s="237"/>
      <c r="KX43" s="237"/>
      <c r="KY43" s="223"/>
      <c r="KZ43" s="223"/>
      <c r="LA43" s="223"/>
      <c r="LB43" s="223"/>
      <c r="LC43" s="223"/>
      <c r="LD43" s="223"/>
      <c r="LE43" s="223"/>
      <c r="LF43" s="223"/>
      <c r="LG43" s="223"/>
      <c r="LH43" s="223"/>
      <c r="LI43" s="223"/>
      <c r="LJ43" s="199">
        <v>3513.4446407750652</v>
      </c>
      <c r="LK43" s="199">
        <v>-26.955392881612635</v>
      </c>
      <c r="LL43" s="199">
        <v>46.957075715504914</v>
      </c>
      <c r="LM43" s="95">
        <v>4341.1645210534543</v>
      </c>
      <c r="LN43" s="94">
        <v>1190.304472732081</v>
      </c>
      <c r="LO43" s="94">
        <v>3150.8600483213731</v>
      </c>
      <c r="LP43" s="223"/>
      <c r="LQ43" s="223"/>
      <c r="LR43" s="95">
        <v>37076.96678206099</v>
      </c>
      <c r="LS43" s="95">
        <v>36090.488382436022</v>
      </c>
      <c r="LT43" s="94">
        <v>27087.531402882454</v>
      </c>
      <c r="LU43" s="94">
        <v>9002.9569795535681</v>
      </c>
      <c r="LV43" s="95">
        <v>986.47839962496846</v>
      </c>
      <c r="LW43" s="94">
        <v>465.06316637217077</v>
      </c>
      <c r="LX43" s="221">
        <v>103.77793203755124</v>
      </c>
      <c r="LY43" s="221">
        <v>0</v>
      </c>
      <c r="LZ43" s="223"/>
      <c r="MA43" s="223"/>
      <c r="MB43" s="221">
        <v>417.63730121524651</v>
      </c>
      <c r="MC43" s="95">
        <v>43609.528445902906</v>
      </c>
      <c r="MD43" s="199">
        <v>40773.412426526273</v>
      </c>
      <c r="ME43" s="224"/>
      <c r="MF43" s="224"/>
      <c r="MG43" s="199">
        <v>2836.1160193766304</v>
      </c>
      <c r="MH43" s="95">
        <v>7137.223083672905</v>
      </c>
      <c r="MI43" s="199">
        <v>6144.0926520260118</v>
      </c>
      <c r="MJ43" s="95"/>
      <c r="MK43" s="223"/>
      <c r="ML43" s="963"/>
      <c r="MM43" s="199">
        <v>993.13043164689338</v>
      </c>
      <c r="MN43" s="223"/>
      <c r="MO43" s="219">
        <v>3405.0761482336256</v>
      </c>
      <c r="MP43" s="225">
        <v>2978.0931087952113</v>
      </c>
      <c r="MQ43" s="225">
        <v>426.98303943841432</v>
      </c>
      <c r="MR43" s="73"/>
      <c r="MS43" s="73"/>
      <c r="MT43" s="73"/>
      <c r="MU43" s="219">
        <v>2891.5593860060344</v>
      </c>
      <c r="MV43" s="199">
        <v>640.6428425468489</v>
      </c>
      <c r="MW43" s="224"/>
      <c r="MX43" s="224"/>
      <c r="MY43" s="224"/>
      <c r="MZ43" s="224"/>
      <c r="NA43" s="199">
        <v>328.58533770870145</v>
      </c>
      <c r="NB43" s="224"/>
      <c r="NC43" s="224"/>
      <c r="ND43" s="224"/>
      <c r="NE43" s="224"/>
      <c r="NF43" s="199">
        <v>1922.3312057504838</v>
      </c>
      <c r="NG43" s="966"/>
      <c r="NH43" s="224"/>
      <c r="NI43" s="226"/>
      <c r="NJ43" s="218">
        <v>143847.60136069139</v>
      </c>
      <c r="NK43" s="95">
        <v>122192.30584303968</v>
      </c>
      <c r="NL43" s="94">
        <v>37965.03311576695</v>
      </c>
      <c r="NM43" s="94">
        <v>14847.012368829108</v>
      </c>
      <c r="NN43" s="94">
        <v>50281.399877393531</v>
      </c>
      <c r="NO43" s="223">
        <v>0</v>
      </c>
      <c r="NP43" s="223">
        <v>0</v>
      </c>
      <c r="NQ43" s="94">
        <v>6040.2377603884943</v>
      </c>
      <c r="NR43" s="223"/>
      <c r="NS43" s="223">
        <v>0</v>
      </c>
      <c r="NT43" s="95">
        <v>13058.622720661595</v>
      </c>
      <c r="NU43" s="94">
        <v>13058.622720661595</v>
      </c>
      <c r="NV43" s="223">
        <v>0</v>
      </c>
      <c r="NW43" s="95">
        <v>0</v>
      </c>
      <c r="NX43" s="223">
        <v>0</v>
      </c>
      <c r="NY43" s="223">
        <v>0</v>
      </c>
      <c r="NZ43" s="95">
        <v>7785.2884257088945</v>
      </c>
      <c r="OA43" s="223"/>
      <c r="OB43" s="963"/>
      <c r="OC43" s="94">
        <v>543.56736744678039</v>
      </c>
      <c r="OD43" s="94">
        <v>5036.3792626783506</v>
      </c>
      <c r="OE43" s="94">
        <v>2205.3417955837631</v>
      </c>
      <c r="OF43" s="95">
        <v>21655.295517651724</v>
      </c>
      <c r="OG43" s="95">
        <v>16736.348010048921</v>
      </c>
      <c r="OH43" s="94">
        <v>16362.44034954864</v>
      </c>
      <c r="OI43" s="94">
        <v>373.90766050028247</v>
      </c>
      <c r="OJ43" s="223"/>
      <c r="OK43" s="223"/>
      <c r="OL43" s="94">
        <v>4918.9475076028029</v>
      </c>
      <c r="OM43" s="234"/>
      <c r="ON43" s="33">
        <v>1991</v>
      </c>
      <c r="OO43" s="230">
        <v>3655.6376618687755</v>
      </c>
      <c r="OP43" s="94">
        <v>820.53931224183486</v>
      </c>
      <c r="OQ43" s="94">
        <v>14777.788564806217</v>
      </c>
      <c r="OR43" s="94">
        <v>39030.773030422846</v>
      </c>
      <c r="OS43" s="245">
        <v>38.215884492238075</v>
      </c>
      <c r="OT43" s="94">
        <v>7294.1924011912106</v>
      </c>
      <c r="OU43" s="231">
        <v>4150.4787581708169</v>
      </c>
    </row>
    <row r="44" spans="1:411" ht="14.25" customHeight="1">
      <c r="A44" s="37">
        <v>1992</v>
      </c>
      <c r="B44" s="736">
        <v>387928.15508525877</v>
      </c>
      <c r="C44" s="415">
        <v>152451.69665717069</v>
      </c>
      <c r="D44" s="751">
        <v>149222.5247316481</v>
      </c>
      <c r="E44" s="40">
        <v>3023.9924032070007</v>
      </c>
      <c r="F44" s="40">
        <v>0</v>
      </c>
      <c r="G44" s="40">
        <v>440.8423785655043</v>
      </c>
      <c r="H44" s="40">
        <v>41587.610015265716</v>
      </c>
      <c r="I44" s="40">
        <v>5472.7501111872398</v>
      </c>
      <c r="J44" s="40">
        <v>41692.900364213332</v>
      </c>
      <c r="K44" s="40">
        <v>49772.210402317505</v>
      </c>
      <c r="L44" s="40">
        <v>7232.2190568918058</v>
      </c>
      <c r="M44" s="665">
        <v>3229.1719255225803</v>
      </c>
      <c r="N44" s="415">
        <v>166931.3704278004</v>
      </c>
      <c r="O44" s="751">
        <v>146950.21816739388</v>
      </c>
      <c r="P44" s="398">
        <v>43463.819071316095</v>
      </c>
      <c r="Q44" s="398">
        <v>16956.096065774764</v>
      </c>
      <c r="R44" s="398">
        <v>57150.060702222545</v>
      </c>
      <c r="S44" s="868">
        <v>12000.364555176873</v>
      </c>
      <c r="T44" s="398">
        <v>6187.2994122101618</v>
      </c>
      <c r="U44" s="398">
        <v>14844.794634163933</v>
      </c>
      <c r="V44" s="877">
        <v>8348.1482817063934</v>
      </c>
      <c r="W44" s="751">
        <v>19981.152260406525</v>
      </c>
      <c r="X44" s="398">
        <v>14705.522099215077</v>
      </c>
      <c r="Y44" s="398">
        <v>14360.829637108891</v>
      </c>
      <c r="Z44" s="398">
        <v>5275.6301611914469</v>
      </c>
      <c r="AA44" s="885"/>
      <c r="AB44" s="398"/>
      <c r="AC44" s="752"/>
      <c r="AD44" s="753">
        <v>-14479.673770629714</v>
      </c>
      <c r="AE44" s="398">
        <v>-14479.673770629714</v>
      </c>
      <c r="AF44" s="398">
        <v>365.1208635342191</v>
      </c>
      <c r="AG44" s="885">
        <v>65725.952428180914</v>
      </c>
      <c r="AH44" s="885">
        <v>7830.5976526363602</v>
      </c>
      <c r="AI44" s="885">
        <v>4613.8874332962741</v>
      </c>
      <c r="AJ44" s="885">
        <v>49267.752538816741</v>
      </c>
      <c r="AK44" s="885">
        <v>4613.8874332962741</v>
      </c>
      <c r="AL44" s="885">
        <v>30642.153513375139</v>
      </c>
      <c r="AM44" s="885">
        <v>41055.778638085147</v>
      </c>
      <c r="AN44" s="398">
        <v>2272.3065642542206</v>
      </c>
      <c r="AO44" s="885">
        <v>44653.865105520468</v>
      </c>
      <c r="AP44" s="398">
        <v>0</v>
      </c>
      <c r="AQ44" s="398"/>
      <c r="AR44" s="398"/>
      <c r="AS44" s="398"/>
      <c r="AT44" s="894"/>
      <c r="AU44" s="749">
        <v>-3.7325658323117517</v>
      </c>
      <c r="AV44" s="365">
        <v>-3.7325658323117517</v>
      </c>
      <c r="AW44" s="365">
        <v>9.4120743428373455E-2</v>
      </c>
      <c r="AX44" s="365">
        <v>0.58575448429485955</v>
      </c>
      <c r="AY44" s="754"/>
      <c r="AZ44" s="365"/>
      <c r="BA44" s="749">
        <v>174047.25</v>
      </c>
      <c r="BB44" s="365">
        <v>44.865846347694955</v>
      </c>
      <c r="BC44" s="1087"/>
      <c r="BD44" s="179"/>
      <c r="BE44" s="1088"/>
      <c r="BF44" s="231">
        <v>174047.25</v>
      </c>
      <c r="BG44" s="771">
        <v>-70096</v>
      </c>
      <c r="BH44" s="743">
        <v>-18.06932522971794</v>
      </c>
      <c r="BJ44" s="740">
        <v>39.298951277115961</v>
      </c>
      <c r="BK44" s="365">
        <v>38.466536335536667</v>
      </c>
      <c r="BL44" s="365">
        <v>0.77952382768979167</v>
      </c>
      <c r="BM44" s="365">
        <v>0</v>
      </c>
      <c r="BN44" s="365">
        <v>0.11364021218532491</v>
      </c>
      <c r="BO44" s="365">
        <v>10.72044126472996</v>
      </c>
      <c r="BP44" s="365">
        <v>1.410763833314558</v>
      </c>
      <c r="BQ44" s="365">
        <v>10.747582978361052</v>
      </c>
      <c r="BR44" s="365">
        <v>12.830265024558111</v>
      </c>
      <c r="BS44" s="365">
        <v>1.8643191946978714</v>
      </c>
      <c r="BT44" s="365">
        <v>0.83241494157929152</v>
      </c>
      <c r="BU44" s="740">
        <v>43.03151710942771</v>
      </c>
      <c r="BV44" s="365">
        <v>37.880781851241807</v>
      </c>
      <c r="BW44" s="365">
        <v>11.204089855701149</v>
      </c>
      <c r="BX44" s="365">
        <v>4.3709372066712087</v>
      </c>
      <c r="BY44" s="365">
        <v>14.732124996099373</v>
      </c>
      <c r="BZ44" s="365">
        <v>3.0934502685270258</v>
      </c>
      <c r="CA44" s="365">
        <v>1.5949601314321511</v>
      </c>
      <c r="CB44" s="365">
        <v>3.8266865757401258</v>
      </c>
      <c r="CC44" s="365">
        <v>2.1519830855978057</v>
      </c>
      <c r="CD44" s="365">
        <v>5.1507352581859056</v>
      </c>
      <c r="CE44" s="365">
        <v>3.7907849446975819</v>
      </c>
      <c r="CF44" s="365">
        <v>3.7019302282796849</v>
      </c>
      <c r="CG44" s="365">
        <v>1.3599503134883237</v>
      </c>
      <c r="CH44" s="365">
        <v>0</v>
      </c>
      <c r="CI44" s="743">
        <v>0</v>
      </c>
      <c r="CJ44" s="365"/>
      <c r="CK44" s="925">
        <v>1.1893664774814385</v>
      </c>
      <c r="CL44" s="926">
        <v>16.942815716414209</v>
      </c>
      <c r="CM44" s="926">
        <v>2.0185690442900062</v>
      </c>
      <c r="CN44" s="926">
        <v>12.700226032314847</v>
      </c>
      <c r="CO44" s="927">
        <v>44.865846347694955</v>
      </c>
      <c r="CP44" s="33">
        <v>1992</v>
      </c>
      <c r="CQ44" s="217"/>
      <c r="CR44" s="124"/>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22"/>
      <c r="EV44" s="22"/>
      <c r="EW44" s="22"/>
      <c r="EX44" s="22"/>
      <c r="EY44" s="71"/>
      <c r="EZ44" s="71"/>
      <c r="FA44" s="71"/>
      <c r="FB44" s="71"/>
      <c r="FC44" s="71"/>
      <c r="FD44" s="71"/>
      <c r="FE44" s="71"/>
      <c r="FF44" s="71"/>
      <c r="FG44" s="71"/>
      <c r="FH44" s="71"/>
      <c r="FI44" s="71"/>
      <c r="FJ44" s="71"/>
      <c r="FK44" s="71"/>
      <c r="FL44" s="71"/>
      <c r="FM44" s="71"/>
      <c r="FN44" s="86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71"/>
      <c r="GM44" s="861"/>
      <c r="GN44" s="71"/>
      <c r="GO44" s="71"/>
      <c r="GP44" s="124"/>
      <c r="GQ44" s="70"/>
      <c r="GR44" s="70"/>
      <c r="GS44" s="70"/>
      <c r="GT44" s="124"/>
      <c r="GU44" s="71"/>
      <c r="GV44" s="71"/>
      <c r="GW44" s="71"/>
      <c r="GX44" s="71"/>
      <c r="GY44" s="71"/>
      <c r="GZ44" s="71"/>
      <c r="HA44" s="71"/>
      <c r="HB44" s="71"/>
      <c r="HC44" s="71"/>
      <c r="HD44" s="861"/>
      <c r="HE44" s="71"/>
      <c r="HF44" s="124"/>
      <c r="HG44" s="217"/>
      <c r="HH44" s="71"/>
      <c r="HI44" s="71"/>
      <c r="HJ44" s="71"/>
      <c r="HK44" s="71"/>
      <c r="HL44" s="71"/>
      <c r="HM44" s="71"/>
      <c r="HN44" s="71"/>
      <c r="HO44" s="861"/>
      <c r="HP44" s="71"/>
      <c r="HQ44" s="71"/>
      <c r="HR44" s="71"/>
      <c r="HS44" s="71"/>
      <c r="HT44" s="71"/>
      <c r="HU44" s="71"/>
      <c r="HV44" s="124"/>
      <c r="HW44" s="71"/>
      <c r="HX44" s="71"/>
      <c r="HY44" s="861"/>
      <c r="HZ44" s="71"/>
      <c r="IA44" s="71"/>
      <c r="IB44" s="71"/>
      <c r="IC44" s="71"/>
      <c r="ID44" s="71"/>
      <c r="IE44" s="71"/>
      <c r="IF44" s="71"/>
      <c r="IG44" s="71"/>
      <c r="IH44" s="861"/>
      <c r="II44" s="71"/>
      <c r="IJ44" s="100"/>
      <c r="IK44" s="949">
        <v>1992</v>
      </c>
      <c r="IL44" s="218">
        <v>152451.69665717069</v>
      </c>
      <c r="IM44" s="219">
        <v>149222.5247316481</v>
      </c>
      <c r="IN44" s="95">
        <v>41587.610015265716</v>
      </c>
      <c r="IO44" s="95">
        <v>34249.954924092177</v>
      </c>
      <c r="IP44" s="220">
        <v>21727.122474246629</v>
      </c>
      <c r="IQ44" s="94">
        <v>21390.784080391379</v>
      </c>
      <c r="IR44" s="94">
        <v>2668.0069236594427</v>
      </c>
      <c r="IS44" s="221">
        <v>0</v>
      </c>
      <c r="IT44" s="221">
        <v>169.89410166720759</v>
      </c>
      <c r="IU44" s="221">
        <v>0</v>
      </c>
      <c r="IV44" s="95">
        <v>1061.9763682040557</v>
      </c>
      <c r="IW44" s="222">
        <v>633.22635317875302</v>
      </c>
      <c r="IX44" s="199">
        <v>0</v>
      </c>
      <c r="IY44" s="199">
        <v>0</v>
      </c>
      <c r="IZ44" s="199">
        <v>0</v>
      </c>
      <c r="JA44" s="223"/>
      <c r="JB44" s="223"/>
      <c r="JC44" s="223"/>
      <c r="JD44" s="223"/>
      <c r="JE44" s="223"/>
      <c r="JF44" s="223"/>
      <c r="JG44" s="223"/>
      <c r="JH44" s="95">
        <v>11460.856081641487</v>
      </c>
      <c r="JI44" s="199">
        <v>8474.8596636736274</v>
      </c>
      <c r="JJ44" s="223"/>
      <c r="JK44" s="223"/>
      <c r="JL44" s="223"/>
      <c r="JM44" s="223"/>
      <c r="JN44" s="223"/>
      <c r="JO44" s="223"/>
      <c r="JP44" s="223"/>
      <c r="JQ44" s="223"/>
      <c r="JR44" s="223"/>
      <c r="JS44" s="223"/>
      <c r="JT44" s="223"/>
      <c r="JU44" s="223"/>
      <c r="JV44" s="223"/>
      <c r="JW44" s="223"/>
      <c r="JX44" s="223"/>
      <c r="JY44" s="223"/>
      <c r="JZ44" s="223"/>
      <c r="KA44" s="94">
        <v>166.44429218804467</v>
      </c>
      <c r="KB44" s="199">
        <v>2819.5521257798132</v>
      </c>
      <c r="KC44" s="223"/>
      <c r="KD44" s="223"/>
      <c r="KE44" s="223"/>
      <c r="KF44" s="223"/>
      <c r="KG44" s="223"/>
      <c r="KH44" s="223"/>
      <c r="KI44" s="223"/>
      <c r="KJ44" s="223"/>
      <c r="KK44" s="223"/>
      <c r="KL44" s="223"/>
      <c r="KM44" s="95">
        <v>7337.6550911735358</v>
      </c>
      <c r="KN44" s="199">
        <v>2136.3340665681003</v>
      </c>
      <c r="KO44" s="199">
        <v>81.292897238950388</v>
      </c>
      <c r="KP44" s="223"/>
      <c r="KQ44" s="223"/>
      <c r="KR44" s="223"/>
      <c r="KS44" s="221">
        <v>155.54794273556669</v>
      </c>
      <c r="KT44" s="199">
        <v>1276.0628899066028</v>
      </c>
      <c r="KU44" s="237"/>
      <c r="KV44" s="237"/>
      <c r="KW44" s="237"/>
      <c r="KX44" s="237"/>
      <c r="KY44" s="223"/>
      <c r="KZ44" s="223"/>
      <c r="LA44" s="223"/>
      <c r="LB44" s="223"/>
      <c r="LC44" s="223"/>
      <c r="LD44" s="223"/>
      <c r="LE44" s="223"/>
      <c r="LF44" s="223"/>
      <c r="LG44" s="223"/>
      <c r="LH44" s="223"/>
      <c r="LI44" s="223"/>
      <c r="LJ44" s="199">
        <v>3722.4886709218326</v>
      </c>
      <c r="LK44" s="199">
        <v>-1.5446011082663205</v>
      </c>
      <c r="LL44" s="199">
        <v>32.5267750892503</v>
      </c>
      <c r="LM44" s="95">
        <v>5472.7501111872398</v>
      </c>
      <c r="LN44" s="94">
        <v>1076.0340413255924</v>
      </c>
      <c r="LO44" s="94">
        <v>4396.7160698616472</v>
      </c>
      <c r="LP44" s="223"/>
      <c r="LQ44" s="223"/>
      <c r="LR44" s="95">
        <v>41692.900364213332</v>
      </c>
      <c r="LS44" s="95">
        <v>40013.450650896106</v>
      </c>
      <c r="LT44" s="94">
        <v>31425.865156924261</v>
      </c>
      <c r="LU44" s="94">
        <v>8587.5854939718483</v>
      </c>
      <c r="LV44" s="95">
        <v>1679.4497133172263</v>
      </c>
      <c r="LW44" s="94">
        <v>517.06273364345554</v>
      </c>
      <c r="LX44" s="221">
        <v>124.33690334523338</v>
      </c>
      <c r="LY44" s="221">
        <v>614.50482612719827</v>
      </c>
      <c r="LZ44" s="223"/>
      <c r="MA44" s="223"/>
      <c r="MB44" s="221">
        <v>423.54525020133906</v>
      </c>
      <c r="MC44" s="95">
        <v>49772.210402317505</v>
      </c>
      <c r="MD44" s="199">
        <v>46342.108110057336</v>
      </c>
      <c r="ME44" s="224"/>
      <c r="MF44" s="224"/>
      <c r="MG44" s="199">
        <v>3430.102292260166</v>
      </c>
      <c r="MH44" s="95">
        <v>7232.2190568918058</v>
      </c>
      <c r="MI44" s="199">
        <v>6524.6414962797353</v>
      </c>
      <c r="MJ44" s="95"/>
      <c r="MK44" s="223"/>
      <c r="ML44" s="963"/>
      <c r="MM44" s="199">
        <v>707.57756061207078</v>
      </c>
      <c r="MN44" s="223"/>
      <c r="MO44" s="219">
        <v>3464.8347817725053</v>
      </c>
      <c r="MP44" s="225">
        <v>3023.9924032070007</v>
      </c>
      <c r="MQ44" s="225">
        <v>440.8423785655043</v>
      </c>
      <c r="MR44" s="73"/>
      <c r="MS44" s="73"/>
      <c r="MT44" s="73"/>
      <c r="MU44" s="219">
        <v>3229.1719255225803</v>
      </c>
      <c r="MV44" s="199">
        <v>775.21546283942166</v>
      </c>
      <c r="MW44" s="224"/>
      <c r="MX44" s="224"/>
      <c r="MY44" s="224"/>
      <c r="MZ44" s="224"/>
      <c r="NA44" s="199">
        <v>309.57532484704245</v>
      </c>
      <c r="NB44" s="224"/>
      <c r="NC44" s="224"/>
      <c r="ND44" s="224"/>
      <c r="NE44" s="224"/>
      <c r="NF44" s="199">
        <v>2144.3811378361161</v>
      </c>
      <c r="NG44" s="966"/>
      <c r="NH44" s="224"/>
      <c r="NI44" s="226"/>
      <c r="NJ44" s="218">
        <v>158583.22214609402</v>
      </c>
      <c r="NK44" s="95">
        <v>138602.0698856875</v>
      </c>
      <c r="NL44" s="94">
        <v>43463.819071316095</v>
      </c>
      <c r="NM44" s="94">
        <v>16956.096065774764</v>
      </c>
      <c r="NN44" s="94">
        <v>57150.060702222545</v>
      </c>
      <c r="NO44" s="223">
        <v>0</v>
      </c>
      <c r="NP44" s="223">
        <v>0</v>
      </c>
      <c r="NQ44" s="94">
        <v>6187.2994122101618</v>
      </c>
      <c r="NR44" s="223"/>
      <c r="NS44" s="223">
        <v>0</v>
      </c>
      <c r="NT44" s="95">
        <v>14844.794634163933</v>
      </c>
      <c r="NU44" s="94">
        <v>14844.794634163933</v>
      </c>
      <c r="NV44" s="223">
        <v>0</v>
      </c>
      <c r="NW44" s="95">
        <v>0</v>
      </c>
      <c r="NX44" s="223">
        <v>0</v>
      </c>
      <c r="NY44" s="223">
        <v>0</v>
      </c>
      <c r="NZ44" s="95">
        <v>8348.1482817063934</v>
      </c>
      <c r="OA44" s="223"/>
      <c r="OB44" s="963"/>
      <c r="OC44" s="94">
        <v>645.00018030363128</v>
      </c>
      <c r="OD44" s="94">
        <v>5035.1411777433195</v>
      </c>
      <c r="OE44" s="94">
        <v>2668.0069236594427</v>
      </c>
      <c r="OF44" s="95">
        <v>19981.152260406525</v>
      </c>
      <c r="OG44" s="95">
        <v>14705.522099215077</v>
      </c>
      <c r="OH44" s="94">
        <v>14360.829637108891</v>
      </c>
      <c r="OI44" s="94">
        <v>344.69246210618684</v>
      </c>
      <c r="OJ44" s="223"/>
      <c r="OK44" s="223"/>
      <c r="OL44" s="94">
        <v>5275.6301611914469</v>
      </c>
      <c r="OM44" s="234"/>
      <c r="ON44" s="33">
        <v>1992</v>
      </c>
      <c r="OO44" s="230">
        <v>4122.1039697659598</v>
      </c>
      <c r="OP44" s="94">
        <v>934.06410308670536</v>
      </c>
      <c r="OQ44" s="94">
        <v>16458.199889364172</v>
      </c>
      <c r="OR44" s="94">
        <v>44611.303617841586</v>
      </c>
      <c r="OS44" s="245">
        <v>42.561487678880894</v>
      </c>
      <c r="OT44" s="94">
        <v>8272.8782921927523</v>
      </c>
      <c r="OU44" s="231">
        <v>4613.8874332962741</v>
      </c>
    </row>
    <row r="45" spans="1:411" ht="14.25" customHeight="1">
      <c r="A45" s="37">
        <v>1993</v>
      </c>
      <c r="B45" s="736">
        <v>401343.19863403268</v>
      </c>
      <c r="C45" s="415">
        <v>156985.1069200534</v>
      </c>
      <c r="D45" s="751">
        <v>153695.4190857404</v>
      </c>
      <c r="E45" s="40">
        <v>3393.8853028499993</v>
      </c>
      <c r="F45" s="40">
        <v>0</v>
      </c>
      <c r="G45" s="40">
        <v>575.35489764763861</v>
      </c>
      <c r="H45" s="40">
        <v>40567.258543387063</v>
      </c>
      <c r="I45" s="40">
        <v>8321.1508179774755</v>
      </c>
      <c r="J45" s="40">
        <v>40966.037527195804</v>
      </c>
      <c r="K45" s="40">
        <v>52043.260851273546</v>
      </c>
      <c r="L45" s="40">
        <v>7828.4711454088692</v>
      </c>
      <c r="M45" s="665">
        <v>3289.6878343129829</v>
      </c>
      <c r="N45" s="415">
        <v>184202.15042130949</v>
      </c>
      <c r="O45" s="751">
        <v>162217.02547089299</v>
      </c>
      <c r="P45" s="398">
        <v>44982.726912120008</v>
      </c>
      <c r="Q45" s="398">
        <v>19187.51577656774</v>
      </c>
      <c r="R45" s="398">
        <v>61879.004243145457</v>
      </c>
      <c r="S45" s="868">
        <v>13571.765189799038</v>
      </c>
      <c r="T45" s="398">
        <v>7706.7661942711529</v>
      </c>
      <c r="U45" s="398">
        <v>18876.137415407546</v>
      </c>
      <c r="V45" s="877">
        <v>9584.8749293810779</v>
      </c>
      <c r="W45" s="751">
        <v>21985.124950416503</v>
      </c>
      <c r="X45" s="398">
        <v>15594.551224261657</v>
      </c>
      <c r="Y45" s="398">
        <v>14832.85853377087</v>
      </c>
      <c r="Z45" s="398">
        <v>6390.5737261548447</v>
      </c>
      <c r="AA45" s="885"/>
      <c r="AB45" s="398"/>
      <c r="AC45" s="752"/>
      <c r="AD45" s="753">
        <v>-27217.043501256092</v>
      </c>
      <c r="AE45" s="398">
        <v>-27217.043501256092</v>
      </c>
      <c r="AF45" s="398">
        <v>-8340.9060858485464</v>
      </c>
      <c r="AG45" s="885">
        <v>70202.844510765339</v>
      </c>
      <c r="AH45" s="885">
        <v>8616.5283434371158</v>
      </c>
      <c r="AI45" s="885">
        <v>5283.2854976934223</v>
      </c>
      <c r="AJ45" s="885">
        <v>51556.635496021154</v>
      </c>
      <c r="AK45" s="885">
        <v>5283.2854976934223</v>
      </c>
      <c r="AL45" s="885">
        <v>27588.791249379257</v>
      </c>
      <c r="AM45" s="885">
        <v>46723.45363082963</v>
      </c>
      <c r="AN45" s="398">
        <v>-8521.6063851525832</v>
      </c>
      <c r="AO45" s="885">
        <v>46273.349998327729</v>
      </c>
      <c r="AP45" s="398">
        <v>0</v>
      </c>
      <c r="AQ45" s="398"/>
      <c r="AR45" s="398"/>
      <c r="AS45" s="398"/>
      <c r="AT45" s="894"/>
      <c r="AU45" s="749">
        <v>-6.7814886595534718</v>
      </c>
      <c r="AV45" s="365">
        <v>-6.7814886595534718</v>
      </c>
      <c r="AW45" s="365">
        <v>-2.078247772538997</v>
      </c>
      <c r="AX45" s="365">
        <v>-2.1232716573136856</v>
      </c>
      <c r="AY45" s="754"/>
      <c r="AZ45" s="365"/>
      <c r="BA45" s="749">
        <v>225627.34</v>
      </c>
      <c r="BB45" s="365">
        <v>56.218054963412925</v>
      </c>
      <c r="BC45" s="1087"/>
      <c r="BE45" s="1088"/>
      <c r="BF45" s="231">
        <v>225627.34</v>
      </c>
      <c r="BG45" s="771">
        <v>-93413</v>
      </c>
      <c r="BH45" s="743">
        <v>-23.275092319473746</v>
      </c>
      <c r="BJ45" s="740">
        <v>39.114928932233198</v>
      </c>
      <c r="BK45" s="365">
        <v>38.29525942107432</v>
      </c>
      <c r="BL45" s="365">
        <v>0.84563169736052635</v>
      </c>
      <c r="BM45" s="365">
        <v>0</v>
      </c>
      <c r="BN45" s="365">
        <v>0.14335733098401887</v>
      </c>
      <c r="BO45" s="365">
        <v>10.107872434728506</v>
      </c>
      <c r="BP45" s="365">
        <v>2.0733254845973281</v>
      </c>
      <c r="BQ45" s="365">
        <v>10.207233526473919</v>
      </c>
      <c r="BR45" s="365">
        <v>12.967271160543453</v>
      </c>
      <c r="BS45" s="365">
        <v>1.9505677863865609</v>
      </c>
      <c r="BT45" s="365">
        <v>0.81966951115887854</v>
      </c>
      <c r="BU45" s="740">
        <v>45.896417591786665</v>
      </c>
      <c r="BV45" s="365">
        <v>40.418531078388</v>
      </c>
      <c r="BW45" s="365">
        <v>11.208045150688546</v>
      </c>
      <c r="BX45" s="365">
        <v>4.7808249502850044</v>
      </c>
      <c r="BY45" s="365">
        <v>15.417977544841918</v>
      </c>
      <c r="BZ45" s="365">
        <v>3.3815859433996631</v>
      </c>
      <c r="CA45" s="365">
        <v>1.9202433778624006</v>
      </c>
      <c r="CB45" s="365">
        <v>4.7032408870144753</v>
      </c>
      <c r="CC45" s="365">
        <v>2.3881991676956527</v>
      </c>
      <c r="CD45" s="365">
        <v>5.4778865133986674</v>
      </c>
      <c r="CE45" s="365">
        <v>3.8855900080872297</v>
      </c>
      <c r="CF45" s="365">
        <v>3.6958041357756519</v>
      </c>
      <c r="CG45" s="365">
        <v>1.592296505311438</v>
      </c>
      <c r="CH45" s="365">
        <v>0</v>
      </c>
      <c r="CI45" s="743">
        <v>0</v>
      </c>
      <c r="CJ45" s="365"/>
      <c r="CK45" s="925">
        <v>1.3164009046808387</v>
      </c>
      <c r="CL45" s="926">
        <v>17.49197314161545</v>
      </c>
      <c r="CM45" s="926">
        <v>2.1469227266746711</v>
      </c>
      <c r="CN45" s="926">
        <v>12.846021976077735</v>
      </c>
      <c r="CO45" s="927">
        <v>56.218054963412925</v>
      </c>
      <c r="CP45" s="33">
        <v>1993</v>
      </c>
      <c r="CQ45" s="217"/>
      <c r="CR45" s="124"/>
      <c r="CS45" s="71"/>
      <c r="CT45" s="71"/>
      <c r="CU45" s="71"/>
      <c r="CV45" s="71"/>
      <c r="CW45" s="71"/>
      <c r="CX45" s="71"/>
      <c r="CY45" s="71"/>
      <c r="CZ45" s="71"/>
      <c r="DA45" s="71"/>
      <c r="DB45" s="71"/>
      <c r="DC45" s="71"/>
      <c r="DD45" s="71"/>
      <c r="DE45" s="71"/>
      <c r="DF45" s="71"/>
      <c r="DH45" s="71"/>
      <c r="DI45" s="71"/>
      <c r="DJ45" s="71"/>
      <c r="DK45" s="71"/>
      <c r="DL45" s="71"/>
      <c r="DM45" s="71"/>
      <c r="DN45" s="71"/>
      <c r="DO45" s="71"/>
      <c r="DP45" s="71"/>
      <c r="DQ45" s="71"/>
      <c r="DR45" s="71"/>
      <c r="DS45" s="71"/>
      <c r="DT45" s="71"/>
      <c r="DU45" s="71"/>
      <c r="DV45" s="71"/>
      <c r="DW45" s="71"/>
      <c r="DX45" s="71"/>
      <c r="DY45" s="71"/>
      <c r="DZ45" s="71"/>
      <c r="EA45" s="71"/>
      <c r="EB45" s="71"/>
      <c r="EC45" s="71"/>
      <c r="EE45" s="71"/>
      <c r="EF45" s="71"/>
      <c r="EG45" s="71"/>
      <c r="EH45" s="71"/>
      <c r="EI45" s="71"/>
      <c r="EJ45" s="71"/>
      <c r="EK45" s="71"/>
      <c r="EL45" s="71"/>
      <c r="EM45" s="71"/>
      <c r="EN45" s="71"/>
      <c r="EO45" s="71"/>
      <c r="EP45" s="71"/>
      <c r="EQ45" s="71"/>
      <c r="ER45" s="71"/>
      <c r="ES45" s="71"/>
      <c r="ET45" s="71"/>
      <c r="EU45" s="22"/>
      <c r="EV45" s="22"/>
      <c r="EW45" s="22"/>
      <c r="EX45" s="22"/>
      <c r="EY45" s="71"/>
      <c r="EZ45" s="71"/>
      <c r="FA45" s="71"/>
      <c r="FB45" s="71"/>
      <c r="FC45" s="71"/>
      <c r="FD45" s="71"/>
      <c r="FE45" s="71"/>
      <c r="FF45" s="71"/>
      <c r="FG45" s="71"/>
      <c r="FH45" s="71"/>
      <c r="FI45" s="71"/>
      <c r="FJ45" s="71"/>
      <c r="FK45" s="71"/>
      <c r="FL45" s="71"/>
      <c r="FM45" s="71"/>
      <c r="FN45" s="86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861"/>
      <c r="GN45" s="71"/>
      <c r="GO45" s="71"/>
      <c r="GP45" s="124"/>
      <c r="GQ45" s="70"/>
      <c r="GR45" s="70"/>
      <c r="GS45" s="70"/>
      <c r="GT45" s="124"/>
      <c r="GU45" s="71"/>
      <c r="GV45" s="71"/>
      <c r="GW45" s="71"/>
      <c r="GX45" s="71"/>
      <c r="GY45" s="71"/>
      <c r="GZ45" s="71"/>
      <c r="HA45" s="71"/>
      <c r="HB45" s="71"/>
      <c r="HC45" s="71"/>
      <c r="HD45" s="861"/>
      <c r="HE45" s="71"/>
      <c r="HF45" s="124"/>
      <c r="HG45" s="217"/>
      <c r="HH45" s="71"/>
      <c r="HI45" s="71"/>
      <c r="HJ45" s="71"/>
      <c r="HK45" s="71"/>
      <c r="HL45" s="71"/>
      <c r="HM45" s="71"/>
      <c r="HN45" s="71"/>
      <c r="HO45" s="861"/>
      <c r="HP45" s="71"/>
      <c r="HQ45" s="71"/>
      <c r="HR45" s="71"/>
      <c r="HS45" s="71"/>
      <c r="HT45" s="71"/>
      <c r="HU45" s="71"/>
      <c r="HV45" s="124"/>
      <c r="HW45" s="71"/>
      <c r="HX45" s="71"/>
      <c r="HY45" s="861"/>
      <c r="HZ45" s="71"/>
      <c r="IA45" s="71"/>
      <c r="IB45" s="71"/>
      <c r="IC45" s="71"/>
      <c r="ID45" s="71"/>
      <c r="IE45" s="71"/>
      <c r="IF45" s="71"/>
      <c r="IG45" s="71"/>
      <c r="IH45" s="861"/>
      <c r="II45" s="71"/>
      <c r="IJ45" s="100"/>
      <c r="IK45" s="949">
        <v>1993</v>
      </c>
      <c r="IL45" s="218">
        <v>156985.1069200534</v>
      </c>
      <c r="IM45" s="219">
        <v>153695.4190857404</v>
      </c>
      <c r="IN45" s="95">
        <v>40567.258543387063</v>
      </c>
      <c r="IO45" s="95">
        <v>32841.657350979047</v>
      </c>
      <c r="IP45" s="220">
        <v>20097.075475100068</v>
      </c>
      <c r="IQ45" s="94">
        <v>19601.769379635305</v>
      </c>
      <c r="IR45" s="94">
        <v>2917.4750279470632</v>
      </c>
      <c r="IS45" s="221">
        <v>257.44954503383701</v>
      </c>
      <c r="IT45" s="221">
        <v>164.10635510199177</v>
      </c>
      <c r="IU45" s="221">
        <v>0</v>
      </c>
      <c r="IV45" s="95">
        <v>249.22769944586685</v>
      </c>
      <c r="IW45" s="222">
        <v>552.51643768105487</v>
      </c>
      <c r="IX45" s="199">
        <v>0</v>
      </c>
      <c r="IY45" s="199">
        <v>0</v>
      </c>
      <c r="IZ45" s="199">
        <v>0</v>
      </c>
      <c r="JA45" s="223"/>
      <c r="JB45" s="223"/>
      <c r="JC45" s="223"/>
      <c r="JD45" s="223"/>
      <c r="JE45" s="223"/>
      <c r="JF45" s="223"/>
      <c r="JG45" s="223"/>
      <c r="JH45" s="95">
        <v>12495.354176433113</v>
      </c>
      <c r="JI45" s="199">
        <v>9645.0422511509387</v>
      </c>
      <c r="JJ45" s="223"/>
      <c r="JK45" s="223"/>
      <c r="JL45" s="223"/>
      <c r="JM45" s="223"/>
      <c r="JN45" s="223"/>
      <c r="JO45" s="223"/>
      <c r="JP45" s="223"/>
      <c r="JQ45" s="223"/>
      <c r="JR45" s="223"/>
      <c r="JS45" s="223"/>
      <c r="JT45" s="223"/>
      <c r="JU45" s="223"/>
      <c r="JV45" s="223"/>
      <c r="JW45" s="223"/>
      <c r="JX45" s="223"/>
      <c r="JY45" s="223"/>
      <c r="JZ45" s="223"/>
      <c r="KA45" s="94">
        <v>73.750195328933927</v>
      </c>
      <c r="KB45" s="199">
        <v>2776.5617299532414</v>
      </c>
      <c r="KC45" s="223"/>
      <c r="KD45" s="223"/>
      <c r="KE45" s="223"/>
      <c r="KF45" s="223"/>
      <c r="KG45" s="223"/>
      <c r="KH45" s="223"/>
      <c r="KI45" s="223"/>
      <c r="KJ45" s="223"/>
      <c r="KK45" s="223"/>
      <c r="KL45" s="223"/>
      <c r="KM45" s="95">
        <v>7725.6011924080149</v>
      </c>
      <c r="KN45" s="199">
        <v>2470.5196350654505</v>
      </c>
      <c r="KO45" s="199">
        <v>84.261897034606278</v>
      </c>
      <c r="KP45" s="223"/>
      <c r="KQ45" s="223"/>
      <c r="KR45" s="223"/>
      <c r="KS45" s="221">
        <v>172.62870674215378</v>
      </c>
      <c r="KT45" s="199">
        <v>1466.4815549385164</v>
      </c>
      <c r="KU45" s="237"/>
      <c r="KV45" s="237"/>
      <c r="KW45" s="237"/>
      <c r="KX45" s="237"/>
      <c r="KY45" s="223"/>
      <c r="KZ45" s="223"/>
      <c r="LA45" s="223"/>
      <c r="LB45" s="223"/>
      <c r="LC45" s="223"/>
      <c r="LD45" s="223"/>
      <c r="LE45" s="223"/>
      <c r="LF45" s="223"/>
      <c r="LG45" s="223"/>
      <c r="LH45" s="223"/>
      <c r="LI45" s="223"/>
      <c r="LJ45" s="199">
        <v>3571.1778635221713</v>
      </c>
      <c r="LK45" s="199">
        <v>0</v>
      </c>
      <c r="LL45" s="199">
        <v>39.468464894882985</v>
      </c>
      <c r="LM45" s="95">
        <v>8321.1508179774755</v>
      </c>
      <c r="LN45" s="94">
        <v>997.19928359357164</v>
      </c>
      <c r="LO45" s="94">
        <v>7323.951534383903</v>
      </c>
      <c r="LP45" s="223"/>
      <c r="LQ45" s="223"/>
      <c r="LR45" s="95">
        <v>40966.037527195804</v>
      </c>
      <c r="LS45" s="95">
        <v>39165.668986573393</v>
      </c>
      <c r="LT45" s="94">
        <v>31358.215234454823</v>
      </c>
      <c r="LU45" s="94">
        <v>7807.4537521185675</v>
      </c>
      <c r="LV45" s="95">
        <v>1800.3685406224081</v>
      </c>
      <c r="LW45" s="94">
        <v>572.22963470484297</v>
      </c>
      <c r="LX45" s="221">
        <v>143.78685706730133</v>
      </c>
      <c r="LY45" s="221">
        <v>681.98646520740931</v>
      </c>
      <c r="LZ45" s="223"/>
      <c r="MA45" s="223"/>
      <c r="MB45" s="221">
        <v>402.36558364285457</v>
      </c>
      <c r="MC45" s="95">
        <v>52043.260851273546</v>
      </c>
      <c r="MD45" s="199">
        <v>48470.141718654217</v>
      </c>
      <c r="ME45" s="224"/>
      <c r="MF45" s="224"/>
      <c r="MG45" s="199">
        <v>3573.1191326193311</v>
      </c>
      <c r="MH45" s="95">
        <v>7828.4711454088692</v>
      </c>
      <c r="MI45" s="199">
        <v>6940.8664190496802</v>
      </c>
      <c r="MJ45" s="95"/>
      <c r="MK45" s="223"/>
      <c r="ML45" s="963"/>
      <c r="MM45" s="199">
        <v>887.60472635918893</v>
      </c>
      <c r="MN45" s="223"/>
      <c r="MO45" s="219">
        <v>3969.2402004976379</v>
      </c>
      <c r="MP45" s="225">
        <v>3393.8853028499993</v>
      </c>
      <c r="MQ45" s="225">
        <v>575.35489764763861</v>
      </c>
      <c r="MR45" s="73"/>
      <c r="MS45" s="73"/>
      <c r="MT45" s="73"/>
      <c r="MU45" s="219">
        <v>3289.6878343129829</v>
      </c>
      <c r="MV45" s="199">
        <v>901.13350882886789</v>
      </c>
      <c r="MW45" s="224"/>
      <c r="MX45" s="224"/>
      <c r="MY45" s="224"/>
      <c r="MZ45" s="224"/>
      <c r="NA45" s="199">
        <v>317.30434050941784</v>
      </c>
      <c r="NB45" s="224"/>
      <c r="NC45" s="224"/>
      <c r="ND45" s="224"/>
      <c r="NE45" s="224"/>
      <c r="NF45" s="199">
        <v>2071.2499849746973</v>
      </c>
      <c r="NG45" s="966"/>
      <c r="NH45" s="224"/>
      <c r="NI45" s="226"/>
      <c r="NJ45" s="218">
        <v>174617.27549192842</v>
      </c>
      <c r="NK45" s="95">
        <v>152632.15054151192</v>
      </c>
      <c r="NL45" s="94">
        <v>44982.726912120008</v>
      </c>
      <c r="NM45" s="94">
        <v>19187.51577656774</v>
      </c>
      <c r="NN45" s="94">
        <v>61879.004243145457</v>
      </c>
      <c r="NO45" s="223">
        <v>0</v>
      </c>
      <c r="NP45" s="223">
        <v>0</v>
      </c>
      <c r="NQ45" s="94">
        <v>7706.7661942711529</v>
      </c>
      <c r="NR45" s="223"/>
      <c r="NS45" s="223">
        <v>0</v>
      </c>
      <c r="NT45" s="95">
        <v>18876.137415407546</v>
      </c>
      <c r="NU45" s="94">
        <v>18876.137415407546</v>
      </c>
      <c r="NV45" s="223">
        <v>0</v>
      </c>
      <c r="NW45" s="95">
        <v>0</v>
      </c>
      <c r="NX45" s="223">
        <v>0</v>
      </c>
      <c r="NY45" s="223">
        <v>0</v>
      </c>
      <c r="NZ45" s="95">
        <v>9584.8749293810779</v>
      </c>
      <c r="OA45" s="223"/>
      <c r="OB45" s="963"/>
      <c r="OC45" s="94">
        <v>1060.9846982318224</v>
      </c>
      <c r="OD45" s="94">
        <v>5606.415203202193</v>
      </c>
      <c r="OE45" s="94">
        <v>2917.4750279470632</v>
      </c>
      <c r="OF45" s="95">
        <v>21985.124950416503</v>
      </c>
      <c r="OG45" s="95">
        <v>15594.551224261657</v>
      </c>
      <c r="OH45" s="94">
        <v>14832.85853377087</v>
      </c>
      <c r="OI45" s="94">
        <v>761.6926904907865</v>
      </c>
      <c r="OJ45" s="223"/>
      <c r="OK45" s="223"/>
      <c r="OL45" s="94">
        <v>6390.5737261548447</v>
      </c>
      <c r="OM45" s="234"/>
      <c r="ON45" s="33">
        <v>1993</v>
      </c>
      <c r="OO45" s="230">
        <v>4644.2040058238545</v>
      </c>
      <c r="OP45" s="94">
        <v>988.62543363235261</v>
      </c>
      <c r="OQ45" s="94">
        <v>18646.209014744185</v>
      </c>
      <c r="OR45" s="94">
        <v>46225.130241575855</v>
      </c>
      <c r="OS45" s="245">
        <v>48.219756751874762</v>
      </c>
      <c r="OT45" s="94">
        <v>8966.0722851998999</v>
      </c>
      <c r="OU45" s="231">
        <v>5283.2854976934223</v>
      </c>
    </row>
    <row r="46" spans="1:411" ht="14.25" customHeight="1">
      <c r="A46" s="37">
        <v>1994</v>
      </c>
      <c r="B46" s="736">
        <v>426858.06476923602</v>
      </c>
      <c r="C46" s="415">
        <v>164845.17928191076</v>
      </c>
      <c r="D46" s="751">
        <v>160540.99503564005</v>
      </c>
      <c r="E46" s="40">
        <v>3745.8259709350546</v>
      </c>
      <c r="F46" s="40">
        <v>0</v>
      </c>
      <c r="G46" s="40">
        <v>701.41718654213696</v>
      </c>
      <c r="H46" s="40">
        <v>44631.954671667088</v>
      </c>
      <c r="I46" s="40">
        <v>5273.3643455579195</v>
      </c>
      <c r="J46" s="40">
        <v>41653.634260093997</v>
      </c>
      <c r="K46" s="40">
        <v>56724.363828687514</v>
      </c>
      <c r="L46" s="40">
        <v>7810.4347721563117</v>
      </c>
      <c r="M46" s="665">
        <v>4304.18424627072</v>
      </c>
      <c r="N46" s="415">
        <v>189440.39762960828</v>
      </c>
      <c r="O46" s="751">
        <v>167842.19826187301</v>
      </c>
      <c r="P46" s="398">
        <v>45930.186433954783</v>
      </c>
      <c r="Q46" s="398">
        <v>19897.040616398015</v>
      </c>
      <c r="R46" s="398">
        <v>64084.189775582083</v>
      </c>
      <c r="S46" s="868">
        <v>12948.163238923495</v>
      </c>
      <c r="T46" s="398">
        <v>7762.5521378000558</v>
      </c>
      <c r="U46" s="398">
        <v>19899.979565588452</v>
      </c>
      <c r="V46" s="877">
        <v>10268.249732549613</v>
      </c>
      <c r="W46" s="751">
        <v>21598.199367735266</v>
      </c>
      <c r="X46" s="398">
        <v>15860.150493430938</v>
      </c>
      <c r="Y46" s="398">
        <v>15252.665488682942</v>
      </c>
      <c r="Z46" s="398">
        <v>5738.0488743043288</v>
      </c>
      <c r="AA46" s="885"/>
      <c r="AB46" s="398"/>
      <c r="AC46" s="752"/>
      <c r="AD46" s="753">
        <v>-24595.218347697519</v>
      </c>
      <c r="AE46" s="398">
        <v>-24595.218347697519</v>
      </c>
      <c r="AF46" s="398">
        <v>-4695.238782109067</v>
      </c>
      <c r="AG46" s="885">
        <v>72280.880170125587</v>
      </c>
      <c r="AH46" s="885">
        <v>9456.5513211837952</v>
      </c>
      <c r="AI46" s="885">
        <v>5954.6799943482029</v>
      </c>
      <c r="AJ46" s="885">
        <v>53020.165333277931</v>
      </c>
      <c r="AK46" s="885">
        <v>5954.6799943482029</v>
      </c>
      <c r="AL46" s="885">
        <v>28197.467308184707</v>
      </c>
      <c r="AM46" s="885">
        <v>49138.086981714921</v>
      </c>
      <c r="AN46" s="398">
        <v>-7301.2032262329594</v>
      </c>
      <c r="AO46" s="885">
        <v>47065.485338929728</v>
      </c>
      <c r="AP46" s="398">
        <v>0</v>
      </c>
      <c r="AQ46" s="398"/>
      <c r="AR46" s="398"/>
      <c r="AS46" s="398"/>
      <c r="AT46" s="894"/>
      <c r="AU46" s="749">
        <v>-5.761919564760702</v>
      </c>
      <c r="AV46" s="365">
        <v>-5.761919564760702</v>
      </c>
      <c r="AW46" s="365">
        <v>-1.0999531623345016</v>
      </c>
      <c r="AX46" s="365">
        <v>-1.7104522155813238</v>
      </c>
      <c r="AY46" s="754"/>
      <c r="AZ46" s="365"/>
      <c r="BA46" s="749">
        <v>248967.09</v>
      </c>
      <c r="BB46" s="365">
        <v>58.325497524474379</v>
      </c>
      <c r="BC46" s="1087"/>
      <c r="BD46" s="179"/>
      <c r="BE46" s="1088"/>
      <c r="BF46" s="231">
        <v>248967.09</v>
      </c>
      <c r="BG46" s="771">
        <v>-91464</v>
      </c>
      <c r="BH46" s="743">
        <v>-21.427262959046214</v>
      </c>
      <c r="BJ46" s="740">
        <v>38.618265153553516</v>
      </c>
      <c r="BK46" s="365">
        <v>37.609924301753608</v>
      </c>
      <c r="BL46" s="365">
        <v>0.87753430943376631</v>
      </c>
      <c r="BM46" s="365">
        <v>0</v>
      </c>
      <c r="BN46" s="365">
        <v>0.16432094047967219</v>
      </c>
      <c r="BO46" s="365">
        <v>10.455923960531376</v>
      </c>
      <c r="BP46" s="365">
        <v>1.2353905854885876</v>
      </c>
      <c r="BQ46" s="365">
        <v>9.758193108665381</v>
      </c>
      <c r="BR46" s="365">
        <v>13.28881155363746</v>
      </c>
      <c r="BS46" s="365">
        <v>1.8297498435173563</v>
      </c>
      <c r="BT46" s="365">
        <v>1.0083408517999086</v>
      </c>
      <c r="BU46" s="740">
        <v>44.380184718314219</v>
      </c>
      <c r="BV46" s="365">
        <v>39.320376517334935</v>
      </c>
      <c r="BW46" s="365">
        <v>10.760060597375645</v>
      </c>
      <c r="BX46" s="365">
        <v>4.6612778950667284</v>
      </c>
      <c r="BY46" s="365">
        <v>15.012997308654969</v>
      </c>
      <c r="BZ46" s="365">
        <v>3.0333650240211365</v>
      </c>
      <c r="CA46" s="365">
        <v>1.8185323831228475</v>
      </c>
      <c r="CB46" s="365">
        <v>4.6619664024262004</v>
      </c>
      <c r="CC46" s="365">
        <v>2.4055419306885386</v>
      </c>
      <c r="CD46" s="365">
        <v>5.0598082009792833</v>
      </c>
      <c r="CE46" s="365">
        <v>3.715556013216033</v>
      </c>
      <c r="CF46" s="365">
        <v>3.5732405564197771</v>
      </c>
      <c r="CG46" s="365">
        <v>1.3442521877632505</v>
      </c>
      <c r="CH46" s="365">
        <v>0</v>
      </c>
      <c r="CI46" s="743">
        <v>0</v>
      </c>
      <c r="CJ46" s="365"/>
      <c r="CK46" s="925">
        <v>1.395002340547874</v>
      </c>
      <c r="CL46" s="926">
        <v>16.933235221689298</v>
      </c>
      <c r="CM46" s="926">
        <v>2.2153854177022767</v>
      </c>
      <c r="CN46" s="926">
        <v>12.421029309107979</v>
      </c>
      <c r="CO46" s="927">
        <v>58.325497524474379</v>
      </c>
      <c r="CP46" s="33">
        <v>1994</v>
      </c>
      <c r="CQ46" s="101"/>
      <c r="CR46" s="71"/>
      <c r="CS46" s="71"/>
      <c r="CT46" s="71"/>
      <c r="CU46" s="71"/>
      <c r="CV46" s="71"/>
      <c r="CW46" s="71"/>
      <c r="CX46" s="71"/>
      <c r="CY46" s="71"/>
      <c r="CZ46" s="71"/>
      <c r="DA46" s="71"/>
      <c r="DB46" s="71"/>
      <c r="DC46" s="71"/>
      <c r="DE46" s="71"/>
      <c r="DF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22"/>
      <c r="EY46" s="71"/>
      <c r="EZ46" s="71"/>
      <c r="FA46" s="71"/>
      <c r="FB46" s="71"/>
      <c r="FC46" s="71"/>
      <c r="FD46" s="71"/>
      <c r="FE46" s="71"/>
      <c r="FF46" s="71"/>
      <c r="FG46" s="71"/>
      <c r="FH46" s="71"/>
      <c r="FI46" s="71"/>
      <c r="FJ46" s="71"/>
      <c r="FK46" s="71"/>
      <c r="FL46" s="71"/>
      <c r="FM46" s="71"/>
      <c r="FN46" s="86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861"/>
      <c r="GN46" s="71"/>
      <c r="GO46" s="71"/>
      <c r="GP46" s="71"/>
      <c r="GQ46" s="70"/>
      <c r="GR46" s="70"/>
      <c r="GS46" s="70"/>
      <c r="GT46" s="71"/>
      <c r="GU46" s="71"/>
      <c r="GV46" s="71"/>
      <c r="GW46" s="71"/>
      <c r="GX46" s="71"/>
      <c r="GY46" s="71"/>
      <c r="GZ46" s="71"/>
      <c r="HA46" s="71"/>
      <c r="HB46" s="71"/>
      <c r="HC46" s="71"/>
      <c r="HD46" s="861"/>
      <c r="HE46" s="71"/>
      <c r="HF46" s="71"/>
      <c r="HG46" s="101"/>
      <c r="HH46" s="71"/>
      <c r="HI46" s="71"/>
      <c r="HJ46" s="71"/>
      <c r="HK46" s="71"/>
      <c r="HL46" s="71"/>
      <c r="HM46" s="71"/>
      <c r="HN46" s="71"/>
      <c r="HO46" s="861"/>
      <c r="HP46" s="71"/>
      <c r="HQ46" s="71"/>
      <c r="HR46" s="71"/>
      <c r="HS46" s="71"/>
      <c r="HT46" s="71"/>
      <c r="HU46" s="71"/>
      <c r="HV46" s="71"/>
      <c r="HW46" s="71"/>
      <c r="HX46" s="71"/>
      <c r="HY46" s="861"/>
      <c r="HZ46" s="71"/>
      <c r="IA46" s="71"/>
      <c r="IB46" s="71"/>
      <c r="IC46" s="71"/>
      <c r="ID46" s="71"/>
      <c r="IE46" s="71"/>
      <c r="IF46" s="71"/>
      <c r="IG46" s="71"/>
      <c r="IH46" s="861"/>
      <c r="II46" s="71"/>
      <c r="IJ46" s="100"/>
      <c r="IK46" s="949">
        <v>1994</v>
      </c>
      <c r="IL46" s="218">
        <v>164845.17928191076</v>
      </c>
      <c r="IM46" s="219">
        <v>160540.99503564005</v>
      </c>
      <c r="IN46" s="95">
        <v>44631.954671667088</v>
      </c>
      <c r="IO46" s="95">
        <v>36967.677569026244</v>
      </c>
      <c r="IP46" s="220">
        <v>22465.12326758261</v>
      </c>
      <c r="IQ46" s="94">
        <v>21953.151106463283</v>
      </c>
      <c r="IR46" s="94">
        <v>2598.2594689457046</v>
      </c>
      <c r="IS46" s="221">
        <v>318.81889101246497</v>
      </c>
      <c r="IT46" s="221">
        <v>161.54003341627302</v>
      </c>
      <c r="IU46" s="221">
        <v>0</v>
      </c>
      <c r="IV46" s="95">
        <v>231.50986260863294</v>
      </c>
      <c r="IW46" s="222">
        <v>561.45949779428554</v>
      </c>
      <c r="IX46" s="199">
        <v>0</v>
      </c>
      <c r="IY46" s="199">
        <v>0</v>
      </c>
      <c r="IZ46" s="199">
        <v>0</v>
      </c>
      <c r="JA46" s="223"/>
      <c r="JB46" s="223"/>
      <c r="JC46" s="223"/>
      <c r="JD46" s="223"/>
      <c r="JE46" s="223"/>
      <c r="JF46" s="223"/>
      <c r="JG46" s="223"/>
      <c r="JH46" s="95">
        <v>14271.044438835001</v>
      </c>
      <c r="JI46" s="199">
        <v>11079.183344752564</v>
      </c>
      <c r="JJ46" s="223"/>
      <c r="JK46" s="223"/>
      <c r="JL46" s="223"/>
      <c r="JM46" s="223"/>
      <c r="JN46" s="223"/>
      <c r="JO46" s="223"/>
      <c r="JP46" s="223"/>
      <c r="JQ46" s="223"/>
      <c r="JR46" s="223"/>
      <c r="JS46" s="223"/>
      <c r="JT46" s="223"/>
      <c r="JU46" s="223"/>
      <c r="JV46" s="223"/>
      <c r="JW46" s="223"/>
      <c r="JX46" s="223"/>
      <c r="JY46" s="223"/>
      <c r="JZ46" s="223"/>
      <c r="KA46" s="94">
        <v>31.613236690586948</v>
      </c>
      <c r="KB46" s="199">
        <v>3160.2478573918479</v>
      </c>
      <c r="KC46" s="223"/>
      <c r="KD46" s="223"/>
      <c r="KE46" s="223"/>
      <c r="KF46" s="223"/>
      <c r="KG46" s="223"/>
      <c r="KH46" s="223"/>
      <c r="KI46" s="223"/>
      <c r="KJ46" s="223"/>
      <c r="KK46" s="223"/>
      <c r="KL46" s="223"/>
      <c r="KM46" s="95">
        <v>7664.2771026408464</v>
      </c>
      <c r="KN46" s="199">
        <v>2530.4617575997981</v>
      </c>
      <c r="KO46" s="199">
        <v>12.549132739533375</v>
      </c>
      <c r="KP46" s="223"/>
      <c r="KQ46" s="223"/>
      <c r="KR46" s="223"/>
      <c r="KS46" s="221">
        <v>187.6780498359237</v>
      </c>
      <c r="KT46" s="199">
        <v>1412.6428906278172</v>
      </c>
      <c r="KU46" s="223"/>
      <c r="KV46" s="223"/>
      <c r="KW46" s="223"/>
      <c r="KX46" s="237"/>
      <c r="KY46" s="223"/>
      <c r="KZ46" s="223"/>
      <c r="LA46" s="223"/>
      <c r="LB46" s="223"/>
      <c r="LC46" s="223"/>
      <c r="LD46" s="223"/>
      <c r="LE46" s="223"/>
      <c r="LF46" s="223"/>
      <c r="LG46" s="223"/>
      <c r="LH46" s="223"/>
      <c r="LI46" s="223"/>
      <c r="LJ46" s="199">
        <v>3586.4075102472566</v>
      </c>
      <c r="LK46" s="199">
        <v>0</v>
      </c>
      <c r="LL46" s="199">
        <v>65.462238409481571</v>
      </c>
      <c r="LM46" s="95">
        <v>5273.3643455579195</v>
      </c>
      <c r="LN46" s="94">
        <v>1053.6102797110334</v>
      </c>
      <c r="LO46" s="94">
        <v>4219.7540658468861</v>
      </c>
      <c r="LP46" s="223"/>
      <c r="LQ46" s="223"/>
      <c r="LR46" s="95">
        <v>41653.634260093997</v>
      </c>
      <c r="LS46" s="95">
        <v>39746.805620665196</v>
      </c>
      <c r="LT46" s="94">
        <v>32730.908850504249</v>
      </c>
      <c r="LU46" s="94">
        <v>7015.8967701609508</v>
      </c>
      <c r="LV46" s="95">
        <v>1906.8286394287982</v>
      </c>
      <c r="LW46" s="94">
        <v>649.33948769728227</v>
      </c>
      <c r="LX46" s="221">
        <v>147.27555202961787</v>
      </c>
      <c r="LY46" s="221">
        <v>741.42656233096534</v>
      </c>
      <c r="LZ46" s="223"/>
      <c r="MA46" s="223"/>
      <c r="MB46" s="221">
        <v>368.78703737093264</v>
      </c>
      <c r="MC46" s="95">
        <v>56724.363828687514</v>
      </c>
      <c r="MD46" s="199">
        <v>53035.002944959313</v>
      </c>
      <c r="ME46" s="224"/>
      <c r="MF46" s="224"/>
      <c r="MG46" s="199">
        <v>3689.3608837281986</v>
      </c>
      <c r="MH46" s="95">
        <v>7810.4347721563117</v>
      </c>
      <c r="MI46" s="199">
        <v>7242.6345966607769</v>
      </c>
      <c r="MJ46" s="95"/>
      <c r="MK46" s="223"/>
      <c r="ML46" s="963"/>
      <c r="MM46" s="199">
        <v>567.80017549553452</v>
      </c>
      <c r="MN46" s="223"/>
      <c r="MO46" s="219">
        <v>4447.2431574771917</v>
      </c>
      <c r="MP46" s="199">
        <v>3745.8259709350546</v>
      </c>
      <c r="MQ46" s="199">
        <v>701.41718654213696</v>
      </c>
      <c r="MR46" s="73"/>
      <c r="MS46" s="73"/>
      <c r="MT46" s="73"/>
      <c r="MU46" s="219">
        <v>4304.18424627072</v>
      </c>
      <c r="MV46" s="199">
        <v>1126.0923394997176</v>
      </c>
      <c r="MW46" s="224"/>
      <c r="MX46" s="224"/>
      <c r="MY46" s="224"/>
      <c r="MZ46" s="224"/>
      <c r="NA46" s="199">
        <v>367.98168115105841</v>
      </c>
      <c r="NB46" s="224"/>
      <c r="NC46" s="224"/>
      <c r="ND46" s="224"/>
      <c r="NE46" s="224"/>
      <c r="NF46" s="199">
        <v>2810.1102256199442</v>
      </c>
      <c r="NG46" s="966"/>
      <c r="NH46" s="224"/>
      <c r="NI46" s="224"/>
      <c r="NJ46" s="218">
        <v>179172.14789705866</v>
      </c>
      <c r="NK46" s="95">
        <v>157573.94852932339</v>
      </c>
      <c r="NL46" s="94">
        <v>45930.186433954783</v>
      </c>
      <c r="NM46" s="94">
        <v>19897.040616398015</v>
      </c>
      <c r="NN46" s="94">
        <v>64084.189775582083</v>
      </c>
      <c r="NO46" s="223">
        <v>0</v>
      </c>
      <c r="NP46" s="223">
        <v>0</v>
      </c>
      <c r="NQ46" s="94">
        <v>7762.5521378000558</v>
      </c>
      <c r="NR46" s="223"/>
      <c r="NS46" s="223">
        <v>0</v>
      </c>
      <c r="NT46" s="95">
        <v>19899.979565588452</v>
      </c>
      <c r="NU46" s="94">
        <v>19899.979565588452</v>
      </c>
      <c r="NV46" s="223">
        <v>0</v>
      </c>
      <c r="NW46" s="95">
        <v>0</v>
      </c>
      <c r="NX46" s="223">
        <v>0</v>
      </c>
      <c r="NY46" s="223">
        <v>0</v>
      </c>
      <c r="NZ46" s="95">
        <v>10268.249732549613</v>
      </c>
      <c r="OA46" s="223"/>
      <c r="OB46" s="963"/>
      <c r="OC46" s="94">
        <v>1858.8523072854687</v>
      </c>
      <c r="OD46" s="94">
        <v>5811.13795631844</v>
      </c>
      <c r="OE46" s="94">
        <v>2598.2594689457046</v>
      </c>
      <c r="OF46" s="95">
        <v>21598.199367735266</v>
      </c>
      <c r="OG46" s="95">
        <v>15860.150493430938</v>
      </c>
      <c r="OH46" s="94">
        <v>15252.665488682942</v>
      </c>
      <c r="OI46" s="94">
        <v>607.48500474799562</v>
      </c>
      <c r="OJ46" s="223"/>
      <c r="OK46" s="223"/>
      <c r="OL46" s="94">
        <v>5738.0488743043288</v>
      </c>
      <c r="OM46" s="234"/>
      <c r="ON46" s="33">
        <v>1994</v>
      </c>
      <c r="OO46" s="230">
        <v>4733.3538320493863</v>
      </c>
      <c r="OP46" s="94">
        <v>1016.4055217073784</v>
      </c>
      <c r="OQ46" s="94">
        <v>19260.714836847659</v>
      </c>
      <c r="OR46" s="94">
        <v>47015.676448362981</v>
      </c>
      <c r="OS46" s="245">
        <v>49.8088905667435</v>
      </c>
      <c r="OT46" s="94">
        <v>9251.6306805923559</v>
      </c>
      <c r="OU46" s="231">
        <v>5954.6799943482029</v>
      </c>
    </row>
    <row r="47" spans="1:411" ht="14.25" customHeight="1" thickBot="1">
      <c r="A47" s="37">
        <v>1995</v>
      </c>
      <c r="B47" s="735">
        <v>460259</v>
      </c>
      <c r="C47" s="755">
        <v>171795</v>
      </c>
      <c r="D47" s="756">
        <v>166141</v>
      </c>
      <c r="E47" s="664">
        <v>6918</v>
      </c>
      <c r="F47" s="664">
        <v>1704</v>
      </c>
      <c r="G47" s="664"/>
      <c r="H47" s="664">
        <v>46020</v>
      </c>
      <c r="I47" s="664">
        <v>8052</v>
      </c>
      <c r="J47" s="664">
        <v>43618</v>
      </c>
      <c r="K47" s="664">
        <v>56187</v>
      </c>
      <c r="L47" s="664">
        <v>3642</v>
      </c>
      <c r="M47" s="757">
        <v>5654</v>
      </c>
      <c r="N47" s="755">
        <v>203062</v>
      </c>
      <c r="O47" s="756">
        <v>173427</v>
      </c>
      <c r="P47" s="758">
        <v>50337</v>
      </c>
      <c r="Q47" s="758">
        <v>19479</v>
      </c>
      <c r="R47" s="758">
        <v>69933</v>
      </c>
      <c r="S47" s="869">
        <v>10818</v>
      </c>
      <c r="T47" s="758">
        <v>4557</v>
      </c>
      <c r="U47" s="758">
        <v>22743</v>
      </c>
      <c r="V47" s="878">
        <v>6378</v>
      </c>
      <c r="W47" s="756">
        <v>29635</v>
      </c>
      <c r="X47" s="758">
        <v>20246</v>
      </c>
      <c r="Y47" s="758">
        <v>20243</v>
      </c>
      <c r="Z47" s="758">
        <v>6166</v>
      </c>
      <c r="AA47" s="905"/>
      <c r="AB47" s="758">
        <v>2838</v>
      </c>
      <c r="AC47" s="759">
        <v>385</v>
      </c>
      <c r="AD47" s="767">
        <v>-31267</v>
      </c>
      <c r="AE47" s="758">
        <v>-31267</v>
      </c>
      <c r="AF47" s="758">
        <v>-8527</v>
      </c>
      <c r="AG47" s="886">
        <v>80001</v>
      </c>
      <c r="AH47" s="886">
        <v>80890</v>
      </c>
      <c r="AI47" s="886">
        <v>10133</v>
      </c>
      <c r="AJ47" s="905">
        <v>60522</v>
      </c>
      <c r="AK47" s="758">
        <v>10133</v>
      </c>
      <c r="AL47" s="758">
        <v>36905</v>
      </c>
      <c r="AM47" s="758">
        <v>73604</v>
      </c>
      <c r="AN47" s="758">
        <v>-7286</v>
      </c>
      <c r="AO47" s="758">
        <v>50389</v>
      </c>
      <c r="AP47" s="758">
        <v>0</v>
      </c>
      <c r="AQ47" s="758">
        <v>26772</v>
      </c>
      <c r="AR47" s="758">
        <v>63471</v>
      </c>
      <c r="AS47" s="758">
        <v>-17419</v>
      </c>
      <c r="AT47" s="895"/>
      <c r="AU47" s="762">
        <v>-6.7933489622147532</v>
      </c>
      <c r="AV47" s="761">
        <v>-6.7933489622147532</v>
      </c>
      <c r="AW47" s="761">
        <v>-1.8526525282503981</v>
      </c>
      <c r="AX47" s="761">
        <v>-1.5830217334153163</v>
      </c>
      <c r="AY47" s="760"/>
      <c r="AZ47" s="761"/>
      <c r="BA47" s="762">
        <v>283457.29399999999</v>
      </c>
      <c r="BB47" s="761">
        <v>61.586475006463751</v>
      </c>
      <c r="BC47" s="1097">
        <v>291958.64399999997</v>
      </c>
      <c r="BD47" s="1098">
        <v>8501.35</v>
      </c>
      <c r="BE47" s="557">
        <v>283457.29399999999</v>
      </c>
      <c r="BF47" s="98">
        <v>283076.34999999998</v>
      </c>
      <c r="BG47" s="1086">
        <v>-96431</v>
      </c>
      <c r="BH47" s="763">
        <v>-20.951464284239961</v>
      </c>
      <c r="BI47" s="395"/>
      <c r="BJ47" s="764">
        <v>37.325723125457621</v>
      </c>
      <c r="BK47" s="761">
        <v>36.097284355113096</v>
      </c>
      <c r="BL47" s="761">
        <v>1.503066751546412</v>
      </c>
      <c r="BM47" s="761">
        <v>0.37022632908862185</v>
      </c>
      <c r="BN47" s="761">
        <v>0</v>
      </c>
      <c r="BO47" s="761">
        <v>9.9987181130624272</v>
      </c>
      <c r="BP47" s="761">
        <v>1.7494497663272202</v>
      </c>
      <c r="BQ47" s="761">
        <v>9.4768380411898523</v>
      </c>
      <c r="BR47" s="761">
        <v>12.207691756163378</v>
      </c>
      <c r="BS47" s="761">
        <v>0.79129359773518826</v>
      </c>
      <c r="BT47" s="765">
        <v>1.2284387703445234</v>
      </c>
      <c r="BU47" s="764">
        <v>44.119072087672379</v>
      </c>
      <c r="BV47" s="761">
        <v>37.680306088528418</v>
      </c>
      <c r="BW47" s="761">
        <v>10.936668267214763</v>
      </c>
      <c r="BX47" s="761">
        <v>4.2321823147401787</v>
      </c>
      <c r="BY47" s="761">
        <v>15.194271051733915</v>
      </c>
      <c r="BZ47" s="761">
        <v>2.3504157441788212</v>
      </c>
      <c r="CA47" s="761">
        <v>0.99009470754509965</v>
      </c>
      <c r="CB47" s="761">
        <v>4.9413482408817648</v>
      </c>
      <c r="CC47" s="761">
        <v>1.3857415064126937</v>
      </c>
      <c r="CD47" s="761">
        <v>6.4387659991439605</v>
      </c>
      <c r="CE47" s="761">
        <v>4.398827616624553</v>
      </c>
      <c r="CF47" s="761">
        <v>4.3981758097071433</v>
      </c>
      <c r="CG47" s="761">
        <v>1.3396804842490859</v>
      </c>
      <c r="CH47" s="761">
        <v>0.61660934386943</v>
      </c>
      <c r="CI47" s="763">
        <v>8.3648554400891667E-2</v>
      </c>
      <c r="CJ47" s="761"/>
      <c r="CK47" s="928">
        <v>2.201586498036975</v>
      </c>
      <c r="CL47" s="929">
        <v>17.381735066560349</v>
      </c>
      <c r="CM47" s="929">
        <v>17.574887183086044</v>
      </c>
      <c r="CN47" s="929">
        <v>13.14955275182017</v>
      </c>
      <c r="CO47" s="930">
        <v>61.586475006463751</v>
      </c>
      <c r="CP47" s="33">
        <v>1995</v>
      </c>
      <c r="CQ47" s="96">
        <v>171795</v>
      </c>
      <c r="CR47" s="75">
        <v>166141</v>
      </c>
      <c r="CS47" s="75">
        <v>46020</v>
      </c>
      <c r="CT47" s="75">
        <v>40409</v>
      </c>
      <c r="CU47" s="75">
        <v>22922</v>
      </c>
      <c r="CV47" s="97">
        <v>22589</v>
      </c>
      <c r="CW47" s="857">
        <v>2020</v>
      </c>
      <c r="CX47" s="97">
        <v>333</v>
      </c>
      <c r="CY47" s="97">
        <v>110</v>
      </c>
      <c r="CZ47" s="97">
        <v>79</v>
      </c>
      <c r="DA47" s="97">
        <v>63</v>
      </c>
      <c r="DB47" s="97">
        <v>16</v>
      </c>
      <c r="DC47" s="97">
        <v>0</v>
      </c>
      <c r="DD47" s="932">
        <v>31</v>
      </c>
      <c r="DE47" s="97">
        <v>31</v>
      </c>
      <c r="DF47" s="97">
        <v>0</v>
      </c>
      <c r="DG47" s="932">
        <v>17377</v>
      </c>
      <c r="DH47" s="97">
        <v>7734</v>
      </c>
      <c r="DI47" s="97">
        <v>0</v>
      </c>
      <c r="DJ47" s="97">
        <v>571</v>
      </c>
      <c r="DK47" s="97">
        <v>189</v>
      </c>
      <c r="DL47" s="97">
        <v>23</v>
      </c>
      <c r="DM47" s="97">
        <v>2268</v>
      </c>
      <c r="DN47" s="97">
        <v>216</v>
      </c>
      <c r="DO47" s="97">
        <v>0</v>
      </c>
      <c r="DP47" s="97">
        <v>100</v>
      </c>
      <c r="DQ47" s="97">
        <v>43</v>
      </c>
      <c r="DR47" s="97">
        <v>22</v>
      </c>
      <c r="DS47" s="97">
        <v>0</v>
      </c>
      <c r="DT47" s="97">
        <v>0</v>
      </c>
      <c r="DU47" s="97">
        <v>0</v>
      </c>
      <c r="DV47" s="97">
        <v>2</v>
      </c>
      <c r="DW47" s="97">
        <v>0</v>
      </c>
      <c r="DX47" s="97">
        <v>0</v>
      </c>
      <c r="DY47" s="97">
        <v>0</v>
      </c>
      <c r="DZ47" s="97">
        <v>0</v>
      </c>
      <c r="EA47" s="97">
        <v>3197</v>
      </c>
      <c r="EB47" s="97">
        <v>0</v>
      </c>
      <c r="EC47" s="97">
        <v>787</v>
      </c>
      <c r="ED47" s="97">
        <v>1530</v>
      </c>
      <c r="EE47" s="97">
        <v>0</v>
      </c>
      <c r="EF47" s="97">
        <v>0</v>
      </c>
      <c r="EG47" s="97">
        <v>0</v>
      </c>
      <c r="EH47" s="97">
        <v>0</v>
      </c>
      <c r="EI47" s="97">
        <v>0</v>
      </c>
      <c r="EJ47" s="97">
        <v>643</v>
      </c>
      <c r="EK47" s="97">
        <v>0</v>
      </c>
      <c r="EL47" s="97">
        <v>0</v>
      </c>
      <c r="EM47" s="97">
        <v>52</v>
      </c>
      <c r="EN47" s="97">
        <v>5611</v>
      </c>
      <c r="EO47" s="97">
        <v>2754</v>
      </c>
      <c r="EP47" s="97">
        <v>3</v>
      </c>
      <c r="EQ47" s="97">
        <v>0</v>
      </c>
      <c r="ER47" s="97">
        <v>0</v>
      </c>
      <c r="ES47" s="97">
        <v>200</v>
      </c>
      <c r="ET47" s="97">
        <v>1516</v>
      </c>
      <c r="EU47" s="97">
        <v>138</v>
      </c>
      <c r="EV47" s="97">
        <v>215</v>
      </c>
      <c r="EW47" s="97">
        <v>12</v>
      </c>
      <c r="EX47" s="97">
        <v>759</v>
      </c>
      <c r="EY47" s="97">
        <v>2</v>
      </c>
      <c r="EZ47" s="97">
        <v>2</v>
      </c>
      <c r="FA47" s="97">
        <v>0</v>
      </c>
      <c r="FB47" s="97">
        <v>2</v>
      </c>
      <c r="FC47" s="97">
        <v>0</v>
      </c>
      <c r="FD47" s="97">
        <v>0</v>
      </c>
      <c r="FE47" s="97">
        <v>0</v>
      </c>
      <c r="FF47" s="97">
        <v>0</v>
      </c>
      <c r="FG47" s="97">
        <v>0</v>
      </c>
      <c r="FH47" s="97">
        <v>0</v>
      </c>
      <c r="FI47" s="97">
        <v>0</v>
      </c>
      <c r="FJ47" s="97">
        <v>0</v>
      </c>
      <c r="FK47" s="97">
        <v>0</v>
      </c>
      <c r="FL47" s="97">
        <v>8</v>
      </c>
      <c r="FM47" s="75">
        <v>8052</v>
      </c>
      <c r="FN47" s="857">
        <v>2441</v>
      </c>
      <c r="FO47" s="97">
        <v>5603</v>
      </c>
      <c r="FP47" s="97">
        <v>8</v>
      </c>
      <c r="FQ47" s="932">
        <v>43618</v>
      </c>
      <c r="FR47" s="932">
        <v>41948</v>
      </c>
      <c r="FS47" s="97">
        <v>34383</v>
      </c>
      <c r="FT47" s="97">
        <v>7565</v>
      </c>
      <c r="FU47" s="97">
        <v>0</v>
      </c>
      <c r="FV47" s="97">
        <v>0</v>
      </c>
      <c r="FW47" s="75">
        <v>1670</v>
      </c>
      <c r="FX47" s="97">
        <v>627</v>
      </c>
      <c r="FY47" s="97">
        <v>135</v>
      </c>
      <c r="FZ47" s="97">
        <v>0</v>
      </c>
      <c r="GA47" s="97">
        <v>784</v>
      </c>
      <c r="GB47" s="97">
        <v>24</v>
      </c>
      <c r="GC47" s="97">
        <v>100</v>
      </c>
      <c r="GD47" s="97">
        <v>0</v>
      </c>
      <c r="GE47" s="75">
        <v>56187</v>
      </c>
      <c r="GF47" s="97">
        <v>52043</v>
      </c>
      <c r="GG47" s="97">
        <v>36147</v>
      </c>
      <c r="GH47" s="97">
        <v>15896</v>
      </c>
      <c r="GI47" s="97">
        <v>4144</v>
      </c>
      <c r="GJ47" s="75">
        <v>3642</v>
      </c>
      <c r="GK47" s="97">
        <v>0</v>
      </c>
      <c r="GL47" s="97">
        <v>36</v>
      </c>
      <c r="GM47" s="857">
        <v>0</v>
      </c>
      <c r="GN47" s="97">
        <v>1468</v>
      </c>
      <c r="GO47" s="97">
        <v>2138</v>
      </c>
      <c r="GP47" s="75">
        <v>8622</v>
      </c>
      <c r="GQ47" s="74">
        <v>4220</v>
      </c>
      <c r="GR47" s="74">
        <v>2698</v>
      </c>
      <c r="GS47" s="74">
        <v>1704</v>
      </c>
      <c r="GT47" s="932">
        <v>5654</v>
      </c>
      <c r="GU47" s="932">
        <v>1498</v>
      </c>
      <c r="GV47" s="97">
        <v>855</v>
      </c>
      <c r="GW47" s="97">
        <v>118</v>
      </c>
      <c r="GX47" s="97">
        <v>117</v>
      </c>
      <c r="GY47" s="97">
        <v>408</v>
      </c>
      <c r="GZ47" s="97">
        <v>0</v>
      </c>
      <c r="HA47" s="97">
        <v>0</v>
      </c>
      <c r="HB47" s="97">
        <v>0</v>
      </c>
      <c r="HC47" s="97">
        <v>0</v>
      </c>
      <c r="HD47" s="915">
        <v>0</v>
      </c>
      <c r="HE47" s="97">
        <v>3643</v>
      </c>
      <c r="HF47" s="97">
        <v>513</v>
      </c>
      <c r="HG47" s="96">
        <v>203062</v>
      </c>
      <c r="HH47" s="75">
        <v>173427</v>
      </c>
      <c r="HI47" s="75">
        <v>50337</v>
      </c>
      <c r="HJ47" s="75">
        <v>19479</v>
      </c>
      <c r="HK47" s="75">
        <v>4557</v>
      </c>
      <c r="HL47" s="75">
        <v>2869</v>
      </c>
      <c r="HM47" s="75">
        <v>1688</v>
      </c>
      <c r="HN47" s="75">
        <v>22743</v>
      </c>
      <c r="HO47" s="943">
        <v>22740</v>
      </c>
      <c r="HP47" s="75">
        <v>3</v>
      </c>
      <c r="HQ47" s="75">
        <v>53</v>
      </c>
      <c r="HR47" s="75">
        <v>52</v>
      </c>
      <c r="HS47" s="75">
        <v>1</v>
      </c>
      <c r="HT47" s="75">
        <v>60422</v>
      </c>
      <c r="HU47" s="75">
        <v>9511</v>
      </c>
      <c r="HV47" s="75">
        <v>6325</v>
      </c>
      <c r="HW47" s="75">
        <v>63</v>
      </c>
      <c r="HX47" s="75">
        <v>0</v>
      </c>
      <c r="HY47" s="918">
        <v>0</v>
      </c>
      <c r="HZ47" s="75">
        <v>541</v>
      </c>
      <c r="IA47" s="75">
        <v>2826</v>
      </c>
      <c r="IB47" s="75">
        <v>2895</v>
      </c>
      <c r="IC47" s="75">
        <v>29635</v>
      </c>
      <c r="ID47" s="75">
        <v>20246</v>
      </c>
      <c r="IE47" s="75">
        <v>20243</v>
      </c>
      <c r="IF47" s="75">
        <v>3</v>
      </c>
      <c r="IG47" s="75">
        <v>385</v>
      </c>
      <c r="IH47" s="918">
        <v>0</v>
      </c>
      <c r="II47" s="75">
        <v>6166</v>
      </c>
      <c r="IJ47" s="119">
        <v>2838</v>
      </c>
      <c r="IK47" s="949">
        <v>1995</v>
      </c>
      <c r="IL47" s="36">
        <v>172859.44730926881</v>
      </c>
      <c r="IM47" s="97">
        <v>167154.98299135745</v>
      </c>
      <c r="IN47" s="97">
        <v>47017.700016828341</v>
      </c>
      <c r="IO47" s="97">
        <v>38638.665512723426</v>
      </c>
      <c r="IP47" s="97">
        <v>23505.49926075511</v>
      </c>
      <c r="IQ47" s="97">
        <v>22946.047143389467</v>
      </c>
      <c r="IR47" s="97">
        <v>2151.9719207144831</v>
      </c>
      <c r="IS47" s="97">
        <v>315.76574952219539</v>
      </c>
      <c r="IT47" s="97">
        <v>243.68636784344838</v>
      </c>
      <c r="IU47" s="227">
        <v>0</v>
      </c>
      <c r="IV47" s="189">
        <v>112.84603271909897</v>
      </c>
      <c r="IW47" s="189">
        <v>731.75627757143036</v>
      </c>
      <c r="IX47" s="189">
        <v>0</v>
      </c>
      <c r="IY47" s="189">
        <v>0</v>
      </c>
      <c r="IZ47" s="189">
        <v>0</v>
      </c>
      <c r="JA47" s="97">
        <v>0</v>
      </c>
      <c r="JB47" s="97">
        <v>0</v>
      </c>
      <c r="JC47" s="97">
        <v>0</v>
      </c>
      <c r="JD47" s="97">
        <v>0</v>
      </c>
      <c r="JE47" s="97">
        <v>0</v>
      </c>
      <c r="JF47" s="97">
        <v>0</v>
      </c>
      <c r="JG47" s="97">
        <v>0</v>
      </c>
      <c r="JH47" s="190">
        <v>15020.320219249217</v>
      </c>
      <c r="JI47" s="190">
        <v>11785.114132198623</v>
      </c>
      <c r="JJ47" s="97">
        <v>0</v>
      </c>
      <c r="JK47" s="97">
        <v>0</v>
      </c>
      <c r="JL47" s="97">
        <v>0</v>
      </c>
      <c r="JM47" s="97">
        <v>0</v>
      </c>
      <c r="JN47" s="97">
        <v>0</v>
      </c>
      <c r="JO47" s="97">
        <v>0</v>
      </c>
      <c r="JP47" s="97">
        <v>0</v>
      </c>
      <c r="JQ47" s="97">
        <v>0</v>
      </c>
      <c r="JR47" s="97">
        <v>0</v>
      </c>
      <c r="JS47" s="97">
        <v>0</v>
      </c>
      <c r="JT47" s="97">
        <v>0</v>
      </c>
      <c r="JU47" s="97">
        <v>0</v>
      </c>
      <c r="JV47" s="97">
        <v>0</v>
      </c>
      <c r="JW47" s="97">
        <v>0</v>
      </c>
      <c r="JX47" s="97">
        <v>0</v>
      </c>
      <c r="JY47" s="97">
        <v>0</v>
      </c>
      <c r="JZ47" s="97">
        <v>0</v>
      </c>
      <c r="KA47" s="97">
        <v>23.499573281405887</v>
      </c>
      <c r="KB47" s="97">
        <v>3211.7065137691875</v>
      </c>
      <c r="KC47" s="97"/>
      <c r="KD47" s="97">
        <v>0</v>
      </c>
      <c r="KE47" s="97">
        <v>0</v>
      </c>
      <c r="KF47" s="97">
        <v>0</v>
      </c>
      <c r="KG47" s="97">
        <v>0</v>
      </c>
      <c r="KH47" s="97">
        <v>0</v>
      </c>
      <c r="KI47" s="97">
        <v>0</v>
      </c>
      <c r="KJ47" s="97">
        <v>0</v>
      </c>
      <c r="KK47" s="97">
        <v>0</v>
      </c>
      <c r="KL47" s="97">
        <v>0</v>
      </c>
      <c r="KM47" s="97">
        <v>8379.0345041049113</v>
      </c>
      <c r="KN47" s="190">
        <v>2728.2525873571094</v>
      </c>
      <c r="KO47" s="190">
        <v>14.844998978279422</v>
      </c>
      <c r="KP47" s="97">
        <v>0</v>
      </c>
      <c r="KQ47" s="97">
        <v>0</v>
      </c>
      <c r="KR47" s="97">
        <v>0</v>
      </c>
      <c r="KS47" s="227">
        <v>199.80046398134459</v>
      </c>
      <c r="KT47" s="190">
        <v>1515.7044462875483</v>
      </c>
      <c r="KU47" s="97">
        <v>0</v>
      </c>
      <c r="KV47" s="97">
        <v>0</v>
      </c>
      <c r="KW47" s="97">
        <v>0</v>
      </c>
      <c r="KX47" s="97">
        <v>0</v>
      </c>
      <c r="KY47" s="97">
        <v>0</v>
      </c>
      <c r="KZ47" s="97">
        <v>0</v>
      </c>
      <c r="LA47" s="97">
        <v>0</v>
      </c>
      <c r="LB47" s="97">
        <v>0</v>
      </c>
      <c r="LC47" s="97">
        <v>0</v>
      </c>
      <c r="LD47" s="97">
        <v>0</v>
      </c>
      <c r="LE47" s="97">
        <v>0</v>
      </c>
      <c r="LF47" s="97">
        <v>0</v>
      </c>
      <c r="LG47" s="97">
        <v>0</v>
      </c>
      <c r="LH47" s="97">
        <v>0</v>
      </c>
      <c r="LI47" s="97">
        <v>0</v>
      </c>
      <c r="LJ47" s="190">
        <v>3979.9442260767132</v>
      </c>
      <c r="LK47" s="190">
        <v>0</v>
      </c>
      <c r="LL47" s="190">
        <v>59.512218576082127</v>
      </c>
      <c r="LM47" s="97">
        <v>4701.9160265887758</v>
      </c>
      <c r="LN47" s="190">
        <v>1005.6435036601638</v>
      </c>
      <c r="LO47" s="190">
        <v>3696.272522928612</v>
      </c>
      <c r="LP47" s="190"/>
      <c r="LQ47" s="190"/>
      <c r="LR47" s="97">
        <v>44924.140041830447</v>
      </c>
      <c r="LS47" s="190">
        <v>42863.92484944647</v>
      </c>
      <c r="LT47" s="190">
        <v>34446.570023920285</v>
      </c>
      <c r="LU47" s="190">
        <v>8417.3548255261867</v>
      </c>
      <c r="LV47" s="190">
        <v>2060.2151923839747</v>
      </c>
      <c r="LW47" s="190">
        <v>627.54678879232631</v>
      </c>
      <c r="LX47" s="198">
        <v>158.78718762395874</v>
      </c>
      <c r="LY47" s="198">
        <v>785.60696212421715</v>
      </c>
      <c r="LZ47" s="97">
        <v>0</v>
      </c>
      <c r="MA47" s="97">
        <v>0</v>
      </c>
      <c r="MB47" s="198">
        <v>488.27425384347242</v>
      </c>
      <c r="MC47" s="97">
        <v>57224.315747719163</v>
      </c>
      <c r="MD47" s="190">
        <v>53365.517531523088</v>
      </c>
      <c r="ME47" s="97">
        <v>0</v>
      </c>
      <c r="MF47" s="97">
        <v>0</v>
      </c>
      <c r="MG47" s="97">
        <v>3858.7982161960745</v>
      </c>
      <c r="MH47" s="97">
        <v>8555.7018018342897</v>
      </c>
      <c r="MI47" s="97">
        <v>7091.6843965237458</v>
      </c>
      <c r="MJ47" s="97"/>
      <c r="MK47" s="97">
        <v>0</v>
      </c>
      <c r="ML47" s="965"/>
      <c r="MM47" s="97">
        <v>1464.0174053105429</v>
      </c>
      <c r="MN47" s="97">
        <v>0</v>
      </c>
      <c r="MO47" s="190">
        <v>4731.209356556441</v>
      </c>
      <c r="MP47" s="190">
        <v>3976.8850744653996</v>
      </c>
      <c r="MQ47" s="190">
        <v>754.32428209104137</v>
      </c>
      <c r="MR47" s="74">
        <v>0</v>
      </c>
      <c r="MS47" s="74">
        <v>0</v>
      </c>
      <c r="MT47" s="74">
        <v>0</v>
      </c>
      <c r="MU47" s="190">
        <v>5704.4643179113627</v>
      </c>
      <c r="MV47" s="190">
        <v>1064.1039510535743</v>
      </c>
      <c r="MW47" s="97">
        <v>0</v>
      </c>
      <c r="MX47" s="97">
        <v>0</v>
      </c>
      <c r="MY47" s="97">
        <v>0</v>
      </c>
      <c r="MZ47" s="97"/>
      <c r="NA47" s="190">
        <v>398.24264060678183</v>
      </c>
      <c r="NB47" s="97">
        <v>0</v>
      </c>
      <c r="NC47" s="97">
        <v>0</v>
      </c>
      <c r="ND47" s="97">
        <v>0</v>
      </c>
      <c r="NE47" s="97">
        <v>0</v>
      </c>
      <c r="NF47" s="190">
        <v>4242.1177262510064</v>
      </c>
      <c r="NG47" s="965"/>
      <c r="NH47" s="97">
        <v>0</v>
      </c>
      <c r="NI47" s="97">
        <v>0</v>
      </c>
      <c r="NJ47" s="96">
        <v>190465.86251247098</v>
      </c>
      <c r="NK47" s="75">
        <v>166438.51646172153</v>
      </c>
      <c r="NL47" s="190">
        <v>49079.580012741455</v>
      </c>
      <c r="NM47" s="190">
        <v>20808.144916038611</v>
      </c>
      <c r="NN47" s="190">
        <v>65994.416597550269</v>
      </c>
      <c r="NO47" s="75">
        <v>0</v>
      </c>
      <c r="NP47" s="75">
        <v>0</v>
      </c>
      <c r="NQ47" s="190">
        <v>8146.364477780583</v>
      </c>
      <c r="NR47" s="75">
        <v>0</v>
      </c>
      <c r="NS47" s="75">
        <v>0</v>
      </c>
      <c r="NT47" s="192">
        <v>22410.010457610617</v>
      </c>
      <c r="NU47" s="190">
        <v>22410.010457610617</v>
      </c>
      <c r="NV47" s="75">
        <v>0</v>
      </c>
      <c r="NW47" s="192">
        <v>0</v>
      </c>
      <c r="NX47" s="75">
        <v>0</v>
      </c>
      <c r="NY47" s="75">
        <v>0</v>
      </c>
      <c r="NZ47" s="192">
        <v>9600.0685153798986</v>
      </c>
      <c r="OA47" s="75">
        <v>0</v>
      </c>
      <c r="OB47" s="970"/>
      <c r="OC47" s="190">
        <v>1174.8584616494177</v>
      </c>
      <c r="OD47" s="198">
        <v>6273.2381330159988</v>
      </c>
      <c r="OE47" s="198">
        <v>2151.9719207144831</v>
      </c>
      <c r="OF47" s="192">
        <v>24027.34605074946</v>
      </c>
      <c r="OG47" s="192">
        <v>16029.960453403532</v>
      </c>
      <c r="OH47" s="190">
        <v>15628.261993196544</v>
      </c>
      <c r="OI47" s="190">
        <v>401.69846020698856</v>
      </c>
      <c r="OJ47" s="75">
        <v>0</v>
      </c>
      <c r="OK47" s="75"/>
      <c r="OL47" s="190">
        <v>7997.3855973459304</v>
      </c>
      <c r="OM47" s="98">
        <v>0</v>
      </c>
      <c r="ON47" s="33">
        <v>1995</v>
      </c>
      <c r="OO47" s="96">
        <v>4922.5811625403658</v>
      </c>
      <c r="OP47" s="97">
        <v>1079.4959095801937</v>
      </c>
      <c r="OQ47" s="97">
        <v>20154.536275565122</v>
      </c>
      <c r="OR47" s="97">
        <v>50269.069913885898</v>
      </c>
      <c r="OS47" s="244">
        <v>52.12034445640473</v>
      </c>
      <c r="OT47" s="97">
        <v>9533.0114639397198</v>
      </c>
      <c r="OU47" s="98">
        <v>7076.3390742734118</v>
      </c>
    </row>
    <row r="48" spans="1:411" ht="14.25" customHeight="1">
      <c r="A48" s="37">
        <v>1996</v>
      </c>
      <c r="B48" s="736">
        <v>488946</v>
      </c>
      <c r="C48" s="415">
        <v>180897</v>
      </c>
      <c r="D48" s="751">
        <v>174912</v>
      </c>
      <c r="E48" s="40">
        <v>6833</v>
      </c>
      <c r="F48" s="40">
        <v>1781</v>
      </c>
      <c r="G48" s="55"/>
      <c r="H48" s="40">
        <v>49230</v>
      </c>
      <c r="I48" s="40">
        <v>8627</v>
      </c>
      <c r="J48" s="40">
        <v>46093</v>
      </c>
      <c r="K48" s="40">
        <v>58634</v>
      </c>
      <c r="L48" s="40">
        <v>3714</v>
      </c>
      <c r="M48" s="766">
        <v>5985</v>
      </c>
      <c r="N48" s="415">
        <v>209578</v>
      </c>
      <c r="O48" s="751">
        <v>183301</v>
      </c>
      <c r="P48" s="398">
        <v>53087</v>
      </c>
      <c r="Q48" s="398">
        <v>19912</v>
      </c>
      <c r="R48" s="398">
        <v>73681</v>
      </c>
      <c r="S48" s="868">
        <v>9950</v>
      </c>
      <c r="T48" s="398">
        <v>4716</v>
      </c>
      <c r="U48" s="398">
        <v>24604</v>
      </c>
      <c r="V48" s="877">
        <v>7301</v>
      </c>
      <c r="W48" s="751">
        <v>26277</v>
      </c>
      <c r="X48" s="398">
        <v>18246</v>
      </c>
      <c r="Y48" s="398">
        <v>18228</v>
      </c>
      <c r="Z48" s="398">
        <v>4827</v>
      </c>
      <c r="AA48" s="885"/>
      <c r="AB48" s="398">
        <v>2881</v>
      </c>
      <c r="AC48" s="752">
        <v>323</v>
      </c>
      <c r="AD48" s="753">
        <v>-28681</v>
      </c>
      <c r="AE48" s="398">
        <v>-28681</v>
      </c>
      <c r="AF48" s="398">
        <v>-4081</v>
      </c>
      <c r="AG48" s="887">
        <v>83726</v>
      </c>
      <c r="AH48" s="887">
        <v>85262</v>
      </c>
      <c r="AI48" s="887">
        <v>10666</v>
      </c>
      <c r="AJ48" s="885">
        <v>63814</v>
      </c>
      <c r="AK48" s="398">
        <v>10666</v>
      </c>
      <c r="AL48" s="398">
        <v>39203</v>
      </c>
      <c r="AM48" s="398">
        <v>76873</v>
      </c>
      <c r="AN48" s="398">
        <v>-8389</v>
      </c>
      <c r="AO48" s="398">
        <v>53148</v>
      </c>
      <c r="AP48" s="398">
        <v>0</v>
      </c>
      <c r="AQ48" s="398">
        <v>28537</v>
      </c>
      <c r="AR48" s="398">
        <v>66207</v>
      </c>
      <c r="AS48" s="398">
        <v>-19055</v>
      </c>
      <c r="AT48" s="896"/>
      <c r="AU48" s="749">
        <v>-5.8658829400383681</v>
      </c>
      <c r="AV48" s="365">
        <v>-5.8658829400383681</v>
      </c>
      <c r="AW48" s="365">
        <v>-0.83465249741280223</v>
      </c>
      <c r="AX48" s="365">
        <v>-1.7157313895604014</v>
      </c>
      <c r="AY48" s="754"/>
      <c r="AZ48" s="365"/>
      <c r="BA48" s="749">
        <v>319975.81099999999</v>
      </c>
      <c r="BB48" s="365">
        <v>65.441952894593669</v>
      </c>
      <c r="BC48" s="94">
        <v>331291.96399999998</v>
      </c>
      <c r="BD48" s="1089">
        <v>11316.153</v>
      </c>
      <c r="BE48" s="30">
        <v>319975.81099999999</v>
      </c>
      <c r="BF48" s="100"/>
      <c r="BG48" s="771">
        <v>-116697</v>
      </c>
      <c r="BH48" s="743">
        <v>-23.86705280337706</v>
      </c>
      <c r="BJ48" s="740">
        <v>36.997337129253538</v>
      </c>
      <c r="BK48" s="365">
        <v>35.773275576444021</v>
      </c>
      <c r="BL48" s="365">
        <v>1.3974958379861988</v>
      </c>
      <c r="BM48" s="365">
        <v>0.36425290318358267</v>
      </c>
      <c r="BN48" s="365">
        <v>0</v>
      </c>
      <c r="BO48" s="365">
        <v>10.068596532132382</v>
      </c>
      <c r="BP48" s="365">
        <v>1.7644075214849901</v>
      </c>
      <c r="BQ48" s="365">
        <v>9.4270123899162694</v>
      </c>
      <c r="BR48" s="365">
        <v>11.991917307841765</v>
      </c>
      <c r="BS48" s="365">
        <v>0.75959308389883551</v>
      </c>
      <c r="BT48" s="365">
        <v>1.2240615528095127</v>
      </c>
      <c r="BU48" s="740">
        <v>42.863220069291906</v>
      </c>
      <c r="BV48" s="365">
        <v>37.489006966004425</v>
      </c>
      <c r="BW48" s="365">
        <v>10.857436199498514</v>
      </c>
      <c r="BX48" s="365">
        <v>4.0724333566487916</v>
      </c>
      <c r="BY48" s="365">
        <v>15.069353261914404</v>
      </c>
      <c r="BZ48" s="365">
        <v>2.0349895489481455</v>
      </c>
      <c r="CA48" s="365">
        <v>0.96452368973260849</v>
      </c>
      <c r="CB48" s="365">
        <v>5.0320485288763992</v>
      </c>
      <c r="CC48" s="365">
        <v>1.4932119293337096</v>
      </c>
      <c r="CD48" s="365">
        <v>5.37421310328748</v>
      </c>
      <c r="CE48" s="365">
        <v>3.7317004331766697</v>
      </c>
      <c r="CF48" s="365">
        <v>3.7280190450479194</v>
      </c>
      <c r="CG48" s="365">
        <v>0.98722558319323606</v>
      </c>
      <c r="CH48" s="365">
        <v>0.58922662216277466</v>
      </c>
      <c r="CI48" s="743">
        <v>6.6060464754799098E-2</v>
      </c>
      <c r="CJ48" s="365"/>
      <c r="CK48" s="925">
        <v>2.1814269878473289</v>
      </c>
      <c r="CL48" s="926">
        <v>17.123772359319844</v>
      </c>
      <c r="CM48" s="926">
        <v>17.437917479639879</v>
      </c>
      <c r="CN48" s="926">
        <v>13.051339002671051</v>
      </c>
      <c r="CO48" s="927">
        <v>65.441952894593669</v>
      </c>
      <c r="CP48" s="33">
        <v>1996</v>
      </c>
      <c r="CQ48" s="99">
        <v>180897</v>
      </c>
      <c r="CR48" s="87">
        <v>174912</v>
      </c>
      <c r="CS48" s="87">
        <v>49230</v>
      </c>
      <c r="CT48" s="87">
        <v>43488</v>
      </c>
      <c r="CU48" s="87">
        <v>25012</v>
      </c>
      <c r="CV48" s="94">
        <v>24654</v>
      </c>
      <c r="CW48" s="858">
        <v>2249</v>
      </c>
      <c r="CX48" s="94">
        <v>358</v>
      </c>
      <c r="CY48" s="95">
        <v>90</v>
      </c>
      <c r="CZ48" s="95">
        <v>78</v>
      </c>
      <c r="DA48" s="94">
        <v>65</v>
      </c>
      <c r="DB48" s="94">
        <v>13</v>
      </c>
      <c r="DC48" s="94">
        <v>0</v>
      </c>
      <c r="DD48" s="179">
        <v>12</v>
      </c>
      <c r="DE48" s="94">
        <v>12</v>
      </c>
      <c r="DF48" s="94">
        <v>0</v>
      </c>
      <c r="DG48" s="179">
        <v>18386</v>
      </c>
      <c r="DH48" s="94">
        <v>8203</v>
      </c>
      <c r="DI48" s="94">
        <v>0</v>
      </c>
      <c r="DJ48" s="94">
        <v>633</v>
      </c>
      <c r="DK48" s="94">
        <v>184</v>
      </c>
      <c r="DL48" s="94">
        <v>26</v>
      </c>
      <c r="DM48" s="94">
        <v>2679</v>
      </c>
      <c r="DN48" s="94">
        <v>211</v>
      </c>
      <c r="DO48" s="94">
        <v>0</v>
      </c>
      <c r="DP48" s="94">
        <v>103</v>
      </c>
      <c r="DQ48" s="94">
        <v>36</v>
      </c>
      <c r="DR48" s="94">
        <v>15</v>
      </c>
      <c r="DS48" s="94">
        <v>0</v>
      </c>
      <c r="DT48" s="94">
        <v>0</v>
      </c>
      <c r="DU48" s="94">
        <v>0</v>
      </c>
      <c r="DV48" s="94">
        <v>1</v>
      </c>
      <c r="DW48" s="94">
        <v>0</v>
      </c>
      <c r="DX48" s="94">
        <v>0</v>
      </c>
      <c r="DY48" s="94">
        <v>0</v>
      </c>
      <c r="DZ48" s="94">
        <v>0</v>
      </c>
      <c r="EA48" s="94">
        <v>3312</v>
      </c>
      <c r="EB48" s="94">
        <v>0</v>
      </c>
      <c r="EC48" s="94">
        <v>752</v>
      </c>
      <c r="ED48" s="94">
        <v>1543</v>
      </c>
      <c r="EE48" s="94">
        <v>0</v>
      </c>
      <c r="EF48" s="94">
        <v>0</v>
      </c>
      <c r="EG48" s="94">
        <v>0</v>
      </c>
      <c r="EH48" s="94">
        <v>10</v>
      </c>
      <c r="EI48" s="94">
        <v>0</v>
      </c>
      <c r="EJ48" s="94">
        <v>641</v>
      </c>
      <c r="EK48" s="94">
        <v>0</v>
      </c>
      <c r="EL48" s="94">
        <v>0</v>
      </c>
      <c r="EM48" s="94">
        <v>37</v>
      </c>
      <c r="EN48" s="95">
        <v>5742</v>
      </c>
      <c r="EO48" s="94">
        <v>2843</v>
      </c>
      <c r="EP48" s="94">
        <v>4</v>
      </c>
      <c r="EQ48" s="94">
        <v>0</v>
      </c>
      <c r="ER48" s="94">
        <v>0</v>
      </c>
      <c r="ES48" s="94">
        <v>218</v>
      </c>
      <c r="ET48" s="94">
        <v>1470</v>
      </c>
      <c r="EU48" s="94">
        <v>146</v>
      </c>
      <c r="EV48" s="94">
        <v>193</v>
      </c>
      <c r="EW48" s="94">
        <v>22</v>
      </c>
      <c r="EX48" s="94">
        <v>819</v>
      </c>
      <c r="EY48" s="94">
        <v>2</v>
      </c>
      <c r="EZ48" s="94">
        <v>3</v>
      </c>
      <c r="FA48" s="94">
        <v>13</v>
      </c>
      <c r="FB48" s="94">
        <v>2</v>
      </c>
      <c r="FC48" s="94">
        <v>0</v>
      </c>
      <c r="FD48" s="94">
        <v>0</v>
      </c>
      <c r="FE48" s="94">
        <v>0</v>
      </c>
      <c r="FF48" s="94">
        <v>0</v>
      </c>
      <c r="FG48" s="94">
        <v>0</v>
      </c>
      <c r="FH48" s="94">
        <v>0</v>
      </c>
      <c r="FI48" s="94">
        <v>0</v>
      </c>
      <c r="FJ48" s="94">
        <v>0</v>
      </c>
      <c r="FK48" s="94">
        <v>0</v>
      </c>
      <c r="FL48" s="94">
        <v>7</v>
      </c>
      <c r="FM48" s="87">
        <v>8627</v>
      </c>
      <c r="FN48" s="858">
        <v>2531</v>
      </c>
      <c r="FO48" s="94">
        <v>6086</v>
      </c>
      <c r="FP48" s="94">
        <v>10</v>
      </c>
      <c r="FQ48" s="95">
        <v>46093</v>
      </c>
      <c r="FR48" s="95">
        <v>44316</v>
      </c>
      <c r="FS48" s="103">
        <v>35538</v>
      </c>
      <c r="FT48" s="94">
        <v>8777</v>
      </c>
      <c r="FU48" s="94">
        <v>0</v>
      </c>
      <c r="FV48" s="94">
        <v>1</v>
      </c>
      <c r="FW48" s="87">
        <v>1777</v>
      </c>
      <c r="FX48" s="94">
        <v>653</v>
      </c>
      <c r="FY48" s="94">
        <v>142</v>
      </c>
      <c r="FZ48" s="94">
        <v>0</v>
      </c>
      <c r="GA48" s="94">
        <v>852</v>
      </c>
      <c r="GB48" s="94">
        <v>18</v>
      </c>
      <c r="GC48" s="94">
        <v>112</v>
      </c>
      <c r="GD48" s="94">
        <v>0</v>
      </c>
      <c r="GE48" s="87">
        <v>58634</v>
      </c>
      <c r="GF48" s="87">
        <v>54377</v>
      </c>
      <c r="GG48" s="94">
        <v>37996</v>
      </c>
      <c r="GH48" s="94">
        <v>16381</v>
      </c>
      <c r="GI48" s="94">
        <v>4257</v>
      </c>
      <c r="GJ48" s="87">
        <v>3714</v>
      </c>
      <c r="GK48" s="94">
        <v>0</v>
      </c>
      <c r="GL48" s="94">
        <v>37</v>
      </c>
      <c r="GM48" s="858">
        <v>0</v>
      </c>
      <c r="GN48" s="94">
        <v>1279</v>
      </c>
      <c r="GO48" s="94">
        <v>2398</v>
      </c>
      <c r="GP48" s="87">
        <v>8614</v>
      </c>
      <c r="GQ48" s="72">
        <v>4106</v>
      </c>
      <c r="GR48" s="72">
        <v>2727</v>
      </c>
      <c r="GS48" s="72">
        <v>1781</v>
      </c>
      <c r="GT48" s="95">
        <v>5985</v>
      </c>
      <c r="GU48" s="95">
        <v>1660</v>
      </c>
      <c r="GV48" s="94">
        <v>956</v>
      </c>
      <c r="GW48" s="94">
        <v>134</v>
      </c>
      <c r="GX48" s="94">
        <v>122</v>
      </c>
      <c r="GY48" s="94">
        <v>448</v>
      </c>
      <c r="GZ48" s="94">
        <v>0</v>
      </c>
      <c r="HA48" s="94">
        <v>0</v>
      </c>
      <c r="HB48" s="94">
        <v>0</v>
      </c>
      <c r="HC48" s="94">
        <v>0</v>
      </c>
      <c r="HD48" s="858">
        <v>0</v>
      </c>
      <c r="HE48" s="94">
        <v>3651</v>
      </c>
      <c r="HF48" s="94">
        <v>674</v>
      </c>
      <c r="HG48" s="99">
        <v>209578</v>
      </c>
      <c r="HH48" s="87">
        <v>183301</v>
      </c>
      <c r="HI48" s="72">
        <v>53087</v>
      </c>
      <c r="HJ48" s="72">
        <v>19912</v>
      </c>
      <c r="HK48" s="87">
        <v>4716</v>
      </c>
      <c r="HL48" s="72">
        <v>2959</v>
      </c>
      <c r="HM48" s="72">
        <v>1757</v>
      </c>
      <c r="HN48" s="93">
        <v>24604</v>
      </c>
      <c r="HO48" s="919">
        <v>24600</v>
      </c>
      <c r="HP48" s="72">
        <v>4</v>
      </c>
      <c r="HQ48" s="87">
        <v>69</v>
      </c>
      <c r="HR48" s="72">
        <v>61</v>
      </c>
      <c r="HS48" s="72">
        <v>8</v>
      </c>
      <c r="HT48" s="72">
        <v>63531</v>
      </c>
      <c r="HU48" s="72">
        <v>10150</v>
      </c>
      <c r="HV48" s="87">
        <v>7232</v>
      </c>
      <c r="HW48" s="72">
        <v>65</v>
      </c>
      <c r="HX48" s="72">
        <v>0</v>
      </c>
      <c r="HY48" s="919">
        <v>0</v>
      </c>
      <c r="HZ48" s="72">
        <v>431</v>
      </c>
      <c r="IA48" s="72">
        <v>2946</v>
      </c>
      <c r="IB48" s="72">
        <v>3790</v>
      </c>
      <c r="IC48" s="87">
        <v>26277</v>
      </c>
      <c r="ID48" s="93">
        <v>18246</v>
      </c>
      <c r="IE48" s="72">
        <v>18228</v>
      </c>
      <c r="IF48" s="72">
        <v>18</v>
      </c>
      <c r="IG48" s="72">
        <v>323</v>
      </c>
      <c r="IH48" s="858">
        <v>0</v>
      </c>
      <c r="II48" s="72">
        <v>4827</v>
      </c>
      <c r="IJ48" s="120">
        <v>2881</v>
      </c>
      <c r="IK48" s="176"/>
      <c r="IL48" s="179"/>
      <c r="IM48" s="178"/>
      <c r="IN48" s="178"/>
      <c r="IO48" s="178"/>
      <c r="IP48" s="178"/>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8"/>
      <c r="LN48" s="179"/>
      <c r="LO48" s="179"/>
      <c r="LP48" s="179"/>
      <c r="LQ48" s="179"/>
      <c r="LR48" s="179"/>
      <c r="LS48" s="179"/>
      <c r="LT48" s="179"/>
      <c r="LU48" s="179"/>
      <c r="LV48" s="179"/>
      <c r="LW48" s="179"/>
      <c r="LX48" s="179"/>
      <c r="LY48" s="179"/>
      <c r="LZ48" s="179"/>
      <c r="MA48" s="179"/>
      <c r="MB48" s="179"/>
      <c r="MC48" s="178"/>
      <c r="MD48" s="178"/>
      <c r="ME48" s="179"/>
      <c r="MF48" s="179"/>
      <c r="MG48" s="179"/>
      <c r="MH48" s="178"/>
      <c r="MI48" s="179"/>
      <c r="MJ48" s="179"/>
      <c r="MK48" s="179"/>
      <c r="ML48" s="966"/>
      <c r="MM48" s="179"/>
      <c r="MN48" s="179"/>
      <c r="MO48" s="178"/>
      <c r="MP48" s="178"/>
      <c r="MQ48" s="178"/>
      <c r="MR48" s="177"/>
      <c r="MS48" s="177"/>
      <c r="MT48" s="177"/>
      <c r="MU48" s="179"/>
      <c r="MV48" s="179"/>
      <c r="MW48" s="179"/>
      <c r="MX48" s="179"/>
      <c r="MY48" s="179"/>
      <c r="MZ48" s="179"/>
      <c r="NA48" s="179"/>
      <c r="NB48" s="179"/>
      <c r="NC48" s="179"/>
      <c r="ND48" s="179"/>
      <c r="NE48" s="179"/>
      <c r="NF48" s="179"/>
      <c r="NG48" s="966"/>
      <c r="NH48" s="179"/>
      <c r="NI48" s="179"/>
      <c r="NJ48" s="195"/>
      <c r="NK48" s="178"/>
      <c r="NL48" s="177"/>
      <c r="NM48" s="177"/>
      <c r="NN48" s="177"/>
      <c r="NO48" s="177"/>
      <c r="NP48" s="177"/>
      <c r="NQ48" s="177"/>
      <c r="NR48" s="177"/>
      <c r="NS48" s="177"/>
      <c r="NT48" s="177"/>
      <c r="NU48" s="177"/>
      <c r="NV48" s="196"/>
      <c r="NW48" s="178"/>
      <c r="NX48" s="177"/>
      <c r="NY48" s="177"/>
      <c r="NZ48" s="178"/>
      <c r="OA48" s="177"/>
      <c r="OB48" s="971"/>
      <c r="OC48" s="177"/>
      <c r="OD48" s="177"/>
      <c r="OE48" s="177"/>
      <c r="OF48" s="178"/>
      <c r="OG48" s="177"/>
      <c r="OH48" s="177"/>
      <c r="OI48" s="177"/>
      <c r="OJ48" s="177"/>
      <c r="OK48" s="178"/>
      <c r="OL48" s="177"/>
      <c r="OM48" s="177"/>
      <c r="ON48" s="33"/>
      <c r="OO48" s="95"/>
      <c r="OP48" s="95"/>
      <c r="OQ48" s="95"/>
      <c r="OR48" s="95"/>
      <c r="OS48" s="940"/>
      <c r="OT48" s="95"/>
      <c r="OU48" s="71"/>
    </row>
    <row r="49" spans="1:411" ht="14.25" customHeight="1">
      <c r="A49" s="37">
        <v>1997</v>
      </c>
      <c r="B49" s="736">
        <v>518971</v>
      </c>
      <c r="C49" s="415">
        <v>195271</v>
      </c>
      <c r="D49" s="751">
        <v>188882</v>
      </c>
      <c r="E49" s="40">
        <v>7610</v>
      </c>
      <c r="F49" s="40">
        <v>1956</v>
      </c>
      <c r="G49" s="55"/>
      <c r="H49" s="40">
        <v>53904</v>
      </c>
      <c r="I49" s="40">
        <v>7618</v>
      </c>
      <c r="J49" s="40">
        <v>50406</v>
      </c>
      <c r="K49" s="40">
        <v>63111</v>
      </c>
      <c r="L49" s="40">
        <v>4277</v>
      </c>
      <c r="M49" s="766">
        <v>6389</v>
      </c>
      <c r="N49" s="415">
        <v>215299</v>
      </c>
      <c r="O49" s="751">
        <v>188568</v>
      </c>
      <c r="P49" s="398">
        <v>54859</v>
      </c>
      <c r="Q49" s="398">
        <v>21155</v>
      </c>
      <c r="R49" s="398">
        <v>75890</v>
      </c>
      <c r="S49" s="868">
        <v>9497</v>
      </c>
      <c r="T49" s="398">
        <v>4698</v>
      </c>
      <c r="U49" s="398">
        <v>23548</v>
      </c>
      <c r="V49" s="877">
        <v>8418</v>
      </c>
      <c r="W49" s="751">
        <v>26731</v>
      </c>
      <c r="X49" s="398">
        <v>19344</v>
      </c>
      <c r="Y49" s="398">
        <v>19329</v>
      </c>
      <c r="Z49" s="398">
        <v>6324</v>
      </c>
      <c r="AA49" s="885"/>
      <c r="AB49" s="398">
        <v>412</v>
      </c>
      <c r="AC49" s="752">
        <v>651</v>
      </c>
      <c r="AD49" s="753">
        <v>-20028</v>
      </c>
      <c r="AE49" s="398">
        <v>-20028</v>
      </c>
      <c r="AF49" s="398">
        <v>3515</v>
      </c>
      <c r="AG49" s="887">
        <v>87158</v>
      </c>
      <c r="AH49" s="887">
        <v>87962</v>
      </c>
      <c r="AI49" s="887">
        <v>11092</v>
      </c>
      <c r="AJ49" s="885">
        <v>66003</v>
      </c>
      <c r="AK49" s="398">
        <v>11092</v>
      </c>
      <c r="AL49" s="398">
        <v>44368</v>
      </c>
      <c r="AM49" s="398">
        <v>88276</v>
      </c>
      <c r="AN49" s="398">
        <v>314</v>
      </c>
      <c r="AO49" s="398">
        <v>54911</v>
      </c>
      <c r="AP49" s="398">
        <v>0</v>
      </c>
      <c r="AQ49" s="398">
        <v>33276</v>
      </c>
      <c r="AR49" s="398">
        <v>77184</v>
      </c>
      <c r="AS49" s="398">
        <v>-10778</v>
      </c>
      <c r="AT49" s="896"/>
      <c r="AU49" s="749">
        <v>-3.8591751754915014</v>
      </c>
      <c r="AV49" s="365">
        <v>-3.8591751754915014</v>
      </c>
      <c r="AW49" s="365">
        <v>0.67730181455225824</v>
      </c>
      <c r="AX49" s="365">
        <v>6.0504344173373852E-2</v>
      </c>
      <c r="AY49" s="754"/>
      <c r="AZ49" s="365"/>
      <c r="BA49" s="749">
        <v>333627.25299999997</v>
      </c>
      <c r="BB49" s="365">
        <v>64.286299812513604</v>
      </c>
      <c r="BC49" s="94">
        <v>347897.98</v>
      </c>
      <c r="BD49" s="1089">
        <v>14270.727000000001</v>
      </c>
      <c r="BE49" s="30">
        <v>333627.25299999997</v>
      </c>
      <c r="BF49" s="100"/>
      <c r="BG49" s="771">
        <v>-143505</v>
      </c>
      <c r="BH49" s="743">
        <v>-27.651834110191128</v>
      </c>
      <c r="BJ49" s="740">
        <v>37.626572583053772</v>
      </c>
      <c r="BK49" s="365">
        <v>36.395482599220379</v>
      </c>
      <c r="BL49" s="365">
        <v>1.4663632457304936</v>
      </c>
      <c r="BM49" s="365">
        <v>0.3768996726213989</v>
      </c>
      <c r="BN49" s="365">
        <v>0</v>
      </c>
      <c r="BO49" s="365">
        <v>10.386707542425299</v>
      </c>
      <c r="BP49" s="365">
        <v>1.4679047576839555</v>
      </c>
      <c r="BQ49" s="365">
        <v>9.7126814407741477</v>
      </c>
      <c r="BR49" s="365">
        <v>12.160795111865596</v>
      </c>
      <c r="BS49" s="365">
        <v>0.82413082811949034</v>
      </c>
      <c r="BT49" s="365">
        <v>1.2310899838333933</v>
      </c>
      <c r="BU49" s="740">
        <v>41.485747758545273</v>
      </c>
      <c r="BV49" s="365">
        <v>36.334978255047005</v>
      </c>
      <c r="BW49" s="365">
        <v>10.570725531869796</v>
      </c>
      <c r="BX49" s="365">
        <v>4.0763356719354258</v>
      </c>
      <c r="BY49" s="365">
        <v>14.623167768526566</v>
      </c>
      <c r="BZ49" s="365">
        <v>1.8299673777532848</v>
      </c>
      <c r="CA49" s="365">
        <v>0.90525289467041514</v>
      </c>
      <c r="CB49" s="365">
        <v>4.5374404350146733</v>
      </c>
      <c r="CC49" s="365">
        <v>1.6220559530301308</v>
      </c>
      <c r="CD49" s="365">
        <v>5.1507695034982683</v>
      </c>
      <c r="CE49" s="365">
        <v>3.7273759034705214</v>
      </c>
      <c r="CF49" s="365">
        <v>3.7244855685577809</v>
      </c>
      <c r="CG49" s="365">
        <v>1.2185651992115167</v>
      </c>
      <c r="CH49" s="365">
        <v>7.9387865603280344E-2</v>
      </c>
      <c r="CI49" s="743">
        <v>0.12544053521295023</v>
      </c>
      <c r="CJ49" s="365"/>
      <c r="CK49" s="925">
        <v>2.1373063234747223</v>
      </c>
      <c r="CL49" s="926">
        <v>16.794387354977445</v>
      </c>
      <c r="CM49" s="926">
        <v>16.949309306300353</v>
      </c>
      <c r="CN49" s="926">
        <v>12.71805168304202</v>
      </c>
      <c r="CO49" s="927">
        <v>64.286299812513604</v>
      </c>
      <c r="CP49" s="33">
        <v>1997</v>
      </c>
      <c r="CQ49" s="99">
        <v>195271</v>
      </c>
      <c r="CR49" s="87">
        <v>188882</v>
      </c>
      <c r="CS49" s="87">
        <v>53904</v>
      </c>
      <c r="CT49" s="87">
        <v>47752</v>
      </c>
      <c r="CU49" s="87">
        <v>27489</v>
      </c>
      <c r="CV49" s="94">
        <v>27063</v>
      </c>
      <c r="CW49" s="858">
        <v>2564</v>
      </c>
      <c r="CX49" s="94">
        <v>426</v>
      </c>
      <c r="CY49" s="95">
        <v>117</v>
      </c>
      <c r="CZ49" s="95">
        <v>91</v>
      </c>
      <c r="DA49" s="94">
        <v>66</v>
      </c>
      <c r="DB49" s="94">
        <v>25</v>
      </c>
      <c r="DC49" s="94">
        <v>0</v>
      </c>
      <c r="DD49" s="179">
        <v>26</v>
      </c>
      <c r="DE49" s="94">
        <v>26</v>
      </c>
      <c r="DF49" s="94">
        <v>0</v>
      </c>
      <c r="DG49" s="95">
        <v>20146</v>
      </c>
      <c r="DH49" s="94">
        <v>8467</v>
      </c>
      <c r="DI49" s="94">
        <v>0</v>
      </c>
      <c r="DJ49" s="94">
        <v>646</v>
      </c>
      <c r="DK49" s="94">
        <v>161</v>
      </c>
      <c r="DL49" s="94">
        <v>23</v>
      </c>
      <c r="DM49" s="94">
        <v>3136</v>
      </c>
      <c r="DN49" s="94">
        <v>231</v>
      </c>
      <c r="DO49" s="94">
        <v>0</v>
      </c>
      <c r="DP49" s="94">
        <v>102</v>
      </c>
      <c r="DQ49" s="94">
        <v>67</v>
      </c>
      <c r="DR49" s="94">
        <v>10</v>
      </c>
      <c r="DS49" s="94">
        <v>0</v>
      </c>
      <c r="DT49" s="94">
        <v>0</v>
      </c>
      <c r="DU49" s="94">
        <v>0</v>
      </c>
      <c r="DV49" s="94">
        <v>5</v>
      </c>
      <c r="DW49" s="94">
        <v>0</v>
      </c>
      <c r="DX49" s="94">
        <v>0</v>
      </c>
      <c r="DY49" s="94">
        <v>0</v>
      </c>
      <c r="DZ49" s="94">
        <v>0</v>
      </c>
      <c r="EA49" s="94">
        <v>3859</v>
      </c>
      <c r="EB49" s="94">
        <v>0</v>
      </c>
      <c r="EC49" s="94">
        <v>823</v>
      </c>
      <c r="ED49" s="94">
        <v>1513</v>
      </c>
      <c r="EE49" s="94">
        <v>403</v>
      </c>
      <c r="EF49" s="94">
        <v>0</v>
      </c>
      <c r="EG49" s="94">
        <v>0</v>
      </c>
      <c r="EH49" s="94">
        <v>10</v>
      </c>
      <c r="EI49" s="94">
        <v>0</v>
      </c>
      <c r="EJ49" s="94">
        <v>669</v>
      </c>
      <c r="EK49" s="94">
        <v>0</v>
      </c>
      <c r="EL49" s="94">
        <v>0</v>
      </c>
      <c r="EM49" s="94">
        <v>21</v>
      </c>
      <c r="EN49" s="95">
        <v>6152</v>
      </c>
      <c r="EO49" s="94">
        <v>3154</v>
      </c>
      <c r="EP49" s="94">
        <v>3</v>
      </c>
      <c r="EQ49" s="94">
        <v>0</v>
      </c>
      <c r="ER49" s="94">
        <v>0</v>
      </c>
      <c r="ES49" s="94">
        <v>216</v>
      </c>
      <c r="ET49" s="94">
        <v>1576</v>
      </c>
      <c r="EU49" s="94">
        <v>148</v>
      </c>
      <c r="EV49" s="94">
        <v>223</v>
      </c>
      <c r="EW49" s="94">
        <v>18</v>
      </c>
      <c r="EX49" s="94">
        <v>771</v>
      </c>
      <c r="EY49" s="94">
        <v>2</v>
      </c>
      <c r="EZ49" s="94">
        <v>4</v>
      </c>
      <c r="FA49" s="94">
        <v>13</v>
      </c>
      <c r="FB49" s="94">
        <v>2</v>
      </c>
      <c r="FC49" s="94">
        <v>0</v>
      </c>
      <c r="FD49" s="94">
        <v>6</v>
      </c>
      <c r="FE49" s="94">
        <v>0</v>
      </c>
      <c r="FF49" s="94">
        <v>0</v>
      </c>
      <c r="FG49" s="94">
        <v>0</v>
      </c>
      <c r="FH49" s="94">
        <v>0</v>
      </c>
      <c r="FI49" s="94">
        <v>0</v>
      </c>
      <c r="FJ49" s="94">
        <v>0</v>
      </c>
      <c r="FK49" s="94">
        <v>0</v>
      </c>
      <c r="FL49" s="94">
        <v>16</v>
      </c>
      <c r="FM49" s="87">
        <v>7618</v>
      </c>
      <c r="FN49" s="858">
        <v>2393</v>
      </c>
      <c r="FO49" s="94">
        <v>5202</v>
      </c>
      <c r="FP49" s="94">
        <v>23</v>
      </c>
      <c r="FQ49" s="95">
        <v>50406</v>
      </c>
      <c r="FR49" s="95">
        <v>48505</v>
      </c>
      <c r="FS49" s="103">
        <v>35809</v>
      </c>
      <c r="FT49" s="94">
        <v>12695</v>
      </c>
      <c r="FU49" s="94">
        <v>0</v>
      </c>
      <c r="FV49" s="94">
        <v>1</v>
      </c>
      <c r="FW49" s="87">
        <v>1901</v>
      </c>
      <c r="FX49" s="94">
        <v>763</v>
      </c>
      <c r="FY49" s="94">
        <v>161</v>
      </c>
      <c r="FZ49" s="94">
        <v>0</v>
      </c>
      <c r="GA49" s="94">
        <v>830</v>
      </c>
      <c r="GB49" s="94">
        <v>17</v>
      </c>
      <c r="GC49" s="94">
        <v>130</v>
      </c>
      <c r="GD49" s="94">
        <v>0</v>
      </c>
      <c r="GE49" s="87">
        <v>63111</v>
      </c>
      <c r="GF49" s="87">
        <v>58486</v>
      </c>
      <c r="GG49" s="94">
        <v>41383</v>
      </c>
      <c r="GH49" s="94">
        <v>17103</v>
      </c>
      <c r="GI49" s="94">
        <v>4625</v>
      </c>
      <c r="GJ49" s="87">
        <v>4277</v>
      </c>
      <c r="GK49" s="94">
        <v>0</v>
      </c>
      <c r="GL49" s="94">
        <v>41</v>
      </c>
      <c r="GM49" s="858">
        <v>0</v>
      </c>
      <c r="GN49" s="94">
        <v>1704</v>
      </c>
      <c r="GO49" s="94">
        <v>2532</v>
      </c>
      <c r="GP49" s="87">
        <v>9566</v>
      </c>
      <c r="GQ49" s="72">
        <v>4764</v>
      </c>
      <c r="GR49" s="72">
        <v>2846</v>
      </c>
      <c r="GS49" s="72">
        <v>1956</v>
      </c>
      <c r="GT49" s="95">
        <v>6389</v>
      </c>
      <c r="GU49" s="95">
        <v>2453</v>
      </c>
      <c r="GV49" s="94">
        <v>1070</v>
      </c>
      <c r="GW49" s="94">
        <v>110</v>
      </c>
      <c r="GX49" s="94">
        <v>162</v>
      </c>
      <c r="GY49" s="94">
        <v>482</v>
      </c>
      <c r="GZ49" s="94">
        <v>0</v>
      </c>
      <c r="HA49" s="94">
        <v>0</v>
      </c>
      <c r="HB49" s="94">
        <v>629</v>
      </c>
      <c r="HC49" s="94">
        <v>0</v>
      </c>
      <c r="HD49" s="858">
        <v>0</v>
      </c>
      <c r="HE49" s="94">
        <v>3679</v>
      </c>
      <c r="HF49" s="94">
        <v>257</v>
      </c>
      <c r="HG49" s="99">
        <v>215299</v>
      </c>
      <c r="HH49" s="87">
        <v>188568</v>
      </c>
      <c r="HI49" s="72">
        <v>54859</v>
      </c>
      <c r="HJ49" s="72">
        <v>21155</v>
      </c>
      <c r="HK49" s="87">
        <v>4698</v>
      </c>
      <c r="HL49" s="72">
        <v>2638</v>
      </c>
      <c r="HM49" s="72">
        <v>2060</v>
      </c>
      <c r="HN49" s="93">
        <v>23548</v>
      </c>
      <c r="HO49" s="919">
        <v>23543</v>
      </c>
      <c r="HP49" s="72">
        <v>5</v>
      </c>
      <c r="HQ49" s="87">
        <v>55</v>
      </c>
      <c r="HR49" s="72">
        <v>52</v>
      </c>
      <c r="HS49" s="72">
        <v>3</v>
      </c>
      <c r="HT49" s="72">
        <v>65520</v>
      </c>
      <c r="HU49" s="72">
        <v>10370</v>
      </c>
      <c r="HV49" s="87">
        <v>8363</v>
      </c>
      <c r="HW49" s="72">
        <v>69</v>
      </c>
      <c r="HX49" s="72">
        <v>0</v>
      </c>
      <c r="HY49" s="919">
        <v>0</v>
      </c>
      <c r="HZ49" s="72">
        <v>464</v>
      </c>
      <c r="IA49" s="72">
        <v>3118</v>
      </c>
      <c r="IB49" s="72">
        <v>4712</v>
      </c>
      <c r="IC49" s="87">
        <v>26731</v>
      </c>
      <c r="ID49" s="93">
        <v>19344</v>
      </c>
      <c r="IE49" s="72">
        <v>19329</v>
      </c>
      <c r="IF49" s="72">
        <v>15</v>
      </c>
      <c r="IG49" s="72">
        <v>651</v>
      </c>
      <c r="IH49" s="858">
        <v>0</v>
      </c>
      <c r="II49" s="72">
        <v>6324</v>
      </c>
      <c r="IJ49" s="120">
        <v>412</v>
      </c>
      <c r="IK49" s="176"/>
      <c r="IL49" s="179"/>
      <c r="IM49" s="178"/>
      <c r="IN49" s="178"/>
      <c r="IO49" s="178"/>
      <c r="IP49" s="178"/>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8"/>
      <c r="LN49" s="179"/>
      <c r="LO49" s="179"/>
      <c r="LP49" s="179"/>
      <c r="LQ49" s="179"/>
      <c r="LR49" s="179"/>
      <c r="LS49" s="179"/>
      <c r="LT49" s="179"/>
      <c r="LU49" s="179"/>
      <c r="LV49" s="179"/>
      <c r="LW49" s="179"/>
      <c r="LX49" s="179"/>
      <c r="LY49" s="179"/>
      <c r="LZ49" s="179"/>
      <c r="MA49" s="179"/>
      <c r="MB49" s="179"/>
      <c r="MC49" s="178"/>
      <c r="MD49" s="178"/>
      <c r="ME49" s="179"/>
      <c r="MF49" s="179"/>
      <c r="MG49" s="179"/>
      <c r="MH49" s="178"/>
      <c r="MI49" s="179"/>
      <c r="MJ49" s="179"/>
      <c r="MK49" s="179"/>
      <c r="ML49" s="966"/>
      <c r="MM49" s="179"/>
      <c r="MN49" s="179"/>
      <c r="MO49" s="178"/>
      <c r="MP49" s="178"/>
      <c r="MQ49" s="178"/>
      <c r="MR49" s="177"/>
      <c r="MS49" s="177"/>
      <c r="MT49" s="177"/>
      <c r="MU49" s="179"/>
      <c r="MV49" s="179"/>
      <c r="MW49" s="179"/>
      <c r="MX49" s="179"/>
      <c r="MY49" s="179"/>
      <c r="MZ49" s="179"/>
      <c r="NA49" s="179"/>
      <c r="NB49" s="179"/>
      <c r="NC49" s="179"/>
      <c r="ND49" s="179"/>
      <c r="NE49" s="179"/>
      <c r="NF49" s="179"/>
      <c r="NG49" s="966"/>
      <c r="NH49" s="179"/>
      <c r="NI49" s="179"/>
      <c r="NJ49" s="195"/>
      <c r="NK49" s="178"/>
      <c r="NL49" s="177"/>
      <c r="NM49" s="177"/>
      <c r="NN49" s="177"/>
      <c r="NO49" s="177"/>
      <c r="NP49" s="177"/>
      <c r="NQ49" s="177"/>
      <c r="NR49" s="177"/>
      <c r="NS49" s="177"/>
      <c r="NT49" s="177"/>
      <c r="NU49" s="177"/>
      <c r="NV49" s="196"/>
      <c r="NW49" s="178"/>
      <c r="NX49" s="177"/>
      <c r="NY49" s="177"/>
      <c r="NZ49" s="178"/>
      <c r="OA49" s="177"/>
      <c r="OB49" s="971"/>
      <c r="OC49" s="177"/>
      <c r="OD49" s="177"/>
      <c r="OE49" s="177"/>
      <c r="OF49" s="178"/>
      <c r="OG49" s="177"/>
      <c r="OH49" s="177"/>
      <c r="OI49" s="177"/>
      <c r="OJ49" s="177"/>
      <c r="OK49" s="178"/>
      <c r="OL49" s="177"/>
      <c r="OM49" s="177"/>
      <c r="ON49" s="33"/>
      <c r="OO49" s="95"/>
      <c r="OP49" s="95"/>
      <c r="OQ49" s="95"/>
      <c r="OR49" s="95"/>
      <c r="OS49" s="940"/>
      <c r="OT49" s="95"/>
      <c r="OU49" s="71"/>
    </row>
    <row r="50" spans="1:411" ht="14.25" customHeight="1">
      <c r="A50" s="37">
        <v>1998</v>
      </c>
      <c r="B50" s="736">
        <v>555559</v>
      </c>
      <c r="C50" s="415">
        <v>213003</v>
      </c>
      <c r="D50" s="751">
        <v>206230</v>
      </c>
      <c r="E50" s="40">
        <v>7894</v>
      </c>
      <c r="F50" s="40">
        <v>2172</v>
      </c>
      <c r="G50" s="55"/>
      <c r="H50" s="40">
        <v>61496</v>
      </c>
      <c r="I50" s="40">
        <v>7350</v>
      </c>
      <c r="J50" s="40">
        <v>54869</v>
      </c>
      <c r="K50" s="40">
        <v>67929</v>
      </c>
      <c r="L50" s="40">
        <v>4520</v>
      </c>
      <c r="M50" s="766">
        <v>6773</v>
      </c>
      <c r="N50" s="415">
        <v>227597</v>
      </c>
      <c r="O50" s="751">
        <v>197803</v>
      </c>
      <c r="P50" s="398">
        <v>57659</v>
      </c>
      <c r="Q50" s="398">
        <v>22022</v>
      </c>
      <c r="R50" s="398">
        <v>79498</v>
      </c>
      <c r="S50" s="868">
        <v>8864</v>
      </c>
      <c r="T50" s="398">
        <v>6303</v>
      </c>
      <c r="U50" s="398">
        <v>22604</v>
      </c>
      <c r="V50" s="877">
        <v>9717</v>
      </c>
      <c r="W50" s="751">
        <v>29794</v>
      </c>
      <c r="X50" s="398">
        <v>21466</v>
      </c>
      <c r="Y50" s="398">
        <v>21442</v>
      </c>
      <c r="Z50" s="398">
        <v>6721</v>
      </c>
      <c r="AA50" s="885"/>
      <c r="AB50" s="398">
        <v>1486</v>
      </c>
      <c r="AC50" s="752">
        <v>121</v>
      </c>
      <c r="AD50" s="753">
        <v>-14594</v>
      </c>
      <c r="AE50" s="398">
        <v>-14594</v>
      </c>
      <c r="AF50" s="398">
        <v>7995</v>
      </c>
      <c r="AG50" s="887">
        <v>91203</v>
      </c>
      <c r="AH50" s="887">
        <v>93264</v>
      </c>
      <c r="AI50" s="887">
        <v>11445</v>
      </c>
      <c r="AJ50" s="885">
        <v>69181</v>
      </c>
      <c r="AK50" s="398">
        <v>11445</v>
      </c>
      <c r="AL50" s="398">
        <v>51384</v>
      </c>
      <c r="AM50" s="398">
        <v>101691</v>
      </c>
      <c r="AN50" s="398">
        <v>8427</v>
      </c>
      <c r="AO50" s="398">
        <v>57736</v>
      </c>
      <c r="AP50" s="398">
        <v>0</v>
      </c>
      <c r="AQ50" s="398">
        <v>39939</v>
      </c>
      <c r="AR50" s="398">
        <v>90246</v>
      </c>
      <c r="AS50" s="398">
        <v>-3018</v>
      </c>
      <c r="AT50" s="896"/>
      <c r="AU50" s="749">
        <v>-2.6269037131969784</v>
      </c>
      <c r="AV50" s="365">
        <v>-2.6269037131969784</v>
      </c>
      <c r="AW50" s="365">
        <v>1.4390910776353187</v>
      </c>
      <c r="AX50" s="365">
        <v>1.5168505955263076</v>
      </c>
      <c r="AY50" s="754"/>
      <c r="AZ50" s="365"/>
      <c r="BA50" s="749">
        <v>346416.95700000005</v>
      </c>
      <c r="BB50" s="365">
        <v>62.354665661072907</v>
      </c>
      <c r="BC50" s="94">
        <v>363404.86200000002</v>
      </c>
      <c r="BD50" s="1089">
        <v>16987.904999999999</v>
      </c>
      <c r="BE50" s="30">
        <v>346416.95700000005</v>
      </c>
      <c r="BF50" s="100"/>
      <c r="BG50" s="771">
        <v>-199683</v>
      </c>
      <c r="BH50" s="743">
        <v>-35.942717155153638</v>
      </c>
      <c r="BJ50" s="740">
        <v>38.340302290125798</v>
      </c>
      <c r="BK50" s="365">
        <v>37.121169848746938</v>
      </c>
      <c r="BL50" s="365">
        <v>1.4209111903506197</v>
      </c>
      <c r="BM50" s="365">
        <v>0.39095757606302839</v>
      </c>
      <c r="BN50" s="365">
        <v>0</v>
      </c>
      <c r="BO50" s="365">
        <v>11.0692113708895</v>
      </c>
      <c r="BP50" s="365">
        <v>1.3229917974508558</v>
      </c>
      <c r="BQ50" s="365">
        <v>9.8763587665756472</v>
      </c>
      <c r="BR50" s="365">
        <v>12.227144191706012</v>
      </c>
      <c r="BS50" s="365">
        <v>0.8135949557112746</v>
      </c>
      <c r="BT50" s="365">
        <v>1.2191324413788633</v>
      </c>
      <c r="BU50" s="740">
        <v>40.967206003322779</v>
      </c>
      <c r="BV50" s="365">
        <v>35.604319253220631</v>
      </c>
      <c r="BW50" s="365">
        <v>10.378555652954951</v>
      </c>
      <c r="BX50" s="365">
        <v>3.9639354236003737</v>
      </c>
      <c r="BY50" s="365">
        <v>14.30955128078206</v>
      </c>
      <c r="BZ50" s="365">
        <v>1.5955101078373315</v>
      </c>
      <c r="CA50" s="365">
        <v>1.1345329658956114</v>
      </c>
      <c r="CB50" s="365">
        <v>4.0686947740924007</v>
      </c>
      <c r="CC50" s="365">
        <v>1.7490491558952335</v>
      </c>
      <c r="CD50" s="365">
        <v>5.3628867501021498</v>
      </c>
      <c r="CE50" s="365">
        <v>3.8638560440925267</v>
      </c>
      <c r="CF50" s="365">
        <v>3.8595360708763606</v>
      </c>
      <c r="CG50" s="365">
        <v>1.2097724994105037</v>
      </c>
      <c r="CH50" s="365">
        <v>0.26747834163428186</v>
      </c>
      <c r="CI50" s="743">
        <v>2.1779864964837217E-2</v>
      </c>
      <c r="CJ50" s="365"/>
      <c r="CK50" s="925">
        <v>2.0600872274591899</v>
      </c>
      <c r="CL50" s="926">
        <v>16.416438218083048</v>
      </c>
      <c r="CM50" s="926">
        <v>16.78741591802131</v>
      </c>
      <c r="CN50" s="926">
        <v>12.452502794482674</v>
      </c>
      <c r="CO50" s="927">
        <v>62.354665661072907</v>
      </c>
      <c r="CP50" s="33">
        <v>1998</v>
      </c>
      <c r="CQ50" s="99">
        <v>213003</v>
      </c>
      <c r="CR50" s="87">
        <v>206230</v>
      </c>
      <c r="CS50" s="87">
        <v>61496</v>
      </c>
      <c r="CT50" s="87">
        <v>54655</v>
      </c>
      <c r="CU50" s="87">
        <v>31070</v>
      </c>
      <c r="CV50" s="94">
        <v>30531</v>
      </c>
      <c r="CW50" s="858">
        <v>2430</v>
      </c>
      <c r="CX50" s="94">
        <v>539</v>
      </c>
      <c r="CY50" s="95">
        <v>120</v>
      </c>
      <c r="CZ50" s="95">
        <v>97</v>
      </c>
      <c r="DA50" s="94">
        <v>60</v>
      </c>
      <c r="DB50" s="94">
        <v>37</v>
      </c>
      <c r="DC50" s="94">
        <v>0</v>
      </c>
      <c r="DD50" s="95">
        <v>23</v>
      </c>
      <c r="DE50" s="94">
        <v>23</v>
      </c>
      <c r="DF50" s="94">
        <v>0</v>
      </c>
      <c r="DG50" s="95">
        <v>23465</v>
      </c>
      <c r="DH50" s="94">
        <v>9171</v>
      </c>
      <c r="DI50" s="94">
        <v>556</v>
      </c>
      <c r="DJ50" s="94">
        <v>730</v>
      </c>
      <c r="DK50" s="94">
        <v>188</v>
      </c>
      <c r="DL50" s="94">
        <v>21</v>
      </c>
      <c r="DM50" s="94">
        <v>3917</v>
      </c>
      <c r="DN50" s="94">
        <v>222</v>
      </c>
      <c r="DO50" s="94">
        <v>0</v>
      </c>
      <c r="DP50" s="94">
        <v>95</v>
      </c>
      <c r="DQ50" s="94">
        <v>97</v>
      </c>
      <c r="DR50" s="94">
        <v>14</v>
      </c>
      <c r="DS50" s="94">
        <v>0</v>
      </c>
      <c r="DT50" s="94">
        <v>0</v>
      </c>
      <c r="DU50" s="94">
        <v>0</v>
      </c>
      <c r="DV50" s="94">
        <v>6</v>
      </c>
      <c r="DW50" s="94">
        <v>0</v>
      </c>
      <c r="DX50" s="94">
        <v>0</v>
      </c>
      <c r="DY50" s="94">
        <v>0</v>
      </c>
      <c r="DZ50" s="94">
        <v>0</v>
      </c>
      <c r="EA50" s="94">
        <v>4330</v>
      </c>
      <c r="EB50" s="94">
        <v>0</v>
      </c>
      <c r="EC50" s="94">
        <v>1001</v>
      </c>
      <c r="ED50" s="94">
        <v>1521</v>
      </c>
      <c r="EE50" s="94">
        <v>724</v>
      </c>
      <c r="EF50" s="94">
        <v>0</v>
      </c>
      <c r="EG50" s="94">
        <v>0</v>
      </c>
      <c r="EH50" s="94">
        <v>14</v>
      </c>
      <c r="EI50" s="94">
        <v>0</v>
      </c>
      <c r="EJ50" s="94">
        <v>833</v>
      </c>
      <c r="EK50" s="94">
        <v>5</v>
      </c>
      <c r="EL50" s="94">
        <v>0</v>
      </c>
      <c r="EM50" s="94">
        <v>20</v>
      </c>
      <c r="EN50" s="95">
        <v>6841</v>
      </c>
      <c r="EO50" s="94">
        <v>3490</v>
      </c>
      <c r="EP50" s="94">
        <v>5</v>
      </c>
      <c r="EQ50" s="94">
        <v>0</v>
      </c>
      <c r="ER50" s="94">
        <v>0</v>
      </c>
      <c r="ES50" s="94">
        <v>259</v>
      </c>
      <c r="ET50" s="94">
        <v>1778</v>
      </c>
      <c r="EU50" s="94">
        <v>156</v>
      </c>
      <c r="EV50" s="94">
        <v>310</v>
      </c>
      <c r="EW50" s="94">
        <v>571</v>
      </c>
      <c r="EX50" s="94">
        <v>187</v>
      </c>
      <c r="EY50" s="94">
        <v>4</v>
      </c>
      <c r="EZ50" s="94">
        <v>34</v>
      </c>
      <c r="FA50" s="94">
        <v>15</v>
      </c>
      <c r="FB50" s="94">
        <v>3</v>
      </c>
      <c r="FC50" s="94">
        <v>16</v>
      </c>
      <c r="FD50" s="94">
        <v>12</v>
      </c>
      <c r="FE50" s="94">
        <v>0</v>
      </c>
      <c r="FF50" s="94">
        <v>0</v>
      </c>
      <c r="FG50" s="94">
        <v>0</v>
      </c>
      <c r="FH50" s="94">
        <v>0</v>
      </c>
      <c r="FI50" s="94">
        <v>0</v>
      </c>
      <c r="FJ50" s="94">
        <v>0</v>
      </c>
      <c r="FK50" s="94">
        <v>0</v>
      </c>
      <c r="FL50" s="94">
        <v>1</v>
      </c>
      <c r="FM50" s="87">
        <v>7350</v>
      </c>
      <c r="FN50" s="858">
        <v>2385</v>
      </c>
      <c r="FO50" s="94">
        <v>4949</v>
      </c>
      <c r="FP50" s="94">
        <v>16</v>
      </c>
      <c r="FQ50" s="95">
        <v>54869</v>
      </c>
      <c r="FR50" s="95">
        <v>52663</v>
      </c>
      <c r="FS50" s="94">
        <v>38601</v>
      </c>
      <c r="FT50" s="94">
        <v>14062</v>
      </c>
      <c r="FU50" s="94">
        <v>0</v>
      </c>
      <c r="FV50" s="94">
        <v>0</v>
      </c>
      <c r="FW50" s="87">
        <v>2206</v>
      </c>
      <c r="FX50" s="94">
        <v>897</v>
      </c>
      <c r="FY50" s="94">
        <v>181</v>
      </c>
      <c r="FZ50" s="94">
        <v>0</v>
      </c>
      <c r="GA50" s="94">
        <v>973</v>
      </c>
      <c r="GB50" s="94">
        <v>14</v>
      </c>
      <c r="GC50" s="94">
        <v>141</v>
      </c>
      <c r="GD50" s="94">
        <v>0</v>
      </c>
      <c r="GE50" s="87">
        <v>67929</v>
      </c>
      <c r="GF50" s="87">
        <v>63084</v>
      </c>
      <c r="GG50" s="94">
        <v>44828</v>
      </c>
      <c r="GH50" s="94">
        <v>18256</v>
      </c>
      <c r="GI50" s="94">
        <v>4845</v>
      </c>
      <c r="GJ50" s="87">
        <v>4520</v>
      </c>
      <c r="GK50" s="94">
        <v>0</v>
      </c>
      <c r="GL50" s="94">
        <v>57</v>
      </c>
      <c r="GM50" s="858">
        <v>0</v>
      </c>
      <c r="GN50" s="94">
        <v>1740</v>
      </c>
      <c r="GO50" s="94">
        <v>2723</v>
      </c>
      <c r="GP50" s="87">
        <v>10066</v>
      </c>
      <c r="GQ50" s="72">
        <v>4913</v>
      </c>
      <c r="GR50" s="72">
        <v>2981</v>
      </c>
      <c r="GS50" s="72">
        <v>2172</v>
      </c>
      <c r="GT50" s="95">
        <v>6773</v>
      </c>
      <c r="GU50" s="95">
        <v>2004</v>
      </c>
      <c r="GV50" s="94">
        <v>1073</v>
      </c>
      <c r="GW50" s="94">
        <v>151</v>
      </c>
      <c r="GX50" s="94">
        <v>154</v>
      </c>
      <c r="GY50" s="94">
        <v>626</v>
      </c>
      <c r="GZ50" s="94">
        <v>0</v>
      </c>
      <c r="HA50" s="94">
        <v>0</v>
      </c>
      <c r="HB50" s="94">
        <v>0</v>
      </c>
      <c r="HC50" s="94">
        <v>0</v>
      </c>
      <c r="HD50" s="858">
        <v>0</v>
      </c>
      <c r="HE50" s="94">
        <v>4452</v>
      </c>
      <c r="HF50" s="94">
        <v>317</v>
      </c>
      <c r="HG50" s="99">
        <v>227597</v>
      </c>
      <c r="HH50" s="87">
        <v>197803</v>
      </c>
      <c r="HI50" s="72">
        <v>57659</v>
      </c>
      <c r="HJ50" s="72">
        <v>22022</v>
      </c>
      <c r="HK50" s="87">
        <v>6303</v>
      </c>
      <c r="HL50" s="72">
        <v>3136</v>
      </c>
      <c r="HM50" s="72">
        <v>3167</v>
      </c>
      <c r="HN50" s="93">
        <v>22604</v>
      </c>
      <c r="HO50" s="919">
        <v>22589</v>
      </c>
      <c r="HP50" s="72">
        <v>15</v>
      </c>
      <c r="HQ50" s="87">
        <v>82</v>
      </c>
      <c r="HR50" s="72">
        <v>77</v>
      </c>
      <c r="HS50" s="72">
        <v>5</v>
      </c>
      <c r="HT50" s="72">
        <v>67371</v>
      </c>
      <c r="HU50" s="72">
        <v>12127</v>
      </c>
      <c r="HV50" s="87">
        <v>9635</v>
      </c>
      <c r="HW50" s="72">
        <v>85</v>
      </c>
      <c r="HX50" s="72">
        <v>0</v>
      </c>
      <c r="HY50" s="919">
        <v>0</v>
      </c>
      <c r="HZ50" s="72">
        <v>575</v>
      </c>
      <c r="IA50" s="72">
        <v>3941</v>
      </c>
      <c r="IB50" s="72">
        <v>5034</v>
      </c>
      <c r="IC50" s="87">
        <v>29794</v>
      </c>
      <c r="ID50" s="93">
        <v>21466</v>
      </c>
      <c r="IE50" s="72">
        <v>21442</v>
      </c>
      <c r="IF50" s="72">
        <v>24</v>
      </c>
      <c r="IG50" s="72">
        <v>121</v>
      </c>
      <c r="IH50" s="858">
        <v>0</v>
      </c>
      <c r="II50" s="72">
        <v>6721</v>
      </c>
      <c r="IJ50" s="120">
        <v>1486</v>
      </c>
      <c r="IK50" s="176"/>
      <c r="IL50" s="179"/>
      <c r="IM50" s="178"/>
      <c r="IN50" s="178"/>
      <c r="IO50" s="178"/>
      <c r="IP50" s="178"/>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8"/>
      <c r="LN50" s="179"/>
      <c r="LO50" s="179"/>
      <c r="LP50" s="179"/>
      <c r="LQ50" s="179"/>
      <c r="LR50" s="179"/>
      <c r="LS50" s="179"/>
      <c r="LT50" s="179"/>
      <c r="LU50" s="179"/>
      <c r="LV50" s="179"/>
      <c r="LW50" s="179"/>
      <c r="LX50" s="179"/>
      <c r="LY50" s="179"/>
      <c r="LZ50" s="179"/>
      <c r="MA50" s="179"/>
      <c r="MB50" s="179"/>
      <c r="MC50" s="178"/>
      <c r="MD50" s="178"/>
      <c r="ME50" s="179"/>
      <c r="MF50" s="179"/>
      <c r="MG50" s="179"/>
      <c r="MH50" s="178"/>
      <c r="MI50" s="179"/>
      <c r="MJ50" s="95"/>
      <c r="MK50" s="179"/>
      <c r="ML50" s="963"/>
      <c r="MM50" s="179"/>
      <c r="MN50" s="179"/>
      <c r="MO50" s="178"/>
      <c r="MP50" s="178"/>
      <c r="MQ50" s="178"/>
      <c r="MR50" s="177"/>
      <c r="MS50" s="177"/>
      <c r="MT50" s="177"/>
      <c r="MU50" s="179"/>
      <c r="MV50" s="179"/>
      <c r="MW50" s="179"/>
      <c r="MX50" s="179"/>
      <c r="MY50" s="179"/>
      <c r="MZ50" s="179"/>
      <c r="NA50" s="179"/>
      <c r="NB50" s="179"/>
      <c r="NC50" s="179"/>
      <c r="ND50" s="179"/>
      <c r="NE50" s="179"/>
      <c r="NF50" s="179"/>
      <c r="NG50" s="966"/>
      <c r="NH50" s="179"/>
      <c r="NI50" s="179"/>
      <c r="NJ50" s="195"/>
      <c r="NK50" s="178"/>
      <c r="NL50" s="177"/>
      <c r="NM50" s="177"/>
      <c r="NN50" s="177"/>
      <c r="NO50" s="177"/>
      <c r="NP50" s="177"/>
      <c r="NQ50" s="177"/>
      <c r="NR50" s="177"/>
      <c r="NS50" s="177"/>
      <c r="NT50" s="177"/>
      <c r="NU50" s="177"/>
      <c r="NV50" s="196"/>
      <c r="NW50" s="178"/>
      <c r="NX50" s="177"/>
      <c r="NY50" s="177"/>
      <c r="NZ50" s="178"/>
      <c r="OA50" s="177"/>
      <c r="OB50" s="966"/>
      <c r="OC50" s="177"/>
      <c r="OD50" s="177"/>
      <c r="OE50" s="177"/>
      <c r="OF50" s="178"/>
      <c r="OG50" s="177"/>
      <c r="OH50" s="177"/>
      <c r="OI50" s="177"/>
      <c r="OJ50" s="177"/>
      <c r="OK50" s="179"/>
      <c r="OL50" s="177"/>
      <c r="OM50" s="177"/>
      <c r="ON50" s="37"/>
      <c r="OO50" s="179"/>
      <c r="OP50" s="179"/>
      <c r="OQ50" s="179"/>
      <c r="OR50" s="95"/>
      <c r="OS50" s="940"/>
      <c r="OT50" s="95"/>
      <c r="OU50" s="71"/>
    </row>
    <row r="51" spans="1:411" ht="14.25" customHeight="1">
      <c r="A51" s="37">
        <v>1999</v>
      </c>
      <c r="B51" s="736">
        <v>595242</v>
      </c>
      <c r="C51" s="415">
        <v>230397</v>
      </c>
      <c r="D51" s="751">
        <v>222650</v>
      </c>
      <c r="E51" s="40">
        <v>8348</v>
      </c>
      <c r="F51" s="40">
        <v>2356</v>
      </c>
      <c r="G51" s="55"/>
      <c r="H51" s="40">
        <v>67814</v>
      </c>
      <c r="I51" s="40">
        <v>7516</v>
      </c>
      <c r="J51" s="40">
        <v>57860</v>
      </c>
      <c r="K51" s="40">
        <v>73986</v>
      </c>
      <c r="L51" s="40">
        <v>4770</v>
      </c>
      <c r="M51" s="766">
        <v>7747</v>
      </c>
      <c r="N51" s="415">
        <v>237779</v>
      </c>
      <c r="O51" s="751">
        <v>206456</v>
      </c>
      <c r="P51" s="398">
        <v>61026</v>
      </c>
      <c r="Q51" s="398">
        <v>23528</v>
      </c>
      <c r="R51" s="398">
        <v>83976</v>
      </c>
      <c r="S51" s="868">
        <v>8501</v>
      </c>
      <c r="T51" s="398">
        <v>7167</v>
      </c>
      <c r="U51" s="398">
        <v>20315</v>
      </c>
      <c r="V51" s="877">
        <v>10444</v>
      </c>
      <c r="W51" s="751">
        <v>31323</v>
      </c>
      <c r="X51" s="398">
        <v>23108</v>
      </c>
      <c r="Y51" s="398">
        <v>23086</v>
      </c>
      <c r="Z51" s="398">
        <v>6702</v>
      </c>
      <c r="AA51" s="885"/>
      <c r="AB51" s="398">
        <v>781</v>
      </c>
      <c r="AC51" s="752">
        <v>732</v>
      </c>
      <c r="AD51" s="753">
        <v>-7382</v>
      </c>
      <c r="AE51" s="398">
        <v>-7382</v>
      </c>
      <c r="AF51" s="398">
        <v>12925</v>
      </c>
      <c r="AG51" s="887">
        <v>96770</v>
      </c>
      <c r="AH51" s="887">
        <v>99557</v>
      </c>
      <c r="AI51" s="887">
        <v>12132</v>
      </c>
      <c r="AJ51" s="885">
        <v>73242</v>
      </c>
      <c r="AK51" s="398">
        <v>12132</v>
      </c>
      <c r="AL51" s="398">
        <v>59980</v>
      </c>
      <c r="AM51" s="398">
        <v>115751</v>
      </c>
      <c r="AN51" s="398">
        <v>16194</v>
      </c>
      <c r="AO51" s="398">
        <v>61110</v>
      </c>
      <c r="AP51" s="398">
        <v>0</v>
      </c>
      <c r="AQ51" s="398">
        <v>47848</v>
      </c>
      <c r="AR51" s="398">
        <v>103619</v>
      </c>
      <c r="AS51" s="398">
        <v>4062</v>
      </c>
      <c r="AT51" s="896"/>
      <c r="AU51" s="749">
        <v>-1.2401678644988088</v>
      </c>
      <c r="AV51" s="365">
        <v>-1.2401678644988088</v>
      </c>
      <c r="AW51" s="365">
        <v>2.1713857557094425</v>
      </c>
      <c r="AX51" s="365">
        <v>2.7205741530335561</v>
      </c>
      <c r="AY51" s="754"/>
      <c r="AZ51" s="365"/>
      <c r="BA51" s="749">
        <v>362223.473</v>
      </c>
      <c r="BB51" s="365">
        <v>60.853144267373601</v>
      </c>
      <c r="BC51" s="94">
        <v>379542.28499999997</v>
      </c>
      <c r="BD51" s="1089">
        <v>17318.812000000002</v>
      </c>
      <c r="BE51" s="30">
        <v>362223.473</v>
      </c>
      <c r="BF51" s="100"/>
      <c r="BG51" s="771">
        <v>-207019</v>
      </c>
      <c r="BH51" s="743">
        <v>-34.778963849997147</v>
      </c>
      <c r="BJ51" s="740">
        <v>38.706442085739916</v>
      </c>
      <c r="BK51" s="365">
        <v>37.404954623497673</v>
      </c>
      <c r="BL51" s="365">
        <v>1.4024547998965127</v>
      </c>
      <c r="BM51" s="365">
        <v>0.39580540351655291</v>
      </c>
      <c r="BN51" s="365">
        <v>0</v>
      </c>
      <c r="BO51" s="365">
        <v>11.392677264037149</v>
      </c>
      <c r="BP51" s="365">
        <v>1.2626797168210577</v>
      </c>
      <c r="BQ51" s="365">
        <v>9.7204162340695053</v>
      </c>
      <c r="BR51" s="365">
        <v>12.42956646204401</v>
      </c>
      <c r="BS51" s="365">
        <v>0.80135474311288513</v>
      </c>
      <c r="BT51" s="365">
        <v>1.3014874622422477</v>
      </c>
      <c r="BU51" s="740">
        <v>39.946609950238724</v>
      </c>
      <c r="BV51" s="365">
        <v>34.684380470464113</v>
      </c>
      <c r="BW51" s="365">
        <v>10.252300744907114</v>
      </c>
      <c r="BX51" s="365">
        <v>3.9526780704318578</v>
      </c>
      <c r="BY51" s="365">
        <v>14.107875452337034</v>
      </c>
      <c r="BZ51" s="365">
        <v>1.4281586312793788</v>
      </c>
      <c r="CA51" s="365">
        <v>1.2040481014444546</v>
      </c>
      <c r="CB51" s="365">
        <v>3.4128976113916694</v>
      </c>
      <c r="CC51" s="365">
        <v>1.7545804899519859</v>
      </c>
      <c r="CD51" s="365">
        <v>5.2622294797746125</v>
      </c>
      <c r="CE51" s="365">
        <v>3.8821185333024215</v>
      </c>
      <c r="CF51" s="365">
        <v>3.8784225575480225</v>
      </c>
      <c r="CG51" s="365">
        <v>1.1259286139082927</v>
      </c>
      <c r="CH51" s="365">
        <v>0.13120713928116631</v>
      </c>
      <c r="CI51" s="743">
        <v>0.12297519328273207</v>
      </c>
      <c r="CJ51" s="365"/>
      <c r="CK51" s="925">
        <v>2.0381626296531494</v>
      </c>
      <c r="CL51" s="926">
        <v>16.257253352418008</v>
      </c>
      <c r="CM51" s="926">
        <v>16.725466280941198</v>
      </c>
      <c r="CN51" s="926">
        <v>12.30457528198615</v>
      </c>
      <c r="CO51" s="927">
        <v>60.853144267373601</v>
      </c>
      <c r="CP51" s="33">
        <v>1999</v>
      </c>
      <c r="CQ51" s="99">
        <v>230397</v>
      </c>
      <c r="CR51" s="87">
        <v>222650</v>
      </c>
      <c r="CS51" s="87">
        <v>67814</v>
      </c>
      <c r="CT51" s="87">
        <v>60668</v>
      </c>
      <c r="CU51" s="87">
        <v>35072</v>
      </c>
      <c r="CV51" s="94">
        <v>34456</v>
      </c>
      <c r="CW51" s="858">
        <v>2414</v>
      </c>
      <c r="CX51" s="94">
        <v>616</v>
      </c>
      <c r="CY51" s="95">
        <v>118</v>
      </c>
      <c r="CZ51" s="95">
        <v>93</v>
      </c>
      <c r="DA51" s="94">
        <v>56</v>
      </c>
      <c r="DB51" s="94">
        <v>37</v>
      </c>
      <c r="DC51" s="94">
        <v>0</v>
      </c>
      <c r="DD51" s="95">
        <v>25</v>
      </c>
      <c r="DE51" s="94">
        <v>25</v>
      </c>
      <c r="DF51" s="94">
        <v>0</v>
      </c>
      <c r="DG51" s="95">
        <v>25478</v>
      </c>
      <c r="DH51" s="94">
        <v>9782</v>
      </c>
      <c r="DI51" s="94">
        <v>656</v>
      </c>
      <c r="DJ51" s="94">
        <v>779</v>
      </c>
      <c r="DK51" s="94">
        <v>191</v>
      </c>
      <c r="DL51" s="94">
        <v>20</v>
      </c>
      <c r="DM51" s="94">
        <v>4017</v>
      </c>
      <c r="DN51" s="94">
        <v>240</v>
      </c>
      <c r="DO51" s="94">
        <v>0</v>
      </c>
      <c r="DP51" s="94">
        <v>88</v>
      </c>
      <c r="DQ51" s="94">
        <v>98</v>
      </c>
      <c r="DR51" s="94">
        <v>15</v>
      </c>
      <c r="DS51" s="94">
        <v>0</v>
      </c>
      <c r="DT51" s="94">
        <v>0</v>
      </c>
      <c r="DU51" s="94">
        <v>0</v>
      </c>
      <c r="DV51" s="94">
        <v>6</v>
      </c>
      <c r="DW51" s="94">
        <v>0</v>
      </c>
      <c r="DX51" s="94">
        <v>0</v>
      </c>
      <c r="DY51" s="94">
        <v>0</v>
      </c>
      <c r="DZ51" s="94">
        <v>0</v>
      </c>
      <c r="EA51" s="94">
        <v>5039</v>
      </c>
      <c r="EB51" s="94">
        <v>0</v>
      </c>
      <c r="EC51" s="94">
        <v>1270</v>
      </c>
      <c r="ED51" s="94">
        <v>1448</v>
      </c>
      <c r="EE51" s="94">
        <v>739</v>
      </c>
      <c r="EF51" s="94">
        <v>0</v>
      </c>
      <c r="EG51" s="94">
        <v>0</v>
      </c>
      <c r="EH51" s="94">
        <v>15</v>
      </c>
      <c r="EI51" s="94">
        <v>0</v>
      </c>
      <c r="EJ51" s="94">
        <v>1056</v>
      </c>
      <c r="EK51" s="94">
        <v>2</v>
      </c>
      <c r="EL51" s="94">
        <v>0</v>
      </c>
      <c r="EM51" s="94">
        <v>17</v>
      </c>
      <c r="EN51" s="95">
        <v>7146</v>
      </c>
      <c r="EO51" s="94">
        <v>3751</v>
      </c>
      <c r="EP51" s="94">
        <v>6</v>
      </c>
      <c r="EQ51" s="94">
        <v>0</v>
      </c>
      <c r="ER51" s="94">
        <v>0</v>
      </c>
      <c r="ES51" s="94">
        <v>276</v>
      </c>
      <c r="ET51" s="94">
        <v>1871</v>
      </c>
      <c r="EU51" s="94">
        <v>156</v>
      </c>
      <c r="EV51" s="94">
        <v>395</v>
      </c>
      <c r="EW51" s="94">
        <v>463</v>
      </c>
      <c r="EX51" s="94">
        <v>130</v>
      </c>
      <c r="EY51" s="94">
        <v>5</v>
      </c>
      <c r="EZ51" s="94">
        <v>52</v>
      </c>
      <c r="FA51" s="94">
        <v>15</v>
      </c>
      <c r="FB51" s="94">
        <v>3</v>
      </c>
      <c r="FC51" s="94">
        <v>16</v>
      </c>
      <c r="FD51" s="94">
        <v>5</v>
      </c>
      <c r="FE51" s="94">
        <v>0</v>
      </c>
      <c r="FF51" s="94">
        <v>0</v>
      </c>
      <c r="FG51" s="94">
        <v>0</v>
      </c>
      <c r="FH51" s="94">
        <v>0</v>
      </c>
      <c r="FI51" s="94">
        <v>0</v>
      </c>
      <c r="FJ51" s="94">
        <v>0</v>
      </c>
      <c r="FK51" s="94">
        <v>0</v>
      </c>
      <c r="FL51" s="94">
        <v>2</v>
      </c>
      <c r="FM51" s="87">
        <v>7516</v>
      </c>
      <c r="FN51" s="858">
        <v>1884</v>
      </c>
      <c r="FO51" s="94">
        <v>5603</v>
      </c>
      <c r="FP51" s="94">
        <v>29</v>
      </c>
      <c r="FQ51" s="95">
        <v>57860</v>
      </c>
      <c r="FR51" s="95">
        <v>55387</v>
      </c>
      <c r="FS51" s="103">
        <v>39800</v>
      </c>
      <c r="FT51" s="94">
        <v>15587</v>
      </c>
      <c r="FU51" s="94">
        <v>0</v>
      </c>
      <c r="FV51" s="94">
        <v>0</v>
      </c>
      <c r="FW51" s="87">
        <v>2473</v>
      </c>
      <c r="FX51" s="94">
        <v>1025</v>
      </c>
      <c r="FY51" s="94">
        <v>198</v>
      </c>
      <c r="FZ51" s="94">
        <v>0</v>
      </c>
      <c r="GA51" s="94">
        <v>1047</v>
      </c>
      <c r="GB51" s="94">
        <v>27</v>
      </c>
      <c r="GC51" s="94">
        <v>176</v>
      </c>
      <c r="GD51" s="94">
        <v>0</v>
      </c>
      <c r="GE51" s="87">
        <v>73986</v>
      </c>
      <c r="GF51" s="87">
        <v>68900</v>
      </c>
      <c r="GG51" s="94">
        <v>49225</v>
      </c>
      <c r="GH51" s="94">
        <v>19675</v>
      </c>
      <c r="GI51" s="94">
        <v>5086</v>
      </c>
      <c r="GJ51" s="87">
        <v>4770</v>
      </c>
      <c r="GK51" s="94">
        <v>0</v>
      </c>
      <c r="GL51" s="94">
        <v>64</v>
      </c>
      <c r="GM51" s="858">
        <v>0</v>
      </c>
      <c r="GN51" s="94">
        <v>2061</v>
      </c>
      <c r="GO51" s="94">
        <v>2645</v>
      </c>
      <c r="GP51" s="87">
        <v>10704</v>
      </c>
      <c r="GQ51" s="72">
        <v>5404</v>
      </c>
      <c r="GR51" s="72">
        <v>2944</v>
      </c>
      <c r="GS51" s="72">
        <v>2356</v>
      </c>
      <c r="GT51" s="95">
        <v>7747</v>
      </c>
      <c r="GU51" s="95">
        <v>2206</v>
      </c>
      <c r="GV51" s="94">
        <v>1165</v>
      </c>
      <c r="GW51" s="94">
        <v>147</v>
      </c>
      <c r="GX51" s="94">
        <v>193</v>
      </c>
      <c r="GY51" s="94">
        <v>700</v>
      </c>
      <c r="GZ51" s="94">
        <v>0</v>
      </c>
      <c r="HA51" s="94">
        <v>0</v>
      </c>
      <c r="HB51" s="94">
        <v>1</v>
      </c>
      <c r="HC51" s="94">
        <v>0</v>
      </c>
      <c r="HD51" s="858">
        <v>0</v>
      </c>
      <c r="HE51" s="94">
        <v>5194</v>
      </c>
      <c r="HF51" s="94">
        <v>347</v>
      </c>
      <c r="HG51" s="99">
        <v>237779</v>
      </c>
      <c r="HH51" s="87">
        <v>206456</v>
      </c>
      <c r="HI51" s="72">
        <v>61026</v>
      </c>
      <c r="HJ51" s="72">
        <v>23528</v>
      </c>
      <c r="HK51" s="87">
        <v>7167</v>
      </c>
      <c r="HL51" s="72">
        <v>2938</v>
      </c>
      <c r="HM51" s="72">
        <v>4229</v>
      </c>
      <c r="HN51" s="93">
        <v>20315</v>
      </c>
      <c r="HO51" s="919">
        <v>20307</v>
      </c>
      <c r="HP51" s="72">
        <v>8</v>
      </c>
      <c r="HQ51" s="87">
        <v>89</v>
      </c>
      <c r="HR51" s="72">
        <v>84</v>
      </c>
      <c r="HS51" s="72">
        <v>5</v>
      </c>
      <c r="HT51" s="72">
        <v>70485</v>
      </c>
      <c r="HU51" s="72">
        <v>13491</v>
      </c>
      <c r="HV51" s="87">
        <v>10355</v>
      </c>
      <c r="HW51" s="72">
        <v>98</v>
      </c>
      <c r="HX51" s="72">
        <v>0</v>
      </c>
      <c r="HY51" s="919">
        <v>0</v>
      </c>
      <c r="HZ51" s="72">
        <v>534</v>
      </c>
      <c r="IA51" s="72">
        <v>4303</v>
      </c>
      <c r="IB51" s="72">
        <v>5420</v>
      </c>
      <c r="IC51" s="87">
        <v>31323</v>
      </c>
      <c r="ID51" s="93">
        <v>23108</v>
      </c>
      <c r="IE51" s="72">
        <v>23086</v>
      </c>
      <c r="IF51" s="72">
        <v>22</v>
      </c>
      <c r="IG51" s="72">
        <v>732</v>
      </c>
      <c r="IH51" s="858">
        <v>0</v>
      </c>
      <c r="II51" s="72">
        <v>6702</v>
      </c>
      <c r="IJ51" s="120">
        <v>781</v>
      </c>
      <c r="IK51" s="176"/>
      <c r="IL51" s="179"/>
      <c r="IM51" s="178"/>
      <c r="IN51" s="178"/>
      <c r="IO51" s="178"/>
      <c r="IP51" s="178"/>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8"/>
      <c r="LN51" s="179"/>
      <c r="LO51" s="179"/>
      <c r="LP51" s="179"/>
      <c r="LQ51" s="179"/>
      <c r="LR51" s="179"/>
      <c r="LS51" s="179"/>
      <c r="LT51" s="179"/>
      <c r="LU51" s="179"/>
      <c r="LV51" s="179"/>
      <c r="LW51" s="179"/>
      <c r="LX51" s="179"/>
      <c r="LY51" s="179"/>
      <c r="LZ51" s="179"/>
      <c r="MA51" s="179"/>
      <c r="MB51" s="179"/>
      <c r="MC51" s="178"/>
      <c r="MD51" s="178"/>
      <c r="ME51" s="179"/>
      <c r="MF51" s="179"/>
      <c r="MG51" s="179"/>
      <c r="MH51" s="178"/>
      <c r="MI51" s="179"/>
      <c r="MJ51" s="95"/>
      <c r="MK51" s="179"/>
      <c r="ML51" s="967"/>
      <c r="MM51" s="179"/>
      <c r="MN51" s="179"/>
      <c r="MO51" s="178"/>
      <c r="MP51" s="178"/>
      <c r="MQ51" s="178"/>
      <c r="MR51" s="177"/>
      <c r="MS51" s="177"/>
      <c r="MT51" s="177"/>
      <c r="MU51" s="179"/>
      <c r="MV51" s="179"/>
      <c r="MW51" s="179"/>
      <c r="MX51" s="179"/>
      <c r="MY51" s="179"/>
      <c r="MZ51" s="179"/>
      <c r="NA51" s="179"/>
      <c r="NB51" s="179"/>
      <c r="NC51" s="179"/>
      <c r="ND51" s="179"/>
      <c r="NE51" s="179"/>
      <c r="NF51" s="179"/>
      <c r="NG51" s="967"/>
      <c r="NH51" s="179"/>
      <c r="NI51" s="179"/>
      <c r="NJ51" s="195"/>
      <c r="NK51" s="178"/>
      <c r="NL51" s="177"/>
      <c r="NM51" s="177"/>
      <c r="NN51" s="177"/>
      <c r="NO51" s="177"/>
      <c r="NP51" s="177"/>
      <c r="NQ51" s="177"/>
      <c r="NR51" s="177"/>
      <c r="NS51" s="177"/>
      <c r="NT51" s="177"/>
      <c r="NU51" s="177"/>
      <c r="NV51" s="196"/>
      <c r="NW51" s="178"/>
      <c r="NX51" s="177"/>
      <c r="NY51" s="177"/>
      <c r="NZ51" s="178"/>
      <c r="OA51" s="177"/>
      <c r="OB51" s="966"/>
      <c r="OC51" s="177"/>
      <c r="OD51" s="177"/>
      <c r="OE51" s="177"/>
      <c r="OF51" s="178"/>
      <c r="OG51" s="177"/>
      <c r="OH51" s="177"/>
      <c r="OI51" s="177"/>
      <c r="OJ51" s="177"/>
      <c r="OK51" s="966"/>
      <c r="OL51" s="177"/>
      <c r="OM51" s="177"/>
      <c r="ON51" s="37"/>
      <c r="OO51" s="179"/>
      <c r="OP51" s="179"/>
      <c r="OQ51" s="179"/>
      <c r="OR51" s="95"/>
      <c r="OS51" s="940"/>
      <c r="OT51" s="95"/>
      <c r="OU51" s="71"/>
    </row>
    <row r="52" spans="1:411" ht="14.25" customHeight="1">
      <c r="A52" s="37">
        <v>2000</v>
      </c>
      <c r="B52" s="736">
        <v>647569</v>
      </c>
      <c r="C52" s="415">
        <v>245747</v>
      </c>
      <c r="D52" s="751">
        <v>239012</v>
      </c>
      <c r="E52" s="40">
        <v>8793</v>
      </c>
      <c r="F52" s="40">
        <v>2531</v>
      </c>
      <c r="G52" s="55"/>
      <c r="H52" s="40">
        <v>72939</v>
      </c>
      <c r="I52" s="40">
        <v>7320</v>
      </c>
      <c r="J52" s="40">
        <v>62882</v>
      </c>
      <c r="K52" s="40">
        <v>80509</v>
      </c>
      <c r="L52" s="40">
        <v>4038</v>
      </c>
      <c r="M52" s="766">
        <v>6735</v>
      </c>
      <c r="N52" s="415">
        <v>253267</v>
      </c>
      <c r="O52" s="751">
        <v>220228</v>
      </c>
      <c r="P52" s="398">
        <v>64995</v>
      </c>
      <c r="Q52" s="398">
        <v>26035</v>
      </c>
      <c r="R52" s="398">
        <v>90091</v>
      </c>
      <c r="S52" s="868">
        <v>8731</v>
      </c>
      <c r="T52" s="398">
        <v>7439</v>
      </c>
      <c r="U52" s="398">
        <v>20492</v>
      </c>
      <c r="V52" s="877">
        <v>11176</v>
      </c>
      <c r="W52" s="751">
        <v>33039</v>
      </c>
      <c r="X52" s="398">
        <v>23978</v>
      </c>
      <c r="Y52" s="398">
        <v>23928</v>
      </c>
      <c r="Z52" s="398">
        <v>6835</v>
      </c>
      <c r="AA52" s="885"/>
      <c r="AB52" s="398">
        <v>1755</v>
      </c>
      <c r="AC52" s="752">
        <v>471</v>
      </c>
      <c r="AD52" s="753">
        <v>-7520</v>
      </c>
      <c r="AE52" s="398">
        <v>-7520</v>
      </c>
      <c r="AF52" s="398">
        <v>12965</v>
      </c>
      <c r="AG52" s="887">
        <v>104257</v>
      </c>
      <c r="AH52" s="887">
        <v>107716</v>
      </c>
      <c r="AI52" s="887">
        <v>13131</v>
      </c>
      <c r="AJ52" s="885">
        <v>78222</v>
      </c>
      <c r="AK52" s="398">
        <v>13131</v>
      </c>
      <c r="AL52" s="398">
        <v>65459</v>
      </c>
      <c r="AM52" s="398">
        <v>126500</v>
      </c>
      <c r="AN52" s="398">
        <v>18784</v>
      </c>
      <c r="AO52" s="398">
        <v>65091</v>
      </c>
      <c r="AP52" s="398">
        <v>0</v>
      </c>
      <c r="AQ52" s="398">
        <v>52328</v>
      </c>
      <c r="AR52" s="398">
        <v>113369</v>
      </c>
      <c r="AS52" s="398">
        <v>5653</v>
      </c>
      <c r="AT52" s="896"/>
      <c r="AU52" s="749">
        <v>-1.161266212558044</v>
      </c>
      <c r="AV52" s="365">
        <v>-1.161266212558044</v>
      </c>
      <c r="AW52" s="365">
        <v>2.0021032507732768</v>
      </c>
      <c r="AX52" s="365">
        <v>2.9006947522194544</v>
      </c>
      <c r="AY52" s="754"/>
      <c r="AZ52" s="365"/>
      <c r="BA52" s="749">
        <v>374557.23699999996</v>
      </c>
      <c r="BB52" s="365">
        <v>57.840513829414313</v>
      </c>
      <c r="BC52" s="94">
        <v>392912.29599999997</v>
      </c>
      <c r="BD52" s="1089">
        <v>18355.059000000001</v>
      </c>
      <c r="BE52" s="30">
        <v>374557.23699999996</v>
      </c>
      <c r="BF52" s="100"/>
      <c r="BG52" s="771">
        <v>-226136</v>
      </c>
      <c r="BH52" s="743">
        <v>-34.920757479125776</v>
      </c>
      <c r="BJ52" s="740">
        <v>37.94916062998692</v>
      </c>
      <c r="BK52" s="365">
        <v>36.90911702073447</v>
      </c>
      <c r="BL52" s="365">
        <v>1.3578475807211279</v>
      </c>
      <c r="BM52" s="365">
        <v>0.39084638084899059</v>
      </c>
      <c r="BN52" s="365">
        <v>0</v>
      </c>
      <c r="BO52" s="365">
        <v>11.263510143320634</v>
      </c>
      <c r="BP52" s="365">
        <v>1.1303814728623514</v>
      </c>
      <c r="BQ52" s="365">
        <v>9.7104710077227292</v>
      </c>
      <c r="BR52" s="365">
        <v>12.432497540802602</v>
      </c>
      <c r="BS52" s="365">
        <v>0.62356289445603486</v>
      </c>
      <c r="BT52" s="365">
        <v>1.0400436092524503</v>
      </c>
      <c r="BU52" s="740">
        <v>39.110426842544967</v>
      </c>
      <c r="BV52" s="365">
        <v>34.008422268515012</v>
      </c>
      <c r="BW52" s="365">
        <v>10.036768282607722</v>
      </c>
      <c r="BX52" s="365">
        <v>4.0204209898867918</v>
      </c>
      <c r="BY52" s="365">
        <v>13.912185419623237</v>
      </c>
      <c r="BZ52" s="365">
        <v>1.348273311415463</v>
      </c>
      <c r="CA52" s="365">
        <v>1.1487578929812885</v>
      </c>
      <c r="CB52" s="365">
        <v>3.1644504292206701</v>
      </c>
      <c r="CC52" s="365">
        <v>1.7258392541953058</v>
      </c>
      <c r="CD52" s="365">
        <v>5.1020045740299489</v>
      </c>
      <c r="CE52" s="365">
        <v>3.7027714421165929</v>
      </c>
      <c r="CF52" s="365">
        <v>3.69505025719267</v>
      </c>
      <c r="CG52" s="365">
        <v>1.0554859791002966</v>
      </c>
      <c r="CH52" s="365">
        <v>0.27101359082970311</v>
      </c>
      <c r="CI52" s="743">
        <v>7.2733561983356218E-2</v>
      </c>
      <c r="CJ52" s="365"/>
      <c r="CK52" s="925">
        <v>2.0277375847207018</v>
      </c>
      <c r="CL52" s="926">
        <v>16.099751532269149</v>
      </c>
      <c r="CM52" s="926">
        <v>16.633903105306153</v>
      </c>
      <c r="CN52" s="926">
        <v>12.079330542382356</v>
      </c>
      <c r="CO52" s="927">
        <v>57.840513829414313</v>
      </c>
      <c r="CP52" s="33">
        <v>2000</v>
      </c>
      <c r="CQ52" s="99">
        <v>245747</v>
      </c>
      <c r="CR52" s="87">
        <v>239012</v>
      </c>
      <c r="CS52" s="87">
        <v>72939</v>
      </c>
      <c r="CT52" s="87">
        <v>65394</v>
      </c>
      <c r="CU52" s="87">
        <v>37785</v>
      </c>
      <c r="CV52" s="94">
        <v>37045</v>
      </c>
      <c r="CW52" s="858">
        <v>2585</v>
      </c>
      <c r="CX52" s="94">
        <v>740</v>
      </c>
      <c r="CY52" s="95">
        <v>103</v>
      </c>
      <c r="CZ52" s="95">
        <v>74</v>
      </c>
      <c r="DA52" s="94">
        <v>33</v>
      </c>
      <c r="DB52" s="94">
        <v>41</v>
      </c>
      <c r="DC52" s="94">
        <v>0</v>
      </c>
      <c r="DD52" s="95">
        <v>29</v>
      </c>
      <c r="DE52" s="94">
        <v>29</v>
      </c>
      <c r="DF52" s="94">
        <v>0</v>
      </c>
      <c r="DG52" s="95">
        <v>27506</v>
      </c>
      <c r="DH52" s="94">
        <v>9977</v>
      </c>
      <c r="DI52" s="94">
        <v>703</v>
      </c>
      <c r="DJ52" s="94">
        <v>785</v>
      </c>
      <c r="DK52" s="94">
        <v>202</v>
      </c>
      <c r="DL52" s="94">
        <v>17</v>
      </c>
      <c r="DM52" s="94">
        <v>4507</v>
      </c>
      <c r="DN52" s="94">
        <v>237</v>
      </c>
      <c r="DO52" s="94">
        <v>0</v>
      </c>
      <c r="DP52" s="94">
        <v>51</v>
      </c>
      <c r="DQ52" s="94">
        <v>108</v>
      </c>
      <c r="DR52" s="94">
        <v>13</v>
      </c>
      <c r="DS52" s="94">
        <v>0</v>
      </c>
      <c r="DT52" s="94">
        <v>0</v>
      </c>
      <c r="DU52" s="94">
        <v>0</v>
      </c>
      <c r="DV52" s="94">
        <v>6</v>
      </c>
      <c r="DW52" s="94">
        <v>0</v>
      </c>
      <c r="DX52" s="94">
        <v>0</v>
      </c>
      <c r="DY52" s="94">
        <v>0</v>
      </c>
      <c r="DZ52" s="94">
        <v>0</v>
      </c>
      <c r="EA52" s="94">
        <v>5939</v>
      </c>
      <c r="EB52" s="94">
        <v>0</v>
      </c>
      <c r="EC52" s="94">
        <v>1317</v>
      </c>
      <c r="ED52" s="94">
        <v>1649</v>
      </c>
      <c r="EE52" s="94">
        <v>848</v>
      </c>
      <c r="EF52" s="94">
        <v>0</v>
      </c>
      <c r="EG52" s="94">
        <v>0</v>
      </c>
      <c r="EH52" s="94">
        <v>15</v>
      </c>
      <c r="EI52" s="94">
        <v>0</v>
      </c>
      <c r="EJ52" s="94">
        <v>1117</v>
      </c>
      <c r="EK52" s="94">
        <v>2</v>
      </c>
      <c r="EL52" s="94">
        <v>0</v>
      </c>
      <c r="EM52" s="94">
        <v>13</v>
      </c>
      <c r="EN52" s="95">
        <v>7545</v>
      </c>
      <c r="EO52" s="94">
        <v>3982</v>
      </c>
      <c r="EP52" s="94">
        <v>6</v>
      </c>
      <c r="EQ52" s="94">
        <v>0</v>
      </c>
      <c r="ER52" s="94">
        <v>0</v>
      </c>
      <c r="ES52" s="94">
        <v>298</v>
      </c>
      <c r="ET52" s="94">
        <v>1934</v>
      </c>
      <c r="EU52" s="94">
        <v>140</v>
      </c>
      <c r="EV52" s="94">
        <v>451</v>
      </c>
      <c r="EW52" s="94">
        <v>494</v>
      </c>
      <c r="EX52" s="94">
        <v>138</v>
      </c>
      <c r="EY52" s="94">
        <v>6</v>
      </c>
      <c r="EZ52" s="94">
        <v>51</v>
      </c>
      <c r="FA52" s="94">
        <v>13</v>
      </c>
      <c r="FB52" s="94">
        <v>3</v>
      </c>
      <c r="FC52" s="94">
        <v>16</v>
      </c>
      <c r="FD52" s="94">
        <v>10</v>
      </c>
      <c r="FE52" s="94">
        <v>0</v>
      </c>
      <c r="FF52" s="94">
        <v>0</v>
      </c>
      <c r="FG52" s="94">
        <v>0</v>
      </c>
      <c r="FH52" s="94">
        <v>0</v>
      </c>
      <c r="FI52" s="94">
        <v>0</v>
      </c>
      <c r="FJ52" s="94">
        <v>0</v>
      </c>
      <c r="FK52" s="94">
        <v>0</v>
      </c>
      <c r="FL52" s="94">
        <v>3</v>
      </c>
      <c r="FM52" s="87">
        <v>7320</v>
      </c>
      <c r="FN52" s="858">
        <v>2303</v>
      </c>
      <c r="FO52" s="94">
        <v>4963</v>
      </c>
      <c r="FP52" s="94">
        <v>54</v>
      </c>
      <c r="FQ52" s="95">
        <v>62882</v>
      </c>
      <c r="FR52" s="95">
        <v>60145</v>
      </c>
      <c r="FS52" s="94">
        <v>41248</v>
      </c>
      <c r="FT52" s="94">
        <v>18897</v>
      </c>
      <c r="FU52" s="94">
        <v>0</v>
      </c>
      <c r="FV52" s="94">
        <v>0</v>
      </c>
      <c r="FW52" s="87">
        <v>2737</v>
      </c>
      <c r="FX52" s="94">
        <v>1199</v>
      </c>
      <c r="FY52" s="94">
        <v>214</v>
      </c>
      <c r="FZ52" s="94">
        <v>0</v>
      </c>
      <c r="GA52" s="94">
        <v>1117</v>
      </c>
      <c r="GB52" s="94">
        <v>28</v>
      </c>
      <c r="GC52" s="94">
        <v>179</v>
      </c>
      <c r="GD52" s="94">
        <v>0</v>
      </c>
      <c r="GE52" s="87">
        <v>80509</v>
      </c>
      <c r="GF52" s="87">
        <v>75130</v>
      </c>
      <c r="GG52" s="94">
        <v>54226</v>
      </c>
      <c r="GH52" s="94">
        <v>20904</v>
      </c>
      <c r="GI52" s="94">
        <v>5379</v>
      </c>
      <c r="GJ52" s="87">
        <v>4038</v>
      </c>
      <c r="GK52" s="94">
        <v>0</v>
      </c>
      <c r="GL52" s="94">
        <v>92</v>
      </c>
      <c r="GM52" s="858">
        <v>0</v>
      </c>
      <c r="GN52" s="94">
        <v>997</v>
      </c>
      <c r="GO52" s="94">
        <v>2949</v>
      </c>
      <c r="GP52" s="87">
        <v>11324</v>
      </c>
      <c r="GQ52" s="72">
        <v>5757</v>
      </c>
      <c r="GR52" s="72">
        <v>3036</v>
      </c>
      <c r="GS52" s="72">
        <v>2531</v>
      </c>
      <c r="GT52" s="95">
        <v>6735</v>
      </c>
      <c r="GU52" s="95">
        <v>2487</v>
      </c>
      <c r="GV52" s="94">
        <v>1379</v>
      </c>
      <c r="GW52" s="94">
        <v>180</v>
      </c>
      <c r="GX52" s="94">
        <v>223</v>
      </c>
      <c r="GY52" s="94">
        <v>705</v>
      </c>
      <c r="GZ52" s="94">
        <v>0</v>
      </c>
      <c r="HA52" s="94">
        <v>0</v>
      </c>
      <c r="HB52" s="94">
        <v>0</v>
      </c>
      <c r="HC52" s="94">
        <v>0</v>
      </c>
      <c r="HD52" s="858">
        <v>0</v>
      </c>
      <c r="HE52" s="94">
        <v>3760</v>
      </c>
      <c r="HF52" s="94">
        <v>488</v>
      </c>
      <c r="HG52" s="99">
        <v>253267</v>
      </c>
      <c r="HH52" s="87">
        <v>220228</v>
      </c>
      <c r="HI52" s="72">
        <v>64995</v>
      </c>
      <c r="HJ52" s="72">
        <v>26035</v>
      </c>
      <c r="HK52" s="87">
        <v>7439</v>
      </c>
      <c r="HL52" s="72">
        <v>3038</v>
      </c>
      <c r="HM52" s="72">
        <v>4401</v>
      </c>
      <c r="HN52" s="93">
        <v>20492</v>
      </c>
      <c r="HO52" s="919">
        <v>20485</v>
      </c>
      <c r="HP52" s="72">
        <v>7</v>
      </c>
      <c r="HQ52" s="87">
        <v>104</v>
      </c>
      <c r="HR52" s="72">
        <v>96</v>
      </c>
      <c r="HS52" s="72">
        <v>8</v>
      </c>
      <c r="HT52" s="72">
        <v>75308</v>
      </c>
      <c r="HU52" s="72">
        <v>14783</v>
      </c>
      <c r="HV52" s="87">
        <v>11072</v>
      </c>
      <c r="HW52" s="72">
        <v>105</v>
      </c>
      <c r="HX52" s="72">
        <v>0</v>
      </c>
      <c r="HY52" s="919">
        <v>0</v>
      </c>
      <c r="HZ52" s="72">
        <v>509</v>
      </c>
      <c r="IA52" s="72">
        <v>4926</v>
      </c>
      <c r="IB52" s="72">
        <v>5532</v>
      </c>
      <c r="IC52" s="87">
        <v>33039</v>
      </c>
      <c r="ID52" s="93">
        <v>23978</v>
      </c>
      <c r="IE52" s="72">
        <v>23928</v>
      </c>
      <c r="IF52" s="72">
        <v>50</v>
      </c>
      <c r="IG52" s="72">
        <v>471</v>
      </c>
      <c r="IH52" s="858">
        <v>0</v>
      </c>
      <c r="II52" s="72">
        <v>6835</v>
      </c>
      <c r="IJ52" s="120">
        <v>1755</v>
      </c>
      <c r="IK52" s="176"/>
      <c r="IL52" s="179"/>
      <c r="IM52" s="178"/>
      <c r="IN52" s="178"/>
      <c r="IO52" s="178"/>
      <c r="IP52" s="178"/>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8"/>
      <c r="LN52" s="179"/>
      <c r="LO52" s="179"/>
      <c r="LP52" s="179"/>
      <c r="LQ52" s="179"/>
      <c r="LR52" s="179"/>
      <c r="LS52" s="179"/>
      <c r="LT52" s="179"/>
      <c r="LU52" s="179"/>
      <c r="LV52" s="179"/>
      <c r="LW52" s="179"/>
      <c r="LX52" s="179"/>
      <c r="LY52" s="179"/>
      <c r="LZ52" s="179"/>
      <c r="MA52" s="179"/>
      <c r="MB52" s="179"/>
      <c r="MC52" s="178"/>
      <c r="MD52" s="178"/>
      <c r="ME52" s="179"/>
      <c r="MF52" s="179"/>
      <c r="MG52" s="179"/>
      <c r="MH52" s="178"/>
      <c r="MI52" s="179"/>
      <c r="MJ52" s="95"/>
      <c r="MK52" s="179"/>
      <c r="ML52" s="967"/>
      <c r="MM52" s="179"/>
      <c r="MN52" s="179"/>
      <c r="MO52" s="178"/>
      <c r="MP52" s="178"/>
      <c r="MQ52" s="178"/>
      <c r="MR52" s="177"/>
      <c r="MS52" s="177"/>
      <c r="MT52" s="177"/>
      <c r="MU52" s="179"/>
      <c r="MV52" s="179"/>
      <c r="MW52" s="179"/>
      <c r="MX52" s="179"/>
      <c r="MY52" s="179"/>
      <c r="MZ52" s="179"/>
      <c r="NA52" s="179"/>
      <c r="NB52" s="179"/>
      <c r="NC52" s="179"/>
      <c r="ND52" s="179"/>
      <c r="NE52" s="179"/>
      <c r="NF52" s="179"/>
      <c r="NG52" s="967"/>
      <c r="NH52" s="179"/>
      <c r="NI52" s="179"/>
      <c r="NJ52" s="195"/>
      <c r="NK52" s="178"/>
      <c r="NL52" s="177"/>
      <c r="NM52" s="177"/>
      <c r="NN52" s="177"/>
      <c r="NO52" s="177"/>
      <c r="NP52" s="177"/>
      <c r="NQ52" s="177"/>
      <c r="NR52" s="177"/>
      <c r="NS52" s="177"/>
      <c r="NT52" s="177"/>
      <c r="NU52" s="177"/>
      <c r="NV52" s="196"/>
      <c r="NW52" s="178"/>
      <c r="NX52" s="177"/>
      <c r="NY52" s="177"/>
      <c r="NZ52" s="178"/>
      <c r="OA52" s="177"/>
      <c r="OB52" s="966"/>
      <c r="OC52" s="177"/>
      <c r="OD52" s="177"/>
      <c r="OE52" s="177"/>
      <c r="OF52" s="178"/>
      <c r="OG52" s="177"/>
      <c r="OH52" s="177"/>
      <c r="OI52" s="177"/>
      <c r="OJ52" s="177"/>
      <c r="OK52" s="966"/>
      <c r="OL52" s="177"/>
      <c r="OM52" s="177"/>
      <c r="ON52" s="37"/>
      <c r="OR52" s="71"/>
      <c r="OS52" s="940"/>
      <c r="OT52" s="71"/>
      <c r="OU52" s="71"/>
    </row>
    <row r="53" spans="1:411" ht="14.25" customHeight="1">
      <c r="A53" s="37">
        <v>2001</v>
      </c>
      <c r="B53" s="736">
        <v>700958</v>
      </c>
      <c r="C53" s="415">
        <v>266006</v>
      </c>
      <c r="D53" s="751">
        <v>258351</v>
      </c>
      <c r="E53" s="40">
        <v>9154</v>
      </c>
      <c r="F53" s="40">
        <v>2680</v>
      </c>
      <c r="G53" s="55"/>
      <c r="H53" s="40">
        <v>76726</v>
      </c>
      <c r="I53" s="40">
        <v>9697</v>
      </c>
      <c r="J53" s="40">
        <v>67520</v>
      </c>
      <c r="K53" s="40">
        <v>88138</v>
      </c>
      <c r="L53" s="40">
        <v>4436</v>
      </c>
      <c r="M53" s="766">
        <v>7655</v>
      </c>
      <c r="N53" s="415">
        <v>269195</v>
      </c>
      <c r="O53" s="751">
        <v>232746</v>
      </c>
      <c r="P53" s="398">
        <v>69011</v>
      </c>
      <c r="Q53" s="398">
        <v>28279</v>
      </c>
      <c r="R53" s="398">
        <v>95949</v>
      </c>
      <c r="S53" s="868">
        <v>9597</v>
      </c>
      <c r="T53" s="398">
        <v>7230</v>
      </c>
      <c r="U53" s="398">
        <v>20822</v>
      </c>
      <c r="V53" s="877">
        <v>11455</v>
      </c>
      <c r="W53" s="751">
        <v>36449</v>
      </c>
      <c r="X53" s="398">
        <v>26572</v>
      </c>
      <c r="Y53" s="398">
        <v>26536</v>
      </c>
      <c r="Z53" s="398">
        <v>7825</v>
      </c>
      <c r="AA53" s="885"/>
      <c r="AB53" s="398">
        <v>1557</v>
      </c>
      <c r="AC53" s="752">
        <v>495</v>
      </c>
      <c r="AD53" s="753">
        <v>-3189</v>
      </c>
      <c r="AE53" s="398">
        <v>-3189</v>
      </c>
      <c r="AF53" s="398">
        <v>17626</v>
      </c>
      <c r="AG53" s="887">
        <v>111286</v>
      </c>
      <c r="AH53" s="887">
        <v>115482</v>
      </c>
      <c r="AI53" s="887">
        <v>13897</v>
      </c>
      <c r="AJ53" s="885">
        <v>83007</v>
      </c>
      <c r="AK53" s="398">
        <v>13897</v>
      </c>
      <c r="AL53" s="398">
        <v>72268</v>
      </c>
      <c r="AM53" s="398">
        <v>141087</v>
      </c>
      <c r="AN53" s="398">
        <v>25605</v>
      </c>
      <c r="AO53" s="398">
        <v>69110</v>
      </c>
      <c r="AP53" s="398">
        <v>0</v>
      </c>
      <c r="AQ53" s="398">
        <v>58371</v>
      </c>
      <c r="AR53" s="398">
        <v>127190</v>
      </c>
      <c r="AS53" s="398">
        <v>11708</v>
      </c>
      <c r="AT53" s="896"/>
      <c r="AU53" s="749">
        <v>-0.45494879864414128</v>
      </c>
      <c r="AV53" s="365">
        <v>-0.45494879864414128</v>
      </c>
      <c r="AW53" s="365">
        <v>2.5145586468804124</v>
      </c>
      <c r="AX53" s="365">
        <v>3.6528579458398363</v>
      </c>
      <c r="AY53" s="754"/>
      <c r="AZ53" s="365"/>
      <c r="BA53" s="749">
        <v>378883.41500000004</v>
      </c>
      <c r="BB53" s="365">
        <v>54.052227808228167</v>
      </c>
      <c r="BC53" s="94">
        <v>398070.37400000001</v>
      </c>
      <c r="BD53" s="1089">
        <v>19186.958999999999</v>
      </c>
      <c r="BE53" s="30">
        <v>378883.41500000004</v>
      </c>
      <c r="BF53" s="100"/>
      <c r="BG53" s="771">
        <v>-270163</v>
      </c>
      <c r="BH53" s="743">
        <v>-38.54196685108095</v>
      </c>
      <c r="BJ53" s="740">
        <v>37.948921333375182</v>
      </c>
      <c r="BK53" s="365">
        <v>36.85684448996944</v>
      </c>
      <c r="BL53" s="365">
        <v>1.305927031291461</v>
      </c>
      <c r="BM53" s="365">
        <v>0.38233389161690146</v>
      </c>
      <c r="BN53" s="365">
        <v>0</v>
      </c>
      <c r="BO53" s="365">
        <v>10.945876928432231</v>
      </c>
      <c r="BP53" s="365">
        <v>1.3833924429138407</v>
      </c>
      <c r="BQ53" s="365">
        <v>9.6325314783482039</v>
      </c>
      <c r="BR53" s="365">
        <v>12.573934529600917</v>
      </c>
      <c r="BS53" s="365">
        <v>0.63284818776588614</v>
      </c>
      <c r="BT53" s="365">
        <v>1.0920768434057391</v>
      </c>
      <c r="BU53" s="740">
        <v>38.403870132019321</v>
      </c>
      <c r="BV53" s="365">
        <v>33.203986544129606</v>
      </c>
      <c r="BW53" s="365">
        <v>9.8452403710350698</v>
      </c>
      <c r="BX53" s="365">
        <v>4.0343358660575959</v>
      </c>
      <c r="BY53" s="365">
        <v>13.688266629384357</v>
      </c>
      <c r="BZ53" s="365">
        <v>1.3691262529281354</v>
      </c>
      <c r="CA53" s="365">
        <v>1.0314455359664916</v>
      </c>
      <c r="CB53" s="365">
        <v>2.9705060788235529</v>
      </c>
      <c r="CC53" s="365">
        <v>1.6341920628625395</v>
      </c>
      <c r="CD53" s="365">
        <v>5.1998835878897163</v>
      </c>
      <c r="CE53" s="365">
        <v>3.7908120030016064</v>
      </c>
      <c r="CF53" s="365">
        <v>3.7856761746067527</v>
      </c>
      <c r="CG53" s="365">
        <v>1.116329366381438</v>
      </c>
      <c r="CH53" s="365">
        <v>0.22212457807743116</v>
      </c>
      <c r="CI53" s="743">
        <v>7.0617640429241124E-2</v>
      </c>
      <c r="CJ53" s="365"/>
      <c r="CK53" s="925">
        <v>1.9825724223134624</v>
      </c>
      <c r="CL53" s="926">
        <v>15.876272187491976</v>
      </c>
      <c r="CM53" s="926">
        <v>16.474881519292168</v>
      </c>
      <c r="CN53" s="926">
        <v>11.84193632143438</v>
      </c>
      <c r="CO53" s="927">
        <v>54.052227808228167</v>
      </c>
      <c r="CP53" s="33">
        <v>2001</v>
      </c>
      <c r="CQ53" s="99">
        <v>266006</v>
      </c>
      <c r="CR53" s="87">
        <v>258351</v>
      </c>
      <c r="CS53" s="87">
        <v>76726</v>
      </c>
      <c r="CT53" s="87">
        <v>68658</v>
      </c>
      <c r="CU53" s="87">
        <v>40106</v>
      </c>
      <c r="CV53" s="94">
        <v>39339</v>
      </c>
      <c r="CW53" s="858">
        <v>2408</v>
      </c>
      <c r="CX53" s="94">
        <v>767</v>
      </c>
      <c r="CY53" s="95">
        <v>102</v>
      </c>
      <c r="CZ53" s="95">
        <v>70</v>
      </c>
      <c r="DA53" s="94">
        <v>31</v>
      </c>
      <c r="DB53" s="94">
        <v>39</v>
      </c>
      <c r="DC53" s="94">
        <v>0</v>
      </c>
      <c r="DD53" s="95">
        <v>32</v>
      </c>
      <c r="DE53" s="94">
        <v>32</v>
      </c>
      <c r="DF53" s="94">
        <v>0</v>
      </c>
      <c r="DG53" s="95">
        <v>28450</v>
      </c>
      <c r="DH53" s="94">
        <v>10176</v>
      </c>
      <c r="DI53" s="94">
        <v>715</v>
      </c>
      <c r="DJ53" s="94">
        <v>813</v>
      </c>
      <c r="DK53" s="94">
        <v>217</v>
      </c>
      <c r="DL53" s="94">
        <v>17</v>
      </c>
      <c r="DM53" s="94">
        <v>4691</v>
      </c>
      <c r="DN53" s="94">
        <v>260</v>
      </c>
      <c r="DO53" s="94">
        <v>0</v>
      </c>
      <c r="DP53" s="94">
        <v>50</v>
      </c>
      <c r="DQ53" s="94">
        <v>102</v>
      </c>
      <c r="DR53" s="94">
        <v>11</v>
      </c>
      <c r="DS53" s="94">
        <v>0</v>
      </c>
      <c r="DT53" s="94">
        <v>0</v>
      </c>
      <c r="DU53" s="94">
        <v>0</v>
      </c>
      <c r="DV53" s="94">
        <v>6</v>
      </c>
      <c r="DW53" s="94">
        <v>0</v>
      </c>
      <c r="DX53" s="94">
        <v>0</v>
      </c>
      <c r="DY53" s="94">
        <v>0</v>
      </c>
      <c r="DZ53" s="94">
        <v>0</v>
      </c>
      <c r="EA53" s="94">
        <v>6210</v>
      </c>
      <c r="EB53" s="94">
        <v>0</v>
      </c>
      <c r="EC53" s="94">
        <v>1339</v>
      </c>
      <c r="ED53" s="94">
        <v>1731</v>
      </c>
      <c r="EE53" s="94">
        <v>942</v>
      </c>
      <c r="EF53" s="94">
        <v>0</v>
      </c>
      <c r="EG53" s="94">
        <v>0</v>
      </c>
      <c r="EH53" s="94">
        <v>18</v>
      </c>
      <c r="EI53" s="94">
        <v>0</v>
      </c>
      <c r="EJ53" s="94">
        <v>1135</v>
      </c>
      <c r="EK53" s="94">
        <v>1</v>
      </c>
      <c r="EL53" s="94">
        <v>0</v>
      </c>
      <c r="EM53" s="94">
        <v>16</v>
      </c>
      <c r="EN53" s="95">
        <v>8068</v>
      </c>
      <c r="EO53" s="94">
        <v>4302</v>
      </c>
      <c r="EP53" s="94">
        <v>6</v>
      </c>
      <c r="EQ53" s="94">
        <v>0</v>
      </c>
      <c r="ER53" s="94">
        <v>0</v>
      </c>
      <c r="ES53" s="94">
        <v>321</v>
      </c>
      <c r="ET53" s="94">
        <v>2049</v>
      </c>
      <c r="EU53" s="94">
        <v>140</v>
      </c>
      <c r="EV53" s="94">
        <v>450</v>
      </c>
      <c r="EW53" s="94">
        <v>475</v>
      </c>
      <c r="EX53" s="94">
        <v>211</v>
      </c>
      <c r="EY53" s="94">
        <v>8</v>
      </c>
      <c r="EZ53" s="94">
        <v>66</v>
      </c>
      <c r="FA53" s="94">
        <v>12</v>
      </c>
      <c r="FB53" s="94">
        <v>3</v>
      </c>
      <c r="FC53" s="94">
        <v>24</v>
      </c>
      <c r="FD53" s="94">
        <v>0</v>
      </c>
      <c r="FE53" s="94">
        <v>0</v>
      </c>
      <c r="FF53" s="94">
        <v>0</v>
      </c>
      <c r="FG53" s="94">
        <v>0</v>
      </c>
      <c r="FH53" s="94">
        <v>1</v>
      </c>
      <c r="FI53" s="94">
        <v>0</v>
      </c>
      <c r="FJ53" s="94">
        <v>0</v>
      </c>
      <c r="FK53" s="94">
        <v>0</v>
      </c>
      <c r="FL53" s="94">
        <v>0</v>
      </c>
      <c r="FM53" s="87">
        <v>9697</v>
      </c>
      <c r="FN53" s="858">
        <v>3364</v>
      </c>
      <c r="FO53" s="94">
        <v>5614</v>
      </c>
      <c r="FP53" s="94">
        <v>719</v>
      </c>
      <c r="FQ53" s="95">
        <v>67520</v>
      </c>
      <c r="FR53" s="95">
        <v>64698</v>
      </c>
      <c r="FS53" s="94">
        <v>46002</v>
      </c>
      <c r="FT53" s="94">
        <v>18696</v>
      </c>
      <c r="FU53" s="94">
        <v>0</v>
      </c>
      <c r="FV53" s="94">
        <v>0</v>
      </c>
      <c r="FW53" s="87">
        <v>2822</v>
      </c>
      <c r="FX53" s="94">
        <v>1183</v>
      </c>
      <c r="FY53" s="94">
        <v>236</v>
      </c>
      <c r="FZ53" s="94">
        <v>0</v>
      </c>
      <c r="GA53" s="94">
        <v>1199</v>
      </c>
      <c r="GB53" s="94">
        <v>25</v>
      </c>
      <c r="GC53" s="94">
        <v>179</v>
      </c>
      <c r="GD53" s="94">
        <v>0</v>
      </c>
      <c r="GE53" s="87">
        <v>88138</v>
      </c>
      <c r="GF53" s="87">
        <v>82540</v>
      </c>
      <c r="GG53" s="94">
        <v>59680</v>
      </c>
      <c r="GH53" s="94">
        <v>22860</v>
      </c>
      <c r="GI53" s="94">
        <v>5598</v>
      </c>
      <c r="GJ53" s="87">
        <v>4436</v>
      </c>
      <c r="GK53" s="94">
        <v>0</v>
      </c>
      <c r="GL53" s="94">
        <v>102</v>
      </c>
      <c r="GM53" s="858">
        <v>0</v>
      </c>
      <c r="GN53" s="94">
        <v>1101</v>
      </c>
      <c r="GO53" s="94">
        <v>3233</v>
      </c>
      <c r="GP53" s="87">
        <v>11834</v>
      </c>
      <c r="GQ53" s="72">
        <v>5826</v>
      </c>
      <c r="GR53" s="72">
        <v>3328</v>
      </c>
      <c r="GS53" s="72">
        <v>2680</v>
      </c>
      <c r="GT53" s="95">
        <v>7655</v>
      </c>
      <c r="GU53" s="95">
        <v>2514</v>
      </c>
      <c r="GV53" s="94">
        <v>1388</v>
      </c>
      <c r="GW53" s="94">
        <v>186</v>
      </c>
      <c r="GX53" s="94">
        <v>197</v>
      </c>
      <c r="GY53" s="94">
        <v>743</v>
      </c>
      <c r="GZ53" s="94">
        <v>0</v>
      </c>
      <c r="HA53" s="94">
        <v>0</v>
      </c>
      <c r="HB53" s="94">
        <v>0</v>
      </c>
      <c r="HC53" s="94">
        <v>0</v>
      </c>
      <c r="HD53" s="858">
        <v>0</v>
      </c>
      <c r="HE53" s="94">
        <v>4622</v>
      </c>
      <c r="HF53" s="94">
        <v>519</v>
      </c>
      <c r="HG53" s="99">
        <v>269195</v>
      </c>
      <c r="HH53" s="87">
        <v>232746</v>
      </c>
      <c r="HI53" s="72">
        <v>69011</v>
      </c>
      <c r="HJ53" s="72">
        <v>28279</v>
      </c>
      <c r="HK53" s="87">
        <v>7230</v>
      </c>
      <c r="HL53" s="72">
        <v>3004</v>
      </c>
      <c r="HM53" s="72">
        <v>4226</v>
      </c>
      <c r="HN53" s="93">
        <v>20822</v>
      </c>
      <c r="HO53" s="919">
        <v>20815</v>
      </c>
      <c r="HP53" s="72">
        <v>7</v>
      </c>
      <c r="HQ53" s="87">
        <v>107</v>
      </c>
      <c r="HR53" s="72">
        <v>99</v>
      </c>
      <c r="HS53" s="72">
        <v>8</v>
      </c>
      <c r="HT53" s="72">
        <v>79919</v>
      </c>
      <c r="HU53" s="72">
        <v>16030</v>
      </c>
      <c r="HV53" s="87">
        <v>11348</v>
      </c>
      <c r="HW53" s="72">
        <v>126</v>
      </c>
      <c r="HX53" s="72">
        <v>0</v>
      </c>
      <c r="HY53" s="919">
        <v>0</v>
      </c>
      <c r="HZ53" s="72">
        <v>670</v>
      </c>
      <c r="IA53" s="72">
        <v>4828</v>
      </c>
      <c r="IB53" s="72">
        <v>5724</v>
      </c>
      <c r="IC53" s="87">
        <v>36449</v>
      </c>
      <c r="ID53" s="93">
        <v>26572</v>
      </c>
      <c r="IE53" s="72">
        <v>26536</v>
      </c>
      <c r="IF53" s="72">
        <v>36</v>
      </c>
      <c r="IG53" s="72">
        <v>495</v>
      </c>
      <c r="IH53" s="858">
        <v>0</v>
      </c>
      <c r="II53" s="72">
        <v>7825</v>
      </c>
      <c r="IJ53" s="120">
        <v>1557</v>
      </c>
      <c r="IK53" s="176"/>
      <c r="IL53" s="179"/>
      <c r="IM53" s="178"/>
      <c r="IN53" s="178"/>
      <c r="IO53" s="178"/>
      <c r="IP53" s="178"/>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8"/>
      <c r="LN53" s="179"/>
      <c r="LO53" s="179"/>
      <c r="LP53" s="179"/>
      <c r="LQ53" s="179"/>
      <c r="LR53" s="179"/>
      <c r="LS53" s="179"/>
      <c r="LT53" s="179"/>
      <c r="LU53" s="179"/>
      <c r="LV53" s="179"/>
      <c r="LW53" s="179"/>
      <c r="LX53" s="179"/>
      <c r="LY53" s="179"/>
      <c r="LZ53" s="179"/>
      <c r="MA53" s="179"/>
      <c r="MB53" s="179"/>
      <c r="MC53" s="178"/>
      <c r="MD53" s="178"/>
      <c r="ME53" s="179"/>
      <c r="MF53" s="179"/>
      <c r="MG53" s="179"/>
      <c r="MH53" s="178"/>
      <c r="MI53" s="179"/>
      <c r="MJ53" s="95"/>
      <c r="MK53" s="179"/>
      <c r="ML53" s="967"/>
      <c r="MM53" s="179"/>
      <c r="MN53" s="179"/>
      <c r="MO53" s="178"/>
      <c r="MP53" s="178"/>
      <c r="MQ53" s="178"/>
      <c r="MR53" s="177"/>
      <c r="MS53" s="177"/>
      <c r="MT53" s="177"/>
      <c r="MU53" s="179"/>
      <c r="MV53" s="179"/>
      <c r="MW53" s="179"/>
      <c r="MX53" s="179"/>
      <c r="MY53" s="179"/>
      <c r="MZ53" s="179"/>
      <c r="NA53" s="179"/>
      <c r="NB53" s="179"/>
      <c r="NC53" s="179"/>
      <c r="ND53" s="179"/>
      <c r="NE53" s="179"/>
      <c r="NF53" s="179"/>
      <c r="NG53" s="967"/>
      <c r="NH53" s="179"/>
      <c r="NI53" s="179"/>
      <c r="NJ53" s="195"/>
      <c r="NK53" s="178"/>
      <c r="NL53" s="177"/>
      <c r="NM53" s="177"/>
      <c r="NN53" s="177"/>
      <c r="NO53" s="177"/>
      <c r="NP53" s="177"/>
      <c r="NQ53" s="177"/>
      <c r="NR53" s="177"/>
      <c r="NS53" s="177"/>
      <c r="NT53" s="177"/>
      <c r="NU53" s="177"/>
      <c r="NV53" s="196"/>
      <c r="NW53" s="178"/>
      <c r="NX53" s="177"/>
      <c r="NY53" s="177"/>
      <c r="NZ53" s="178"/>
      <c r="OA53" s="177"/>
      <c r="OB53" s="966"/>
      <c r="OC53" s="177"/>
      <c r="OD53" s="177"/>
      <c r="OE53" s="177"/>
      <c r="OF53" s="178"/>
      <c r="OG53" s="177"/>
      <c r="OH53" s="177"/>
      <c r="OI53" s="177"/>
      <c r="OJ53" s="177"/>
      <c r="OK53" s="966"/>
      <c r="OL53" s="177"/>
      <c r="OM53" s="177"/>
      <c r="ON53" s="37"/>
      <c r="OR53" s="71"/>
      <c r="OS53" s="940"/>
      <c r="OT53" s="71"/>
      <c r="OU53" s="71"/>
    </row>
    <row r="54" spans="1:411" ht="14.25" customHeight="1">
      <c r="A54" s="37">
        <v>2002</v>
      </c>
      <c r="B54" s="736">
        <v>749744</v>
      </c>
      <c r="C54" s="415">
        <v>287171</v>
      </c>
      <c r="D54" s="751">
        <v>277874</v>
      </c>
      <c r="E54" s="40">
        <v>9934</v>
      </c>
      <c r="F54" s="40">
        <v>3061</v>
      </c>
      <c r="G54" s="55"/>
      <c r="H54" s="40">
        <v>82033</v>
      </c>
      <c r="I54" s="40">
        <v>7520</v>
      </c>
      <c r="J54" s="40">
        <v>75736</v>
      </c>
      <c r="K54" s="40">
        <v>94039</v>
      </c>
      <c r="L54" s="40">
        <v>5551</v>
      </c>
      <c r="M54" s="766">
        <v>9297</v>
      </c>
      <c r="N54" s="415">
        <v>289527</v>
      </c>
      <c r="O54" s="751">
        <v>248284</v>
      </c>
      <c r="P54" s="398">
        <v>73022</v>
      </c>
      <c r="Q54" s="398">
        <v>31225</v>
      </c>
      <c r="R54" s="398">
        <v>104093</v>
      </c>
      <c r="S54" s="868">
        <v>11091</v>
      </c>
      <c r="T54" s="398">
        <v>8078</v>
      </c>
      <c r="U54" s="398">
        <v>19721</v>
      </c>
      <c r="V54" s="877">
        <v>12145</v>
      </c>
      <c r="W54" s="751">
        <v>41243</v>
      </c>
      <c r="X54" s="398">
        <v>30551</v>
      </c>
      <c r="Y54" s="398">
        <v>30487</v>
      </c>
      <c r="Z54" s="398">
        <v>9250</v>
      </c>
      <c r="AA54" s="885"/>
      <c r="AB54" s="398">
        <v>1147</v>
      </c>
      <c r="AC54" s="752">
        <v>295</v>
      </c>
      <c r="AD54" s="753">
        <v>-2356</v>
      </c>
      <c r="AE54" s="398">
        <v>-2356</v>
      </c>
      <c r="AF54" s="398">
        <v>17356</v>
      </c>
      <c r="AG54" s="887">
        <v>119155</v>
      </c>
      <c r="AH54" s="887">
        <v>124088</v>
      </c>
      <c r="AI54" s="887">
        <v>14804</v>
      </c>
      <c r="AJ54" s="885">
        <v>87930</v>
      </c>
      <c r="AK54" s="398">
        <v>14804</v>
      </c>
      <c r="AL54" s="398">
        <v>76558</v>
      </c>
      <c r="AM54" s="398">
        <v>153678</v>
      </c>
      <c r="AN54" s="398">
        <v>29590</v>
      </c>
      <c r="AO54" s="398">
        <v>73126</v>
      </c>
      <c r="AP54" s="398">
        <v>0</v>
      </c>
      <c r="AQ54" s="398">
        <v>61754</v>
      </c>
      <c r="AR54" s="398">
        <v>138874</v>
      </c>
      <c r="AS54" s="398">
        <v>14786</v>
      </c>
      <c r="AT54" s="896"/>
      <c r="AU54" s="749">
        <v>-0.31424059412279393</v>
      </c>
      <c r="AV54" s="365">
        <v>-0.31424059412279393</v>
      </c>
      <c r="AW54" s="365">
        <v>2.3149234938859129</v>
      </c>
      <c r="AX54" s="365">
        <v>3.9466804669327131</v>
      </c>
      <c r="AY54" s="754"/>
      <c r="AZ54" s="365"/>
      <c r="BA54" s="749">
        <v>384145.34100000001</v>
      </c>
      <c r="BB54" s="365">
        <v>51.23686765082482</v>
      </c>
      <c r="BC54" s="94">
        <v>408144.59600000002</v>
      </c>
      <c r="BD54" s="1089">
        <v>23999.255000000001</v>
      </c>
      <c r="BE54" s="30">
        <v>384145.34100000001</v>
      </c>
      <c r="BF54" s="100"/>
      <c r="BG54" s="771">
        <v>-342439</v>
      </c>
      <c r="BH54" s="743">
        <v>-45.674123434132184</v>
      </c>
      <c r="BJ54" s="740">
        <v>38.302540600524978</v>
      </c>
      <c r="BK54" s="365">
        <v>37.062517339251798</v>
      </c>
      <c r="BL54" s="365">
        <v>1.3249855950831217</v>
      </c>
      <c r="BM54" s="365">
        <v>0.40827269041166053</v>
      </c>
      <c r="BN54" s="365">
        <v>0</v>
      </c>
      <c r="BO54" s="365">
        <v>10.94146802108453</v>
      </c>
      <c r="BP54" s="365">
        <v>1.0030090270812437</v>
      </c>
      <c r="BQ54" s="365">
        <v>10.101581339763973</v>
      </c>
      <c r="BR54" s="365">
        <v>12.542814614054931</v>
      </c>
      <c r="BS54" s="365">
        <v>0.74038605177233829</v>
      </c>
      <c r="BT54" s="365">
        <v>1.2400232612731812</v>
      </c>
      <c r="BU54" s="740">
        <v>38.616781194647771</v>
      </c>
      <c r="BV54" s="365">
        <v>33.115836872319086</v>
      </c>
      <c r="BW54" s="365">
        <v>9.7395911137668332</v>
      </c>
      <c r="BX54" s="365">
        <v>4.1647549030068927</v>
      </c>
      <c r="BY54" s="365">
        <v>13.883805672336157</v>
      </c>
      <c r="BZ54" s="365">
        <v>1.4793049360848503</v>
      </c>
      <c r="CA54" s="365">
        <v>1.0774344309524317</v>
      </c>
      <c r="CB54" s="365">
        <v>2.6303644977485647</v>
      </c>
      <c r="CC54" s="365">
        <v>1.6198862545082056</v>
      </c>
      <c r="CD54" s="365">
        <v>5.5009443223286878</v>
      </c>
      <c r="CE54" s="365">
        <v>4.0748575513775371</v>
      </c>
      <c r="CF54" s="365">
        <v>4.0663213043385475</v>
      </c>
      <c r="CG54" s="365">
        <v>1.2337544548539234</v>
      </c>
      <c r="CH54" s="365">
        <v>0.15298555240188652</v>
      </c>
      <c r="CI54" s="743">
        <v>3.934676369534134E-2</v>
      </c>
      <c r="CJ54" s="365"/>
      <c r="CK54" s="925">
        <v>1.9745406432062145</v>
      </c>
      <c r="CL54" s="926">
        <v>15.892758061418297</v>
      </c>
      <c r="CM54" s="926">
        <v>16.550715977720394</v>
      </c>
      <c r="CN54" s="926">
        <v>11.728003158411404</v>
      </c>
      <c r="CO54" s="927">
        <v>51.23686765082482</v>
      </c>
      <c r="CP54" s="33">
        <v>2002</v>
      </c>
      <c r="CQ54" s="99">
        <v>287171</v>
      </c>
      <c r="CR54" s="87">
        <v>277874</v>
      </c>
      <c r="CS54" s="87">
        <v>82033</v>
      </c>
      <c r="CT54" s="87">
        <v>73602</v>
      </c>
      <c r="CU54" s="87">
        <v>41673</v>
      </c>
      <c r="CV54" s="94">
        <v>40741</v>
      </c>
      <c r="CW54" s="858">
        <v>1829</v>
      </c>
      <c r="CX54" s="94">
        <v>932</v>
      </c>
      <c r="CY54" s="95">
        <v>113</v>
      </c>
      <c r="CZ54" s="95">
        <v>84</v>
      </c>
      <c r="DA54" s="94">
        <v>45</v>
      </c>
      <c r="DB54" s="94">
        <v>39</v>
      </c>
      <c r="DC54" s="94">
        <v>0</v>
      </c>
      <c r="DD54" s="95">
        <v>29</v>
      </c>
      <c r="DE54" s="94">
        <v>29</v>
      </c>
      <c r="DF54" s="94">
        <v>0</v>
      </c>
      <c r="DG54" s="95">
        <v>31816</v>
      </c>
      <c r="DH54" s="94">
        <v>10430</v>
      </c>
      <c r="DI54" s="94">
        <v>749</v>
      </c>
      <c r="DJ54" s="94">
        <v>870</v>
      </c>
      <c r="DK54" s="94">
        <v>225</v>
      </c>
      <c r="DL54" s="94">
        <v>17</v>
      </c>
      <c r="DM54" s="94">
        <v>5114</v>
      </c>
      <c r="DN54" s="94">
        <v>225</v>
      </c>
      <c r="DO54" s="94">
        <v>589</v>
      </c>
      <c r="DP54" s="94">
        <v>81</v>
      </c>
      <c r="DQ54" s="94">
        <v>102</v>
      </c>
      <c r="DR54" s="94">
        <v>19</v>
      </c>
      <c r="DS54" s="94">
        <v>0</v>
      </c>
      <c r="DT54" s="94">
        <v>0</v>
      </c>
      <c r="DU54" s="94">
        <v>0</v>
      </c>
      <c r="DV54" s="94">
        <v>6</v>
      </c>
      <c r="DW54" s="94">
        <v>0</v>
      </c>
      <c r="DX54" s="94">
        <v>0</v>
      </c>
      <c r="DY54" s="94">
        <v>0</v>
      </c>
      <c r="DZ54" s="94">
        <v>0</v>
      </c>
      <c r="EA54" s="94">
        <v>7952</v>
      </c>
      <c r="EB54" s="94">
        <v>0</v>
      </c>
      <c r="EC54" s="94">
        <v>1298</v>
      </c>
      <c r="ED54" s="94">
        <v>1838</v>
      </c>
      <c r="EE54" s="94">
        <v>1074</v>
      </c>
      <c r="EF54" s="94">
        <v>0</v>
      </c>
      <c r="EG54" s="94">
        <v>0</v>
      </c>
      <c r="EH54" s="94">
        <v>23</v>
      </c>
      <c r="EI54" s="94">
        <v>0</v>
      </c>
      <c r="EJ54" s="94">
        <v>1199</v>
      </c>
      <c r="EK54" s="94">
        <v>2</v>
      </c>
      <c r="EL54" s="94">
        <v>0</v>
      </c>
      <c r="EM54" s="94">
        <v>3</v>
      </c>
      <c r="EN54" s="95">
        <v>8431</v>
      </c>
      <c r="EO54" s="94">
        <v>4556</v>
      </c>
      <c r="EP54" s="94">
        <v>5</v>
      </c>
      <c r="EQ54" s="94">
        <v>0</v>
      </c>
      <c r="ER54" s="94">
        <v>0</v>
      </c>
      <c r="ES54" s="94">
        <v>341</v>
      </c>
      <c r="ET54" s="94">
        <v>2082</v>
      </c>
      <c r="EU54" s="94">
        <v>143</v>
      </c>
      <c r="EV54" s="94">
        <v>499</v>
      </c>
      <c r="EW54" s="94">
        <v>499</v>
      </c>
      <c r="EX54" s="94">
        <v>175</v>
      </c>
      <c r="EY54" s="94">
        <v>12</v>
      </c>
      <c r="EZ54" s="94">
        <v>57</v>
      </c>
      <c r="FA54" s="94">
        <v>16</v>
      </c>
      <c r="FB54" s="94">
        <v>4</v>
      </c>
      <c r="FC54" s="94">
        <v>26</v>
      </c>
      <c r="FD54" s="94">
        <v>1</v>
      </c>
      <c r="FE54" s="94">
        <v>0</v>
      </c>
      <c r="FF54" s="94">
        <v>0</v>
      </c>
      <c r="FG54" s="94">
        <v>0</v>
      </c>
      <c r="FH54" s="94">
        <v>13</v>
      </c>
      <c r="FI54" s="94">
        <v>0</v>
      </c>
      <c r="FJ54" s="94">
        <v>0</v>
      </c>
      <c r="FK54" s="94">
        <v>0</v>
      </c>
      <c r="FL54" s="94">
        <v>2</v>
      </c>
      <c r="FM54" s="87">
        <v>7520</v>
      </c>
      <c r="FN54" s="858">
        <v>2749</v>
      </c>
      <c r="FO54" s="94">
        <v>4506</v>
      </c>
      <c r="FP54" s="94">
        <v>265</v>
      </c>
      <c r="FQ54" s="95">
        <v>75736</v>
      </c>
      <c r="FR54" s="95">
        <v>72821</v>
      </c>
      <c r="FS54" s="94">
        <v>50313</v>
      </c>
      <c r="FT54" s="94">
        <v>22508</v>
      </c>
      <c r="FU54" s="94">
        <v>0</v>
      </c>
      <c r="FV54" s="94">
        <v>0</v>
      </c>
      <c r="FW54" s="87">
        <v>2915</v>
      </c>
      <c r="FX54" s="94">
        <v>1170</v>
      </c>
      <c r="FY54" s="94">
        <v>250</v>
      </c>
      <c r="FZ54" s="94">
        <v>0</v>
      </c>
      <c r="GA54" s="94">
        <v>1283</v>
      </c>
      <c r="GB54" s="94">
        <v>32</v>
      </c>
      <c r="GC54" s="94">
        <v>180</v>
      </c>
      <c r="GD54" s="94">
        <v>0</v>
      </c>
      <c r="GE54" s="87">
        <v>94039</v>
      </c>
      <c r="GF54" s="87">
        <v>88209</v>
      </c>
      <c r="GG54" s="94">
        <v>63828</v>
      </c>
      <c r="GH54" s="94">
        <v>24381</v>
      </c>
      <c r="GI54" s="94">
        <v>5830</v>
      </c>
      <c r="GJ54" s="87">
        <v>5551</v>
      </c>
      <c r="GK54" s="94">
        <v>0</v>
      </c>
      <c r="GL54" s="94">
        <v>121</v>
      </c>
      <c r="GM54" s="858">
        <v>0</v>
      </c>
      <c r="GN54" s="94">
        <v>1819</v>
      </c>
      <c r="GO54" s="94">
        <v>3611</v>
      </c>
      <c r="GP54" s="87">
        <v>12995</v>
      </c>
      <c r="GQ54" s="72">
        <v>6250</v>
      </c>
      <c r="GR54" s="72">
        <v>3684</v>
      </c>
      <c r="GS54" s="72">
        <v>3061</v>
      </c>
      <c r="GT54" s="95">
        <v>9297</v>
      </c>
      <c r="GU54" s="95">
        <v>2755</v>
      </c>
      <c r="GV54" s="94">
        <v>1503</v>
      </c>
      <c r="GW54" s="94">
        <v>154</v>
      </c>
      <c r="GX54" s="94">
        <v>266</v>
      </c>
      <c r="GY54" s="94">
        <v>832</v>
      </c>
      <c r="GZ54" s="94">
        <v>0</v>
      </c>
      <c r="HA54" s="94">
        <v>0</v>
      </c>
      <c r="HB54" s="94">
        <v>0</v>
      </c>
      <c r="HC54" s="94">
        <v>0</v>
      </c>
      <c r="HD54" s="858">
        <v>0</v>
      </c>
      <c r="HE54" s="94">
        <v>5991</v>
      </c>
      <c r="HF54" s="94">
        <v>551</v>
      </c>
      <c r="HG54" s="99">
        <v>289527</v>
      </c>
      <c r="HH54" s="87">
        <v>248284</v>
      </c>
      <c r="HI54" s="72">
        <v>73022</v>
      </c>
      <c r="HJ54" s="72">
        <v>31225</v>
      </c>
      <c r="HK54" s="87">
        <v>8078</v>
      </c>
      <c r="HL54" s="72">
        <v>3207</v>
      </c>
      <c r="HM54" s="72">
        <v>4871</v>
      </c>
      <c r="HN54" s="93">
        <v>19721</v>
      </c>
      <c r="HO54" s="919">
        <v>19712</v>
      </c>
      <c r="HP54" s="72">
        <v>9</v>
      </c>
      <c r="HQ54" s="87">
        <v>119</v>
      </c>
      <c r="HR54" s="72">
        <v>104</v>
      </c>
      <c r="HS54" s="72">
        <v>15</v>
      </c>
      <c r="HT54" s="72">
        <v>86165</v>
      </c>
      <c r="HU54" s="72">
        <v>17928</v>
      </c>
      <c r="HV54" s="87">
        <v>12026</v>
      </c>
      <c r="HW54" s="72">
        <v>153</v>
      </c>
      <c r="HX54" s="72">
        <v>0</v>
      </c>
      <c r="HY54" s="919">
        <v>0</v>
      </c>
      <c r="HZ54" s="72">
        <v>658</v>
      </c>
      <c r="IA54" s="72">
        <v>5284</v>
      </c>
      <c r="IB54" s="72">
        <v>5931</v>
      </c>
      <c r="IC54" s="87">
        <v>41243</v>
      </c>
      <c r="ID54" s="93">
        <v>30551</v>
      </c>
      <c r="IE54" s="72">
        <v>30487</v>
      </c>
      <c r="IF54" s="72">
        <v>64</v>
      </c>
      <c r="IG54" s="72">
        <v>295</v>
      </c>
      <c r="IH54" s="858">
        <v>0</v>
      </c>
      <c r="II54" s="72">
        <v>9250</v>
      </c>
      <c r="IJ54" s="120">
        <v>1147</v>
      </c>
      <c r="IK54" s="176"/>
      <c r="IL54" s="179"/>
      <c r="IM54" s="178"/>
      <c r="IN54" s="178"/>
      <c r="IO54" s="178"/>
      <c r="IP54" s="178"/>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8"/>
      <c r="LN54" s="179"/>
      <c r="LO54" s="179"/>
      <c r="LP54" s="179"/>
      <c r="LQ54" s="179"/>
      <c r="LR54" s="179"/>
      <c r="LS54" s="179"/>
      <c r="LT54" s="179"/>
      <c r="LU54" s="179"/>
      <c r="LV54" s="179"/>
      <c r="LW54" s="179"/>
      <c r="LX54" s="179"/>
      <c r="LY54" s="179"/>
      <c r="LZ54" s="179"/>
      <c r="MA54" s="179"/>
      <c r="MB54" s="179"/>
      <c r="MC54" s="178"/>
      <c r="MD54" s="178"/>
      <c r="ME54" s="179"/>
      <c r="MF54" s="179"/>
      <c r="MG54" s="179"/>
      <c r="MH54" s="178"/>
      <c r="MI54" s="179"/>
      <c r="MJ54" s="95"/>
      <c r="MK54" s="179"/>
      <c r="ML54" s="967"/>
      <c r="MM54" s="179"/>
      <c r="MN54" s="179"/>
      <c r="MO54" s="178"/>
      <c r="MP54" s="178"/>
      <c r="MQ54" s="178"/>
      <c r="MR54" s="177"/>
      <c r="MS54" s="177"/>
      <c r="MT54" s="177"/>
      <c r="MU54" s="179"/>
      <c r="MV54" s="179"/>
      <c r="MW54" s="179"/>
      <c r="MX54" s="179"/>
      <c r="MY54" s="179"/>
      <c r="MZ54" s="179"/>
      <c r="NA54" s="179"/>
      <c r="NB54" s="179"/>
      <c r="NC54" s="179"/>
      <c r="ND54" s="179"/>
      <c r="NE54" s="179"/>
      <c r="NF54" s="179"/>
      <c r="NG54" s="967"/>
      <c r="NH54" s="179"/>
      <c r="NI54" s="179"/>
      <c r="NJ54" s="195"/>
      <c r="NK54" s="178"/>
      <c r="NL54" s="177"/>
      <c r="NM54" s="177"/>
      <c r="NN54" s="177"/>
      <c r="NO54" s="177"/>
      <c r="NP54" s="177"/>
      <c r="NQ54" s="177"/>
      <c r="NR54" s="177"/>
      <c r="NS54" s="177"/>
      <c r="NT54" s="177"/>
      <c r="NU54" s="177"/>
      <c r="NV54" s="196"/>
      <c r="NW54" s="178"/>
      <c r="NX54" s="177"/>
      <c r="NY54" s="177"/>
      <c r="NZ54" s="178"/>
      <c r="OA54" s="177"/>
      <c r="OB54" s="966"/>
      <c r="OC54" s="177"/>
      <c r="OD54" s="177"/>
      <c r="OE54" s="177"/>
      <c r="OF54" s="178"/>
      <c r="OG54" s="177"/>
      <c r="OH54" s="177"/>
      <c r="OI54" s="177"/>
      <c r="OJ54" s="177"/>
      <c r="OK54" s="966"/>
      <c r="OL54" s="177"/>
      <c r="OM54" s="177"/>
      <c r="ON54" s="37"/>
      <c r="OR54" s="71"/>
      <c r="OS54" s="940"/>
      <c r="OT54" s="71"/>
      <c r="OU54" s="71"/>
    </row>
    <row r="55" spans="1:411" ht="14.25" customHeight="1">
      <c r="A55" s="37">
        <v>2003</v>
      </c>
      <c r="B55" s="736">
        <v>802683</v>
      </c>
      <c r="C55" s="415">
        <v>304787</v>
      </c>
      <c r="D55" s="751">
        <v>295030</v>
      </c>
      <c r="E55" s="40">
        <v>10685</v>
      </c>
      <c r="F55" s="40">
        <v>3236</v>
      </c>
      <c r="G55" s="55"/>
      <c r="H55" s="40">
        <v>89950</v>
      </c>
      <c r="I55" s="40">
        <v>6717</v>
      </c>
      <c r="J55" s="40">
        <v>77381</v>
      </c>
      <c r="K55" s="40">
        <v>101025</v>
      </c>
      <c r="L55" s="40">
        <v>6036</v>
      </c>
      <c r="M55" s="766">
        <v>9757</v>
      </c>
      <c r="N55" s="415">
        <v>307796</v>
      </c>
      <c r="O55" s="751">
        <v>264884</v>
      </c>
      <c r="P55" s="398">
        <v>78768</v>
      </c>
      <c r="Q55" s="398">
        <v>34555</v>
      </c>
      <c r="R55" s="398">
        <v>110655</v>
      </c>
      <c r="S55" s="868">
        <v>11714</v>
      </c>
      <c r="T55" s="398">
        <v>8593</v>
      </c>
      <c r="U55" s="398">
        <v>18474</v>
      </c>
      <c r="V55" s="877">
        <v>13839</v>
      </c>
      <c r="W55" s="751">
        <v>42912</v>
      </c>
      <c r="X55" s="398">
        <v>33327</v>
      </c>
      <c r="Y55" s="398">
        <v>33265</v>
      </c>
      <c r="Z55" s="398">
        <v>9308</v>
      </c>
      <c r="AA55" s="885"/>
      <c r="AB55" s="398">
        <v>703</v>
      </c>
      <c r="AC55" s="752">
        <v>-426</v>
      </c>
      <c r="AD55" s="753">
        <v>-3009</v>
      </c>
      <c r="AE55" s="398">
        <v>-3009</v>
      </c>
      <c r="AF55" s="398">
        <v>15450</v>
      </c>
      <c r="AG55" s="887">
        <v>129354</v>
      </c>
      <c r="AH55" s="887">
        <v>134090</v>
      </c>
      <c r="AI55" s="887">
        <v>15919</v>
      </c>
      <c r="AJ55" s="885">
        <v>94799</v>
      </c>
      <c r="AK55" s="398">
        <v>15919</v>
      </c>
      <c r="AL55" s="398">
        <v>85519</v>
      </c>
      <c r="AM55" s="398">
        <v>164236</v>
      </c>
      <c r="AN55" s="398">
        <v>30146</v>
      </c>
      <c r="AO55" s="398">
        <v>78880</v>
      </c>
      <c r="AP55" s="398">
        <v>0</v>
      </c>
      <c r="AQ55" s="398">
        <v>69600</v>
      </c>
      <c r="AR55" s="398">
        <v>148317</v>
      </c>
      <c r="AS55" s="398">
        <v>14227</v>
      </c>
      <c r="AT55" s="896"/>
      <c r="AU55" s="749">
        <v>-0.37486778715881613</v>
      </c>
      <c r="AV55" s="365">
        <v>-0.37486778715881613</v>
      </c>
      <c r="AW55" s="365">
        <v>1.9247947197087767</v>
      </c>
      <c r="AX55" s="365">
        <v>3.7556544738084647</v>
      </c>
      <c r="AY55" s="754"/>
      <c r="AZ55" s="365"/>
      <c r="BA55" s="749">
        <v>382775.03200000001</v>
      </c>
      <c r="BB55" s="365">
        <v>47.686948895142919</v>
      </c>
      <c r="BC55" s="94">
        <v>410895.31900000002</v>
      </c>
      <c r="BD55" s="1089">
        <v>28120.287</v>
      </c>
      <c r="BE55" s="30">
        <v>382775.03200000001</v>
      </c>
      <c r="BF55" s="100"/>
      <c r="BG55" s="771">
        <v>-405884</v>
      </c>
      <c r="BH55" s="743">
        <v>-50.565914564030884</v>
      </c>
      <c r="BJ55" s="740">
        <v>37.971029659280191</v>
      </c>
      <c r="BK55" s="365">
        <v>36.755481304574779</v>
      </c>
      <c r="BL55" s="365">
        <v>1.3311606200704387</v>
      </c>
      <c r="BM55" s="365">
        <v>0.40314794258754699</v>
      </c>
      <c r="BN55" s="365">
        <v>0</v>
      </c>
      <c r="BO55" s="365">
        <v>11.206167316362748</v>
      </c>
      <c r="BP55" s="365">
        <v>0.83681851988892253</v>
      </c>
      <c r="BQ55" s="365">
        <v>9.6402938644520937</v>
      </c>
      <c r="BR55" s="365">
        <v>12.585914987610302</v>
      </c>
      <c r="BS55" s="365">
        <v>0.75197805360272985</v>
      </c>
      <c r="BT55" s="365">
        <v>1.2155483547054067</v>
      </c>
      <c r="BU55" s="740">
        <v>38.345897446439004</v>
      </c>
      <c r="BV55" s="365">
        <v>32.999826830766317</v>
      </c>
      <c r="BW55" s="365">
        <v>9.8130893515871147</v>
      </c>
      <c r="BX55" s="365">
        <v>4.3049373164748728</v>
      </c>
      <c r="BY55" s="365">
        <v>13.78564140513752</v>
      </c>
      <c r="BZ55" s="365">
        <v>1.4593556858685184</v>
      </c>
      <c r="CA55" s="365">
        <v>1.070534694269095</v>
      </c>
      <c r="CB55" s="365">
        <v>2.3015312396051741</v>
      </c>
      <c r="CC55" s="365">
        <v>1.7240928236925412</v>
      </c>
      <c r="CD55" s="365">
        <v>5.346070615672688</v>
      </c>
      <c r="CE55" s="365">
        <v>4.1519503963582141</v>
      </c>
      <c r="CF55" s="365">
        <v>4.1442263010428775</v>
      </c>
      <c r="CG55" s="365">
        <v>1.159610954760472</v>
      </c>
      <c r="CH55" s="365">
        <v>8.7581274301311976E-2</v>
      </c>
      <c r="CI55" s="743">
        <v>-5.307200974730996E-2</v>
      </c>
      <c r="CJ55" s="365"/>
      <c r="CK55" s="925">
        <v>1.9832237633038199</v>
      </c>
      <c r="CL55" s="926">
        <v>16.115203635806413</v>
      </c>
      <c r="CM55" s="926">
        <v>16.705224852152096</v>
      </c>
      <c r="CN55" s="926">
        <v>11.810266319331541</v>
      </c>
      <c r="CO55" s="927">
        <v>47.686948895142919</v>
      </c>
      <c r="CP55" s="33">
        <v>2003</v>
      </c>
      <c r="CQ55" s="99">
        <v>304787</v>
      </c>
      <c r="CR55" s="87">
        <v>295030</v>
      </c>
      <c r="CS55" s="87">
        <v>89950</v>
      </c>
      <c r="CT55" s="87">
        <v>81653</v>
      </c>
      <c r="CU55" s="87">
        <v>45645</v>
      </c>
      <c r="CV55" s="94">
        <v>44788</v>
      </c>
      <c r="CW55" s="858">
        <v>1880</v>
      </c>
      <c r="CX55" s="94">
        <v>857</v>
      </c>
      <c r="CY55" s="95">
        <v>129</v>
      </c>
      <c r="CZ55" s="95">
        <v>102</v>
      </c>
      <c r="DA55" s="94">
        <v>63</v>
      </c>
      <c r="DB55" s="94">
        <v>39</v>
      </c>
      <c r="DC55" s="94">
        <v>0</v>
      </c>
      <c r="DD55" s="95">
        <v>27</v>
      </c>
      <c r="DE55" s="94">
        <v>27</v>
      </c>
      <c r="DF55" s="94">
        <v>0</v>
      </c>
      <c r="DG55" s="95">
        <v>35879</v>
      </c>
      <c r="DH55" s="94">
        <v>10719</v>
      </c>
      <c r="DI55" s="94">
        <v>823</v>
      </c>
      <c r="DJ55" s="94">
        <v>901</v>
      </c>
      <c r="DK55" s="94">
        <v>247</v>
      </c>
      <c r="DL55" s="94">
        <v>19</v>
      </c>
      <c r="DM55" s="94">
        <v>5504</v>
      </c>
      <c r="DN55" s="94">
        <v>252</v>
      </c>
      <c r="DO55" s="94">
        <v>901</v>
      </c>
      <c r="DP55" s="94">
        <v>100</v>
      </c>
      <c r="DQ55" s="94">
        <v>104</v>
      </c>
      <c r="DR55" s="94">
        <v>20</v>
      </c>
      <c r="DS55" s="94">
        <v>0</v>
      </c>
      <c r="DT55" s="94">
        <v>0</v>
      </c>
      <c r="DU55" s="94">
        <v>0</v>
      </c>
      <c r="DV55" s="94">
        <v>6</v>
      </c>
      <c r="DW55" s="94">
        <v>0</v>
      </c>
      <c r="DX55" s="94">
        <v>0</v>
      </c>
      <c r="DY55" s="94">
        <v>0</v>
      </c>
      <c r="DZ55" s="94">
        <v>0</v>
      </c>
      <c r="EA55" s="94">
        <v>10252</v>
      </c>
      <c r="EB55" s="94">
        <v>0</v>
      </c>
      <c r="EC55" s="94">
        <v>1405</v>
      </c>
      <c r="ED55" s="94">
        <v>1923</v>
      </c>
      <c r="EE55" s="94">
        <v>1201</v>
      </c>
      <c r="EF55" s="94">
        <v>0</v>
      </c>
      <c r="EG55" s="94">
        <v>0</v>
      </c>
      <c r="EH55" s="94">
        <v>29</v>
      </c>
      <c r="EI55" s="94">
        <v>0</v>
      </c>
      <c r="EJ55" s="94">
        <v>1460</v>
      </c>
      <c r="EK55" s="94">
        <v>9</v>
      </c>
      <c r="EL55" s="94">
        <v>0</v>
      </c>
      <c r="EM55" s="94">
        <v>4</v>
      </c>
      <c r="EN55" s="95">
        <v>8297</v>
      </c>
      <c r="EO55" s="94">
        <v>4882</v>
      </c>
      <c r="EP55" s="94">
        <v>6</v>
      </c>
      <c r="EQ55" s="94">
        <v>24</v>
      </c>
      <c r="ER55" s="94">
        <v>0</v>
      </c>
      <c r="ES55" s="94">
        <v>359</v>
      </c>
      <c r="ET55" s="94">
        <v>1471</v>
      </c>
      <c r="EU55" s="94">
        <v>134</v>
      </c>
      <c r="EV55" s="94">
        <v>428</v>
      </c>
      <c r="EW55" s="94">
        <v>569</v>
      </c>
      <c r="EX55" s="94">
        <v>237</v>
      </c>
      <c r="EY55" s="94">
        <v>14</v>
      </c>
      <c r="EZ55" s="94">
        <v>55</v>
      </c>
      <c r="FA55" s="94">
        <v>15</v>
      </c>
      <c r="FB55" s="94">
        <v>4</v>
      </c>
      <c r="FC55" s="94">
        <v>27</v>
      </c>
      <c r="FD55" s="94">
        <v>41</v>
      </c>
      <c r="FE55" s="94">
        <v>0</v>
      </c>
      <c r="FF55" s="94">
        <v>0</v>
      </c>
      <c r="FG55" s="94">
        <v>0</v>
      </c>
      <c r="FH55" s="94">
        <v>15</v>
      </c>
      <c r="FI55" s="94">
        <v>13</v>
      </c>
      <c r="FJ55" s="94">
        <v>0</v>
      </c>
      <c r="FK55" s="94">
        <v>0</v>
      </c>
      <c r="FL55" s="94">
        <v>3</v>
      </c>
      <c r="FM55" s="87">
        <v>6717</v>
      </c>
      <c r="FN55" s="858">
        <v>2305</v>
      </c>
      <c r="FO55" s="94">
        <v>4164</v>
      </c>
      <c r="FP55" s="94">
        <v>248</v>
      </c>
      <c r="FQ55" s="95">
        <v>77381</v>
      </c>
      <c r="FR55" s="95">
        <v>74353</v>
      </c>
      <c r="FS55" s="94">
        <v>50390</v>
      </c>
      <c r="FT55" s="94">
        <v>23963</v>
      </c>
      <c r="FU55" s="94">
        <v>0</v>
      </c>
      <c r="FV55" s="94">
        <v>0</v>
      </c>
      <c r="FW55" s="87">
        <v>3028</v>
      </c>
      <c r="FX55" s="94">
        <v>1192</v>
      </c>
      <c r="FY55" s="94">
        <v>265</v>
      </c>
      <c r="FZ55" s="94">
        <v>0</v>
      </c>
      <c r="GA55" s="94">
        <v>1349</v>
      </c>
      <c r="GB55" s="94">
        <v>25</v>
      </c>
      <c r="GC55" s="94">
        <v>197</v>
      </c>
      <c r="GD55" s="94">
        <v>0</v>
      </c>
      <c r="GE55" s="87">
        <v>101025</v>
      </c>
      <c r="GF55" s="87">
        <v>94901</v>
      </c>
      <c r="GG55" s="94">
        <v>68735</v>
      </c>
      <c r="GH55" s="94">
        <v>26166</v>
      </c>
      <c r="GI55" s="94">
        <v>6124</v>
      </c>
      <c r="GJ55" s="87">
        <v>6036</v>
      </c>
      <c r="GK55" s="94">
        <v>0</v>
      </c>
      <c r="GL55" s="94">
        <v>128</v>
      </c>
      <c r="GM55" s="858">
        <v>0</v>
      </c>
      <c r="GN55" s="94">
        <v>1635</v>
      </c>
      <c r="GO55" s="94">
        <v>4273</v>
      </c>
      <c r="GP55" s="87">
        <v>13921</v>
      </c>
      <c r="GQ55" s="72">
        <v>6439</v>
      </c>
      <c r="GR55" s="72">
        <v>4246</v>
      </c>
      <c r="GS55" s="72">
        <v>3236</v>
      </c>
      <c r="GT55" s="95">
        <v>9757</v>
      </c>
      <c r="GU55" s="95">
        <v>3121</v>
      </c>
      <c r="GV55" s="94">
        <v>1717</v>
      </c>
      <c r="GW55" s="94">
        <v>147</v>
      </c>
      <c r="GX55" s="94">
        <v>287</v>
      </c>
      <c r="GY55" s="94">
        <v>970</v>
      </c>
      <c r="GZ55" s="94">
        <v>0</v>
      </c>
      <c r="HA55" s="94">
        <v>0</v>
      </c>
      <c r="HB55" s="94">
        <v>0</v>
      </c>
      <c r="HC55" s="94">
        <v>0</v>
      </c>
      <c r="HD55" s="858">
        <v>0</v>
      </c>
      <c r="HE55" s="94">
        <v>6140</v>
      </c>
      <c r="HF55" s="94">
        <v>496</v>
      </c>
      <c r="HG55" s="99">
        <v>307796</v>
      </c>
      <c r="HH55" s="87">
        <v>264884</v>
      </c>
      <c r="HI55" s="72">
        <v>78768</v>
      </c>
      <c r="HJ55" s="72">
        <v>34555</v>
      </c>
      <c r="HK55" s="87">
        <v>8593</v>
      </c>
      <c r="HL55" s="72">
        <v>3426</v>
      </c>
      <c r="HM55" s="72">
        <v>5167</v>
      </c>
      <c r="HN55" s="93">
        <v>18474</v>
      </c>
      <c r="HO55" s="919">
        <v>18459</v>
      </c>
      <c r="HP55" s="72">
        <v>15</v>
      </c>
      <c r="HQ55" s="87">
        <v>146</v>
      </c>
      <c r="HR55" s="72">
        <v>112</v>
      </c>
      <c r="HS55" s="72">
        <v>34</v>
      </c>
      <c r="HT55" s="72">
        <v>91998</v>
      </c>
      <c r="HU55" s="72">
        <v>18657</v>
      </c>
      <c r="HV55" s="87">
        <v>13693</v>
      </c>
      <c r="HW55" s="72">
        <v>173</v>
      </c>
      <c r="HX55" s="72">
        <v>0</v>
      </c>
      <c r="HY55" s="919">
        <v>0</v>
      </c>
      <c r="HZ55" s="72">
        <v>700</v>
      </c>
      <c r="IA55" s="72">
        <v>5760</v>
      </c>
      <c r="IB55" s="72">
        <v>7060</v>
      </c>
      <c r="IC55" s="87">
        <v>42912</v>
      </c>
      <c r="ID55" s="93">
        <v>33327</v>
      </c>
      <c r="IE55" s="72">
        <v>33265</v>
      </c>
      <c r="IF55" s="72">
        <v>62</v>
      </c>
      <c r="IG55" s="72">
        <v>-426</v>
      </c>
      <c r="IH55" s="858">
        <v>0</v>
      </c>
      <c r="II55" s="72">
        <v>9308</v>
      </c>
      <c r="IJ55" s="120">
        <v>703</v>
      </c>
      <c r="IK55" s="176"/>
      <c r="IL55" s="179"/>
      <c r="IM55" s="178"/>
      <c r="IN55" s="178"/>
      <c r="IO55" s="178"/>
      <c r="IP55" s="178"/>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8"/>
      <c r="LN55" s="179"/>
      <c r="LO55" s="179"/>
      <c r="LP55" s="179"/>
      <c r="LQ55" s="179"/>
      <c r="LR55" s="179"/>
      <c r="LS55" s="179"/>
      <c r="LT55" s="179"/>
      <c r="LU55" s="179"/>
      <c r="LV55" s="179"/>
      <c r="LW55" s="179"/>
      <c r="LX55" s="179"/>
      <c r="LY55" s="179"/>
      <c r="LZ55" s="179"/>
      <c r="MA55" s="179"/>
      <c r="MB55" s="179"/>
      <c r="MC55" s="178"/>
      <c r="MD55" s="178"/>
      <c r="ME55" s="179"/>
      <c r="MF55" s="179"/>
      <c r="MG55" s="179"/>
      <c r="MH55" s="178"/>
      <c r="MI55" s="179"/>
      <c r="MJ55" s="95"/>
      <c r="MK55" s="179"/>
      <c r="ML55" s="967"/>
      <c r="MM55" s="179"/>
      <c r="MN55" s="179"/>
      <c r="MO55" s="178"/>
      <c r="MP55" s="178"/>
      <c r="MQ55" s="178"/>
      <c r="MR55" s="177"/>
      <c r="MS55" s="177"/>
      <c r="MT55" s="177"/>
      <c r="MU55" s="179"/>
      <c r="MV55" s="179"/>
      <c r="MW55" s="179"/>
      <c r="MX55" s="179"/>
      <c r="MY55" s="179"/>
      <c r="MZ55" s="179"/>
      <c r="NA55" s="179"/>
      <c r="NB55" s="179"/>
      <c r="NC55" s="179"/>
      <c r="ND55" s="179"/>
      <c r="NE55" s="179"/>
      <c r="NF55" s="179"/>
      <c r="NG55" s="967"/>
      <c r="NH55" s="179"/>
      <c r="NI55" s="179"/>
      <c r="NJ55" s="195"/>
      <c r="NK55" s="178"/>
      <c r="NL55" s="177"/>
      <c r="NM55" s="177"/>
      <c r="NN55" s="177"/>
      <c r="NO55" s="177"/>
      <c r="NP55" s="177"/>
      <c r="NQ55" s="177"/>
      <c r="NR55" s="177"/>
      <c r="NS55" s="177"/>
      <c r="NT55" s="177"/>
      <c r="NU55" s="177"/>
      <c r="NV55" s="196"/>
      <c r="NW55" s="178"/>
      <c r="NX55" s="177"/>
      <c r="NY55" s="177"/>
      <c r="NZ55" s="178"/>
      <c r="OA55" s="177"/>
      <c r="OB55" s="966"/>
      <c r="OC55" s="177"/>
      <c r="OD55" s="177"/>
      <c r="OE55" s="177"/>
      <c r="OF55" s="178"/>
      <c r="OG55" s="177"/>
      <c r="OH55" s="177"/>
      <c r="OI55" s="177"/>
      <c r="OJ55" s="177"/>
      <c r="OK55" s="966"/>
      <c r="OL55" s="177"/>
      <c r="OM55" s="177"/>
      <c r="ON55" s="37"/>
      <c r="OR55" s="71"/>
      <c r="OS55" s="940"/>
      <c r="OT55" s="71"/>
      <c r="OU55" s="71"/>
    </row>
    <row r="56" spans="1:411" ht="14.25" customHeight="1">
      <c r="A56" s="37">
        <v>2004</v>
      </c>
      <c r="B56" s="736">
        <v>860059</v>
      </c>
      <c r="C56" s="415">
        <v>332725</v>
      </c>
      <c r="D56" s="751">
        <v>322193</v>
      </c>
      <c r="E56" s="40">
        <v>11566</v>
      </c>
      <c r="F56" s="40">
        <v>3351</v>
      </c>
      <c r="G56" s="55"/>
      <c r="H56" s="40">
        <v>100460</v>
      </c>
      <c r="I56" s="40">
        <v>6181</v>
      </c>
      <c r="J56" s="40">
        <v>86080</v>
      </c>
      <c r="K56" s="40">
        <v>108469</v>
      </c>
      <c r="L56" s="40">
        <v>6086</v>
      </c>
      <c r="M56" s="766">
        <v>10532</v>
      </c>
      <c r="N56" s="415">
        <v>333666</v>
      </c>
      <c r="O56" s="751">
        <v>283778</v>
      </c>
      <c r="P56" s="398">
        <v>84472</v>
      </c>
      <c r="Q56" s="398">
        <v>38788</v>
      </c>
      <c r="R56" s="398">
        <v>120116</v>
      </c>
      <c r="S56" s="868">
        <v>12719</v>
      </c>
      <c r="T56" s="398">
        <v>8792</v>
      </c>
      <c r="U56" s="398">
        <v>17116</v>
      </c>
      <c r="V56" s="877">
        <v>14494</v>
      </c>
      <c r="W56" s="751">
        <v>49888</v>
      </c>
      <c r="X56" s="398">
        <v>34433</v>
      </c>
      <c r="Y56" s="398">
        <v>34404</v>
      </c>
      <c r="Z56" s="398">
        <v>10192</v>
      </c>
      <c r="AA56" s="885"/>
      <c r="AB56" s="398">
        <v>4917</v>
      </c>
      <c r="AC56" s="752">
        <v>346</v>
      </c>
      <c r="AD56" s="753">
        <v>-941</v>
      </c>
      <c r="AE56" s="398">
        <v>-941</v>
      </c>
      <c r="AF56" s="398">
        <v>16163</v>
      </c>
      <c r="AG56" s="887">
        <v>140765</v>
      </c>
      <c r="AH56" s="887">
        <v>146983</v>
      </c>
      <c r="AI56" s="887">
        <v>17352</v>
      </c>
      <c r="AJ56" s="885">
        <v>101977</v>
      </c>
      <c r="AK56" s="398">
        <v>17352</v>
      </c>
      <c r="AL56" s="398">
        <v>98085</v>
      </c>
      <c r="AM56" s="398">
        <v>185398</v>
      </c>
      <c r="AN56" s="398">
        <v>38415</v>
      </c>
      <c r="AO56" s="398">
        <v>84625</v>
      </c>
      <c r="AP56" s="398">
        <v>0</v>
      </c>
      <c r="AQ56" s="398">
        <v>80733</v>
      </c>
      <c r="AR56" s="398">
        <v>168046</v>
      </c>
      <c r="AS56" s="398">
        <v>21063</v>
      </c>
      <c r="AT56" s="896"/>
      <c r="AU56" s="749">
        <v>-0.10941109854091405</v>
      </c>
      <c r="AV56" s="365">
        <v>-0.10941109854091405</v>
      </c>
      <c r="AW56" s="365">
        <v>1.8792896766384632</v>
      </c>
      <c r="AX56" s="365">
        <v>4.4665540387345519</v>
      </c>
      <c r="AY56" s="754"/>
      <c r="AZ56" s="365"/>
      <c r="BA56" s="749">
        <v>389887.93</v>
      </c>
      <c r="BB56" s="365">
        <v>45.332695780173218</v>
      </c>
      <c r="BC56" s="94">
        <v>426468.82500000001</v>
      </c>
      <c r="BD56" s="1089">
        <v>36580.894999999997</v>
      </c>
      <c r="BE56" s="30">
        <v>389887.93</v>
      </c>
      <c r="BF56" s="100"/>
      <c r="BG56" s="771">
        <v>-511480</v>
      </c>
      <c r="BH56" s="743">
        <v>-59.470338662812665</v>
      </c>
      <c r="BJ56" s="740">
        <v>38.686299428295037</v>
      </c>
      <c r="BK56" s="365">
        <v>37.461732276506609</v>
      </c>
      <c r="BL56" s="365">
        <v>1.3447914619810966</v>
      </c>
      <c r="BM56" s="365">
        <v>0.38962443274240488</v>
      </c>
      <c r="BN56" s="365">
        <v>0</v>
      </c>
      <c r="BO56" s="365">
        <v>11.680594005760071</v>
      </c>
      <c r="BP56" s="365">
        <v>0.7186716260163547</v>
      </c>
      <c r="BQ56" s="365">
        <v>10.008615687993498</v>
      </c>
      <c r="BR56" s="365">
        <v>12.61180918983465</v>
      </c>
      <c r="BS56" s="365">
        <v>0.70762587217853656</v>
      </c>
      <c r="BT56" s="365">
        <v>1.2245671517884238</v>
      </c>
      <c r="BU56" s="740">
        <v>38.795710526835947</v>
      </c>
      <c r="BV56" s="365">
        <v>32.995178237772059</v>
      </c>
      <c r="BW56" s="365">
        <v>9.8216517704017985</v>
      </c>
      <c r="BX56" s="365">
        <v>4.5099231564346169</v>
      </c>
      <c r="BY56" s="365">
        <v>13.966018610351151</v>
      </c>
      <c r="BZ56" s="365">
        <v>1.4788520322442995</v>
      </c>
      <c r="CA56" s="365">
        <v>1.0222554499168079</v>
      </c>
      <c r="CB56" s="365">
        <v>1.9900960282957332</v>
      </c>
      <c r="CC56" s="365">
        <v>1.6852332223719535</v>
      </c>
      <c r="CD56" s="365">
        <v>5.8005322890638897</v>
      </c>
      <c r="CE56" s="365">
        <v>4.0035625462904285</v>
      </c>
      <c r="CF56" s="365">
        <v>4.0001906845925683</v>
      </c>
      <c r="CG56" s="365">
        <v>1.185034980158338</v>
      </c>
      <c r="CH56" s="365">
        <v>0.57170496442685914</v>
      </c>
      <c r="CI56" s="743">
        <v>4.0229798188263825E-2</v>
      </c>
      <c r="CJ56" s="365"/>
      <c r="CK56" s="925">
        <v>2.0175360062507339</v>
      </c>
      <c r="CL56" s="926">
        <v>16.366900410320689</v>
      </c>
      <c r="CM56" s="926">
        <v>17.089874066779139</v>
      </c>
      <c r="CN56" s="926">
        <v>11.85697725388607</v>
      </c>
      <c r="CO56" s="927">
        <v>45.332695780173218</v>
      </c>
      <c r="CP56" s="33">
        <v>2004</v>
      </c>
      <c r="CQ56" s="99">
        <v>332725</v>
      </c>
      <c r="CR56" s="87">
        <v>322193</v>
      </c>
      <c r="CS56" s="87">
        <v>100460</v>
      </c>
      <c r="CT56" s="87">
        <v>91569</v>
      </c>
      <c r="CU56" s="87">
        <v>51272</v>
      </c>
      <c r="CV56" s="94">
        <v>50249</v>
      </c>
      <c r="CW56" s="858">
        <v>1201</v>
      </c>
      <c r="CX56" s="94">
        <v>1023</v>
      </c>
      <c r="CY56" s="95">
        <v>127</v>
      </c>
      <c r="CZ56" s="95">
        <v>89</v>
      </c>
      <c r="DA56" s="94">
        <v>52</v>
      </c>
      <c r="DB56" s="94">
        <v>37</v>
      </c>
      <c r="DC56" s="94">
        <v>0</v>
      </c>
      <c r="DD56" s="95">
        <v>38</v>
      </c>
      <c r="DE56" s="94">
        <v>38</v>
      </c>
      <c r="DF56" s="94">
        <v>0</v>
      </c>
      <c r="DG56" s="95">
        <v>40170</v>
      </c>
      <c r="DH56" s="94">
        <v>11101</v>
      </c>
      <c r="DI56" s="94">
        <v>877</v>
      </c>
      <c r="DJ56" s="94">
        <v>919</v>
      </c>
      <c r="DK56" s="94">
        <v>251</v>
      </c>
      <c r="DL56" s="94">
        <v>19</v>
      </c>
      <c r="DM56" s="94">
        <v>5912</v>
      </c>
      <c r="DN56" s="94">
        <v>253</v>
      </c>
      <c r="DO56" s="94">
        <v>993</v>
      </c>
      <c r="DP56" s="94">
        <v>79</v>
      </c>
      <c r="DQ56" s="94">
        <v>97</v>
      </c>
      <c r="DR56" s="94">
        <v>22</v>
      </c>
      <c r="DS56" s="94">
        <v>0</v>
      </c>
      <c r="DT56" s="94">
        <v>0</v>
      </c>
      <c r="DU56" s="94">
        <v>0</v>
      </c>
      <c r="DV56" s="94">
        <v>7</v>
      </c>
      <c r="DW56" s="94">
        <v>0</v>
      </c>
      <c r="DX56" s="94">
        <v>0</v>
      </c>
      <c r="DY56" s="94">
        <v>0</v>
      </c>
      <c r="DZ56" s="94">
        <v>0</v>
      </c>
      <c r="EA56" s="94">
        <v>12961</v>
      </c>
      <c r="EB56" s="94">
        <v>0</v>
      </c>
      <c r="EC56" s="94">
        <v>1597</v>
      </c>
      <c r="ED56" s="94">
        <v>2010</v>
      </c>
      <c r="EE56" s="94">
        <v>1313</v>
      </c>
      <c r="EF56" s="94">
        <v>0</v>
      </c>
      <c r="EG56" s="94">
        <v>0</v>
      </c>
      <c r="EH56" s="94">
        <v>28</v>
      </c>
      <c r="EI56" s="94">
        <v>0</v>
      </c>
      <c r="EJ56" s="94">
        <v>1710</v>
      </c>
      <c r="EK56" s="94">
        <v>14</v>
      </c>
      <c r="EL56" s="94">
        <v>0</v>
      </c>
      <c r="EM56" s="94">
        <v>7</v>
      </c>
      <c r="EN56" s="95">
        <v>8891</v>
      </c>
      <c r="EO56" s="94">
        <v>5425</v>
      </c>
      <c r="EP56" s="94">
        <v>4</v>
      </c>
      <c r="EQ56" s="94">
        <v>0</v>
      </c>
      <c r="ER56" s="94">
        <v>2</v>
      </c>
      <c r="ES56" s="94">
        <v>380</v>
      </c>
      <c r="ET56" s="94">
        <v>1452</v>
      </c>
      <c r="EU56" s="94">
        <v>147</v>
      </c>
      <c r="EV56" s="94">
        <v>420</v>
      </c>
      <c r="EW56" s="94">
        <v>640</v>
      </c>
      <c r="EX56" s="94">
        <v>262</v>
      </c>
      <c r="EY56" s="94">
        <v>13</v>
      </c>
      <c r="EZ56" s="94">
        <v>48</v>
      </c>
      <c r="FA56" s="94">
        <v>28</v>
      </c>
      <c r="FB56" s="94">
        <v>4</v>
      </c>
      <c r="FC56" s="94">
        <v>27</v>
      </c>
      <c r="FD56" s="94">
        <v>7</v>
      </c>
      <c r="FE56" s="94">
        <v>0</v>
      </c>
      <c r="FF56" s="94">
        <v>0</v>
      </c>
      <c r="FG56" s="94">
        <v>0</v>
      </c>
      <c r="FH56" s="94">
        <v>27</v>
      </c>
      <c r="FI56" s="94">
        <v>0</v>
      </c>
      <c r="FJ56" s="94">
        <v>0</v>
      </c>
      <c r="FK56" s="94">
        <v>0</v>
      </c>
      <c r="FL56" s="94">
        <v>5</v>
      </c>
      <c r="FM56" s="87">
        <v>6181</v>
      </c>
      <c r="FN56" s="858">
        <v>2044</v>
      </c>
      <c r="FO56" s="94">
        <v>3898</v>
      </c>
      <c r="FP56" s="94">
        <v>239</v>
      </c>
      <c r="FQ56" s="95">
        <v>86080</v>
      </c>
      <c r="FR56" s="95">
        <v>82914</v>
      </c>
      <c r="FS56" s="94">
        <v>54121</v>
      </c>
      <c r="FT56" s="94">
        <v>28793</v>
      </c>
      <c r="FU56" s="94">
        <v>0</v>
      </c>
      <c r="FV56" s="94">
        <v>0</v>
      </c>
      <c r="FW56" s="87">
        <v>3166</v>
      </c>
      <c r="FX56" s="94">
        <v>1224</v>
      </c>
      <c r="FY56" s="94">
        <v>293</v>
      </c>
      <c r="FZ56" s="94">
        <v>0</v>
      </c>
      <c r="GA56" s="94">
        <v>1403</v>
      </c>
      <c r="GB56" s="94">
        <v>22</v>
      </c>
      <c r="GC56" s="94">
        <v>224</v>
      </c>
      <c r="GD56" s="94">
        <v>0</v>
      </c>
      <c r="GE56" s="87">
        <v>108469</v>
      </c>
      <c r="GF56" s="87">
        <v>102050</v>
      </c>
      <c r="GG56" s="94">
        <v>73571</v>
      </c>
      <c r="GH56" s="94">
        <v>28479</v>
      </c>
      <c r="GI56" s="94">
        <v>6419</v>
      </c>
      <c r="GJ56" s="87">
        <v>6086</v>
      </c>
      <c r="GK56" s="94">
        <v>0</v>
      </c>
      <c r="GL56" s="94">
        <v>142</v>
      </c>
      <c r="GM56" s="858">
        <v>0</v>
      </c>
      <c r="GN56" s="94">
        <v>1729</v>
      </c>
      <c r="GO56" s="94">
        <v>4215</v>
      </c>
      <c r="GP56" s="87">
        <v>14917</v>
      </c>
      <c r="GQ56" s="72">
        <v>7006</v>
      </c>
      <c r="GR56" s="72">
        <v>4560</v>
      </c>
      <c r="GS56" s="72">
        <v>3351</v>
      </c>
      <c r="GT56" s="95">
        <v>10532</v>
      </c>
      <c r="GU56" s="95">
        <v>3610</v>
      </c>
      <c r="GV56" s="94">
        <v>1973</v>
      </c>
      <c r="GW56" s="94">
        <v>198</v>
      </c>
      <c r="GX56" s="94">
        <v>149</v>
      </c>
      <c r="GY56" s="94">
        <v>1082</v>
      </c>
      <c r="GZ56" s="94">
        <v>204</v>
      </c>
      <c r="HA56" s="94">
        <v>0</v>
      </c>
      <c r="HB56" s="94">
        <v>4</v>
      </c>
      <c r="HC56" s="94">
        <v>0</v>
      </c>
      <c r="HD56" s="858">
        <v>0</v>
      </c>
      <c r="HE56" s="94">
        <v>6369</v>
      </c>
      <c r="HF56" s="94">
        <v>553</v>
      </c>
      <c r="HG56" s="99">
        <v>333666</v>
      </c>
      <c r="HH56" s="87">
        <v>283778</v>
      </c>
      <c r="HI56" s="72">
        <v>84472</v>
      </c>
      <c r="HJ56" s="72">
        <v>38788</v>
      </c>
      <c r="HK56" s="87">
        <v>8792</v>
      </c>
      <c r="HL56" s="72">
        <v>3484</v>
      </c>
      <c r="HM56" s="72">
        <v>5308</v>
      </c>
      <c r="HN56" s="93">
        <v>17116</v>
      </c>
      <c r="HO56" s="919">
        <v>17104</v>
      </c>
      <c r="HP56" s="72">
        <v>12</v>
      </c>
      <c r="HQ56" s="87">
        <v>160</v>
      </c>
      <c r="HR56" s="72">
        <v>153</v>
      </c>
      <c r="HS56" s="72">
        <v>7</v>
      </c>
      <c r="HT56" s="72">
        <v>98981</v>
      </c>
      <c r="HU56" s="72">
        <v>21135</v>
      </c>
      <c r="HV56" s="87">
        <v>14334</v>
      </c>
      <c r="HW56" s="72">
        <v>189</v>
      </c>
      <c r="HX56" s="72">
        <v>0</v>
      </c>
      <c r="HY56" s="919">
        <v>0</v>
      </c>
      <c r="HZ56" s="72">
        <v>852</v>
      </c>
      <c r="IA56" s="72">
        <v>6288</v>
      </c>
      <c r="IB56" s="72">
        <v>7005</v>
      </c>
      <c r="IC56" s="87">
        <v>49888</v>
      </c>
      <c r="ID56" s="93">
        <v>34433</v>
      </c>
      <c r="IE56" s="72">
        <v>34404</v>
      </c>
      <c r="IF56" s="72">
        <v>29</v>
      </c>
      <c r="IG56" s="72">
        <v>346</v>
      </c>
      <c r="IH56" s="858">
        <v>0</v>
      </c>
      <c r="II56" s="72">
        <v>10192</v>
      </c>
      <c r="IJ56" s="120">
        <v>4917</v>
      </c>
      <c r="IK56" s="176"/>
      <c r="IL56" s="179"/>
      <c r="IM56" s="178"/>
      <c r="IN56" s="178"/>
      <c r="IO56" s="178"/>
      <c r="IP56" s="178"/>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8"/>
      <c r="LN56" s="179"/>
      <c r="LO56" s="179"/>
      <c r="LP56" s="179"/>
      <c r="LQ56" s="179"/>
      <c r="LR56" s="179"/>
      <c r="LS56" s="179"/>
      <c r="LT56" s="179"/>
      <c r="LU56" s="179"/>
      <c r="LV56" s="179"/>
      <c r="LW56" s="179"/>
      <c r="LX56" s="179"/>
      <c r="LY56" s="179"/>
      <c r="LZ56" s="179"/>
      <c r="MA56" s="179"/>
      <c r="MB56" s="179"/>
      <c r="MC56" s="178"/>
      <c r="MD56" s="178"/>
      <c r="ME56" s="179"/>
      <c r="MF56" s="179"/>
      <c r="MG56" s="179"/>
      <c r="MH56" s="178"/>
      <c r="MI56" s="179"/>
      <c r="MJ56" s="95"/>
      <c r="MK56" s="179"/>
      <c r="ML56" s="967"/>
      <c r="MM56" s="179"/>
      <c r="MN56" s="179"/>
      <c r="MO56" s="178"/>
      <c r="MP56" s="178"/>
      <c r="MQ56" s="178"/>
      <c r="MR56" s="177"/>
      <c r="MS56" s="177"/>
      <c r="MT56" s="177"/>
      <c r="MU56" s="179"/>
      <c r="MV56" s="179"/>
      <c r="MW56" s="179"/>
      <c r="MX56" s="179"/>
      <c r="MY56" s="179"/>
      <c r="MZ56" s="179"/>
      <c r="NA56" s="179"/>
      <c r="NB56" s="179"/>
      <c r="NC56" s="179"/>
      <c r="ND56" s="179"/>
      <c r="NE56" s="179"/>
      <c r="NF56" s="179"/>
      <c r="NG56" s="967"/>
      <c r="NH56" s="179"/>
      <c r="NI56" s="179"/>
      <c r="NJ56" s="195"/>
      <c r="NK56" s="178"/>
      <c r="NL56" s="177"/>
      <c r="NM56" s="177"/>
      <c r="NN56" s="177"/>
      <c r="NO56" s="177"/>
      <c r="NP56" s="177"/>
      <c r="NQ56" s="177"/>
      <c r="NR56" s="177"/>
      <c r="NS56" s="177"/>
      <c r="NT56" s="177"/>
      <c r="NU56" s="177"/>
      <c r="NV56" s="196"/>
      <c r="NW56" s="178"/>
      <c r="NX56" s="177"/>
      <c r="NY56" s="177"/>
      <c r="NZ56" s="178"/>
      <c r="OA56" s="177"/>
      <c r="OB56" s="966"/>
      <c r="OC56" s="177"/>
      <c r="OD56" s="177"/>
      <c r="OE56" s="177"/>
      <c r="OF56" s="178"/>
      <c r="OG56" s="177"/>
      <c r="OH56" s="177"/>
      <c r="OI56" s="177"/>
      <c r="OJ56" s="177"/>
      <c r="OK56" s="966"/>
      <c r="OL56" s="177"/>
      <c r="OM56" s="177"/>
      <c r="ON56" s="37"/>
      <c r="OR56" s="71"/>
      <c r="OS56" s="940"/>
      <c r="OT56" s="71"/>
      <c r="OU56" s="71"/>
    </row>
    <row r="57" spans="1:411" ht="14.25" customHeight="1">
      <c r="A57" s="37">
        <v>2005</v>
      </c>
      <c r="B57" s="736">
        <v>928122</v>
      </c>
      <c r="C57" s="415">
        <v>368206</v>
      </c>
      <c r="D57" s="751">
        <v>358071</v>
      </c>
      <c r="E57" s="40">
        <v>12580</v>
      </c>
      <c r="F57" s="40">
        <v>3836</v>
      </c>
      <c r="G57" s="55"/>
      <c r="H57" s="40">
        <v>112258</v>
      </c>
      <c r="I57" s="40">
        <v>6286</v>
      </c>
      <c r="J57" s="40">
        <v>99881</v>
      </c>
      <c r="K57" s="40">
        <v>116666</v>
      </c>
      <c r="L57" s="40">
        <v>6564</v>
      </c>
      <c r="M57" s="766">
        <v>10135</v>
      </c>
      <c r="N57" s="415">
        <v>356785</v>
      </c>
      <c r="O57" s="751">
        <v>305332</v>
      </c>
      <c r="P57" s="398">
        <v>90698</v>
      </c>
      <c r="Q57" s="398">
        <v>43379</v>
      </c>
      <c r="R57" s="398">
        <v>129230</v>
      </c>
      <c r="S57" s="868">
        <v>13527</v>
      </c>
      <c r="T57" s="398">
        <v>9651</v>
      </c>
      <c r="U57" s="398">
        <v>16217</v>
      </c>
      <c r="V57" s="877">
        <v>16157</v>
      </c>
      <c r="W57" s="751">
        <v>51453</v>
      </c>
      <c r="X57" s="398">
        <v>39163</v>
      </c>
      <c r="Y57" s="398">
        <v>39134</v>
      </c>
      <c r="Z57" s="398">
        <v>10429</v>
      </c>
      <c r="AA57" s="885"/>
      <c r="AB57" s="398">
        <v>1763</v>
      </c>
      <c r="AC57" s="752">
        <v>98</v>
      </c>
      <c r="AD57" s="753">
        <v>11421</v>
      </c>
      <c r="AE57" s="398">
        <v>11421</v>
      </c>
      <c r="AF57" s="398">
        <v>27622</v>
      </c>
      <c r="AG57" s="887">
        <v>153082</v>
      </c>
      <c r="AH57" s="887">
        <v>160046</v>
      </c>
      <c r="AI57" s="887">
        <v>18840</v>
      </c>
      <c r="AJ57" s="885">
        <v>109703</v>
      </c>
      <c r="AK57" s="398">
        <v>18840</v>
      </c>
      <c r="AL57" s="398">
        <v>111516</v>
      </c>
      <c r="AM57" s="398">
        <v>212785</v>
      </c>
      <c r="AN57" s="398">
        <v>52739</v>
      </c>
      <c r="AO57" s="398">
        <v>90863</v>
      </c>
      <c r="AP57" s="398">
        <v>0</v>
      </c>
      <c r="AQ57" s="398">
        <v>92676</v>
      </c>
      <c r="AR57" s="398">
        <v>193945</v>
      </c>
      <c r="AS57" s="398">
        <v>33899</v>
      </c>
      <c r="AT57" s="896"/>
      <c r="AU57" s="749">
        <v>1.2305494320789723</v>
      </c>
      <c r="AV57" s="365">
        <v>1.2305494320789723</v>
      </c>
      <c r="AW57" s="365">
        <v>2.9761173638810416</v>
      </c>
      <c r="AX57" s="365">
        <v>5.6823348654594978</v>
      </c>
      <c r="AY57" s="754"/>
      <c r="AZ57" s="365"/>
      <c r="BA57" s="749">
        <v>393479.08400000003</v>
      </c>
      <c r="BB57" s="365">
        <v>42.395189856505937</v>
      </c>
      <c r="BC57" s="94">
        <v>433457.29700000002</v>
      </c>
      <c r="BD57" s="1089">
        <v>39978.213000000003</v>
      </c>
      <c r="BE57" s="30">
        <v>393479.08400000003</v>
      </c>
      <c r="BF57" s="100"/>
      <c r="BG57" s="771">
        <v>-591504</v>
      </c>
      <c r="BH57" s="743">
        <v>-63.731276707157036</v>
      </c>
      <c r="BJ57" s="740">
        <v>39.672155169255767</v>
      </c>
      <c r="BK57" s="365">
        <v>38.580165107604387</v>
      </c>
      <c r="BL57" s="365">
        <v>1.3554252565934219</v>
      </c>
      <c r="BM57" s="365">
        <v>0.41330773325058562</v>
      </c>
      <c r="BN57" s="365">
        <v>0</v>
      </c>
      <c r="BO57" s="365">
        <v>12.095177142660125</v>
      </c>
      <c r="BP57" s="365">
        <v>0.67728165047267497</v>
      </c>
      <c r="BQ57" s="365">
        <v>10.761624010636533</v>
      </c>
      <c r="BR57" s="365">
        <v>12.570114704747867</v>
      </c>
      <c r="BS57" s="365">
        <v>0.70723460924318138</v>
      </c>
      <c r="BT57" s="365">
        <v>1.0919900616513778</v>
      </c>
      <c r="BU57" s="740">
        <v>38.441605737176793</v>
      </c>
      <c r="BV57" s="365">
        <v>32.897830242144892</v>
      </c>
      <c r="BW57" s="365">
        <v>9.7722066711057387</v>
      </c>
      <c r="BX57" s="365">
        <v>4.6738467572151077</v>
      </c>
      <c r="BY57" s="365">
        <v>13.923816050045145</v>
      </c>
      <c r="BZ57" s="365">
        <v>1.4574592564339601</v>
      </c>
      <c r="CA57" s="365">
        <v>1.039841744943014</v>
      </c>
      <c r="CB57" s="365">
        <v>1.7472918430982134</v>
      </c>
      <c r="CC57" s="365">
        <v>1.7408271757376723</v>
      </c>
      <c r="CD57" s="365">
        <v>5.5437754950319027</v>
      </c>
      <c r="CE57" s="365">
        <v>4.2195961306810954</v>
      </c>
      <c r="CF57" s="365">
        <v>4.2164715414568343</v>
      </c>
      <c r="CG57" s="365">
        <v>1.1236669317180283</v>
      </c>
      <c r="CH57" s="365">
        <v>0.18995347594389531</v>
      </c>
      <c r="CI57" s="743">
        <v>1.0558956688883573E-2</v>
      </c>
      <c r="CJ57" s="365"/>
      <c r="CK57" s="925">
        <v>2.0299055512098625</v>
      </c>
      <c r="CL57" s="926">
        <v>16.493736814772195</v>
      </c>
      <c r="CM57" s="926">
        <v>17.244069206418985</v>
      </c>
      <c r="CN57" s="926">
        <v>11.819890057557089</v>
      </c>
      <c r="CO57" s="927">
        <v>42.395189856505937</v>
      </c>
      <c r="CP57" s="33">
        <v>2005</v>
      </c>
      <c r="CQ57" s="99">
        <v>368206</v>
      </c>
      <c r="CR57" s="87">
        <v>358071</v>
      </c>
      <c r="CS57" s="87">
        <v>112258</v>
      </c>
      <c r="CT57" s="87">
        <v>102383</v>
      </c>
      <c r="CU57" s="87">
        <v>57716</v>
      </c>
      <c r="CV57" s="94">
        <v>56698</v>
      </c>
      <c r="CW57" s="858">
        <v>1617</v>
      </c>
      <c r="CX57" s="94">
        <v>1018</v>
      </c>
      <c r="CY57" s="95">
        <v>130</v>
      </c>
      <c r="CZ57" s="95">
        <v>86</v>
      </c>
      <c r="DA57" s="94">
        <v>49</v>
      </c>
      <c r="DB57" s="94">
        <v>37</v>
      </c>
      <c r="DC57" s="94">
        <v>0</v>
      </c>
      <c r="DD57" s="95">
        <v>44</v>
      </c>
      <c r="DE57" s="94">
        <v>44</v>
      </c>
      <c r="DF57" s="94">
        <v>0</v>
      </c>
      <c r="DG57" s="95">
        <v>44537</v>
      </c>
      <c r="DH57" s="94">
        <v>11212</v>
      </c>
      <c r="DI57" s="94">
        <v>925</v>
      </c>
      <c r="DJ57" s="94">
        <v>989</v>
      </c>
      <c r="DK57" s="94">
        <v>265</v>
      </c>
      <c r="DL57" s="94">
        <v>19</v>
      </c>
      <c r="DM57" s="94">
        <v>6237</v>
      </c>
      <c r="DN57" s="94">
        <v>257</v>
      </c>
      <c r="DO57" s="94">
        <v>1204</v>
      </c>
      <c r="DP57" s="94">
        <v>80</v>
      </c>
      <c r="DQ57" s="94">
        <v>99</v>
      </c>
      <c r="DR57" s="94">
        <v>23</v>
      </c>
      <c r="DS57" s="94">
        <v>0</v>
      </c>
      <c r="DT57" s="94">
        <v>0</v>
      </c>
      <c r="DU57" s="94">
        <v>0</v>
      </c>
      <c r="DV57" s="94">
        <v>6</v>
      </c>
      <c r="DW57" s="94">
        <v>0</v>
      </c>
      <c r="DX57" s="94">
        <v>0</v>
      </c>
      <c r="DY57" s="94">
        <v>0</v>
      </c>
      <c r="DZ57" s="94">
        <v>0</v>
      </c>
      <c r="EA57" s="94">
        <v>15901</v>
      </c>
      <c r="EB57" s="94">
        <v>0</v>
      </c>
      <c r="EC57" s="94">
        <v>1848</v>
      </c>
      <c r="ED57" s="94">
        <v>2023</v>
      </c>
      <c r="EE57" s="94">
        <v>1403</v>
      </c>
      <c r="EF57" s="94">
        <v>0</v>
      </c>
      <c r="EG57" s="94">
        <v>0</v>
      </c>
      <c r="EH57" s="94">
        <v>33</v>
      </c>
      <c r="EI57" s="94">
        <v>0</v>
      </c>
      <c r="EJ57" s="94">
        <v>1997</v>
      </c>
      <c r="EK57" s="94">
        <v>7</v>
      </c>
      <c r="EL57" s="94">
        <v>0</v>
      </c>
      <c r="EM57" s="94">
        <v>9</v>
      </c>
      <c r="EN57" s="95">
        <v>9875</v>
      </c>
      <c r="EO57" s="94">
        <v>6038</v>
      </c>
      <c r="EP57" s="94">
        <v>5</v>
      </c>
      <c r="EQ57" s="94">
        <v>1</v>
      </c>
      <c r="ER57" s="94">
        <v>1</v>
      </c>
      <c r="ES57" s="94">
        <v>428</v>
      </c>
      <c r="ET57" s="94">
        <v>1585</v>
      </c>
      <c r="EU57" s="94">
        <v>151</v>
      </c>
      <c r="EV57" s="94">
        <v>463</v>
      </c>
      <c r="EW57" s="94">
        <v>741</v>
      </c>
      <c r="EX57" s="94">
        <v>297</v>
      </c>
      <c r="EY57" s="94">
        <v>10</v>
      </c>
      <c r="EZ57" s="94">
        <v>55</v>
      </c>
      <c r="FA57" s="94">
        <v>29</v>
      </c>
      <c r="FB57" s="94">
        <v>4</v>
      </c>
      <c r="FC57" s="94">
        <v>26</v>
      </c>
      <c r="FD57" s="94">
        <v>5</v>
      </c>
      <c r="FE57" s="94">
        <v>0</v>
      </c>
      <c r="FF57" s="94">
        <v>0</v>
      </c>
      <c r="FG57" s="94">
        <v>0</v>
      </c>
      <c r="FH57" s="94">
        <v>29</v>
      </c>
      <c r="FI57" s="94">
        <v>0</v>
      </c>
      <c r="FJ57" s="94">
        <v>0</v>
      </c>
      <c r="FK57" s="94">
        <v>0</v>
      </c>
      <c r="FL57" s="94">
        <v>7</v>
      </c>
      <c r="FM57" s="87">
        <v>6286</v>
      </c>
      <c r="FN57" s="858">
        <v>2418</v>
      </c>
      <c r="FO57" s="94">
        <v>3619</v>
      </c>
      <c r="FP57" s="94">
        <v>249</v>
      </c>
      <c r="FQ57" s="95">
        <v>99881</v>
      </c>
      <c r="FR57" s="95">
        <v>96359</v>
      </c>
      <c r="FS57" s="94">
        <v>61115</v>
      </c>
      <c r="FT57" s="94">
        <v>35244</v>
      </c>
      <c r="FU57" s="94">
        <v>0</v>
      </c>
      <c r="FV57" s="94">
        <v>0</v>
      </c>
      <c r="FW57" s="87">
        <v>3522</v>
      </c>
      <c r="FX57" s="94">
        <v>1391</v>
      </c>
      <c r="FY57" s="94">
        <v>324</v>
      </c>
      <c r="FZ57" s="94">
        <v>0</v>
      </c>
      <c r="GA57" s="94">
        <v>1542</v>
      </c>
      <c r="GB57" s="94">
        <v>20</v>
      </c>
      <c r="GC57" s="94">
        <v>245</v>
      </c>
      <c r="GD57" s="94">
        <v>0</v>
      </c>
      <c r="GE57" s="87">
        <v>116666</v>
      </c>
      <c r="GF57" s="87">
        <v>109880</v>
      </c>
      <c r="GG57" s="94">
        <v>79647</v>
      </c>
      <c r="GH57" s="94">
        <v>30233</v>
      </c>
      <c r="GI57" s="94">
        <v>6786</v>
      </c>
      <c r="GJ57" s="87">
        <v>6564</v>
      </c>
      <c r="GK57" s="94">
        <v>0</v>
      </c>
      <c r="GL57" s="94">
        <v>166</v>
      </c>
      <c r="GM57" s="858">
        <v>0</v>
      </c>
      <c r="GN57" s="94">
        <v>1764</v>
      </c>
      <c r="GO57" s="94">
        <v>4634</v>
      </c>
      <c r="GP57" s="87">
        <v>16416</v>
      </c>
      <c r="GQ57" s="72">
        <v>7425</v>
      </c>
      <c r="GR57" s="72">
        <v>5155</v>
      </c>
      <c r="GS57" s="72">
        <v>3836</v>
      </c>
      <c r="GT57" s="95">
        <v>10135</v>
      </c>
      <c r="GU57" s="95">
        <v>4316</v>
      </c>
      <c r="GV57" s="94">
        <v>2418</v>
      </c>
      <c r="GW57" s="94">
        <v>175</v>
      </c>
      <c r="GX57" s="94">
        <v>206</v>
      </c>
      <c r="GY57" s="94">
        <v>1204</v>
      </c>
      <c r="GZ57" s="94">
        <v>313</v>
      </c>
      <c r="HA57" s="94">
        <v>0</v>
      </c>
      <c r="HB57" s="94">
        <v>0</v>
      </c>
      <c r="HC57" s="94">
        <v>0</v>
      </c>
      <c r="HD57" s="858">
        <v>0</v>
      </c>
      <c r="HE57" s="94">
        <v>5182</v>
      </c>
      <c r="HF57" s="94">
        <v>637</v>
      </c>
      <c r="HG57" s="99">
        <v>356785</v>
      </c>
      <c r="HH57" s="87">
        <v>305332</v>
      </c>
      <c r="HI57" s="72">
        <v>90698</v>
      </c>
      <c r="HJ57" s="72">
        <v>43379</v>
      </c>
      <c r="HK57" s="87">
        <v>9651</v>
      </c>
      <c r="HL57" s="72">
        <v>3673</v>
      </c>
      <c r="HM57" s="72">
        <v>5978</v>
      </c>
      <c r="HN57" s="93">
        <v>16217</v>
      </c>
      <c r="HO57" s="919">
        <v>16201</v>
      </c>
      <c r="HP57" s="72">
        <v>16</v>
      </c>
      <c r="HQ57" s="87">
        <v>168</v>
      </c>
      <c r="HR57" s="72">
        <v>165</v>
      </c>
      <c r="HS57" s="72">
        <v>3</v>
      </c>
      <c r="HT57" s="72">
        <v>105850</v>
      </c>
      <c r="HU57" s="72">
        <v>23380</v>
      </c>
      <c r="HV57" s="87">
        <v>15989</v>
      </c>
      <c r="HW57" s="72">
        <v>215</v>
      </c>
      <c r="HX57" s="72">
        <v>0</v>
      </c>
      <c r="HY57" s="919">
        <v>0</v>
      </c>
      <c r="HZ57" s="72">
        <v>875</v>
      </c>
      <c r="IA57" s="72">
        <v>6173</v>
      </c>
      <c r="IB57" s="72">
        <v>8726</v>
      </c>
      <c r="IC57" s="87">
        <v>51453</v>
      </c>
      <c r="ID57" s="93">
        <v>39163</v>
      </c>
      <c r="IE57" s="72">
        <v>39134</v>
      </c>
      <c r="IF57" s="72">
        <v>29</v>
      </c>
      <c r="IG57" s="72">
        <v>98</v>
      </c>
      <c r="IH57" s="858">
        <v>0</v>
      </c>
      <c r="II57" s="72">
        <v>10429</v>
      </c>
      <c r="IJ57" s="120">
        <v>1763</v>
      </c>
      <c r="IK57" s="176"/>
      <c r="IL57" s="179"/>
      <c r="IM57" s="178"/>
      <c r="IN57" s="178"/>
      <c r="IO57" s="178"/>
      <c r="IP57" s="178"/>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8"/>
      <c r="LN57" s="179"/>
      <c r="LO57" s="179"/>
      <c r="LP57" s="179"/>
      <c r="LQ57" s="179"/>
      <c r="LR57" s="179"/>
      <c r="LS57" s="179"/>
      <c r="LT57" s="179"/>
      <c r="LU57" s="179"/>
      <c r="LV57" s="179"/>
      <c r="LW57" s="179"/>
      <c r="LX57" s="179"/>
      <c r="LY57" s="179"/>
      <c r="LZ57" s="179"/>
      <c r="MA57" s="179"/>
      <c r="MB57" s="179"/>
      <c r="MC57" s="178"/>
      <c r="MD57" s="178"/>
      <c r="ME57" s="179"/>
      <c r="MF57" s="179"/>
      <c r="MG57" s="179"/>
      <c r="MH57" s="178"/>
      <c r="MI57" s="179"/>
      <c r="MJ57" s="95"/>
      <c r="MK57" s="179"/>
      <c r="ML57" s="967"/>
      <c r="MM57" s="179"/>
      <c r="MN57" s="179"/>
      <c r="MO57" s="178"/>
      <c r="MP57" s="178"/>
      <c r="MQ57" s="178"/>
      <c r="MR57" s="177"/>
      <c r="MS57" s="177"/>
      <c r="MT57" s="177"/>
      <c r="MU57" s="179"/>
      <c r="MV57" s="179"/>
      <c r="MW57" s="179"/>
      <c r="MX57" s="179"/>
      <c r="MY57" s="179"/>
      <c r="MZ57" s="179"/>
      <c r="NA57" s="179"/>
      <c r="NB57" s="179"/>
      <c r="NC57" s="179"/>
      <c r="ND57" s="179"/>
      <c r="NE57" s="179"/>
      <c r="NF57" s="179"/>
      <c r="NG57" s="967"/>
      <c r="NH57" s="179"/>
      <c r="NI57" s="179"/>
      <c r="NJ57" s="195"/>
      <c r="NK57" s="178"/>
      <c r="NL57" s="177"/>
      <c r="NM57" s="177"/>
      <c r="NN57" s="177"/>
      <c r="NO57" s="177"/>
      <c r="NP57" s="177"/>
      <c r="NQ57" s="177"/>
      <c r="NR57" s="177"/>
      <c r="NS57" s="177"/>
      <c r="NT57" s="177"/>
      <c r="NU57" s="177"/>
      <c r="NV57" s="196"/>
      <c r="NW57" s="178"/>
      <c r="NX57" s="177"/>
      <c r="NY57" s="177"/>
      <c r="NZ57" s="178"/>
      <c r="OA57" s="177"/>
      <c r="OB57" s="966"/>
      <c r="OC57" s="177"/>
      <c r="OD57" s="177"/>
      <c r="OE57" s="177"/>
      <c r="OF57" s="178"/>
      <c r="OG57" s="177"/>
      <c r="OH57" s="177"/>
      <c r="OI57" s="177"/>
      <c r="OJ57" s="177"/>
      <c r="OK57" s="966"/>
      <c r="OL57" s="177"/>
      <c r="OM57" s="177"/>
      <c r="ON57" s="37"/>
      <c r="OR57" s="71"/>
      <c r="OS57" s="940"/>
      <c r="OT57" s="71"/>
      <c r="OU57" s="71"/>
    </row>
    <row r="58" spans="1:411" ht="14.25" customHeight="1">
      <c r="A58" s="37">
        <v>2006</v>
      </c>
      <c r="B58" s="736">
        <v>1004976</v>
      </c>
      <c r="C58" s="415">
        <v>407079</v>
      </c>
      <c r="D58" s="751">
        <v>397102</v>
      </c>
      <c r="E58" s="40">
        <v>14186</v>
      </c>
      <c r="F58" s="40">
        <v>4218</v>
      </c>
      <c r="G58" s="55"/>
      <c r="H58" s="40">
        <v>122204</v>
      </c>
      <c r="I58" s="40">
        <v>8199</v>
      </c>
      <c r="J58" s="40">
        <v>114702</v>
      </c>
      <c r="K58" s="40">
        <v>126296</v>
      </c>
      <c r="L58" s="40">
        <v>7297</v>
      </c>
      <c r="M58" s="766">
        <v>9977</v>
      </c>
      <c r="N58" s="415">
        <v>385757</v>
      </c>
      <c r="O58" s="751">
        <v>328835</v>
      </c>
      <c r="P58" s="398">
        <v>98014</v>
      </c>
      <c r="Q58" s="398">
        <v>47204</v>
      </c>
      <c r="R58" s="398">
        <v>139393</v>
      </c>
      <c r="S58" s="868">
        <v>14585</v>
      </c>
      <c r="T58" s="398">
        <v>10351</v>
      </c>
      <c r="U58" s="398">
        <v>16186</v>
      </c>
      <c r="V58" s="877">
        <v>17687</v>
      </c>
      <c r="W58" s="751">
        <v>56922</v>
      </c>
      <c r="X58" s="398">
        <v>43885</v>
      </c>
      <c r="Y58" s="398">
        <v>43832</v>
      </c>
      <c r="Z58" s="398">
        <v>12245</v>
      </c>
      <c r="AA58" s="885"/>
      <c r="AB58" s="398">
        <v>1682</v>
      </c>
      <c r="AC58" s="752">
        <v>-890</v>
      </c>
      <c r="AD58" s="753">
        <v>21322</v>
      </c>
      <c r="AE58" s="398">
        <v>21322</v>
      </c>
      <c r="AF58" s="398">
        <v>37490</v>
      </c>
      <c r="AG58" s="887">
        <v>165791</v>
      </c>
      <c r="AH58" s="887">
        <v>173555</v>
      </c>
      <c r="AI58" s="887">
        <v>20412</v>
      </c>
      <c r="AJ58" s="885">
        <v>118587</v>
      </c>
      <c r="AK58" s="398">
        <v>20412</v>
      </c>
      <c r="AL58" s="398">
        <v>124278</v>
      </c>
      <c r="AM58" s="398">
        <v>241822</v>
      </c>
      <c r="AN58" s="398">
        <v>68267</v>
      </c>
      <c r="AO58" s="398">
        <v>98175</v>
      </c>
      <c r="AP58" s="398">
        <v>0</v>
      </c>
      <c r="AQ58" s="398">
        <v>103866</v>
      </c>
      <c r="AR58" s="398">
        <v>221410</v>
      </c>
      <c r="AS58" s="398">
        <v>47855</v>
      </c>
      <c r="AT58" s="896"/>
      <c r="AU58" s="749">
        <v>2.1216427058954643</v>
      </c>
      <c r="AV58" s="365">
        <v>2.1216427058954643</v>
      </c>
      <c r="AW58" s="365">
        <v>3.7304373437773637</v>
      </c>
      <c r="AX58" s="365">
        <v>6.7928985368804824</v>
      </c>
      <c r="AY58" s="754"/>
      <c r="AZ58" s="365"/>
      <c r="BA58" s="749">
        <v>392132.17000000004</v>
      </c>
      <c r="BB58" s="365">
        <v>39.019058166563191</v>
      </c>
      <c r="BC58" s="94">
        <v>431197.79800000001</v>
      </c>
      <c r="BD58" s="1089">
        <v>39065.627999999997</v>
      </c>
      <c r="BE58" s="30">
        <v>392132.17000000004</v>
      </c>
      <c r="BF58" s="100"/>
      <c r="BG58" s="771">
        <v>-733423</v>
      </c>
      <c r="BH58" s="743">
        <v>-72.979155721131647</v>
      </c>
      <c r="BJ58" s="740">
        <v>40.50634044992119</v>
      </c>
      <c r="BK58" s="365">
        <v>39.513580423811113</v>
      </c>
      <c r="BL58" s="365">
        <v>1.4115759978347742</v>
      </c>
      <c r="BM58" s="365">
        <v>0.41971151549887759</v>
      </c>
      <c r="BN58" s="365">
        <v>0</v>
      </c>
      <c r="BO58" s="365">
        <v>12.159892375539316</v>
      </c>
      <c r="BP58" s="365">
        <v>0.81584037827769018</v>
      </c>
      <c r="BQ58" s="365">
        <v>11.413406887328653</v>
      </c>
      <c r="BR58" s="365">
        <v>12.567066278199679</v>
      </c>
      <c r="BS58" s="365">
        <v>0.72608699113212649</v>
      </c>
      <c r="BT58" s="365">
        <v>0.9927600261100763</v>
      </c>
      <c r="BU58" s="740">
        <v>38.384697744025729</v>
      </c>
      <c r="BV58" s="365">
        <v>32.720681886930635</v>
      </c>
      <c r="BW58" s="365">
        <v>9.7528697202719261</v>
      </c>
      <c r="BX58" s="365">
        <v>4.6970275907086334</v>
      </c>
      <c r="BY58" s="365">
        <v>13.870281479358711</v>
      </c>
      <c r="BZ58" s="365">
        <v>1.4512784384900734</v>
      </c>
      <c r="CA58" s="365">
        <v>1.029974845170432</v>
      </c>
      <c r="CB58" s="365">
        <v>1.6105857254302591</v>
      </c>
      <c r="CC58" s="365">
        <v>1.7599425259906705</v>
      </c>
      <c r="CD58" s="365">
        <v>5.6640158570950945</v>
      </c>
      <c r="CE58" s="365">
        <v>4.3667709477639267</v>
      </c>
      <c r="CF58" s="365">
        <v>4.3614971899826465</v>
      </c>
      <c r="CG58" s="365">
        <v>1.218437057203356</v>
      </c>
      <c r="CH58" s="365">
        <v>0.16736718090780278</v>
      </c>
      <c r="CI58" s="743">
        <v>-8.8559328779990759E-2</v>
      </c>
      <c r="CJ58" s="365"/>
      <c r="CK58" s="925">
        <v>2.0310932798395185</v>
      </c>
      <c r="CL58" s="926">
        <v>16.497010873891515</v>
      </c>
      <c r="CM58" s="926">
        <v>17.269566636417188</v>
      </c>
      <c r="CN58" s="926">
        <v>11.799983283182883</v>
      </c>
      <c r="CO58" s="927">
        <v>39.019058166563191</v>
      </c>
      <c r="CP58" s="33">
        <v>2006</v>
      </c>
      <c r="CQ58" s="99">
        <v>407079</v>
      </c>
      <c r="CR58" s="87">
        <v>397102</v>
      </c>
      <c r="CS58" s="87">
        <v>122204</v>
      </c>
      <c r="CT58" s="87">
        <v>111274</v>
      </c>
      <c r="CU58" s="87">
        <v>62365</v>
      </c>
      <c r="CV58" s="94">
        <v>61323</v>
      </c>
      <c r="CW58" s="858">
        <v>1669</v>
      </c>
      <c r="CX58" s="94">
        <v>1042</v>
      </c>
      <c r="CY58" s="95">
        <v>150</v>
      </c>
      <c r="CZ58" s="95">
        <v>98</v>
      </c>
      <c r="DA58" s="94">
        <v>50</v>
      </c>
      <c r="DB58" s="94">
        <v>48</v>
      </c>
      <c r="DC58" s="94">
        <v>0</v>
      </c>
      <c r="DD58" s="95">
        <v>52</v>
      </c>
      <c r="DE58" s="94">
        <v>52</v>
      </c>
      <c r="DF58" s="94">
        <v>0</v>
      </c>
      <c r="DG58" s="95">
        <v>48759</v>
      </c>
      <c r="DH58" s="94">
        <v>11424</v>
      </c>
      <c r="DI58" s="94">
        <v>1053</v>
      </c>
      <c r="DJ58" s="94">
        <v>981</v>
      </c>
      <c r="DK58" s="94">
        <v>304</v>
      </c>
      <c r="DL58" s="94">
        <v>21</v>
      </c>
      <c r="DM58" s="94">
        <v>6496</v>
      </c>
      <c r="DN58" s="94">
        <v>260</v>
      </c>
      <c r="DO58" s="94">
        <v>1281</v>
      </c>
      <c r="DP58" s="94">
        <v>74</v>
      </c>
      <c r="DQ58" s="94">
        <v>128</v>
      </c>
      <c r="DR58" s="94">
        <v>27</v>
      </c>
      <c r="DS58" s="94">
        <v>0</v>
      </c>
      <c r="DT58" s="94">
        <v>0</v>
      </c>
      <c r="DU58" s="94">
        <v>0</v>
      </c>
      <c r="DV58" s="94">
        <v>6</v>
      </c>
      <c r="DW58" s="94">
        <v>0</v>
      </c>
      <c r="DX58" s="94">
        <v>0</v>
      </c>
      <c r="DY58" s="94">
        <v>0</v>
      </c>
      <c r="DZ58" s="94">
        <v>0</v>
      </c>
      <c r="EA58" s="94">
        <v>18705</v>
      </c>
      <c r="EB58" s="94">
        <v>0</v>
      </c>
      <c r="EC58" s="94">
        <v>2075</v>
      </c>
      <c r="ED58" s="94">
        <v>1976</v>
      </c>
      <c r="EE58" s="94">
        <v>1478</v>
      </c>
      <c r="EF58" s="94">
        <v>0</v>
      </c>
      <c r="EG58" s="94">
        <v>0</v>
      </c>
      <c r="EH58" s="94">
        <v>37</v>
      </c>
      <c r="EI58" s="94">
        <v>0</v>
      </c>
      <c r="EJ58" s="94">
        <v>2410</v>
      </c>
      <c r="EK58" s="94">
        <v>10</v>
      </c>
      <c r="EL58" s="94">
        <v>0</v>
      </c>
      <c r="EM58" s="94">
        <v>13</v>
      </c>
      <c r="EN58" s="95">
        <v>10930</v>
      </c>
      <c r="EO58" s="94">
        <v>6690</v>
      </c>
      <c r="EP58" s="94">
        <v>6</v>
      </c>
      <c r="EQ58" s="94">
        <v>1</v>
      </c>
      <c r="ER58" s="94">
        <v>0</v>
      </c>
      <c r="ES58" s="94">
        <v>459</v>
      </c>
      <c r="ET58" s="94">
        <v>1689</v>
      </c>
      <c r="EU58" s="94">
        <v>161</v>
      </c>
      <c r="EV58" s="94">
        <v>547</v>
      </c>
      <c r="EW58" s="94">
        <v>874</v>
      </c>
      <c r="EX58" s="94">
        <v>322</v>
      </c>
      <c r="EY58" s="94">
        <v>13</v>
      </c>
      <c r="EZ58" s="94">
        <v>58</v>
      </c>
      <c r="FA58" s="94">
        <v>38</v>
      </c>
      <c r="FB58" s="94">
        <v>4</v>
      </c>
      <c r="FC58" s="94">
        <v>12</v>
      </c>
      <c r="FD58" s="94">
        <v>14</v>
      </c>
      <c r="FE58" s="94">
        <v>0</v>
      </c>
      <c r="FF58" s="94">
        <v>0</v>
      </c>
      <c r="FG58" s="94">
        <v>0</v>
      </c>
      <c r="FH58" s="94">
        <v>35</v>
      </c>
      <c r="FI58" s="94">
        <v>0</v>
      </c>
      <c r="FJ58" s="94">
        <v>0</v>
      </c>
      <c r="FK58" s="94">
        <v>0</v>
      </c>
      <c r="FL58" s="94">
        <v>7</v>
      </c>
      <c r="FM58" s="87">
        <v>8199</v>
      </c>
      <c r="FN58" s="858">
        <v>3571</v>
      </c>
      <c r="FO58" s="94">
        <v>4298</v>
      </c>
      <c r="FP58" s="94">
        <v>330</v>
      </c>
      <c r="FQ58" s="95">
        <v>114702</v>
      </c>
      <c r="FR58" s="95">
        <v>110806</v>
      </c>
      <c r="FS58" s="94">
        <v>70442</v>
      </c>
      <c r="FT58" s="94">
        <v>40364</v>
      </c>
      <c r="FU58" s="94">
        <v>0</v>
      </c>
      <c r="FV58" s="94">
        <v>0</v>
      </c>
      <c r="FW58" s="87">
        <v>3896</v>
      </c>
      <c r="FX58" s="94">
        <v>1663</v>
      </c>
      <c r="FY58" s="94">
        <v>362</v>
      </c>
      <c r="FZ58" s="94">
        <v>0</v>
      </c>
      <c r="GA58" s="94">
        <v>1589</v>
      </c>
      <c r="GB58" s="94">
        <v>26</v>
      </c>
      <c r="GC58" s="94">
        <v>256</v>
      </c>
      <c r="GD58" s="94">
        <v>0</v>
      </c>
      <c r="GE58" s="87">
        <v>126296</v>
      </c>
      <c r="GF58" s="87">
        <v>119128</v>
      </c>
      <c r="GG58" s="94">
        <v>86596</v>
      </c>
      <c r="GH58" s="94">
        <v>32532</v>
      </c>
      <c r="GI58" s="94">
        <v>7168</v>
      </c>
      <c r="GJ58" s="87">
        <v>7297</v>
      </c>
      <c r="GK58" s="94">
        <v>0</v>
      </c>
      <c r="GL58" s="94">
        <v>175</v>
      </c>
      <c r="GM58" s="858">
        <v>0</v>
      </c>
      <c r="GN58" s="94">
        <v>1626</v>
      </c>
      <c r="GO58" s="94">
        <v>5496</v>
      </c>
      <c r="GP58" s="87">
        <v>18404</v>
      </c>
      <c r="GQ58" s="72">
        <v>8357</v>
      </c>
      <c r="GR58" s="72">
        <v>5829</v>
      </c>
      <c r="GS58" s="72">
        <v>4218</v>
      </c>
      <c r="GT58" s="95">
        <v>9977</v>
      </c>
      <c r="GU58" s="95">
        <v>4858</v>
      </c>
      <c r="GV58" s="94">
        <v>2630</v>
      </c>
      <c r="GW58" s="94">
        <v>243</v>
      </c>
      <c r="GX58" s="94">
        <v>206</v>
      </c>
      <c r="GY58" s="94">
        <v>1371</v>
      </c>
      <c r="GZ58" s="94">
        <v>408</v>
      </c>
      <c r="HA58" s="94">
        <v>0</v>
      </c>
      <c r="HB58" s="94">
        <v>0</v>
      </c>
      <c r="HC58" s="94">
        <v>0</v>
      </c>
      <c r="HD58" s="858">
        <v>0</v>
      </c>
      <c r="HE58" s="94">
        <v>4229</v>
      </c>
      <c r="HF58" s="94">
        <v>890</v>
      </c>
      <c r="HG58" s="99">
        <v>385757</v>
      </c>
      <c r="HH58" s="87">
        <v>328835</v>
      </c>
      <c r="HI58" s="72">
        <v>98014</v>
      </c>
      <c r="HJ58" s="72">
        <v>47204</v>
      </c>
      <c r="HK58" s="87">
        <v>10351</v>
      </c>
      <c r="HL58" s="72">
        <v>4006</v>
      </c>
      <c r="HM58" s="72">
        <v>6345</v>
      </c>
      <c r="HN58" s="93">
        <v>16186</v>
      </c>
      <c r="HO58" s="919">
        <v>16168</v>
      </c>
      <c r="HP58" s="72">
        <v>18</v>
      </c>
      <c r="HQ58" s="87">
        <v>177</v>
      </c>
      <c r="HR58" s="72">
        <v>161</v>
      </c>
      <c r="HS58" s="72">
        <v>16</v>
      </c>
      <c r="HT58" s="72">
        <v>113225</v>
      </c>
      <c r="HU58" s="72">
        <v>26168</v>
      </c>
      <c r="HV58" s="87">
        <v>17510</v>
      </c>
      <c r="HW58" s="72">
        <v>221</v>
      </c>
      <c r="HX58" s="72">
        <v>0</v>
      </c>
      <c r="HY58" s="919">
        <v>0</v>
      </c>
      <c r="HZ58" s="72">
        <v>1981</v>
      </c>
      <c r="IA58" s="72">
        <v>6387</v>
      </c>
      <c r="IB58" s="72">
        <v>8921</v>
      </c>
      <c r="IC58" s="87">
        <v>56922</v>
      </c>
      <c r="ID58" s="93">
        <v>43885</v>
      </c>
      <c r="IE58" s="72">
        <v>43832</v>
      </c>
      <c r="IF58" s="72">
        <v>53</v>
      </c>
      <c r="IG58" s="72">
        <v>-890</v>
      </c>
      <c r="IH58" s="858">
        <v>0</v>
      </c>
      <c r="II58" s="72">
        <v>12245</v>
      </c>
      <c r="IJ58" s="120">
        <v>1682</v>
      </c>
      <c r="IK58" s="176"/>
      <c r="IL58" s="179"/>
      <c r="IM58" s="178"/>
      <c r="IN58" s="178"/>
      <c r="IO58" s="178"/>
      <c r="IP58" s="178"/>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8"/>
      <c r="LN58" s="179"/>
      <c r="LO58" s="179"/>
      <c r="LP58" s="179"/>
      <c r="LQ58" s="179"/>
      <c r="LR58" s="179"/>
      <c r="LS58" s="179"/>
      <c r="LT58" s="179"/>
      <c r="LU58" s="179"/>
      <c r="LV58" s="179"/>
      <c r="LW58" s="179"/>
      <c r="LX58" s="179"/>
      <c r="LY58" s="179"/>
      <c r="LZ58" s="179"/>
      <c r="MA58" s="179"/>
      <c r="MB58" s="179"/>
      <c r="MC58" s="178"/>
      <c r="MD58" s="178"/>
      <c r="ME58" s="179"/>
      <c r="MF58" s="179"/>
      <c r="MG58" s="179"/>
      <c r="MH58" s="178"/>
      <c r="MI58" s="179"/>
      <c r="MJ58" s="95"/>
      <c r="MK58" s="179"/>
      <c r="ML58" s="967"/>
      <c r="MM58" s="179"/>
      <c r="MN58" s="179"/>
      <c r="MO58" s="178"/>
      <c r="MP58" s="178"/>
      <c r="MQ58" s="178"/>
      <c r="MR58" s="177"/>
      <c r="MS58" s="177"/>
      <c r="MT58" s="177"/>
      <c r="MU58" s="179"/>
      <c r="MV58" s="179"/>
      <c r="MW58" s="179"/>
      <c r="MX58" s="179"/>
      <c r="MY58" s="179"/>
      <c r="MZ58" s="179"/>
      <c r="NA58" s="179"/>
      <c r="NB58" s="179"/>
      <c r="NC58" s="179"/>
      <c r="ND58" s="179"/>
      <c r="NE58" s="179"/>
      <c r="NF58" s="179"/>
      <c r="NG58" s="967"/>
      <c r="NH58" s="179"/>
      <c r="NI58" s="179"/>
      <c r="NJ58" s="195"/>
      <c r="NK58" s="178"/>
      <c r="NL58" s="177"/>
      <c r="NM58" s="177"/>
      <c r="NN58" s="177"/>
      <c r="NO58" s="177"/>
      <c r="NP58" s="177"/>
      <c r="NQ58" s="177"/>
      <c r="NR58" s="177"/>
      <c r="NS58" s="177"/>
      <c r="NT58" s="177"/>
      <c r="NU58" s="177"/>
      <c r="NV58" s="196"/>
      <c r="NW58" s="178"/>
      <c r="NX58" s="177"/>
      <c r="NY58" s="177"/>
      <c r="NZ58" s="178"/>
      <c r="OA58" s="177"/>
      <c r="OB58" s="966"/>
      <c r="OC58" s="177"/>
      <c r="OD58" s="177"/>
      <c r="OE58" s="177"/>
      <c r="OF58" s="178"/>
      <c r="OG58" s="177"/>
      <c r="OH58" s="177"/>
      <c r="OI58" s="177"/>
      <c r="OJ58" s="177"/>
      <c r="OK58" s="966"/>
      <c r="OL58" s="177"/>
      <c r="OM58" s="177"/>
      <c r="ON58" s="37"/>
      <c r="OR58" s="71"/>
      <c r="OS58" s="940"/>
      <c r="OT58" s="71"/>
      <c r="OU58" s="71"/>
    </row>
    <row r="59" spans="1:411" ht="14.25" customHeight="1">
      <c r="A59" s="37">
        <v>2007</v>
      </c>
      <c r="B59" s="736">
        <v>1077541</v>
      </c>
      <c r="C59" s="415">
        <v>442451</v>
      </c>
      <c r="D59" s="751">
        <v>432272</v>
      </c>
      <c r="E59" s="40">
        <v>15632</v>
      </c>
      <c r="F59" s="40">
        <v>4618</v>
      </c>
      <c r="G59" s="55"/>
      <c r="H59" s="40">
        <v>122839</v>
      </c>
      <c r="I59" s="40">
        <v>10810</v>
      </c>
      <c r="J59" s="40">
        <v>135000</v>
      </c>
      <c r="K59" s="40">
        <v>135643</v>
      </c>
      <c r="L59" s="40">
        <v>7730</v>
      </c>
      <c r="M59" s="766">
        <v>10179</v>
      </c>
      <c r="N59" s="415">
        <v>422164</v>
      </c>
      <c r="O59" s="751">
        <v>357845</v>
      </c>
      <c r="P59" s="398">
        <v>107361</v>
      </c>
      <c r="Q59" s="398">
        <v>54343</v>
      </c>
      <c r="R59" s="398">
        <v>149121</v>
      </c>
      <c r="S59" s="868">
        <v>15970</v>
      </c>
      <c r="T59" s="398">
        <v>11780</v>
      </c>
      <c r="U59" s="398">
        <v>17032</v>
      </c>
      <c r="V59" s="877">
        <v>18208</v>
      </c>
      <c r="W59" s="751">
        <v>64319</v>
      </c>
      <c r="X59" s="398">
        <v>50443</v>
      </c>
      <c r="Y59" s="398">
        <v>50418</v>
      </c>
      <c r="Z59" s="398">
        <v>11729</v>
      </c>
      <c r="AA59" s="885"/>
      <c r="AB59" s="398">
        <v>1610</v>
      </c>
      <c r="AC59" s="752">
        <v>537</v>
      </c>
      <c r="AD59" s="753">
        <v>20287</v>
      </c>
      <c r="AE59" s="398">
        <v>20287</v>
      </c>
      <c r="AF59" s="398">
        <v>37296</v>
      </c>
      <c r="AG59" s="887">
        <v>183919</v>
      </c>
      <c r="AH59" s="887">
        <v>189709</v>
      </c>
      <c r="AI59" s="887">
        <v>22038</v>
      </c>
      <c r="AJ59" s="885">
        <v>129576</v>
      </c>
      <c r="AK59" s="398">
        <v>22038</v>
      </c>
      <c r="AL59" s="398">
        <v>126875</v>
      </c>
      <c r="AM59" s="398">
        <v>264136</v>
      </c>
      <c r="AN59" s="398">
        <v>74427</v>
      </c>
      <c r="AO59" s="398">
        <v>107538</v>
      </c>
      <c r="AP59" s="398">
        <v>0</v>
      </c>
      <c r="AQ59" s="398">
        <v>104837</v>
      </c>
      <c r="AR59" s="398">
        <v>242098</v>
      </c>
      <c r="AS59" s="398">
        <v>52389</v>
      </c>
      <c r="AT59" s="896"/>
      <c r="AU59" s="749">
        <v>1.8827125835583054</v>
      </c>
      <c r="AV59" s="365">
        <v>1.8827125835583054</v>
      </c>
      <c r="AW59" s="365">
        <v>3.4612140048499316</v>
      </c>
      <c r="AX59" s="365">
        <v>6.9071153673038888</v>
      </c>
      <c r="AY59" s="754"/>
      <c r="AZ59" s="365"/>
      <c r="BA59" s="749">
        <v>384661.95600000001</v>
      </c>
      <c r="BB59" s="365">
        <v>35.698127124629131</v>
      </c>
      <c r="BC59" s="94">
        <v>427381.83399999997</v>
      </c>
      <c r="BD59" s="1089">
        <v>42719.877999999997</v>
      </c>
      <c r="BE59" s="30">
        <v>384661.95600000001</v>
      </c>
      <c r="BF59" s="100"/>
      <c r="BG59" s="771">
        <v>-916282</v>
      </c>
      <c r="BH59" s="743">
        <v>-85.034536968894912</v>
      </c>
      <c r="BJ59" s="740">
        <v>41.061175398430315</v>
      </c>
      <c r="BK59" s="365">
        <v>40.116524568438692</v>
      </c>
      <c r="BL59" s="365">
        <v>1.4507104602052265</v>
      </c>
      <c r="BM59" s="365">
        <v>0.42856837930064839</v>
      </c>
      <c r="BN59" s="365">
        <v>0</v>
      </c>
      <c r="BO59" s="365">
        <v>11.39993745017591</v>
      </c>
      <c r="BP59" s="365">
        <v>1.0032100866695559</v>
      </c>
      <c r="BQ59" s="365">
        <v>12.528525596705833</v>
      </c>
      <c r="BR59" s="365">
        <v>12.588198500103477</v>
      </c>
      <c r="BS59" s="365">
        <v>0.71737409527804508</v>
      </c>
      <c r="BT59" s="365">
        <v>0.94465082999161976</v>
      </c>
      <c r="BU59" s="740">
        <v>39.178462814872006</v>
      </c>
      <c r="BV59" s="365">
        <v>33.209409201134804</v>
      </c>
      <c r="BW59" s="365">
        <v>9.9635187895402595</v>
      </c>
      <c r="BX59" s="365">
        <v>5.0432419740872971</v>
      </c>
      <c r="BY59" s="365">
        <v>13.839009374121263</v>
      </c>
      <c r="BZ59" s="365">
        <v>1.4820781761436457</v>
      </c>
      <c r="CA59" s="365">
        <v>1.0932298631792201</v>
      </c>
      <c r="CB59" s="365">
        <v>1.5806359108377315</v>
      </c>
      <c r="CC59" s="365">
        <v>1.6897732893690356</v>
      </c>
      <c r="CD59" s="365">
        <v>5.9690536137372039</v>
      </c>
      <c r="CE59" s="365">
        <v>4.6813067901824619</v>
      </c>
      <c r="CF59" s="365">
        <v>4.6789866928497386</v>
      </c>
      <c r="CG59" s="365">
        <v>1.0884968646204645</v>
      </c>
      <c r="CH59" s="365">
        <v>0.14941426822738069</v>
      </c>
      <c r="CI59" s="743">
        <v>4.9835690706896536E-2</v>
      </c>
      <c r="CJ59" s="365"/>
      <c r="CK59" s="925">
        <v>2.0452122007422457</v>
      </c>
      <c r="CL59" s="926">
        <v>17.068399253485481</v>
      </c>
      <c r="CM59" s="926">
        <v>17.6057337957442</v>
      </c>
      <c r="CN59" s="926">
        <v>12.025157279398185</v>
      </c>
      <c r="CO59" s="927">
        <v>35.698127124629131</v>
      </c>
      <c r="CP59" s="33">
        <v>2007</v>
      </c>
      <c r="CQ59" s="99">
        <v>442451</v>
      </c>
      <c r="CR59" s="87">
        <v>432272</v>
      </c>
      <c r="CS59" s="87">
        <v>122839</v>
      </c>
      <c r="CT59" s="87">
        <v>111351</v>
      </c>
      <c r="CU59" s="87">
        <v>62743</v>
      </c>
      <c r="CV59" s="94">
        <v>61472</v>
      </c>
      <c r="CW59" s="858">
        <v>1723</v>
      </c>
      <c r="CX59" s="94">
        <v>1271</v>
      </c>
      <c r="CY59" s="95">
        <v>145</v>
      </c>
      <c r="CZ59" s="95">
        <v>93</v>
      </c>
      <c r="DA59" s="94">
        <v>51</v>
      </c>
      <c r="DB59" s="94">
        <v>42</v>
      </c>
      <c r="DC59" s="94">
        <v>0</v>
      </c>
      <c r="DD59" s="95">
        <v>52</v>
      </c>
      <c r="DE59" s="94">
        <v>52</v>
      </c>
      <c r="DF59" s="94">
        <v>0</v>
      </c>
      <c r="DG59" s="95">
        <v>48463</v>
      </c>
      <c r="DH59" s="94">
        <v>11787</v>
      </c>
      <c r="DI59" s="94">
        <v>1153</v>
      </c>
      <c r="DJ59" s="94">
        <v>1008</v>
      </c>
      <c r="DK59" s="94">
        <v>307</v>
      </c>
      <c r="DL59" s="94">
        <v>21</v>
      </c>
      <c r="DM59" s="94">
        <v>7258</v>
      </c>
      <c r="DN59" s="94">
        <v>253</v>
      </c>
      <c r="DO59" s="94">
        <v>1356</v>
      </c>
      <c r="DP59" s="94">
        <v>86</v>
      </c>
      <c r="DQ59" s="94">
        <v>110</v>
      </c>
      <c r="DR59" s="94">
        <v>27</v>
      </c>
      <c r="DS59" s="94">
        <v>0</v>
      </c>
      <c r="DT59" s="94">
        <v>0</v>
      </c>
      <c r="DU59" s="94">
        <v>0</v>
      </c>
      <c r="DV59" s="94">
        <v>5</v>
      </c>
      <c r="DW59" s="94">
        <v>0</v>
      </c>
      <c r="DX59" s="94">
        <v>0</v>
      </c>
      <c r="DY59" s="94">
        <v>0</v>
      </c>
      <c r="DZ59" s="94">
        <v>0</v>
      </c>
      <c r="EA59" s="94">
        <v>17025</v>
      </c>
      <c r="EB59" s="94">
        <v>0</v>
      </c>
      <c r="EC59" s="94">
        <v>2158</v>
      </c>
      <c r="ED59" s="94">
        <v>2051</v>
      </c>
      <c r="EE59" s="94">
        <v>1581</v>
      </c>
      <c r="EF59" s="94">
        <v>0</v>
      </c>
      <c r="EG59" s="94">
        <v>0</v>
      </c>
      <c r="EH59" s="94">
        <v>35</v>
      </c>
      <c r="EI59" s="94">
        <v>0</v>
      </c>
      <c r="EJ59" s="94">
        <v>2227</v>
      </c>
      <c r="EK59" s="94">
        <v>7</v>
      </c>
      <c r="EL59" s="94">
        <v>0</v>
      </c>
      <c r="EM59" s="94">
        <v>8</v>
      </c>
      <c r="EN59" s="95">
        <v>11488</v>
      </c>
      <c r="EO59" s="94">
        <v>7267</v>
      </c>
      <c r="EP59" s="94">
        <v>6</v>
      </c>
      <c r="EQ59" s="94">
        <v>5</v>
      </c>
      <c r="ER59" s="94">
        <v>3</v>
      </c>
      <c r="ES59" s="94">
        <v>502</v>
      </c>
      <c r="ET59" s="94">
        <v>1633</v>
      </c>
      <c r="EU59" s="94">
        <v>176</v>
      </c>
      <c r="EV59" s="94">
        <v>490</v>
      </c>
      <c r="EW59" s="94">
        <v>883</v>
      </c>
      <c r="EX59" s="94">
        <v>318</v>
      </c>
      <c r="EY59" s="94">
        <v>18</v>
      </c>
      <c r="EZ59" s="94">
        <v>83</v>
      </c>
      <c r="FA59" s="94">
        <v>38</v>
      </c>
      <c r="FB59" s="94">
        <v>4</v>
      </c>
      <c r="FC59" s="94">
        <v>5</v>
      </c>
      <c r="FD59" s="94">
        <v>9</v>
      </c>
      <c r="FE59" s="94">
        <v>0</v>
      </c>
      <c r="FF59" s="94">
        <v>0</v>
      </c>
      <c r="FG59" s="94">
        <v>0</v>
      </c>
      <c r="FH59" s="94">
        <v>35</v>
      </c>
      <c r="FI59" s="94">
        <v>1</v>
      </c>
      <c r="FJ59" s="94">
        <v>0</v>
      </c>
      <c r="FK59" s="94">
        <v>0</v>
      </c>
      <c r="FL59" s="94">
        <v>12</v>
      </c>
      <c r="FM59" s="87">
        <v>10810</v>
      </c>
      <c r="FN59" s="858">
        <v>5469</v>
      </c>
      <c r="FO59" s="94">
        <v>4839</v>
      </c>
      <c r="FP59" s="94">
        <v>502</v>
      </c>
      <c r="FQ59" s="95">
        <v>135000</v>
      </c>
      <c r="FR59" s="95">
        <v>130603</v>
      </c>
      <c r="FS59" s="94">
        <v>81241</v>
      </c>
      <c r="FT59" s="94">
        <v>49362</v>
      </c>
      <c r="FU59" s="94">
        <v>0</v>
      </c>
      <c r="FV59" s="94">
        <v>0</v>
      </c>
      <c r="FW59" s="87">
        <v>4397</v>
      </c>
      <c r="FX59" s="94">
        <v>2054</v>
      </c>
      <c r="FY59" s="94">
        <v>425</v>
      </c>
      <c r="FZ59" s="94">
        <v>0</v>
      </c>
      <c r="GA59" s="94">
        <v>1626</v>
      </c>
      <c r="GB59" s="94">
        <v>28</v>
      </c>
      <c r="GC59" s="94">
        <v>264</v>
      </c>
      <c r="GD59" s="94">
        <v>0</v>
      </c>
      <c r="GE59" s="87">
        <v>135643</v>
      </c>
      <c r="GF59" s="87">
        <v>128025</v>
      </c>
      <c r="GG59" s="94">
        <v>93234</v>
      </c>
      <c r="GH59" s="94">
        <v>34791</v>
      </c>
      <c r="GI59" s="94">
        <v>7618</v>
      </c>
      <c r="GJ59" s="87">
        <v>7730</v>
      </c>
      <c r="GK59" s="94">
        <v>0</v>
      </c>
      <c r="GL59" s="94">
        <v>204</v>
      </c>
      <c r="GM59" s="858">
        <v>0</v>
      </c>
      <c r="GN59" s="94">
        <v>1764</v>
      </c>
      <c r="GO59" s="94">
        <v>5762</v>
      </c>
      <c r="GP59" s="87">
        <v>20250</v>
      </c>
      <c r="GQ59" s="72">
        <v>9098</v>
      </c>
      <c r="GR59" s="72">
        <v>6534</v>
      </c>
      <c r="GS59" s="72">
        <v>4618</v>
      </c>
      <c r="GT59" s="95">
        <v>10179</v>
      </c>
      <c r="GU59" s="95">
        <v>5348</v>
      </c>
      <c r="GV59" s="94">
        <v>2901</v>
      </c>
      <c r="GW59" s="94">
        <v>168</v>
      </c>
      <c r="GX59" s="94">
        <v>368</v>
      </c>
      <c r="GY59" s="94">
        <v>1416</v>
      </c>
      <c r="GZ59" s="94">
        <v>495</v>
      </c>
      <c r="HA59" s="94">
        <v>0</v>
      </c>
      <c r="HB59" s="94">
        <v>0</v>
      </c>
      <c r="HC59" s="94">
        <v>0</v>
      </c>
      <c r="HD59" s="858">
        <v>0</v>
      </c>
      <c r="HE59" s="94">
        <v>3995</v>
      </c>
      <c r="HF59" s="94">
        <v>836</v>
      </c>
      <c r="HG59" s="99">
        <v>422164</v>
      </c>
      <c r="HH59" s="87">
        <v>357845</v>
      </c>
      <c r="HI59" s="72">
        <v>107361</v>
      </c>
      <c r="HJ59" s="72">
        <v>54343</v>
      </c>
      <c r="HK59" s="87">
        <v>11780</v>
      </c>
      <c r="HL59" s="72">
        <v>4536</v>
      </c>
      <c r="HM59" s="72">
        <v>7244</v>
      </c>
      <c r="HN59" s="93">
        <v>17032</v>
      </c>
      <c r="HO59" s="919">
        <v>17009</v>
      </c>
      <c r="HP59" s="72">
        <v>23</v>
      </c>
      <c r="HQ59" s="87">
        <v>206</v>
      </c>
      <c r="HR59" s="72">
        <v>177</v>
      </c>
      <c r="HS59" s="72">
        <v>29</v>
      </c>
      <c r="HT59" s="72">
        <v>123081</v>
      </c>
      <c r="HU59" s="72">
        <v>26040</v>
      </c>
      <c r="HV59" s="87">
        <v>18002</v>
      </c>
      <c r="HW59" s="72">
        <v>255</v>
      </c>
      <c r="HX59" s="72">
        <v>0</v>
      </c>
      <c r="HY59" s="919">
        <v>0</v>
      </c>
      <c r="HZ59" s="72">
        <v>1739</v>
      </c>
      <c r="IA59" s="72">
        <v>7583</v>
      </c>
      <c r="IB59" s="72">
        <v>8425</v>
      </c>
      <c r="IC59" s="87">
        <v>64319</v>
      </c>
      <c r="ID59" s="93">
        <v>50443</v>
      </c>
      <c r="IE59" s="72">
        <v>50418</v>
      </c>
      <c r="IF59" s="72">
        <v>25</v>
      </c>
      <c r="IG59" s="72">
        <v>537</v>
      </c>
      <c r="IH59" s="858">
        <v>0</v>
      </c>
      <c r="II59" s="72">
        <v>11729</v>
      </c>
      <c r="IJ59" s="120">
        <v>1610</v>
      </c>
      <c r="IK59" s="176"/>
      <c r="IL59" s="179"/>
      <c r="IM59" s="178"/>
      <c r="IN59" s="178"/>
      <c r="IO59" s="178"/>
      <c r="IP59" s="178"/>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8"/>
      <c r="LN59" s="179"/>
      <c r="LO59" s="179"/>
      <c r="LP59" s="179"/>
      <c r="LQ59" s="179"/>
      <c r="LR59" s="179"/>
      <c r="LS59" s="179"/>
      <c r="LT59" s="179"/>
      <c r="LU59" s="179"/>
      <c r="LV59" s="179"/>
      <c r="LW59" s="179"/>
      <c r="LX59" s="179"/>
      <c r="LY59" s="179"/>
      <c r="LZ59" s="179"/>
      <c r="MA59" s="179"/>
      <c r="MB59" s="179"/>
      <c r="MC59" s="178"/>
      <c r="MD59" s="178"/>
      <c r="ME59" s="179"/>
      <c r="MF59" s="179"/>
      <c r="MG59" s="179"/>
      <c r="MH59" s="178"/>
      <c r="MI59" s="179"/>
      <c r="MJ59" s="95"/>
      <c r="MK59" s="179"/>
      <c r="ML59" s="967"/>
      <c r="MM59" s="179"/>
      <c r="MN59" s="179"/>
      <c r="MO59" s="178"/>
      <c r="MP59" s="178"/>
      <c r="MQ59" s="178"/>
      <c r="MR59" s="177"/>
      <c r="MS59" s="177"/>
      <c r="MT59" s="177"/>
      <c r="MU59" s="179"/>
      <c r="MV59" s="179"/>
      <c r="MW59" s="179"/>
      <c r="MX59" s="179"/>
      <c r="MY59" s="179"/>
      <c r="MZ59" s="179"/>
      <c r="NA59" s="179"/>
      <c r="NB59" s="179"/>
      <c r="NC59" s="179"/>
      <c r="ND59" s="179"/>
      <c r="NE59" s="179"/>
      <c r="NF59" s="179"/>
      <c r="NG59" s="967"/>
      <c r="NH59" s="179"/>
      <c r="NI59" s="179"/>
      <c r="NJ59" s="195"/>
      <c r="NK59" s="178"/>
      <c r="NL59" s="177"/>
      <c r="NM59" s="177"/>
      <c r="NN59" s="177"/>
      <c r="NO59" s="177"/>
      <c r="NP59" s="177"/>
      <c r="NQ59" s="177"/>
      <c r="NR59" s="177"/>
      <c r="NS59" s="177"/>
      <c r="NT59" s="177"/>
      <c r="NU59" s="177"/>
      <c r="NV59" s="196"/>
      <c r="NW59" s="178"/>
      <c r="NX59" s="177"/>
      <c r="NY59" s="177"/>
      <c r="NZ59" s="178"/>
      <c r="OA59" s="177"/>
      <c r="OB59" s="966"/>
      <c r="OC59" s="177"/>
      <c r="OD59" s="177"/>
      <c r="OE59" s="177"/>
      <c r="OF59" s="178"/>
      <c r="OG59" s="177"/>
      <c r="OH59" s="177"/>
      <c r="OI59" s="177"/>
      <c r="OJ59" s="177"/>
      <c r="OK59" s="966"/>
      <c r="OL59" s="177"/>
      <c r="OM59" s="177"/>
      <c r="ON59" s="37"/>
      <c r="OR59" s="71"/>
      <c r="OS59" s="940"/>
      <c r="OT59" s="71"/>
      <c r="OU59" s="71"/>
    </row>
    <row r="60" spans="1:411" ht="14.25" customHeight="1">
      <c r="A60" s="37">
        <v>2008</v>
      </c>
      <c r="B60" s="736">
        <v>1112432</v>
      </c>
      <c r="C60" s="415">
        <v>409082</v>
      </c>
      <c r="D60" s="751">
        <v>400088</v>
      </c>
      <c r="E60" s="40">
        <v>16984</v>
      </c>
      <c r="F60" s="40">
        <v>4935</v>
      </c>
      <c r="G60" s="55"/>
      <c r="H60" s="40">
        <v>104356</v>
      </c>
      <c r="I60" s="40">
        <v>11813</v>
      </c>
      <c r="J60" s="40">
        <v>113916</v>
      </c>
      <c r="K60" s="40">
        <v>140997</v>
      </c>
      <c r="L60" s="40">
        <v>7087</v>
      </c>
      <c r="M60" s="766">
        <v>8994</v>
      </c>
      <c r="N60" s="415">
        <v>459813</v>
      </c>
      <c r="O60" s="751">
        <v>392889</v>
      </c>
      <c r="P60" s="398">
        <v>118019</v>
      </c>
      <c r="Q60" s="398">
        <v>59276</v>
      </c>
      <c r="R60" s="398">
        <v>165180</v>
      </c>
      <c r="S60" s="868">
        <v>21818</v>
      </c>
      <c r="T60" s="398">
        <v>12278</v>
      </c>
      <c r="U60" s="398">
        <v>17554</v>
      </c>
      <c r="V60" s="877">
        <v>20582</v>
      </c>
      <c r="W60" s="751">
        <v>66924</v>
      </c>
      <c r="X60" s="398">
        <v>51742</v>
      </c>
      <c r="Y60" s="398">
        <v>51712</v>
      </c>
      <c r="Z60" s="398">
        <v>12351</v>
      </c>
      <c r="AA60" s="885"/>
      <c r="AB60" s="398">
        <v>1118</v>
      </c>
      <c r="AC60" s="752">
        <v>1713</v>
      </c>
      <c r="AD60" s="753">
        <v>-50731</v>
      </c>
      <c r="AE60" s="398">
        <v>-50719</v>
      </c>
      <c r="AF60" s="398">
        <v>-33189</v>
      </c>
      <c r="AG60" s="887">
        <v>201295</v>
      </c>
      <c r="AH60" s="887">
        <v>208274</v>
      </c>
      <c r="AI60" s="887">
        <v>23754</v>
      </c>
      <c r="AJ60" s="885">
        <v>142019</v>
      </c>
      <c r="AK60" s="398">
        <v>23754</v>
      </c>
      <c r="AL60" s="398">
        <v>110091</v>
      </c>
      <c r="AM60" s="398">
        <v>215473</v>
      </c>
      <c r="AN60" s="398">
        <v>7199</v>
      </c>
      <c r="AO60" s="398">
        <v>118265</v>
      </c>
      <c r="AP60" s="398">
        <v>0</v>
      </c>
      <c r="AQ60" s="398">
        <v>86337</v>
      </c>
      <c r="AR60" s="398">
        <v>191719</v>
      </c>
      <c r="AS60" s="398">
        <v>-16555</v>
      </c>
      <c r="AT60" s="896">
        <v>-12</v>
      </c>
      <c r="AU60" s="749">
        <v>-4.5603686337681761</v>
      </c>
      <c r="AV60" s="365">
        <v>-4.5592899161476836</v>
      </c>
      <c r="AW60" s="365">
        <v>-2.9834632588778458</v>
      </c>
      <c r="AX60" s="365">
        <v>0.64714067916061391</v>
      </c>
      <c r="AY60" s="754">
        <v>-1.0787176204927582E-3</v>
      </c>
      <c r="AZ60" s="365"/>
      <c r="BA60" s="749">
        <v>440620.96500000003</v>
      </c>
      <c r="BB60" s="365">
        <v>39.608799908668573</v>
      </c>
      <c r="BC60" s="94">
        <v>492300.44900000002</v>
      </c>
      <c r="BD60" s="1089">
        <v>51679.483999999997</v>
      </c>
      <c r="BE60" s="30">
        <v>440620.96500000003</v>
      </c>
      <c r="BF60" s="100"/>
      <c r="BG60" s="771">
        <v>-946469</v>
      </c>
      <c r="BH60" s="743">
        <v>-85.081065629180031</v>
      </c>
      <c r="BJ60" s="740">
        <v>36.773663468868207</v>
      </c>
      <c r="BK60" s="365">
        <v>35.96516461230889</v>
      </c>
      <c r="BL60" s="365">
        <v>1.5267450055374172</v>
      </c>
      <c r="BM60" s="365">
        <v>0.4436226214276468</v>
      </c>
      <c r="BN60" s="365">
        <v>0</v>
      </c>
      <c r="BO60" s="365">
        <v>9.3808880003451893</v>
      </c>
      <c r="BP60" s="365">
        <v>1.0619076042400795</v>
      </c>
      <c r="BQ60" s="365">
        <v>10.240266371337754</v>
      </c>
      <c r="BR60" s="365">
        <v>12.674662361384787</v>
      </c>
      <c r="BS60" s="365">
        <v>0.63707264803601482</v>
      </c>
      <c r="BT60" s="365">
        <v>0.8084988565593223</v>
      </c>
      <c r="BU60" s="740">
        <v>41.334032102636385</v>
      </c>
      <c r="BV60" s="365">
        <v>35.318023933148275</v>
      </c>
      <c r="BW60" s="365">
        <v>10.609097904411236</v>
      </c>
      <c r="BX60" s="365">
        <v>5.3285054726940615</v>
      </c>
      <c r="BY60" s="365">
        <v>14.848548046082817</v>
      </c>
      <c r="BZ60" s="365">
        <v>1.9612884203259167</v>
      </c>
      <c r="CA60" s="365">
        <v>1.1037079120341737</v>
      </c>
      <c r="CB60" s="365">
        <v>1.5779840925108231</v>
      </c>
      <c r="CC60" s="365">
        <v>1.8501805054151625</v>
      </c>
      <c r="CD60" s="365">
        <v>6.0160081694881127</v>
      </c>
      <c r="CE60" s="365">
        <v>4.6512505932946917</v>
      </c>
      <c r="CF60" s="365">
        <v>4.6485537992434596</v>
      </c>
      <c r="CG60" s="365">
        <v>1.1102701108921713</v>
      </c>
      <c r="CH60" s="365">
        <v>0.10050052497590864</v>
      </c>
      <c r="CI60" s="743">
        <v>0.15398694032534124</v>
      </c>
      <c r="CJ60" s="365"/>
      <c r="CK60" s="925">
        <v>2.1353215297654149</v>
      </c>
      <c r="CL60" s="926">
        <v>18.095038618090815</v>
      </c>
      <c r="CM60" s="926">
        <v>18.722402807542394</v>
      </c>
      <c r="CN60" s="926">
        <v>12.766533145396753</v>
      </c>
      <c r="CO60" s="927">
        <v>39.608799908668573</v>
      </c>
      <c r="CP60" s="33">
        <v>2008</v>
      </c>
      <c r="CQ60" s="99">
        <v>409082</v>
      </c>
      <c r="CR60" s="87">
        <v>400088</v>
      </c>
      <c r="CS60" s="87">
        <v>104356</v>
      </c>
      <c r="CT60" s="87">
        <v>92137</v>
      </c>
      <c r="CU60" s="87">
        <v>52347</v>
      </c>
      <c r="CV60" s="94">
        <v>51121</v>
      </c>
      <c r="CW60" s="858">
        <v>1655</v>
      </c>
      <c r="CX60" s="94">
        <v>1226</v>
      </c>
      <c r="CY60" s="95">
        <v>140</v>
      </c>
      <c r="CZ60" s="95">
        <v>92</v>
      </c>
      <c r="DA60" s="94">
        <v>52</v>
      </c>
      <c r="DB60" s="94">
        <v>40</v>
      </c>
      <c r="DC60" s="94">
        <v>0</v>
      </c>
      <c r="DD60" s="95">
        <v>48</v>
      </c>
      <c r="DE60" s="94">
        <v>48</v>
      </c>
      <c r="DF60" s="94">
        <v>0</v>
      </c>
      <c r="DG60" s="95">
        <v>39650</v>
      </c>
      <c r="DH60" s="94">
        <v>11210</v>
      </c>
      <c r="DI60" s="94">
        <v>1282</v>
      </c>
      <c r="DJ60" s="94">
        <v>979</v>
      </c>
      <c r="DK60" s="94">
        <v>309</v>
      </c>
      <c r="DL60" s="94">
        <v>19</v>
      </c>
      <c r="DM60" s="94">
        <v>7485</v>
      </c>
      <c r="DN60" s="94">
        <v>263</v>
      </c>
      <c r="DO60" s="94">
        <v>1330</v>
      </c>
      <c r="DP60" s="94">
        <v>83</v>
      </c>
      <c r="DQ60" s="94">
        <v>105</v>
      </c>
      <c r="DR60" s="94">
        <v>28</v>
      </c>
      <c r="DS60" s="94">
        <v>333</v>
      </c>
      <c r="DT60" s="94">
        <v>0</v>
      </c>
      <c r="DU60" s="94">
        <v>0</v>
      </c>
      <c r="DV60" s="94">
        <v>6</v>
      </c>
      <c r="DW60" s="94">
        <v>0</v>
      </c>
      <c r="DX60" s="94">
        <v>0</v>
      </c>
      <c r="DY60" s="94">
        <v>0</v>
      </c>
      <c r="DZ60" s="94">
        <v>0</v>
      </c>
      <c r="EA60" s="94">
        <v>9923</v>
      </c>
      <c r="EB60" s="94">
        <v>0</v>
      </c>
      <c r="EC60" s="94">
        <v>1273</v>
      </c>
      <c r="ED60" s="94">
        <v>1864</v>
      </c>
      <c r="EE60" s="94">
        <v>1608</v>
      </c>
      <c r="EF60" s="94">
        <v>0</v>
      </c>
      <c r="EG60" s="94">
        <v>0</v>
      </c>
      <c r="EH60" s="94">
        <v>33</v>
      </c>
      <c r="EI60" s="94">
        <v>0</v>
      </c>
      <c r="EJ60" s="94">
        <v>1507</v>
      </c>
      <c r="EK60" s="94">
        <v>6</v>
      </c>
      <c r="EL60" s="94">
        <v>0</v>
      </c>
      <c r="EM60" s="94">
        <v>4</v>
      </c>
      <c r="EN60" s="95">
        <v>12219</v>
      </c>
      <c r="EO60" s="94">
        <v>7931</v>
      </c>
      <c r="EP60" s="94">
        <v>9</v>
      </c>
      <c r="EQ60" s="94">
        <v>3</v>
      </c>
      <c r="ER60" s="94">
        <v>3</v>
      </c>
      <c r="ES60" s="94">
        <v>514</v>
      </c>
      <c r="ET60" s="94">
        <v>1680</v>
      </c>
      <c r="EU60" s="94">
        <v>185</v>
      </c>
      <c r="EV60" s="94">
        <v>366</v>
      </c>
      <c r="EW60" s="94">
        <v>959</v>
      </c>
      <c r="EX60" s="94">
        <v>347</v>
      </c>
      <c r="EY60" s="94">
        <v>14</v>
      </c>
      <c r="EZ60" s="94">
        <v>71</v>
      </c>
      <c r="FA60" s="94">
        <v>20</v>
      </c>
      <c r="FB60" s="94">
        <v>4</v>
      </c>
      <c r="FC60" s="94">
        <v>1</v>
      </c>
      <c r="FD60" s="94">
        <v>73</v>
      </c>
      <c r="FE60" s="94">
        <v>0</v>
      </c>
      <c r="FF60" s="94">
        <v>0</v>
      </c>
      <c r="FG60" s="94">
        <v>0</v>
      </c>
      <c r="FH60" s="94">
        <v>32</v>
      </c>
      <c r="FI60" s="94">
        <v>0</v>
      </c>
      <c r="FJ60" s="94">
        <v>0</v>
      </c>
      <c r="FK60" s="94">
        <v>0</v>
      </c>
      <c r="FL60" s="94">
        <v>7</v>
      </c>
      <c r="FM60" s="87">
        <v>11813</v>
      </c>
      <c r="FN60" s="858">
        <v>6031</v>
      </c>
      <c r="FO60" s="94">
        <v>5477</v>
      </c>
      <c r="FP60" s="94">
        <v>305</v>
      </c>
      <c r="FQ60" s="95">
        <v>113916</v>
      </c>
      <c r="FR60" s="95">
        <v>109079</v>
      </c>
      <c r="FS60" s="94">
        <v>78445</v>
      </c>
      <c r="FT60" s="94">
        <v>30634</v>
      </c>
      <c r="FU60" s="94">
        <v>0</v>
      </c>
      <c r="FV60" s="94">
        <v>0</v>
      </c>
      <c r="FW60" s="87">
        <v>4837</v>
      </c>
      <c r="FX60" s="94">
        <v>2412</v>
      </c>
      <c r="FY60" s="94">
        <v>478</v>
      </c>
      <c r="FZ60" s="94">
        <v>0</v>
      </c>
      <c r="GA60" s="94">
        <v>1703</v>
      </c>
      <c r="GB60" s="94">
        <v>30</v>
      </c>
      <c r="GC60" s="94">
        <v>214</v>
      </c>
      <c r="GD60" s="94">
        <v>0</v>
      </c>
      <c r="GE60" s="87">
        <v>140997</v>
      </c>
      <c r="GF60" s="87">
        <v>132954</v>
      </c>
      <c r="GG60" s="94">
        <v>95957</v>
      </c>
      <c r="GH60" s="94">
        <v>36997</v>
      </c>
      <c r="GI60" s="94">
        <v>8043</v>
      </c>
      <c r="GJ60" s="87">
        <v>7087</v>
      </c>
      <c r="GK60" s="94">
        <v>0</v>
      </c>
      <c r="GL60" s="94">
        <v>198</v>
      </c>
      <c r="GM60" s="858">
        <v>0</v>
      </c>
      <c r="GN60" s="94">
        <v>926</v>
      </c>
      <c r="GO60" s="94">
        <v>5963</v>
      </c>
      <c r="GP60" s="87">
        <v>21919</v>
      </c>
      <c r="GQ60" s="72">
        <v>9332</v>
      </c>
      <c r="GR60" s="72">
        <v>7652</v>
      </c>
      <c r="GS60" s="72">
        <v>4935</v>
      </c>
      <c r="GT60" s="95">
        <v>8994</v>
      </c>
      <c r="GU60" s="95">
        <v>4844</v>
      </c>
      <c r="GV60" s="94">
        <v>2910</v>
      </c>
      <c r="GW60" s="94">
        <v>147</v>
      </c>
      <c r="GX60" s="94">
        <v>299</v>
      </c>
      <c r="GY60" s="94">
        <v>1164</v>
      </c>
      <c r="GZ60" s="94">
        <v>324</v>
      </c>
      <c r="HA60" s="94">
        <v>0</v>
      </c>
      <c r="HB60" s="94">
        <v>0</v>
      </c>
      <c r="HC60" s="94">
        <v>0</v>
      </c>
      <c r="HD60" s="858">
        <v>0</v>
      </c>
      <c r="HE60" s="94">
        <v>3446</v>
      </c>
      <c r="HF60" s="94">
        <v>704</v>
      </c>
      <c r="HG60" s="99">
        <v>459813</v>
      </c>
      <c r="HH60" s="87">
        <v>392889</v>
      </c>
      <c r="HI60" s="72">
        <v>118019</v>
      </c>
      <c r="HJ60" s="72">
        <v>59276</v>
      </c>
      <c r="HK60" s="87">
        <v>12278</v>
      </c>
      <c r="HL60" s="72">
        <v>4891</v>
      </c>
      <c r="HM60" s="72">
        <v>7387</v>
      </c>
      <c r="HN60" s="93">
        <v>17554</v>
      </c>
      <c r="HO60" s="919">
        <v>17542</v>
      </c>
      <c r="HP60" s="72">
        <v>12</v>
      </c>
      <c r="HQ60" s="87">
        <v>315</v>
      </c>
      <c r="HR60" s="72">
        <v>246</v>
      </c>
      <c r="HS60" s="72">
        <v>69</v>
      </c>
      <c r="HT60" s="72">
        <v>136282</v>
      </c>
      <c r="HU60" s="72">
        <v>28898</v>
      </c>
      <c r="HV60" s="87">
        <v>20267</v>
      </c>
      <c r="HW60" s="72">
        <v>255</v>
      </c>
      <c r="HX60" s="72">
        <v>0</v>
      </c>
      <c r="HY60" s="919">
        <v>0</v>
      </c>
      <c r="HZ60" s="72">
        <v>2859</v>
      </c>
      <c r="IA60" s="72">
        <v>8294</v>
      </c>
      <c r="IB60" s="72">
        <v>8859</v>
      </c>
      <c r="IC60" s="87">
        <v>66924</v>
      </c>
      <c r="ID60" s="93">
        <v>51742</v>
      </c>
      <c r="IE60" s="72">
        <v>51712</v>
      </c>
      <c r="IF60" s="72">
        <v>30</v>
      </c>
      <c r="IG60" s="72">
        <v>1713</v>
      </c>
      <c r="IH60" s="858">
        <v>0</v>
      </c>
      <c r="II60" s="72">
        <v>12351</v>
      </c>
      <c r="IJ60" s="120">
        <v>1118</v>
      </c>
      <c r="IK60" s="176"/>
      <c r="IL60" s="179"/>
      <c r="IM60" s="178"/>
      <c r="IN60" s="178"/>
      <c r="IO60" s="178"/>
      <c r="IP60" s="178"/>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8"/>
      <c r="LN60" s="179"/>
      <c r="LO60" s="179"/>
      <c r="LP60" s="179"/>
      <c r="LQ60" s="179"/>
      <c r="LR60" s="179"/>
      <c r="LS60" s="179"/>
      <c r="LT60" s="179"/>
      <c r="LU60" s="179"/>
      <c r="LV60" s="179"/>
      <c r="LW60" s="179"/>
      <c r="LX60" s="179"/>
      <c r="LY60" s="179"/>
      <c r="LZ60" s="179"/>
      <c r="MA60" s="179"/>
      <c r="MB60" s="179"/>
      <c r="MC60" s="178"/>
      <c r="MD60" s="178"/>
      <c r="ME60" s="179"/>
      <c r="MF60" s="179"/>
      <c r="MG60" s="179"/>
      <c r="MH60" s="178"/>
      <c r="MI60" s="179"/>
      <c r="MJ60" s="95"/>
      <c r="MK60" s="179"/>
      <c r="ML60" s="967"/>
      <c r="MM60" s="179"/>
      <c r="MN60" s="179"/>
      <c r="MO60" s="178"/>
      <c r="MP60" s="178"/>
      <c r="MQ60" s="178"/>
      <c r="MR60" s="177"/>
      <c r="MS60" s="177"/>
      <c r="MT60" s="177"/>
      <c r="MU60" s="179"/>
      <c r="MV60" s="179"/>
      <c r="MW60" s="179"/>
      <c r="MX60" s="179"/>
      <c r="MY60" s="179"/>
      <c r="MZ60" s="179"/>
      <c r="NA60" s="179"/>
      <c r="NB60" s="179"/>
      <c r="NC60" s="179"/>
      <c r="ND60" s="179"/>
      <c r="NE60" s="179"/>
      <c r="NF60" s="179"/>
      <c r="NG60" s="967"/>
      <c r="NH60" s="179"/>
      <c r="NI60" s="179"/>
      <c r="NJ60" s="195"/>
      <c r="NK60" s="178"/>
      <c r="NL60" s="177"/>
      <c r="NM60" s="177"/>
      <c r="NN60" s="177"/>
      <c r="NO60" s="177"/>
      <c r="NP60" s="177"/>
      <c r="NQ60" s="177"/>
      <c r="NR60" s="177"/>
      <c r="NS60" s="177"/>
      <c r="NT60" s="177"/>
      <c r="NU60" s="177"/>
      <c r="NV60" s="196"/>
      <c r="NW60" s="178"/>
      <c r="NX60" s="177"/>
      <c r="NY60" s="177"/>
      <c r="NZ60" s="178"/>
      <c r="OA60" s="177"/>
      <c r="OB60" s="966"/>
      <c r="OC60" s="177"/>
      <c r="OD60" s="177"/>
      <c r="OE60" s="177"/>
      <c r="OF60" s="178"/>
      <c r="OG60" s="177"/>
      <c r="OH60" s="177"/>
      <c r="OI60" s="177"/>
      <c r="OJ60" s="177"/>
      <c r="OK60" s="966"/>
      <c r="OL60" s="177"/>
      <c r="OM60" s="177"/>
      <c r="ON60" s="37"/>
      <c r="OR60" s="71"/>
      <c r="OS60" s="940"/>
      <c r="OT60" s="71"/>
      <c r="OU60" s="71"/>
    </row>
    <row r="61" spans="1:411" ht="15">
      <c r="A61" s="37">
        <v>2009</v>
      </c>
      <c r="B61" s="736">
        <v>1072990</v>
      </c>
      <c r="C61" s="415">
        <v>373777</v>
      </c>
      <c r="D61" s="751">
        <v>364613</v>
      </c>
      <c r="E61" s="40">
        <v>18210</v>
      </c>
      <c r="F61" s="40">
        <v>5287</v>
      </c>
      <c r="G61" s="55"/>
      <c r="H61" s="40">
        <v>86108</v>
      </c>
      <c r="I61" s="40">
        <v>10698</v>
      </c>
      <c r="J61" s="40">
        <v>97621</v>
      </c>
      <c r="K61" s="40">
        <v>138190</v>
      </c>
      <c r="L61" s="40">
        <v>8499</v>
      </c>
      <c r="M61" s="766">
        <v>9164</v>
      </c>
      <c r="N61" s="415">
        <v>494353</v>
      </c>
      <c r="O61" s="751">
        <v>425012</v>
      </c>
      <c r="P61" s="398">
        <v>125383</v>
      </c>
      <c r="Q61" s="398">
        <v>61379</v>
      </c>
      <c r="R61" s="398">
        <v>186123</v>
      </c>
      <c r="S61" s="868">
        <v>32500</v>
      </c>
      <c r="T61" s="398">
        <v>12371</v>
      </c>
      <c r="U61" s="398">
        <v>18369</v>
      </c>
      <c r="V61" s="877">
        <v>21387</v>
      </c>
      <c r="W61" s="751">
        <v>69341</v>
      </c>
      <c r="X61" s="398">
        <v>55375</v>
      </c>
      <c r="Y61" s="398">
        <v>55353</v>
      </c>
      <c r="Z61" s="398">
        <v>11036</v>
      </c>
      <c r="AA61" s="885"/>
      <c r="AB61" s="398">
        <v>1396</v>
      </c>
      <c r="AC61" s="752">
        <v>1534</v>
      </c>
      <c r="AD61" s="753">
        <v>-120576</v>
      </c>
      <c r="AE61" s="398">
        <v>-121272</v>
      </c>
      <c r="AF61" s="398">
        <v>-102221</v>
      </c>
      <c r="AG61" s="887">
        <v>211973</v>
      </c>
      <c r="AH61" s="887">
        <v>220225</v>
      </c>
      <c r="AI61" s="887">
        <v>24926</v>
      </c>
      <c r="AJ61" s="885">
        <v>150594</v>
      </c>
      <c r="AK61" s="398">
        <v>24926</v>
      </c>
      <c r="AL61" s="398">
        <v>90992</v>
      </c>
      <c r="AM61" s="398">
        <v>159826</v>
      </c>
      <c r="AN61" s="398">
        <v>-60399</v>
      </c>
      <c r="AO61" s="398">
        <v>125668</v>
      </c>
      <c r="AP61" s="398">
        <v>0</v>
      </c>
      <c r="AQ61" s="398">
        <v>66066</v>
      </c>
      <c r="AR61" s="398">
        <v>134900</v>
      </c>
      <c r="AS61" s="398">
        <v>-85325</v>
      </c>
      <c r="AT61" s="896">
        <v>696</v>
      </c>
      <c r="AU61" s="749">
        <v>-11.237383386611246</v>
      </c>
      <c r="AV61" s="365">
        <v>-11.302248856000523</v>
      </c>
      <c r="AW61" s="365">
        <v>-9.5267430264960531</v>
      </c>
      <c r="AX61" s="365">
        <v>-5.6290366173030506</v>
      </c>
      <c r="AY61" s="754">
        <v>6.4865469389276689E-2</v>
      </c>
      <c r="AZ61" s="365"/>
      <c r="BA61" s="749">
        <v>569535.35900000005</v>
      </c>
      <c r="BB61" s="365">
        <v>53.079279303628184</v>
      </c>
      <c r="BC61" s="94">
        <v>632808.96900000004</v>
      </c>
      <c r="BD61" s="1089">
        <v>63273.61</v>
      </c>
      <c r="BE61" s="30">
        <v>569535.35900000005</v>
      </c>
      <c r="BF61" s="100"/>
      <c r="BG61" s="771">
        <v>-1043004</v>
      </c>
      <c r="BH61" s="743">
        <v>-97.205379360478659</v>
      </c>
      <c r="BJ61" s="740">
        <v>34.83508699987884</v>
      </c>
      <c r="BK61" s="365">
        <v>33.981024986253367</v>
      </c>
      <c r="BL61" s="365">
        <v>1.6971267206590928</v>
      </c>
      <c r="BM61" s="365">
        <v>0.49273525382342798</v>
      </c>
      <c r="BN61" s="365">
        <v>0</v>
      </c>
      <c r="BO61" s="365">
        <v>8.0250514916262041</v>
      </c>
      <c r="BP61" s="365">
        <v>0.9970269993196581</v>
      </c>
      <c r="BQ61" s="365">
        <v>9.098034464440488</v>
      </c>
      <c r="BR61" s="365">
        <v>12.878964389230095</v>
      </c>
      <c r="BS61" s="365">
        <v>0.79208566715440032</v>
      </c>
      <c r="BT61" s="365">
        <v>0.85406201362547651</v>
      </c>
      <c r="BU61" s="740">
        <v>46.072470386490089</v>
      </c>
      <c r="BV61" s="365">
        <v>39.610061603556417</v>
      </c>
      <c r="BW61" s="365">
        <v>11.68538383395931</v>
      </c>
      <c r="BX61" s="365">
        <v>5.7203701805235836</v>
      </c>
      <c r="BY61" s="365">
        <v>17.346200803362567</v>
      </c>
      <c r="BZ61" s="365">
        <v>3.0289191884360527</v>
      </c>
      <c r="CA61" s="365">
        <v>1.152946439388997</v>
      </c>
      <c r="CB61" s="365">
        <v>1.711945125304057</v>
      </c>
      <c r="CC61" s="365">
        <v>1.9932152210179033</v>
      </c>
      <c r="CD61" s="365">
        <v>6.4624087829336716</v>
      </c>
      <c r="CE61" s="365">
        <v>5.1608123095275822</v>
      </c>
      <c r="CF61" s="365">
        <v>5.158761964230794</v>
      </c>
      <c r="CG61" s="365">
        <v>1.0285277588793931</v>
      </c>
      <c r="CH61" s="365">
        <v>0.13010372883251475</v>
      </c>
      <c r="CI61" s="743">
        <v>0.14296498569418167</v>
      </c>
      <c r="CJ61" s="365"/>
      <c r="CK61" s="925">
        <v>2.3230412212602167</v>
      </c>
      <c r="CL61" s="926">
        <v>19.755356527087859</v>
      </c>
      <c r="CM61" s="926">
        <v>20.524422408410143</v>
      </c>
      <c r="CN61" s="926">
        <v>14.034986346564274</v>
      </c>
      <c r="CO61" s="927">
        <v>53.079279303628184</v>
      </c>
      <c r="CP61" s="33">
        <v>2009</v>
      </c>
      <c r="CQ61" s="99">
        <v>373777</v>
      </c>
      <c r="CR61" s="87">
        <v>364613</v>
      </c>
      <c r="CS61" s="87">
        <v>86108</v>
      </c>
      <c r="CT61" s="87">
        <v>72972</v>
      </c>
      <c r="CU61" s="87">
        <v>36786</v>
      </c>
      <c r="CV61" s="94">
        <v>36049</v>
      </c>
      <c r="CW61" s="858">
        <v>1528</v>
      </c>
      <c r="CX61" s="94">
        <v>737</v>
      </c>
      <c r="CY61" s="95">
        <v>120</v>
      </c>
      <c r="CZ61" s="95">
        <v>75</v>
      </c>
      <c r="DA61" s="94">
        <v>36</v>
      </c>
      <c r="DB61" s="94">
        <v>39</v>
      </c>
      <c r="DC61" s="94">
        <v>0</v>
      </c>
      <c r="DD61" s="95">
        <v>45</v>
      </c>
      <c r="DE61" s="94">
        <v>45</v>
      </c>
      <c r="DF61" s="94">
        <v>0</v>
      </c>
      <c r="DG61" s="95">
        <v>36066</v>
      </c>
      <c r="DH61" s="94">
        <v>10847</v>
      </c>
      <c r="DI61" s="94">
        <v>1362</v>
      </c>
      <c r="DJ61" s="94">
        <v>875</v>
      </c>
      <c r="DK61" s="94">
        <v>299</v>
      </c>
      <c r="DL61" s="94">
        <v>17</v>
      </c>
      <c r="DM61" s="94">
        <v>7669</v>
      </c>
      <c r="DN61" s="94">
        <v>227</v>
      </c>
      <c r="DO61" s="94">
        <v>1232</v>
      </c>
      <c r="DP61" s="94">
        <v>63</v>
      </c>
      <c r="DQ61" s="94">
        <v>103</v>
      </c>
      <c r="DR61" s="94">
        <v>30</v>
      </c>
      <c r="DS61" s="94">
        <v>366</v>
      </c>
      <c r="DT61" s="94">
        <v>0</v>
      </c>
      <c r="DU61" s="94">
        <v>0</v>
      </c>
      <c r="DV61" s="94">
        <v>6</v>
      </c>
      <c r="DW61" s="94">
        <v>0</v>
      </c>
      <c r="DX61" s="94">
        <v>0</v>
      </c>
      <c r="DY61" s="94">
        <v>0</v>
      </c>
      <c r="DZ61" s="94">
        <v>0</v>
      </c>
      <c r="EA61" s="94">
        <v>7923</v>
      </c>
      <c r="EB61" s="94">
        <v>0</v>
      </c>
      <c r="EC61" s="94">
        <v>818</v>
      </c>
      <c r="ED61" s="94">
        <v>1702</v>
      </c>
      <c r="EE61" s="94">
        <v>1498</v>
      </c>
      <c r="EF61" s="94">
        <v>0</v>
      </c>
      <c r="EG61" s="94">
        <v>0</v>
      </c>
      <c r="EH61" s="94">
        <v>34</v>
      </c>
      <c r="EI61" s="94">
        <v>0</v>
      </c>
      <c r="EJ61" s="94">
        <v>988</v>
      </c>
      <c r="EK61" s="94">
        <v>2</v>
      </c>
      <c r="EL61" s="94">
        <v>0</v>
      </c>
      <c r="EM61" s="94">
        <v>5</v>
      </c>
      <c r="EN61" s="95">
        <v>13136</v>
      </c>
      <c r="EO61" s="94">
        <v>8853</v>
      </c>
      <c r="EP61" s="94">
        <v>7</v>
      </c>
      <c r="EQ61" s="94">
        <v>3</v>
      </c>
      <c r="ER61" s="94">
        <v>0</v>
      </c>
      <c r="ES61" s="94">
        <v>502</v>
      </c>
      <c r="ET61" s="94">
        <v>1790</v>
      </c>
      <c r="EU61" s="94">
        <v>178</v>
      </c>
      <c r="EV61" s="94">
        <v>250</v>
      </c>
      <c r="EW61" s="94">
        <v>955</v>
      </c>
      <c r="EX61" s="94">
        <v>415</v>
      </c>
      <c r="EY61" s="94">
        <v>15</v>
      </c>
      <c r="EZ61" s="94">
        <v>83</v>
      </c>
      <c r="FA61" s="94">
        <v>11</v>
      </c>
      <c r="FB61" s="94">
        <v>5</v>
      </c>
      <c r="FC61" s="94">
        <v>2</v>
      </c>
      <c r="FD61" s="94">
        <v>34</v>
      </c>
      <c r="FE61" s="94">
        <v>0</v>
      </c>
      <c r="FF61" s="94">
        <v>0</v>
      </c>
      <c r="FG61" s="94">
        <v>0</v>
      </c>
      <c r="FH61" s="94">
        <v>25</v>
      </c>
      <c r="FI61" s="94">
        <v>0</v>
      </c>
      <c r="FJ61" s="94">
        <v>0</v>
      </c>
      <c r="FK61" s="94">
        <v>0</v>
      </c>
      <c r="FL61" s="94">
        <v>8</v>
      </c>
      <c r="FM61" s="87">
        <v>10698</v>
      </c>
      <c r="FN61" s="858">
        <v>4255</v>
      </c>
      <c r="FO61" s="94">
        <v>6136</v>
      </c>
      <c r="FP61" s="94">
        <v>307</v>
      </c>
      <c r="FQ61" s="95">
        <v>97621</v>
      </c>
      <c r="FR61" s="95">
        <v>94990</v>
      </c>
      <c r="FS61" s="94">
        <v>71309</v>
      </c>
      <c r="FT61" s="94">
        <v>23681</v>
      </c>
      <c r="FU61" s="94">
        <v>0</v>
      </c>
      <c r="FV61" s="94">
        <v>0</v>
      </c>
      <c r="FW61" s="87">
        <v>2631</v>
      </c>
      <c r="FX61" s="94">
        <v>90</v>
      </c>
      <c r="FY61" s="94">
        <v>535</v>
      </c>
      <c r="FZ61" s="94">
        <v>0</v>
      </c>
      <c r="GA61" s="94">
        <v>1754</v>
      </c>
      <c r="GB61" s="94">
        <v>29</v>
      </c>
      <c r="GC61" s="94">
        <v>223</v>
      </c>
      <c r="GD61" s="94">
        <v>0</v>
      </c>
      <c r="GE61" s="87">
        <v>138190</v>
      </c>
      <c r="GF61" s="87">
        <v>129597</v>
      </c>
      <c r="GG61" s="94">
        <v>90431</v>
      </c>
      <c r="GH61" s="94">
        <v>39166</v>
      </c>
      <c r="GI61" s="94">
        <v>8593</v>
      </c>
      <c r="GJ61" s="87">
        <v>8499</v>
      </c>
      <c r="GK61" s="94">
        <v>0</v>
      </c>
      <c r="GL61" s="94">
        <v>203</v>
      </c>
      <c r="GM61" s="858">
        <v>0</v>
      </c>
      <c r="GN61" s="94">
        <v>1867</v>
      </c>
      <c r="GO61" s="94">
        <v>6429</v>
      </c>
      <c r="GP61" s="87">
        <v>23497</v>
      </c>
      <c r="GQ61" s="72">
        <v>9708</v>
      </c>
      <c r="GR61" s="72">
        <v>8502</v>
      </c>
      <c r="GS61" s="72">
        <v>5287</v>
      </c>
      <c r="GT61" s="95">
        <v>9164</v>
      </c>
      <c r="GU61" s="95">
        <v>4311</v>
      </c>
      <c r="GV61" s="94">
        <v>2660</v>
      </c>
      <c r="GW61" s="94">
        <v>135</v>
      </c>
      <c r="GX61" s="94">
        <v>226</v>
      </c>
      <c r="GY61" s="94">
        <v>1111</v>
      </c>
      <c r="GZ61" s="94">
        <v>179</v>
      </c>
      <c r="HA61" s="94">
        <v>0</v>
      </c>
      <c r="HB61" s="94">
        <v>0</v>
      </c>
      <c r="HC61" s="94">
        <v>0</v>
      </c>
      <c r="HD61" s="858">
        <v>0</v>
      </c>
      <c r="HE61" s="94">
        <v>4137</v>
      </c>
      <c r="HF61" s="94">
        <v>716</v>
      </c>
      <c r="HG61" s="99">
        <v>494353</v>
      </c>
      <c r="HH61" s="87">
        <v>425012</v>
      </c>
      <c r="HI61" s="72">
        <v>125383</v>
      </c>
      <c r="HJ61" s="72">
        <v>61379</v>
      </c>
      <c r="HK61" s="87">
        <v>12371</v>
      </c>
      <c r="HL61" s="72">
        <v>5296</v>
      </c>
      <c r="HM61" s="72">
        <v>7075</v>
      </c>
      <c r="HN61" s="93">
        <v>18369</v>
      </c>
      <c r="HO61" s="919">
        <v>18355</v>
      </c>
      <c r="HP61" s="72">
        <v>14</v>
      </c>
      <c r="HQ61" s="87">
        <v>308</v>
      </c>
      <c r="HR61" s="72">
        <v>285</v>
      </c>
      <c r="HS61" s="72">
        <v>23</v>
      </c>
      <c r="HT61" s="72">
        <v>154374</v>
      </c>
      <c r="HU61" s="72">
        <v>31749</v>
      </c>
      <c r="HV61" s="87">
        <v>21079</v>
      </c>
      <c r="HW61" s="72">
        <v>260</v>
      </c>
      <c r="HX61" s="72">
        <v>0</v>
      </c>
      <c r="HY61" s="919">
        <v>0</v>
      </c>
      <c r="HZ61" s="72">
        <v>2667</v>
      </c>
      <c r="IA61" s="72">
        <v>8261</v>
      </c>
      <c r="IB61" s="72">
        <v>9891</v>
      </c>
      <c r="IC61" s="87">
        <v>69341</v>
      </c>
      <c r="ID61" s="93">
        <v>55375</v>
      </c>
      <c r="IE61" s="72">
        <v>55353</v>
      </c>
      <c r="IF61" s="72">
        <v>22</v>
      </c>
      <c r="IG61" s="72">
        <v>1534</v>
      </c>
      <c r="IH61" s="858">
        <v>0</v>
      </c>
      <c r="II61" s="72">
        <v>11036</v>
      </c>
      <c r="IJ61" s="120">
        <v>1396</v>
      </c>
      <c r="IK61" s="176"/>
      <c r="IL61" s="179"/>
      <c r="IM61" s="178"/>
      <c r="IN61" s="178"/>
      <c r="IO61" s="178"/>
      <c r="IP61" s="178"/>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8"/>
      <c r="LN61" s="179"/>
      <c r="LO61" s="179"/>
      <c r="LP61" s="179"/>
      <c r="LQ61" s="179"/>
      <c r="LR61" s="179"/>
      <c r="LS61" s="179"/>
      <c r="LT61" s="179"/>
      <c r="LU61" s="179"/>
      <c r="LV61" s="179"/>
      <c r="LW61" s="179"/>
      <c r="LX61" s="179"/>
      <c r="LY61" s="179"/>
      <c r="LZ61" s="179"/>
      <c r="MA61" s="179"/>
      <c r="MB61" s="179"/>
      <c r="MC61" s="178"/>
      <c r="MD61" s="178"/>
      <c r="ME61" s="179"/>
      <c r="MF61" s="179"/>
      <c r="MG61" s="179"/>
      <c r="MH61" s="178"/>
      <c r="MI61" s="179"/>
      <c r="MJ61" s="95"/>
      <c r="MK61" s="179"/>
      <c r="ML61" s="967"/>
      <c r="MM61" s="179"/>
      <c r="MN61" s="179"/>
      <c r="MO61" s="178"/>
      <c r="MP61" s="178"/>
      <c r="MQ61" s="178"/>
      <c r="MR61" s="177"/>
      <c r="MS61" s="177"/>
      <c r="MT61" s="177"/>
      <c r="MU61" s="179"/>
      <c r="MV61" s="179"/>
      <c r="MW61" s="179"/>
      <c r="MX61" s="179"/>
      <c r="MY61" s="179"/>
      <c r="MZ61" s="179"/>
      <c r="NA61" s="179"/>
      <c r="NB61" s="179"/>
      <c r="NC61" s="179"/>
      <c r="ND61" s="179"/>
      <c r="NE61" s="179"/>
      <c r="NF61" s="179"/>
      <c r="NG61" s="967"/>
      <c r="NH61" s="179"/>
      <c r="NI61" s="179"/>
      <c r="NJ61" s="195"/>
      <c r="NK61" s="178"/>
      <c r="NL61" s="177"/>
      <c r="NM61" s="177"/>
      <c r="NN61" s="177"/>
      <c r="NO61" s="177"/>
      <c r="NP61" s="177"/>
      <c r="NQ61" s="177"/>
      <c r="NR61" s="177"/>
      <c r="NS61" s="177"/>
      <c r="NT61" s="177"/>
      <c r="NU61" s="177"/>
      <c r="NV61" s="196"/>
      <c r="NW61" s="178"/>
      <c r="NX61" s="177"/>
      <c r="NY61" s="177"/>
      <c r="NZ61" s="178"/>
      <c r="OA61" s="177"/>
      <c r="OB61" s="966"/>
      <c r="OC61" s="177"/>
      <c r="OD61" s="177"/>
      <c r="OE61" s="177"/>
      <c r="OF61" s="178"/>
      <c r="OG61" s="177"/>
      <c r="OH61" s="177"/>
      <c r="OI61" s="177"/>
      <c r="OJ61" s="177"/>
      <c r="OK61" s="966"/>
      <c r="OL61" s="177"/>
      <c r="OM61" s="177"/>
      <c r="ON61" s="37"/>
      <c r="OR61" s="71"/>
      <c r="OS61" s="940"/>
      <c r="OT61" s="71"/>
      <c r="OU61" s="71"/>
    </row>
    <row r="62" spans="1:411" ht="15">
      <c r="A62" s="37">
        <v>2010</v>
      </c>
      <c r="B62" s="736">
        <v>1077145</v>
      </c>
      <c r="C62" s="415">
        <v>391624</v>
      </c>
      <c r="D62" s="751">
        <v>382448</v>
      </c>
      <c r="E62" s="40">
        <v>18045</v>
      </c>
      <c r="F62" s="40">
        <v>5968</v>
      </c>
      <c r="G62" s="55"/>
      <c r="H62" s="40">
        <v>105981</v>
      </c>
      <c r="I62" s="40">
        <v>9894</v>
      </c>
      <c r="J62" s="40">
        <v>97247</v>
      </c>
      <c r="K62" s="40">
        <v>136975</v>
      </c>
      <c r="L62" s="40">
        <v>8338</v>
      </c>
      <c r="M62" s="766">
        <v>9176</v>
      </c>
      <c r="N62" s="415">
        <v>493817</v>
      </c>
      <c r="O62" s="751">
        <v>431420</v>
      </c>
      <c r="P62" s="398">
        <v>124582</v>
      </c>
      <c r="Q62" s="398">
        <v>61473</v>
      </c>
      <c r="R62" s="398">
        <v>193507</v>
      </c>
      <c r="S62" s="868">
        <v>33985</v>
      </c>
      <c r="T62" s="398">
        <v>12209</v>
      </c>
      <c r="U62" s="398">
        <v>20447</v>
      </c>
      <c r="V62" s="877">
        <v>19202</v>
      </c>
      <c r="W62" s="751">
        <v>62397</v>
      </c>
      <c r="X62" s="398">
        <v>50946</v>
      </c>
      <c r="Y62" s="398">
        <v>50959</v>
      </c>
      <c r="Z62" s="398">
        <v>8011</v>
      </c>
      <c r="AA62" s="885"/>
      <c r="AB62" s="398">
        <v>2139</v>
      </c>
      <c r="AC62" s="752">
        <v>1301</v>
      </c>
      <c r="AD62" s="753">
        <v>-102193</v>
      </c>
      <c r="AE62" s="398">
        <v>-102965</v>
      </c>
      <c r="AF62" s="398">
        <v>-81756</v>
      </c>
      <c r="AG62" s="887">
        <v>213025</v>
      </c>
      <c r="AH62" s="887">
        <v>220650</v>
      </c>
      <c r="AI62" s="887">
        <v>26664</v>
      </c>
      <c r="AJ62" s="885">
        <v>151552</v>
      </c>
      <c r="AK62" s="398">
        <v>26664</v>
      </c>
      <c r="AL62" s="398">
        <v>109883</v>
      </c>
      <c r="AM62" s="398">
        <v>171678</v>
      </c>
      <c r="AN62" s="398">
        <v>-48972</v>
      </c>
      <c r="AO62" s="398">
        <v>124888</v>
      </c>
      <c r="AP62" s="398">
        <v>0</v>
      </c>
      <c r="AQ62" s="398">
        <v>83219</v>
      </c>
      <c r="AR62" s="398">
        <v>145014</v>
      </c>
      <c r="AS62" s="398">
        <v>-75636</v>
      </c>
      <c r="AT62" s="896">
        <v>772</v>
      </c>
      <c r="AU62" s="749">
        <v>-9.4873949189756246</v>
      </c>
      <c r="AV62" s="365">
        <v>-9.5590658639273265</v>
      </c>
      <c r="AW62" s="365">
        <v>-7.5900644759990534</v>
      </c>
      <c r="AX62" s="365">
        <v>-4.5464631038532417</v>
      </c>
      <c r="AY62" s="754">
        <v>7.1670944951701024E-2</v>
      </c>
      <c r="AZ62" s="365"/>
      <c r="BA62" s="749">
        <v>649152.53</v>
      </c>
      <c r="BB62" s="365">
        <v>60.266030107367158</v>
      </c>
      <c r="BC62" s="94">
        <v>728046.38600000006</v>
      </c>
      <c r="BD62" s="1089">
        <v>78893.856</v>
      </c>
      <c r="BE62" s="30">
        <v>649152.53</v>
      </c>
      <c r="BF62" s="100"/>
      <c r="BG62" s="771">
        <v>-975107</v>
      </c>
      <c r="BH62" s="743">
        <v>-90.526994972821669</v>
      </c>
      <c r="BJ62" s="740">
        <v>36.357593453063423</v>
      </c>
      <c r="BK62" s="365">
        <v>35.50571185866341</v>
      </c>
      <c r="BL62" s="365">
        <v>1.6752619192402136</v>
      </c>
      <c r="BM62" s="365">
        <v>0.55405725320175092</v>
      </c>
      <c r="BN62" s="365">
        <v>0</v>
      </c>
      <c r="BO62" s="365">
        <v>9.839065306899256</v>
      </c>
      <c r="BP62" s="365">
        <v>0.91853928672555696</v>
      </c>
      <c r="BQ62" s="365">
        <v>9.0282181136244422</v>
      </c>
      <c r="BR62" s="365">
        <v>12.716486638289181</v>
      </c>
      <c r="BS62" s="365">
        <v>0.77408334068300921</v>
      </c>
      <c r="BT62" s="365">
        <v>0.8518815944000111</v>
      </c>
      <c r="BU62" s="740">
        <v>45.844988372039047</v>
      </c>
      <c r="BV62" s="365">
        <v>40.052174962516652</v>
      </c>
      <c r="BW62" s="365">
        <v>11.565945160586551</v>
      </c>
      <c r="BX62" s="365">
        <v>5.7070310868081826</v>
      </c>
      <c r="BY62" s="365">
        <v>17.964805109804157</v>
      </c>
      <c r="BZ62" s="365">
        <v>3.1550998240719679</v>
      </c>
      <c r="CA62" s="365">
        <v>1.1334592835690644</v>
      </c>
      <c r="CB62" s="365">
        <v>1.898258823092527</v>
      </c>
      <c r="CC62" s="365">
        <v>1.7826754986561697</v>
      </c>
      <c r="CD62" s="365">
        <v>5.7928134095223944</v>
      </c>
      <c r="CE62" s="365">
        <v>4.7297253387426945</v>
      </c>
      <c r="CF62" s="365">
        <v>4.7309322328934362</v>
      </c>
      <c r="CG62" s="365">
        <v>0.74372531089129135</v>
      </c>
      <c r="CH62" s="365">
        <v>0.19858050680270531</v>
      </c>
      <c r="CI62" s="743">
        <v>0.12078225308570341</v>
      </c>
      <c r="CJ62" s="365"/>
      <c r="CK62" s="925">
        <v>2.4754327411815495</v>
      </c>
      <c r="CL62" s="926">
        <v>19.776817420124495</v>
      </c>
      <c r="CM62" s="926">
        <v>20.484707258539938</v>
      </c>
      <c r="CN62" s="926">
        <v>14.069786333316314</v>
      </c>
      <c r="CO62" s="927">
        <v>60.266030107367158</v>
      </c>
      <c r="CP62" s="33">
        <v>2010</v>
      </c>
      <c r="CQ62" s="99">
        <v>391624</v>
      </c>
      <c r="CR62" s="87">
        <v>382448</v>
      </c>
      <c r="CS62" s="87">
        <v>105981</v>
      </c>
      <c r="CT62" s="87">
        <v>91907</v>
      </c>
      <c r="CU62" s="87">
        <v>55318</v>
      </c>
      <c r="CV62" s="94">
        <v>54509</v>
      </c>
      <c r="CW62" s="858">
        <v>760</v>
      </c>
      <c r="CX62" s="94">
        <v>809</v>
      </c>
      <c r="CY62" s="95">
        <v>131</v>
      </c>
      <c r="CZ62" s="95">
        <v>84</v>
      </c>
      <c r="DA62" s="94">
        <v>44</v>
      </c>
      <c r="DB62" s="94">
        <v>40</v>
      </c>
      <c r="DC62" s="94">
        <v>0</v>
      </c>
      <c r="DD62" s="95">
        <v>47</v>
      </c>
      <c r="DE62" s="94">
        <v>47</v>
      </c>
      <c r="DF62" s="94">
        <v>0</v>
      </c>
      <c r="DG62" s="95">
        <v>36458</v>
      </c>
      <c r="DH62" s="94">
        <v>10907</v>
      </c>
      <c r="DI62" s="94">
        <v>1483</v>
      </c>
      <c r="DJ62" s="94">
        <v>876</v>
      </c>
      <c r="DK62" s="94">
        <v>302</v>
      </c>
      <c r="DL62" s="94">
        <v>18</v>
      </c>
      <c r="DM62" s="94">
        <v>7976</v>
      </c>
      <c r="DN62" s="94">
        <v>220</v>
      </c>
      <c r="DO62" s="94">
        <v>1238</v>
      </c>
      <c r="DP62" s="94">
        <v>71</v>
      </c>
      <c r="DQ62" s="94">
        <v>105</v>
      </c>
      <c r="DR62" s="94">
        <v>35</v>
      </c>
      <c r="DS62" s="94">
        <v>366</v>
      </c>
      <c r="DT62" s="94">
        <v>0</v>
      </c>
      <c r="DU62" s="94">
        <v>0</v>
      </c>
      <c r="DV62" s="94">
        <v>5</v>
      </c>
      <c r="DW62" s="94">
        <v>0</v>
      </c>
      <c r="DX62" s="94">
        <v>0</v>
      </c>
      <c r="DY62" s="94">
        <v>0</v>
      </c>
      <c r="DZ62" s="94">
        <v>0</v>
      </c>
      <c r="EA62" s="94">
        <v>7603</v>
      </c>
      <c r="EB62" s="94">
        <v>0</v>
      </c>
      <c r="EC62" s="94">
        <v>735</v>
      </c>
      <c r="ED62" s="94">
        <v>1635</v>
      </c>
      <c r="EE62" s="94">
        <v>1531</v>
      </c>
      <c r="EF62" s="94">
        <v>0</v>
      </c>
      <c r="EG62" s="94">
        <v>278</v>
      </c>
      <c r="EH62" s="94">
        <v>33</v>
      </c>
      <c r="EI62" s="94">
        <v>0</v>
      </c>
      <c r="EJ62" s="94">
        <v>859</v>
      </c>
      <c r="EK62" s="94">
        <v>4</v>
      </c>
      <c r="EL62" s="94">
        <v>169</v>
      </c>
      <c r="EM62" s="94">
        <v>9</v>
      </c>
      <c r="EN62" s="95">
        <v>14074</v>
      </c>
      <c r="EO62" s="94">
        <v>9657</v>
      </c>
      <c r="EP62" s="94">
        <v>8</v>
      </c>
      <c r="EQ62" s="103">
        <v>0</v>
      </c>
      <c r="ER62" s="94">
        <v>0</v>
      </c>
      <c r="ES62" s="94">
        <v>498</v>
      </c>
      <c r="ET62" s="94">
        <v>1785</v>
      </c>
      <c r="EU62" s="94">
        <v>165</v>
      </c>
      <c r="EV62" s="94">
        <v>260</v>
      </c>
      <c r="EW62" s="94">
        <v>1073</v>
      </c>
      <c r="EX62" s="94">
        <v>394</v>
      </c>
      <c r="EY62" s="94">
        <v>17</v>
      </c>
      <c r="EZ62" s="94">
        <v>67</v>
      </c>
      <c r="FA62" s="94">
        <v>10</v>
      </c>
      <c r="FB62" s="94">
        <v>5</v>
      </c>
      <c r="FC62" s="94">
        <v>25</v>
      </c>
      <c r="FD62" s="94">
        <v>75</v>
      </c>
      <c r="FE62" s="94">
        <v>0</v>
      </c>
      <c r="FF62" s="94">
        <v>0</v>
      </c>
      <c r="FG62" s="94">
        <v>0</v>
      </c>
      <c r="FH62" s="94">
        <v>26</v>
      </c>
      <c r="FI62" s="94">
        <v>0</v>
      </c>
      <c r="FJ62" s="94">
        <v>0</v>
      </c>
      <c r="FK62" s="94">
        <v>0</v>
      </c>
      <c r="FL62" s="94">
        <v>9</v>
      </c>
      <c r="FM62" s="87">
        <v>9894</v>
      </c>
      <c r="FN62" s="858">
        <v>3937</v>
      </c>
      <c r="FO62" s="94">
        <v>5615</v>
      </c>
      <c r="FP62" s="94">
        <v>342</v>
      </c>
      <c r="FQ62" s="95">
        <v>97247</v>
      </c>
      <c r="FR62" s="95">
        <v>94527</v>
      </c>
      <c r="FS62" s="94">
        <v>74847</v>
      </c>
      <c r="FT62" s="94">
        <v>19680</v>
      </c>
      <c r="FU62" s="94">
        <v>0</v>
      </c>
      <c r="FV62" s="94">
        <v>0</v>
      </c>
      <c r="FW62" s="87">
        <v>2720</v>
      </c>
      <c r="FX62" s="94">
        <v>104</v>
      </c>
      <c r="FY62" s="94">
        <v>584</v>
      </c>
      <c r="FZ62" s="94">
        <v>0</v>
      </c>
      <c r="GA62" s="94">
        <v>1770</v>
      </c>
      <c r="GB62" s="94">
        <v>34</v>
      </c>
      <c r="GC62" s="94">
        <v>228</v>
      </c>
      <c r="GD62" s="94">
        <v>0</v>
      </c>
      <c r="GE62" s="87">
        <v>136975</v>
      </c>
      <c r="GF62" s="87">
        <v>128390</v>
      </c>
      <c r="GG62" s="94">
        <v>89666</v>
      </c>
      <c r="GH62" s="94">
        <v>38724</v>
      </c>
      <c r="GI62" s="94">
        <v>8585</v>
      </c>
      <c r="GJ62" s="87">
        <v>8338</v>
      </c>
      <c r="GK62" s="94">
        <v>0</v>
      </c>
      <c r="GL62" s="94">
        <v>196</v>
      </c>
      <c r="GM62" s="858">
        <v>0</v>
      </c>
      <c r="GN62" s="94">
        <v>1306</v>
      </c>
      <c r="GO62" s="94">
        <v>6836</v>
      </c>
      <c r="GP62" s="87">
        <v>24013</v>
      </c>
      <c r="GQ62" s="72">
        <v>9721</v>
      </c>
      <c r="GR62" s="72">
        <v>8324</v>
      </c>
      <c r="GS62" s="72">
        <v>5968</v>
      </c>
      <c r="GT62" s="95">
        <v>9176</v>
      </c>
      <c r="GU62" s="95">
        <v>4221</v>
      </c>
      <c r="GV62" s="94">
        <v>2412</v>
      </c>
      <c r="GW62" s="94">
        <v>129</v>
      </c>
      <c r="GX62" s="94">
        <v>225</v>
      </c>
      <c r="GY62" s="94">
        <v>1263</v>
      </c>
      <c r="GZ62" s="94">
        <v>192</v>
      </c>
      <c r="HA62" s="94">
        <v>0</v>
      </c>
      <c r="HB62" s="94">
        <v>0</v>
      </c>
      <c r="HC62" s="94">
        <v>0</v>
      </c>
      <c r="HD62" s="858">
        <v>0</v>
      </c>
      <c r="HE62" s="94">
        <v>4076</v>
      </c>
      <c r="HF62" s="94">
        <v>879</v>
      </c>
      <c r="HG62" s="99">
        <v>493817</v>
      </c>
      <c r="HH62" s="87">
        <v>431420</v>
      </c>
      <c r="HI62" s="72">
        <v>124582</v>
      </c>
      <c r="HJ62" s="72">
        <v>61473</v>
      </c>
      <c r="HK62" s="87">
        <v>12209</v>
      </c>
      <c r="HL62" s="72">
        <v>5262</v>
      </c>
      <c r="HM62" s="72">
        <v>6947</v>
      </c>
      <c r="HN62" s="93">
        <v>20447</v>
      </c>
      <c r="HO62" s="919">
        <v>20437</v>
      </c>
      <c r="HP62" s="72">
        <v>10</v>
      </c>
      <c r="HQ62" s="87">
        <v>339</v>
      </c>
      <c r="HR62" s="72">
        <v>306</v>
      </c>
      <c r="HS62" s="72">
        <v>33</v>
      </c>
      <c r="HT62" s="72">
        <v>161869</v>
      </c>
      <c r="HU62" s="72">
        <v>31638</v>
      </c>
      <c r="HV62" s="87">
        <v>18863</v>
      </c>
      <c r="HW62" s="72">
        <v>238</v>
      </c>
      <c r="HX62" s="72">
        <v>0</v>
      </c>
      <c r="HY62" s="919">
        <v>0</v>
      </c>
      <c r="HZ62" s="72">
        <v>1969</v>
      </c>
      <c r="IA62" s="72">
        <v>8028</v>
      </c>
      <c r="IB62" s="72">
        <v>8628</v>
      </c>
      <c r="IC62" s="87">
        <v>62397</v>
      </c>
      <c r="ID62" s="93">
        <v>50946</v>
      </c>
      <c r="IE62" s="72">
        <v>50959</v>
      </c>
      <c r="IF62" s="72">
        <v>-13</v>
      </c>
      <c r="IG62" s="72">
        <v>1301</v>
      </c>
      <c r="IH62" s="858">
        <v>0</v>
      </c>
      <c r="II62" s="72">
        <v>8011</v>
      </c>
      <c r="IJ62" s="120">
        <v>2139</v>
      </c>
      <c r="IK62" s="176"/>
      <c r="IL62" s="179"/>
      <c r="IM62" s="178"/>
      <c r="IN62" s="178"/>
      <c r="IO62" s="178"/>
      <c r="IP62" s="178"/>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8"/>
      <c r="LN62" s="179"/>
      <c r="LO62" s="179"/>
      <c r="LP62" s="179"/>
      <c r="LQ62" s="179"/>
      <c r="LR62" s="179"/>
      <c r="LS62" s="179"/>
      <c r="LT62" s="179"/>
      <c r="LU62" s="179"/>
      <c r="LV62" s="179"/>
      <c r="LW62" s="179"/>
      <c r="LX62" s="179"/>
      <c r="LY62" s="179"/>
      <c r="LZ62" s="179"/>
      <c r="MA62" s="179"/>
      <c r="MB62" s="179"/>
      <c r="MC62" s="178"/>
      <c r="MD62" s="178"/>
      <c r="ME62" s="179"/>
      <c r="MF62" s="179"/>
      <c r="MG62" s="179"/>
      <c r="MH62" s="178"/>
      <c r="MI62" s="179"/>
      <c r="MJ62" s="95"/>
      <c r="MK62" s="179"/>
      <c r="ML62" s="967"/>
      <c r="MM62" s="179"/>
      <c r="MN62" s="179"/>
      <c r="MO62" s="178"/>
      <c r="MP62" s="178"/>
      <c r="MQ62" s="178"/>
      <c r="MR62" s="177"/>
      <c r="MS62" s="177"/>
      <c r="MT62" s="177"/>
      <c r="MU62" s="179"/>
      <c r="MV62" s="179"/>
      <c r="MW62" s="179"/>
      <c r="MX62" s="179"/>
      <c r="MY62" s="179"/>
      <c r="MZ62" s="179"/>
      <c r="NA62" s="179"/>
      <c r="NB62" s="179"/>
      <c r="NC62" s="179"/>
      <c r="ND62" s="179"/>
      <c r="NE62" s="179"/>
      <c r="NF62" s="179"/>
      <c r="NG62" s="967"/>
      <c r="NH62" s="179"/>
      <c r="NI62" s="179"/>
      <c r="NJ62" s="195"/>
      <c r="NK62" s="178"/>
      <c r="NL62" s="177"/>
      <c r="NM62" s="177"/>
      <c r="NN62" s="177"/>
      <c r="NO62" s="177"/>
      <c r="NP62" s="177"/>
      <c r="NQ62" s="177"/>
      <c r="NR62" s="177"/>
      <c r="NS62" s="177"/>
      <c r="NT62" s="177"/>
      <c r="NU62" s="177"/>
      <c r="NV62" s="196"/>
      <c r="NW62" s="178"/>
      <c r="NX62" s="177"/>
      <c r="NY62" s="177"/>
      <c r="NZ62" s="178"/>
      <c r="OA62" s="177"/>
      <c r="OB62" s="966"/>
      <c r="OC62" s="177"/>
      <c r="OD62" s="177"/>
      <c r="OE62" s="177"/>
      <c r="OF62" s="178"/>
      <c r="OG62" s="177"/>
      <c r="OH62" s="177"/>
      <c r="OI62" s="177"/>
      <c r="OJ62" s="177"/>
      <c r="OK62" s="966"/>
      <c r="OL62" s="177"/>
      <c r="OM62" s="177"/>
      <c r="ON62" s="37"/>
      <c r="OR62" s="71"/>
      <c r="OS62" s="940"/>
      <c r="OT62" s="71"/>
      <c r="OU62" s="71"/>
    </row>
    <row r="63" spans="1:411" ht="15">
      <c r="A63" s="37">
        <v>2011</v>
      </c>
      <c r="B63" s="736">
        <v>1068690</v>
      </c>
      <c r="C63" s="415">
        <v>387333</v>
      </c>
      <c r="D63" s="751">
        <v>378939</v>
      </c>
      <c r="E63" s="40">
        <v>17703</v>
      </c>
      <c r="F63" s="40">
        <v>5986</v>
      </c>
      <c r="G63" s="55"/>
      <c r="H63" s="40">
        <v>102441</v>
      </c>
      <c r="I63" s="40">
        <v>10422</v>
      </c>
      <c r="J63" s="40">
        <v>98373</v>
      </c>
      <c r="K63" s="40">
        <v>135458</v>
      </c>
      <c r="L63" s="40">
        <v>8556</v>
      </c>
      <c r="M63" s="766">
        <v>8394</v>
      </c>
      <c r="N63" s="415">
        <v>490908</v>
      </c>
      <c r="O63" s="751">
        <v>436317</v>
      </c>
      <c r="P63" s="398">
        <v>122294</v>
      </c>
      <c r="Q63" s="398">
        <v>61493</v>
      </c>
      <c r="R63" s="398">
        <v>193401</v>
      </c>
      <c r="S63" s="868">
        <v>32298</v>
      </c>
      <c r="T63" s="398">
        <v>12044</v>
      </c>
      <c r="U63" s="398">
        <v>26571</v>
      </c>
      <c r="V63" s="877">
        <v>20514</v>
      </c>
      <c r="W63" s="751">
        <v>54591</v>
      </c>
      <c r="X63" s="398">
        <v>40026</v>
      </c>
      <c r="Y63" s="398">
        <v>40001</v>
      </c>
      <c r="Z63" s="398">
        <v>6809</v>
      </c>
      <c r="AA63" s="885"/>
      <c r="AB63" s="398">
        <v>6824</v>
      </c>
      <c r="AC63" s="752">
        <v>932</v>
      </c>
      <c r="AD63" s="753">
        <v>-103575</v>
      </c>
      <c r="AE63" s="398">
        <v>-100060</v>
      </c>
      <c r="AF63" s="398">
        <v>-77013</v>
      </c>
      <c r="AG63" s="887">
        <v>212062</v>
      </c>
      <c r="AH63" s="887">
        <v>218986</v>
      </c>
      <c r="AI63" s="887">
        <v>27936</v>
      </c>
      <c r="AJ63" s="885">
        <v>150569</v>
      </c>
      <c r="AK63" s="398">
        <v>27936</v>
      </c>
      <c r="AL63" s="398">
        <v>102184</v>
      </c>
      <c r="AM63" s="398">
        <v>161608</v>
      </c>
      <c r="AN63" s="398">
        <v>-57378</v>
      </c>
      <c r="AO63" s="398">
        <v>122633</v>
      </c>
      <c r="AP63" s="398">
        <v>0</v>
      </c>
      <c r="AQ63" s="398">
        <v>74248</v>
      </c>
      <c r="AR63" s="398">
        <v>133672</v>
      </c>
      <c r="AS63" s="398">
        <v>-85314</v>
      </c>
      <c r="AT63" s="896">
        <v>-3515</v>
      </c>
      <c r="AU63" s="749">
        <v>-9.6917721696656649</v>
      </c>
      <c r="AV63" s="365">
        <v>-9.3628648158025243</v>
      </c>
      <c r="AW63" s="365">
        <v>-7.2062993010133907</v>
      </c>
      <c r="AX63" s="365">
        <v>-5.3690031721079077</v>
      </c>
      <c r="AY63" s="754">
        <v>-0.32890735386314085</v>
      </c>
      <c r="AZ63" s="365"/>
      <c r="BA63" s="749">
        <v>743043.16100000008</v>
      </c>
      <c r="BB63" s="365">
        <v>69.528409641710894</v>
      </c>
      <c r="BC63" s="94">
        <v>823658.60600000003</v>
      </c>
      <c r="BD63" s="1089">
        <v>80615.445000000007</v>
      </c>
      <c r="BE63" s="30">
        <v>743043.16100000008</v>
      </c>
      <c r="BF63" s="100"/>
      <c r="BG63" s="771">
        <v>-997082</v>
      </c>
      <c r="BH63" s="743">
        <v>-93.299460086648139</v>
      </c>
      <c r="BJ63" s="740">
        <v>36.24371894562502</v>
      </c>
      <c r="BK63" s="365">
        <v>35.458271341549001</v>
      </c>
      <c r="BL63" s="365">
        <v>1.656514049911574</v>
      </c>
      <c r="BM63" s="365">
        <v>0.56012501286621941</v>
      </c>
      <c r="BN63" s="365">
        <v>0</v>
      </c>
      <c r="BO63" s="365">
        <v>9.5856609493866323</v>
      </c>
      <c r="BP63" s="365">
        <v>0.97521264351682901</v>
      </c>
      <c r="BQ63" s="365">
        <v>9.2050080004491477</v>
      </c>
      <c r="BR63" s="365">
        <v>12.675144335588431</v>
      </c>
      <c r="BS63" s="365">
        <v>0.80060634983016588</v>
      </c>
      <c r="BT63" s="365">
        <v>0.78544760407601832</v>
      </c>
      <c r="BU63" s="740">
        <v>45.935491115290681</v>
      </c>
      <c r="BV63" s="365">
        <v>40.82727451365691</v>
      </c>
      <c r="BW63" s="365">
        <v>11.443355884306955</v>
      </c>
      <c r="BX63" s="365">
        <v>5.7540540287641884</v>
      </c>
      <c r="BY63" s="365">
        <v>18.097015972826544</v>
      </c>
      <c r="BZ63" s="365">
        <v>3.0222047553546867</v>
      </c>
      <c r="CA63" s="365">
        <v>1.1269872460676156</v>
      </c>
      <c r="CB63" s="365">
        <v>2.4863150211941725</v>
      </c>
      <c r="CC63" s="365">
        <v>1.9195463604974314</v>
      </c>
      <c r="CD63" s="365">
        <v>5.1082166016337762</v>
      </c>
      <c r="CE63" s="365">
        <v>3.7453330713303203</v>
      </c>
      <c r="CF63" s="365">
        <v>3.7429937587139395</v>
      </c>
      <c r="CG63" s="365">
        <v>0.63713518419747539</v>
      </c>
      <c r="CH63" s="365">
        <v>0.63853877176730389</v>
      </c>
      <c r="CI63" s="743">
        <v>8.7209574338676321E-2</v>
      </c>
      <c r="CJ63" s="365"/>
      <c r="CK63" s="925">
        <v>2.6140414900485642</v>
      </c>
      <c r="CL63" s="926">
        <v>19.843172482197829</v>
      </c>
      <c r="CM63" s="926">
        <v>20.491068504430658</v>
      </c>
      <c r="CN63" s="926">
        <v>14.089118453433644</v>
      </c>
      <c r="CO63" s="927">
        <v>69.528409641710894</v>
      </c>
      <c r="CP63" s="33">
        <v>2011</v>
      </c>
      <c r="CQ63" s="99">
        <v>387333</v>
      </c>
      <c r="CR63" s="87">
        <v>378939</v>
      </c>
      <c r="CS63" s="87">
        <v>102441</v>
      </c>
      <c r="CT63" s="87">
        <v>87773</v>
      </c>
      <c r="CU63" s="87">
        <v>54101</v>
      </c>
      <c r="CV63" s="94">
        <v>53272</v>
      </c>
      <c r="CW63" s="858">
        <v>1964</v>
      </c>
      <c r="CX63" s="94">
        <v>829</v>
      </c>
      <c r="CY63" s="95">
        <v>127</v>
      </c>
      <c r="CZ63" s="95">
        <v>89</v>
      </c>
      <c r="DA63" s="94">
        <v>48</v>
      </c>
      <c r="DB63" s="94">
        <v>41</v>
      </c>
      <c r="DC63" s="94">
        <v>0</v>
      </c>
      <c r="DD63" s="95">
        <v>38</v>
      </c>
      <c r="DE63" s="94">
        <v>38</v>
      </c>
      <c r="DF63" s="94">
        <v>0</v>
      </c>
      <c r="DG63" s="95">
        <v>33545</v>
      </c>
      <c r="DH63" s="94">
        <v>10215</v>
      </c>
      <c r="DI63" s="94">
        <v>1496</v>
      </c>
      <c r="DJ63" s="94">
        <v>835</v>
      </c>
      <c r="DK63" s="94">
        <v>302</v>
      </c>
      <c r="DL63" s="94">
        <v>17</v>
      </c>
      <c r="DM63" s="94">
        <v>7846</v>
      </c>
      <c r="DN63" s="94">
        <v>216</v>
      </c>
      <c r="DO63" s="94">
        <v>1315</v>
      </c>
      <c r="DP63" s="94">
        <v>76</v>
      </c>
      <c r="DQ63" s="94">
        <v>109</v>
      </c>
      <c r="DR63" s="94">
        <v>35</v>
      </c>
      <c r="DS63" s="94">
        <v>327</v>
      </c>
      <c r="DT63" s="94">
        <v>0</v>
      </c>
      <c r="DU63" s="94">
        <v>0</v>
      </c>
      <c r="DV63" s="94">
        <v>5</v>
      </c>
      <c r="DW63" s="94">
        <v>0</v>
      </c>
      <c r="DX63" s="94">
        <v>0</v>
      </c>
      <c r="DY63" s="94">
        <v>0</v>
      </c>
      <c r="DZ63" s="94">
        <v>0</v>
      </c>
      <c r="EA63" s="94">
        <v>6078</v>
      </c>
      <c r="EB63" s="94">
        <v>0</v>
      </c>
      <c r="EC63" s="94">
        <v>558</v>
      </c>
      <c r="ED63" s="94">
        <v>1358</v>
      </c>
      <c r="EE63" s="94">
        <v>1516</v>
      </c>
      <c r="EF63" s="94">
        <v>0</v>
      </c>
      <c r="EG63" s="94">
        <v>240</v>
      </c>
      <c r="EH63" s="94">
        <v>30</v>
      </c>
      <c r="EI63" s="94">
        <v>0</v>
      </c>
      <c r="EJ63" s="94">
        <v>773</v>
      </c>
      <c r="EK63" s="94">
        <v>4</v>
      </c>
      <c r="EL63" s="94">
        <v>185</v>
      </c>
      <c r="EM63" s="94">
        <v>9</v>
      </c>
      <c r="EN63" s="95">
        <v>14668</v>
      </c>
      <c r="EO63" s="94">
        <v>10169</v>
      </c>
      <c r="EP63" s="94">
        <v>7</v>
      </c>
      <c r="EQ63" s="94">
        <v>5</v>
      </c>
      <c r="ER63" s="94">
        <v>0</v>
      </c>
      <c r="ES63" s="94">
        <v>493</v>
      </c>
      <c r="ET63" s="94">
        <v>1731</v>
      </c>
      <c r="EU63" s="94">
        <v>158</v>
      </c>
      <c r="EV63" s="94">
        <v>220</v>
      </c>
      <c r="EW63" s="94">
        <v>1218</v>
      </c>
      <c r="EX63" s="94">
        <v>394</v>
      </c>
      <c r="EY63" s="94">
        <v>17</v>
      </c>
      <c r="EZ63" s="94">
        <v>77</v>
      </c>
      <c r="FA63" s="94">
        <v>10</v>
      </c>
      <c r="FB63" s="94">
        <v>5</v>
      </c>
      <c r="FC63" s="94">
        <v>33</v>
      </c>
      <c r="FD63" s="94">
        <v>76</v>
      </c>
      <c r="FE63" s="94">
        <v>0</v>
      </c>
      <c r="FF63" s="94">
        <v>0</v>
      </c>
      <c r="FG63" s="94">
        <v>0</v>
      </c>
      <c r="FH63" s="94">
        <v>26</v>
      </c>
      <c r="FI63" s="94">
        <v>20</v>
      </c>
      <c r="FJ63" s="94">
        <v>0</v>
      </c>
      <c r="FK63" s="94">
        <v>0</v>
      </c>
      <c r="FL63" s="94">
        <v>9</v>
      </c>
      <c r="FM63" s="87">
        <v>10422</v>
      </c>
      <c r="FN63" s="858">
        <v>5522</v>
      </c>
      <c r="FO63" s="94">
        <v>4533</v>
      </c>
      <c r="FP63" s="94">
        <v>367</v>
      </c>
      <c r="FQ63" s="95">
        <v>98373</v>
      </c>
      <c r="FR63" s="95">
        <v>95704</v>
      </c>
      <c r="FS63" s="94">
        <v>76814</v>
      </c>
      <c r="FT63" s="94">
        <v>18890</v>
      </c>
      <c r="FU63" s="94">
        <v>0</v>
      </c>
      <c r="FV63" s="94">
        <v>0</v>
      </c>
      <c r="FW63" s="87">
        <v>2669</v>
      </c>
      <c r="FX63" s="94">
        <v>51</v>
      </c>
      <c r="FY63" s="94">
        <v>615</v>
      </c>
      <c r="FZ63" s="94">
        <v>0</v>
      </c>
      <c r="GA63" s="94">
        <v>1762</v>
      </c>
      <c r="GB63" s="94">
        <v>28</v>
      </c>
      <c r="GC63" s="94">
        <v>213</v>
      </c>
      <c r="GD63" s="94">
        <v>0</v>
      </c>
      <c r="GE63" s="87">
        <v>135458</v>
      </c>
      <c r="GF63" s="87">
        <v>126982</v>
      </c>
      <c r="GG63" s="94">
        <v>88404</v>
      </c>
      <c r="GH63" s="94">
        <v>38578</v>
      </c>
      <c r="GI63" s="94">
        <v>8476</v>
      </c>
      <c r="GJ63" s="87">
        <v>8556</v>
      </c>
      <c r="GK63" s="94">
        <v>0</v>
      </c>
      <c r="GL63" s="94">
        <v>190</v>
      </c>
      <c r="GM63" s="858">
        <v>0</v>
      </c>
      <c r="GN63" s="94">
        <v>1620</v>
      </c>
      <c r="GO63" s="94">
        <v>6746</v>
      </c>
      <c r="GP63" s="87">
        <v>23689</v>
      </c>
      <c r="GQ63" s="72">
        <v>9698</v>
      </c>
      <c r="GR63" s="72">
        <v>8005</v>
      </c>
      <c r="GS63" s="72">
        <v>5986</v>
      </c>
      <c r="GT63" s="95">
        <v>8394</v>
      </c>
      <c r="GU63" s="95">
        <v>3892</v>
      </c>
      <c r="GV63" s="94">
        <v>2216</v>
      </c>
      <c r="GW63" s="94">
        <v>134</v>
      </c>
      <c r="GX63" s="94">
        <v>185</v>
      </c>
      <c r="GY63" s="94">
        <v>1222</v>
      </c>
      <c r="GZ63" s="94">
        <v>135</v>
      </c>
      <c r="HA63" s="94">
        <v>0</v>
      </c>
      <c r="HB63" s="94">
        <v>0</v>
      </c>
      <c r="HC63" s="94">
        <v>0</v>
      </c>
      <c r="HD63" s="858">
        <v>0</v>
      </c>
      <c r="HE63" s="94">
        <v>3646</v>
      </c>
      <c r="HF63" s="94">
        <v>856</v>
      </c>
      <c r="HG63" s="99">
        <v>490908</v>
      </c>
      <c r="HH63" s="87">
        <v>436317</v>
      </c>
      <c r="HI63" s="72">
        <v>122294</v>
      </c>
      <c r="HJ63" s="72">
        <v>61493</v>
      </c>
      <c r="HK63" s="87">
        <v>12044</v>
      </c>
      <c r="HL63" s="72">
        <v>5028</v>
      </c>
      <c r="HM63" s="72">
        <v>7016</v>
      </c>
      <c r="HN63" s="93">
        <v>26571</v>
      </c>
      <c r="HO63" s="919">
        <v>26562</v>
      </c>
      <c r="HP63" s="72">
        <v>9</v>
      </c>
      <c r="HQ63" s="87">
        <v>392</v>
      </c>
      <c r="HR63" s="72">
        <v>339</v>
      </c>
      <c r="HS63" s="72">
        <v>53</v>
      </c>
      <c r="HT63" s="72">
        <v>162788</v>
      </c>
      <c r="HU63" s="72">
        <v>30613</v>
      </c>
      <c r="HV63" s="87">
        <v>20122</v>
      </c>
      <c r="HW63" s="72">
        <v>231</v>
      </c>
      <c r="HX63" s="72">
        <v>0</v>
      </c>
      <c r="HY63" s="919">
        <v>0</v>
      </c>
      <c r="HZ63" s="72">
        <v>1778</v>
      </c>
      <c r="IA63" s="72">
        <v>8237</v>
      </c>
      <c r="IB63" s="72">
        <v>9876</v>
      </c>
      <c r="IC63" s="87">
        <v>54591</v>
      </c>
      <c r="ID63" s="93">
        <v>40026</v>
      </c>
      <c r="IE63" s="72">
        <v>40001</v>
      </c>
      <c r="IF63" s="72">
        <v>25</v>
      </c>
      <c r="IG63" s="72">
        <v>932</v>
      </c>
      <c r="IH63" s="858">
        <v>0</v>
      </c>
      <c r="II63" s="72">
        <v>6809</v>
      </c>
      <c r="IJ63" s="120">
        <v>6824</v>
      </c>
      <c r="IK63" s="176"/>
      <c r="IL63" s="179"/>
      <c r="IM63" s="178"/>
      <c r="IN63" s="178"/>
      <c r="IO63" s="178"/>
      <c r="IP63" s="178"/>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8"/>
      <c r="LN63" s="179"/>
      <c r="LO63" s="179"/>
      <c r="LP63" s="179"/>
      <c r="LQ63" s="179"/>
      <c r="LR63" s="179"/>
      <c r="LS63" s="179"/>
      <c r="LT63" s="179"/>
      <c r="LU63" s="179"/>
      <c r="LV63" s="179"/>
      <c r="LW63" s="179"/>
      <c r="LX63" s="179"/>
      <c r="LY63" s="179"/>
      <c r="LZ63" s="179"/>
      <c r="MA63" s="179"/>
      <c r="MB63" s="179"/>
      <c r="MC63" s="178"/>
      <c r="MD63" s="178"/>
      <c r="ME63" s="179"/>
      <c r="MF63" s="179"/>
      <c r="MG63" s="179"/>
      <c r="MH63" s="178"/>
      <c r="MI63" s="179"/>
      <c r="MJ63" s="956"/>
      <c r="MK63" s="179"/>
      <c r="ML63" s="966"/>
      <c r="MM63" s="179"/>
      <c r="MN63" s="179"/>
      <c r="MO63" s="178"/>
      <c r="MP63" s="178"/>
      <c r="MQ63" s="178"/>
      <c r="MR63" s="177"/>
      <c r="MS63" s="177"/>
      <c r="MT63" s="177"/>
      <c r="MU63" s="179"/>
      <c r="MV63" s="179"/>
      <c r="MW63" s="179"/>
      <c r="MX63" s="179"/>
      <c r="MY63" s="179"/>
      <c r="MZ63" s="179"/>
      <c r="NA63" s="179"/>
      <c r="NB63" s="179"/>
      <c r="NC63" s="179"/>
      <c r="ND63" s="179"/>
      <c r="NE63" s="179"/>
      <c r="NF63" s="179"/>
      <c r="NG63" s="966"/>
      <c r="NH63" s="179"/>
      <c r="NI63" s="179"/>
      <c r="NJ63" s="195"/>
      <c r="NK63" s="178"/>
      <c r="NL63" s="177"/>
      <c r="NM63" s="177"/>
      <c r="NN63" s="177"/>
      <c r="NO63" s="177"/>
      <c r="NP63" s="177"/>
      <c r="NQ63" s="177"/>
      <c r="NR63" s="177"/>
      <c r="NS63" s="177"/>
      <c r="NT63" s="177"/>
      <c r="NU63" s="177"/>
      <c r="NV63" s="196"/>
      <c r="NW63" s="178"/>
      <c r="NX63" s="177"/>
      <c r="NY63" s="177"/>
      <c r="NZ63" s="178"/>
      <c r="OA63" s="177"/>
      <c r="OB63" s="966"/>
      <c r="OC63" s="177"/>
      <c r="OD63" s="177"/>
      <c r="OE63" s="177"/>
      <c r="OF63" s="178"/>
      <c r="OG63" s="177"/>
      <c r="OH63" s="177"/>
      <c r="OI63" s="177"/>
      <c r="OJ63" s="177"/>
      <c r="OK63" s="956"/>
      <c r="OL63" s="177"/>
      <c r="OM63" s="177"/>
      <c r="ON63" s="37"/>
      <c r="OR63" s="71"/>
      <c r="OS63" s="71"/>
      <c r="OT63" s="71"/>
      <c r="OU63" s="71"/>
    </row>
    <row r="64" spans="1:411" ht="15">
      <c r="A64" s="37">
        <v>2012</v>
      </c>
      <c r="B64" s="736">
        <v>1035964</v>
      </c>
      <c r="C64" s="415">
        <v>390842</v>
      </c>
      <c r="D64" s="751">
        <v>381288</v>
      </c>
      <c r="E64" s="40">
        <v>17858</v>
      </c>
      <c r="F64" s="40">
        <v>6775</v>
      </c>
      <c r="G64" s="55"/>
      <c r="H64" s="40">
        <v>105324</v>
      </c>
      <c r="I64" s="40">
        <v>10682</v>
      </c>
      <c r="J64" s="40">
        <v>102973</v>
      </c>
      <c r="K64" s="40">
        <v>129823</v>
      </c>
      <c r="L64" s="40">
        <v>7853</v>
      </c>
      <c r="M64" s="766">
        <v>9554</v>
      </c>
      <c r="N64" s="415">
        <v>509936</v>
      </c>
      <c r="O64" s="751">
        <v>427726</v>
      </c>
      <c r="P64" s="398">
        <v>113630</v>
      </c>
      <c r="Q64" s="398">
        <v>58351</v>
      </c>
      <c r="R64" s="398">
        <v>196670</v>
      </c>
      <c r="S64" s="868">
        <v>34186</v>
      </c>
      <c r="T64" s="398">
        <v>9801</v>
      </c>
      <c r="U64" s="398">
        <v>31364</v>
      </c>
      <c r="V64" s="877">
        <v>17910</v>
      </c>
      <c r="W64" s="751">
        <v>82210</v>
      </c>
      <c r="X64" s="398">
        <v>32553</v>
      </c>
      <c r="Y64" s="398">
        <v>32549</v>
      </c>
      <c r="Z64" s="398">
        <v>5515</v>
      </c>
      <c r="AA64" s="885"/>
      <c r="AB64" s="398">
        <v>40273</v>
      </c>
      <c r="AC64" s="752">
        <v>3869</v>
      </c>
      <c r="AD64" s="753">
        <v>-119094</v>
      </c>
      <c r="AE64" s="398">
        <v>-72401</v>
      </c>
      <c r="AF64" s="398">
        <v>-87741</v>
      </c>
      <c r="AG64" s="887">
        <v>200841</v>
      </c>
      <c r="AH64" s="887">
        <v>204987</v>
      </c>
      <c r="AI64" s="887">
        <v>28480</v>
      </c>
      <c r="AJ64" s="885">
        <v>142490</v>
      </c>
      <c r="AK64" s="398">
        <v>28480</v>
      </c>
      <c r="AL64" s="398">
        <v>103321</v>
      </c>
      <c r="AM64" s="398">
        <v>158549</v>
      </c>
      <c r="AN64" s="398">
        <v>-46438</v>
      </c>
      <c r="AO64" s="398">
        <v>114010</v>
      </c>
      <c r="AP64" s="398">
        <v>0</v>
      </c>
      <c r="AQ64" s="398">
        <v>74841</v>
      </c>
      <c r="AR64" s="398">
        <v>130069</v>
      </c>
      <c r="AS64" s="398">
        <v>-74918</v>
      </c>
      <c r="AT64" s="896">
        <v>-46693</v>
      </c>
      <c r="AU64" s="749">
        <v>-11.495959319049696</v>
      </c>
      <c r="AV64" s="365">
        <v>-6.9887563660513301</v>
      </c>
      <c r="AW64" s="365">
        <v>-8.4695028012556417</v>
      </c>
      <c r="AX64" s="365">
        <v>-4.4825881980454918</v>
      </c>
      <c r="AY64" s="754">
        <v>-4.5072029529983668</v>
      </c>
      <c r="AZ64" s="365"/>
      <c r="BA64" s="749">
        <v>927813.28399999987</v>
      </c>
      <c r="BB64" s="365">
        <v>89.560378932086437</v>
      </c>
      <c r="BC64" s="94">
        <v>1049440.4339999999</v>
      </c>
      <c r="BD64" s="1089">
        <v>121627.15</v>
      </c>
      <c r="BE64" s="30">
        <v>927813.28399999987</v>
      </c>
      <c r="BF64" s="100"/>
      <c r="BG64" s="771">
        <v>-916540</v>
      </c>
      <c r="BH64" s="743">
        <v>-88.472186292187757</v>
      </c>
      <c r="BJ64" s="740">
        <v>37.727372765849005</v>
      </c>
      <c r="BK64" s="365">
        <v>36.805139946947961</v>
      </c>
      <c r="BL64" s="365">
        <v>1.7238050743076014</v>
      </c>
      <c r="BM64" s="365">
        <v>0.6539802541401053</v>
      </c>
      <c r="BN64" s="365">
        <v>0</v>
      </c>
      <c r="BO64" s="365">
        <v>10.166762551594458</v>
      </c>
      <c r="BP64" s="365">
        <v>1.0311169113984655</v>
      </c>
      <c r="BQ64" s="365">
        <v>9.9398241637740306</v>
      </c>
      <c r="BR64" s="365">
        <v>12.531613067635554</v>
      </c>
      <c r="BS64" s="365">
        <v>0.75803792409774862</v>
      </c>
      <c r="BT64" s="365">
        <v>0.92223281890104292</v>
      </c>
      <c r="BU64" s="740">
        <v>49.223332084898701</v>
      </c>
      <c r="BV64" s="365">
        <v>41.287728144993459</v>
      </c>
      <c r="BW64" s="365">
        <v>10.968527863902606</v>
      </c>
      <c r="BX64" s="365">
        <v>5.6325316323733254</v>
      </c>
      <c r="BY64" s="365">
        <v>18.984250417968191</v>
      </c>
      <c r="BZ64" s="365">
        <v>3.2999216188979541</v>
      </c>
      <c r="CA64" s="365">
        <v>0.94607534624755296</v>
      </c>
      <c r="CB64" s="365">
        <v>3.0275183307528062</v>
      </c>
      <c r="CC64" s="365">
        <v>1.7288245537489719</v>
      </c>
      <c r="CD64" s="365">
        <v>7.9356039399052474</v>
      </c>
      <c r="CE64" s="365">
        <v>3.1422906587487596</v>
      </c>
      <c r="CF64" s="365">
        <v>3.1419045449455774</v>
      </c>
      <c r="CG64" s="365">
        <v>0.53235440613766505</v>
      </c>
      <c r="CH64" s="365">
        <v>3.887490298890695</v>
      </c>
      <c r="CI64" s="743">
        <v>0.373468576128128</v>
      </c>
      <c r="CJ64" s="365"/>
      <c r="CK64" s="925">
        <v>2.7491302786583316</v>
      </c>
      <c r="CL64" s="926">
        <v>19.386870586236586</v>
      </c>
      <c r="CM64" s="926">
        <v>19.787077543235092</v>
      </c>
      <c r="CN64" s="926">
        <v>13.754338953863261</v>
      </c>
      <c r="CO64" s="927">
        <v>89.560378932086437</v>
      </c>
      <c r="CP64" s="33">
        <v>2012</v>
      </c>
      <c r="CQ64" s="99">
        <v>390842</v>
      </c>
      <c r="CR64" s="87">
        <v>381288</v>
      </c>
      <c r="CS64" s="87">
        <v>105324</v>
      </c>
      <c r="CT64" s="87">
        <v>86853</v>
      </c>
      <c r="CU64" s="87">
        <v>55021</v>
      </c>
      <c r="CV64" s="94">
        <v>54089</v>
      </c>
      <c r="CW64" s="858">
        <v>1317</v>
      </c>
      <c r="CX64" s="94">
        <v>932</v>
      </c>
      <c r="CY64" s="95">
        <v>118</v>
      </c>
      <c r="CZ64" s="95">
        <v>74</v>
      </c>
      <c r="DA64" s="94">
        <v>46</v>
      </c>
      <c r="DB64" s="94">
        <v>28</v>
      </c>
      <c r="DC64" s="94">
        <v>0</v>
      </c>
      <c r="DD64" s="95">
        <v>44</v>
      </c>
      <c r="DE64" s="94">
        <v>44</v>
      </c>
      <c r="DF64" s="94">
        <v>0</v>
      </c>
      <c r="DG64" s="95">
        <v>31714</v>
      </c>
      <c r="DH64" s="94">
        <v>9452</v>
      </c>
      <c r="DI64" s="94">
        <v>1625</v>
      </c>
      <c r="DJ64" s="94">
        <v>807</v>
      </c>
      <c r="DK64" s="94">
        <v>303</v>
      </c>
      <c r="DL64" s="94">
        <v>17</v>
      </c>
      <c r="DM64" s="94">
        <v>7730</v>
      </c>
      <c r="DN64" s="94">
        <v>240</v>
      </c>
      <c r="DO64" s="94">
        <v>1489</v>
      </c>
      <c r="DP64" s="94">
        <v>72</v>
      </c>
      <c r="DQ64" s="94">
        <v>73</v>
      </c>
      <c r="DR64" s="94">
        <v>35</v>
      </c>
      <c r="DS64" s="94">
        <v>250</v>
      </c>
      <c r="DT64" s="94">
        <v>0</v>
      </c>
      <c r="DU64" s="94">
        <v>0</v>
      </c>
      <c r="DV64" s="94">
        <v>4</v>
      </c>
      <c r="DW64" s="94">
        <v>0</v>
      </c>
      <c r="DX64" s="94">
        <v>0</v>
      </c>
      <c r="DY64" s="94">
        <v>0</v>
      </c>
      <c r="DZ64" s="94">
        <v>0</v>
      </c>
      <c r="EA64" s="94">
        <v>5357</v>
      </c>
      <c r="EB64" s="94">
        <v>0</v>
      </c>
      <c r="EC64" s="94">
        <v>424</v>
      </c>
      <c r="ED64" s="94">
        <v>1441</v>
      </c>
      <c r="EE64" s="94">
        <v>1473</v>
      </c>
      <c r="EF64" s="94">
        <v>0</v>
      </c>
      <c r="EG64" s="94">
        <v>200</v>
      </c>
      <c r="EH64" s="94">
        <v>23</v>
      </c>
      <c r="EI64" s="94">
        <v>0</v>
      </c>
      <c r="EJ64" s="94">
        <v>500</v>
      </c>
      <c r="EK64" s="94">
        <v>3</v>
      </c>
      <c r="EL64" s="94">
        <v>182</v>
      </c>
      <c r="EM64" s="94">
        <v>14</v>
      </c>
      <c r="EN64" s="95">
        <v>18471</v>
      </c>
      <c r="EO64" s="94">
        <v>11175</v>
      </c>
      <c r="EP64" s="103">
        <v>5</v>
      </c>
      <c r="EQ64" s="94">
        <v>18</v>
      </c>
      <c r="ER64" s="94">
        <v>0</v>
      </c>
      <c r="ES64" s="94">
        <v>488</v>
      </c>
      <c r="ET64" s="94">
        <v>1757</v>
      </c>
      <c r="EU64" s="94">
        <v>144</v>
      </c>
      <c r="EV64" s="94">
        <v>165</v>
      </c>
      <c r="EW64" s="94">
        <v>1261</v>
      </c>
      <c r="EX64" s="94">
        <v>397</v>
      </c>
      <c r="EY64" s="94">
        <v>16</v>
      </c>
      <c r="EZ64" s="94">
        <v>96</v>
      </c>
      <c r="FA64" s="94">
        <v>14</v>
      </c>
      <c r="FB64" s="94">
        <v>6</v>
      </c>
      <c r="FC64" s="94">
        <v>83</v>
      </c>
      <c r="FD64" s="94">
        <v>91</v>
      </c>
      <c r="FE64" s="94">
        <v>0</v>
      </c>
      <c r="FF64" s="94">
        <v>0</v>
      </c>
      <c r="FG64" s="94">
        <v>0</v>
      </c>
      <c r="FH64" s="94">
        <v>39</v>
      </c>
      <c r="FI64" s="94">
        <v>183</v>
      </c>
      <c r="FJ64" s="94">
        <v>2517</v>
      </c>
      <c r="FK64" s="94">
        <v>0</v>
      </c>
      <c r="FL64" s="94">
        <v>16</v>
      </c>
      <c r="FM64" s="87">
        <v>10682</v>
      </c>
      <c r="FN64" s="858">
        <v>4979</v>
      </c>
      <c r="FO64" s="94">
        <v>5295</v>
      </c>
      <c r="FP64" s="94">
        <v>408</v>
      </c>
      <c r="FQ64" s="95">
        <v>102973</v>
      </c>
      <c r="FR64" s="95">
        <v>99522</v>
      </c>
      <c r="FS64" s="94">
        <v>77395</v>
      </c>
      <c r="FT64" s="94">
        <v>22127</v>
      </c>
      <c r="FU64" s="94">
        <v>0</v>
      </c>
      <c r="FV64" s="94">
        <v>0</v>
      </c>
      <c r="FW64" s="87">
        <v>3451</v>
      </c>
      <c r="FX64" s="94">
        <v>773</v>
      </c>
      <c r="FY64" s="94">
        <v>676</v>
      </c>
      <c r="FZ64" s="94">
        <v>0</v>
      </c>
      <c r="GA64" s="94">
        <v>1774</v>
      </c>
      <c r="GB64" s="94">
        <v>30</v>
      </c>
      <c r="GC64" s="94">
        <v>198</v>
      </c>
      <c r="GD64" s="94">
        <v>0</v>
      </c>
      <c r="GE64" s="87">
        <v>129823</v>
      </c>
      <c r="GF64" s="87">
        <v>121612</v>
      </c>
      <c r="GG64" s="94">
        <v>83640</v>
      </c>
      <c r="GH64" s="94">
        <v>37972</v>
      </c>
      <c r="GI64" s="94">
        <v>8211</v>
      </c>
      <c r="GJ64" s="87">
        <v>7853</v>
      </c>
      <c r="GK64" s="94">
        <v>0</v>
      </c>
      <c r="GL64" s="94">
        <v>147</v>
      </c>
      <c r="GM64" s="858">
        <v>0</v>
      </c>
      <c r="GN64" s="94">
        <v>1133</v>
      </c>
      <c r="GO64" s="94">
        <v>6573</v>
      </c>
      <c r="GP64" s="87">
        <v>24633</v>
      </c>
      <c r="GQ64" s="72">
        <v>10216</v>
      </c>
      <c r="GR64" s="72">
        <v>7642</v>
      </c>
      <c r="GS64" s="72">
        <v>6775</v>
      </c>
      <c r="GT64" s="95">
        <v>9554</v>
      </c>
      <c r="GU64" s="95">
        <v>3881</v>
      </c>
      <c r="GV64" s="94">
        <v>2286</v>
      </c>
      <c r="GW64" s="94">
        <v>94</v>
      </c>
      <c r="GX64" s="94">
        <v>119</v>
      </c>
      <c r="GY64" s="94">
        <v>1288</v>
      </c>
      <c r="GZ64" s="94">
        <v>94</v>
      </c>
      <c r="HA64" s="94">
        <v>0</v>
      </c>
      <c r="HB64" s="94">
        <v>0</v>
      </c>
      <c r="HC64" s="94">
        <v>0</v>
      </c>
      <c r="HD64" s="858">
        <v>0</v>
      </c>
      <c r="HE64" s="94">
        <v>4743</v>
      </c>
      <c r="HF64" s="94">
        <v>930</v>
      </c>
      <c r="HG64" s="99">
        <v>509936</v>
      </c>
      <c r="HH64" s="87">
        <v>427726</v>
      </c>
      <c r="HI64" s="72">
        <v>113630</v>
      </c>
      <c r="HJ64" s="72">
        <v>58351</v>
      </c>
      <c r="HK64" s="87">
        <v>9801</v>
      </c>
      <c r="HL64" s="72">
        <v>4826</v>
      </c>
      <c r="HM64" s="72">
        <v>4975</v>
      </c>
      <c r="HN64" s="93">
        <v>31364</v>
      </c>
      <c r="HO64" s="919">
        <v>31353</v>
      </c>
      <c r="HP64" s="72">
        <v>11</v>
      </c>
      <c r="HQ64" s="87">
        <v>419</v>
      </c>
      <c r="HR64" s="72">
        <v>380</v>
      </c>
      <c r="HS64" s="72">
        <v>39</v>
      </c>
      <c r="HT64" s="72">
        <v>167891</v>
      </c>
      <c r="HU64" s="72">
        <v>28779</v>
      </c>
      <c r="HV64" s="87">
        <v>17491</v>
      </c>
      <c r="HW64" s="72">
        <v>216</v>
      </c>
      <c r="HX64" s="72">
        <v>0</v>
      </c>
      <c r="HY64" s="919">
        <v>0</v>
      </c>
      <c r="HZ64" s="72">
        <v>1133</v>
      </c>
      <c r="IA64" s="72">
        <v>6481</v>
      </c>
      <c r="IB64" s="72">
        <v>9661</v>
      </c>
      <c r="IC64" s="87">
        <v>82210</v>
      </c>
      <c r="ID64" s="93">
        <v>32553</v>
      </c>
      <c r="IE64" s="72">
        <v>32549</v>
      </c>
      <c r="IF64" s="72">
        <v>4</v>
      </c>
      <c r="IG64" s="72">
        <v>3869</v>
      </c>
      <c r="IH64" s="858">
        <v>0</v>
      </c>
      <c r="II64" s="72">
        <v>5515</v>
      </c>
      <c r="IJ64" s="120">
        <v>40273</v>
      </c>
      <c r="IK64" s="176"/>
      <c r="IL64" s="179"/>
      <c r="IM64" s="178"/>
      <c r="IN64" s="178"/>
      <c r="IO64" s="178"/>
      <c r="IP64" s="178"/>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8"/>
      <c r="LN64" s="179"/>
      <c r="LO64" s="179"/>
      <c r="LP64" s="179"/>
      <c r="LQ64" s="179"/>
      <c r="LR64" s="179"/>
      <c r="LS64" s="179"/>
      <c r="LT64" s="179"/>
      <c r="LU64" s="179"/>
      <c r="LV64" s="179"/>
      <c r="LW64" s="179"/>
      <c r="LX64" s="179"/>
      <c r="LY64" s="179"/>
      <c r="LZ64" s="179"/>
      <c r="MA64" s="179"/>
      <c r="MB64" s="179"/>
      <c r="MC64" s="178"/>
      <c r="MD64" s="178"/>
      <c r="ME64" s="179"/>
      <c r="MF64" s="179"/>
      <c r="MG64" s="179"/>
      <c r="MH64" s="178"/>
      <c r="MI64" s="179"/>
      <c r="MJ64" s="956"/>
      <c r="MK64" s="179"/>
      <c r="ML64" s="966"/>
      <c r="MM64" s="179"/>
      <c r="MN64" s="179"/>
      <c r="MO64" s="178"/>
      <c r="MP64" s="178"/>
      <c r="MQ64" s="178"/>
      <c r="MR64" s="177"/>
      <c r="MS64" s="177"/>
      <c r="MT64" s="177"/>
      <c r="MU64" s="179"/>
      <c r="MV64" s="179"/>
      <c r="MW64" s="179"/>
      <c r="MX64" s="179"/>
      <c r="MY64" s="179"/>
      <c r="MZ64" s="179"/>
      <c r="NA64" s="179"/>
      <c r="NB64" s="179"/>
      <c r="NC64" s="179"/>
      <c r="ND64" s="179"/>
      <c r="NE64" s="179"/>
      <c r="NF64" s="179"/>
      <c r="NG64" s="966"/>
      <c r="NH64" s="179"/>
      <c r="NI64" s="179"/>
      <c r="NJ64" s="195"/>
      <c r="NK64" s="178"/>
      <c r="NL64" s="177"/>
      <c r="NM64" s="177"/>
      <c r="NN64" s="177"/>
      <c r="NO64" s="177"/>
      <c r="NP64" s="177"/>
      <c r="NQ64" s="177"/>
      <c r="NR64" s="177"/>
      <c r="NS64" s="177"/>
      <c r="NT64" s="177"/>
      <c r="NU64" s="177"/>
      <c r="NV64" s="196"/>
      <c r="NW64" s="178"/>
      <c r="NX64" s="177"/>
      <c r="NY64" s="177"/>
      <c r="NZ64" s="178"/>
      <c r="OA64" s="177"/>
      <c r="OB64" s="966"/>
      <c r="OC64" s="177"/>
      <c r="OD64" s="177"/>
      <c r="OE64" s="177"/>
      <c r="OF64" s="178"/>
      <c r="OG64" s="177"/>
      <c r="OH64" s="177"/>
      <c r="OI64" s="177"/>
      <c r="OJ64" s="177"/>
      <c r="OK64" s="956"/>
      <c r="OL64" s="177"/>
      <c r="OM64" s="177"/>
      <c r="ON64" s="37"/>
      <c r="OR64" s="71"/>
      <c r="OS64" s="71"/>
      <c r="OT64" s="71"/>
      <c r="OU64" s="71"/>
    </row>
    <row r="65" spans="1:411" ht="15">
      <c r="A65" s="37">
        <v>2013</v>
      </c>
      <c r="B65" s="736">
        <v>1025652</v>
      </c>
      <c r="C65" s="415">
        <v>396593</v>
      </c>
      <c r="D65" s="751">
        <v>386291</v>
      </c>
      <c r="E65" s="40">
        <v>18073</v>
      </c>
      <c r="F65" s="40">
        <v>6506</v>
      </c>
      <c r="G65" s="55"/>
      <c r="H65" s="40">
        <v>112744</v>
      </c>
      <c r="I65" s="40">
        <v>12439</v>
      </c>
      <c r="J65" s="40">
        <v>102233</v>
      </c>
      <c r="K65" s="40">
        <v>126856</v>
      </c>
      <c r="L65" s="40">
        <v>7440</v>
      </c>
      <c r="M65" s="766">
        <v>10302</v>
      </c>
      <c r="N65" s="415">
        <v>473398</v>
      </c>
      <c r="O65" s="751">
        <v>433883</v>
      </c>
      <c r="P65" s="398">
        <v>114448</v>
      </c>
      <c r="Q65" s="398">
        <v>55632</v>
      </c>
      <c r="R65" s="398">
        <v>198805</v>
      </c>
      <c r="S65" s="868">
        <v>61841</v>
      </c>
      <c r="T65" s="398">
        <v>10691</v>
      </c>
      <c r="U65" s="398">
        <v>36565</v>
      </c>
      <c r="V65" s="877">
        <v>17742</v>
      </c>
      <c r="W65" s="751">
        <v>39515</v>
      </c>
      <c r="X65" s="398">
        <v>24703</v>
      </c>
      <c r="Y65" s="398">
        <v>24651</v>
      </c>
      <c r="Z65" s="398">
        <v>4043</v>
      </c>
      <c r="AA65" s="885"/>
      <c r="AB65" s="398">
        <v>8834</v>
      </c>
      <c r="AC65" s="752">
        <v>1935</v>
      </c>
      <c r="AD65" s="753">
        <v>-76805</v>
      </c>
      <c r="AE65" s="398">
        <v>-68481</v>
      </c>
      <c r="AF65" s="398">
        <v>-40252</v>
      </c>
      <c r="AG65" s="887">
        <v>198712</v>
      </c>
      <c r="AH65" s="887">
        <v>202531</v>
      </c>
      <c r="AI65" s="887">
        <v>28218</v>
      </c>
      <c r="AJ65" s="885">
        <v>143080</v>
      </c>
      <c r="AK65" s="398">
        <v>28218</v>
      </c>
      <c r="AL65" s="398">
        <v>106145</v>
      </c>
      <c r="AM65" s="398">
        <v>154939</v>
      </c>
      <c r="AN65" s="398">
        <v>-47592</v>
      </c>
      <c r="AO65" s="398">
        <v>114862</v>
      </c>
      <c r="AP65" s="398">
        <v>0</v>
      </c>
      <c r="AQ65" s="398">
        <v>77927</v>
      </c>
      <c r="AR65" s="398">
        <v>126721</v>
      </c>
      <c r="AS65" s="398">
        <v>-75810</v>
      </c>
      <c r="AT65" s="896">
        <v>-8324</v>
      </c>
      <c r="AU65" s="749">
        <v>-7.4884073740410981</v>
      </c>
      <c r="AV65" s="365">
        <v>-6.67682605796118</v>
      </c>
      <c r="AW65" s="365">
        <v>-3.9245280075503191</v>
      </c>
      <c r="AX65" s="365">
        <v>-4.6401703501772529</v>
      </c>
      <c r="AY65" s="754">
        <v>-0.8115813160799179</v>
      </c>
      <c r="AZ65" s="365"/>
      <c r="BA65" s="749">
        <v>1025805.2179999999</v>
      </c>
      <c r="BB65" s="365">
        <v>100.01493859515702</v>
      </c>
      <c r="BC65" s="94">
        <v>1167754.6529999999</v>
      </c>
      <c r="BD65" s="1089">
        <v>141949.435</v>
      </c>
      <c r="BE65" s="30">
        <v>1025805.2179999999</v>
      </c>
      <c r="BF65" s="100"/>
      <c r="BG65" s="771">
        <v>-947550</v>
      </c>
      <c r="BH65" s="743">
        <v>-92.385136479039673</v>
      </c>
      <c r="BJ65" s="740">
        <v>38.667403758779784</v>
      </c>
      <c r="BK65" s="365">
        <v>37.662969506226283</v>
      </c>
      <c r="BL65" s="365">
        <v>1.7620986455444927</v>
      </c>
      <c r="BM65" s="365">
        <v>0.63432821268812423</v>
      </c>
      <c r="BN65" s="365">
        <v>0</v>
      </c>
      <c r="BO65" s="365">
        <v>10.992422381080523</v>
      </c>
      <c r="BP65" s="365">
        <v>1.2127895231521022</v>
      </c>
      <c r="BQ65" s="365">
        <v>9.9676108465639413</v>
      </c>
      <c r="BR65" s="365">
        <v>12.368327658894049</v>
      </c>
      <c r="BS65" s="365">
        <v>0.72539223830305011</v>
      </c>
      <c r="BT65" s="365">
        <v>1.0044342525534977</v>
      </c>
      <c r="BU65" s="740">
        <v>46.15581113282088</v>
      </c>
      <c r="BV65" s="365">
        <v>42.30313985640354</v>
      </c>
      <c r="BW65" s="365">
        <v>11.158560603401543</v>
      </c>
      <c r="BX65" s="365">
        <v>5.4240619625370012</v>
      </c>
      <c r="BY65" s="365">
        <v>19.38328009890294</v>
      </c>
      <c r="BZ65" s="365">
        <v>6.0294329850670598</v>
      </c>
      <c r="CA65" s="365">
        <v>1.0423613467335899</v>
      </c>
      <c r="CB65" s="365">
        <v>3.5650493539719124</v>
      </c>
      <c r="CC65" s="365">
        <v>1.7298264908565479</v>
      </c>
      <c r="CD65" s="365">
        <v>3.8526712764173423</v>
      </c>
      <c r="CE65" s="365">
        <v>2.408516728871001</v>
      </c>
      <c r="CF65" s="365">
        <v>2.4034467831194206</v>
      </c>
      <c r="CG65" s="365">
        <v>0.3941882821853806</v>
      </c>
      <c r="CH65" s="365">
        <v>0.86130578402811087</v>
      </c>
      <c r="CI65" s="743">
        <v>0.18866048133284974</v>
      </c>
      <c r="CJ65" s="365"/>
      <c r="CK65" s="925">
        <v>2.7512255618864878</v>
      </c>
      <c r="CL65" s="926">
        <v>19.374212695924154</v>
      </c>
      <c r="CM65" s="926">
        <v>19.746561211795033</v>
      </c>
      <c r="CN65" s="926">
        <v>13.950150733387153</v>
      </c>
      <c r="CO65" s="927">
        <v>100.01493859515702</v>
      </c>
      <c r="CP65" s="33">
        <v>2013</v>
      </c>
      <c r="CQ65" s="99">
        <v>396593</v>
      </c>
      <c r="CR65" s="87">
        <v>386291</v>
      </c>
      <c r="CS65" s="87">
        <v>112744</v>
      </c>
      <c r="CT65" s="87">
        <v>93818</v>
      </c>
      <c r="CU65" s="87">
        <v>60314</v>
      </c>
      <c r="CV65" s="94">
        <v>59207</v>
      </c>
      <c r="CW65" s="858">
        <v>1292</v>
      </c>
      <c r="CX65" s="94">
        <v>1107</v>
      </c>
      <c r="CY65" s="95">
        <v>124</v>
      </c>
      <c r="CZ65" s="95">
        <v>84</v>
      </c>
      <c r="DA65" s="94">
        <v>45</v>
      </c>
      <c r="DB65" s="94">
        <v>39</v>
      </c>
      <c r="DC65" s="94">
        <v>0</v>
      </c>
      <c r="DD65" s="95">
        <v>40</v>
      </c>
      <c r="DE65" s="94">
        <v>40</v>
      </c>
      <c r="DF65" s="94">
        <v>0</v>
      </c>
      <c r="DG65" s="95">
        <v>33380</v>
      </c>
      <c r="DH65" s="94">
        <v>11949</v>
      </c>
      <c r="DI65" s="94">
        <v>1558</v>
      </c>
      <c r="DJ65" s="94">
        <v>775</v>
      </c>
      <c r="DK65" s="94">
        <v>302</v>
      </c>
      <c r="DL65" s="94">
        <v>17</v>
      </c>
      <c r="DM65" s="94">
        <v>7114</v>
      </c>
      <c r="DN65" s="94">
        <v>267</v>
      </c>
      <c r="DO65" s="94">
        <v>453</v>
      </c>
      <c r="DP65" s="94">
        <v>75</v>
      </c>
      <c r="DQ65" s="94">
        <v>103</v>
      </c>
      <c r="DR65" s="94">
        <v>0</v>
      </c>
      <c r="DS65" s="94">
        <v>150</v>
      </c>
      <c r="DT65" s="94">
        <v>148</v>
      </c>
      <c r="DU65" s="94">
        <v>1261</v>
      </c>
      <c r="DV65" s="94">
        <v>13</v>
      </c>
      <c r="DW65" s="94">
        <v>0</v>
      </c>
      <c r="DX65" s="94">
        <v>0</v>
      </c>
      <c r="DY65" s="94">
        <v>0</v>
      </c>
      <c r="DZ65" s="94">
        <v>0</v>
      </c>
      <c r="EA65" s="94">
        <v>5301</v>
      </c>
      <c r="EB65" s="94">
        <v>0</v>
      </c>
      <c r="EC65" s="94">
        <v>325</v>
      </c>
      <c r="ED65" s="94">
        <v>1249</v>
      </c>
      <c r="EE65" s="94">
        <v>1417</v>
      </c>
      <c r="EF65" s="94">
        <v>0</v>
      </c>
      <c r="EG65" s="94">
        <v>174</v>
      </c>
      <c r="EH65" s="94">
        <v>0</v>
      </c>
      <c r="EI65" s="94">
        <v>0</v>
      </c>
      <c r="EJ65" s="94">
        <v>519</v>
      </c>
      <c r="EK65" s="94">
        <v>3</v>
      </c>
      <c r="EL65" s="94">
        <v>187</v>
      </c>
      <c r="EM65" s="94">
        <v>20</v>
      </c>
      <c r="EN65" s="95">
        <v>18926</v>
      </c>
      <c r="EO65" s="94">
        <v>11755</v>
      </c>
      <c r="EP65" s="94">
        <v>8</v>
      </c>
      <c r="EQ65" s="94">
        <v>64</v>
      </c>
      <c r="ER65" s="103">
        <v>1</v>
      </c>
      <c r="ES65" s="94">
        <v>503</v>
      </c>
      <c r="ET65" s="94">
        <v>1701</v>
      </c>
      <c r="EU65" s="94">
        <v>129</v>
      </c>
      <c r="EV65" s="94">
        <v>157</v>
      </c>
      <c r="EW65" s="94">
        <v>1275</v>
      </c>
      <c r="EX65" s="94">
        <v>521</v>
      </c>
      <c r="EY65" s="94">
        <v>20</v>
      </c>
      <c r="EZ65" s="94">
        <v>158</v>
      </c>
      <c r="FA65" s="94">
        <v>11</v>
      </c>
      <c r="FB65" s="94">
        <v>5</v>
      </c>
      <c r="FC65" s="94">
        <v>117</v>
      </c>
      <c r="FD65" s="94">
        <v>148</v>
      </c>
      <c r="FE65" s="94">
        <v>138</v>
      </c>
      <c r="FF65" s="94">
        <v>309</v>
      </c>
      <c r="FG65" s="94">
        <v>0</v>
      </c>
      <c r="FH65" s="94">
        <v>26</v>
      </c>
      <c r="FI65" s="94">
        <v>227</v>
      </c>
      <c r="FJ65" s="94">
        <v>1576</v>
      </c>
      <c r="FK65" s="94">
        <v>0</v>
      </c>
      <c r="FL65" s="94">
        <v>77</v>
      </c>
      <c r="FM65" s="87">
        <v>12439</v>
      </c>
      <c r="FN65" s="858">
        <v>6299</v>
      </c>
      <c r="FO65" s="94">
        <v>5715</v>
      </c>
      <c r="FP65" s="94">
        <v>425</v>
      </c>
      <c r="FQ65" s="95">
        <v>102233</v>
      </c>
      <c r="FR65" s="95">
        <v>98096</v>
      </c>
      <c r="FS65" s="94">
        <v>77662</v>
      </c>
      <c r="FT65" s="94">
        <v>20434</v>
      </c>
      <c r="FU65" s="94">
        <v>0</v>
      </c>
      <c r="FV65" s="94">
        <v>0</v>
      </c>
      <c r="FW65" s="87">
        <v>4137</v>
      </c>
      <c r="FX65" s="94">
        <v>1339</v>
      </c>
      <c r="FY65" s="94">
        <v>710</v>
      </c>
      <c r="FZ65" s="94">
        <v>0</v>
      </c>
      <c r="GA65" s="94">
        <v>1848</v>
      </c>
      <c r="GB65" s="94">
        <v>34</v>
      </c>
      <c r="GC65" s="94">
        <v>206</v>
      </c>
      <c r="GD65" s="94">
        <v>0</v>
      </c>
      <c r="GE65" s="87">
        <v>126856</v>
      </c>
      <c r="GF65" s="87">
        <v>119084</v>
      </c>
      <c r="GG65" s="94">
        <v>82224</v>
      </c>
      <c r="GH65" s="94">
        <v>36860</v>
      </c>
      <c r="GI65" s="94">
        <v>7772</v>
      </c>
      <c r="GJ65" s="87">
        <v>7440</v>
      </c>
      <c r="GK65" s="94">
        <v>0</v>
      </c>
      <c r="GL65" s="94">
        <v>150</v>
      </c>
      <c r="GM65" s="858">
        <v>0</v>
      </c>
      <c r="GN65" s="94">
        <v>1224</v>
      </c>
      <c r="GO65" s="94">
        <v>6066</v>
      </c>
      <c r="GP65" s="87">
        <v>24579</v>
      </c>
      <c r="GQ65" s="72">
        <v>10757</v>
      </c>
      <c r="GR65" s="72">
        <v>7316</v>
      </c>
      <c r="GS65" s="72">
        <v>6506</v>
      </c>
      <c r="GT65" s="95">
        <v>10302</v>
      </c>
      <c r="GU65" s="95">
        <v>5071</v>
      </c>
      <c r="GV65" s="94">
        <v>2492</v>
      </c>
      <c r="GW65" s="94">
        <v>84</v>
      </c>
      <c r="GX65" s="94">
        <v>71</v>
      </c>
      <c r="GY65" s="94">
        <v>1711</v>
      </c>
      <c r="GZ65" s="94">
        <v>90</v>
      </c>
      <c r="HA65" s="94">
        <v>235</v>
      </c>
      <c r="HB65" s="94">
        <v>386</v>
      </c>
      <c r="HC65" s="94">
        <v>2</v>
      </c>
      <c r="HD65" s="858">
        <v>0</v>
      </c>
      <c r="HE65" s="94">
        <v>4466</v>
      </c>
      <c r="HF65" s="94">
        <v>765</v>
      </c>
      <c r="HG65" s="99">
        <v>473398</v>
      </c>
      <c r="HH65" s="87">
        <v>433883</v>
      </c>
      <c r="HI65" s="72">
        <v>114448</v>
      </c>
      <c r="HJ65" s="72">
        <v>55632</v>
      </c>
      <c r="HK65" s="87">
        <v>10691</v>
      </c>
      <c r="HL65" s="72">
        <v>6821</v>
      </c>
      <c r="HM65" s="72">
        <v>3870</v>
      </c>
      <c r="HN65" s="93">
        <v>36565</v>
      </c>
      <c r="HO65" s="919">
        <v>36553</v>
      </c>
      <c r="HP65" s="72">
        <v>12</v>
      </c>
      <c r="HQ65" s="87">
        <v>612</v>
      </c>
      <c r="HR65" s="72">
        <v>414</v>
      </c>
      <c r="HS65" s="72">
        <v>198</v>
      </c>
      <c r="HT65" s="72">
        <v>170407</v>
      </c>
      <c r="HU65" s="72">
        <v>28398</v>
      </c>
      <c r="HV65" s="87">
        <v>17130</v>
      </c>
      <c r="HW65" s="72">
        <v>196</v>
      </c>
      <c r="HX65" s="72">
        <v>0</v>
      </c>
      <c r="HY65" s="919">
        <v>0</v>
      </c>
      <c r="HZ65" s="72">
        <v>1282</v>
      </c>
      <c r="IA65" s="72">
        <v>5276</v>
      </c>
      <c r="IB65" s="72">
        <v>10376</v>
      </c>
      <c r="IC65" s="87">
        <v>39515</v>
      </c>
      <c r="ID65" s="93">
        <v>24703</v>
      </c>
      <c r="IE65" s="72">
        <v>24651</v>
      </c>
      <c r="IF65" s="72">
        <v>52</v>
      </c>
      <c r="IG65" s="72">
        <v>1935</v>
      </c>
      <c r="IH65" s="858">
        <v>0</v>
      </c>
      <c r="II65" s="72">
        <v>4043</v>
      </c>
      <c r="IJ65" s="120">
        <v>8834</v>
      </c>
      <c r="IK65" s="176"/>
      <c r="IL65" s="179"/>
      <c r="IM65" s="178"/>
      <c r="IN65" s="178"/>
      <c r="IO65" s="178"/>
      <c r="IP65" s="178"/>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8"/>
      <c r="LN65" s="179"/>
      <c r="LO65" s="179"/>
      <c r="LP65" s="179"/>
      <c r="LQ65" s="179"/>
      <c r="LR65" s="179"/>
      <c r="LS65" s="179"/>
      <c r="LT65" s="179"/>
      <c r="LU65" s="179"/>
      <c r="LV65" s="179"/>
      <c r="LW65" s="179"/>
      <c r="LX65" s="179"/>
      <c r="LY65" s="179"/>
      <c r="LZ65" s="179"/>
      <c r="MA65" s="179"/>
      <c r="MB65" s="179"/>
      <c r="MC65" s="178"/>
      <c r="MD65" s="178"/>
      <c r="ME65" s="179"/>
      <c r="MF65" s="179"/>
      <c r="MG65" s="179"/>
      <c r="MH65" s="178"/>
      <c r="MI65" s="179"/>
      <c r="MJ65" s="956"/>
      <c r="MK65" s="179"/>
      <c r="ML65" s="966"/>
      <c r="MM65" s="179"/>
      <c r="MN65" s="179"/>
      <c r="MO65" s="178"/>
      <c r="MP65" s="178"/>
      <c r="MQ65" s="178"/>
      <c r="MR65" s="177"/>
      <c r="MS65" s="177"/>
      <c r="MT65" s="177"/>
      <c r="MU65" s="179"/>
      <c r="MV65" s="179"/>
      <c r="MW65" s="179"/>
      <c r="MX65" s="179"/>
      <c r="MY65" s="179"/>
      <c r="MZ65" s="179"/>
      <c r="NA65" s="179"/>
      <c r="NB65" s="179"/>
      <c r="NC65" s="179"/>
      <c r="ND65" s="179"/>
      <c r="NE65" s="179"/>
      <c r="NF65" s="179"/>
      <c r="NG65" s="966"/>
      <c r="NH65" s="179"/>
      <c r="NI65" s="179"/>
      <c r="NJ65" s="195"/>
      <c r="NK65" s="178"/>
      <c r="NL65" s="177"/>
      <c r="NM65" s="177"/>
      <c r="NN65" s="177"/>
      <c r="NO65" s="177"/>
      <c r="NP65" s="177"/>
      <c r="NQ65" s="177"/>
      <c r="NR65" s="177"/>
      <c r="NS65" s="177"/>
      <c r="NT65" s="177"/>
      <c r="NU65" s="177"/>
      <c r="NV65" s="196"/>
      <c r="NW65" s="178"/>
      <c r="NX65" s="177"/>
      <c r="NY65" s="177"/>
      <c r="NZ65" s="178"/>
      <c r="OA65" s="177"/>
      <c r="OB65" s="966"/>
      <c r="OC65" s="177"/>
      <c r="OD65" s="177"/>
      <c r="OE65" s="177"/>
      <c r="OF65" s="178"/>
      <c r="OG65" s="177"/>
      <c r="OH65" s="177"/>
      <c r="OI65" s="177"/>
      <c r="OJ65" s="177"/>
      <c r="OK65" s="956"/>
      <c r="OL65" s="177"/>
      <c r="OM65" s="177"/>
      <c r="ON65" s="37"/>
      <c r="OR65" s="71"/>
      <c r="OS65" s="71"/>
      <c r="OT65" s="71"/>
      <c r="OU65" s="71"/>
    </row>
    <row r="66" spans="1:411" ht="15">
      <c r="A66" s="37">
        <v>2014</v>
      </c>
      <c r="B66" s="736">
        <v>1038949</v>
      </c>
      <c r="C66" s="415">
        <v>405125</v>
      </c>
      <c r="D66" s="751">
        <v>394918</v>
      </c>
      <c r="E66" s="40">
        <v>18726</v>
      </c>
      <c r="F66" s="40">
        <v>6076</v>
      </c>
      <c r="G66" s="55"/>
      <c r="H66" s="40">
        <v>118365</v>
      </c>
      <c r="I66" s="40">
        <v>10953</v>
      </c>
      <c r="J66" s="40">
        <v>104395</v>
      </c>
      <c r="K66" s="40">
        <v>128966</v>
      </c>
      <c r="L66" s="40">
        <v>7437</v>
      </c>
      <c r="M66" s="766">
        <v>10207</v>
      </c>
      <c r="N66" s="415">
        <v>467841</v>
      </c>
      <c r="O66" s="751">
        <v>434393</v>
      </c>
      <c r="P66" s="398">
        <v>115006</v>
      </c>
      <c r="Q66" s="398">
        <v>56073</v>
      </c>
      <c r="R66" s="398">
        <v>198566</v>
      </c>
      <c r="S66" s="868">
        <v>27301</v>
      </c>
      <c r="T66" s="398">
        <v>11153</v>
      </c>
      <c r="U66" s="398">
        <v>36716</v>
      </c>
      <c r="V66" s="877">
        <v>16879</v>
      </c>
      <c r="W66" s="751">
        <v>33448</v>
      </c>
      <c r="X66" s="398">
        <v>22030</v>
      </c>
      <c r="Y66" s="398">
        <v>22079</v>
      </c>
      <c r="Z66" s="398">
        <v>3970</v>
      </c>
      <c r="AA66" s="885"/>
      <c r="AB66" s="398">
        <v>6264</v>
      </c>
      <c r="AC66" s="752">
        <v>1184</v>
      </c>
      <c r="AD66" s="753">
        <v>-62716</v>
      </c>
      <c r="AE66" s="398">
        <v>-59325</v>
      </c>
      <c r="AF66" s="398">
        <v>-26010</v>
      </c>
      <c r="AG66" s="887">
        <v>199349</v>
      </c>
      <c r="AH66" s="887">
        <v>202404</v>
      </c>
      <c r="AI66" s="887">
        <v>27795</v>
      </c>
      <c r="AJ66" s="885">
        <v>143276</v>
      </c>
      <c r="AK66" s="398">
        <v>27795</v>
      </c>
      <c r="AL66" s="398">
        <v>109244</v>
      </c>
      <c r="AM66" s="398">
        <v>162929</v>
      </c>
      <c r="AN66" s="398">
        <v>-39475</v>
      </c>
      <c r="AO66" s="398">
        <v>115481</v>
      </c>
      <c r="AP66" s="398">
        <v>0</v>
      </c>
      <c r="AQ66" s="398">
        <v>81449</v>
      </c>
      <c r="AR66" s="398">
        <v>135134</v>
      </c>
      <c r="AS66" s="398">
        <v>-67270</v>
      </c>
      <c r="AT66" s="896">
        <v>-3391</v>
      </c>
      <c r="AU66" s="749">
        <v>-6.0364849477693321</v>
      </c>
      <c r="AV66" s="365">
        <v>-5.7100974157538049</v>
      </c>
      <c r="AW66" s="365">
        <v>-2.5034915092078629</v>
      </c>
      <c r="AX66" s="365">
        <v>-3.7995127768543018</v>
      </c>
      <c r="AY66" s="754">
        <v>-0.32638753201552723</v>
      </c>
      <c r="AZ66" s="365"/>
      <c r="BA66" s="749">
        <v>1085165.3840000001</v>
      </c>
      <c r="BB66" s="365">
        <v>104.44837850558594</v>
      </c>
      <c r="BC66" s="94">
        <v>1240628.5530000001</v>
      </c>
      <c r="BD66" s="1089">
        <v>155463.16899999999</v>
      </c>
      <c r="BE66" s="30">
        <v>1085165.3840000001</v>
      </c>
      <c r="BF66" s="100"/>
      <c r="BG66" s="771">
        <v>-988847</v>
      </c>
      <c r="BH66" s="743">
        <v>-95.17762662074847</v>
      </c>
      <c r="BJ66" s="740">
        <v>38.993733089882177</v>
      </c>
      <c r="BK66" s="365">
        <v>38.011297955915062</v>
      </c>
      <c r="BL66" s="365">
        <v>1.8023983852912895</v>
      </c>
      <c r="BM66" s="365">
        <v>0.58482177662233659</v>
      </c>
      <c r="BN66" s="365">
        <v>0</v>
      </c>
      <c r="BO66" s="365">
        <v>11.392763263644317</v>
      </c>
      <c r="BP66" s="365">
        <v>1.0542384659882247</v>
      </c>
      <c r="BQ66" s="365">
        <v>10.04813518276643</v>
      </c>
      <c r="BR66" s="365">
        <v>12.413121337043494</v>
      </c>
      <c r="BS66" s="365">
        <v>0.71581954455897256</v>
      </c>
      <c r="BT66" s="365">
        <v>0.98243513396711479</v>
      </c>
      <c r="BU66" s="740">
        <v>45.030218037651508</v>
      </c>
      <c r="BV66" s="365">
        <v>41.810810732769369</v>
      </c>
      <c r="BW66" s="365">
        <v>11.069455767318704</v>
      </c>
      <c r="BX66" s="365">
        <v>5.3970887887663395</v>
      </c>
      <c r="BY66" s="365">
        <v>19.112198962605479</v>
      </c>
      <c r="BZ66" s="365">
        <v>2.6277516990728129</v>
      </c>
      <c r="CA66" s="365">
        <v>1.0734886890501845</v>
      </c>
      <c r="CB66" s="365">
        <v>3.5339559497145672</v>
      </c>
      <c r="CC66" s="365">
        <v>1.6246225753140915</v>
      </c>
      <c r="CD66" s="365">
        <v>3.2194073048821452</v>
      </c>
      <c r="CE66" s="365">
        <v>2.1204120702748641</v>
      </c>
      <c r="CF66" s="365">
        <v>2.1251283749250445</v>
      </c>
      <c r="CG66" s="365">
        <v>0.38211692777990064</v>
      </c>
      <c r="CH66" s="365">
        <v>0.60291698630057877</v>
      </c>
      <c r="CI66" s="743">
        <v>0.11396132052680161</v>
      </c>
      <c r="CJ66" s="365"/>
      <c r="CK66" s="925">
        <v>2.6752997500358537</v>
      </c>
      <c r="CL66" s="926">
        <v>19.187563585893052</v>
      </c>
      <c r="CM66" s="926">
        <v>19.481610743164488</v>
      </c>
      <c r="CN66" s="926">
        <v>13.790474797126711</v>
      </c>
      <c r="CO66" s="927">
        <v>104.44837850558594</v>
      </c>
      <c r="CP66" s="33">
        <v>2014</v>
      </c>
      <c r="CQ66" s="99">
        <v>405125</v>
      </c>
      <c r="CR66" s="87">
        <v>394918</v>
      </c>
      <c r="CS66" s="87">
        <v>118365</v>
      </c>
      <c r="CT66" s="87">
        <v>98480</v>
      </c>
      <c r="CU66" s="87">
        <v>64091</v>
      </c>
      <c r="CV66" s="94">
        <v>62825</v>
      </c>
      <c r="CW66" s="858">
        <v>1382</v>
      </c>
      <c r="CX66" s="94">
        <v>1266</v>
      </c>
      <c r="CY66" s="95">
        <v>132</v>
      </c>
      <c r="CZ66" s="95">
        <v>102</v>
      </c>
      <c r="DA66" s="94">
        <v>60</v>
      </c>
      <c r="DB66" s="94">
        <v>42</v>
      </c>
      <c r="DC66" s="94">
        <v>0</v>
      </c>
      <c r="DD66" s="95">
        <v>30</v>
      </c>
      <c r="DE66" s="94">
        <v>30</v>
      </c>
      <c r="DF66" s="94">
        <v>0</v>
      </c>
      <c r="DG66" s="95">
        <v>34257</v>
      </c>
      <c r="DH66" s="94">
        <v>12045</v>
      </c>
      <c r="DI66" s="94">
        <v>1468</v>
      </c>
      <c r="DJ66" s="94">
        <v>820</v>
      </c>
      <c r="DK66" s="94">
        <v>310</v>
      </c>
      <c r="DL66" s="94">
        <v>19</v>
      </c>
      <c r="DM66" s="94">
        <v>7328</v>
      </c>
      <c r="DN66" s="94">
        <v>285</v>
      </c>
      <c r="DO66" s="94">
        <v>7</v>
      </c>
      <c r="DP66" s="94">
        <v>95</v>
      </c>
      <c r="DQ66" s="94">
        <v>112</v>
      </c>
      <c r="DR66" s="94">
        <v>0</v>
      </c>
      <c r="DS66" s="94">
        <v>104</v>
      </c>
      <c r="DT66" s="94">
        <v>264</v>
      </c>
      <c r="DU66" s="94">
        <v>1479</v>
      </c>
      <c r="DV66" s="94">
        <v>19</v>
      </c>
      <c r="DW66" s="94">
        <v>31</v>
      </c>
      <c r="DX66" s="94">
        <v>1</v>
      </c>
      <c r="DY66" s="94">
        <v>0</v>
      </c>
      <c r="DZ66" s="94">
        <v>0</v>
      </c>
      <c r="EA66" s="94">
        <v>6058</v>
      </c>
      <c r="EB66" s="94">
        <v>0</v>
      </c>
      <c r="EC66" s="94">
        <v>318</v>
      </c>
      <c r="ED66" s="94">
        <v>1195</v>
      </c>
      <c r="EE66" s="94">
        <v>1406</v>
      </c>
      <c r="EF66" s="94">
        <v>0</v>
      </c>
      <c r="EG66" s="94">
        <v>151</v>
      </c>
      <c r="EH66" s="94">
        <v>0</v>
      </c>
      <c r="EI66" s="94">
        <v>0</v>
      </c>
      <c r="EJ66" s="94">
        <v>521</v>
      </c>
      <c r="EK66" s="94">
        <v>3</v>
      </c>
      <c r="EL66" s="94">
        <v>184</v>
      </c>
      <c r="EM66" s="94">
        <v>34</v>
      </c>
      <c r="EN66" s="95">
        <v>19885</v>
      </c>
      <c r="EO66" s="94">
        <v>12328</v>
      </c>
      <c r="EP66" s="94">
        <v>4</v>
      </c>
      <c r="EQ66" s="94">
        <v>56</v>
      </c>
      <c r="ER66" s="94">
        <v>2</v>
      </c>
      <c r="ES66" s="94">
        <v>475</v>
      </c>
      <c r="ET66" s="94">
        <v>1854</v>
      </c>
      <c r="EU66" s="94">
        <v>122</v>
      </c>
      <c r="EV66" s="94">
        <v>175</v>
      </c>
      <c r="EW66" s="94">
        <v>1287</v>
      </c>
      <c r="EX66" s="94">
        <v>529</v>
      </c>
      <c r="EY66" s="94">
        <v>20</v>
      </c>
      <c r="EZ66" s="94">
        <v>139</v>
      </c>
      <c r="FA66" s="103">
        <v>9</v>
      </c>
      <c r="FB66" s="94">
        <v>5</v>
      </c>
      <c r="FC66" s="94">
        <v>92</v>
      </c>
      <c r="FD66" s="94">
        <v>164</v>
      </c>
      <c r="FE66" s="94">
        <v>248</v>
      </c>
      <c r="FF66" s="94">
        <v>166</v>
      </c>
      <c r="FG66" s="94">
        <v>0</v>
      </c>
      <c r="FH66" s="94">
        <v>82</v>
      </c>
      <c r="FI66" s="94">
        <v>296</v>
      </c>
      <c r="FJ66" s="94">
        <v>1639</v>
      </c>
      <c r="FK66" s="94">
        <v>0</v>
      </c>
      <c r="FL66" s="94">
        <v>193</v>
      </c>
      <c r="FM66" s="87">
        <v>10953</v>
      </c>
      <c r="FN66" s="858">
        <v>5553</v>
      </c>
      <c r="FO66" s="94">
        <v>4945</v>
      </c>
      <c r="FP66" s="94">
        <v>455</v>
      </c>
      <c r="FQ66" s="95">
        <v>104395</v>
      </c>
      <c r="FR66" s="95">
        <v>100501</v>
      </c>
      <c r="FS66" s="94">
        <v>79928</v>
      </c>
      <c r="FT66" s="94">
        <v>20573</v>
      </c>
      <c r="FU66" s="94">
        <v>0</v>
      </c>
      <c r="FV66" s="94">
        <v>0</v>
      </c>
      <c r="FW66" s="87">
        <v>3894</v>
      </c>
      <c r="FX66" s="94">
        <v>1135</v>
      </c>
      <c r="FY66" s="94">
        <v>745</v>
      </c>
      <c r="FZ66" s="94">
        <v>0</v>
      </c>
      <c r="GA66" s="94">
        <v>1756</v>
      </c>
      <c r="GB66" s="94">
        <v>30</v>
      </c>
      <c r="GC66" s="94">
        <v>228</v>
      </c>
      <c r="GD66" s="94">
        <v>0</v>
      </c>
      <c r="GE66" s="87">
        <v>128966</v>
      </c>
      <c r="GF66" s="87">
        <v>121329</v>
      </c>
      <c r="GG66" s="94">
        <v>84907</v>
      </c>
      <c r="GH66" s="94">
        <v>36422</v>
      </c>
      <c r="GI66" s="94">
        <v>7637</v>
      </c>
      <c r="GJ66" s="87">
        <v>7437</v>
      </c>
      <c r="GK66" s="94">
        <v>0</v>
      </c>
      <c r="GL66" s="94">
        <v>167</v>
      </c>
      <c r="GM66" s="858">
        <v>0</v>
      </c>
      <c r="GN66" s="94">
        <v>1247</v>
      </c>
      <c r="GO66" s="94">
        <v>6023</v>
      </c>
      <c r="GP66" s="87">
        <v>24802</v>
      </c>
      <c r="GQ66" s="72">
        <v>11516</v>
      </c>
      <c r="GR66" s="72">
        <v>7210</v>
      </c>
      <c r="GS66" s="72">
        <v>6076</v>
      </c>
      <c r="GT66" s="95">
        <v>10207</v>
      </c>
      <c r="GU66" s="95">
        <v>5647</v>
      </c>
      <c r="GV66" s="94">
        <v>2684</v>
      </c>
      <c r="GW66" s="94">
        <v>70</v>
      </c>
      <c r="GX66" s="94">
        <v>49</v>
      </c>
      <c r="GY66" s="94">
        <v>2057</v>
      </c>
      <c r="GZ66" s="94">
        <v>79</v>
      </c>
      <c r="HA66" s="94">
        <v>701</v>
      </c>
      <c r="HB66" s="94">
        <v>6</v>
      </c>
      <c r="HC66" s="94">
        <v>1</v>
      </c>
      <c r="HD66" s="858">
        <v>0</v>
      </c>
      <c r="HE66" s="94">
        <v>3974</v>
      </c>
      <c r="HF66" s="94">
        <v>586</v>
      </c>
      <c r="HG66" s="99">
        <v>467841</v>
      </c>
      <c r="HH66" s="87">
        <v>434393</v>
      </c>
      <c r="HI66" s="72">
        <v>115006</v>
      </c>
      <c r="HJ66" s="72">
        <v>56073</v>
      </c>
      <c r="HK66" s="87">
        <v>11153</v>
      </c>
      <c r="HL66" s="72">
        <v>7489</v>
      </c>
      <c r="HM66" s="72">
        <v>3664</v>
      </c>
      <c r="HN66" s="93">
        <v>36716</v>
      </c>
      <c r="HO66" s="919">
        <v>36706</v>
      </c>
      <c r="HP66" s="72">
        <v>10</v>
      </c>
      <c r="HQ66" s="87">
        <v>529</v>
      </c>
      <c r="HR66" s="72">
        <v>475</v>
      </c>
      <c r="HS66" s="72">
        <v>54</v>
      </c>
      <c r="HT66" s="72">
        <v>170709</v>
      </c>
      <c r="HU66" s="72">
        <v>27857</v>
      </c>
      <c r="HV66" s="87">
        <v>16350</v>
      </c>
      <c r="HW66" s="72">
        <v>197</v>
      </c>
      <c r="HX66" s="72">
        <v>0</v>
      </c>
      <c r="HY66" s="919">
        <v>0</v>
      </c>
      <c r="HZ66" s="72">
        <v>1022</v>
      </c>
      <c r="IA66" s="72">
        <v>5590</v>
      </c>
      <c r="IB66" s="72">
        <v>9541</v>
      </c>
      <c r="IC66" s="87">
        <v>33448</v>
      </c>
      <c r="ID66" s="93">
        <v>22030</v>
      </c>
      <c r="IE66" s="72">
        <v>22079</v>
      </c>
      <c r="IF66" s="72">
        <v>-49</v>
      </c>
      <c r="IG66" s="72">
        <v>1184</v>
      </c>
      <c r="IH66" s="858">
        <v>0</v>
      </c>
      <c r="II66" s="72">
        <v>3970</v>
      </c>
      <c r="IJ66" s="120">
        <v>6264</v>
      </c>
      <c r="IK66" s="176"/>
      <c r="IL66" s="179"/>
      <c r="IM66" s="178"/>
      <c r="IN66" s="178"/>
      <c r="IO66" s="178"/>
      <c r="IP66" s="178"/>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8"/>
      <c r="LN66" s="179"/>
      <c r="LO66" s="179"/>
      <c r="LP66" s="179"/>
      <c r="LQ66" s="179"/>
      <c r="LR66" s="179"/>
      <c r="LS66" s="179"/>
      <c r="LT66" s="179"/>
      <c r="LU66" s="179"/>
      <c r="LV66" s="179"/>
      <c r="LW66" s="179"/>
      <c r="LX66" s="179"/>
      <c r="LY66" s="179"/>
      <c r="LZ66" s="179"/>
      <c r="MA66" s="179"/>
      <c r="MB66" s="179"/>
      <c r="MC66" s="178"/>
      <c r="MD66" s="178"/>
      <c r="ME66" s="179"/>
      <c r="MF66" s="179"/>
      <c r="MG66" s="179"/>
      <c r="MH66" s="178"/>
      <c r="MI66" s="179"/>
      <c r="MK66" s="179"/>
      <c r="MM66" s="179"/>
      <c r="MN66" s="179"/>
      <c r="MO66" s="178"/>
      <c r="MP66" s="178"/>
      <c r="MQ66" s="178"/>
      <c r="MR66" s="177"/>
      <c r="MS66" s="177"/>
      <c r="MT66" s="177"/>
      <c r="MU66" s="179"/>
      <c r="MV66" s="179"/>
      <c r="MW66" s="179"/>
      <c r="MX66" s="179"/>
      <c r="MY66" s="179"/>
      <c r="MZ66" s="179"/>
      <c r="NA66" s="179"/>
      <c r="NB66" s="179"/>
      <c r="NC66" s="179"/>
      <c r="ND66" s="179"/>
      <c r="NE66" s="179"/>
      <c r="NF66" s="179"/>
      <c r="NH66" s="179"/>
      <c r="NI66" s="179"/>
      <c r="NJ66" s="195"/>
      <c r="NK66" s="178"/>
      <c r="NL66" s="177"/>
      <c r="NM66" s="177"/>
      <c r="NN66" s="177"/>
      <c r="NO66" s="177"/>
      <c r="NP66" s="177"/>
      <c r="NQ66" s="177"/>
      <c r="NR66" s="177"/>
      <c r="NS66" s="177"/>
      <c r="NT66" s="177"/>
      <c r="NU66" s="177"/>
      <c r="NV66" s="196"/>
      <c r="NW66" s="178"/>
      <c r="NX66" s="177"/>
      <c r="NY66" s="177"/>
      <c r="NZ66" s="178"/>
      <c r="OA66" s="177"/>
      <c r="OC66" s="177"/>
      <c r="OD66" s="177"/>
      <c r="OE66" s="177"/>
      <c r="OF66" s="178"/>
      <c r="OG66" s="177"/>
      <c r="OH66" s="177"/>
      <c r="OI66" s="177"/>
      <c r="OJ66" s="177"/>
      <c r="OL66" s="177"/>
      <c r="OM66" s="177"/>
      <c r="ON66" s="37"/>
      <c r="OR66" s="71"/>
      <c r="OS66" s="71"/>
      <c r="OT66" s="71"/>
      <c r="OU66" s="71"/>
    </row>
    <row r="67" spans="1:411" ht="15">
      <c r="A67" s="37">
        <v>2015</v>
      </c>
      <c r="B67" s="736">
        <v>1087112</v>
      </c>
      <c r="C67" s="415">
        <v>417645</v>
      </c>
      <c r="D67" s="751">
        <v>406006</v>
      </c>
      <c r="E67" s="40">
        <v>19116</v>
      </c>
      <c r="F67" s="40">
        <v>5659</v>
      </c>
      <c r="G67" s="55"/>
      <c r="H67" s="40">
        <v>126349</v>
      </c>
      <c r="I67" s="40">
        <v>9460</v>
      </c>
      <c r="J67" s="40">
        <v>107107</v>
      </c>
      <c r="K67" s="40">
        <v>131508</v>
      </c>
      <c r="L67" s="40">
        <v>6807</v>
      </c>
      <c r="M67" s="766">
        <v>11639</v>
      </c>
      <c r="N67" s="415">
        <v>474893</v>
      </c>
      <c r="O67" s="751">
        <v>438405</v>
      </c>
      <c r="P67" s="398">
        <v>119257</v>
      </c>
      <c r="Q67" s="398">
        <v>58330</v>
      </c>
      <c r="R67" s="398">
        <v>198662</v>
      </c>
      <c r="S67" s="868">
        <v>22198</v>
      </c>
      <c r="T67" s="398">
        <v>12294</v>
      </c>
      <c r="U67" s="398">
        <v>33379</v>
      </c>
      <c r="V67" s="398">
        <v>16483</v>
      </c>
      <c r="W67" s="751">
        <v>36488</v>
      </c>
      <c r="X67" s="398">
        <v>27878</v>
      </c>
      <c r="Y67" s="398">
        <v>28002</v>
      </c>
      <c r="Z67" s="398">
        <v>4588</v>
      </c>
      <c r="AA67" s="885"/>
      <c r="AB67" s="398">
        <v>3161</v>
      </c>
      <c r="AC67" s="752">
        <v>861</v>
      </c>
      <c r="AD67" s="753">
        <v>-57248</v>
      </c>
      <c r="AE67" s="398">
        <v>-55247</v>
      </c>
      <c r="AF67" s="398">
        <v>-23880</v>
      </c>
      <c r="AG67" s="887">
        <v>205679</v>
      </c>
      <c r="AH67" s="887">
        <v>209317</v>
      </c>
      <c r="AI67" s="887">
        <v>27552</v>
      </c>
      <c r="AJ67" s="885">
        <v>147349</v>
      </c>
      <c r="AK67" s="398">
        <v>27552</v>
      </c>
      <c r="AL67" s="398">
        <v>117688</v>
      </c>
      <c r="AM67" s="398">
        <v>176918</v>
      </c>
      <c r="AN67" s="398">
        <v>-32399</v>
      </c>
      <c r="AO67" s="398">
        <v>119797</v>
      </c>
      <c r="AP67" s="398">
        <v>0</v>
      </c>
      <c r="AQ67" s="398">
        <v>90136</v>
      </c>
      <c r="AR67" s="398">
        <v>149366</v>
      </c>
      <c r="AS67" s="398">
        <v>-59951</v>
      </c>
      <c r="AT67" s="896">
        <v>-2001</v>
      </c>
      <c r="AU67" s="749">
        <v>-5.266062742385329</v>
      </c>
      <c r="AV67" s="365">
        <v>-5.0819970711389439</v>
      </c>
      <c r="AW67" s="365">
        <v>-2.1966457917859428</v>
      </c>
      <c r="AX67" s="365">
        <v>-2.9802817005055595</v>
      </c>
      <c r="AY67" s="754">
        <v>-0.18406567124638493</v>
      </c>
      <c r="AZ67" s="365"/>
      <c r="BA67" s="749">
        <v>1114129</v>
      </c>
      <c r="BB67" s="365">
        <v>102.48520851577391</v>
      </c>
      <c r="BC67" s="94">
        <v>1298890.3910000001</v>
      </c>
      <c r="BD67" s="1089">
        <v>184761.391</v>
      </c>
      <c r="BE67" s="30">
        <v>1114129</v>
      </c>
      <c r="BF67" s="100"/>
      <c r="BG67" s="771">
        <v>-953761</v>
      </c>
      <c r="BH67" s="743">
        <v>-87.733462605508905</v>
      </c>
      <c r="BJ67" s="740">
        <v>38.417844711492471</v>
      </c>
      <c r="BK67" s="365">
        <v>37.347209855102328</v>
      </c>
      <c r="BL67" s="365">
        <v>1.7584204755351796</v>
      </c>
      <c r="BM67" s="365">
        <v>0.52055354002163534</v>
      </c>
      <c r="BN67" s="365">
        <v>0</v>
      </c>
      <c r="BO67" s="365">
        <v>11.622445525392047</v>
      </c>
      <c r="BP67" s="365">
        <v>0.87019552723178473</v>
      </c>
      <c r="BQ67" s="365">
        <v>9.8524347077394054</v>
      </c>
      <c r="BR67" s="365">
        <v>12.097005644312638</v>
      </c>
      <c r="BS67" s="365">
        <v>0.62615443486963629</v>
      </c>
      <c r="BT67" s="365">
        <v>1.070634856390142</v>
      </c>
      <c r="BU67" s="740">
        <v>43.683907453877801</v>
      </c>
      <c r="BV67" s="365">
        <v>40.327491555607885</v>
      </c>
      <c r="BW67" s="365">
        <v>10.970074840494815</v>
      </c>
      <c r="BX67" s="365">
        <v>5.3655925056479923</v>
      </c>
      <c r="BY67" s="365">
        <v>18.274290045551883</v>
      </c>
      <c r="BZ67" s="365">
        <v>2.0419239232020252</v>
      </c>
      <c r="CA67" s="365">
        <v>1.1308862380325118</v>
      </c>
      <c r="CB67" s="365">
        <v>3.0704288058636093</v>
      </c>
      <c r="CC67" s="365">
        <v>1.5162191200170727</v>
      </c>
      <c r="CD67" s="365">
        <v>3.3564158982699115</v>
      </c>
      <c r="CE67" s="365">
        <v>2.5644091869099044</v>
      </c>
      <c r="CF67" s="365">
        <v>2.5758155553429636</v>
      </c>
      <c r="CG67" s="365">
        <v>0.42203563202319538</v>
      </c>
      <c r="CH67" s="365">
        <v>0.29077040820081096</v>
      </c>
      <c r="CI67" s="743">
        <v>7.9200671136000711E-2</v>
      </c>
      <c r="CJ67" s="365"/>
      <c r="CK67" s="925">
        <v>2.5344214763520228</v>
      </c>
      <c r="CL67" s="926">
        <v>18.919761717283961</v>
      </c>
      <c r="CM67" s="926">
        <v>19.254409849215168</v>
      </c>
      <c r="CN67" s="926">
        <v>13.554169211635967</v>
      </c>
      <c r="CO67" s="927">
        <v>102.48520851577391</v>
      </c>
      <c r="CP67" s="33">
        <v>2015</v>
      </c>
      <c r="CQ67" s="99">
        <v>417645</v>
      </c>
      <c r="CR67" s="87">
        <v>406006</v>
      </c>
      <c r="CS67" s="87">
        <v>126349</v>
      </c>
      <c r="CT67" s="87">
        <v>105912</v>
      </c>
      <c r="CU67" s="87">
        <v>69294</v>
      </c>
      <c r="CV67" s="94">
        <v>67913</v>
      </c>
      <c r="CW67" s="858">
        <v>1255</v>
      </c>
      <c r="CX67" s="94">
        <v>1381</v>
      </c>
      <c r="CY67" s="95">
        <v>143</v>
      </c>
      <c r="CZ67" s="95">
        <v>96</v>
      </c>
      <c r="DA67" s="94">
        <v>53</v>
      </c>
      <c r="DB67" s="94">
        <v>43</v>
      </c>
      <c r="DC67" s="94">
        <v>0</v>
      </c>
      <c r="DD67" s="95">
        <v>47</v>
      </c>
      <c r="DE67" s="94">
        <v>47</v>
      </c>
      <c r="DF67" s="94">
        <v>0</v>
      </c>
      <c r="DG67" s="95">
        <v>36475</v>
      </c>
      <c r="DH67" s="94">
        <v>12465</v>
      </c>
      <c r="DI67" s="94">
        <v>1458</v>
      </c>
      <c r="DJ67" s="94">
        <v>843</v>
      </c>
      <c r="DK67" s="94">
        <v>316</v>
      </c>
      <c r="DL67" s="94">
        <v>22</v>
      </c>
      <c r="DM67" s="94">
        <v>7213</v>
      </c>
      <c r="DN67" s="94">
        <v>314</v>
      </c>
      <c r="DO67" s="94">
        <v>7</v>
      </c>
      <c r="DP67" s="94">
        <v>85</v>
      </c>
      <c r="DQ67" s="94">
        <v>115</v>
      </c>
      <c r="DR67" s="94">
        <v>0</v>
      </c>
      <c r="DS67" s="94">
        <v>207</v>
      </c>
      <c r="DT67" s="94">
        <v>308</v>
      </c>
      <c r="DU67" s="94">
        <v>1576</v>
      </c>
      <c r="DV67" s="94">
        <v>22</v>
      </c>
      <c r="DW67" s="94">
        <v>99</v>
      </c>
      <c r="DX67" s="94">
        <v>464</v>
      </c>
      <c r="DY67" s="94">
        <v>0</v>
      </c>
      <c r="DZ67" s="94">
        <v>0</v>
      </c>
      <c r="EA67" s="94">
        <v>6984</v>
      </c>
      <c r="EB67" s="94">
        <v>0</v>
      </c>
      <c r="EC67" s="94">
        <v>358</v>
      </c>
      <c r="ED67" s="94">
        <v>1164</v>
      </c>
      <c r="EE67" s="94">
        <v>1446</v>
      </c>
      <c r="EF67" s="94">
        <v>43</v>
      </c>
      <c r="EG67" s="94">
        <v>184</v>
      </c>
      <c r="EH67" s="94">
        <v>0</v>
      </c>
      <c r="EI67" s="94">
        <v>0</v>
      </c>
      <c r="EJ67" s="94">
        <v>575</v>
      </c>
      <c r="EK67" s="94">
        <v>3</v>
      </c>
      <c r="EL67" s="94">
        <v>167</v>
      </c>
      <c r="EM67" s="94">
        <v>37</v>
      </c>
      <c r="EN67" s="95">
        <v>20437</v>
      </c>
      <c r="EO67" s="94">
        <v>12581</v>
      </c>
      <c r="EP67" s="94">
        <v>4</v>
      </c>
      <c r="EQ67" s="94">
        <v>37</v>
      </c>
      <c r="ER67" s="94">
        <v>1</v>
      </c>
      <c r="ES67" s="94">
        <v>470</v>
      </c>
      <c r="ET67" s="94">
        <v>1794</v>
      </c>
      <c r="EU67" s="94">
        <v>118</v>
      </c>
      <c r="EV67" s="94">
        <v>200</v>
      </c>
      <c r="EW67" s="94">
        <v>1269</v>
      </c>
      <c r="EX67" s="94">
        <v>495</v>
      </c>
      <c r="EY67" s="94">
        <v>19</v>
      </c>
      <c r="EZ67" s="94">
        <v>184</v>
      </c>
      <c r="FA67" s="94">
        <v>14</v>
      </c>
      <c r="FB67" s="94">
        <v>5</v>
      </c>
      <c r="FC67" s="94">
        <v>99</v>
      </c>
      <c r="FD67" s="94">
        <v>107</v>
      </c>
      <c r="FE67" s="94">
        <v>412</v>
      </c>
      <c r="FF67" s="94">
        <v>286</v>
      </c>
      <c r="FG67" s="94">
        <v>0</v>
      </c>
      <c r="FH67" s="94">
        <v>88</v>
      </c>
      <c r="FI67" s="94">
        <v>421</v>
      </c>
      <c r="FJ67" s="94">
        <v>1644</v>
      </c>
      <c r="FK67" s="94">
        <v>0</v>
      </c>
      <c r="FL67" s="94">
        <v>189</v>
      </c>
      <c r="FM67" s="87">
        <v>9460</v>
      </c>
      <c r="FN67" s="94">
        <v>4724</v>
      </c>
      <c r="FO67" s="94">
        <v>4179</v>
      </c>
      <c r="FP67" s="94">
        <v>557</v>
      </c>
      <c r="FQ67" s="95">
        <v>107107</v>
      </c>
      <c r="FR67" s="1064">
        <v>103203</v>
      </c>
      <c r="FS67" s="94">
        <v>79442</v>
      </c>
      <c r="FT67" s="94">
        <v>23761</v>
      </c>
      <c r="FU67" s="94">
        <v>0</v>
      </c>
      <c r="FV67" s="94">
        <v>0</v>
      </c>
      <c r="FW67" s="87">
        <v>3904</v>
      </c>
      <c r="FX67" s="94">
        <v>1144</v>
      </c>
      <c r="FY67" s="94">
        <v>760</v>
      </c>
      <c r="FZ67" s="94">
        <v>0</v>
      </c>
      <c r="GA67" s="94">
        <v>1725</v>
      </c>
      <c r="GB67" s="94">
        <v>30</v>
      </c>
      <c r="GC67" s="94">
        <v>245</v>
      </c>
      <c r="GD67" s="94">
        <v>0</v>
      </c>
      <c r="GE67" s="87">
        <v>131508</v>
      </c>
      <c r="GF67" s="87">
        <v>124005</v>
      </c>
      <c r="GG67" s="94">
        <v>87988</v>
      </c>
      <c r="GH67" s="94">
        <v>36017</v>
      </c>
      <c r="GI67" s="94">
        <v>7503</v>
      </c>
      <c r="GJ67" s="87">
        <v>6807</v>
      </c>
      <c r="GK67" s="94">
        <v>80</v>
      </c>
      <c r="GL67" s="94">
        <v>146</v>
      </c>
      <c r="GM67" s="94">
        <v>0</v>
      </c>
      <c r="GN67" s="94">
        <v>605</v>
      </c>
      <c r="GO67" s="94">
        <v>5976</v>
      </c>
      <c r="GP67" s="87">
        <v>24775</v>
      </c>
      <c r="GQ67" s="72">
        <v>11611</v>
      </c>
      <c r="GR67" s="72">
        <v>7505</v>
      </c>
      <c r="GS67" s="72">
        <v>5659</v>
      </c>
      <c r="GT67" s="95">
        <v>11639</v>
      </c>
      <c r="GU67" s="95">
        <v>6344</v>
      </c>
      <c r="GV67" s="94">
        <v>2790</v>
      </c>
      <c r="GW67" s="94">
        <v>70</v>
      </c>
      <c r="GX67" s="94">
        <v>61</v>
      </c>
      <c r="GY67" s="94">
        <v>2417</v>
      </c>
      <c r="GZ67" s="94">
        <v>73</v>
      </c>
      <c r="HA67" s="94">
        <v>933</v>
      </c>
      <c r="HB67" s="94">
        <v>0</v>
      </c>
      <c r="HC67" s="94">
        <v>0</v>
      </c>
      <c r="HD67" s="94">
        <v>0</v>
      </c>
      <c r="HE67" s="94">
        <v>4572</v>
      </c>
      <c r="HF67" s="94">
        <v>723</v>
      </c>
      <c r="HG67" s="99">
        <v>474893</v>
      </c>
      <c r="HH67" s="87">
        <v>438405</v>
      </c>
      <c r="HI67" s="72">
        <v>119257</v>
      </c>
      <c r="HJ67" s="72">
        <v>58330</v>
      </c>
      <c r="HK67" s="87">
        <v>12294</v>
      </c>
      <c r="HL67" s="72">
        <v>8453</v>
      </c>
      <c r="HM67" s="72">
        <v>3841</v>
      </c>
      <c r="HN67" s="93">
        <v>33379</v>
      </c>
      <c r="HO67" s="72">
        <v>33368</v>
      </c>
      <c r="HP67" s="72">
        <v>11</v>
      </c>
      <c r="HQ67" s="87">
        <v>509</v>
      </c>
      <c r="HR67" s="72">
        <v>540</v>
      </c>
      <c r="HS67" s="72">
        <v>-31</v>
      </c>
      <c r="HT67" s="72">
        <v>170249</v>
      </c>
      <c r="HU67" s="72">
        <v>28413</v>
      </c>
      <c r="HV67" s="87">
        <v>15974</v>
      </c>
      <c r="HW67" s="72">
        <v>185</v>
      </c>
      <c r="HX67" s="72">
        <v>-26</v>
      </c>
      <c r="HY67" s="72">
        <v>0</v>
      </c>
      <c r="HZ67" s="72">
        <v>1035</v>
      </c>
      <c r="IA67" s="72">
        <v>5570</v>
      </c>
      <c r="IB67" s="72">
        <v>9210</v>
      </c>
      <c r="IC67" s="87">
        <v>36488</v>
      </c>
      <c r="ID67" s="93">
        <v>27878</v>
      </c>
      <c r="IE67" s="72">
        <v>28002</v>
      </c>
      <c r="IF67" s="72">
        <v>-124</v>
      </c>
      <c r="IG67" s="72">
        <v>861</v>
      </c>
      <c r="IH67" s="94">
        <v>0</v>
      </c>
      <c r="II67" s="72">
        <v>4588</v>
      </c>
      <c r="IJ67" s="120">
        <v>3161</v>
      </c>
      <c r="IK67" s="176"/>
      <c r="IL67" s="179"/>
      <c r="IM67" s="178"/>
      <c r="IN67" s="178"/>
      <c r="IO67" s="178"/>
      <c r="IP67" s="178"/>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8"/>
      <c r="LN67" s="179"/>
      <c r="LO67" s="179"/>
      <c r="LP67" s="179"/>
      <c r="LQ67" s="179"/>
      <c r="LR67" s="179"/>
      <c r="LS67" s="179"/>
      <c r="LT67" s="179"/>
      <c r="LU67" s="179"/>
      <c r="LV67" s="179"/>
      <c r="LW67" s="179"/>
      <c r="LX67" s="179"/>
      <c r="LY67" s="179"/>
      <c r="LZ67" s="179"/>
      <c r="MA67" s="179"/>
      <c r="MB67" s="179"/>
      <c r="MC67" s="178"/>
      <c r="MD67" s="178"/>
      <c r="ME67" s="179"/>
      <c r="MF67" s="179"/>
      <c r="MG67" s="179"/>
      <c r="MH67" s="178"/>
      <c r="MI67" s="179"/>
      <c r="MK67" s="179"/>
      <c r="ML67" s="176"/>
      <c r="MM67" s="179"/>
      <c r="MN67" s="179"/>
      <c r="MO67" s="178"/>
      <c r="MP67" s="178"/>
      <c r="MQ67" s="178"/>
      <c r="MR67" s="177"/>
      <c r="MS67" s="177"/>
      <c r="MT67" s="177"/>
      <c r="MU67" s="179"/>
      <c r="MV67" s="179"/>
      <c r="MW67" s="179"/>
      <c r="MX67" s="179"/>
      <c r="MY67" s="179"/>
      <c r="MZ67" s="179"/>
      <c r="NA67" s="179"/>
      <c r="NB67" s="179"/>
      <c r="NC67" s="179"/>
      <c r="ND67" s="179"/>
      <c r="NE67" s="179"/>
      <c r="NF67" s="179"/>
      <c r="NG67" s="176"/>
      <c r="NH67" s="179"/>
      <c r="NI67" s="179"/>
      <c r="NJ67" s="195"/>
      <c r="NK67" s="178"/>
      <c r="NL67" s="177"/>
      <c r="NM67" s="177"/>
      <c r="NN67" s="177"/>
      <c r="NO67" s="177"/>
      <c r="NP67" s="177"/>
      <c r="NQ67" s="177"/>
      <c r="NR67" s="177"/>
      <c r="NS67" s="177"/>
      <c r="NT67" s="177"/>
      <c r="NU67" s="177"/>
      <c r="NV67" s="196"/>
      <c r="NW67" s="178"/>
      <c r="NX67" s="177"/>
      <c r="NY67" s="177"/>
      <c r="NZ67" s="178"/>
      <c r="OA67" s="177"/>
      <c r="OB67" s="176"/>
      <c r="OC67" s="177"/>
      <c r="OD67" s="177"/>
      <c r="OE67" s="177"/>
      <c r="OF67" s="178"/>
      <c r="OG67" s="177"/>
      <c r="OH67" s="177"/>
      <c r="OI67" s="177"/>
      <c r="OJ67" s="177"/>
      <c r="OL67" s="177"/>
      <c r="OM67" s="177"/>
      <c r="ON67" s="37"/>
      <c r="OR67" s="71"/>
      <c r="OS67" s="71"/>
      <c r="OT67" s="71"/>
      <c r="OU67" s="71"/>
    </row>
    <row r="68" spans="1:411" ht="15">
      <c r="A68" s="37">
        <v>2016</v>
      </c>
      <c r="B68" s="736">
        <v>1122967</v>
      </c>
      <c r="C68" s="415">
        <v>425316</v>
      </c>
      <c r="D68" s="751">
        <v>416269</v>
      </c>
      <c r="E68" s="40">
        <v>19517</v>
      </c>
      <c r="F68" s="40">
        <v>5648</v>
      </c>
      <c r="G68" s="55"/>
      <c r="H68" s="40">
        <v>128812</v>
      </c>
      <c r="I68" s="40">
        <v>9237</v>
      </c>
      <c r="J68" s="40">
        <v>110002</v>
      </c>
      <c r="K68" s="40">
        <v>135573</v>
      </c>
      <c r="L68" s="40">
        <v>7480</v>
      </c>
      <c r="M68" s="766">
        <v>9047</v>
      </c>
      <c r="N68" s="415">
        <v>472717</v>
      </c>
      <c r="O68" s="751">
        <v>442484</v>
      </c>
      <c r="P68" s="398">
        <v>121546</v>
      </c>
      <c r="Q68" s="398">
        <v>58080</v>
      </c>
      <c r="R68" s="398">
        <v>203120</v>
      </c>
      <c r="S68" s="868">
        <v>20095</v>
      </c>
      <c r="T68" s="398">
        <v>10893</v>
      </c>
      <c r="U68" s="398">
        <v>31237</v>
      </c>
      <c r="V68" s="877">
        <v>17608</v>
      </c>
      <c r="W68" s="751">
        <v>30233</v>
      </c>
      <c r="X68" s="398">
        <v>21996</v>
      </c>
      <c r="Y68" s="398">
        <v>22199</v>
      </c>
      <c r="Z68" s="398">
        <v>3056</v>
      </c>
      <c r="AA68" s="885"/>
      <c r="AB68" s="398">
        <v>4227</v>
      </c>
      <c r="AC68" s="752">
        <v>954</v>
      </c>
      <c r="AD68" s="753">
        <v>-47401</v>
      </c>
      <c r="AE68" s="398">
        <v>-45076</v>
      </c>
      <c r="AF68" s="398">
        <v>-16175</v>
      </c>
      <c r="AG68" s="887">
        <v>207604</v>
      </c>
      <c r="AH68" s="887">
        <v>211850</v>
      </c>
      <c r="AI68" s="887">
        <v>27412</v>
      </c>
      <c r="AJ68" s="885">
        <v>149524</v>
      </c>
      <c r="AK68" s="398">
        <v>27412</v>
      </c>
      <c r="AL68" s="398">
        <v>123331</v>
      </c>
      <c r="AM68" s="398">
        <v>185635</v>
      </c>
      <c r="AN68" s="398">
        <v>-26215</v>
      </c>
      <c r="AO68" s="398">
        <v>122112</v>
      </c>
      <c r="AP68" s="398">
        <v>0</v>
      </c>
      <c r="AQ68" s="398">
        <v>95919</v>
      </c>
      <c r="AR68" s="398">
        <v>158223</v>
      </c>
      <c r="AS68" s="398">
        <v>-53627</v>
      </c>
      <c r="AT68" s="896">
        <v>-2325</v>
      </c>
      <c r="AU68" s="749">
        <v>-4.2210501288105524</v>
      </c>
      <c r="AV68" s="365">
        <v>-4.0140093163913102</v>
      </c>
      <c r="AW68" s="365">
        <v>-1.4403807057553784</v>
      </c>
      <c r="AX68" s="365">
        <v>-2.3344408161593351</v>
      </c>
      <c r="AY68" s="754">
        <v>-0.20704081241924296</v>
      </c>
      <c r="AZ68" s="365"/>
      <c r="BA68" s="749">
        <v>1145655.013</v>
      </c>
      <c r="BB68" s="365">
        <v>102.02036328761218</v>
      </c>
      <c r="BC68" s="94">
        <v>1335830.43</v>
      </c>
      <c r="BD68" s="1089">
        <v>190175.41699999999</v>
      </c>
      <c r="BE68" s="30">
        <v>1145655.013</v>
      </c>
      <c r="BF68" s="102"/>
      <c r="BG68" s="771">
        <v>-946615</v>
      </c>
      <c r="BH68" s="743">
        <v>-84.295887590641584</v>
      </c>
      <c r="BJ68" s="740">
        <v>37.87430975264634</v>
      </c>
      <c r="BK68" s="365">
        <v>37.068676105353049</v>
      </c>
      <c r="BL68" s="365">
        <v>1.737985176768329</v>
      </c>
      <c r="BM68" s="365">
        <v>0.50295333700812228</v>
      </c>
      <c r="BN68" s="365">
        <v>0</v>
      </c>
      <c r="BO68" s="365">
        <v>11.470684356708611</v>
      </c>
      <c r="BP68" s="365">
        <v>0.82255311153399879</v>
      </c>
      <c r="BQ68" s="365">
        <v>9.7956573968780916</v>
      </c>
      <c r="BR68" s="365">
        <v>12.072750134242591</v>
      </c>
      <c r="BS68" s="365">
        <v>0.66609259221330641</v>
      </c>
      <c r="BT68" s="365">
        <v>0.80563364729328646</v>
      </c>
      <c r="BU68" s="740">
        <v>42.095359881456893</v>
      </c>
      <c r="BV68" s="365">
        <v>39.403116921512385</v>
      </c>
      <c r="BW68" s="365">
        <v>10.823648424219055</v>
      </c>
      <c r="BX68" s="365">
        <v>5.1720130689503785</v>
      </c>
      <c r="BY68" s="365">
        <v>18.087797771439408</v>
      </c>
      <c r="BZ68" s="365">
        <v>1.7894559679848117</v>
      </c>
      <c r="CA68" s="365">
        <v>0.97001959986357567</v>
      </c>
      <c r="CB68" s="365">
        <v>2.7816489709848997</v>
      </c>
      <c r="CC68" s="365">
        <v>1.5679890860550667</v>
      </c>
      <c r="CD68" s="365">
        <v>2.6922429599445041</v>
      </c>
      <c r="CE68" s="365">
        <v>1.9587396602037281</v>
      </c>
      <c r="CF68" s="365">
        <v>1.9768167719977523</v>
      </c>
      <c r="CG68" s="365">
        <v>0.27213622484008881</v>
      </c>
      <c r="CH68" s="365">
        <v>0.37641355444995267</v>
      </c>
      <c r="CI68" s="743">
        <v>8.4953520450734524E-2</v>
      </c>
      <c r="CJ68" s="365"/>
      <c r="CK68" s="925">
        <v>2.4410334408758225</v>
      </c>
      <c r="CL68" s="926">
        <v>18.487097127520222</v>
      </c>
      <c r="CM68" s="926">
        <v>18.865202628394243</v>
      </c>
      <c r="CN68" s="926">
        <v>13.315084058569843</v>
      </c>
      <c r="CO68" s="927">
        <v>102.02036328761218</v>
      </c>
      <c r="CP68" s="33">
        <v>2016</v>
      </c>
      <c r="CQ68" s="99">
        <v>425316</v>
      </c>
      <c r="CR68" s="87">
        <v>416269</v>
      </c>
      <c r="CS68" s="87">
        <v>128812</v>
      </c>
      <c r="CT68" s="87">
        <v>108820</v>
      </c>
      <c r="CU68" s="87">
        <v>71753</v>
      </c>
      <c r="CV68" s="94">
        <v>70215</v>
      </c>
      <c r="CW68" s="858">
        <v>1417</v>
      </c>
      <c r="CX68" s="94">
        <v>1538</v>
      </c>
      <c r="CY68" s="95">
        <v>135</v>
      </c>
      <c r="CZ68" s="95">
        <v>97</v>
      </c>
      <c r="DA68" s="94">
        <v>55</v>
      </c>
      <c r="DB68" s="94">
        <v>42</v>
      </c>
      <c r="DC68" s="94">
        <v>0</v>
      </c>
      <c r="DD68" s="95">
        <v>38</v>
      </c>
      <c r="DE68" s="94">
        <v>38</v>
      </c>
      <c r="DF68" s="94">
        <v>0</v>
      </c>
      <c r="DG68" s="95">
        <v>36932</v>
      </c>
      <c r="DH68" s="94">
        <v>12996</v>
      </c>
      <c r="DI68" s="94">
        <v>1346</v>
      </c>
      <c r="DJ68" s="94">
        <v>849</v>
      </c>
      <c r="DK68" s="94">
        <v>327</v>
      </c>
      <c r="DL68" s="94">
        <v>22</v>
      </c>
      <c r="DM68" s="94">
        <v>7139</v>
      </c>
      <c r="DN68" s="94">
        <v>308</v>
      </c>
      <c r="DO68" s="94">
        <v>13</v>
      </c>
      <c r="DP68" s="94">
        <v>87</v>
      </c>
      <c r="DQ68" s="94">
        <v>112</v>
      </c>
      <c r="DR68" s="94">
        <v>0</v>
      </c>
      <c r="DS68" s="94">
        <v>207</v>
      </c>
      <c r="DT68" s="94">
        <v>229</v>
      </c>
      <c r="DU68" s="94">
        <v>1321</v>
      </c>
      <c r="DV68" s="94">
        <v>24</v>
      </c>
      <c r="DW68" s="94">
        <v>95</v>
      </c>
      <c r="DX68" s="94">
        <v>207</v>
      </c>
      <c r="DY68" s="94">
        <v>0</v>
      </c>
      <c r="DZ68" s="94">
        <v>0</v>
      </c>
      <c r="EA68" s="94">
        <v>7344</v>
      </c>
      <c r="EB68" s="94">
        <v>0</v>
      </c>
      <c r="EC68" s="94">
        <v>406</v>
      </c>
      <c r="ED68" s="94">
        <v>1299</v>
      </c>
      <c r="EE68" s="94">
        <v>1471</v>
      </c>
      <c r="EF68" s="94">
        <v>82</v>
      </c>
      <c r="EG68" s="94">
        <v>190</v>
      </c>
      <c r="EH68" s="94">
        <v>0</v>
      </c>
      <c r="EI68" s="94">
        <v>0</v>
      </c>
      <c r="EJ68" s="94">
        <v>659</v>
      </c>
      <c r="EK68" s="94">
        <v>3</v>
      </c>
      <c r="EL68" s="94">
        <v>160</v>
      </c>
      <c r="EM68" s="94">
        <v>36</v>
      </c>
      <c r="EN68" s="95">
        <v>19992</v>
      </c>
      <c r="EO68" s="94">
        <v>12819</v>
      </c>
      <c r="EP68" s="94">
        <v>8</v>
      </c>
      <c r="EQ68" s="94">
        <v>25</v>
      </c>
      <c r="ER68" s="103">
        <v>0</v>
      </c>
      <c r="ES68" s="94">
        <v>486</v>
      </c>
      <c r="ET68" s="94">
        <v>1816</v>
      </c>
      <c r="EU68" s="94">
        <v>124</v>
      </c>
      <c r="EV68" s="94">
        <v>231</v>
      </c>
      <c r="EW68" s="94">
        <v>1296</v>
      </c>
      <c r="EX68" s="94">
        <v>420</v>
      </c>
      <c r="EY68" s="94">
        <v>19</v>
      </c>
      <c r="EZ68" s="94">
        <v>192</v>
      </c>
      <c r="FA68" s="94">
        <v>15</v>
      </c>
      <c r="FB68" s="94">
        <v>5</v>
      </c>
      <c r="FC68" s="94">
        <v>99</v>
      </c>
      <c r="FD68" s="94">
        <v>124</v>
      </c>
      <c r="FE68" s="94">
        <v>396</v>
      </c>
      <c r="FF68" s="94">
        <v>311</v>
      </c>
      <c r="FG68" s="94">
        <v>0</v>
      </c>
      <c r="FH68" s="94">
        <v>93</v>
      </c>
      <c r="FI68" s="94">
        <v>447</v>
      </c>
      <c r="FJ68" s="94">
        <v>897</v>
      </c>
      <c r="FK68" s="94">
        <v>0</v>
      </c>
      <c r="FL68" s="94">
        <v>169</v>
      </c>
      <c r="FM68" s="87">
        <v>9237</v>
      </c>
      <c r="FN68" s="858">
        <v>4053</v>
      </c>
      <c r="FO68" s="94">
        <v>4602</v>
      </c>
      <c r="FP68" s="94">
        <v>582</v>
      </c>
      <c r="FQ68" s="95">
        <v>110002</v>
      </c>
      <c r="FR68" s="95">
        <v>105902</v>
      </c>
      <c r="FS68" s="94">
        <v>81224</v>
      </c>
      <c r="FT68" s="94">
        <v>24678</v>
      </c>
      <c r="FU68" s="94">
        <v>0</v>
      </c>
      <c r="FV68" s="94">
        <v>0</v>
      </c>
      <c r="FW68" s="87">
        <v>4100</v>
      </c>
      <c r="FX68" s="94">
        <v>1218</v>
      </c>
      <c r="FY68" s="94">
        <v>775</v>
      </c>
      <c r="FZ68" s="94">
        <v>0</v>
      </c>
      <c r="GA68" s="94">
        <v>1774</v>
      </c>
      <c r="GB68" s="94">
        <v>30</v>
      </c>
      <c r="GC68" s="94">
        <v>292</v>
      </c>
      <c r="GD68" s="94">
        <v>11</v>
      </c>
      <c r="GE68" s="87">
        <v>135573</v>
      </c>
      <c r="GF68" s="87">
        <v>128238</v>
      </c>
      <c r="GG68" s="94">
        <v>91708</v>
      </c>
      <c r="GH68" s="94">
        <v>36530</v>
      </c>
      <c r="GI68" s="94">
        <v>7335</v>
      </c>
      <c r="GJ68" s="87">
        <v>7480</v>
      </c>
      <c r="GK68" s="94">
        <v>96</v>
      </c>
      <c r="GL68" s="94">
        <v>144</v>
      </c>
      <c r="GM68" s="858">
        <v>0</v>
      </c>
      <c r="GN68" s="94">
        <v>1160</v>
      </c>
      <c r="GO68" s="94">
        <v>6080</v>
      </c>
      <c r="GP68" s="87">
        <v>25165</v>
      </c>
      <c r="GQ68" s="72">
        <v>12223</v>
      </c>
      <c r="GR68" s="72">
        <v>7294</v>
      </c>
      <c r="GS68" s="72">
        <v>5648</v>
      </c>
      <c r="GT68" s="95">
        <v>9047</v>
      </c>
      <c r="GU68" s="95">
        <v>6429</v>
      </c>
      <c r="GV68" s="94">
        <v>2690</v>
      </c>
      <c r="GW68" s="94">
        <v>71</v>
      </c>
      <c r="GX68" s="94">
        <v>80</v>
      </c>
      <c r="GY68" s="94">
        <v>2591</v>
      </c>
      <c r="GZ68" s="94">
        <v>64</v>
      </c>
      <c r="HA68" s="94">
        <v>933</v>
      </c>
      <c r="HB68" s="94">
        <v>0</v>
      </c>
      <c r="HC68" s="94">
        <v>0</v>
      </c>
      <c r="HD68" s="858">
        <v>0</v>
      </c>
      <c r="HE68" s="94">
        <v>1902</v>
      </c>
      <c r="HF68" s="94">
        <v>716</v>
      </c>
      <c r="HG68" s="99">
        <v>472717</v>
      </c>
      <c r="HH68" s="87">
        <v>442484</v>
      </c>
      <c r="HI68" s="72">
        <v>121546</v>
      </c>
      <c r="HJ68" s="72">
        <v>58080</v>
      </c>
      <c r="HK68" s="87">
        <v>10893</v>
      </c>
      <c r="HL68" s="72">
        <v>7029</v>
      </c>
      <c r="HM68" s="72">
        <v>3864</v>
      </c>
      <c r="HN68" s="93">
        <v>31237</v>
      </c>
      <c r="HO68" s="919">
        <v>31226</v>
      </c>
      <c r="HP68" s="72">
        <v>11</v>
      </c>
      <c r="HQ68" s="87">
        <v>615</v>
      </c>
      <c r="HR68" s="72">
        <v>566</v>
      </c>
      <c r="HS68" s="72">
        <v>49</v>
      </c>
      <c r="HT68" s="72">
        <v>173709</v>
      </c>
      <c r="HU68" s="72">
        <v>29411</v>
      </c>
      <c r="HV68" s="87">
        <v>16993</v>
      </c>
      <c r="HW68" s="72">
        <v>194</v>
      </c>
      <c r="HX68" s="72">
        <v>-47</v>
      </c>
      <c r="HY68" s="919">
        <v>0</v>
      </c>
      <c r="HZ68" s="72">
        <v>1152</v>
      </c>
      <c r="IA68" s="72">
        <v>5686</v>
      </c>
      <c r="IB68" s="72">
        <v>10008</v>
      </c>
      <c r="IC68" s="87">
        <v>30233</v>
      </c>
      <c r="ID68" s="93">
        <v>21996</v>
      </c>
      <c r="IE68" s="72">
        <v>22199</v>
      </c>
      <c r="IF68" s="72">
        <v>-203</v>
      </c>
      <c r="IG68" s="72">
        <v>954</v>
      </c>
      <c r="IH68" s="858">
        <v>0</v>
      </c>
      <c r="II68" s="72">
        <v>3056</v>
      </c>
      <c r="IJ68" s="120">
        <v>4227</v>
      </c>
      <c r="IK68" s="176"/>
      <c r="IL68" s="179"/>
      <c r="IM68" s="178"/>
      <c r="IN68" s="178"/>
      <c r="IO68" s="178"/>
      <c r="IP68" s="178"/>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8"/>
      <c r="LN68" s="179"/>
      <c r="LO68" s="179"/>
      <c r="LP68" s="179"/>
      <c r="LQ68" s="179"/>
      <c r="LR68" s="179"/>
      <c r="LS68" s="179"/>
      <c r="LT68" s="179"/>
      <c r="LU68" s="179"/>
      <c r="LV68" s="179"/>
      <c r="LW68" s="179"/>
      <c r="LX68" s="179"/>
      <c r="LY68" s="179"/>
      <c r="LZ68" s="179"/>
      <c r="MA68" s="179"/>
      <c r="MB68" s="179"/>
      <c r="MC68" s="178"/>
      <c r="MD68" s="178"/>
      <c r="ME68" s="179"/>
      <c r="MF68" s="179"/>
      <c r="MG68" s="179"/>
      <c r="MH68" s="178"/>
      <c r="MI68" s="179"/>
      <c r="MK68" s="179"/>
      <c r="MM68" s="179"/>
      <c r="MN68" s="179"/>
      <c r="MO68" s="178"/>
      <c r="MP68" s="178"/>
      <c r="MQ68" s="178"/>
      <c r="MR68" s="177"/>
      <c r="MS68" s="177"/>
      <c r="MT68" s="177"/>
      <c r="MU68" s="179"/>
      <c r="MV68" s="179"/>
      <c r="MW68" s="179"/>
      <c r="MX68" s="179"/>
      <c r="MY68" s="179"/>
      <c r="MZ68" s="179"/>
      <c r="NA68" s="179"/>
      <c r="NB68" s="179"/>
      <c r="NC68" s="179"/>
      <c r="ND68" s="179"/>
      <c r="NE68" s="179"/>
      <c r="NF68" s="179"/>
      <c r="NH68" s="179"/>
      <c r="NI68" s="179"/>
      <c r="NJ68" s="195"/>
      <c r="NK68" s="178"/>
      <c r="NL68" s="177"/>
      <c r="NM68" s="177"/>
      <c r="NN68" s="177"/>
      <c r="NO68" s="177"/>
      <c r="NP68" s="177"/>
      <c r="NQ68" s="177"/>
      <c r="NR68" s="177"/>
      <c r="NS68" s="177"/>
      <c r="NT68" s="177"/>
      <c r="NU68" s="177"/>
      <c r="NV68" s="196"/>
      <c r="NW68" s="178"/>
      <c r="NX68" s="177"/>
      <c r="NY68" s="177"/>
      <c r="NZ68" s="178"/>
      <c r="OA68" s="177"/>
      <c r="OC68" s="177"/>
      <c r="OD68" s="177"/>
      <c r="OE68" s="177"/>
      <c r="OF68" s="178"/>
      <c r="OG68" s="177"/>
      <c r="OH68" s="177"/>
      <c r="OI68" s="177"/>
      <c r="OJ68" s="177"/>
      <c r="OL68" s="177"/>
      <c r="OM68" s="177"/>
      <c r="ON68" s="37"/>
      <c r="OR68" s="71"/>
      <c r="OS68" s="71"/>
      <c r="OT68" s="71"/>
      <c r="OU68" s="941"/>
    </row>
    <row r="69" spans="1:411" ht="15">
      <c r="A69" s="37">
        <v>2017</v>
      </c>
      <c r="B69" s="736">
        <v>1170024</v>
      </c>
      <c r="C69" s="415">
        <v>444005</v>
      </c>
      <c r="D69" s="751">
        <v>435267</v>
      </c>
      <c r="E69" s="40">
        <v>19821</v>
      </c>
      <c r="F69" s="40">
        <v>5616</v>
      </c>
      <c r="G69" s="55"/>
      <c r="H69" s="40">
        <v>135067</v>
      </c>
      <c r="I69" s="40">
        <v>7913</v>
      </c>
      <c r="J69" s="40">
        <v>116938</v>
      </c>
      <c r="K69" s="40">
        <v>142430</v>
      </c>
      <c r="L69" s="40">
        <v>7482</v>
      </c>
      <c r="M69" s="766">
        <v>8738</v>
      </c>
      <c r="N69" s="415">
        <v>479908</v>
      </c>
      <c r="O69" s="751">
        <v>448389</v>
      </c>
      <c r="P69" s="398">
        <v>123501</v>
      </c>
      <c r="Q69" s="398">
        <v>59203</v>
      </c>
      <c r="R69" s="398">
        <v>207580</v>
      </c>
      <c r="S69" s="868">
        <v>18415</v>
      </c>
      <c r="T69" s="398">
        <v>12008</v>
      </c>
      <c r="U69" s="398">
        <v>29624</v>
      </c>
      <c r="V69" s="877">
        <v>16473</v>
      </c>
      <c r="W69" s="751">
        <v>31519</v>
      </c>
      <c r="X69" s="398">
        <v>23069</v>
      </c>
      <c r="Y69" s="398">
        <v>23118</v>
      </c>
      <c r="Z69" s="398">
        <v>3396</v>
      </c>
      <c r="AA69" s="885"/>
      <c r="AB69" s="398">
        <v>4239</v>
      </c>
      <c r="AC69" s="752">
        <v>815</v>
      </c>
      <c r="AD69" s="753">
        <v>-35903</v>
      </c>
      <c r="AE69" s="398">
        <v>-34442</v>
      </c>
      <c r="AF69" s="398">
        <v>-6290</v>
      </c>
      <c r="AG69" s="887">
        <v>211001</v>
      </c>
      <c r="AH69" s="887">
        <v>215798</v>
      </c>
      <c r="AI69" s="887">
        <v>27683</v>
      </c>
      <c r="AJ69" s="885">
        <v>151798</v>
      </c>
      <c r="AK69" s="398">
        <v>27683</v>
      </c>
      <c r="AL69" s="398">
        <v>129031</v>
      </c>
      <c r="AM69" s="398">
        <v>202676</v>
      </c>
      <c r="AN69" s="398">
        <v>-13122</v>
      </c>
      <c r="AO69" s="398">
        <v>124115</v>
      </c>
      <c r="AP69" s="398">
        <v>0</v>
      </c>
      <c r="AQ69" s="398">
        <v>101348</v>
      </c>
      <c r="AR69" s="398">
        <v>174993</v>
      </c>
      <c r="AS69" s="398">
        <v>-40805</v>
      </c>
      <c r="AT69" s="896">
        <v>-1461</v>
      </c>
      <c r="AU69" s="749">
        <v>-3.0685695336164045</v>
      </c>
      <c r="AV69" s="365">
        <v>-2.943700300164783</v>
      </c>
      <c r="AW69" s="365">
        <v>-0.53759581000047862</v>
      </c>
      <c r="AX69" s="365">
        <v>-1.1215154560932084</v>
      </c>
      <c r="AY69" s="754">
        <v>-0.1248692334516215</v>
      </c>
      <c r="AZ69" s="365"/>
      <c r="BA69" s="749">
        <v>1184148.2659999998</v>
      </c>
      <c r="BB69" s="365">
        <v>101.20717745960765</v>
      </c>
      <c r="BC69" s="94">
        <v>1395052.1869999999</v>
      </c>
      <c r="BD69" s="1089">
        <v>210903.921</v>
      </c>
      <c r="BE69" s="30">
        <v>1184148.2659999998</v>
      </c>
      <c r="BF69" s="102"/>
      <c r="BG69" s="771">
        <v>-987188</v>
      </c>
      <c r="BH69" s="743">
        <v>-84.373312000437593</v>
      </c>
      <c r="BJ69" s="740">
        <v>37.94836687110692</v>
      </c>
      <c r="BK69" s="365">
        <v>37.201544583700844</v>
      </c>
      <c r="BL69" s="365">
        <v>1.6940678139935592</v>
      </c>
      <c r="BM69" s="365">
        <v>0.47999015404812206</v>
      </c>
      <c r="BN69" s="365">
        <v>0</v>
      </c>
      <c r="BO69" s="365">
        <v>11.543951235188338</v>
      </c>
      <c r="BP69" s="365">
        <v>0.67631091328041137</v>
      </c>
      <c r="BQ69" s="365">
        <v>9.9944958394015853</v>
      </c>
      <c r="BR69" s="365">
        <v>12.17325456571831</v>
      </c>
      <c r="BS69" s="365">
        <v>0.6394740620705216</v>
      </c>
      <c r="BT69" s="365">
        <v>0.74682228740607026</v>
      </c>
      <c r="BU69" s="740">
        <v>41.016936404723324</v>
      </c>
      <c r="BV69" s="365">
        <v>38.323060039794058</v>
      </c>
      <c r="BW69" s="365">
        <v>10.555424504112736</v>
      </c>
      <c r="BX69" s="365">
        <v>5.0599816755895608</v>
      </c>
      <c r="BY69" s="365">
        <v>17.74151641333853</v>
      </c>
      <c r="BZ69" s="365">
        <v>1.5738993388169815</v>
      </c>
      <c r="CA69" s="365">
        <v>1.0263037339405003</v>
      </c>
      <c r="CB69" s="365">
        <v>2.5319138752709347</v>
      </c>
      <c r="CC69" s="365">
        <v>1.4079198375417941</v>
      </c>
      <c r="CD69" s="365">
        <v>2.6938763649292663</v>
      </c>
      <c r="CE69" s="365">
        <v>1.9716689572179715</v>
      </c>
      <c r="CF69" s="365">
        <v>1.9758569054993744</v>
      </c>
      <c r="CG69" s="365">
        <v>0.29025045640089436</v>
      </c>
      <c r="CH69" s="365">
        <v>0.36230026050747677</v>
      </c>
      <c r="CI69" s="743">
        <v>6.9656690802923707E-2</v>
      </c>
      <c r="CJ69" s="365"/>
      <c r="CK69" s="925">
        <v>2.3660198423280208</v>
      </c>
      <c r="CL69" s="926">
        <v>18.033903578046264</v>
      </c>
      <c r="CM69" s="926">
        <v>18.443895167962367</v>
      </c>
      <c r="CN69" s="926">
        <v>12.973921902456702</v>
      </c>
      <c r="CO69" s="927">
        <v>101.20717745960765</v>
      </c>
      <c r="CP69" s="33">
        <v>2017</v>
      </c>
      <c r="CQ69" s="99">
        <v>444005</v>
      </c>
      <c r="CR69" s="87">
        <v>435267</v>
      </c>
      <c r="CS69" s="87">
        <v>135067</v>
      </c>
      <c r="CT69" s="87">
        <v>114722</v>
      </c>
      <c r="CU69" s="87">
        <v>75599</v>
      </c>
      <c r="CV69" s="94">
        <v>73970</v>
      </c>
      <c r="CW69" s="858">
        <v>1634</v>
      </c>
      <c r="CX69" s="94">
        <v>1629</v>
      </c>
      <c r="CY69" s="95">
        <v>129</v>
      </c>
      <c r="CZ69" s="95">
        <v>100</v>
      </c>
      <c r="DA69" s="94">
        <v>57</v>
      </c>
      <c r="DB69" s="94">
        <v>43</v>
      </c>
      <c r="DC69" s="94">
        <v>0</v>
      </c>
      <c r="DD69" s="95">
        <v>29</v>
      </c>
      <c r="DE69" s="94">
        <v>29</v>
      </c>
      <c r="DF69" s="94">
        <v>0</v>
      </c>
      <c r="DG69" s="95">
        <v>38994</v>
      </c>
      <c r="DH69" s="94">
        <v>13116</v>
      </c>
      <c r="DI69" s="94">
        <v>1393</v>
      </c>
      <c r="DJ69" s="94">
        <v>899</v>
      </c>
      <c r="DK69" s="94">
        <v>338</v>
      </c>
      <c r="DL69" s="94">
        <v>21</v>
      </c>
      <c r="DM69" s="94">
        <v>7265</v>
      </c>
      <c r="DN69" s="94">
        <v>331</v>
      </c>
      <c r="DO69" s="94">
        <v>1</v>
      </c>
      <c r="DP69" s="94">
        <v>91</v>
      </c>
      <c r="DQ69" s="94">
        <v>114</v>
      </c>
      <c r="DR69" s="94">
        <v>0</v>
      </c>
      <c r="DS69" s="94">
        <v>206</v>
      </c>
      <c r="DT69" s="94">
        <v>312</v>
      </c>
      <c r="DU69" s="94">
        <v>1513</v>
      </c>
      <c r="DV69" s="94">
        <v>25</v>
      </c>
      <c r="DW69" s="94">
        <v>120</v>
      </c>
      <c r="DX69" s="94">
        <v>202</v>
      </c>
      <c r="DY69" s="94">
        <v>23</v>
      </c>
      <c r="DZ69" s="94">
        <v>0</v>
      </c>
      <c r="EA69" s="94">
        <v>8457</v>
      </c>
      <c r="EB69" s="94">
        <v>0</v>
      </c>
      <c r="EC69" s="94">
        <v>482</v>
      </c>
      <c r="ED69" s="94">
        <v>1289</v>
      </c>
      <c r="EE69" s="94">
        <v>1546</v>
      </c>
      <c r="EF69" s="94">
        <v>109</v>
      </c>
      <c r="EG69" s="94">
        <v>195</v>
      </c>
      <c r="EH69" s="94">
        <v>0</v>
      </c>
      <c r="EI69" s="94">
        <v>0</v>
      </c>
      <c r="EJ69" s="94">
        <v>759</v>
      </c>
      <c r="EK69" s="94">
        <v>3</v>
      </c>
      <c r="EL69" s="94">
        <v>147</v>
      </c>
      <c r="EM69" s="94">
        <v>37</v>
      </c>
      <c r="EN69" s="95">
        <v>20345</v>
      </c>
      <c r="EO69" s="94">
        <v>13162</v>
      </c>
      <c r="EP69" s="94">
        <v>8</v>
      </c>
      <c r="EQ69" s="94">
        <v>18</v>
      </c>
      <c r="ER69" s="103">
        <v>0</v>
      </c>
      <c r="ES69" s="94">
        <v>486</v>
      </c>
      <c r="ET69" s="94">
        <v>1844</v>
      </c>
      <c r="EU69" s="94">
        <v>137</v>
      </c>
      <c r="EV69" s="94">
        <v>277</v>
      </c>
      <c r="EW69" s="94">
        <v>1267</v>
      </c>
      <c r="EX69" s="94">
        <v>359</v>
      </c>
      <c r="EY69" s="94">
        <v>20</v>
      </c>
      <c r="EZ69" s="94">
        <v>184</v>
      </c>
      <c r="FA69" s="94">
        <v>13</v>
      </c>
      <c r="FB69" s="94">
        <v>5</v>
      </c>
      <c r="FC69" s="94">
        <v>112</v>
      </c>
      <c r="FD69" s="94">
        <v>126</v>
      </c>
      <c r="FE69" s="94">
        <v>452</v>
      </c>
      <c r="FF69" s="94">
        <v>296</v>
      </c>
      <c r="FG69" s="94">
        <v>0</v>
      </c>
      <c r="FH69" s="94">
        <v>119</v>
      </c>
      <c r="FI69" s="94">
        <v>414</v>
      </c>
      <c r="FJ69" s="94">
        <v>923</v>
      </c>
      <c r="FK69" s="94">
        <v>0</v>
      </c>
      <c r="FL69" s="94">
        <v>123</v>
      </c>
      <c r="FM69" s="87">
        <v>7913</v>
      </c>
      <c r="FN69" s="858">
        <v>3220</v>
      </c>
      <c r="FO69" s="94">
        <v>4109</v>
      </c>
      <c r="FP69" s="94">
        <v>584</v>
      </c>
      <c r="FQ69" s="95">
        <v>116938</v>
      </c>
      <c r="FR69" s="95">
        <v>112731</v>
      </c>
      <c r="FS69" s="94">
        <v>86735</v>
      </c>
      <c r="FT69" s="94">
        <v>25525</v>
      </c>
      <c r="FU69" s="94">
        <v>0</v>
      </c>
      <c r="FV69" s="94">
        <v>471</v>
      </c>
      <c r="FW69" s="87">
        <v>4207</v>
      </c>
      <c r="FX69" s="94">
        <v>1280</v>
      </c>
      <c r="FY69" s="94">
        <v>796</v>
      </c>
      <c r="FZ69" s="94">
        <v>0</v>
      </c>
      <c r="GA69" s="94">
        <v>1758</v>
      </c>
      <c r="GB69" s="94">
        <v>32</v>
      </c>
      <c r="GC69" s="94">
        <v>323</v>
      </c>
      <c r="GD69" s="94">
        <v>18</v>
      </c>
      <c r="GE69" s="87">
        <v>142430</v>
      </c>
      <c r="GF69" s="87">
        <v>135259</v>
      </c>
      <c r="GG69" s="94">
        <v>97529</v>
      </c>
      <c r="GH69" s="94">
        <v>37730</v>
      </c>
      <c r="GI69" s="94">
        <v>7171</v>
      </c>
      <c r="GJ69" s="87">
        <v>7482</v>
      </c>
      <c r="GK69" s="94">
        <v>76</v>
      </c>
      <c r="GL69" s="94">
        <v>153</v>
      </c>
      <c r="GM69" s="858">
        <v>0</v>
      </c>
      <c r="GN69" s="94">
        <v>1391</v>
      </c>
      <c r="GO69" s="94">
        <v>5862</v>
      </c>
      <c r="GP69" s="87">
        <v>25437</v>
      </c>
      <c r="GQ69" s="72">
        <v>12380</v>
      </c>
      <c r="GR69" s="72">
        <v>7441</v>
      </c>
      <c r="GS69" s="72">
        <v>5616</v>
      </c>
      <c r="GT69" s="95">
        <v>8738</v>
      </c>
      <c r="GU69" s="95">
        <v>5716</v>
      </c>
      <c r="GV69" s="94">
        <v>2710</v>
      </c>
      <c r="GW69" s="94">
        <v>72</v>
      </c>
      <c r="GX69" s="94">
        <v>50</v>
      </c>
      <c r="GY69" s="94">
        <v>2553</v>
      </c>
      <c r="GZ69" s="94">
        <v>97</v>
      </c>
      <c r="HA69" s="94">
        <v>234</v>
      </c>
      <c r="HB69" s="94">
        <v>0</v>
      </c>
      <c r="HC69" s="94">
        <v>0</v>
      </c>
      <c r="HD69" s="858">
        <v>0</v>
      </c>
      <c r="HE69" s="94">
        <v>2355</v>
      </c>
      <c r="HF69" s="94">
        <v>667</v>
      </c>
      <c r="HG69" s="99">
        <v>479908</v>
      </c>
      <c r="HH69" s="87">
        <v>448389</v>
      </c>
      <c r="HI69" s="72">
        <v>123501</v>
      </c>
      <c r="HJ69" s="72">
        <v>59203</v>
      </c>
      <c r="HK69" s="87">
        <v>12008</v>
      </c>
      <c r="HL69" s="72">
        <v>7650</v>
      </c>
      <c r="HM69" s="72">
        <v>4358</v>
      </c>
      <c r="HN69" s="93">
        <v>29624</v>
      </c>
      <c r="HO69" s="919">
        <v>29613</v>
      </c>
      <c r="HP69" s="72">
        <v>11</v>
      </c>
      <c r="HQ69" s="87">
        <v>867</v>
      </c>
      <c r="HR69" s="72">
        <v>614</v>
      </c>
      <c r="HS69" s="72">
        <v>253</v>
      </c>
      <c r="HT69" s="72">
        <v>177346</v>
      </c>
      <c r="HU69" s="72">
        <v>30234</v>
      </c>
      <c r="HV69" s="87">
        <v>15606</v>
      </c>
      <c r="HW69" s="72">
        <v>213</v>
      </c>
      <c r="HX69" s="72">
        <v>175</v>
      </c>
      <c r="HY69" s="919">
        <v>0</v>
      </c>
      <c r="HZ69" s="72">
        <v>1138</v>
      </c>
      <c r="IA69" s="72">
        <v>5998</v>
      </c>
      <c r="IB69" s="72">
        <v>8082</v>
      </c>
      <c r="IC69" s="87">
        <v>31519</v>
      </c>
      <c r="ID69" s="93">
        <v>23069</v>
      </c>
      <c r="IE69" s="72">
        <v>23118</v>
      </c>
      <c r="IF69" s="72">
        <v>-49</v>
      </c>
      <c r="IG69" s="72">
        <v>815</v>
      </c>
      <c r="IH69" s="858">
        <v>0</v>
      </c>
      <c r="II69" s="72">
        <v>3396</v>
      </c>
      <c r="IJ69" s="120">
        <v>4239</v>
      </c>
      <c r="IK69" s="176"/>
      <c r="IL69" s="179"/>
      <c r="IM69" s="178"/>
      <c r="IN69" s="178"/>
      <c r="IO69" s="178"/>
      <c r="IP69" s="178"/>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8"/>
      <c r="LN69" s="179"/>
      <c r="LO69" s="179"/>
      <c r="LP69" s="179"/>
      <c r="LQ69" s="179"/>
      <c r="LR69" s="179"/>
      <c r="LS69" s="179"/>
      <c r="LT69" s="179"/>
      <c r="LU69" s="179"/>
      <c r="LV69" s="179"/>
      <c r="LW69" s="179"/>
      <c r="LX69" s="179"/>
      <c r="LY69" s="179"/>
      <c r="LZ69" s="179"/>
      <c r="MA69" s="179"/>
      <c r="MB69" s="179"/>
      <c r="MC69" s="178"/>
      <c r="MD69" s="178"/>
      <c r="ME69" s="179"/>
      <c r="MF69" s="179"/>
      <c r="MG69" s="179"/>
      <c r="MH69" s="178"/>
      <c r="MI69" s="179"/>
      <c r="MK69" s="179"/>
      <c r="MM69" s="179"/>
      <c r="MN69" s="179"/>
      <c r="MO69" s="178"/>
      <c r="MP69" s="178"/>
      <c r="MQ69" s="178"/>
      <c r="MR69" s="177"/>
      <c r="MS69" s="177"/>
      <c r="MT69" s="177"/>
      <c r="MU69" s="179"/>
      <c r="MV69" s="179"/>
      <c r="MW69" s="179"/>
      <c r="MX69" s="179"/>
      <c r="MY69" s="179"/>
      <c r="MZ69" s="179"/>
      <c r="NA69" s="179"/>
      <c r="NB69" s="179"/>
      <c r="NC69" s="179"/>
      <c r="ND69" s="179"/>
      <c r="NE69" s="179"/>
      <c r="NF69" s="179"/>
      <c r="NH69" s="179"/>
      <c r="NI69" s="179"/>
      <c r="NJ69" s="195"/>
      <c r="NK69" s="178"/>
      <c r="NL69" s="177"/>
      <c r="NM69" s="177"/>
      <c r="NN69" s="177"/>
      <c r="NO69" s="177"/>
      <c r="NP69" s="177"/>
      <c r="NQ69" s="177"/>
      <c r="NR69" s="177"/>
      <c r="NS69" s="177"/>
      <c r="NT69" s="177"/>
      <c r="NU69" s="177"/>
      <c r="NV69" s="196"/>
      <c r="NW69" s="178"/>
      <c r="NX69" s="177"/>
      <c r="NY69" s="177"/>
      <c r="NZ69" s="178"/>
      <c r="OA69" s="177"/>
      <c r="OC69" s="177"/>
      <c r="OD69" s="177"/>
      <c r="OE69" s="177"/>
      <c r="OF69" s="178"/>
      <c r="OG69" s="177"/>
      <c r="OH69" s="177"/>
      <c r="OI69" s="177"/>
      <c r="OJ69" s="177"/>
      <c r="OL69" s="177"/>
      <c r="OM69" s="177"/>
      <c r="ON69" s="37"/>
      <c r="OR69" s="71"/>
      <c r="OS69" s="71"/>
      <c r="OT69" s="71"/>
      <c r="OU69" s="941"/>
    </row>
    <row r="70" spans="1:411" ht="15">
      <c r="A70" s="37">
        <v>2018</v>
      </c>
      <c r="B70" s="736">
        <v>1212276</v>
      </c>
      <c r="C70" s="415">
        <v>472250</v>
      </c>
      <c r="D70" s="751">
        <v>460549</v>
      </c>
      <c r="E70" s="40">
        <v>20267</v>
      </c>
      <c r="F70" s="40">
        <v>5739</v>
      </c>
      <c r="G70" s="55"/>
      <c r="H70" s="40">
        <v>141184</v>
      </c>
      <c r="I70" s="40">
        <v>8263</v>
      </c>
      <c r="J70" s="40">
        <v>127284</v>
      </c>
      <c r="K70" s="40">
        <v>149450</v>
      </c>
      <c r="L70" s="40">
        <v>8362</v>
      </c>
      <c r="M70" s="766">
        <v>11701</v>
      </c>
      <c r="N70" s="415">
        <v>503193</v>
      </c>
      <c r="O70" s="751">
        <v>465841</v>
      </c>
      <c r="P70" s="398">
        <v>127668</v>
      </c>
      <c r="Q70" s="398">
        <v>61627</v>
      </c>
      <c r="R70" s="398">
        <v>216730</v>
      </c>
      <c r="S70" s="868">
        <v>18304</v>
      </c>
      <c r="T70" s="398">
        <v>12026</v>
      </c>
      <c r="U70" s="398">
        <v>29604</v>
      </c>
      <c r="V70" s="877">
        <v>18186</v>
      </c>
      <c r="W70" s="751">
        <v>37352</v>
      </c>
      <c r="X70" s="398">
        <v>25869</v>
      </c>
      <c r="Y70" s="398">
        <v>25889</v>
      </c>
      <c r="Z70" s="398">
        <v>3917</v>
      </c>
      <c r="AA70" s="885"/>
      <c r="AB70" s="398">
        <v>6923</v>
      </c>
      <c r="AC70" s="752">
        <v>643</v>
      </c>
      <c r="AD70" s="753">
        <v>-30943</v>
      </c>
      <c r="AE70" s="398">
        <v>-29696</v>
      </c>
      <c r="AF70" s="398">
        <v>-1350</v>
      </c>
      <c r="AG70" s="887">
        <v>218228</v>
      </c>
      <c r="AH70" s="887">
        <v>223673</v>
      </c>
      <c r="AI70" s="887">
        <v>28299</v>
      </c>
      <c r="AJ70" s="885">
        <v>156601</v>
      </c>
      <c r="AK70" s="398">
        <v>28299</v>
      </c>
      <c r="AL70" s="398">
        <v>136116</v>
      </c>
      <c r="AM70" s="398">
        <v>218381</v>
      </c>
      <c r="AN70" s="398">
        <v>-5292</v>
      </c>
      <c r="AO70" s="398">
        <v>128302</v>
      </c>
      <c r="AP70" s="398">
        <v>0</v>
      </c>
      <c r="AQ70" s="398">
        <v>107817</v>
      </c>
      <c r="AR70" s="398">
        <v>190082</v>
      </c>
      <c r="AS70" s="398">
        <v>-33591</v>
      </c>
      <c r="AT70" s="896">
        <v>-1247</v>
      </c>
      <c r="AU70" s="749">
        <v>-2.5524715493831436</v>
      </c>
      <c r="AV70" s="365">
        <v>-2.4496071851624546</v>
      </c>
      <c r="AW70" s="365">
        <v>-0.11136077922849252</v>
      </c>
      <c r="AX70" s="365">
        <v>-0.43653425457569067</v>
      </c>
      <c r="AY70" s="754">
        <v>-0.10286436422068902</v>
      </c>
      <c r="AZ70" s="365"/>
      <c r="BA70" s="749">
        <v>1209741.798</v>
      </c>
      <c r="BB70" s="365">
        <v>99.790955030042667</v>
      </c>
      <c r="BC70" s="94">
        <v>1444012.746</v>
      </c>
      <c r="BD70" s="1089">
        <v>234270.948</v>
      </c>
      <c r="BE70" s="30">
        <v>1209741.798</v>
      </c>
      <c r="BF70" s="102"/>
      <c r="BG70" s="771">
        <v>-945350</v>
      </c>
      <c r="BH70" s="743">
        <v>-77.981416773078081</v>
      </c>
      <c r="BJ70" s="740">
        <v>38.955650363448591</v>
      </c>
      <c r="BK70" s="365">
        <v>37.990441120668891</v>
      </c>
      <c r="BL70" s="365">
        <v>1.6718140093510059</v>
      </c>
      <c r="BM70" s="365">
        <v>0.47340704592023597</v>
      </c>
      <c r="BN70" s="365">
        <v>0</v>
      </c>
      <c r="BO70" s="365">
        <v>11.646192781181844</v>
      </c>
      <c r="BP70" s="365">
        <v>0.68161045834446943</v>
      </c>
      <c r="BQ70" s="365">
        <v>10.499589202458846</v>
      </c>
      <c r="BR70" s="365">
        <v>12.328050707924598</v>
      </c>
      <c r="BS70" s="365">
        <v>0.68977691548789222</v>
      </c>
      <c r="BT70" s="365">
        <v>0.965209242779697</v>
      </c>
      <c r="BU70" s="740">
        <v>41.508121912831733</v>
      </c>
      <c r="BV70" s="365">
        <v>38.426975375244581</v>
      </c>
      <c r="BW70" s="365">
        <v>10.531265157439394</v>
      </c>
      <c r="BX70" s="365">
        <v>5.0835783270476362</v>
      </c>
      <c r="BY70" s="365">
        <v>17.877941986808285</v>
      </c>
      <c r="BZ70" s="365">
        <v>1.5098871874061683</v>
      </c>
      <c r="CA70" s="365">
        <v>0.99201831926063044</v>
      </c>
      <c r="CB70" s="365">
        <v>2.4420181542816981</v>
      </c>
      <c r="CC70" s="365">
        <v>1.500153430406937</v>
      </c>
      <c r="CD70" s="365">
        <v>3.0811465375871503</v>
      </c>
      <c r="CE70" s="365">
        <v>2.1339199984162023</v>
      </c>
      <c r="CF70" s="365">
        <v>2.1355697877381057</v>
      </c>
      <c r="CG70" s="365">
        <v>0.32311123869481867</v>
      </c>
      <c r="CH70" s="365">
        <v>0.57107457377692872</v>
      </c>
      <c r="CI70" s="743">
        <v>5.3040726699200513E-2</v>
      </c>
      <c r="CJ70" s="365"/>
      <c r="CK70" s="925">
        <v>2.3343694010274887</v>
      </c>
      <c r="CL70" s="926">
        <v>18.001511207018865</v>
      </c>
      <c r="CM70" s="926">
        <v>18.450666349907117</v>
      </c>
      <c r="CN70" s="926">
        <v>12.917932879971227</v>
      </c>
      <c r="CO70" s="927">
        <v>99.790955030042667</v>
      </c>
      <c r="CP70" s="33">
        <v>2018</v>
      </c>
      <c r="CQ70" s="99">
        <v>472250</v>
      </c>
      <c r="CR70" s="87">
        <v>460549</v>
      </c>
      <c r="CS70" s="87">
        <v>141184</v>
      </c>
      <c r="CT70" s="87">
        <v>119990</v>
      </c>
      <c r="CU70" s="87">
        <v>79239</v>
      </c>
      <c r="CV70" s="94">
        <v>77536</v>
      </c>
      <c r="CW70" s="858">
        <v>1629</v>
      </c>
      <c r="CX70" s="94">
        <v>1703</v>
      </c>
      <c r="CY70" s="95">
        <v>129</v>
      </c>
      <c r="CZ70" s="95">
        <v>98</v>
      </c>
      <c r="DA70" s="94">
        <v>55</v>
      </c>
      <c r="DB70" s="94">
        <v>43</v>
      </c>
      <c r="DC70" s="94">
        <v>0</v>
      </c>
      <c r="DD70" s="95">
        <v>31</v>
      </c>
      <c r="DE70" s="94">
        <v>31</v>
      </c>
      <c r="DF70" s="94">
        <v>0</v>
      </c>
      <c r="DG70" s="95">
        <v>40622</v>
      </c>
      <c r="DH70" s="94">
        <v>13409</v>
      </c>
      <c r="DI70" s="94">
        <v>1439</v>
      </c>
      <c r="DJ70" s="94">
        <v>881</v>
      </c>
      <c r="DK70" s="94">
        <v>346</v>
      </c>
      <c r="DL70" s="94">
        <v>21</v>
      </c>
      <c r="DM70" s="94">
        <v>7173</v>
      </c>
      <c r="DN70" s="94">
        <v>331</v>
      </c>
      <c r="DO70" s="94">
        <v>0</v>
      </c>
      <c r="DP70" s="94">
        <v>86</v>
      </c>
      <c r="DQ70" s="94">
        <v>114</v>
      </c>
      <c r="DR70" s="94">
        <v>0</v>
      </c>
      <c r="DS70" s="94">
        <v>207</v>
      </c>
      <c r="DT70" s="94">
        <v>271</v>
      </c>
      <c r="DU70" s="94">
        <v>1585</v>
      </c>
      <c r="DV70" s="94">
        <v>25</v>
      </c>
      <c r="DW70" s="94">
        <v>110</v>
      </c>
      <c r="DX70" s="94">
        <v>114</v>
      </c>
      <c r="DY70" s="94">
        <v>42</v>
      </c>
      <c r="DZ70" s="94">
        <v>0</v>
      </c>
      <c r="EA70" s="94">
        <v>9308</v>
      </c>
      <c r="EB70" s="94">
        <v>0</v>
      </c>
      <c r="EC70" s="94">
        <v>609</v>
      </c>
      <c r="ED70" s="94">
        <v>1327</v>
      </c>
      <c r="EE70" s="94">
        <v>1604</v>
      </c>
      <c r="EF70" s="94">
        <v>180</v>
      </c>
      <c r="EG70" s="94">
        <v>194</v>
      </c>
      <c r="EH70" s="94">
        <v>0</v>
      </c>
      <c r="EI70" s="94">
        <v>0</v>
      </c>
      <c r="EJ70" s="94">
        <v>983</v>
      </c>
      <c r="EK70" s="94">
        <v>3</v>
      </c>
      <c r="EL70" s="94">
        <v>153</v>
      </c>
      <c r="EM70" s="94">
        <v>107</v>
      </c>
      <c r="EN70" s="95">
        <v>21194</v>
      </c>
      <c r="EO70" s="94">
        <v>13384</v>
      </c>
      <c r="EP70" s="94">
        <v>4</v>
      </c>
      <c r="EQ70" s="94">
        <v>38</v>
      </c>
      <c r="ER70" s="103">
        <v>0</v>
      </c>
      <c r="ES70" s="94">
        <v>489</v>
      </c>
      <c r="ET70" s="94">
        <v>1922</v>
      </c>
      <c r="EU70" s="94">
        <v>134</v>
      </c>
      <c r="EV70" s="94">
        <v>326</v>
      </c>
      <c r="EW70" s="94">
        <v>1282</v>
      </c>
      <c r="EX70" s="94">
        <v>334</v>
      </c>
      <c r="EY70" s="94">
        <v>16</v>
      </c>
      <c r="EZ70" s="94">
        <v>195</v>
      </c>
      <c r="FA70" s="94">
        <v>15</v>
      </c>
      <c r="FB70" s="94">
        <v>5</v>
      </c>
      <c r="FC70" s="94">
        <v>128</v>
      </c>
      <c r="FD70" s="94">
        <v>125</v>
      </c>
      <c r="FE70" s="94">
        <v>723</v>
      </c>
      <c r="FF70" s="94">
        <v>286</v>
      </c>
      <c r="FG70" s="94">
        <v>0</v>
      </c>
      <c r="FH70" s="94">
        <v>139</v>
      </c>
      <c r="FI70" s="94">
        <v>377</v>
      </c>
      <c r="FJ70" s="94">
        <v>1074</v>
      </c>
      <c r="FK70" s="94">
        <v>0</v>
      </c>
      <c r="FL70" s="94">
        <v>198</v>
      </c>
      <c r="FM70" s="87">
        <v>8263</v>
      </c>
      <c r="FN70" s="858">
        <v>2957</v>
      </c>
      <c r="FO70" s="94">
        <v>4705</v>
      </c>
      <c r="FP70" s="94">
        <v>601</v>
      </c>
      <c r="FQ70" s="95">
        <v>127284</v>
      </c>
      <c r="FR70" s="95">
        <v>122936</v>
      </c>
      <c r="FS70" s="94">
        <v>93248</v>
      </c>
      <c r="FT70" s="94">
        <v>29239</v>
      </c>
      <c r="FU70" s="94">
        <v>0</v>
      </c>
      <c r="FV70" s="94">
        <v>449</v>
      </c>
      <c r="FW70" s="87">
        <v>4348</v>
      </c>
      <c r="FX70" s="94">
        <v>1395</v>
      </c>
      <c r="FY70" s="94">
        <v>809</v>
      </c>
      <c r="FZ70" s="94">
        <v>0</v>
      </c>
      <c r="GA70" s="94">
        <v>1767</v>
      </c>
      <c r="GB70" s="94">
        <v>30</v>
      </c>
      <c r="GC70" s="94">
        <v>331</v>
      </c>
      <c r="GD70" s="94">
        <v>16</v>
      </c>
      <c r="GE70" s="87">
        <v>149450</v>
      </c>
      <c r="GF70" s="87">
        <v>142321</v>
      </c>
      <c r="GG70" s="94">
        <v>103358</v>
      </c>
      <c r="GH70" s="94">
        <v>38963</v>
      </c>
      <c r="GI70" s="94">
        <v>7129</v>
      </c>
      <c r="GJ70" s="87">
        <v>8362</v>
      </c>
      <c r="GK70" s="94">
        <v>87</v>
      </c>
      <c r="GL70" s="94">
        <v>158</v>
      </c>
      <c r="GM70" s="858">
        <v>0</v>
      </c>
      <c r="GN70" s="94">
        <v>1970</v>
      </c>
      <c r="GO70" s="94">
        <v>6147</v>
      </c>
      <c r="GP70" s="87">
        <v>26006</v>
      </c>
      <c r="GQ70" s="72">
        <v>12494</v>
      </c>
      <c r="GR70" s="72">
        <v>7773</v>
      </c>
      <c r="GS70" s="72">
        <v>5739</v>
      </c>
      <c r="GT70" s="95">
        <v>11701</v>
      </c>
      <c r="GU70" s="95">
        <v>5595</v>
      </c>
      <c r="GV70" s="94">
        <v>2686</v>
      </c>
      <c r="GW70" s="94">
        <v>80</v>
      </c>
      <c r="GX70" s="94">
        <v>59</v>
      </c>
      <c r="GY70" s="94">
        <v>2416</v>
      </c>
      <c r="GZ70" s="94">
        <v>120</v>
      </c>
      <c r="HA70" s="94">
        <v>234</v>
      </c>
      <c r="HB70" s="94">
        <v>0</v>
      </c>
      <c r="HC70" s="94">
        <v>0</v>
      </c>
      <c r="HD70" s="858">
        <v>0</v>
      </c>
      <c r="HE70" s="94">
        <v>4785</v>
      </c>
      <c r="HF70" s="94">
        <v>1321</v>
      </c>
      <c r="HG70" s="99">
        <v>503193</v>
      </c>
      <c r="HH70" s="87">
        <v>465841</v>
      </c>
      <c r="HI70" s="72">
        <v>127668</v>
      </c>
      <c r="HJ70" s="72">
        <v>61627</v>
      </c>
      <c r="HK70" s="87">
        <v>12026</v>
      </c>
      <c r="HL70" s="72">
        <v>7398</v>
      </c>
      <c r="HM70" s="72">
        <v>4628</v>
      </c>
      <c r="HN70" s="93">
        <v>29604</v>
      </c>
      <c r="HO70" s="919">
        <v>29593</v>
      </c>
      <c r="HP70" s="72">
        <v>11</v>
      </c>
      <c r="HQ70" s="87">
        <v>583</v>
      </c>
      <c r="HR70" s="72">
        <v>634</v>
      </c>
      <c r="HS70" s="72">
        <v>-51</v>
      </c>
      <c r="HT70" s="72">
        <v>185279</v>
      </c>
      <c r="HU70" s="72">
        <v>31451</v>
      </c>
      <c r="HV70" s="87">
        <v>17603</v>
      </c>
      <c r="HW70" s="72">
        <v>225</v>
      </c>
      <c r="HX70" s="72">
        <v>-21</v>
      </c>
      <c r="HY70" s="919">
        <v>0</v>
      </c>
      <c r="HZ70" s="72">
        <v>1079</v>
      </c>
      <c r="IA70" s="72">
        <v>6006</v>
      </c>
      <c r="IB70" s="72">
        <v>10314</v>
      </c>
      <c r="IC70" s="87">
        <v>37352</v>
      </c>
      <c r="ID70" s="93">
        <v>25869</v>
      </c>
      <c r="IE70" s="72">
        <v>25889</v>
      </c>
      <c r="IF70" s="72">
        <v>-20</v>
      </c>
      <c r="IG70" s="72">
        <v>643</v>
      </c>
      <c r="IH70" s="858">
        <v>0</v>
      </c>
      <c r="II70" s="72">
        <v>3917</v>
      </c>
      <c r="IJ70" s="120">
        <v>6923</v>
      </c>
      <c r="IK70" s="176"/>
      <c r="IL70" s="179"/>
      <c r="IM70" s="178"/>
      <c r="IN70" s="178"/>
      <c r="IO70" s="178"/>
      <c r="IP70" s="178"/>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8"/>
      <c r="LN70" s="179"/>
      <c r="LO70" s="179"/>
      <c r="LP70" s="179"/>
      <c r="LQ70" s="179"/>
      <c r="LR70" s="179"/>
      <c r="LS70" s="179"/>
      <c r="LT70" s="179"/>
      <c r="LU70" s="179"/>
      <c r="LV70" s="179"/>
      <c r="LW70" s="179"/>
      <c r="LX70" s="179"/>
      <c r="LY70" s="179"/>
      <c r="LZ70" s="179"/>
      <c r="MA70" s="179"/>
      <c r="MB70" s="179"/>
      <c r="MC70" s="178"/>
      <c r="MD70" s="178"/>
      <c r="ME70" s="179"/>
      <c r="MF70" s="179"/>
      <c r="MG70" s="179"/>
      <c r="MH70" s="178"/>
      <c r="MI70" s="179"/>
      <c r="MK70" s="179"/>
      <c r="MM70" s="179"/>
      <c r="MN70" s="179"/>
      <c r="MO70" s="178"/>
      <c r="MP70" s="178"/>
      <c r="MQ70" s="178"/>
      <c r="MR70" s="177"/>
      <c r="MS70" s="177"/>
      <c r="MT70" s="177"/>
      <c r="MU70" s="179"/>
      <c r="MV70" s="179"/>
      <c r="MW70" s="179"/>
      <c r="MX70" s="179"/>
      <c r="MY70" s="179"/>
      <c r="MZ70" s="179"/>
      <c r="NA70" s="179"/>
      <c r="NB70" s="179"/>
      <c r="NC70" s="179"/>
      <c r="ND70" s="179"/>
      <c r="NE70" s="179"/>
      <c r="NF70" s="179"/>
      <c r="NH70" s="179"/>
      <c r="NI70" s="179"/>
      <c r="NJ70" s="195"/>
      <c r="NK70" s="178"/>
      <c r="NL70" s="177"/>
      <c r="NM70" s="177"/>
      <c r="NN70" s="177"/>
      <c r="NO70" s="177"/>
      <c r="NP70" s="177"/>
      <c r="NQ70" s="177"/>
      <c r="NR70" s="177"/>
      <c r="NS70" s="177"/>
      <c r="NT70" s="177"/>
      <c r="NU70" s="177"/>
      <c r="NV70" s="196"/>
      <c r="NW70" s="178"/>
      <c r="NX70" s="177"/>
      <c r="NY70" s="177"/>
      <c r="NZ70" s="178"/>
      <c r="OA70" s="177"/>
      <c r="OC70" s="177"/>
      <c r="OD70" s="177"/>
      <c r="OE70" s="177"/>
      <c r="OF70" s="178"/>
      <c r="OG70" s="177"/>
      <c r="OH70" s="177"/>
      <c r="OI70" s="177"/>
      <c r="OJ70" s="177"/>
      <c r="OL70" s="177"/>
      <c r="OM70" s="177"/>
      <c r="ON70" s="37"/>
      <c r="OR70" s="71"/>
      <c r="OS70" s="71"/>
      <c r="OT70" s="71"/>
      <c r="OU70" s="941"/>
    </row>
    <row r="71" spans="1:411" ht="15">
      <c r="A71" s="37">
        <v>2019</v>
      </c>
      <c r="B71" s="736">
        <v>1253710</v>
      </c>
      <c r="C71" s="415">
        <v>488347</v>
      </c>
      <c r="D71" s="751">
        <v>478395</v>
      </c>
      <c r="E71" s="40">
        <v>21554</v>
      </c>
      <c r="F71" s="40">
        <v>5835</v>
      </c>
      <c r="G71" s="55"/>
      <c r="H71" s="40">
        <v>143058</v>
      </c>
      <c r="I71" s="40">
        <v>9029</v>
      </c>
      <c r="J71" s="40">
        <v>129117</v>
      </c>
      <c r="K71" s="40">
        <v>160656</v>
      </c>
      <c r="L71" s="40">
        <v>9146</v>
      </c>
      <c r="M71" s="766">
        <v>9952</v>
      </c>
      <c r="N71" s="415">
        <v>526769</v>
      </c>
      <c r="O71" s="751">
        <v>489541</v>
      </c>
      <c r="P71" s="398">
        <v>134769</v>
      </c>
      <c r="Q71" s="398">
        <v>64416</v>
      </c>
      <c r="R71" s="398">
        <v>229741</v>
      </c>
      <c r="S71" s="868">
        <v>19725</v>
      </c>
      <c r="T71" s="398">
        <v>12699</v>
      </c>
      <c r="U71" s="398">
        <v>28242</v>
      </c>
      <c r="V71" s="877">
        <v>19674</v>
      </c>
      <c r="W71" s="751">
        <v>37228</v>
      </c>
      <c r="X71" s="398">
        <v>27296</v>
      </c>
      <c r="Y71" s="398">
        <v>27206</v>
      </c>
      <c r="Z71" s="398">
        <v>3960</v>
      </c>
      <c r="AA71" s="885"/>
      <c r="AB71" s="398">
        <v>5507</v>
      </c>
      <c r="AC71" s="752">
        <v>465</v>
      </c>
      <c r="AD71" s="753">
        <v>-38422</v>
      </c>
      <c r="AE71" s="398">
        <v>-36054</v>
      </c>
      <c r="AF71" s="398">
        <v>-10191</v>
      </c>
      <c r="AG71" s="887">
        <v>228662</v>
      </c>
      <c r="AH71" s="887">
        <v>234127</v>
      </c>
      <c r="AI71" s="887">
        <v>28850</v>
      </c>
      <c r="AJ71" s="885">
        <v>164246</v>
      </c>
      <c r="AK71" s="398">
        <v>28850</v>
      </c>
      <c r="AL71" s="398">
        <v>139996</v>
      </c>
      <c r="AM71" s="398">
        <v>222981</v>
      </c>
      <c r="AN71" s="398">
        <v>-11146</v>
      </c>
      <c r="AO71" s="398">
        <v>135396</v>
      </c>
      <c r="AP71" s="398">
        <v>0</v>
      </c>
      <c r="AQ71" s="398">
        <v>111146</v>
      </c>
      <c r="AR71" s="398">
        <v>194131</v>
      </c>
      <c r="AS71" s="398">
        <v>-39996</v>
      </c>
      <c r="AT71" s="896">
        <v>-2368</v>
      </c>
      <c r="AU71" s="749">
        <v>-3.0646640770194065</v>
      </c>
      <c r="AV71" s="365">
        <v>-2.8757846710961865</v>
      </c>
      <c r="AW71" s="365">
        <v>-0.81286740952851932</v>
      </c>
      <c r="AX71" s="365">
        <v>-0.88904132534637192</v>
      </c>
      <c r="AY71" s="754">
        <v>-0.18887940592321989</v>
      </c>
      <c r="AZ71" s="365"/>
      <c r="BA71" s="749">
        <v>1224363.767</v>
      </c>
      <c r="BB71" s="365">
        <v>97.659248709829228</v>
      </c>
      <c r="BC71" s="94">
        <v>1470108.5249999999</v>
      </c>
      <c r="BD71" s="1089">
        <v>245744.758</v>
      </c>
      <c r="BE71" s="30">
        <v>1224363.767</v>
      </c>
      <c r="BF71" s="100"/>
      <c r="BG71" s="771">
        <v>-902176</v>
      </c>
      <c r="BH71" s="743">
        <v>-71.960501232342409</v>
      </c>
      <c r="BJ71" s="740">
        <v>38.952150018744369</v>
      </c>
      <c r="BK71" s="365">
        <v>38.158346028985967</v>
      </c>
      <c r="BL71" s="365">
        <v>1.7192173628670107</v>
      </c>
      <c r="BM71" s="365">
        <v>0.46541863748394763</v>
      </c>
      <c r="BN71" s="365">
        <v>0</v>
      </c>
      <c r="BO71" s="365">
        <v>11.410772826251685</v>
      </c>
      <c r="BP71" s="365">
        <v>0.72018249834491233</v>
      </c>
      <c r="BQ71" s="365">
        <v>10.298793181836309</v>
      </c>
      <c r="BR71" s="365">
        <v>12.814446722128721</v>
      </c>
      <c r="BS71" s="365">
        <v>0.72951480007338221</v>
      </c>
      <c r="BT71" s="365">
        <v>0.79380398975839705</v>
      </c>
      <c r="BU71" s="740">
        <v>42.01681409576377</v>
      </c>
      <c r="BV71" s="365">
        <v>39.047387354332344</v>
      </c>
      <c r="BW71" s="365">
        <v>10.749615142257779</v>
      </c>
      <c r="BX71" s="365">
        <v>5.138030325992454</v>
      </c>
      <c r="BY71" s="365">
        <v>18.324891721370971</v>
      </c>
      <c r="BZ71" s="365">
        <v>1.5733303555048617</v>
      </c>
      <c r="CA71" s="365">
        <v>1.0129136722208485</v>
      </c>
      <c r="CB71" s="365">
        <v>2.2526740633798883</v>
      </c>
      <c r="CC71" s="365">
        <v>1.5692624291104003</v>
      </c>
      <c r="CD71" s="365">
        <v>2.9694267414314317</v>
      </c>
      <c r="CE71" s="365">
        <v>2.1772180169257642</v>
      </c>
      <c r="CF71" s="365">
        <v>2.1700393232884796</v>
      </c>
      <c r="CG71" s="365">
        <v>0.31586252004051973</v>
      </c>
      <c r="CH71" s="365">
        <v>0.43925628733917732</v>
      </c>
      <c r="CI71" s="743">
        <v>3.7089917125970123E-2</v>
      </c>
      <c r="CJ71" s="365"/>
      <c r="CK71" s="925">
        <v>2.3011701270628775</v>
      </c>
      <c r="CL71" s="926">
        <v>18.238827160986194</v>
      </c>
      <c r="CM71" s="926">
        <v>18.674733391294637</v>
      </c>
      <c r="CN71" s="926">
        <v>13.100796834993739</v>
      </c>
      <c r="CO71" s="927">
        <v>97.659248709829228</v>
      </c>
      <c r="CP71" s="33">
        <v>2019</v>
      </c>
      <c r="CQ71" s="99">
        <v>488347</v>
      </c>
      <c r="CR71" s="87">
        <v>478395</v>
      </c>
      <c r="CS71" s="87">
        <v>143058</v>
      </c>
      <c r="CT71" s="87">
        <v>121418</v>
      </c>
      <c r="CU71" s="87">
        <v>80889</v>
      </c>
      <c r="CV71" s="94">
        <v>79301</v>
      </c>
      <c r="CW71" s="858">
        <v>1599</v>
      </c>
      <c r="CX71" s="94">
        <v>1588</v>
      </c>
      <c r="CY71" s="95">
        <v>130</v>
      </c>
      <c r="CZ71" s="95">
        <v>97</v>
      </c>
      <c r="DA71" s="94">
        <v>54</v>
      </c>
      <c r="DB71" s="94">
        <v>43</v>
      </c>
      <c r="DC71" s="94">
        <v>0</v>
      </c>
      <c r="DD71" s="95">
        <v>33</v>
      </c>
      <c r="DE71" s="94">
        <v>33</v>
      </c>
      <c r="DF71" s="94">
        <v>0</v>
      </c>
      <c r="DG71" s="95">
        <v>40399</v>
      </c>
      <c r="DH71" s="94">
        <v>13719</v>
      </c>
      <c r="DI71" s="94">
        <v>1460</v>
      </c>
      <c r="DJ71" s="94">
        <v>874</v>
      </c>
      <c r="DK71" s="94">
        <v>352</v>
      </c>
      <c r="DL71" s="94">
        <v>22</v>
      </c>
      <c r="DM71" s="94">
        <v>7101</v>
      </c>
      <c r="DN71" s="94">
        <v>332</v>
      </c>
      <c r="DO71" s="94">
        <v>1</v>
      </c>
      <c r="DP71" s="94">
        <v>84</v>
      </c>
      <c r="DQ71" s="94">
        <v>113</v>
      </c>
      <c r="DR71" s="94">
        <v>0</v>
      </c>
      <c r="DS71" s="94">
        <v>201</v>
      </c>
      <c r="DT71" s="94">
        <v>139</v>
      </c>
      <c r="DU71" s="94">
        <v>718</v>
      </c>
      <c r="DV71" s="94">
        <v>23</v>
      </c>
      <c r="DW71" s="94">
        <v>81</v>
      </c>
      <c r="DX71" s="94">
        <v>326</v>
      </c>
      <c r="DY71" s="94">
        <v>34</v>
      </c>
      <c r="DZ71" s="94">
        <v>0</v>
      </c>
      <c r="EA71" s="94">
        <v>9329</v>
      </c>
      <c r="EB71" s="94">
        <v>0</v>
      </c>
      <c r="EC71" s="94">
        <v>697</v>
      </c>
      <c r="ED71" s="94">
        <v>1361</v>
      </c>
      <c r="EE71" s="94">
        <v>1714</v>
      </c>
      <c r="EF71" s="94">
        <v>196</v>
      </c>
      <c r="EG71" s="94">
        <v>190</v>
      </c>
      <c r="EH71" s="94">
        <v>0</v>
      </c>
      <c r="EI71" s="94">
        <v>0</v>
      </c>
      <c r="EJ71" s="94">
        <v>1108</v>
      </c>
      <c r="EK71" s="94">
        <v>3</v>
      </c>
      <c r="EL71" s="94">
        <v>152</v>
      </c>
      <c r="EM71" s="94">
        <v>69</v>
      </c>
      <c r="EN71" s="95">
        <v>21640</v>
      </c>
      <c r="EO71" s="94">
        <v>13437</v>
      </c>
      <c r="EP71" s="94">
        <v>2</v>
      </c>
      <c r="EQ71" s="94">
        <v>49</v>
      </c>
      <c r="ER71" s="94">
        <v>0</v>
      </c>
      <c r="ES71" s="94">
        <v>491</v>
      </c>
      <c r="ET71" s="94">
        <v>1890</v>
      </c>
      <c r="EU71" s="94">
        <v>130</v>
      </c>
      <c r="EV71" s="94">
        <v>333</v>
      </c>
      <c r="EW71" s="94">
        <v>1337</v>
      </c>
      <c r="EX71" s="94">
        <v>352</v>
      </c>
      <c r="EY71" s="94">
        <v>13</v>
      </c>
      <c r="EZ71" s="94">
        <v>194</v>
      </c>
      <c r="FA71" s="103">
        <v>14</v>
      </c>
      <c r="FB71" s="94">
        <v>5</v>
      </c>
      <c r="FC71" s="94">
        <v>153</v>
      </c>
      <c r="FD71" s="94">
        <v>126</v>
      </c>
      <c r="FE71" s="94">
        <v>1015</v>
      </c>
      <c r="FF71" s="94">
        <v>302</v>
      </c>
      <c r="FG71" s="94">
        <v>0</v>
      </c>
      <c r="FH71" s="94">
        <v>163</v>
      </c>
      <c r="FI71" s="94">
        <v>381</v>
      </c>
      <c r="FJ71" s="94">
        <v>1101</v>
      </c>
      <c r="FK71" s="94">
        <v>0</v>
      </c>
      <c r="FL71" s="94">
        <v>152</v>
      </c>
      <c r="FM71" s="87">
        <v>9029</v>
      </c>
      <c r="FN71" s="858">
        <v>2842</v>
      </c>
      <c r="FO71" s="94">
        <v>5522</v>
      </c>
      <c r="FP71" s="94">
        <v>665</v>
      </c>
      <c r="FQ71" s="95">
        <v>129117</v>
      </c>
      <c r="FR71" s="95">
        <v>124747</v>
      </c>
      <c r="FS71" s="94">
        <v>99033</v>
      </c>
      <c r="FT71" s="94">
        <v>25275</v>
      </c>
      <c r="FU71" s="94">
        <v>0</v>
      </c>
      <c r="FV71" s="94">
        <v>439</v>
      </c>
      <c r="FW71" s="87">
        <v>4370</v>
      </c>
      <c r="FX71" s="94">
        <v>1414</v>
      </c>
      <c r="FY71" s="94">
        <v>812</v>
      </c>
      <c r="FZ71" s="94">
        <v>0</v>
      </c>
      <c r="GA71" s="94">
        <v>1775</v>
      </c>
      <c r="GB71" s="94">
        <v>27</v>
      </c>
      <c r="GC71" s="94">
        <v>328</v>
      </c>
      <c r="GD71" s="94">
        <v>14</v>
      </c>
      <c r="GE71" s="87">
        <v>160656</v>
      </c>
      <c r="GF71" s="87">
        <v>153514</v>
      </c>
      <c r="GG71" s="94">
        <v>112274</v>
      </c>
      <c r="GH71" s="94">
        <v>41240</v>
      </c>
      <c r="GI71" s="94">
        <v>7142</v>
      </c>
      <c r="GJ71" s="87">
        <v>9146</v>
      </c>
      <c r="GK71" s="94">
        <v>1029</v>
      </c>
      <c r="GL71" s="94">
        <v>162</v>
      </c>
      <c r="GM71" s="858">
        <v>0</v>
      </c>
      <c r="GN71" s="94">
        <v>1585</v>
      </c>
      <c r="GO71" s="94">
        <v>6370</v>
      </c>
      <c r="GP71" s="87">
        <v>27389</v>
      </c>
      <c r="GQ71" s="72">
        <v>13341</v>
      </c>
      <c r="GR71" s="72">
        <v>8213</v>
      </c>
      <c r="GS71" s="72">
        <v>5835</v>
      </c>
      <c r="GT71" s="95">
        <v>9952</v>
      </c>
      <c r="GU71" s="95">
        <v>5510</v>
      </c>
      <c r="GV71" s="94">
        <v>2513</v>
      </c>
      <c r="GW71" s="94">
        <v>74</v>
      </c>
      <c r="GX71" s="94">
        <v>66</v>
      </c>
      <c r="GY71" s="94">
        <v>2519</v>
      </c>
      <c r="GZ71" s="94">
        <v>104</v>
      </c>
      <c r="HA71" s="94">
        <v>234</v>
      </c>
      <c r="HB71" s="94">
        <v>0</v>
      </c>
      <c r="HC71" s="94">
        <v>0</v>
      </c>
      <c r="HD71" s="858">
        <v>0</v>
      </c>
      <c r="HE71" s="94">
        <v>3521</v>
      </c>
      <c r="HF71" s="94">
        <v>921</v>
      </c>
      <c r="HG71" s="99">
        <v>526769</v>
      </c>
      <c r="HH71" s="87">
        <v>489541</v>
      </c>
      <c r="HI71" s="72">
        <v>134769</v>
      </c>
      <c r="HJ71" s="72">
        <v>64416</v>
      </c>
      <c r="HK71" s="87">
        <v>12699</v>
      </c>
      <c r="HL71" s="72">
        <v>7535</v>
      </c>
      <c r="HM71" s="72">
        <v>5164</v>
      </c>
      <c r="HN71" s="93">
        <v>28242</v>
      </c>
      <c r="HO71" s="919">
        <v>28231</v>
      </c>
      <c r="HP71" s="72">
        <v>11</v>
      </c>
      <c r="HQ71" s="87">
        <v>954</v>
      </c>
      <c r="HR71" s="72">
        <v>627</v>
      </c>
      <c r="HS71" s="72">
        <v>327</v>
      </c>
      <c r="HT71" s="72">
        <v>196887</v>
      </c>
      <c r="HU71" s="72">
        <v>32854</v>
      </c>
      <c r="HV71" s="87">
        <v>18720</v>
      </c>
      <c r="HW71" s="72">
        <v>234</v>
      </c>
      <c r="HX71" s="72">
        <v>389</v>
      </c>
      <c r="HY71" s="919">
        <v>0</v>
      </c>
      <c r="HZ71" s="72">
        <v>1280</v>
      </c>
      <c r="IA71" s="72">
        <v>6596</v>
      </c>
      <c r="IB71" s="72">
        <v>10221</v>
      </c>
      <c r="IC71" s="87">
        <v>37228</v>
      </c>
      <c r="ID71" s="93">
        <v>27296</v>
      </c>
      <c r="IE71" s="72">
        <v>27206</v>
      </c>
      <c r="IF71" s="72">
        <v>90</v>
      </c>
      <c r="IG71" s="72">
        <v>465</v>
      </c>
      <c r="IH71" s="858">
        <v>0</v>
      </c>
      <c r="II71" s="72">
        <v>3960</v>
      </c>
      <c r="IJ71" s="120">
        <v>5507</v>
      </c>
      <c r="IK71" s="176"/>
      <c r="IL71" s="179"/>
      <c r="IM71" s="178"/>
      <c r="IN71" s="178"/>
      <c r="IO71" s="178"/>
      <c r="IP71" s="178"/>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8"/>
      <c r="LN71" s="179"/>
      <c r="LO71" s="179"/>
      <c r="LP71" s="179"/>
      <c r="LQ71" s="179"/>
      <c r="LR71" s="179"/>
      <c r="LS71" s="179"/>
      <c r="LT71" s="179"/>
      <c r="LU71" s="179"/>
      <c r="LV71" s="179"/>
      <c r="LW71" s="179"/>
      <c r="LX71" s="179"/>
      <c r="LY71" s="179"/>
      <c r="LZ71" s="179"/>
      <c r="MA71" s="179"/>
      <c r="MB71" s="179"/>
      <c r="MC71" s="178"/>
      <c r="MD71" s="178"/>
      <c r="ME71" s="179"/>
      <c r="MF71" s="179"/>
      <c r="MG71" s="179"/>
      <c r="MH71" s="178"/>
      <c r="MI71" s="179"/>
      <c r="MK71" s="179"/>
      <c r="MM71" s="179"/>
      <c r="MN71" s="179"/>
      <c r="MO71" s="178"/>
      <c r="MP71" s="178"/>
      <c r="MQ71" s="178"/>
      <c r="MR71" s="177"/>
      <c r="MS71" s="177"/>
      <c r="MT71" s="177"/>
      <c r="MU71" s="179"/>
      <c r="MV71" s="179"/>
      <c r="MW71" s="179"/>
      <c r="MX71" s="179"/>
      <c r="MY71" s="179"/>
      <c r="MZ71" s="179"/>
      <c r="NA71" s="179"/>
      <c r="NB71" s="179"/>
      <c r="NC71" s="179"/>
      <c r="ND71" s="179"/>
      <c r="NE71" s="179"/>
      <c r="NF71" s="179"/>
      <c r="NH71" s="179"/>
      <c r="NI71" s="179"/>
      <c r="NJ71" s="195"/>
      <c r="NK71" s="178"/>
      <c r="NL71" s="177"/>
      <c r="NM71" s="177"/>
      <c r="NN71" s="177"/>
      <c r="NO71" s="177"/>
      <c r="NP71" s="177"/>
      <c r="NQ71" s="177"/>
      <c r="NR71" s="177"/>
      <c r="NS71" s="177"/>
      <c r="NT71" s="177"/>
      <c r="NU71" s="177"/>
      <c r="NV71" s="196"/>
      <c r="NW71" s="178"/>
      <c r="NX71" s="177"/>
      <c r="NY71" s="177"/>
      <c r="NZ71" s="178"/>
      <c r="OA71" s="177"/>
      <c r="OC71" s="177"/>
      <c r="OD71" s="177"/>
      <c r="OE71" s="177"/>
      <c r="OF71" s="178"/>
      <c r="OG71" s="177"/>
      <c r="OH71" s="177"/>
      <c r="OI71" s="177"/>
      <c r="OJ71" s="177"/>
      <c r="OL71" s="177"/>
      <c r="OM71" s="177"/>
      <c r="ON71" s="37"/>
      <c r="OR71" s="71"/>
      <c r="OS71" s="71"/>
      <c r="OT71" s="71"/>
      <c r="OU71" s="71"/>
    </row>
    <row r="72" spans="1:411" s="1043" customFormat="1" ht="15">
      <c r="A72" s="989">
        <v>2020</v>
      </c>
      <c r="B72" s="1030">
        <v>1129214</v>
      </c>
      <c r="C72" s="1031">
        <v>468267</v>
      </c>
      <c r="D72" s="1032">
        <v>456807</v>
      </c>
      <c r="E72" s="983">
        <v>20265</v>
      </c>
      <c r="F72" s="983">
        <v>4495</v>
      </c>
      <c r="G72" s="985"/>
      <c r="H72" s="983">
        <v>126756</v>
      </c>
      <c r="I72" s="983">
        <v>6972</v>
      </c>
      <c r="J72" s="983">
        <v>125348</v>
      </c>
      <c r="K72" s="983">
        <v>162174</v>
      </c>
      <c r="L72" s="983">
        <v>10797</v>
      </c>
      <c r="M72" s="1033">
        <v>11460</v>
      </c>
      <c r="N72" s="1031">
        <v>580164</v>
      </c>
      <c r="O72" s="1032">
        <v>535785</v>
      </c>
      <c r="P72" s="997">
        <v>140652</v>
      </c>
      <c r="Q72" s="997">
        <v>66231</v>
      </c>
      <c r="R72" s="997">
        <v>261625</v>
      </c>
      <c r="S72" s="868">
        <v>41965</v>
      </c>
      <c r="T72" s="997">
        <v>21421</v>
      </c>
      <c r="U72" s="997">
        <v>25134</v>
      </c>
      <c r="V72" s="997">
        <v>20722</v>
      </c>
      <c r="W72" s="1032">
        <v>44379</v>
      </c>
      <c r="X72" s="997">
        <v>30247</v>
      </c>
      <c r="Y72" s="997">
        <v>29694</v>
      </c>
      <c r="Z72" s="997">
        <v>4386</v>
      </c>
      <c r="AA72" s="1034"/>
      <c r="AB72" s="997">
        <v>8726</v>
      </c>
      <c r="AC72" s="998">
        <v>1020</v>
      </c>
      <c r="AD72" s="1035">
        <v>-111897</v>
      </c>
      <c r="AE72" s="997">
        <v>-109763</v>
      </c>
      <c r="AF72" s="997">
        <v>-86770</v>
      </c>
      <c r="AG72" s="1036">
        <v>236709</v>
      </c>
      <c r="AH72" s="1036">
        <v>245553</v>
      </c>
      <c r="AI72" s="1036">
        <v>29191</v>
      </c>
      <c r="AJ72" s="1034">
        <v>170478</v>
      </c>
      <c r="AK72" s="997">
        <v>29191</v>
      </c>
      <c r="AL72" s="997">
        <v>116364</v>
      </c>
      <c r="AM72" s="997">
        <v>166575</v>
      </c>
      <c r="AN72" s="997">
        <v>-78978</v>
      </c>
      <c r="AO72" s="997">
        <v>141287</v>
      </c>
      <c r="AP72" s="997">
        <v>0</v>
      </c>
      <c r="AQ72" s="997">
        <v>87173</v>
      </c>
      <c r="AR72" s="997">
        <v>137384</v>
      </c>
      <c r="AS72" s="997">
        <v>-108169</v>
      </c>
      <c r="AT72" s="1037">
        <v>-2134</v>
      </c>
      <c r="AU72" s="1038">
        <v>-9.9092820315724026</v>
      </c>
      <c r="AV72" s="1000">
        <v>-9.7203010235438096</v>
      </c>
      <c r="AW72" s="1000">
        <v>-7.6841059356331041</v>
      </c>
      <c r="AX72" s="1000">
        <v>-6.9940684405258882</v>
      </c>
      <c r="AY72" s="1039">
        <v>-0.18898100802859333</v>
      </c>
      <c r="AZ72" s="1000"/>
      <c r="BA72" s="1038">
        <v>1346916.37</v>
      </c>
      <c r="BB72" s="1000">
        <v>119.27910652896617</v>
      </c>
      <c r="BC72" s="94">
        <v>1619040.138</v>
      </c>
      <c r="BD72" s="1089">
        <v>272123.76799999998</v>
      </c>
      <c r="BE72" s="30">
        <v>1346916.37</v>
      </c>
      <c r="BF72" s="1041"/>
      <c r="BG72" s="1042">
        <v>-945213</v>
      </c>
      <c r="BH72" s="1040">
        <v>-83.705391537830735</v>
      </c>
      <c r="BJ72" s="1044">
        <v>41.468401914960317</v>
      </c>
      <c r="BK72" s="1000">
        <v>40.453536707833948</v>
      </c>
      <c r="BL72" s="1000">
        <v>1.7946111188844629</v>
      </c>
      <c r="BM72" s="1000">
        <v>0.39806449441824138</v>
      </c>
      <c r="BN72" s="1000">
        <v>0</v>
      </c>
      <c r="BO72" s="1000">
        <v>11.225153071074216</v>
      </c>
      <c r="BP72" s="1000">
        <v>0.61742061292190853</v>
      </c>
      <c r="BQ72" s="1000">
        <v>11.100464570931639</v>
      </c>
      <c r="BR72" s="1000">
        <v>14.361671038439127</v>
      </c>
      <c r="BS72" s="1000">
        <v>0.95615180116434972</v>
      </c>
      <c r="BT72" s="1000">
        <v>1.0148652071263728</v>
      </c>
      <c r="BU72" s="1044">
        <v>51.37768394653272</v>
      </c>
      <c r="BV72" s="1000">
        <v>47.447605148359834</v>
      </c>
      <c r="BW72" s="1000">
        <v>12.45574355259499</v>
      </c>
      <c r="BX72" s="1000">
        <v>5.8652301512379408</v>
      </c>
      <c r="BY72" s="1000">
        <v>23.168770489915996</v>
      </c>
      <c r="BZ72" s="1000">
        <v>3.7163017815932142</v>
      </c>
      <c r="CA72" s="1000">
        <v>1.8969832113310674</v>
      </c>
      <c r="CB72" s="1000">
        <v>2.2257959961530762</v>
      </c>
      <c r="CC72" s="1000">
        <v>1.8350817471267624</v>
      </c>
      <c r="CD72" s="1000">
        <v>3.9300787981728882</v>
      </c>
      <c r="CE72" s="1000">
        <v>2.6785888237304887</v>
      </c>
      <c r="CF72" s="1000">
        <v>2.6296167068421044</v>
      </c>
      <c r="CG72" s="1000">
        <v>0.38841176251799925</v>
      </c>
      <c r="CH72" s="1000">
        <v>0.77274989505974956</v>
      </c>
      <c r="CI72" s="1040">
        <v>9.0328316864650982E-2</v>
      </c>
      <c r="CJ72" s="1000"/>
      <c r="CK72" s="1045">
        <v>2.5850724486235559</v>
      </c>
      <c r="CL72" s="1046">
        <v>20.962279957563403</v>
      </c>
      <c r="CM72" s="1046">
        <v>21.745479599083964</v>
      </c>
      <c r="CN72" s="1046">
        <v>15.097049806325462</v>
      </c>
      <c r="CO72" s="1047">
        <v>119.27910652896617</v>
      </c>
      <c r="CP72" s="1012">
        <v>2020</v>
      </c>
      <c r="CQ72" s="1048">
        <v>468267</v>
      </c>
      <c r="CR72" s="1049">
        <v>456807</v>
      </c>
      <c r="CS72" s="1049">
        <v>126756</v>
      </c>
      <c r="CT72" s="1049">
        <v>105351</v>
      </c>
      <c r="CU72" s="1049">
        <v>70669</v>
      </c>
      <c r="CV72" s="1050">
        <v>69435</v>
      </c>
      <c r="CW72" s="858">
        <v>1705.2</v>
      </c>
      <c r="CX72" s="1050">
        <v>1234</v>
      </c>
      <c r="CY72" s="1051">
        <v>107</v>
      </c>
      <c r="CZ72" s="1051">
        <v>86</v>
      </c>
      <c r="DA72" s="1050">
        <v>55</v>
      </c>
      <c r="DB72" s="1050">
        <v>31</v>
      </c>
      <c r="DC72" s="1050">
        <v>0</v>
      </c>
      <c r="DD72" s="1051">
        <v>21</v>
      </c>
      <c r="DE72" s="1050">
        <v>21</v>
      </c>
      <c r="DF72" s="1050">
        <v>0</v>
      </c>
      <c r="DG72" s="1051">
        <v>34575</v>
      </c>
      <c r="DH72" s="1050">
        <v>11471</v>
      </c>
      <c r="DI72" s="1050">
        <v>1309</v>
      </c>
      <c r="DJ72" s="1050">
        <v>673</v>
      </c>
      <c r="DK72" s="1050">
        <v>330</v>
      </c>
      <c r="DL72" s="1050">
        <v>20</v>
      </c>
      <c r="DM72" s="1050">
        <v>6828</v>
      </c>
      <c r="DN72" s="1050">
        <v>254</v>
      </c>
      <c r="DO72" s="1050">
        <v>0</v>
      </c>
      <c r="DP72" s="1050">
        <v>86</v>
      </c>
      <c r="DQ72" s="1050">
        <v>81</v>
      </c>
      <c r="DR72" s="1050">
        <v>0</v>
      </c>
      <c r="DS72" s="1050">
        <v>206</v>
      </c>
      <c r="DT72" s="1050">
        <v>41</v>
      </c>
      <c r="DU72" s="1050">
        <v>1146</v>
      </c>
      <c r="DV72" s="1050">
        <v>19</v>
      </c>
      <c r="DW72" s="1050">
        <v>67</v>
      </c>
      <c r="DX72" s="1050">
        <v>158</v>
      </c>
      <c r="DY72" s="1050">
        <v>29</v>
      </c>
      <c r="DZ72" s="1050">
        <v>0</v>
      </c>
      <c r="EA72" s="1050">
        <v>7535</v>
      </c>
      <c r="EB72" s="1050">
        <v>0</v>
      </c>
      <c r="EC72" s="1050">
        <v>446</v>
      </c>
      <c r="ED72" s="1050">
        <v>816</v>
      </c>
      <c r="EE72" s="1050">
        <v>1704</v>
      </c>
      <c r="EF72" s="1050">
        <v>66</v>
      </c>
      <c r="EG72" s="1050">
        <v>177</v>
      </c>
      <c r="EH72" s="1050">
        <v>0</v>
      </c>
      <c r="EI72" s="1050">
        <v>0</v>
      </c>
      <c r="EJ72" s="1050">
        <v>892</v>
      </c>
      <c r="EK72" s="1050">
        <v>3</v>
      </c>
      <c r="EL72" s="1050">
        <v>152</v>
      </c>
      <c r="EM72" s="1050">
        <v>66</v>
      </c>
      <c r="EN72" s="1051">
        <v>21405</v>
      </c>
      <c r="EO72" s="1050">
        <v>13186</v>
      </c>
      <c r="EP72" s="1050">
        <v>3</v>
      </c>
      <c r="EQ72" s="1050">
        <v>78</v>
      </c>
      <c r="ER72" s="1052">
        <v>0</v>
      </c>
      <c r="ES72" s="1050">
        <v>473</v>
      </c>
      <c r="ET72" s="1050">
        <v>1855</v>
      </c>
      <c r="EU72" s="1050">
        <v>126</v>
      </c>
      <c r="EV72" s="1050">
        <v>274</v>
      </c>
      <c r="EW72" s="1050">
        <v>1157</v>
      </c>
      <c r="EX72" s="1050">
        <v>341</v>
      </c>
      <c r="EY72" s="1050">
        <v>14</v>
      </c>
      <c r="EZ72" s="1050">
        <v>193</v>
      </c>
      <c r="FA72" s="1050">
        <v>10</v>
      </c>
      <c r="FB72" s="1050">
        <v>5</v>
      </c>
      <c r="FC72" s="1050">
        <v>127</v>
      </c>
      <c r="FD72" s="1050">
        <v>178</v>
      </c>
      <c r="FE72" s="1050">
        <v>1264</v>
      </c>
      <c r="FF72" s="1050">
        <v>295</v>
      </c>
      <c r="FG72" s="1050">
        <v>0</v>
      </c>
      <c r="FH72" s="1050">
        <v>141</v>
      </c>
      <c r="FI72" s="1050">
        <v>410</v>
      </c>
      <c r="FJ72" s="1050">
        <v>1161</v>
      </c>
      <c r="FK72" s="1050">
        <v>0</v>
      </c>
      <c r="FL72" s="1050">
        <v>114</v>
      </c>
      <c r="FM72" s="87">
        <v>6972</v>
      </c>
      <c r="FN72" s="1050">
        <v>2254</v>
      </c>
      <c r="FO72" s="1050">
        <v>4135</v>
      </c>
      <c r="FP72" s="1050">
        <v>583</v>
      </c>
      <c r="FQ72" s="1051">
        <v>125348</v>
      </c>
      <c r="FR72" s="95">
        <v>121025</v>
      </c>
      <c r="FS72" s="1050">
        <v>98960</v>
      </c>
      <c r="FT72" s="1050">
        <v>21632</v>
      </c>
      <c r="FU72" s="1050">
        <v>0</v>
      </c>
      <c r="FV72" s="1050">
        <v>433</v>
      </c>
      <c r="FW72" s="87">
        <v>4323</v>
      </c>
      <c r="FX72" s="1050">
        <v>1496</v>
      </c>
      <c r="FY72" s="1050">
        <v>798</v>
      </c>
      <c r="FZ72" s="1050">
        <v>0</v>
      </c>
      <c r="GA72" s="1050">
        <v>1712</v>
      </c>
      <c r="GB72" s="1050">
        <v>27</v>
      </c>
      <c r="GC72" s="1050">
        <v>280</v>
      </c>
      <c r="GD72" s="1050">
        <v>10</v>
      </c>
      <c r="GE72" s="87">
        <v>162174</v>
      </c>
      <c r="GF72" s="87">
        <v>155189</v>
      </c>
      <c r="GG72" s="1050">
        <v>112429</v>
      </c>
      <c r="GH72" s="1050">
        <v>42760</v>
      </c>
      <c r="GI72" s="1050">
        <v>6985</v>
      </c>
      <c r="GJ72" s="1049">
        <v>10797</v>
      </c>
      <c r="GK72" s="1050">
        <v>1025</v>
      </c>
      <c r="GL72" s="1050">
        <v>159</v>
      </c>
      <c r="GM72" s="1050">
        <v>0</v>
      </c>
      <c r="GN72" s="1050">
        <v>4052</v>
      </c>
      <c r="GO72" s="1050">
        <v>5561</v>
      </c>
      <c r="GP72" s="1049">
        <v>24760</v>
      </c>
      <c r="GQ72" s="1053">
        <v>11841</v>
      </c>
      <c r="GR72" s="1053">
        <v>8424</v>
      </c>
      <c r="GS72" s="1053">
        <v>4495</v>
      </c>
      <c r="GT72" s="1051">
        <v>11460</v>
      </c>
      <c r="GU72" s="1051">
        <v>4664</v>
      </c>
      <c r="GV72" s="1050">
        <v>2493</v>
      </c>
      <c r="GW72" s="1050">
        <v>59</v>
      </c>
      <c r="GX72" s="1050">
        <v>47</v>
      </c>
      <c r="GY72" s="1050">
        <v>1749</v>
      </c>
      <c r="GZ72" s="1050">
        <v>82</v>
      </c>
      <c r="HA72" s="1050">
        <v>234</v>
      </c>
      <c r="HB72" s="1050">
        <v>0</v>
      </c>
      <c r="HC72" s="1050">
        <v>0</v>
      </c>
      <c r="HD72" s="1050">
        <v>0</v>
      </c>
      <c r="HE72" s="1050">
        <v>4278</v>
      </c>
      <c r="HF72" s="1050">
        <v>2518</v>
      </c>
      <c r="HG72" s="1048">
        <v>580164</v>
      </c>
      <c r="HH72" s="1049">
        <v>535785</v>
      </c>
      <c r="HI72" s="1053">
        <v>140652</v>
      </c>
      <c r="HJ72" s="1053">
        <v>66231</v>
      </c>
      <c r="HK72" s="1049">
        <v>21421</v>
      </c>
      <c r="HL72" s="1053">
        <v>8584</v>
      </c>
      <c r="HM72" s="1053">
        <v>12837</v>
      </c>
      <c r="HN72" s="1054">
        <v>25134</v>
      </c>
      <c r="HO72" s="1053">
        <v>25127</v>
      </c>
      <c r="HP72" s="1053">
        <v>7</v>
      </c>
      <c r="HQ72" s="1049">
        <v>967</v>
      </c>
      <c r="HR72" s="1053">
        <v>635</v>
      </c>
      <c r="HS72" s="1053">
        <v>332</v>
      </c>
      <c r="HT72" s="1053">
        <v>228021</v>
      </c>
      <c r="HU72" s="1053">
        <v>33604</v>
      </c>
      <c r="HV72" s="1049">
        <v>19755</v>
      </c>
      <c r="HW72" s="1053">
        <v>247</v>
      </c>
      <c r="HX72" s="1053">
        <v>246</v>
      </c>
      <c r="HY72" s="1053">
        <v>0</v>
      </c>
      <c r="HZ72" s="1053">
        <v>1380</v>
      </c>
      <c r="IA72" s="1053">
        <v>6841</v>
      </c>
      <c r="IB72" s="1053">
        <v>11041</v>
      </c>
      <c r="IC72" s="1049">
        <v>44379</v>
      </c>
      <c r="ID72" s="1054">
        <v>30247</v>
      </c>
      <c r="IE72" s="1053">
        <v>29694</v>
      </c>
      <c r="IF72" s="1053">
        <v>553</v>
      </c>
      <c r="IG72" s="1053">
        <v>1020</v>
      </c>
      <c r="IH72" s="1050">
        <v>0</v>
      </c>
      <c r="II72" s="1053">
        <v>4386</v>
      </c>
      <c r="IJ72" s="1055">
        <v>8726</v>
      </c>
      <c r="IL72" s="1056"/>
      <c r="IM72" s="1057"/>
      <c r="IN72" s="1057"/>
      <c r="IO72" s="1057"/>
      <c r="IP72" s="1057"/>
      <c r="IQ72" s="1056"/>
      <c r="IR72" s="1056"/>
      <c r="IS72" s="1056"/>
      <c r="IT72" s="1056"/>
      <c r="IU72" s="1056"/>
      <c r="IV72" s="1056"/>
      <c r="IW72" s="1056"/>
      <c r="IX72" s="1056"/>
      <c r="IY72" s="1056"/>
      <c r="IZ72" s="1056"/>
      <c r="JA72" s="1056"/>
      <c r="JB72" s="1056"/>
      <c r="JC72" s="1056"/>
      <c r="JD72" s="1056"/>
      <c r="JE72" s="1056"/>
      <c r="JF72" s="1056"/>
      <c r="JG72" s="1056"/>
      <c r="JH72" s="1056"/>
      <c r="JI72" s="1056"/>
      <c r="JJ72" s="1056"/>
      <c r="JK72" s="1056"/>
      <c r="JL72" s="1056"/>
      <c r="JM72" s="1056"/>
      <c r="JN72" s="1056"/>
      <c r="JO72" s="1056"/>
      <c r="JP72" s="1056"/>
      <c r="JQ72" s="1056"/>
      <c r="JR72" s="1056"/>
      <c r="JS72" s="1056"/>
      <c r="JT72" s="1056"/>
      <c r="JU72" s="1056"/>
      <c r="JV72" s="1056"/>
      <c r="JW72" s="1056"/>
      <c r="JX72" s="1056"/>
      <c r="JY72" s="1056"/>
      <c r="JZ72" s="1056"/>
      <c r="KA72" s="1056"/>
      <c r="KB72" s="1056"/>
      <c r="KC72" s="1056"/>
      <c r="KD72" s="1056"/>
      <c r="KE72" s="1056"/>
      <c r="KF72" s="1056"/>
      <c r="KG72" s="1056"/>
      <c r="KH72" s="1056"/>
      <c r="KI72" s="1056"/>
      <c r="KJ72" s="1056"/>
      <c r="KK72" s="1056"/>
      <c r="KL72" s="1056"/>
      <c r="KM72" s="1056"/>
      <c r="KN72" s="1056"/>
      <c r="KO72" s="1056"/>
      <c r="KP72" s="1056"/>
      <c r="KQ72" s="1056"/>
      <c r="KR72" s="1056"/>
      <c r="KS72" s="1056"/>
      <c r="KT72" s="1056"/>
      <c r="KU72" s="1056"/>
      <c r="KV72" s="1056"/>
      <c r="KW72" s="1056"/>
      <c r="KX72" s="1056"/>
      <c r="KY72" s="1056"/>
      <c r="KZ72" s="1056"/>
      <c r="LA72" s="1056"/>
      <c r="LB72" s="1056"/>
      <c r="LC72" s="1056"/>
      <c r="LD72" s="1056"/>
      <c r="LE72" s="1056"/>
      <c r="LF72" s="1056"/>
      <c r="LG72" s="1056"/>
      <c r="LH72" s="1056"/>
      <c r="LI72" s="1056"/>
      <c r="LJ72" s="1056"/>
      <c r="LK72" s="1056"/>
      <c r="LL72" s="1056"/>
      <c r="LM72" s="1057"/>
      <c r="LN72" s="1056"/>
      <c r="LO72" s="1056"/>
      <c r="LP72" s="1056"/>
      <c r="LQ72" s="1056"/>
      <c r="LR72" s="1056"/>
      <c r="LS72" s="1056"/>
      <c r="LT72" s="1056"/>
      <c r="LU72" s="1056"/>
      <c r="LV72" s="1056"/>
      <c r="LW72" s="1056"/>
      <c r="LX72" s="1056"/>
      <c r="LY72" s="1056"/>
      <c r="LZ72" s="1056"/>
      <c r="MA72" s="1056"/>
      <c r="MB72" s="1056"/>
      <c r="MC72" s="1057"/>
      <c r="MD72" s="1057"/>
      <c r="ME72" s="1056"/>
      <c r="MF72" s="1056"/>
      <c r="MG72" s="1056"/>
      <c r="MH72" s="1057"/>
      <c r="MI72" s="1056"/>
      <c r="MK72" s="1056"/>
      <c r="MM72" s="1056"/>
      <c r="MN72" s="1056"/>
      <c r="MO72" s="1057"/>
      <c r="MP72" s="1057"/>
      <c r="MQ72" s="1057"/>
      <c r="MR72" s="1058"/>
      <c r="MS72" s="1058"/>
      <c r="MT72" s="1058"/>
      <c r="MU72" s="1056"/>
      <c r="MV72" s="1056"/>
      <c r="MW72" s="1056"/>
      <c r="MX72" s="1056"/>
      <c r="MY72" s="1056"/>
      <c r="MZ72" s="1056"/>
      <c r="NA72" s="1056"/>
      <c r="NB72" s="1056"/>
      <c r="NC72" s="1056"/>
      <c r="ND72" s="1056"/>
      <c r="NE72" s="1056"/>
      <c r="NF72" s="1056"/>
      <c r="NH72" s="1056"/>
      <c r="NI72" s="1056"/>
      <c r="NJ72" s="1059"/>
      <c r="NK72" s="1057"/>
      <c r="NL72" s="1058"/>
      <c r="NM72" s="1058"/>
      <c r="NN72" s="1058"/>
      <c r="NO72" s="1058"/>
      <c r="NP72" s="1058"/>
      <c r="NQ72" s="1058"/>
      <c r="NR72" s="1058"/>
      <c r="NS72" s="1058"/>
      <c r="NT72" s="1058"/>
      <c r="NU72" s="1058"/>
      <c r="NV72" s="1060"/>
      <c r="NW72" s="1057"/>
      <c r="NX72" s="1058"/>
      <c r="NY72" s="1058"/>
      <c r="NZ72" s="1057"/>
      <c r="OA72" s="1058"/>
      <c r="OC72" s="1058"/>
      <c r="OD72" s="1058"/>
      <c r="OE72" s="1058"/>
      <c r="OF72" s="1057"/>
      <c r="OG72" s="1058"/>
      <c r="OH72" s="1058"/>
      <c r="OI72" s="1058"/>
      <c r="OJ72" s="1058"/>
      <c r="OL72" s="1058"/>
      <c r="OM72" s="1058"/>
      <c r="ON72" s="989"/>
      <c r="OR72" s="1061"/>
      <c r="OS72" s="1061"/>
      <c r="OT72" s="1061"/>
      <c r="OU72" s="1061"/>
    </row>
    <row r="73" spans="1:411" ht="14.25" customHeight="1">
      <c r="A73" s="37">
        <v>2021</v>
      </c>
      <c r="B73" s="736">
        <v>1235474</v>
      </c>
      <c r="C73" s="415">
        <v>528950</v>
      </c>
      <c r="D73" s="751">
        <v>510310</v>
      </c>
      <c r="E73" s="40">
        <v>22133</v>
      </c>
      <c r="F73" s="40">
        <v>5464</v>
      </c>
      <c r="G73" s="55"/>
      <c r="H73" s="40">
        <v>146953</v>
      </c>
      <c r="I73" s="40">
        <v>6785</v>
      </c>
      <c r="J73" s="40">
        <v>143485</v>
      </c>
      <c r="K73" s="40">
        <v>171687</v>
      </c>
      <c r="L73" s="40">
        <v>13803</v>
      </c>
      <c r="M73" s="766">
        <v>18640</v>
      </c>
      <c r="N73" s="415">
        <v>611124</v>
      </c>
      <c r="O73" s="751">
        <v>550982</v>
      </c>
      <c r="P73" s="398">
        <v>148094</v>
      </c>
      <c r="Q73" s="398">
        <v>71270</v>
      </c>
      <c r="R73" s="398">
        <v>263584</v>
      </c>
      <c r="S73" s="868">
        <v>31704</v>
      </c>
      <c r="T73" s="398">
        <v>17604</v>
      </c>
      <c r="U73" s="398">
        <v>26177</v>
      </c>
      <c r="V73" s="877">
        <v>24253</v>
      </c>
      <c r="W73" s="751">
        <v>60142</v>
      </c>
      <c r="X73" s="398">
        <v>33343</v>
      </c>
      <c r="Y73" s="398">
        <v>33591</v>
      </c>
      <c r="Z73" s="398">
        <v>6641</v>
      </c>
      <c r="AA73" s="885"/>
      <c r="AB73" s="398">
        <v>18837</v>
      </c>
      <c r="AC73" s="752">
        <v>1321</v>
      </c>
      <c r="AD73" s="753">
        <v>-82174</v>
      </c>
      <c r="AE73" s="398">
        <v>-80916</v>
      </c>
      <c r="AF73" s="398">
        <v>-56004</v>
      </c>
      <c r="AG73" s="887">
        <v>250942</v>
      </c>
      <c r="AH73" s="887">
        <v>259441</v>
      </c>
      <c r="AI73" s="887">
        <v>30919</v>
      </c>
      <c r="AJ73" s="885">
        <v>179672</v>
      </c>
      <c r="AK73" s="398">
        <v>30919</v>
      </c>
      <c r="AL73" s="398">
        <v>140876</v>
      </c>
      <c r="AM73" s="398">
        <v>218769</v>
      </c>
      <c r="AN73" s="398">
        <v>-40672</v>
      </c>
      <c r="AO73" s="398">
        <v>148753</v>
      </c>
      <c r="AP73" s="398">
        <v>0</v>
      </c>
      <c r="AQ73" s="398">
        <v>109957</v>
      </c>
      <c r="AR73" s="398">
        <v>187850</v>
      </c>
      <c r="AS73" s="398">
        <v>-71591</v>
      </c>
      <c r="AT73" s="896">
        <v>-1258</v>
      </c>
      <c r="AU73" s="749">
        <v>-6.651212409164418</v>
      </c>
      <c r="AV73" s="365">
        <v>-6.5493891413336094</v>
      </c>
      <c r="AW73" s="365">
        <v>-4.5329970521435499</v>
      </c>
      <c r="AX73" s="365">
        <v>-3.2920158578812666</v>
      </c>
      <c r="AY73" s="754">
        <v>-0.10182326783080825</v>
      </c>
      <c r="AZ73" s="365"/>
      <c r="BA73" s="749">
        <v>1429403.5899999999</v>
      </c>
      <c r="BB73" s="365">
        <v>115.69677629800384</v>
      </c>
      <c r="BC73" s="94">
        <v>1713989.8489999999</v>
      </c>
      <c r="BD73" s="1089">
        <v>284586.25900000002</v>
      </c>
      <c r="BE73" s="30">
        <v>1429403.5899999999</v>
      </c>
      <c r="BF73" s="102"/>
      <c r="BG73" s="771">
        <v>-857634</v>
      </c>
      <c r="BH73" s="743">
        <v>-69.417405789195072</v>
      </c>
      <c r="BJ73" s="740">
        <v>42.813527439670928</v>
      </c>
      <c r="BK73" s="365">
        <v>41.304794758934626</v>
      </c>
      <c r="BL73" s="365">
        <v>1.7914581771854365</v>
      </c>
      <c r="BM73" s="365">
        <v>0.44225940812999709</v>
      </c>
      <c r="BN73" s="365">
        <v>0</v>
      </c>
      <c r="BO73" s="365">
        <v>11.894463177695362</v>
      </c>
      <c r="BP73" s="365">
        <v>0.54918193341179178</v>
      </c>
      <c r="BQ73" s="365">
        <v>11.613761196107729</v>
      </c>
      <c r="BR73" s="365">
        <v>13.896447841071524</v>
      </c>
      <c r="BS73" s="365">
        <v>1.1172230253327873</v>
      </c>
      <c r="BT73" s="365">
        <v>1.5087326807363004</v>
      </c>
      <c r="BU73" s="740">
        <v>49.464739848835343</v>
      </c>
      <c r="BV73" s="365">
        <v>44.596810616815894</v>
      </c>
      <c r="BW73" s="365">
        <v>11.986816395974339</v>
      </c>
      <c r="BX73" s="365">
        <v>5.7686361671714659</v>
      </c>
      <c r="BY73" s="365">
        <v>21.334645650171513</v>
      </c>
      <c r="BZ73" s="365">
        <v>2.5661406067630721</v>
      </c>
      <c r="CA73" s="365">
        <v>1.4248782248756349</v>
      </c>
      <c r="CB73" s="365">
        <v>2.118781941182089</v>
      </c>
      <c r="CC73" s="365">
        <v>1.9630522374408526</v>
      </c>
      <c r="CD73" s="365">
        <v>4.8679292320194518</v>
      </c>
      <c r="CE73" s="365">
        <v>2.6988022410831793</v>
      </c>
      <c r="CF73" s="365">
        <v>2.7188755085092846</v>
      </c>
      <c r="CG73" s="365">
        <v>0.53752648780953705</v>
      </c>
      <c r="CH73" s="365">
        <v>1.5246779778449404</v>
      </c>
      <c r="CI73" s="743">
        <v>0.10692252528179468</v>
      </c>
      <c r="CJ73" s="365"/>
      <c r="CK73" s="925">
        <v>2.5026022401118921</v>
      </c>
      <c r="CL73" s="926">
        <v>20.311394655006904</v>
      </c>
      <c r="CM73" s="926">
        <v>20.99930876732331</v>
      </c>
      <c r="CN73" s="926">
        <v>14.542758487835439</v>
      </c>
      <c r="CO73" s="927">
        <v>115.69677629800384</v>
      </c>
      <c r="CP73" s="33">
        <v>2021</v>
      </c>
      <c r="CQ73" s="99">
        <v>528950</v>
      </c>
      <c r="CR73" s="87">
        <v>510310</v>
      </c>
      <c r="CS73" s="87">
        <v>146953</v>
      </c>
      <c r="CT73" s="87">
        <v>123888</v>
      </c>
      <c r="CU73" s="87">
        <v>83547</v>
      </c>
      <c r="CV73" s="94">
        <v>82249</v>
      </c>
      <c r="CW73" s="858">
        <v>1740</v>
      </c>
      <c r="CX73" s="94">
        <v>1298</v>
      </c>
      <c r="CY73" s="95">
        <v>139</v>
      </c>
      <c r="CZ73" s="95">
        <v>107</v>
      </c>
      <c r="DA73" s="94">
        <v>73</v>
      </c>
      <c r="DB73" s="94">
        <v>34</v>
      </c>
      <c r="DC73" s="94">
        <v>0</v>
      </c>
      <c r="DD73" s="95">
        <v>32</v>
      </c>
      <c r="DE73" s="94">
        <v>32</v>
      </c>
      <c r="DF73" s="94">
        <v>0</v>
      </c>
      <c r="DG73" s="95">
        <v>40202</v>
      </c>
      <c r="DH73" s="94">
        <v>12718</v>
      </c>
      <c r="DI73" s="94">
        <v>1142</v>
      </c>
      <c r="DJ73" s="94">
        <v>735</v>
      </c>
      <c r="DK73" s="94">
        <v>340</v>
      </c>
      <c r="DL73" s="94">
        <v>22</v>
      </c>
      <c r="DM73" s="94">
        <v>6601</v>
      </c>
      <c r="DN73" s="94">
        <v>289</v>
      </c>
      <c r="DO73" s="94">
        <v>0</v>
      </c>
      <c r="DP73" s="94">
        <v>115</v>
      </c>
      <c r="DQ73" s="94">
        <v>90</v>
      </c>
      <c r="DR73" s="94">
        <v>0</v>
      </c>
      <c r="DS73" s="94">
        <v>207</v>
      </c>
      <c r="DT73" s="94">
        <v>29</v>
      </c>
      <c r="DU73" s="94">
        <v>1108</v>
      </c>
      <c r="DV73" s="94">
        <v>23</v>
      </c>
      <c r="DW73" s="94">
        <v>68</v>
      </c>
      <c r="DX73" s="94">
        <v>4</v>
      </c>
      <c r="DY73" s="94">
        <v>30</v>
      </c>
      <c r="DZ73" s="94">
        <v>0</v>
      </c>
      <c r="EA73" s="94">
        <v>10812</v>
      </c>
      <c r="EB73" s="94">
        <v>296</v>
      </c>
      <c r="EC73" s="94">
        <v>544</v>
      </c>
      <c r="ED73" s="94">
        <v>997</v>
      </c>
      <c r="EE73" s="94">
        <v>2247</v>
      </c>
      <c r="EF73" s="94">
        <v>45</v>
      </c>
      <c r="EG73" s="94">
        <v>168</v>
      </c>
      <c r="EH73" s="94">
        <v>0</v>
      </c>
      <c r="EI73" s="94">
        <v>166</v>
      </c>
      <c r="EJ73" s="94">
        <v>1162</v>
      </c>
      <c r="EK73" s="94">
        <v>3</v>
      </c>
      <c r="EL73" s="94">
        <v>147</v>
      </c>
      <c r="EM73" s="94">
        <v>94</v>
      </c>
      <c r="EN73" s="95">
        <v>23065</v>
      </c>
      <c r="EO73" s="94">
        <v>13924</v>
      </c>
      <c r="EP73" s="94">
        <v>3</v>
      </c>
      <c r="EQ73" s="94">
        <v>71</v>
      </c>
      <c r="ER73" s="103">
        <v>0</v>
      </c>
      <c r="ES73" s="94">
        <v>493</v>
      </c>
      <c r="ET73" s="94">
        <v>2006</v>
      </c>
      <c r="EU73" s="94">
        <v>121</v>
      </c>
      <c r="EV73" s="94">
        <v>331</v>
      </c>
      <c r="EW73" s="94">
        <v>1143</v>
      </c>
      <c r="EX73" s="94">
        <v>364</v>
      </c>
      <c r="EY73" s="94">
        <v>17</v>
      </c>
      <c r="EZ73" s="94">
        <v>184</v>
      </c>
      <c r="FA73" s="94">
        <v>37</v>
      </c>
      <c r="FB73" s="94">
        <v>4</v>
      </c>
      <c r="FC73" s="94">
        <v>117</v>
      </c>
      <c r="FD73" s="94">
        <v>275</v>
      </c>
      <c r="FE73" s="94">
        <v>1656</v>
      </c>
      <c r="FF73" s="94">
        <v>290</v>
      </c>
      <c r="FG73" s="94">
        <v>0</v>
      </c>
      <c r="FH73" s="94">
        <v>158</v>
      </c>
      <c r="FI73" s="94">
        <v>439</v>
      </c>
      <c r="FJ73" s="94">
        <v>1257</v>
      </c>
      <c r="FK73" s="94">
        <v>0</v>
      </c>
      <c r="FL73" s="94">
        <v>175</v>
      </c>
      <c r="FM73" s="87">
        <v>6785</v>
      </c>
      <c r="FN73" s="858">
        <v>2250</v>
      </c>
      <c r="FO73" s="94">
        <v>3867</v>
      </c>
      <c r="FP73" s="94">
        <v>668</v>
      </c>
      <c r="FQ73" s="95">
        <v>143485</v>
      </c>
      <c r="FR73" s="95">
        <v>138979</v>
      </c>
      <c r="FS73" s="94">
        <v>106648</v>
      </c>
      <c r="FT73" s="94">
        <v>31904</v>
      </c>
      <c r="FU73" s="94">
        <v>0</v>
      </c>
      <c r="FV73" s="94">
        <v>427</v>
      </c>
      <c r="FW73" s="87">
        <v>4506</v>
      </c>
      <c r="FX73" s="94">
        <v>1518</v>
      </c>
      <c r="FY73" s="94">
        <v>842</v>
      </c>
      <c r="FZ73" s="94">
        <v>0</v>
      </c>
      <c r="GA73" s="94">
        <v>1784</v>
      </c>
      <c r="GB73" s="94">
        <v>30</v>
      </c>
      <c r="GC73" s="94">
        <v>322</v>
      </c>
      <c r="GD73" s="94">
        <v>10</v>
      </c>
      <c r="GE73" s="87">
        <v>171687</v>
      </c>
      <c r="GF73" s="87">
        <v>164755</v>
      </c>
      <c r="GG73" s="94">
        <v>118756</v>
      </c>
      <c r="GH73" s="94">
        <v>45999</v>
      </c>
      <c r="GI73" s="94">
        <v>6932</v>
      </c>
      <c r="GJ73" s="87">
        <v>13803</v>
      </c>
      <c r="GK73" s="94">
        <v>1121</v>
      </c>
      <c r="GL73" s="94">
        <v>173</v>
      </c>
      <c r="GM73" s="858">
        <v>0</v>
      </c>
      <c r="GN73" s="94">
        <v>5538</v>
      </c>
      <c r="GO73" s="94">
        <v>6971</v>
      </c>
      <c r="GP73" s="87">
        <v>27597</v>
      </c>
      <c r="GQ73" s="72">
        <v>13156</v>
      </c>
      <c r="GR73" s="72">
        <v>8977</v>
      </c>
      <c r="GS73" s="72">
        <v>5464</v>
      </c>
      <c r="GT73" s="95">
        <v>18640</v>
      </c>
      <c r="GU73" s="95">
        <v>6193</v>
      </c>
      <c r="GV73" s="94">
        <v>3536</v>
      </c>
      <c r="GW73" s="94">
        <v>84</v>
      </c>
      <c r="GX73" s="94">
        <v>71</v>
      </c>
      <c r="GY73" s="94">
        <v>2154</v>
      </c>
      <c r="GZ73" s="94">
        <v>114</v>
      </c>
      <c r="HA73" s="94">
        <v>234</v>
      </c>
      <c r="HB73" s="94">
        <v>0</v>
      </c>
      <c r="HC73" s="94">
        <v>0</v>
      </c>
      <c r="HD73" s="858">
        <v>0</v>
      </c>
      <c r="HE73" s="94">
        <v>9733</v>
      </c>
      <c r="HF73" s="94">
        <v>2714</v>
      </c>
      <c r="HG73" s="99">
        <v>611124</v>
      </c>
      <c r="HH73" s="87">
        <v>550982</v>
      </c>
      <c r="HI73" s="72">
        <v>148094</v>
      </c>
      <c r="HJ73" s="72">
        <v>71270</v>
      </c>
      <c r="HK73" s="87">
        <v>17604</v>
      </c>
      <c r="HL73" s="72">
        <v>8942</v>
      </c>
      <c r="HM73" s="72">
        <v>8662</v>
      </c>
      <c r="HN73" s="93">
        <v>26177</v>
      </c>
      <c r="HO73" s="919">
        <v>26170</v>
      </c>
      <c r="HP73" s="72">
        <v>7</v>
      </c>
      <c r="HQ73" s="87">
        <v>1256</v>
      </c>
      <c r="HR73" s="72">
        <v>659</v>
      </c>
      <c r="HS73" s="72">
        <v>597</v>
      </c>
      <c r="HT73" s="72">
        <v>227488</v>
      </c>
      <c r="HU73" s="72">
        <v>36096</v>
      </c>
      <c r="HV73" s="87">
        <v>22997</v>
      </c>
      <c r="HW73" s="72">
        <v>252</v>
      </c>
      <c r="HX73" s="72">
        <v>499</v>
      </c>
      <c r="HY73" s="919">
        <v>0</v>
      </c>
      <c r="HZ73" s="72">
        <v>1548</v>
      </c>
      <c r="IA73" s="72">
        <v>7845</v>
      </c>
      <c r="IB73" s="72">
        <v>12853</v>
      </c>
      <c r="IC73" s="87">
        <v>60142</v>
      </c>
      <c r="ID73" s="93">
        <v>33343</v>
      </c>
      <c r="IE73" s="72">
        <v>33591</v>
      </c>
      <c r="IF73" s="72">
        <v>-248</v>
      </c>
      <c r="IG73" s="72">
        <v>1321</v>
      </c>
      <c r="IH73" s="858">
        <v>0</v>
      </c>
      <c r="II73" s="72">
        <v>6641</v>
      </c>
      <c r="IJ73" s="120">
        <v>18837</v>
      </c>
      <c r="IK73" s="176"/>
      <c r="IL73" s="179"/>
      <c r="IM73" s="178"/>
      <c r="IN73" s="178"/>
      <c r="IO73" s="178"/>
      <c r="IP73" s="178"/>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8"/>
      <c r="LN73" s="179"/>
      <c r="LO73" s="179"/>
      <c r="LP73" s="179"/>
      <c r="LQ73" s="179"/>
      <c r="LR73" s="179"/>
      <c r="LS73" s="179"/>
      <c r="LT73" s="179"/>
      <c r="LU73" s="179"/>
      <c r="LV73" s="179"/>
      <c r="LW73" s="179"/>
      <c r="LX73" s="179"/>
      <c r="LY73" s="179"/>
      <c r="LZ73" s="179"/>
      <c r="MA73" s="179"/>
      <c r="MB73" s="179"/>
      <c r="MC73" s="178"/>
      <c r="MD73" s="178"/>
      <c r="ME73" s="179"/>
      <c r="MF73" s="179"/>
      <c r="MG73" s="179"/>
      <c r="MH73" s="178"/>
      <c r="MI73" s="179"/>
      <c r="MK73" s="179"/>
      <c r="MM73" s="179"/>
      <c r="MN73" s="179"/>
      <c r="MO73" s="178"/>
      <c r="MP73" s="178"/>
      <c r="MQ73" s="178"/>
      <c r="MR73" s="177"/>
      <c r="MS73" s="177"/>
      <c r="MT73" s="177"/>
      <c r="MU73" s="179"/>
      <c r="MV73" s="179"/>
      <c r="MW73" s="179"/>
      <c r="MX73" s="179"/>
      <c r="MY73" s="179"/>
      <c r="MZ73" s="179"/>
      <c r="NA73" s="179"/>
      <c r="NB73" s="179"/>
      <c r="NC73" s="179"/>
      <c r="ND73" s="179"/>
      <c r="NE73" s="179"/>
      <c r="NF73" s="179"/>
      <c r="NH73" s="179"/>
      <c r="NI73" s="179"/>
      <c r="NJ73" s="195"/>
      <c r="NK73" s="178"/>
      <c r="NL73" s="177"/>
      <c r="NM73" s="177"/>
      <c r="NN73" s="177"/>
      <c r="NO73" s="177"/>
      <c r="NP73" s="177"/>
      <c r="NQ73" s="177"/>
      <c r="NR73" s="177"/>
      <c r="NS73" s="177"/>
      <c r="NT73" s="177"/>
      <c r="NU73" s="177"/>
      <c r="NV73" s="196"/>
      <c r="NW73" s="178"/>
      <c r="NX73" s="177"/>
      <c r="NY73" s="177"/>
      <c r="NZ73" s="178"/>
      <c r="OA73" s="177"/>
      <c r="OC73" s="177"/>
      <c r="OD73" s="177"/>
      <c r="OE73" s="177"/>
      <c r="OF73" s="178"/>
      <c r="OG73" s="177"/>
      <c r="OH73" s="177"/>
      <c r="OI73" s="177"/>
      <c r="OJ73" s="177"/>
      <c r="OL73" s="177"/>
      <c r="OM73" s="177"/>
      <c r="ON73" s="37"/>
      <c r="OR73" s="71"/>
      <c r="OS73" s="71"/>
      <c r="OT73" s="71"/>
      <c r="OU73" s="941"/>
    </row>
    <row r="74" spans="1:411" ht="14.25" customHeight="1">
      <c r="A74" s="37">
        <v>2022</v>
      </c>
      <c r="B74" s="736">
        <v>1373629</v>
      </c>
      <c r="C74" s="415">
        <v>574012</v>
      </c>
      <c r="D74" s="751">
        <v>557409</v>
      </c>
      <c r="E74" s="40">
        <v>24370</v>
      </c>
      <c r="F74" s="40">
        <v>6291</v>
      </c>
      <c r="G74" s="55"/>
      <c r="H74" s="40">
        <v>160429</v>
      </c>
      <c r="I74" s="40">
        <v>7335</v>
      </c>
      <c r="J74" s="40">
        <v>164770</v>
      </c>
      <c r="K74" s="40">
        <v>180086</v>
      </c>
      <c r="L74" s="40">
        <v>14128</v>
      </c>
      <c r="M74" s="766">
        <v>16603</v>
      </c>
      <c r="N74" s="415">
        <v>637117</v>
      </c>
      <c r="O74" s="751">
        <v>583674</v>
      </c>
      <c r="P74" s="398">
        <v>154459</v>
      </c>
      <c r="Q74" s="398">
        <v>79029</v>
      </c>
      <c r="R74" s="398">
        <v>266778</v>
      </c>
      <c r="S74" s="868">
        <v>21186</v>
      </c>
      <c r="T74" s="398">
        <v>26465</v>
      </c>
      <c r="U74" s="398">
        <v>31784</v>
      </c>
      <c r="V74" s="877">
        <v>25159</v>
      </c>
      <c r="W74" s="751">
        <v>53443</v>
      </c>
      <c r="X74" s="398">
        <v>38140</v>
      </c>
      <c r="Y74" s="398">
        <v>37350</v>
      </c>
      <c r="Z74" s="398">
        <v>7512</v>
      </c>
      <c r="AA74" s="885"/>
      <c r="AB74" s="398">
        <v>7342</v>
      </c>
      <c r="AC74" s="752">
        <v>449</v>
      </c>
      <c r="AD74" s="753">
        <v>-63105</v>
      </c>
      <c r="AE74" s="398">
        <v>-62271</v>
      </c>
      <c r="AF74" s="398">
        <v>-31330</v>
      </c>
      <c r="AG74" s="887">
        <v>268179</v>
      </c>
      <c r="AH74" s="887">
        <v>275811</v>
      </c>
      <c r="AI74" s="887">
        <v>34076</v>
      </c>
      <c r="AJ74" s="885">
        <v>189150</v>
      </c>
      <c r="AK74" s="398">
        <v>34076</v>
      </c>
      <c r="AL74" s="398">
        <v>143591</v>
      </c>
      <c r="AM74" s="398">
        <v>249546</v>
      </c>
      <c r="AN74" s="398">
        <v>-26265</v>
      </c>
      <c r="AO74" s="398">
        <v>155074</v>
      </c>
      <c r="AP74" s="398">
        <v>0</v>
      </c>
      <c r="AQ74" s="398">
        <v>109515</v>
      </c>
      <c r="AR74" s="398">
        <v>215470</v>
      </c>
      <c r="AS74" s="398">
        <v>-60341</v>
      </c>
      <c r="AT74" s="896">
        <v>-834</v>
      </c>
      <c r="AU74" s="749">
        <v>-4.5940352162046665</v>
      </c>
      <c r="AV74" s="365">
        <v>-4.533320132291907</v>
      </c>
      <c r="AW74" s="365">
        <v>-2.2808196390728499</v>
      </c>
      <c r="AX74" s="365">
        <v>-1.9120883440870862</v>
      </c>
      <c r="AY74" s="754">
        <v>-6.0715083912759558E-2</v>
      </c>
      <c r="AZ74" s="365"/>
      <c r="BA74" s="749">
        <v>1504105.0759999999</v>
      </c>
      <c r="BB74" s="365">
        <v>109.49864017139998</v>
      </c>
      <c r="BC74" s="94">
        <v>1806519.6969999999</v>
      </c>
      <c r="BD74" s="1089">
        <v>302414.62099999998</v>
      </c>
      <c r="BE74" s="30">
        <v>1504105.0759999999</v>
      </c>
      <c r="BF74" s="102"/>
      <c r="BG74" s="771">
        <v>-792975</v>
      </c>
      <c r="BH74" s="743">
        <v>-57.728469623166077</v>
      </c>
      <c r="BJ74" s="740">
        <v>41.787993701356044</v>
      </c>
      <c r="BK74" s="365">
        <v>40.579297612382966</v>
      </c>
      <c r="BL74" s="365">
        <v>1.7741326078584538</v>
      </c>
      <c r="BM74" s="365">
        <v>0.45798392433473667</v>
      </c>
      <c r="BN74" s="365">
        <v>0</v>
      </c>
      <c r="BO74" s="365">
        <v>11.679208869352642</v>
      </c>
      <c r="BP74" s="365">
        <v>0.53398697901689607</v>
      </c>
      <c r="BQ74" s="365">
        <v>11.99523306511438</v>
      </c>
      <c r="BR74" s="365">
        <v>13.110235733229278</v>
      </c>
      <c r="BS74" s="365">
        <v>1.0285164334765793</v>
      </c>
      <c r="BT74" s="365">
        <v>1.2086960889730778</v>
      </c>
      <c r="BU74" s="740">
        <v>46.38202891756071</v>
      </c>
      <c r="BV74" s="365">
        <v>42.491385956470054</v>
      </c>
      <c r="BW74" s="365">
        <v>11.244593700336845</v>
      </c>
      <c r="BX74" s="365">
        <v>5.7533001996900186</v>
      </c>
      <c r="BY74" s="365">
        <v>19.421401266280778</v>
      </c>
      <c r="BZ74" s="365">
        <v>1.5423378510500287</v>
      </c>
      <c r="CA74" s="365">
        <v>1.9266483162484194</v>
      </c>
      <c r="CB74" s="365">
        <v>2.3138707758790766</v>
      </c>
      <c r="CC74" s="365">
        <v>1.8315716980349133</v>
      </c>
      <c r="CD74" s="365">
        <v>3.8906429610906583</v>
      </c>
      <c r="CE74" s="365">
        <v>2.7765866911662465</v>
      </c>
      <c r="CF74" s="365">
        <v>2.71907480112898</v>
      </c>
      <c r="CG74" s="365">
        <v>0.54687255437967608</v>
      </c>
      <c r="CH74" s="365">
        <v>0.5344965780425428</v>
      </c>
      <c r="CI74" s="743">
        <v>3.2687137502193098E-2</v>
      </c>
      <c r="CJ74" s="365"/>
      <c r="CK74" s="925">
        <v>2.4807280568479553</v>
      </c>
      <c r="CL74" s="926">
        <v>19.523393871270919</v>
      </c>
      <c r="CM74" s="926">
        <v>20.079002408947392</v>
      </c>
      <c r="CN74" s="926">
        <v>13.7700936715809</v>
      </c>
      <c r="CO74" s="927">
        <v>109.49864017139998</v>
      </c>
      <c r="CP74" s="33">
        <v>2022</v>
      </c>
      <c r="CQ74" s="99">
        <v>574012</v>
      </c>
      <c r="CR74" s="87">
        <v>557409</v>
      </c>
      <c r="CS74" s="87">
        <v>160429</v>
      </c>
      <c r="CT74" s="87">
        <v>136611</v>
      </c>
      <c r="CU74" s="87">
        <v>94140</v>
      </c>
      <c r="CV74" s="94">
        <v>92250</v>
      </c>
      <c r="CW74" s="858">
        <v>1815</v>
      </c>
      <c r="CX74" s="94">
        <v>1890</v>
      </c>
      <c r="CY74" s="95">
        <v>144</v>
      </c>
      <c r="CZ74" s="95">
        <v>125</v>
      </c>
      <c r="DA74" s="94">
        <v>91</v>
      </c>
      <c r="DB74" s="94">
        <v>34</v>
      </c>
      <c r="DC74" s="94">
        <v>0</v>
      </c>
      <c r="DD74" s="95">
        <v>19</v>
      </c>
      <c r="DE74" s="94">
        <v>19</v>
      </c>
      <c r="DF74" s="94">
        <v>0</v>
      </c>
      <c r="DG74" s="95">
        <v>42327</v>
      </c>
      <c r="DH74" s="94">
        <v>13259</v>
      </c>
      <c r="DI74" s="94">
        <v>246</v>
      </c>
      <c r="DJ74" s="94">
        <v>959</v>
      </c>
      <c r="DK74" s="94">
        <v>375</v>
      </c>
      <c r="DL74" s="94">
        <v>25</v>
      </c>
      <c r="DM74" s="94">
        <v>7216</v>
      </c>
      <c r="DN74" s="94">
        <v>301</v>
      </c>
      <c r="DO74" s="94">
        <v>1</v>
      </c>
      <c r="DP74" s="94">
        <v>143</v>
      </c>
      <c r="DQ74" s="94">
        <v>90</v>
      </c>
      <c r="DR74" s="94">
        <v>0</v>
      </c>
      <c r="DS74" s="94">
        <v>192</v>
      </c>
      <c r="DT74" s="94">
        <v>58</v>
      </c>
      <c r="DU74" s="94">
        <v>16</v>
      </c>
      <c r="DV74" s="94">
        <v>20</v>
      </c>
      <c r="DW74" s="94">
        <v>100</v>
      </c>
      <c r="DX74" s="94">
        <v>6</v>
      </c>
      <c r="DY74" s="94">
        <v>31</v>
      </c>
      <c r="DZ74" s="94">
        <v>0</v>
      </c>
      <c r="EA74" s="94">
        <v>12358</v>
      </c>
      <c r="EB74" s="94">
        <v>306</v>
      </c>
      <c r="EC74" s="94">
        <v>718</v>
      </c>
      <c r="ED74" s="94">
        <v>1190</v>
      </c>
      <c r="EE74" s="94">
        <v>2456</v>
      </c>
      <c r="EF74" s="94">
        <v>227</v>
      </c>
      <c r="EG74" s="94">
        <v>160</v>
      </c>
      <c r="EH74" s="94">
        <v>0</v>
      </c>
      <c r="EI74" s="94">
        <v>295</v>
      </c>
      <c r="EJ74" s="94">
        <v>1331</v>
      </c>
      <c r="EK74" s="94">
        <v>4</v>
      </c>
      <c r="EL74" s="94">
        <v>145</v>
      </c>
      <c r="EM74" s="94">
        <v>99</v>
      </c>
      <c r="EN74" s="95">
        <v>23818</v>
      </c>
      <c r="EO74" s="94">
        <v>13763</v>
      </c>
      <c r="EP74" s="94">
        <v>5</v>
      </c>
      <c r="EQ74" s="94">
        <v>24</v>
      </c>
      <c r="ER74" s="103">
        <v>0</v>
      </c>
      <c r="ES74" s="94">
        <v>500</v>
      </c>
      <c r="ET74" s="94">
        <v>2016</v>
      </c>
      <c r="EU74" s="94">
        <v>111</v>
      </c>
      <c r="EV74" s="94">
        <v>402</v>
      </c>
      <c r="EW74" s="94">
        <v>1516</v>
      </c>
      <c r="EX74" s="94">
        <v>329</v>
      </c>
      <c r="EY74" s="94">
        <v>16</v>
      </c>
      <c r="EZ74" s="94">
        <v>219</v>
      </c>
      <c r="FA74" s="94">
        <v>50</v>
      </c>
      <c r="FB74" s="94">
        <v>5</v>
      </c>
      <c r="FC74" s="94">
        <v>93</v>
      </c>
      <c r="FD74" s="94">
        <v>297</v>
      </c>
      <c r="FE74" s="94">
        <v>2318</v>
      </c>
      <c r="FF74" s="94">
        <v>113</v>
      </c>
      <c r="FG74" s="94">
        <v>0</v>
      </c>
      <c r="FH74" s="94">
        <v>169</v>
      </c>
      <c r="FI74" s="94">
        <v>461</v>
      </c>
      <c r="FJ74" s="94">
        <v>1203</v>
      </c>
      <c r="FK74" s="94">
        <v>0</v>
      </c>
      <c r="FL74" s="94">
        <v>208</v>
      </c>
      <c r="FM74" s="87">
        <v>7335</v>
      </c>
      <c r="FN74" s="858">
        <v>2919</v>
      </c>
      <c r="FO74" s="94">
        <v>3707</v>
      </c>
      <c r="FP74" s="94">
        <v>709</v>
      </c>
      <c r="FQ74" s="95">
        <v>164770</v>
      </c>
      <c r="FR74" s="95">
        <v>160027</v>
      </c>
      <c r="FS74" s="94">
        <v>123399</v>
      </c>
      <c r="FT74" s="94">
        <v>36211</v>
      </c>
      <c r="FU74" s="94">
        <v>0</v>
      </c>
      <c r="FV74" s="94">
        <v>417</v>
      </c>
      <c r="FW74" s="87">
        <v>4743</v>
      </c>
      <c r="FX74" s="94">
        <v>1753</v>
      </c>
      <c r="FY74" s="94">
        <v>832</v>
      </c>
      <c r="FZ74" s="94">
        <v>0</v>
      </c>
      <c r="GA74" s="94">
        <v>1808</v>
      </c>
      <c r="GB74" s="94">
        <v>27</v>
      </c>
      <c r="GC74" s="94">
        <v>314</v>
      </c>
      <c r="GD74" s="94">
        <v>9</v>
      </c>
      <c r="GE74" s="87">
        <v>180086</v>
      </c>
      <c r="GF74" s="87">
        <v>173238</v>
      </c>
      <c r="GG74" s="94">
        <v>127761</v>
      </c>
      <c r="GH74" s="94">
        <v>45477</v>
      </c>
      <c r="GI74" s="94">
        <v>6848</v>
      </c>
      <c r="GJ74" s="87">
        <v>14128</v>
      </c>
      <c r="GK74" s="94">
        <v>1069</v>
      </c>
      <c r="GL74" s="94">
        <v>188</v>
      </c>
      <c r="GM74" s="858">
        <v>0</v>
      </c>
      <c r="GN74" s="94">
        <v>5014</v>
      </c>
      <c r="GO74" s="94">
        <v>7857</v>
      </c>
      <c r="GP74" s="87">
        <v>30661</v>
      </c>
      <c r="GQ74" s="72">
        <v>14456</v>
      </c>
      <c r="GR74" s="72">
        <v>9914</v>
      </c>
      <c r="GS74" s="72">
        <v>6291</v>
      </c>
      <c r="GT74" s="95">
        <v>16603</v>
      </c>
      <c r="GU74" s="95">
        <v>5577</v>
      </c>
      <c r="GV74" s="94">
        <v>3662</v>
      </c>
      <c r="GW74" s="94">
        <v>87</v>
      </c>
      <c r="GX74" s="94">
        <v>63</v>
      </c>
      <c r="GY74" s="94">
        <v>1421</v>
      </c>
      <c r="GZ74" s="94">
        <v>110</v>
      </c>
      <c r="HA74" s="94">
        <v>234</v>
      </c>
      <c r="HB74" s="94">
        <v>0</v>
      </c>
      <c r="HC74" s="94">
        <v>0</v>
      </c>
      <c r="HD74" s="858">
        <v>0</v>
      </c>
      <c r="HE74" s="94">
        <v>9971</v>
      </c>
      <c r="HF74" s="94">
        <v>1055</v>
      </c>
      <c r="HG74" s="99">
        <v>637117</v>
      </c>
      <c r="HH74" s="87">
        <v>583674</v>
      </c>
      <c r="HI74" s="72">
        <v>154459</v>
      </c>
      <c r="HJ74" s="72">
        <v>79029</v>
      </c>
      <c r="HK74" s="87">
        <v>26465</v>
      </c>
      <c r="HL74" s="72">
        <v>18101</v>
      </c>
      <c r="HM74" s="72">
        <v>8364</v>
      </c>
      <c r="HN74" s="93">
        <v>31784</v>
      </c>
      <c r="HO74" s="919">
        <v>31775</v>
      </c>
      <c r="HP74" s="72">
        <v>9</v>
      </c>
      <c r="HQ74" s="87">
        <v>686</v>
      </c>
      <c r="HR74" s="72">
        <v>615</v>
      </c>
      <c r="HS74" s="72">
        <v>71</v>
      </c>
      <c r="HT74" s="72">
        <v>228485</v>
      </c>
      <c r="HU74" s="72">
        <v>38293</v>
      </c>
      <c r="HV74" s="87">
        <v>24473</v>
      </c>
      <c r="HW74" s="72">
        <v>277</v>
      </c>
      <c r="HX74" s="72">
        <v>507</v>
      </c>
      <c r="HY74" s="919">
        <v>0</v>
      </c>
      <c r="HZ74" s="72">
        <v>1891</v>
      </c>
      <c r="IA74" s="72">
        <v>10038</v>
      </c>
      <c r="IB74" s="72">
        <v>11760</v>
      </c>
      <c r="IC74" s="87">
        <v>53443</v>
      </c>
      <c r="ID74" s="93">
        <v>38140</v>
      </c>
      <c r="IE74" s="72">
        <v>37350</v>
      </c>
      <c r="IF74" s="72">
        <v>790</v>
      </c>
      <c r="IG74" s="72">
        <v>449</v>
      </c>
      <c r="IH74" s="858">
        <v>0</v>
      </c>
      <c r="II74" s="72">
        <v>7512</v>
      </c>
      <c r="IJ74" s="120">
        <v>7342</v>
      </c>
      <c r="IK74" s="176"/>
      <c r="IL74" s="179"/>
      <c r="IM74" s="178"/>
      <c r="IN74" s="178"/>
      <c r="IO74" s="178"/>
      <c r="IP74" s="178"/>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8"/>
      <c r="LN74" s="179"/>
      <c r="LO74" s="179"/>
      <c r="LP74" s="179"/>
      <c r="LQ74" s="179"/>
      <c r="LR74" s="179"/>
      <c r="LS74" s="179"/>
      <c r="LT74" s="179"/>
      <c r="LU74" s="179"/>
      <c r="LV74" s="179"/>
      <c r="LW74" s="179"/>
      <c r="LX74" s="179"/>
      <c r="LY74" s="179"/>
      <c r="LZ74" s="179"/>
      <c r="MA74" s="179"/>
      <c r="MB74" s="179"/>
      <c r="MC74" s="178"/>
      <c r="MD74" s="178"/>
      <c r="ME74" s="179"/>
      <c r="MF74" s="179"/>
      <c r="MG74" s="179"/>
      <c r="MH74" s="178"/>
      <c r="MI74" s="179"/>
      <c r="MK74" s="179"/>
      <c r="MM74" s="179"/>
      <c r="MN74" s="179"/>
      <c r="MO74" s="178"/>
      <c r="MP74" s="178"/>
      <c r="MQ74" s="178"/>
      <c r="MR74" s="177"/>
      <c r="MS74" s="177"/>
      <c r="MT74" s="177"/>
      <c r="MU74" s="179"/>
      <c r="MV74" s="179"/>
      <c r="MW74" s="179"/>
      <c r="MX74" s="179"/>
      <c r="MY74" s="179"/>
      <c r="MZ74" s="179"/>
      <c r="NA74" s="179"/>
      <c r="NB74" s="179"/>
      <c r="NC74" s="179"/>
      <c r="ND74" s="179"/>
      <c r="NE74" s="179"/>
      <c r="NF74" s="179"/>
      <c r="NH74" s="179"/>
      <c r="NI74" s="179"/>
      <c r="NJ74" s="195"/>
      <c r="NK74" s="178"/>
      <c r="NL74" s="177"/>
      <c r="NM74" s="177"/>
      <c r="NN74" s="177"/>
      <c r="NO74" s="177"/>
      <c r="NP74" s="177"/>
      <c r="NQ74" s="177"/>
      <c r="NR74" s="177"/>
      <c r="NS74" s="177"/>
      <c r="NT74" s="177"/>
      <c r="NU74" s="177"/>
      <c r="NV74" s="196"/>
      <c r="NW74" s="178"/>
      <c r="NX74" s="177"/>
      <c r="NY74" s="177"/>
      <c r="NZ74" s="178"/>
      <c r="OA74" s="177"/>
      <c r="OC74" s="177"/>
      <c r="OD74" s="177"/>
      <c r="OE74" s="177"/>
      <c r="OF74" s="178"/>
      <c r="OG74" s="177"/>
      <c r="OH74" s="177"/>
      <c r="OI74" s="177"/>
      <c r="OJ74" s="177"/>
      <c r="OL74" s="177"/>
      <c r="OM74" s="177"/>
      <c r="ON74" s="37"/>
      <c r="OR74" s="71"/>
      <c r="OS74" s="71"/>
      <c r="OT74" s="71"/>
      <c r="OU74" s="941"/>
    </row>
    <row r="75" spans="1:411" ht="14.25" customHeight="1">
      <c r="A75" s="37">
        <v>2023</v>
      </c>
      <c r="B75" s="736">
        <v>1498324</v>
      </c>
      <c r="C75" s="415">
        <v>628283</v>
      </c>
      <c r="D75" s="751">
        <v>606754</v>
      </c>
      <c r="E75" s="40">
        <v>25230</v>
      </c>
      <c r="F75" s="40">
        <v>6552</v>
      </c>
      <c r="G75" s="55"/>
      <c r="H75" s="40">
        <v>165546</v>
      </c>
      <c r="I75" s="40">
        <v>14549</v>
      </c>
      <c r="J75" s="40">
        <v>183162</v>
      </c>
      <c r="K75" s="40">
        <v>197037</v>
      </c>
      <c r="L75" s="40">
        <v>14678</v>
      </c>
      <c r="M75" s="766">
        <v>21529</v>
      </c>
      <c r="N75" s="415">
        <v>680952</v>
      </c>
      <c r="O75" s="751">
        <v>623668</v>
      </c>
      <c r="P75" s="398">
        <v>163373</v>
      </c>
      <c r="Q75" s="398">
        <v>85800</v>
      </c>
      <c r="R75" s="398">
        <v>292904</v>
      </c>
      <c r="S75" s="868">
        <v>22433</v>
      </c>
      <c r="T75" s="398">
        <v>20707</v>
      </c>
      <c r="U75" s="398">
        <v>35715</v>
      </c>
      <c r="V75" s="877">
        <v>25169</v>
      </c>
      <c r="W75" s="751">
        <v>57284</v>
      </c>
      <c r="X75" s="398">
        <v>43728</v>
      </c>
      <c r="Y75" s="398">
        <v>44321</v>
      </c>
      <c r="Z75" s="398">
        <v>10479</v>
      </c>
      <c r="AA75" s="885"/>
      <c r="AB75" s="398">
        <v>2990</v>
      </c>
      <c r="AC75" s="752">
        <v>87</v>
      </c>
      <c r="AD75" s="753">
        <v>-52669</v>
      </c>
      <c r="AE75" s="398">
        <v>-52916</v>
      </c>
      <c r="AF75" s="398">
        <v>-16962</v>
      </c>
      <c r="AG75" s="887">
        <v>285135</v>
      </c>
      <c r="AH75" s="887">
        <v>294321</v>
      </c>
      <c r="AI75" s="887">
        <v>35306</v>
      </c>
      <c r="AJ75" s="885">
        <v>199335</v>
      </c>
      <c r="AK75" s="398">
        <v>35306</v>
      </c>
      <c r="AL75" s="398">
        <v>158979</v>
      </c>
      <c r="AM75" s="398">
        <v>277407</v>
      </c>
      <c r="AN75" s="398">
        <v>-16914</v>
      </c>
      <c r="AO75" s="398">
        <v>164029</v>
      </c>
      <c r="AP75" s="398">
        <v>0</v>
      </c>
      <c r="AQ75" s="398">
        <v>123673</v>
      </c>
      <c r="AR75" s="398">
        <v>242101</v>
      </c>
      <c r="AS75" s="398">
        <v>-52220</v>
      </c>
      <c r="AT75" s="896">
        <v>247</v>
      </c>
      <c r="AU75" s="749">
        <v>-3.515194310442868</v>
      </c>
      <c r="AV75" s="365">
        <v>-3.5316793964456288</v>
      </c>
      <c r="AW75" s="365">
        <v>-1.1320648938413855</v>
      </c>
      <c r="AX75" s="365">
        <v>-1.1288613143752619</v>
      </c>
      <c r="AY75" s="754">
        <v>1.6485086002760416E-2</v>
      </c>
      <c r="AZ75" s="365"/>
      <c r="BA75" s="749">
        <v>1575377.74</v>
      </c>
      <c r="BB75" s="365">
        <v>105.14266206775036</v>
      </c>
      <c r="BC75" s="94">
        <v>1900437.102</v>
      </c>
      <c r="BD75" s="1089">
        <v>325059.36200000002</v>
      </c>
      <c r="BE75" s="30">
        <v>1575377.74</v>
      </c>
      <c r="BF75" s="102"/>
      <c r="BG75" s="771">
        <v>-768655</v>
      </c>
      <c r="BH75" s="743">
        <v>-51.300986969440523</v>
      </c>
      <c r="BJ75" s="740">
        <v>41.932385785717912</v>
      </c>
      <c r="BK75" s="365">
        <v>40.49551365392265</v>
      </c>
      <c r="BL75" s="365">
        <v>1.6838814568811553</v>
      </c>
      <c r="BM75" s="365">
        <v>0.43728859712585527</v>
      </c>
      <c r="BN75" s="365">
        <v>0</v>
      </c>
      <c r="BO75" s="365">
        <v>11.048745131226624</v>
      </c>
      <c r="BP75" s="365">
        <v>0.97101828442980287</v>
      </c>
      <c r="BQ75" s="365">
        <v>12.224458795293941</v>
      </c>
      <c r="BR75" s="365">
        <v>13.150493484720261</v>
      </c>
      <c r="BS75" s="365">
        <v>0.97962790424500978</v>
      </c>
      <c r="BT75" s="365">
        <v>1.4368721317952593</v>
      </c>
      <c r="BU75" s="740">
        <v>45.447580096160777</v>
      </c>
      <c r="BV75" s="365">
        <v>41.624374968297914</v>
      </c>
      <c r="BW75" s="365">
        <v>10.903716419145658</v>
      </c>
      <c r="BX75" s="365">
        <v>5.7263982956957244</v>
      </c>
      <c r="BY75" s="365">
        <v>19.548775832196508</v>
      </c>
      <c r="BZ75" s="365">
        <v>1.4972062117405849</v>
      </c>
      <c r="CA75" s="365">
        <v>1.3820108334378947</v>
      </c>
      <c r="CB75" s="365">
        <v>2.3836633465125034</v>
      </c>
      <c r="CC75" s="365">
        <v>1.6798102413096232</v>
      </c>
      <c r="CD75" s="365">
        <v>3.8232051278628654</v>
      </c>
      <c r="CE75" s="365">
        <v>2.9184608936384921</v>
      </c>
      <c r="CF75" s="365">
        <v>2.9580384482928928</v>
      </c>
      <c r="CG75" s="365">
        <v>0.69938144219808263</v>
      </c>
      <c r="CH75" s="365">
        <v>0.19955630424394188</v>
      </c>
      <c r="CI75" s="743">
        <v>5.8064877823488107E-3</v>
      </c>
      <c r="CJ75" s="365"/>
      <c r="CK75" s="925">
        <v>2.3563661798115763</v>
      </c>
      <c r="CL75" s="926">
        <v>19.030263147356646</v>
      </c>
      <c r="CM75" s="926">
        <v>19.643348167686028</v>
      </c>
      <c r="CN75" s="926">
        <v>13.303864851660922</v>
      </c>
      <c r="CO75" s="927">
        <v>105.14266206775036</v>
      </c>
      <c r="CP75" s="33">
        <v>2023</v>
      </c>
      <c r="CQ75" s="99">
        <v>628283</v>
      </c>
      <c r="CR75" s="87">
        <v>606754</v>
      </c>
      <c r="CS75" s="87">
        <v>165546</v>
      </c>
      <c r="CT75" s="87">
        <v>138382</v>
      </c>
      <c r="CU75" s="87">
        <v>95961</v>
      </c>
      <c r="CV75" s="94">
        <v>93825</v>
      </c>
      <c r="CW75" s="858">
        <v>1974</v>
      </c>
      <c r="CX75" s="94">
        <v>2136</v>
      </c>
      <c r="CY75" s="95">
        <v>280</v>
      </c>
      <c r="CZ75" s="95">
        <v>141</v>
      </c>
      <c r="DA75" s="94">
        <v>105</v>
      </c>
      <c r="DB75" s="94">
        <v>36</v>
      </c>
      <c r="DC75" s="94">
        <v>0</v>
      </c>
      <c r="DD75" s="95">
        <v>139</v>
      </c>
      <c r="DE75" s="94">
        <v>139</v>
      </c>
      <c r="DF75" s="94">
        <v>0</v>
      </c>
      <c r="DG75" s="95">
        <v>42141</v>
      </c>
      <c r="DH75" s="94">
        <v>13361</v>
      </c>
      <c r="DI75" s="94">
        <v>200</v>
      </c>
      <c r="DJ75" s="94">
        <v>900</v>
      </c>
      <c r="DK75" s="94">
        <v>373</v>
      </c>
      <c r="DL75" s="94">
        <v>22</v>
      </c>
      <c r="DM75" s="94">
        <v>7274</v>
      </c>
      <c r="DN75" s="94">
        <v>318</v>
      </c>
      <c r="DO75" s="94">
        <v>0</v>
      </c>
      <c r="DP75" s="94">
        <v>164</v>
      </c>
      <c r="DQ75" s="94">
        <v>95</v>
      </c>
      <c r="DR75" s="94">
        <v>0</v>
      </c>
      <c r="DS75" s="94">
        <v>392</v>
      </c>
      <c r="DT75" s="94">
        <v>34</v>
      </c>
      <c r="DU75" s="94">
        <v>17</v>
      </c>
      <c r="DV75" s="94">
        <v>24</v>
      </c>
      <c r="DW75" s="94">
        <v>106</v>
      </c>
      <c r="DX75" s="94">
        <v>114</v>
      </c>
      <c r="DY75" s="94">
        <v>30</v>
      </c>
      <c r="DZ75" s="94">
        <v>487</v>
      </c>
      <c r="EA75" s="94">
        <v>10893</v>
      </c>
      <c r="EB75" s="94">
        <v>276</v>
      </c>
      <c r="EC75" s="94">
        <v>842</v>
      </c>
      <c r="ED75" s="94">
        <v>1257</v>
      </c>
      <c r="EE75" s="94">
        <v>2572</v>
      </c>
      <c r="EF75" s="94">
        <v>227</v>
      </c>
      <c r="EG75" s="94">
        <v>76</v>
      </c>
      <c r="EH75" s="94">
        <v>0</v>
      </c>
      <c r="EI75" s="94">
        <v>323</v>
      </c>
      <c r="EJ75" s="94">
        <v>1398</v>
      </c>
      <c r="EK75" s="94">
        <v>3</v>
      </c>
      <c r="EL75" s="94">
        <v>166</v>
      </c>
      <c r="EM75" s="94">
        <v>197</v>
      </c>
      <c r="EN75" s="95">
        <v>27164</v>
      </c>
      <c r="EO75" s="94">
        <v>13928</v>
      </c>
      <c r="EP75" s="94">
        <v>2</v>
      </c>
      <c r="EQ75" s="94">
        <v>28</v>
      </c>
      <c r="ER75" s="103">
        <v>0</v>
      </c>
      <c r="ES75" s="94">
        <v>496</v>
      </c>
      <c r="ET75" s="94">
        <v>1900</v>
      </c>
      <c r="EU75" s="94">
        <v>105</v>
      </c>
      <c r="EV75" s="94">
        <v>404</v>
      </c>
      <c r="EW75" s="94">
        <v>1609</v>
      </c>
      <c r="EX75" s="94">
        <v>340</v>
      </c>
      <c r="EY75" s="94">
        <v>15</v>
      </c>
      <c r="EZ75" s="94">
        <v>222</v>
      </c>
      <c r="FA75" s="94">
        <v>54</v>
      </c>
      <c r="FB75" s="94">
        <v>5</v>
      </c>
      <c r="FC75" s="94">
        <v>95</v>
      </c>
      <c r="FD75" s="94">
        <v>323</v>
      </c>
      <c r="FE75" s="94">
        <v>3100</v>
      </c>
      <c r="FF75" s="94">
        <v>272</v>
      </c>
      <c r="FG75" s="94">
        <v>358</v>
      </c>
      <c r="FH75" s="94">
        <v>75</v>
      </c>
      <c r="FI75" s="94">
        <v>489</v>
      </c>
      <c r="FJ75" s="94">
        <v>1537</v>
      </c>
      <c r="FK75" s="94">
        <v>1645</v>
      </c>
      <c r="FL75" s="94">
        <v>162</v>
      </c>
      <c r="FM75" s="87">
        <v>14549</v>
      </c>
      <c r="FN75" s="858">
        <v>8967</v>
      </c>
      <c r="FO75" s="94">
        <v>4882</v>
      </c>
      <c r="FP75" s="94">
        <v>700</v>
      </c>
      <c r="FQ75" s="95">
        <v>183162</v>
      </c>
      <c r="FR75" s="95">
        <v>177928</v>
      </c>
      <c r="FS75" s="94">
        <v>134371</v>
      </c>
      <c r="FT75" s="94">
        <v>41920</v>
      </c>
      <c r="FU75" s="94">
        <v>1264</v>
      </c>
      <c r="FV75" s="94">
        <v>373</v>
      </c>
      <c r="FW75" s="87">
        <v>5234</v>
      </c>
      <c r="FX75" s="94">
        <v>1620</v>
      </c>
      <c r="FY75" s="94">
        <v>842</v>
      </c>
      <c r="FZ75" s="94">
        <v>623</v>
      </c>
      <c r="GA75" s="94">
        <v>1794</v>
      </c>
      <c r="GB75" s="94">
        <v>22</v>
      </c>
      <c r="GC75" s="94">
        <v>330</v>
      </c>
      <c r="GD75" s="94">
        <v>3</v>
      </c>
      <c r="GE75" s="87">
        <v>197037</v>
      </c>
      <c r="GF75" s="87">
        <v>189910</v>
      </c>
      <c r="GG75" s="94">
        <v>141021</v>
      </c>
      <c r="GH75" s="94">
        <v>48889</v>
      </c>
      <c r="GI75" s="94">
        <v>7127</v>
      </c>
      <c r="GJ75" s="87">
        <v>14678</v>
      </c>
      <c r="GK75" s="94">
        <v>1169</v>
      </c>
      <c r="GL75" s="94">
        <v>206</v>
      </c>
      <c r="GM75" s="858">
        <v>0</v>
      </c>
      <c r="GN75" s="94">
        <v>5851</v>
      </c>
      <c r="GO75" s="94">
        <v>7452</v>
      </c>
      <c r="GP75" s="87">
        <v>31782</v>
      </c>
      <c r="GQ75" s="72">
        <v>14114</v>
      </c>
      <c r="GR75" s="72">
        <v>11116</v>
      </c>
      <c r="GS75" s="72">
        <v>6552</v>
      </c>
      <c r="GT75" s="95">
        <v>21529</v>
      </c>
      <c r="GU75" s="95">
        <v>5512</v>
      </c>
      <c r="GV75" s="94">
        <v>3429</v>
      </c>
      <c r="GW75" s="94">
        <v>75</v>
      </c>
      <c r="GX75" s="94">
        <v>55</v>
      </c>
      <c r="GY75" s="94">
        <v>1845</v>
      </c>
      <c r="GZ75" s="94">
        <v>108</v>
      </c>
      <c r="HA75" s="94">
        <v>0</v>
      </c>
      <c r="HB75" s="94">
        <v>0</v>
      </c>
      <c r="HC75" s="94">
        <v>0</v>
      </c>
      <c r="HD75" s="858">
        <v>0</v>
      </c>
      <c r="HE75" s="94">
        <v>14550</v>
      </c>
      <c r="HF75" s="94">
        <v>1467</v>
      </c>
      <c r="HG75" s="99">
        <v>680952</v>
      </c>
      <c r="HH75" s="87">
        <v>623668</v>
      </c>
      <c r="HI75" s="72">
        <v>163373</v>
      </c>
      <c r="HJ75" s="72">
        <v>85800</v>
      </c>
      <c r="HK75" s="87">
        <v>20707</v>
      </c>
      <c r="HL75" s="72">
        <v>10248</v>
      </c>
      <c r="HM75" s="72">
        <v>10459</v>
      </c>
      <c r="HN75" s="93">
        <v>35715</v>
      </c>
      <c r="HO75" s="919">
        <v>35707</v>
      </c>
      <c r="HP75" s="72">
        <v>8</v>
      </c>
      <c r="HQ75" s="87">
        <v>886</v>
      </c>
      <c r="HR75" s="72">
        <v>656</v>
      </c>
      <c r="HS75" s="72">
        <v>230</v>
      </c>
      <c r="HT75" s="72">
        <v>251936</v>
      </c>
      <c r="HU75" s="72">
        <v>40968</v>
      </c>
      <c r="HV75" s="87">
        <v>24283</v>
      </c>
      <c r="HW75" s="72">
        <v>303</v>
      </c>
      <c r="HX75" s="72">
        <v>1024</v>
      </c>
      <c r="HY75" s="919">
        <v>0</v>
      </c>
      <c r="HZ75" s="72">
        <v>1691</v>
      </c>
      <c r="IA75" s="72">
        <v>10199</v>
      </c>
      <c r="IB75" s="72">
        <v>11066</v>
      </c>
      <c r="IC75" s="87">
        <v>57284</v>
      </c>
      <c r="ID75" s="93">
        <v>43728</v>
      </c>
      <c r="IE75" s="72">
        <v>44321</v>
      </c>
      <c r="IF75" s="72">
        <v>-593</v>
      </c>
      <c r="IG75" s="72">
        <v>87</v>
      </c>
      <c r="IH75" s="858">
        <v>0</v>
      </c>
      <c r="II75" s="72">
        <v>10479</v>
      </c>
      <c r="IJ75" s="120">
        <v>2990</v>
      </c>
      <c r="IK75" s="176"/>
      <c r="IL75" s="179"/>
      <c r="IM75" s="178"/>
      <c r="IN75" s="178"/>
      <c r="IO75" s="178"/>
      <c r="IP75" s="178"/>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8"/>
      <c r="LN75" s="179"/>
      <c r="LO75" s="179"/>
      <c r="LP75" s="179"/>
      <c r="LQ75" s="179"/>
      <c r="LR75" s="179"/>
      <c r="LS75" s="179"/>
      <c r="LT75" s="179"/>
      <c r="LU75" s="179"/>
      <c r="LV75" s="179"/>
      <c r="LW75" s="179"/>
      <c r="LX75" s="179"/>
      <c r="LY75" s="179"/>
      <c r="LZ75" s="179"/>
      <c r="MA75" s="179"/>
      <c r="MB75" s="179"/>
      <c r="MC75" s="178"/>
      <c r="MD75" s="178"/>
      <c r="ME75" s="179"/>
      <c r="MF75" s="179"/>
      <c r="MG75" s="179"/>
      <c r="MH75" s="178"/>
      <c r="MI75" s="179"/>
      <c r="MK75" s="179"/>
      <c r="MM75" s="179"/>
      <c r="MN75" s="179"/>
      <c r="MO75" s="178"/>
      <c r="MP75" s="178"/>
      <c r="MQ75" s="178"/>
      <c r="MR75" s="177"/>
      <c r="MS75" s="177"/>
      <c r="MT75" s="177"/>
      <c r="MU75" s="179"/>
      <c r="MV75" s="179"/>
      <c r="MW75" s="179"/>
      <c r="MX75" s="179"/>
      <c r="MY75" s="179"/>
      <c r="MZ75" s="179"/>
      <c r="NA75" s="179"/>
      <c r="NB75" s="179"/>
      <c r="NC75" s="179"/>
      <c r="ND75" s="179"/>
      <c r="NE75" s="179"/>
      <c r="NF75" s="179"/>
      <c r="NH75" s="179"/>
      <c r="NI75" s="179"/>
      <c r="NJ75" s="195"/>
      <c r="NK75" s="178"/>
      <c r="NL75" s="177"/>
      <c r="NM75" s="177"/>
      <c r="NN75" s="177"/>
      <c r="NO75" s="177"/>
      <c r="NP75" s="177"/>
      <c r="NQ75" s="177"/>
      <c r="NR75" s="177"/>
      <c r="NS75" s="177"/>
      <c r="NT75" s="177"/>
      <c r="NU75" s="177"/>
      <c r="NV75" s="196"/>
      <c r="NW75" s="178"/>
      <c r="NX75" s="177"/>
      <c r="NY75" s="177"/>
      <c r="NZ75" s="178"/>
      <c r="OA75" s="177"/>
      <c r="OC75" s="177"/>
      <c r="OD75" s="177"/>
      <c r="OE75" s="177"/>
      <c r="OF75" s="178"/>
      <c r="OG75" s="177"/>
      <c r="OH75" s="177"/>
      <c r="OI75" s="177"/>
      <c r="OJ75" s="177"/>
      <c r="OL75" s="177"/>
      <c r="OM75" s="177"/>
      <c r="ON75" s="37"/>
      <c r="OR75" s="71"/>
      <c r="OS75" s="71"/>
      <c r="OT75" s="71"/>
      <c r="OU75" s="941"/>
    </row>
    <row r="76" spans="1:411" ht="14.25" customHeight="1">
      <c r="A76" s="37" t="s">
        <v>979</v>
      </c>
      <c r="B76" s="736">
        <v>1591627</v>
      </c>
      <c r="C76" s="415">
        <v>672659</v>
      </c>
      <c r="D76" s="751">
        <v>648413</v>
      </c>
      <c r="E76" s="40">
        <v>27112</v>
      </c>
      <c r="F76" s="40">
        <v>6711</v>
      </c>
      <c r="G76" s="55"/>
      <c r="H76" s="40">
        <v>177139</v>
      </c>
      <c r="I76" s="40">
        <v>14762</v>
      </c>
      <c r="J76" s="40">
        <v>198726</v>
      </c>
      <c r="K76" s="40">
        <v>210240</v>
      </c>
      <c r="L76" s="40">
        <v>13723</v>
      </c>
      <c r="M76" s="766">
        <v>24246</v>
      </c>
      <c r="N76" s="415">
        <v>722846</v>
      </c>
      <c r="O76" s="751">
        <v>655089</v>
      </c>
      <c r="P76" s="398">
        <v>172350</v>
      </c>
      <c r="Q76" s="398">
        <v>88837</v>
      </c>
      <c r="R76" s="398">
        <v>311666</v>
      </c>
      <c r="S76" s="868">
        <v>23019.055550000001</v>
      </c>
      <c r="T76" s="398">
        <v>18480</v>
      </c>
      <c r="U76" s="398">
        <v>38996</v>
      </c>
      <c r="V76" s="877">
        <v>24760</v>
      </c>
      <c r="W76" s="751">
        <v>67757</v>
      </c>
      <c r="X76" s="398">
        <v>42166</v>
      </c>
      <c r="Y76" s="398">
        <v>42319</v>
      </c>
      <c r="Z76" s="398">
        <v>10740</v>
      </c>
      <c r="AA76" s="885"/>
      <c r="AB76" s="398">
        <v>15158</v>
      </c>
      <c r="AC76" s="752">
        <v>-307</v>
      </c>
      <c r="AD76" s="753">
        <v>-50187</v>
      </c>
      <c r="AE76" s="398">
        <v>-50187</v>
      </c>
      <c r="AF76" s="398">
        <v>-11201</v>
      </c>
      <c r="AG76" s="887">
        <v>299674</v>
      </c>
      <c r="AH76" s="887">
        <v>308556</v>
      </c>
      <c r="AI76" s="887">
        <v>37824</v>
      </c>
      <c r="AJ76" s="885">
        <v>210837</v>
      </c>
      <c r="AK76" s="398">
        <v>37824</v>
      </c>
      <c r="AL76" s="398">
        <v>172249</v>
      </c>
      <c r="AM76" s="398">
        <v>301880</v>
      </c>
      <c r="AN76" s="398">
        <v>-6676</v>
      </c>
      <c r="AO76" s="398">
        <v>173013</v>
      </c>
      <c r="AP76" s="398">
        <v>0</v>
      </c>
      <c r="AQ76" s="398">
        <v>134425</v>
      </c>
      <c r="AR76" s="398">
        <v>264056</v>
      </c>
      <c r="AS76" s="398">
        <v>-44500</v>
      </c>
      <c r="AT76" s="896">
        <v>0</v>
      </c>
      <c r="AU76" s="749">
        <v>-3.1531885297246149</v>
      </c>
      <c r="AV76" s="365">
        <v>-3.1531885297246149</v>
      </c>
      <c r="AW76" s="365">
        <v>-0.70374528705532136</v>
      </c>
      <c r="AX76" s="365">
        <v>-0.41944500815831848</v>
      </c>
      <c r="AY76" s="754">
        <v>0</v>
      </c>
      <c r="AZ76" s="365"/>
      <c r="BA76" s="749">
        <v>1620601.577</v>
      </c>
      <c r="BB76" s="365">
        <v>101.82043764022602</v>
      </c>
      <c r="BC76" s="94">
        <v>1974309.253</v>
      </c>
      <c r="BD76" s="1089">
        <v>353707.67599999998</v>
      </c>
      <c r="BE76" s="30">
        <v>1620601.577</v>
      </c>
      <c r="BF76" s="102"/>
      <c r="BG76" s="771">
        <v>-700500</v>
      </c>
      <c r="BH76" s="743">
        <v>-44.01156803698354</v>
      </c>
      <c r="BJ76" s="740">
        <v>42.262351669078242</v>
      </c>
      <c r="BK76" s="365">
        <v>40.739004804517641</v>
      </c>
      <c r="BL76" s="365">
        <v>1.7034141793271915</v>
      </c>
      <c r="BM76" s="365">
        <v>0.42164401584039479</v>
      </c>
      <c r="BN76" s="365">
        <v>0</v>
      </c>
      <c r="BO76" s="365">
        <v>11.129429194151644</v>
      </c>
      <c r="BP76" s="365">
        <v>0.92747861150885225</v>
      </c>
      <c r="BQ76" s="365">
        <v>12.485714303665368</v>
      </c>
      <c r="BR76" s="365">
        <v>13.209125002277544</v>
      </c>
      <c r="BS76" s="365">
        <v>0.86219949774664539</v>
      </c>
      <c r="BT76" s="365">
        <v>1.5233468645606036</v>
      </c>
      <c r="BU76" s="740">
        <v>45.415540198802859</v>
      </c>
      <c r="BV76" s="365">
        <v>41.158449812675961</v>
      </c>
      <c r="BW76" s="365">
        <v>10.828542114452695</v>
      </c>
      <c r="BX76" s="365">
        <v>5.5815212986459768</v>
      </c>
      <c r="BY76" s="365">
        <v>19.581597949770895</v>
      </c>
      <c r="BZ76" s="365">
        <v>1.4462594282454371</v>
      </c>
      <c r="CA76" s="365">
        <v>1.1610760561362681</v>
      </c>
      <c r="CB76" s="365">
        <v>2.4500715305784584</v>
      </c>
      <c r="CC76" s="365">
        <v>1.5556408630916665</v>
      </c>
      <c r="CD76" s="365">
        <v>4.2570903861269001</v>
      </c>
      <c r="CE76" s="365">
        <v>2.6492387977836516</v>
      </c>
      <c r="CF76" s="365">
        <v>2.6588516027938707</v>
      </c>
      <c r="CG76" s="365">
        <v>0.67478121444283112</v>
      </c>
      <c r="CH76" s="365">
        <v>0.95235881271177225</v>
      </c>
      <c r="CI76" s="743">
        <v>-1.9288438811354669E-2</v>
      </c>
      <c r="CJ76" s="365"/>
      <c r="CK76" s="925">
        <v>2.3764361876243618</v>
      </c>
      <c r="CL76" s="926">
        <v>18.828155089100651</v>
      </c>
      <c r="CM76" s="926">
        <v>19.386200410020688</v>
      </c>
      <c r="CN76" s="926">
        <v>13.246633790454673</v>
      </c>
      <c r="CO76" s="927">
        <v>101.82043764022602</v>
      </c>
      <c r="CP76" s="33" t="s">
        <v>979</v>
      </c>
      <c r="CQ76" s="99">
        <v>672659</v>
      </c>
      <c r="CR76" s="87">
        <v>648413</v>
      </c>
      <c r="CS76" s="87">
        <v>177139</v>
      </c>
      <c r="CT76" s="87">
        <v>149939</v>
      </c>
      <c r="CU76" s="1069">
        <v>102583</v>
      </c>
      <c r="CV76" s="94">
        <v>0</v>
      </c>
      <c r="CW76" s="858">
        <v>0</v>
      </c>
      <c r="CX76" s="94">
        <v>0</v>
      </c>
      <c r="CY76" s="103">
        <v>301</v>
      </c>
      <c r="CZ76" s="95">
        <v>0</v>
      </c>
      <c r="DA76" s="94">
        <v>0</v>
      </c>
      <c r="DB76" s="94">
        <v>0</v>
      </c>
      <c r="DC76" s="94">
        <v>0</v>
      </c>
      <c r="DD76" s="95">
        <v>0</v>
      </c>
      <c r="DE76" s="94">
        <v>0</v>
      </c>
      <c r="DF76" s="94">
        <v>0</v>
      </c>
      <c r="DG76" s="103">
        <v>47055</v>
      </c>
      <c r="DH76" s="94">
        <v>0</v>
      </c>
      <c r="DI76" s="94">
        <v>0</v>
      </c>
      <c r="DJ76" s="94">
        <v>0</v>
      </c>
      <c r="DK76" s="94">
        <v>0</v>
      </c>
      <c r="DL76" s="94">
        <v>0</v>
      </c>
      <c r="DM76" s="94">
        <v>0</v>
      </c>
      <c r="DN76" s="94">
        <v>0</v>
      </c>
      <c r="DO76" s="94">
        <v>0</v>
      </c>
      <c r="DP76" s="94">
        <v>0</v>
      </c>
      <c r="DQ76" s="94">
        <v>0</v>
      </c>
      <c r="DR76" s="94">
        <v>0</v>
      </c>
      <c r="DS76" s="94">
        <v>0</v>
      </c>
      <c r="DT76" s="94">
        <v>0</v>
      </c>
      <c r="DU76" s="94">
        <v>0</v>
      </c>
      <c r="DV76" s="94">
        <v>0</v>
      </c>
      <c r="DW76" s="94">
        <v>0</v>
      </c>
      <c r="DX76" s="94">
        <v>0</v>
      </c>
      <c r="DY76" s="94">
        <v>0</v>
      </c>
      <c r="DZ76" s="94">
        <v>0</v>
      </c>
      <c r="EA76" s="94">
        <v>0</v>
      </c>
      <c r="EB76" s="94">
        <v>0</v>
      </c>
      <c r="EC76" s="94">
        <v>0</v>
      </c>
      <c r="ED76" s="94">
        <v>0</v>
      </c>
      <c r="EE76" s="94">
        <v>0</v>
      </c>
      <c r="EF76" s="94">
        <v>0</v>
      </c>
      <c r="EG76" s="94">
        <v>0</v>
      </c>
      <c r="EH76" s="94">
        <v>0</v>
      </c>
      <c r="EI76" s="94">
        <v>0</v>
      </c>
      <c r="EJ76" s="94">
        <v>0</v>
      </c>
      <c r="EK76" s="94">
        <v>0</v>
      </c>
      <c r="EL76" s="94">
        <v>0</v>
      </c>
      <c r="EM76" s="94">
        <v>0</v>
      </c>
      <c r="EN76" s="103">
        <v>27200</v>
      </c>
      <c r="EO76" s="94">
        <v>0</v>
      </c>
      <c r="EP76" s="94">
        <v>0</v>
      </c>
      <c r="EQ76" s="94">
        <v>0</v>
      </c>
      <c r="ER76" s="94">
        <v>0</v>
      </c>
      <c r="ES76" s="94">
        <v>0</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94">
        <v>0</v>
      </c>
      <c r="FJ76" s="94">
        <v>0</v>
      </c>
      <c r="FK76" s="94">
        <v>0</v>
      </c>
      <c r="FL76" s="94">
        <v>0</v>
      </c>
      <c r="FM76" s="87">
        <v>14762</v>
      </c>
      <c r="FN76" s="858">
        <v>10087</v>
      </c>
      <c r="FO76" s="94">
        <v>3909</v>
      </c>
      <c r="FP76" s="94">
        <v>766</v>
      </c>
      <c r="FQ76" s="95">
        <v>198726</v>
      </c>
      <c r="FR76" s="103">
        <v>193349</v>
      </c>
      <c r="FS76" s="94">
        <v>0</v>
      </c>
      <c r="FT76" s="94">
        <v>0</v>
      </c>
      <c r="FU76" s="94">
        <v>0</v>
      </c>
      <c r="FV76" s="94">
        <v>0</v>
      </c>
      <c r="FW76" s="1069">
        <v>5377</v>
      </c>
      <c r="FX76" s="94">
        <v>0</v>
      </c>
      <c r="FY76" s="94">
        <v>0</v>
      </c>
      <c r="FZ76" s="94">
        <v>0</v>
      </c>
      <c r="GA76" s="94">
        <v>0</v>
      </c>
      <c r="GB76" s="94">
        <v>0</v>
      </c>
      <c r="GC76" s="94">
        <v>0</v>
      </c>
      <c r="GD76" s="94">
        <v>0</v>
      </c>
      <c r="GE76" s="87">
        <v>210240</v>
      </c>
      <c r="GF76" s="87">
        <v>203194</v>
      </c>
      <c r="GG76" s="94">
        <v>151276</v>
      </c>
      <c r="GH76" s="94">
        <v>51918</v>
      </c>
      <c r="GI76" s="94">
        <v>7046</v>
      </c>
      <c r="GJ76" s="87">
        <v>13723</v>
      </c>
      <c r="GK76" s="94">
        <v>1172</v>
      </c>
      <c r="GL76" s="94">
        <v>219</v>
      </c>
      <c r="GM76" s="858">
        <v>0</v>
      </c>
      <c r="GN76" s="94">
        <v>4542</v>
      </c>
      <c r="GO76" s="94">
        <v>7790</v>
      </c>
      <c r="GP76" s="87">
        <v>33823</v>
      </c>
      <c r="GQ76" s="72">
        <v>15247</v>
      </c>
      <c r="GR76" s="72">
        <v>11865</v>
      </c>
      <c r="GS76" s="72">
        <v>6711</v>
      </c>
      <c r="GT76" s="95">
        <v>24246</v>
      </c>
      <c r="GU76" s="103">
        <v>5571</v>
      </c>
      <c r="GV76" s="94">
        <v>0</v>
      </c>
      <c r="GW76" s="94">
        <v>0</v>
      </c>
      <c r="GX76" s="94">
        <v>0</v>
      </c>
      <c r="GY76" s="94">
        <v>0</v>
      </c>
      <c r="GZ76" s="94">
        <v>0</v>
      </c>
      <c r="HA76" s="94">
        <v>0</v>
      </c>
      <c r="HB76" s="94">
        <v>0</v>
      </c>
      <c r="HC76" s="94">
        <v>0</v>
      </c>
      <c r="HD76" s="858">
        <v>0</v>
      </c>
      <c r="HE76" s="94">
        <v>17098</v>
      </c>
      <c r="HF76" s="94">
        <v>1577</v>
      </c>
      <c r="HG76" s="99">
        <v>722846</v>
      </c>
      <c r="HH76" s="87">
        <v>655089</v>
      </c>
      <c r="HI76" s="72">
        <v>172350</v>
      </c>
      <c r="HJ76" s="72">
        <v>88837</v>
      </c>
      <c r="HK76" s="87">
        <v>18480</v>
      </c>
      <c r="HL76" s="72">
        <v>10741</v>
      </c>
      <c r="HM76" s="72">
        <v>7739</v>
      </c>
      <c r="HN76" s="93">
        <v>38996</v>
      </c>
      <c r="HO76" s="919">
        <v>38986</v>
      </c>
      <c r="HP76" s="72">
        <v>10</v>
      </c>
      <c r="HQ76" s="87">
        <v>1077</v>
      </c>
      <c r="HR76" s="72">
        <v>663</v>
      </c>
      <c r="HS76" s="72">
        <v>414</v>
      </c>
      <c r="HT76" s="72">
        <v>268961</v>
      </c>
      <c r="HU76" s="72">
        <v>42705</v>
      </c>
      <c r="HV76" s="87">
        <v>23683</v>
      </c>
      <c r="HW76" s="72">
        <v>318</v>
      </c>
      <c r="HX76" s="72">
        <v>432</v>
      </c>
      <c r="HY76" s="919">
        <v>0</v>
      </c>
      <c r="HZ76" s="72">
        <v>1501</v>
      </c>
      <c r="IA76" s="72">
        <v>10447</v>
      </c>
      <c r="IB76" s="72">
        <v>10985</v>
      </c>
      <c r="IC76" s="87">
        <v>67757</v>
      </c>
      <c r="ID76" s="93">
        <v>42166</v>
      </c>
      <c r="IE76" s="72">
        <v>42319</v>
      </c>
      <c r="IF76" s="72">
        <v>-153</v>
      </c>
      <c r="IG76" s="72">
        <v>-307</v>
      </c>
      <c r="IH76" s="858">
        <v>0</v>
      </c>
      <c r="II76" s="72">
        <v>10740</v>
      </c>
      <c r="IJ76" s="120">
        <v>15158</v>
      </c>
      <c r="IK76" s="176"/>
      <c r="IL76" s="179"/>
      <c r="IM76" s="178"/>
      <c r="IN76" s="178"/>
      <c r="IO76" s="178"/>
      <c r="IP76" s="178"/>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8"/>
      <c r="LN76" s="179"/>
      <c r="LO76" s="179"/>
      <c r="LP76" s="179"/>
      <c r="LQ76" s="179"/>
      <c r="LR76" s="179"/>
      <c r="LS76" s="179"/>
      <c r="LT76" s="179"/>
      <c r="LU76" s="179"/>
      <c r="LV76" s="179"/>
      <c r="LW76" s="179"/>
      <c r="LX76" s="179"/>
      <c r="LY76" s="179"/>
      <c r="LZ76" s="179"/>
      <c r="MA76" s="179"/>
      <c r="MB76" s="179"/>
      <c r="MC76" s="178"/>
      <c r="MD76" s="178"/>
      <c r="ME76" s="179"/>
      <c r="MF76" s="179"/>
      <c r="MG76" s="179"/>
      <c r="MH76" s="178"/>
      <c r="MI76" s="179"/>
      <c r="MK76" s="179"/>
      <c r="MM76" s="179"/>
      <c r="MN76" s="179"/>
      <c r="MO76" s="178"/>
      <c r="MP76" s="178"/>
      <c r="MQ76" s="178"/>
      <c r="MR76" s="177"/>
      <c r="MS76" s="177"/>
      <c r="MT76" s="177"/>
      <c r="MU76" s="179"/>
      <c r="MV76" s="179"/>
      <c r="MW76" s="179"/>
      <c r="MX76" s="179"/>
      <c r="MY76" s="179"/>
      <c r="MZ76" s="179"/>
      <c r="NA76" s="179"/>
      <c r="NB76" s="179"/>
      <c r="NC76" s="179"/>
      <c r="ND76" s="179"/>
      <c r="NE76" s="179"/>
      <c r="NF76" s="179"/>
      <c r="NH76" s="179"/>
      <c r="NI76" s="179"/>
      <c r="NJ76" s="195"/>
      <c r="NK76" s="178"/>
      <c r="NL76" s="177"/>
      <c r="NM76" s="177"/>
      <c r="NN76" s="177"/>
      <c r="NO76" s="177"/>
      <c r="NP76" s="177"/>
      <c r="NQ76" s="177"/>
      <c r="NR76" s="177"/>
      <c r="NS76" s="177"/>
      <c r="NT76" s="177"/>
      <c r="NU76" s="177"/>
      <c r="NV76" s="196"/>
      <c r="NW76" s="178"/>
      <c r="NX76" s="177"/>
      <c r="NY76" s="177"/>
      <c r="NZ76" s="178"/>
      <c r="OA76" s="177"/>
      <c r="OC76" s="177"/>
      <c r="OD76" s="177"/>
      <c r="OE76" s="177"/>
      <c r="OF76" s="178"/>
      <c r="OG76" s="177"/>
      <c r="OH76" s="177"/>
      <c r="OI76" s="177"/>
      <c r="OJ76" s="177"/>
      <c r="OL76" s="177"/>
      <c r="OM76" s="177"/>
      <c r="ON76" s="33"/>
      <c r="OO76" s="71"/>
      <c r="OP76" s="71"/>
      <c r="OQ76" s="71"/>
      <c r="OR76" s="71"/>
      <c r="OS76" s="71"/>
      <c r="OT76" s="71"/>
      <c r="OU76" s="941"/>
    </row>
    <row r="77" spans="1:411" ht="14.25" customHeight="1">
      <c r="A77" s="37"/>
      <c r="B77" s="40"/>
      <c r="C77" s="751"/>
      <c r="D77" s="751"/>
      <c r="E77" s="40"/>
      <c r="F77" s="40"/>
      <c r="G77" s="55"/>
      <c r="H77" s="40"/>
      <c r="I77" s="40"/>
      <c r="J77" s="40"/>
      <c r="K77" s="40"/>
      <c r="L77" s="40"/>
      <c r="M77" s="665"/>
      <c r="N77" s="751"/>
      <c r="O77" s="751"/>
      <c r="P77" s="398"/>
      <c r="Q77" s="398"/>
      <c r="R77" s="398"/>
      <c r="S77" s="868"/>
      <c r="T77" s="398"/>
      <c r="U77" s="398"/>
      <c r="V77" s="877"/>
      <c r="W77" s="751"/>
      <c r="X77" s="398"/>
      <c r="Y77" s="398"/>
      <c r="Z77" s="398"/>
      <c r="AA77" s="885"/>
      <c r="AB77" s="398"/>
      <c r="AC77" s="398"/>
      <c r="AD77" s="398"/>
      <c r="AE77" s="398"/>
      <c r="AF77" s="398"/>
      <c r="AG77" s="885"/>
      <c r="AH77" s="885"/>
      <c r="AI77" s="885"/>
      <c r="AJ77" s="885"/>
      <c r="AK77" s="398"/>
      <c r="AL77" s="398"/>
      <c r="AM77" s="398"/>
      <c r="AN77" s="398"/>
      <c r="AO77" s="398"/>
      <c r="AP77" s="398"/>
      <c r="AQ77" s="398"/>
      <c r="AR77" s="398"/>
      <c r="AS77" s="398"/>
      <c r="AT77" s="885"/>
      <c r="AU77" s="365"/>
      <c r="AV77" s="365"/>
      <c r="AW77" s="365"/>
      <c r="AX77" s="365"/>
      <c r="AY77" s="741"/>
      <c r="AZ77" s="365"/>
      <c r="BA77" s="365"/>
      <c r="BB77" s="365"/>
      <c r="BC77" s="365"/>
      <c r="BD77" s="365"/>
      <c r="BE77" s="30"/>
      <c r="BF77" s="1065"/>
      <c r="BG77" s="365"/>
      <c r="BH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5"/>
      <c r="CH77" s="365"/>
      <c r="CI77" s="365"/>
      <c r="CJ77" s="365"/>
      <c r="CK77" s="926"/>
      <c r="CL77" s="926"/>
      <c r="CM77" s="926"/>
      <c r="CN77" s="926"/>
      <c r="CO77" s="926"/>
      <c r="CP77" s="37"/>
      <c r="CQ77" s="179"/>
      <c r="CR77" s="178"/>
      <c r="CS77" s="178"/>
      <c r="CT77" s="178"/>
      <c r="CU77" s="178"/>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8"/>
      <c r="FN77" s="1066"/>
      <c r="FO77" s="179"/>
      <c r="FP77" s="179"/>
      <c r="FQ77" s="179"/>
      <c r="FR77" s="179"/>
      <c r="FS77" s="179"/>
      <c r="FT77" s="179"/>
      <c r="FU77" s="179"/>
      <c r="FV77" s="179"/>
      <c r="FW77" s="178"/>
      <c r="FX77" s="179"/>
      <c r="FY77" s="179"/>
      <c r="FZ77" s="179"/>
      <c r="GA77" s="179"/>
      <c r="GB77" s="179"/>
      <c r="GC77" s="179"/>
      <c r="GD77" s="179"/>
      <c r="GE77" s="178"/>
      <c r="GF77" s="178"/>
      <c r="GG77" s="179"/>
      <c r="GH77" s="179"/>
      <c r="GI77" s="179"/>
      <c r="GJ77" s="178"/>
      <c r="GK77" s="179"/>
      <c r="GL77" s="179"/>
      <c r="GM77" s="1066"/>
      <c r="GN77" s="179"/>
      <c r="GO77" s="179"/>
      <c r="GP77" s="178"/>
      <c r="GQ77" s="177"/>
      <c r="GR77" s="177"/>
      <c r="GS77" s="177"/>
      <c r="GT77" s="179"/>
      <c r="GU77" s="179"/>
      <c r="GV77" s="179"/>
      <c r="GW77" s="179"/>
      <c r="GX77" s="179"/>
      <c r="GY77" s="179"/>
      <c r="GZ77" s="179"/>
      <c r="HA77" s="179"/>
      <c r="HB77" s="179"/>
      <c r="HC77" s="179"/>
      <c r="HD77" s="1066"/>
      <c r="HE77" s="179"/>
      <c r="HF77" s="179"/>
      <c r="HG77" s="179"/>
      <c r="HH77" s="178"/>
      <c r="HI77" s="177"/>
      <c r="HJ77" s="177"/>
      <c r="HK77" s="178"/>
      <c r="HL77" s="177"/>
      <c r="HM77" s="177"/>
      <c r="HN77" s="177"/>
      <c r="HO77" s="1067"/>
      <c r="HP77" s="177"/>
      <c r="HQ77" s="178"/>
      <c r="HR77" s="177"/>
      <c r="HS77" s="177"/>
      <c r="HT77" s="177"/>
      <c r="HU77" s="177"/>
      <c r="HV77" s="178"/>
      <c r="HW77" s="177"/>
      <c r="HX77" s="177"/>
      <c r="HY77" s="1067"/>
      <c r="HZ77" s="177"/>
      <c r="IA77" s="177"/>
      <c r="IB77" s="177"/>
      <c r="IC77" s="178"/>
      <c r="ID77" s="177"/>
      <c r="IE77" s="177"/>
      <c r="IF77" s="177"/>
      <c r="IG77" s="177"/>
      <c r="IH77" s="1066"/>
      <c r="II77" s="177"/>
      <c r="IJ77" s="177"/>
      <c r="IK77" s="176"/>
      <c r="IL77" s="179"/>
      <c r="IM77" s="178"/>
      <c r="IN77" s="178"/>
      <c r="IO77" s="178"/>
      <c r="IP77" s="178"/>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8"/>
      <c r="LN77" s="179"/>
      <c r="LO77" s="179"/>
      <c r="LP77" s="179"/>
      <c r="LQ77" s="179"/>
      <c r="LR77" s="179"/>
      <c r="LS77" s="179"/>
      <c r="LT77" s="179"/>
      <c r="LU77" s="179"/>
      <c r="LV77" s="179"/>
      <c r="LW77" s="179"/>
      <c r="LX77" s="179"/>
      <c r="LY77" s="179"/>
      <c r="LZ77" s="179"/>
      <c r="MA77" s="179"/>
      <c r="MB77" s="179"/>
      <c r="MC77" s="178"/>
      <c r="MD77" s="178"/>
      <c r="ME77" s="179"/>
      <c r="MF77" s="179"/>
      <c r="MG77" s="179"/>
      <c r="MH77" s="178"/>
      <c r="MI77" s="179"/>
      <c r="MK77" s="179"/>
      <c r="MM77" s="179"/>
      <c r="MN77" s="179"/>
      <c r="MO77" s="178"/>
      <c r="MP77" s="178"/>
      <c r="MQ77" s="178"/>
      <c r="MR77" s="177"/>
      <c r="MS77" s="177"/>
      <c r="MT77" s="177"/>
      <c r="MU77" s="179"/>
      <c r="MV77" s="179"/>
      <c r="MW77" s="179"/>
      <c r="MX77" s="179"/>
      <c r="MY77" s="179"/>
      <c r="MZ77" s="179"/>
      <c r="NA77" s="179"/>
      <c r="NB77" s="179"/>
      <c r="NC77" s="179"/>
      <c r="ND77" s="179"/>
      <c r="NE77" s="179"/>
      <c r="NF77" s="179"/>
      <c r="NH77" s="179"/>
      <c r="NI77" s="179"/>
      <c r="NJ77" s="179"/>
      <c r="NK77" s="178"/>
      <c r="NL77" s="177"/>
      <c r="NM77" s="177"/>
      <c r="NN77" s="177"/>
      <c r="NO77" s="177"/>
      <c r="NP77" s="177"/>
      <c r="NQ77" s="177"/>
      <c r="NR77" s="177"/>
      <c r="NS77" s="177"/>
      <c r="NT77" s="177"/>
      <c r="NU77" s="177"/>
      <c r="NV77" s="196"/>
      <c r="NW77" s="178"/>
      <c r="NX77" s="177"/>
      <c r="NY77" s="177"/>
      <c r="NZ77" s="178"/>
      <c r="OA77" s="177"/>
      <c r="OC77" s="177"/>
      <c r="OD77" s="177"/>
      <c r="OE77" s="177"/>
      <c r="OF77" s="178"/>
      <c r="OG77" s="177"/>
      <c r="OH77" s="177"/>
      <c r="OI77" s="177"/>
      <c r="OJ77" s="177"/>
      <c r="OL77" s="177"/>
      <c r="OM77" s="177"/>
      <c r="ON77" s="37"/>
      <c r="OU77" s="1065"/>
    </row>
    <row r="78" spans="1:411" ht="14.25" customHeight="1">
      <c r="A78" s="37"/>
      <c r="B78" s="40"/>
      <c r="C78" s="751"/>
      <c r="D78" s="751"/>
      <c r="E78" s="40"/>
      <c r="F78" s="40"/>
      <c r="G78" s="55"/>
      <c r="H78" s="40"/>
      <c r="I78" s="40"/>
      <c r="J78" s="40"/>
      <c r="K78" s="40"/>
      <c r="L78" s="40"/>
      <c r="M78" s="665"/>
      <c r="N78" s="751"/>
      <c r="O78" s="751"/>
      <c r="P78" s="398"/>
      <c r="Q78" s="398"/>
      <c r="R78" s="398"/>
      <c r="S78" s="868"/>
      <c r="T78" s="398"/>
      <c r="U78" s="398"/>
      <c r="V78" s="877"/>
      <c r="W78" s="751"/>
      <c r="X78" s="398"/>
      <c r="Y78" s="398"/>
      <c r="Z78" s="398"/>
      <c r="AA78" s="885"/>
      <c r="AB78" s="398"/>
      <c r="AC78" s="398"/>
      <c r="AD78" s="398"/>
      <c r="AE78" s="398"/>
      <c r="AF78" s="398"/>
      <c r="AG78" s="885"/>
      <c r="AH78" s="885"/>
      <c r="AI78" s="885"/>
      <c r="AJ78" s="885"/>
      <c r="AK78" s="398"/>
      <c r="AL78" s="398"/>
      <c r="AM78" s="398"/>
      <c r="AN78" s="398"/>
      <c r="AO78" s="398"/>
      <c r="AP78" s="398"/>
      <c r="AQ78" s="398"/>
      <c r="AR78" s="398"/>
      <c r="AS78" s="398"/>
      <c r="AT78" s="885"/>
      <c r="AU78" s="365"/>
      <c r="AV78" s="365"/>
      <c r="AW78" s="365"/>
      <c r="AX78" s="365"/>
      <c r="AY78" s="741"/>
      <c r="AZ78" s="365"/>
      <c r="BA78" s="365"/>
      <c r="BB78" s="365"/>
      <c r="BC78" s="365"/>
      <c r="BD78" s="365"/>
      <c r="BE78" s="30"/>
      <c r="BF78" s="1065"/>
      <c r="BG78" s="365"/>
      <c r="BH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5"/>
      <c r="CH78" s="365"/>
      <c r="CI78" s="365"/>
      <c r="CJ78" s="365"/>
      <c r="CK78" s="926"/>
      <c r="CL78" s="926"/>
      <c r="CM78" s="926"/>
      <c r="CN78" s="926"/>
      <c r="CO78" s="926"/>
      <c r="CP78" s="37"/>
      <c r="CQ78" s="179"/>
      <c r="CR78" s="178"/>
      <c r="CS78" s="178"/>
      <c r="CT78" s="178"/>
      <c r="CU78" s="178"/>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8"/>
      <c r="FN78" s="1066"/>
      <c r="FO78" s="179"/>
      <c r="FP78" s="179"/>
      <c r="FQ78" s="179"/>
      <c r="FR78" s="179"/>
      <c r="FS78" s="179"/>
      <c r="FT78" s="179"/>
      <c r="FU78" s="179"/>
      <c r="FV78" s="179"/>
      <c r="FW78" s="178"/>
      <c r="FX78" s="179"/>
      <c r="FY78" s="179"/>
      <c r="FZ78" s="179"/>
      <c r="GA78" s="179"/>
      <c r="GB78" s="179"/>
      <c r="GC78" s="179"/>
      <c r="GD78" s="179"/>
      <c r="GE78" s="178"/>
      <c r="GF78" s="178"/>
      <c r="GG78" s="179"/>
      <c r="GH78" s="179"/>
      <c r="GI78" s="179"/>
      <c r="GJ78" s="178"/>
      <c r="GK78" s="179"/>
      <c r="GL78" s="179"/>
      <c r="GM78" s="1066"/>
      <c r="GN78" s="179"/>
      <c r="GO78" s="179"/>
      <c r="GP78" s="178"/>
      <c r="GQ78" s="177"/>
      <c r="GR78" s="177"/>
      <c r="GS78" s="177"/>
      <c r="GT78" s="179"/>
      <c r="GU78" s="179"/>
      <c r="GV78" s="179"/>
      <c r="GW78" s="179"/>
      <c r="GX78" s="179"/>
      <c r="GY78" s="179"/>
      <c r="GZ78" s="179"/>
      <c r="HA78" s="179"/>
      <c r="HB78" s="179"/>
      <c r="HC78" s="179"/>
      <c r="HD78" s="1066"/>
      <c r="HE78" s="179"/>
      <c r="HF78" s="179"/>
      <c r="HG78" s="179"/>
      <c r="HH78" s="178"/>
      <c r="HI78" s="177"/>
      <c r="HJ78" s="177"/>
      <c r="HK78" s="178"/>
      <c r="HL78" s="177"/>
      <c r="HM78" s="177"/>
      <c r="HN78" s="177"/>
      <c r="HO78" s="1067"/>
      <c r="HP78" s="177"/>
      <c r="HQ78" s="178"/>
      <c r="HR78" s="177"/>
      <c r="HS78" s="177"/>
      <c r="HT78" s="177"/>
      <c r="HU78" s="177"/>
      <c r="HV78" s="178"/>
      <c r="HW78" s="177"/>
      <c r="HX78" s="177"/>
      <c r="HY78" s="1067"/>
      <c r="HZ78" s="177"/>
      <c r="IA78" s="177"/>
      <c r="IB78" s="177"/>
      <c r="IC78" s="178"/>
      <c r="ID78" s="177"/>
      <c r="IE78" s="177"/>
      <c r="IF78" s="177"/>
      <c r="IG78" s="177"/>
      <c r="IH78" s="1066"/>
      <c r="II78" s="177"/>
      <c r="IJ78" s="177"/>
      <c r="IK78" s="176"/>
      <c r="IL78" s="179"/>
      <c r="IM78" s="178"/>
      <c r="IN78" s="178"/>
      <c r="IO78" s="178"/>
      <c r="IP78" s="178"/>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8"/>
      <c r="LN78" s="179"/>
      <c r="LO78" s="179"/>
      <c r="LP78" s="179"/>
      <c r="LQ78" s="179"/>
      <c r="LR78" s="179"/>
      <c r="LS78" s="179"/>
      <c r="LT78" s="179"/>
      <c r="LU78" s="179"/>
      <c r="LV78" s="179"/>
      <c r="LW78" s="179"/>
      <c r="LX78" s="179"/>
      <c r="LY78" s="179"/>
      <c r="LZ78" s="179"/>
      <c r="MA78" s="179"/>
      <c r="MB78" s="179"/>
      <c r="MC78" s="178"/>
      <c r="MD78" s="178"/>
      <c r="ME78" s="179"/>
      <c r="MF78" s="179"/>
      <c r="MG78" s="179"/>
      <c r="MH78" s="178"/>
      <c r="MI78" s="179"/>
      <c r="MK78" s="179"/>
      <c r="MM78" s="179"/>
      <c r="MN78" s="179"/>
      <c r="MO78" s="178"/>
      <c r="MP78" s="178"/>
      <c r="MQ78" s="178"/>
      <c r="MR78" s="177"/>
      <c r="MS78" s="177"/>
      <c r="MT78" s="177"/>
      <c r="MU78" s="179"/>
      <c r="MV78" s="179"/>
      <c r="MW78" s="179"/>
      <c r="MX78" s="179"/>
      <c r="MY78" s="179"/>
      <c r="MZ78" s="179"/>
      <c r="NA78" s="179"/>
      <c r="NB78" s="179"/>
      <c r="NC78" s="179"/>
      <c r="ND78" s="179"/>
      <c r="NE78" s="179"/>
      <c r="NF78" s="179"/>
      <c r="NH78" s="179"/>
      <c r="NI78" s="179"/>
      <c r="NJ78" s="179"/>
      <c r="NK78" s="178"/>
      <c r="NL78" s="177"/>
      <c r="NM78" s="177"/>
      <c r="NN78" s="177"/>
      <c r="NO78" s="177"/>
      <c r="NP78" s="177"/>
      <c r="NQ78" s="177"/>
      <c r="NR78" s="177"/>
      <c r="NS78" s="177"/>
      <c r="NT78" s="177"/>
      <c r="NU78" s="177"/>
      <c r="NV78" s="196"/>
      <c r="NW78" s="178"/>
      <c r="NX78" s="177"/>
      <c r="NY78" s="177"/>
      <c r="NZ78" s="178"/>
      <c r="OA78" s="177"/>
      <c r="OC78" s="177"/>
      <c r="OD78" s="177"/>
      <c r="OE78" s="177"/>
      <c r="OF78" s="178"/>
      <c r="OG78" s="177"/>
      <c r="OH78" s="177"/>
      <c r="OI78" s="177"/>
      <c r="OJ78" s="177"/>
      <c r="OL78" s="177"/>
      <c r="OM78" s="177"/>
      <c r="ON78" s="37"/>
      <c r="OU78" s="1065"/>
    </row>
    <row r="79" spans="1:411" ht="14.25" customHeight="1">
      <c r="A79" s="37"/>
      <c r="B79" s="40"/>
      <c r="C79" s="751"/>
      <c r="D79" s="751"/>
      <c r="E79" s="40"/>
      <c r="F79" s="40"/>
      <c r="G79" s="55"/>
      <c r="H79" s="40"/>
      <c r="I79" s="40"/>
      <c r="J79" s="40"/>
      <c r="K79" s="40"/>
      <c r="L79" s="40"/>
      <c r="M79" s="665"/>
      <c r="N79" s="751"/>
      <c r="O79" s="751"/>
      <c r="P79" s="398"/>
      <c r="Q79" s="398"/>
      <c r="R79" s="398"/>
      <c r="S79" s="868"/>
      <c r="T79" s="398"/>
      <c r="U79" s="398"/>
      <c r="V79" s="877"/>
      <c r="W79" s="751"/>
      <c r="X79" s="398"/>
      <c r="Y79" s="398"/>
      <c r="Z79" s="398"/>
      <c r="AA79" s="885"/>
      <c r="AB79" s="398"/>
      <c r="AC79" s="398"/>
      <c r="AD79" s="398"/>
      <c r="AE79" s="398"/>
      <c r="AF79" s="398"/>
      <c r="AG79" s="885"/>
      <c r="AH79" s="885"/>
      <c r="AI79" s="885"/>
      <c r="AJ79" s="885"/>
      <c r="AK79" s="398"/>
      <c r="AL79" s="398"/>
      <c r="AM79" s="398"/>
      <c r="AN79" s="398"/>
      <c r="AO79" s="398"/>
      <c r="AP79" s="398"/>
      <c r="AQ79" s="398"/>
      <c r="AR79" s="398"/>
      <c r="AS79" s="398"/>
      <c r="AT79" s="885"/>
      <c r="AU79" s="365"/>
      <c r="AV79" s="365"/>
      <c r="AW79" s="365"/>
      <c r="AX79" s="365"/>
      <c r="AY79" s="741"/>
      <c r="AZ79" s="365"/>
      <c r="BA79" s="365"/>
      <c r="BB79" s="365"/>
      <c r="BC79" s="365"/>
      <c r="BD79" s="365"/>
      <c r="BE79" s="30"/>
      <c r="BF79" s="1072"/>
      <c r="BG79" s="365"/>
      <c r="BH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5"/>
      <c r="CH79" s="365"/>
      <c r="CI79" s="365"/>
      <c r="CJ79" s="365"/>
      <c r="CK79" s="926"/>
      <c r="CL79" s="926"/>
      <c r="CM79" s="926"/>
      <c r="CN79" s="926"/>
      <c r="CO79" s="926"/>
      <c r="CP79" s="37"/>
      <c r="CQ79" s="179"/>
      <c r="CR79" s="178"/>
      <c r="CS79" s="178"/>
      <c r="CT79" s="178"/>
      <c r="CU79" s="178"/>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8"/>
      <c r="FN79" s="1066"/>
      <c r="FO79" s="179"/>
      <c r="FP79" s="179"/>
      <c r="FQ79" s="179"/>
      <c r="FR79" s="179"/>
      <c r="FS79" s="179"/>
      <c r="FT79" s="179"/>
      <c r="FU79" s="179"/>
      <c r="FV79" s="179"/>
      <c r="FW79" s="178"/>
      <c r="FX79" s="179"/>
      <c r="FY79" s="179"/>
      <c r="FZ79" s="179"/>
      <c r="GA79" s="179"/>
      <c r="GB79" s="179"/>
      <c r="GC79" s="179"/>
      <c r="GD79" s="179"/>
      <c r="GE79" s="178"/>
      <c r="GF79" s="178"/>
      <c r="GG79" s="179"/>
      <c r="GH79" s="179"/>
      <c r="GI79" s="179"/>
      <c r="GJ79" s="178"/>
      <c r="GK79" s="179"/>
      <c r="GL79" s="179"/>
      <c r="GM79" s="1066"/>
      <c r="GN79" s="179"/>
      <c r="GO79" s="179"/>
      <c r="GP79" s="178"/>
      <c r="GQ79" s="177"/>
      <c r="GR79" s="177"/>
      <c r="GS79" s="177"/>
      <c r="GT79" s="179"/>
      <c r="GU79" s="179"/>
      <c r="GV79" s="179"/>
      <c r="GW79" s="179"/>
      <c r="GX79" s="179"/>
      <c r="GY79" s="179"/>
      <c r="GZ79" s="179"/>
      <c r="HA79" s="179"/>
      <c r="HB79" s="179"/>
      <c r="HC79" s="179"/>
      <c r="HD79" s="1066"/>
      <c r="HE79" s="179"/>
      <c r="HF79" s="179"/>
      <c r="HG79" s="179"/>
      <c r="HH79" s="178"/>
      <c r="HI79" s="177"/>
      <c r="HJ79" s="177"/>
      <c r="HK79" s="178"/>
      <c r="HL79" s="177"/>
      <c r="HM79" s="177"/>
      <c r="HN79" s="177"/>
      <c r="HO79" s="1067"/>
      <c r="HP79" s="177"/>
      <c r="HQ79" s="178"/>
      <c r="HR79" s="177"/>
      <c r="HS79" s="177"/>
      <c r="HT79" s="177"/>
      <c r="HU79" s="177"/>
      <c r="HV79" s="178"/>
      <c r="HW79" s="177"/>
      <c r="HX79" s="177"/>
      <c r="HY79" s="1067"/>
      <c r="HZ79" s="177"/>
      <c r="IA79" s="177"/>
      <c r="IB79" s="177"/>
      <c r="IC79" s="178"/>
      <c r="ID79" s="177"/>
      <c r="IE79" s="177"/>
      <c r="IF79" s="177"/>
      <c r="IG79" s="177"/>
      <c r="IH79" s="1066"/>
      <c r="II79" s="177"/>
      <c r="IJ79" s="177"/>
      <c r="IK79" s="176"/>
      <c r="IL79" s="179"/>
      <c r="IM79" s="178"/>
      <c r="IN79" s="178"/>
      <c r="IO79" s="178"/>
      <c r="IP79" s="178"/>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8"/>
      <c r="LN79" s="179"/>
      <c r="LO79" s="179"/>
      <c r="LP79" s="179"/>
      <c r="LQ79" s="179"/>
      <c r="LR79" s="179"/>
      <c r="LS79" s="179"/>
      <c r="LT79" s="179"/>
      <c r="LU79" s="179"/>
      <c r="LV79" s="179"/>
      <c r="LW79" s="179"/>
      <c r="LX79" s="179"/>
      <c r="LY79" s="179"/>
      <c r="LZ79" s="179"/>
      <c r="MA79" s="179"/>
      <c r="MB79" s="179"/>
      <c r="MC79" s="178"/>
      <c r="MD79" s="178"/>
      <c r="ME79" s="179"/>
      <c r="MF79" s="179"/>
      <c r="MG79" s="179"/>
      <c r="MH79" s="178"/>
      <c r="MI79" s="179"/>
      <c r="MK79" s="179"/>
      <c r="MM79" s="179"/>
      <c r="MN79" s="179"/>
      <c r="MO79" s="178"/>
      <c r="MP79" s="178"/>
      <c r="MQ79" s="178"/>
      <c r="MR79" s="177"/>
      <c r="MS79" s="177"/>
      <c r="MT79" s="177"/>
      <c r="MU79" s="179"/>
      <c r="MV79" s="179"/>
      <c r="MW79" s="179"/>
      <c r="MX79" s="179"/>
      <c r="MY79" s="179"/>
      <c r="MZ79" s="179"/>
      <c r="NA79" s="179"/>
      <c r="NB79" s="179"/>
      <c r="NC79" s="179"/>
      <c r="ND79" s="179"/>
      <c r="NE79" s="179"/>
      <c r="NF79" s="179"/>
      <c r="NH79" s="179"/>
      <c r="NI79" s="179"/>
      <c r="NJ79" s="179"/>
      <c r="NK79" s="178"/>
      <c r="NL79" s="177"/>
      <c r="NM79" s="177"/>
      <c r="NN79" s="177"/>
      <c r="NO79" s="177"/>
      <c r="NP79" s="177"/>
      <c r="NQ79" s="177"/>
      <c r="NR79" s="177"/>
      <c r="NS79" s="177"/>
      <c r="NT79" s="177"/>
      <c r="NU79" s="177"/>
      <c r="NV79" s="196"/>
      <c r="NW79" s="178"/>
      <c r="NX79" s="177"/>
      <c r="NY79" s="177"/>
      <c r="NZ79" s="178"/>
      <c r="OA79" s="177"/>
      <c r="OC79" s="177"/>
      <c r="OD79" s="177"/>
      <c r="OE79" s="177"/>
      <c r="OF79" s="178"/>
      <c r="OG79" s="177"/>
      <c r="OH79" s="177"/>
      <c r="OI79" s="177"/>
      <c r="OJ79" s="177"/>
      <c r="OL79" s="177"/>
      <c r="OM79" s="177"/>
      <c r="ON79" s="37"/>
      <c r="OU79" s="1065"/>
    </row>
    <row r="80" spans="1:411" s="809" customFormat="1">
      <c r="A80" s="768"/>
      <c r="B80" s="768"/>
      <c r="C80" s="751"/>
      <c r="D80" s="751"/>
      <c r="E80" s="862"/>
      <c r="F80" s="862"/>
      <c r="G80" s="27"/>
      <c r="H80" s="768"/>
      <c r="I80" s="768"/>
      <c r="J80" s="768"/>
      <c r="K80" s="768"/>
      <c r="L80" s="768"/>
      <c r="M80" s="768"/>
      <c r="N80" s="751"/>
      <c r="O80" s="751"/>
      <c r="P80" s="862"/>
      <c r="Q80" s="862"/>
      <c r="R80" s="768"/>
      <c r="S80" s="870"/>
      <c r="T80" s="768"/>
      <c r="U80" s="768"/>
      <c r="V80" s="879"/>
      <c r="W80" s="768"/>
      <c r="X80" s="768"/>
      <c r="Y80" s="768"/>
      <c r="Z80" s="768"/>
      <c r="AA80" s="768"/>
      <c r="AB80" s="768"/>
      <c r="AC80" s="768"/>
      <c r="AD80" s="768"/>
      <c r="AE80" s="768"/>
      <c r="AF80" s="768"/>
      <c r="AG80" s="888"/>
      <c r="AH80" s="888"/>
      <c r="AI80" s="888"/>
      <c r="AJ80" s="768"/>
      <c r="AK80" s="768"/>
      <c r="AL80" s="768"/>
      <c r="AM80" s="768"/>
      <c r="AN80" s="768"/>
      <c r="AO80" s="768"/>
      <c r="AP80" s="768"/>
      <c r="AQ80" s="768"/>
      <c r="AR80" s="768"/>
      <c r="AS80" s="768"/>
      <c r="AT80" s="768"/>
      <c r="AU80" s="768"/>
      <c r="AW80" s="768"/>
      <c r="AX80" s="768"/>
      <c r="AY80" s="768"/>
      <c r="AZ80" s="176"/>
      <c r="BA80" s="176"/>
      <c r="BB80" s="176"/>
      <c r="BC80" s="176"/>
      <c r="BD80" s="176"/>
      <c r="BE80" s="176"/>
      <c r="BF80" s="1072"/>
      <c r="BG80" s="365"/>
      <c r="BH80" s="768"/>
      <c r="BI80" s="768"/>
      <c r="BJ80" s="768"/>
      <c r="BK80" s="768"/>
      <c r="BL80" s="768"/>
      <c r="BM80" s="768"/>
      <c r="BN80" s="768"/>
      <c r="BO80" s="768"/>
      <c r="BP80" s="768"/>
      <c r="BQ80" s="768"/>
      <c r="BR80" s="768"/>
      <c r="BS80" s="768"/>
      <c r="BT80" s="768"/>
      <c r="BU80" s="768"/>
      <c r="BV80" s="768"/>
      <c r="BW80" s="768"/>
      <c r="BX80" s="768"/>
      <c r="BY80" s="768"/>
      <c r="BZ80" s="768"/>
      <c r="CA80" s="768"/>
      <c r="CB80" s="768"/>
      <c r="CC80" s="768"/>
      <c r="CD80" s="768"/>
      <c r="CE80" s="768"/>
      <c r="CF80" s="768"/>
      <c r="CG80" s="768"/>
      <c r="CL80" s="768"/>
      <c r="CN80" s="810"/>
      <c r="CO80" s="810"/>
      <c r="CP80" s="862"/>
      <c r="CQ80" s="862"/>
      <c r="FP80" s="808"/>
      <c r="GH80" s="912"/>
      <c r="GI80" s="931"/>
      <c r="GL80" s="810"/>
      <c r="GP80" s="810"/>
      <c r="HA80" s="912"/>
      <c r="HB80" s="810"/>
      <c r="HE80" s="808"/>
      <c r="HF80" s="808"/>
      <c r="HG80" s="808"/>
      <c r="HJ80" s="808"/>
      <c r="HK80" s="810"/>
      <c r="HL80" s="810"/>
      <c r="HM80" s="810"/>
      <c r="HN80" s="808"/>
      <c r="HO80" s="921"/>
      <c r="HQ80" s="808"/>
      <c r="HR80" s="808"/>
      <c r="HS80" s="808"/>
      <c r="HT80" s="808"/>
      <c r="HU80" s="810"/>
      <c r="HV80" s="921"/>
      <c r="IB80" s="810"/>
      <c r="ID80" s="810"/>
      <c r="IE80" s="921"/>
      <c r="IF80" s="810"/>
      <c r="IG80" s="810"/>
      <c r="II80" s="810"/>
      <c r="IJ80" s="810"/>
      <c r="KQ80" s="768"/>
      <c r="KR80" s="768"/>
      <c r="KS80" s="768"/>
      <c r="KT80" s="768"/>
      <c r="MI80" s="810"/>
      <c r="MJ80" s="176"/>
      <c r="MK80" s="810"/>
      <c r="ML80" s="968"/>
      <c r="MM80" s="810"/>
      <c r="MQ80" s="810"/>
      <c r="ND80" s="810"/>
      <c r="NG80" s="968"/>
      <c r="NH80" s="810"/>
      <c r="NI80" s="810"/>
      <c r="NJ80" s="810"/>
      <c r="NK80" s="810"/>
      <c r="NN80" s="810"/>
      <c r="NO80" s="810"/>
      <c r="NP80" s="810"/>
      <c r="NQ80" s="810"/>
      <c r="NR80" s="810"/>
      <c r="NS80" s="810"/>
      <c r="NT80" s="810"/>
      <c r="NU80" s="810"/>
      <c r="NW80" s="810"/>
      <c r="NX80" s="810"/>
      <c r="NY80" s="810"/>
      <c r="OB80" s="968"/>
      <c r="OE80" s="810"/>
      <c r="OG80" s="810"/>
      <c r="OH80" s="810"/>
      <c r="OK80" s="176"/>
    </row>
    <row r="81" spans="3:402" ht="15">
      <c r="C81" s="751"/>
      <c r="D81" s="751"/>
      <c r="E81" s="862"/>
      <c r="F81" s="862"/>
      <c r="N81" s="751"/>
      <c r="O81" s="751"/>
      <c r="P81" s="862"/>
      <c r="Q81" s="862"/>
      <c r="BA81" s="176"/>
      <c r="BF81" s="1072"/>
      <c r="BG81" s="365"/>
      <c r="BH81" s="55"/>
      <c r="BI81" s="55"/>
      <c r="CG81" s="22"/>
      <c r="CH81" s="176"/>
      <c r="CI81" s="176"/>
      <c r="CJ81" s="176"/>
      <c r="CL81" s="55"/>
      <c r="CN81" s="163"/>
      <c r="CO81" s="163"/>
      <c r="CP81" s="862"/>
      <c r="CQ81" s="862"/>
      <c r="CR81" s="176"/>
      <c r="CS81" s="178"/>
      <c r="CT81" s="179"/>
      <c r="CW81" s="772"/>
      <c r="ER81" s="55"/>
      <c r="ES81" s="55"/>
      <c r="ET81" s="55"/>
      <c r="EV81" s="176"/>
      <c r="EW81" s="176"/>
      <c r="EX81" s="176"/>
      <c r="FN81" s="176"/>
      <c r="GH81" s="911"/>
      <c r="GI81" s="931"/>
      <c r="GK81" s="163"/>
      <c r="GL81" s="163"/>
      <c r="GO81" s="176"/>
      <c r="GP81" s="163"/>
      <c r="GS81" s="176"/>
      <c r="GU81" s="179"/>
      <c r="HA81" s="911"/>
      <c r="HB81" s="163"/>
      <c r="HD81" s="176"/>
      <c r="HF81" s="163"/>
      <c r="HG81" s="163"/>
      <c r="HH81" s="176"/>
      <c r="HI81" s="922"/>
      <c r="HJ81" s="922"/>
      <c r="HP81" s="176"/>
      <c r="HS81" s="163"/>
      <c r="HT81" s="163"/>
      <c r="HU81" s="163"/>
      <c r="HV81" s="920"/>
      <c r="HW81" s="176"/>
      <c r="HX81" s="176"/>
      <c r="HY81" s="176"/>
      <c r="HZ81" s="176"/>
      <c r="IB81" s="163"/>
      <c r="ID81" s="922"/>
      <c r="IE81" s="920"/>
      <c r="IF81" s="163"/>
      <c r="IH81" s="176"/>
      <c r="IK81" s="176"/>
      <c r="IL81" s="176"/>
      <c r="KQ81" s="55"/>
      <c r="KR81" s="55"/>
      <c r="KS81" s="55"/>
      <c r="KU81" s="176"/>
      <c r="KV81" s="176"/>
      <c r="KW81" s="176"/>
      <c r="MI81" s="163"/>
      <c r="MK81" s="163"/>
      <c r="MM81" s="163"/>
      <c r="MN81" s="176"/>
      <c r="MO81" s="176"/>
      <c r="MP81" s="176"/>
      <c r="MQ81" s="163"/>
      <c r="MT81" s="176"/>
      <c r="ND81" s="163"/>
      <c r="NI81" s="163"/>
      <c r="NJ81" s="163"/>
      <c r="NL81" s="176"/>
      <c r="NM81" s="176"/>
      <c r="NO81" s="163"/>
      <c r="NP81" s="163"/>
      <c r="NV81" s="176"/>
      <c r="NY81" s="163"/>
      <c r="NZ81" s="176"/>
      <c r="OA81" s="176"/>
      <c r="OC81" s="176"/>
      <c r="OE81" s="163"/>
      <c r="OG81" s="163"/>
      <c r="OJ81" s="176"/>
      <c r="OL81" s="176"/>
    </row>
    <row r="82" spans="3:402" ht="15">
      <c r="C82" s="751"/>
      <c r="D82" s="751"/>
      <c r="E82" s="862"/>
      <c r="F82" s="862"/>
      <c r="N82" s="751"/>
      <c r="O82" s="751"/>
      <c r="P82" s="862"/>
      <c r="Q82" s="862"/>
      <c r="BA82" s="176"/>
      <c r="BE82" s="1070"/>
      <c r="BF82" s="1072"/>
      <c r="BG82" s="365"/>
      <c r="BH82" s="55"/>
      <c r="BI82" s="55"/>
      <c r="CG82" s="22"/>
      <c r="CH82" s="176"/>
      <c r="CI82" s="176"/>
      <c r="CJ82" s="176"/>
      <c r="CL82" s="55"/>
      <c r="CN82" s="163"/>
      <c r="CO82" s="163"/>
      <c r="CP82" s="862"/>
      <c r="CQ82" s="862"/>
      <c r="CR82" s="176"/>
      <c r="CS82" s="178"/>
      <c r="CT82" s="179"/>
      <c r="CU82" s="179"/>
      <c r="CW82" s="772"/>
      <c r="ER82" s="55"/>
      <c r="ES82" s="55"/>
      <c r="ET82" s="55"/>
      <c r="EV82" s="176"/>
      <c r="EW82" s="176"/>
      <c r="EX82" s="176"/>
      <c r="FN82" s="176"/>
      <c r="GH82" s="911"/>
      <c r="GI82" s="931"/>
      <c r="GK82" s="163"/>
      <c r="GL82" s="163"/>
      <c r="GO82" s="176"/>
      <c r="GP82" s="163"/>
      <c r="GS82" s="176"/>
      <c r="GU82" s="179"/>
      <c r="HA82" s="911"/>
      <c r="HB82" s="163"/>
      <c r="HD82" s="176"/>
      <c r="HF82" s="163"/>
      <c r="HG82" s="163"/>
      <c r="HH82" s="176"/>
      <c r="HI82" s="922"/>
      <c r="HJ82" s="922"/>
      <c r="HP82" s="176"/>
      <c r="HS82" s="163"/>
      <c r="HT82" s="163"/>
      <c r="HU82" s="163"/>
      <c r="HV82" s="920"/>
      <c r="HW82" s="176"/>
      <c r="HX82" s="176"/>
      <c r="HY82" s="176"/>
      <c r="HZ82" s="176"/>
      <c r="IB82" s="163"/>
      <c r="ID82" s="922"/>
      <c r="IE82" s="920"/>
      <c r="IF82" s="163"/>
      <c r="IH82" s="176"/>
      <c r="IK82" s="176"/>
      <c r="IL82" s="176"/>
      <c r="KQ82" s="55"/>
      <c r="KR82" s="55"/>
      <c r="KS82" s="55"/>
      <c r="KU82" s="176"/>
      <c r="KV82" s="176"/>
      <c r="KW82" s="176"/>
      <c r="MI82" s="163"/>
      <c r="MK82" s="163"/>
      <c r="MM82" s="163"/>
      <c r="MN82" s="176"/>
      <c r="MO82" s="176"/>
      <c r="MP82" s="176"/>
      <c r="MQ82" s="163"/>
      <c r="MT82" s="176"/>
      <c r="ND82" s="163"/>
      <c r="NI82" s="163"/>
      <c r="NJ82" s="163"/>
      <c r="NL82" s="176"/>
      <c r="NM82" s="176"/>
      <c r="NO82" s="163"/>
      <c r="NP82" s="163"/>
      <c r="NV82" s="176"/>
      <c r="NY82" s="163"/>
      <c r="NZ82" s="176"/>
      <c r="OA82" s="176"/>
      <c r="OC82" s="176"/>
      <c r="OE82" s="163"/>
      <c r="OG82" s="163"/>
      <c r="OJ82" s="176"/>
      <c r="OL82" s="176"/>
    </row>
    <row r="83" spans="3:402" ht="15">
      <c r="C83" s="751"/>
      <c r="D83" s="751"/>
      <c r="E83" s="862"/>
      <c r="F83" s="862"/>
      <c r="N83" s="751"/>
      <c r="O83" s="751"/>
      <c r="P83" s="862"/>
      <c r="Q83" s="862"/>
      <c r="BA83" s="176"/>
      <c r="BB83" s="933"/>
      <c r="BC83" s="933"/>
      <c r="BD83" s="933"/>
      <c r="BE83" s="1071"/>
      <c r="BF83" s="1072"/>
      <c r="BG83" s="365"/>
      <c r="BH83" s="55"/>
      <c r="BI83" s="55"/>
      <c r="CG83" s="22"/>
      <c r="CH83" s="176"/>
      <c r="CI83" s="176"/>
      <c r="CJ83" s="176"/>
      <c r="CL83" s="55"/>
      <c r="CN83" s="163"/>
      <c r="CO83" s="163"/>
      <c r="CP83" s="862"/>
      <c r="CQ83" s="862"/>
      <c r="CR83" s="179"/>
      <c r="CS83" s="178"/>
      <c r="CT83" s="179"/>
      <c r="CW83" s="772"/>
      <c r="ER83" s="55"/>
      <c r="ES83" s="55"/>
      <c r="ET83" s="55"/>
      <c r="EV83" s="176"/>
      <c r="EW83" s="176"/>
      <c r="EX83" s="176"/>
      <c r="FN83" s="176"/>
      <c r="GH83" s="911"/>
      <c r="GI83" s="931"/>
      <c r="GK83" s="163"/>
      <c r="GL83" s="163"/>
      <c r="GO83" s="176"/>
      <c r="GP83" s="163"/>
      <c r="GS83" s="176"/>
      <c r="GU83" s="179"/>
      <c r="HA83" s="911"/>
      <c r="HB83" s="163"/>
      <c r="HD83" s="176"/>
      <c r="HF83" s="163"/>
      <c r="HG83" s="163"/>
      <c r="HH83" s="176"/>
      <c r="HI83" s="922"/>
      <c r="HJ83" s="922"/>
      <c r="HP83" s="176"/>
      <c r="HS83" s="163"/>
      <c r="HT83" s="163"/>
      <c r="HU83" s="163"/>
      <c r="HV83" s="920"/>
      <c r="HW83" s="176"/>
      <c r="HX83" s="176"/>
      <c r="HY83" s="176"/>
      <c r="HZ83" s="176"/>
      <c r="IB83" s="163"/>
      <c r="ID83" s="922"/>
      <c r="IE83" s="920"/>
      <c r="IF83" s="163"/>
      <c r="IH83" s="176"/>
      <c r="IK83" s="176"/>
      <c r="IL83" s="176"/>
      <c r="KQ83" s="55"/>
      <c r="KR83" s="55"/>
      <c r="KS83" s="55"/>
      <c r="KU83" s="176"/>
      <c r="KV83" s="176"/>
      <c r="KW83" s="176"/>
      <c r="MI83" s="163"/>
      <c r="MK83" s="163"/>
      <c r="MM83" s="163"/>
      <c r="MN83" s="176"/>
      <c r="MO83" s="176"/>
      <c r="MP83" s="176"/>
      <c r="MQ83" s="163"/>
      <c r="MT83" s="176"/>
      <c r="ND83" s="163"/>
      <c r="NI83" s="163"/>
      <c r="NJ83" s="163"/>
      <c r="NL83" s="176"/>
      <c r="NM83" s="176"/>
      <c r="NO83" s="163"/>
      <c r="NP83" s="163"/>
      <c r="NV83" s="176"/>
      <c r="NY83" s="163"/>
      <c r="NZ83" s="176"/>
      <c r="OA83" s="176"/>
      <c r="OC83" s="176"/>
      <c r="OE83" s="163"/>
      <c r="OG83" s="163"/>
      <c r="OJ83" s="176"/>
      <c r="OL83" s="176"/>
    </row>
    <row r="84" spans="3:402" ht="15">
      <c r="C84" s="751"/>
      <c r="D84" s="751"/>
      <c r="E84" s="862"/>
      <c r="F84" s="862"/>
      <c r="N84" s="751"/>
      <c r="O84" s="751"/>
      <c r="P84" s="862"/>
      <c r="Q84" s="862"/>
      <c r="BB84" s="933"/>
      <c r="BC84" s="933"/>
      <c r="BD84" s="933"/>
      <c r="BE84" s="1071"/>
      <c r="BF84" s="1072"/>
      <c r="BG84" s="365"/>
      <c r="BH84" s="1029"/>
      <c r="CS84" s="178"/>
      <c r="CT84" s="179"/>
      <c r="CZ84" s="772"/>
      <c r="FO84" s="931"/>
      <c r="GN84" s="163"/>
      <c r="GU84" s="179"/>
      <c r="HH84" s="176"/>
      <c r="HI84" s="922"/>
      <c r="HJ84" s="922"/>
      <c r="HZ84" s="176"/>
      <c r="ID84" s="922"/>
    </row>
    <row r="85" spans="3:402" ht="15">
      <c r="C85" s="751"/>
      <c r="D85" s="751"/>
      <c r="E85" s="862"/>
      <c r="F85" s="862"/>
      <c r="N85" s="751"/>
      <c r="O85" s="751"/>
      <c r="P85" s="862"/>
      <c r="Q85" s="862"/>
      <c r="BB85" s="933"/>
      <c r="BC85" s="933"/>
      <c r="BD85" s="933"/>
      <c r="BE85" s="1071"/>
      <c r="BF85" s="1072"/>
      <c r="BG85" s="365"/>
      <c r="BH85" s="1029"/>
      <c r="CS85" s="178"/>
      <c r="CT85" s="179"/>
      <c r="CZ85" s="772"/>
      <c r="FO85" s="931"/>
      <c r="GN85" s="163"/>
      <c r="GU85" s="179"/>
      <c r="HH85" s="176"/>
      <c r="HI85" s="922"/>
      <c r="HJ85" s="922"/>
      <c r="HZ85" s="176"/>
      <c r="ID85" s="922"/>
    </row>
    <row r="86" spans="3:402" ht="15">
      <c r="C86" s="751"/>
      <c r="D86" s="751"/>
      <c r="E86" s="862"/>
      <c r="F86" s="862"/>
      <c r="N86" s="751"/>
      <c r="O86" s="751"/>
      <c r="P86" s="862"/>
      <c r="Q86" s="862"/>
      <c r="BB86" s="933"/>
      <c r="BC86" s="933"/>
      <c r="BD86" s="933"/>
      <c r="BE86" s="1071"/>
      <c r="BF86" s="1072"/>
      <c r="BG86" s="365"/>
      <c r="BH86" s="1029"/>
      <c r="CS86" s="178"/>
      <c r="CT86" s="179"/>
      <c r="CZ86" s="772"/>
      <c r="FO86" s="931"/>
      <c r="GN86" s="163"/>
      <c r="GU86" s="179"/>
      <c r="HH86" s="176"/>
      <c r="HI86" s="922"/>
      <c r="HJ86" s="922"/>
      <c r="HZ86" s="176"/>
      <c r="ID86" s="922"/>
    </row>
    <row r="87" spans="3:402" ht="15">
      <c r="C87" s="751"/>
      <c r="D87" s="751"/>
      <c r="E87" s="862"/>
      <c r="F87" s="862"/>
      <c r="N87" s="751"/>
      <c r="O87" s="751"/>
      <c r="P87" s="862"/>
      <c r="Q87" s="862"/>
      <c r="BB87" s="933"/>
      <c r="BC87" s="933"/>
      <c r="BD87" s="933"/>
      <c r="BE87" s="1071"/>
      <c r="BF87" s="1072"/>
      <c r="BG87" s="365"/>
      <c r="BH87" s="1029"/>
      <c r="CS87" s="178"/>
      <c r="CT87" s="179"/>
      <c r="CZ87" s="772"/>
      <c r="FO87" s="931"/>
      <c r="GN87" s="163"/>
      <c r="GU87" s="179"/>
      <c r="HH87" s="176"/>
      <c r="HI87" s="922"/>
      <c r="HJ87" s="922"/>
      <c r="HZ87" s="176"/>
      <c r="ID87" s="922"/>
    </row>
    <row r="88" spans="3:402" ht="15">
      <c r="C88" s="751"/>
      <c r="D88" s="751"/>
      <c r="E88" s="862"/>
      <c r="F88" s="862"/>
      <c r="N88" s="751"/>
      <c r="O88" s="751"/>
      <c r="P88" s="862"/>
      <c r="Q88" s="862"/>
      <c r="BB88" s="933"/>
      <c r="BC88" s="933"/>
      <c r="BD88" s="933"/>
      <c r="BE88" s="1071"/>
      <c r="BF88" s="1072"/>
      <c r="BG88" s="365"/>
      <c r="BH88" s="1029"/>
      <c r="CS88" s="178"/>
      <c r="CT88" s="179"/>
      <c r="CZ88" s="772"/>
      <c r="FO88" s="931"/>
      <c r="GU88" s="179"/>
      <c r="HH88" s="176"/>
      <c r="HI88" s="922"/>
      <c r="HJ88" s="922"/>
      <c r="HZ88" s="176"/>
      <c r="ID88" s="922"/>
    </row>
    <row r="89" spans="3:402" ht="15">
      <c r="C89" s="751"/>
      <c r="D89" s="751"/>
      <c r="E89" s="862"/>
      <c r="F89" s="862"/>
      <c r="N89" s="751"/>
      <c r="O89" s="751"/>
      <c r="P89" s="862"/>
      <c r="Q89" s="862"/>
      <c r="BB89" s="933"/>
      <c r="BC89" s="933"/>
      <c r="BD89" s="933"/>
      <c r="BE89" s="1071"/>
      <c r="BF89" s="1072"/>
      <c r="BG89" s="365"/>
      <c r="BH89" s="1029"/>
      <c r="CS89" s="178"/>
      <c r="CT89" s="179"/>
      <c r="CZ89" s="772"/>
      <c r="FO89" s="931"/>
      <c r="GU89" s="179"/>
      <c r="HH89" s="176"/>
      <c r="HI89" s="922"/>
      <c r="HJ89" s="922"/>
      <c r="ID89" s="922"/>
    </row>
    <row r="90" spans="3:402" ht="15">
      <c r="C90" s="751"/>
      <c r="D90" s="751"/>
      <c r="E90" s="862"/>
      <c r="F90" s="862"/>
      <c r="N90" s="751"/>
      <c r="O90" s="751"/>
      <c r="P90" s="862"/>
      <c r="Q90" s="862"/>
      <c r="BB90" s="933"/>
      <c r="BC90" s="933"/>
      <c r="BD90" s="933"/>
      <c r="BE90" s="1071"/>
      <c r="BF90" s="1072"/>
      <c r="BG90" s="365"/>
      <c r="BH90" s="1029"/>
      <c r="CS90" s="178"/>
      <c r="CT90" s="179"/>
      <c r="CZ90" s="772"/>
      <c r="FO90" s="931"/>
      <c r="GU90" s="179"/>
      <c r="HH90" s="176"/>
      <c r="HI90" s="922"/>
      <c r="HJ90" s="922"/>
      <c r="ID90" s="922"/>
    </row>
    <row r="91" spans="3:402" ht="15">
      <c r="C91" s="751"/>
      <c r="D91" s="751"/>
      <c r="E91" s="862"/>
      <c r="F91" s="862"/>
      <c r="N91" s="751"/>
      <c r="O91" s="751"/>
      <c r="P91" s="862"/>
      <c r="Q91" s="862"/>
      <c r="BB91" s="933"/>
      <c r="BC91" s="933"/>
      <c r="BD91" s="933"/>
      <c r="BE91" s="1071"/>
      <c r="BF91" s="1072"/>
      <c r="BG91" s="365"/>
      <c r="BH91" s="1029"/>
      <c r="CS91" s="178"/>
      <c r="CT91" s="179"/>
      <c r="CZ91" s="772"/>
      <c r="FO91" s="931"/>
      <c r="GU91" s="179"/>
      <c r="HH91" s="176"/>
      <c r="HI91" s="922"/>
      <c r="HJ91" s="922"/>
      <c r="ID91" s="922"/>
    </row>
    <row r="92" spans="3:402" ht="15">
      <c r="C92" s="751"/>
      <c r="D92" s="751"/>
      <c r="E92" s="862"/>
      <c r="F92" s="862"/>
      <c r="N92" s="751"/>
      <c r="O92" s="751"/>
      <c r="P92" s="862"/>
      <c r="Q92" s="862"/>
      <c r="BE92" s="1070"/>
      <c r="BF92" s="1072"/>
      <c r="BG92" s="365"/>
      <c r="BH92" s="1029"/>
      <c r="CS92" s="178"/>
      <c r="CT92" s="179"/>
      <c r="CZ92" s="772"/>
      <c r="FO92" s="931"/>
      <c r="GU92" s="179"/>
      <c r="HH92" s="176"/>
      <c r="HI92" s="922"/>
      <c r="HJ92" s="922"/>
      <c r="ID92" s="922"/>
    </row>
    <row r="93" spans="3:402" ht="15">
      <c r="C93" s="751"/>
      <c r="D93" s="751"/>
      <c r="E93" s="862"/>
      <c r="F93" s="862"/>
      <c r="N93" s="751"/>
      <c r="O93" s="751"/>
      <c r="P93" s="862"/>
      <c r="Q93" s="862"/>
      <c r="BE93" s="1070"/>
      <c r="BF93" s="1072"/>
      <c r="BG93" s="365"/>
      <c r="BH93" s="1029"/>
      <c r="CS93" s="178"/>
      <c r="CT93" s="179"/>
      <c r="CZ93" s="772"/>
      <c r="FO93" s="931"/>
      <c r="GU93" s="179"/>
      <c r="HH93" s="176"/>
      <c r="HI93" s="922"/>
      <c r="HJ93" s="922"/>
      <c r="ID93" s="922"/>
    </row>
    <row r="94" spans="3:402" ht="15">
      <c r="C94" s="751"/>
      <c r="D94" s="751"/>
      <c r="E94" s="862"/>
      <c r="F94" s="862"/>
      <c r="N94" s="751"/>
      <c r="O94" s="751"/>
      <c r="P94" s="862"/>
      <c r="Q94" s="862"/>
      <c r="BE94" s="1070"/>
      <c r="BF94" s="1072"/>
      <c r="BG94" s="365"/>
      <c r="BH94" s="1029"/>
      <c r="CS94" s="178"/>
      <c r="CT94" s="179"/>
      <c r="CZ94" s="772"/>
      <c r="FO94" s="931"/>
      <c r="GU94" s="179"/>
      <c r="HH94" s="176"/>
      <c r="HI94" s="922"/>
      <c r="HJ94" s="922"/>
      <c r="ID94" s="922"/>
    </row>
    <row r="95" spans="3:402" ht="15">
      <c r="C95" s="751"/>
      <c r="D95" s="751"/>
      <c r="E95" s="862"/>
      <c r="F95" s="862"/>
      <c r="N95" s="751"/>
      <c r="O95" s="751"/>
      <c r="P95" s="862"/>
      <c r="Q95" s="862"/>
      <c r="BE95" s="1070"/>
      <c r="BF95" s="1072"/>
      <c r="BG95" s="365"/>
      <c r="BH95" s="1029"/>
      <c r="CS95" s="178"/>
      <c r="CT95" s="179"/>
      <c r="CZ95" s="772"/>
      <c r="FO95" s="931"/>
      <c r="GU95" s="179"/>
      <c r="HH95" s="176"/>
      <c r="HI95" s="922"/>
      <c r="HJ95" s="922"/>
      <c r="ID95" s="922"/>
    </row>
    <row r="96" spans="3:402" ht="15">
      <c r="C96" s="751"/>
      <c r="D96" s="751"/>
      <c r="E96" s="862"/>
      <c r="F96" s="862"/>
      <c r="N96" s="751"/>
      <c r="O96" s="751"/>
      <c r="P96" s="862"/>
      <c r="Q96" s="862"/>
      <c r="BE96" s="1070"/>
      <c r="BF96" s="1072"/>
      <c r="BG96" s="365"/>
      <c r="BH96" s="1029"/>
      <c r="CS96" s="178"/>
      <c r="CT96" s="179"/>
      <c r="CZ96" s="772"/>
      <c r="FO96" s="931"/>
      <c r="GU96" s="179"/>
      <c r="HH96" s="176"/>
      <c r="HI96" s="922"/>
      <c r="HJ96" s="922"/>
      <c r="ID96" s="922"/>
    </row>
    <row r="97" spans="3:238" ht="15">
      <c r="C97" s="751"/>
      <c r="D97" s="751"/>
      <c r="E97" s="862"/>
      <c r="F97" s="862"/>
      <c r="N97" s="751"/>
      <c r="O97" s="751"/>
      <c r="P97" s="862"/>
      <c r="Q97" s="862"/>
      <c r="BE97" s="1070"/>
      <c r="BF97" s="1072"/>
      <c r="BG97" s="365"/>
      <c r="BH97" s="1029"/>
      <c r="CS97" s="178"/>
      <c r="CT97" s="179"/>
      <c r="CZ97" s="772"/>
      <c r="FO97" s="931"/>
      <c r="GU97" s="179"/>
      <c r="HH97" s="176"/>
      <c r="HI97" s="922"/>
      <c r="HJ97" s="922"/>
      <c r="ID97" s="922"/>
    </row>
    <row r="98" spans="3:238" ht="15">
      <c r="C98" s="751"/>
      <c r="D98" s="751"/>
      <c r="E98" s="862"/>
      <c r="F98" s="862"/>
      <c r="N98" s="751"/>
      <c r="O98" s="751"/>
      <c r="P98" s="862"/>
      <c r="Q98" s="862"/>
      <c r="BE98" s="1070"/>
      <c r="BF98" s="1072"/>
      <c r="BG98" s="365"/>
      <c r="BH98" s="1029"/>
      <c r="CS98" s="178"/>
      <c r="CT98" s="179"/>
      <c r="CZ98" s="772"/>
      <c r="FO98" s="931"/>
      <c r="GU98" s="179"/>
      <c r="HH98" s="176"/>
      <c r="HI98" s="922"/>
      <c r="HJ98" s="922"/>
      <c r="ID98" s="922"/>
    </row>
    <row r="99" spans="3:238" ht="15">
      <c r="C99" s="751"/>
      <c r="D99" s="751"/>
      <c r="E99" s="862"/>
      <c r="F99" s="862"/>
      <c r="N99" s="751"/>
      <c r="O99" s="751"/>
      <c r="P99" s="862"/>
      <c r="Q99" s="862"/>
      <c r="BE99" s="1070"/>
      <c r="BF99" s="1072"/>
      <c r="BG99" s="365"/>
      <c r="BH99" s="1029"/>
      <c r="CS99" s="178"/>
      <c r="CT99" s="179"/>
      <c r="CZ99" s="772"/>
      <c r="FO99" s="931"/>
      <c r="GU99" s="179"/>
      <c r="HH99" s="176"/>
      <c r="HI99" s="922"/>
      <c r="HJ99" s="922"/>
      <c r="ID99" s="922"/>
    </row>
    <row r="100" spans="3:238" ht="15">
      <c r="C100" s="751"/>
      <c r="D100" s="751"/>
      <c r="E100" s="862"/>
      <c r="F100" s="862"/>
      <c r="N100" s="751"/>
      <c r="O100" s="751"/>
      <c r="P100" s="862"/>
      <c r="Q100" s="862"/>
      <c r="BE100" s="1070"/>
      <c r="BF100" s="1072"/>
      <c r="BG100" s="365"/>
      <c r="BH100" s="1029"/>
      <c r="CS100" s="178"/>
      <c r="CT100" s="179"/>
      <c r="CZ100" s="772"/>
      <c r="FO100" s="931"/>
      <c r="GU100" s="179"/>
      <c r="HH100" s="176"/>
      <c r="HI100" s="922"/>
      <c r="HJ100" s="922"/>
      <c r="ID100" s="922"/>
    </row>
    <row r="101" spans="3:238" ht="15">
      <c r="C101" s="751"/>
      <c r="D101" s="751"/>
      <c r="E101" s="862"/>
      <c r="F101" s="862"/>
      <c r="N101" s="751"/>
      <c r="O101" s="751"/>
      <c r="P101" s="862"/>
      <c r="Q101" s="862"/>
      <c r="BE101" s="1070"/>
      <c r="BF101" s="1072"/>
      <c r="BG101" s="365"/>
      <c r="BH101" s="1029"/>
      <c r="CS101" s="178"/>
      <c r="CT101" s="179"/>
      <c r="CZ101" s="772"/>
      <c r="FO101" s="931"/>
      <c r="GU101" s="179"/>
      <c r="HH101" s="176"/>
      <c r="HI101" s="922"/>
      <c r="HJ101" s="922"/>
      <c r="ID101" s="922"/>
    </row>
    <row r="102" spans="3:238" ht="15">
      <c r="C102" s="751"/>
      <c r="D102" s="751"/>
      <c r="E102" s="862"/>
      <c r="F102" s="862"/>
      <c r="N102" s="751"/>
      <c r="O102" s="751"/>
      <c r="P102" s="862"/>
      <c r="Q102" s="862"/>
      <c r="BE102" s="1070"/>
      <c r="BF102" s="1072"/>
      <c r="BG102" s="365"/>
      <c r="BH102" s="1029"/>
      <c r="CS102" s="178"/>
      <c r="CT102" s="179"/>
      <c r="CZ102" s="772"/>
      <c r="FO102" s="931"/>
      <c r="GU102" s="179"/>
      <c r="HH102" s="176"/>
      <c r="HI102" s="922"/>
      <c r="HJ102" s="922"/>
      <c r="ID102" s="922"/>
    </row>
    <row r="103" spans="3:238" ht="15">
      <c r="C103" s="751"/>
      <c r="D103" s="751"/>
      <c r="E103" s="862"/>
      <c r="F103" s="862"/>
      <c r="N103" s="751"/>
      <c r="O103" s="751"/>
      <c r="P103" s="862"/>
      <c r="Q103" s="862"/>
      <c r="BE103" s="1070"/>
      <c r="BF103" s="1072"/>
      <c r="BG103" s="365"/>
      <c r="BH103" s="1029"/>
      <c r="CS103" s="178"/>
      <c r="CT103" s="179"/>
      <c r="CZ103" s="772"/>
      <c r="FO103" s="931"/>
      <c r="GU103" s="179"/>
      <c r="HH103" s="176"/>
      <c r="HI103" s="922"/>
      <c r="HJ103" s="922"/>
      <c r="ID103" s="922"/>
    </row>
    <row r="104" spans="3:238" ht="15">
      <c r="C104" s="751"/>
      <c r="D104" s="751"/>
      <c r="E104" s="862"/>
      <c r="F104" s="862"/>
      <c r="N104" s="751"/>
      <c r="O104" s="751"/>
      <c r="P104" s="862"/>
      <c r="Q104" s="862"/>
      <c r="BE104" s="1070"/>
      <c r="BF104" s="1072"/>
      <c r="BG104" s="365"/>
      <c r="BH104" s="1029"/>
      <c r="CS104" s="178"/>
      <c r="CT104" s="179"/>
      <c r="CZ104" s="772"/>
      <c r="FO104" s="931"/>
      <c r="GU104" s="179"/>
      <c r="HH104" s="176"/>
      <c r="HI104" s="922"/>
      <c r="HJ104" s="922"/>
      <c r="ID104" s="922"/>
    </row>
    <row r="105" spans="3:238" ht="15">
      <c r="C105" s="751"/>
      <c r="D105" s="751"/>
      <c r="E105" s="862"/>
      <c r="F105" s="862"/>
      <c r="N105" s="751"/>
      <c r="O105" s="751"/>
      <c r="P105" s="862"/>
      <c r="Q105" s="862"/>
      <c r="BE105" s="1070"/>
      <c r="BF105" s="1072"/>
      <c r="BG105" s="365"/>
      <c r="BH105" s="1029"/>
      <c r="CS105" s="178"/>
      <c r="CT105" s="179"/>
      <c r="CZ105" s="772"/>
      <c r="FO105" s="931"/>
      <c r="GU105" s="179"/>
      <c r="HH105" s="176"/>
      <c r="HI105" s="922"/>
      <c r="HJ105" s="922"/>
      <c r="ID105" s="922"/>
    </row>
    <row r="106" spans="3:238" ht="15">
      <c r="C106" s="751"/>
      <c r="D106" s="751"/>
      <c r="E106" s="862"/>
      <c r="F106" s="862"/>
      <c r="N106" s="751"/>
      <c r="O106" s="751"/>
      <c r="P106" s="862"/>
      <c r="Q106" s="862"/>
      <c r="BE106" s="1070"/>
      <c r="BF106" s="1072"/>
      <c r="BG106" s="365"/>
      <c r="BH106" s="1029"/>
      <c r="CS106" s="178"/>
      <c r="CT106" s="179"/>
      <c r="CZ106" s="772"/>
      <c r="FO106" s="931"/>
      <c r="GU106" s="179"/>
      <c r="HH106" s="176"/>
      <c r="HI106" s="922"/>
      <c r="HJ106" s="922"/>
      <c r="ID106" s="922"/>
    </row>
    <row r="107" spans="3:238" ht="15">
      <c r="C107" s="751"/>
      <c r="D107" s="751"/>
      <c r="E107" s="862"/>
      <c r="F107" s="862"/>
      <c r="N107" s="751"/>
      <c r="O107" s="751"/>
      <c r="P107" s="862"/>
      <c r="Q107" s="862"/>
      <c r="BE107" s="1070"/>
      <c r="BF107" s="1072"/>
      <c r="BG107" s="365"/>
      <c r="BH107" s="1029"/>
      <c r="CS107" s="178"/>
      <c r="CT107" s="179"/>
      <c r="CZ107" s="772"/>
      <c r="FO107" s="931"/>
      <c r="GU107" s="179"/>
      <c r="HH107" s="176"/>
      <c r="HI107" s="922"/>
      <c r="HJ107" s="922"/>
      <c r="ID107" s="922"/>
    </row>
    <row r="108" spans="3:238">
      <c r="BE108" s="1070"/>
      <c r="BF108" s="1072"/>
      <c r="BG108" s="365"/>
      <c r="BH108" s="1029"/>
      <c r="CS108" s="178"/>
      <c r="CT108" s="179"/>
      <c r="GU108" s="179"/>
      <c r="HH108" s="176"/>
      <c r="HI108" s="922"/>
      <c r="HJ108" s="922"/>
      <c r="ID108" s="922"/>
    </row>
    <row r="109" spans="3:238">
      <c r="BH109" s="1029"/>
      <c r="CS109" s="178"/>
      <c r="CT109" s="179"/>
      <c r="GU109" s="179"/>
      <c r="HH109" s="176"/>
      <c r="HI109" s="922"/>
      <c r="HJ109" s="922"/>
      <c r="HY109" s="922"/>
      <c r="ID109" s="922"/>
    </row>
    <row r="110" spans="3:238">
      <c r="E110" s="862"/>
      <c r="F110" s="862"/>
      <c r="N110" s="160"/>
      <c r="O110" s="160"/>
      <c r="P110" s="862"/>
      <c r="Q110" s="862"/>
      <c r="BH110" s="1029"/>
      <c r="HY110" s="922"/>
    </row>
    <row r="111" spans="3:238">
      <c r="E111" s="862"/>
      <c r="F111" s="862"/>
      <c r="N111" s="160"/>
      <c r="O111" s="160"/>
      <c r="P111" s="862"/>
      <c r="Q111" s="862"/>
      <c r="HY111" s="922"/>
    </row>
    <row r="112" spans="3:238">
      <c r="E112" s="862"/>
      <c r="F112" s="862"/>
      <c r="N112" s="160"/>
      <c r="O112" s="160"/>
      <c r="P112" s="862"/>
      <c r="Q112" s="862"/>
      <c r="HY112" s="922"/>
    </row>
    <row r="113" spans="5:233">
      <c r="E113" s="862"/>
      <c r="F113" s="862"/>
      <c r="N113" s="160"/>
      <c r="O113" s="160"/>
      <c r="P113" s="862"/>
      <c r="Q113" s="862"/>
      <c r="HY113" s="922"/>
    </row>
    <row r="114" spans="5:233">
      <c r="E114" s="862"/>
      <c r="F114" s="862"/>
      <c r="N114" s="160"/>
      <c r="O114" s="160"/>
      <c r="P114" s="862"/>
      <c r="Q114" s="862"/>
      <c r="HY114" s="922"/>
    </row>
    <row r="115" spans="5:233">
      <c r="E115" s="862"/>
      <c r="F115" s="862"/>
      <c r="N115" s="160"/>
      <c r="O115" s="160"/>
      <c r="P115" s="862"/>
      <c r="Q115" s="862"/>
      <c r="HY115" s="922"/>
    </row>
    <row r="116" spans="5:233">
      <c r="E116" s="862"/>
      <c r="F116" s="862"/>
      <c r="N116" s="160"/>
      <c r="O116" s="160"/>
      <c r="P116" s="862"/>
      <c r="Q116" s="862"/>
      <c r="HY116" s="922"/>
    </row>
    <row r="117" spans="5:233">
      <c r="E117" s="862"/>
      <c r="F117" s="862"/>
      <c r="N117" s="160"/>
      <c r="O117" s="160"/>
      <c r="P117" s="862"/>
      <c r="Q117" s="862"/>
      <c r="HY117" s="922"/>
    </row>
    <row r="118" spans="5:233">
      <c r="E118" s="862"/>
      <c r="F118" s="862"/>
      <c r="N118" s="160"/>
      <c r="O118" s="160"/>
      <c r="P118" s="862"/>
      <c r="Q118" s="862"/>
      <c r="HY118" s="922"/>
    </row>
    <row r="119" spans="5:233">
      <c r="E119" s="862"/>
      <c r="F119" s="862"/>
      <c r="N119" s="160"/>
      <c r="O119" s="160"/>
      <c r="P119" s="862"/>
      <c r="Q119" s="862"/>
      <c r="HY119" s="922"/>
    </row>
    <row r="120" spans="5:233">
      <c r="E120" s="862"/>
      <c r="F120" s="862"/>
      <c r="N120" s="160"/>
      <c r="O120" s="160"/>
      <c r="P120" s="862"/>
      <c r="Q120" s="862"/>
      <c r="HY120" s="922"/>
    </row>
    <row r="121" spans="5:233">
      <c r="E121" s="862"/>
      <c r="F121" s="862"/>
      <c r="N121" s="160"/>
      <c r="O121" s="160"/>
      <c r="P121" s="862"/>
      <c r="Q121" s="862"/>
      <c r="HY121" s="922"/>
    </row>
    <row r="122" spans="5:233">
      <c r="E122" s="862"/>
      <c r="F122" s="862"/>
      <c r="N122" s="160"/>
      <c r="O122" s="160"/>
      <c r="P122" s="862"/>
      <c r="Q122" s="862"/>
      <c r="HY122" s="922"/>
    </row>
    <row r="123" spans="5:233">
      <c r="E123" s="862"/>
      <c r="F123" s="862"/>
      <c r="N123" s="160"/>
      <c r="O123" s="160"/>
      <c r="P123" s="862"/>
      <c r="Q123" s="862"/>
      <c r="HY123" s="922"/>
    </row>
    <row r="124" spans="5:233">
      <c r="E124" s="862"/>
      <c r="F124" s="862"/>
      <c r="N124" s="160"/>
      <c r="O124" s="160"/>
      <c r="P124" s="862"/>
      <c r="Q124" s="862"/>
      <c r="HY124" s="922"/>
    </row>
    <row r="125" spans="5:233">
      <c r="E125" s="862"/>
      <c r="F125" s="862"/>
      <c r="N125" s="160"/>
      <c r="O125" s="160"/>
      <c r="P125" s="862"/>
      <c r="Q125" s="862"/>
      <c r="HY125" s="922"/>
    </row>
    <row r="126" spans="5:233">
      <c r="E126" s="862"/>
      <c r="F126" s="862"/>
      <c r="N126" s="160"/>
      <c r="O126" s="160"/>
      <c r="P126" s="862"/>
      <c r="Q126" s="862"/>
      <c r="HY126" s="922"/>
    </row>
    <row r="127" spans="5:233">
      <c r="E127" s="862"/>
      <c r="F127" s="862"/>
      <c r="N127" s="160"/>
      <c r="O127" s="160"/>
      <c r="P127" s="862"/>
      <c r="Q127" s="862"/>
      <c r="HY127" s="922"/>
    </row>
    <row r="128" spans="5:233">
      <c r="E128" s="862"/>
      <c r="F128" s="862"/>
      <c r="N128" s="160"/>
      <c r="O128" s="160"/>
      <c r="P128" s="862"/>
      <c r="Q128" s="862"/>
      <c r="HY128" s="922"/>
    </row>
    <row r="129" spans="5:233">
      <c r="E129" s="862"/>
      <c r="F129" s="862"/>
      <c r="N129" s="160"/>
      <c r="O129" s="160"/>
      <c r="P129" s="862"/>
      <c r="Q129" s="862"/>
      <c r="HY129" s="922"/>
    </row>
    <row r="130" spans="5:233">
      <c r="E130" s="862"/>
      <c r="F130" s="862"/>
      <c r="N130" s="160"/>
      <c r="O130" s="160"/>
      <c r="P130" s="862"/>
      <c r="Q130" s="862"/>
      <c r="HY130" s="922"/>
    </row>
    <row r="131" spans="5:233">
      <c r="E131" s="862"/>
      <c r="F131" s="862"/>
      <c r="N131" s="160"/>
      <c r="O131" s="160"/>
      <c r="P131" s="862"/>
      <c r="Q131" s="862"/>
      <c r="HY131" s="922"/>
    </row>
    <row r="132" spans="5:233">
      <c r="E132" s="862"/>
      <c r="F132" s="862"/>
      <c r="N132" s="160"/>
      <c r="O132" s="160"/>
      <c r="P132" s="862"/>
      <c r="Q132" s="862"/>
      <c r="HY132" s="922"/>
    </row>
    <row r="133" spans="5:233">
      <c r="E133" s="862"/>
      <c r="F133" s="862"/>
      <c r="N133" s="160"/>
      <c r="O133" s="160"/>
      <c r="P133" s="862"/>
      <c r="Q133" s="862"/>
      <c r="HY133" s="922"/>
    </row>
    <row r="134" spans="5:233">
      <c r="E134" s="862"/>
      <c r="F134" s="862"/>
      <c r="N134" s="160"/>
      <c r="O134" s="160"/>
      <c r="P134" s="862"/>
      <c r="Q134" s="862"/>
      <c r="HY134" s="922"/>
    </row>
    <row r="135" spans="5:233">
      <c r="E135" s="862"/>
      <c r="F135" s="862"/>
      <c r="N135" s="160"/>
      <c r="O135" s="160"/>
      <c r="P135" s="862"/>
      <c r="Q135" s="862"/>
      <c r="HY135" s="922"/>
    </row>
    <row r="136" spans="5:233">
      <c r="E136" s="862"/>
      <c r="F136" s="862"/>
      <c r="N136" s="160"/>
      <c r="O136" s="160"/>
      <c r="P136" s="862"/>
      <c r="Q136" s="862"/>
      <c r="HY136" s="922"/>
    </row>
    <row r="137" spans="5:233">
      <c r="E137" s="862"/>
      <c r="F137" s="862"/>
      <c r="N137" s="160"/>
      <c r="O137" s="160"/>
      <c r="P137" s="862"/>
      <c r="Q137" s="862"/>
    </row>
  </sheetData>
  <mergeCells count="12">
    <mergeCell ref="BG3:BH3"/>
    <mergeCell ref="C1:AC1"/>
    <mergeCell ref="AE3:AF3"/>
    <mergeCell ref="OO3:OP3"/>
    <mergeCell ref="BA3:BF3"/>
    <mergeCell ref="BA1:BE1"/>
    <mergeCell ref="OQ3:OU3"/>
    <mergeCell ref="BJ1:BT1"/>
    <mergeCell ref="BU3:CI3"/>
    <mergeCell ref="NJ3:OM3"/>
    <mergeCell ref="NJ1:OM1"/>
    <mergeCell ref="BJ3:BT3"/>
  </mergeCells>
  <hyperlinks>
    <hyperlink ref="A1" location="'INDICE DE CUADROS'!A1" display="Índice" xr:uid="{00000000-0004-0000-1B00-000000000000}"/>
  </hyperlinks>
  <printOptions horizontalCentered="1"/>
  <pageMargins left="0.74803149606299213" right="0.74803149606299213" top="0.98425196850393704" bottom="0.98425196850393704" header="0" footer="0"/>
  <pageSetup paperSize="9" scale="10" orientation="portrait" horizontalDpi="4294967292" r:id="rId1"/>
  <headerFooter alignWithMargins="0">
    <oddHeader>&amp;L&amp;8
BDMACRO&amp;R
&amp;8
&amp;"Arial,Cursiva"Base de Datos Macroeconómicos de la Economía Española&amp;"Arial,Normal"
Ministerio de Economía y Hacienda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AD1B3-7892-4A19-BD3D-7FAFFF18CD17}">
  <sheetPr codeName="Hoja8">
    <tabColor rgb="FF7030A0"/>
  </sheetPr>
  <dimension ref="A1:IF82"/>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0.28515625" defaultRowHeight="12.75"/>
  <cols>
    <col min="1" max="1" width="7" style="327" customWidth="1"/>
    <col min="2" max="2" width="14.7109375" style="327" customWidth="1"/>
    <col min="3" max="7" width="17.7109375" style="1255" customWidth="1"/>
    <col min="8" max="8" width="14.5703125" style="327" customWidth="1"/>
    <col min="9" max="9" width="16.28515625" style="327" customWidth="1"/>
    <col min="10" max="10" width="15.42578125" style="327" customWidth="1"/>
    <col min="11" max="11" width="15" style="327" customWidth="1"/>
    <col min="12" max="12" width="14.28515625" style="327" customWidth="1"/>
    <col min="13" max="13" width="15.7109375" style="327" customWidth="1"/>
    <col min="14" max="14" width="25.5703125" style="327" customWidth="1"/>
    <col min="15" max="15" width="13.42578125" style="327" customWidth="1"/>
    <col min="16" max="16" width="15.28515625" style="327" customWidth="1"/>
    <col min="17" max="17" width="13.5703125" style="327" customWidth="1"/>
    <col min="18" max="18" width="20.7109375" style="327" customWidth="1"/>
    <col min="19" max="20" width="19" style="327" customWidth="1"/>
    <col min="21" max="21" width="27.42578125" style="327" customWidth="1"/>
    <col min="22" max="22" width="15.5703125" style="327" customWidth="1"/>
    <col min="23" max="23" width="15.28515625" style="327" customWidth="1"/>
    <col min="24" max="28" width="14.28515625" style="327" customWidth="1"/>
    <col min="29" max="29" width="27.42578125" style="327" customWidth="1"/>
    <col min="30" max="44" width="20.5703125" style="327" customWidth="1"/>
    <col min="45" max="45" width="23.42578125" style="327" customWidth="1"/>
    <col min="46" max="46" width="28.140625" style="327" customWidth="1"/>
    <col min="47" max="47" width="23.140625" style="327" customWidth="1"/>
    <col min="48" max="48" width="20.85546875" style="176" customWidth="1"/>
    <col min="49" max="49" width="18.5703125" style="327" customWidth="1"/>
    <col min="50" max="50" width="20.7109375" style="327" customWidth="1"/>
    <col min="51" max="51" width="21.5703125" style="327" customWidth="1"/>
    <col min="52" max="52" width="2.85546875" style="176" customWidth="1"/>
    <col min="53" max="53" width="18.85546875" style="176" customWidth="1"/>
    <col min="54" max="54" width="18" style="176" customWidth="1"/>
    <col min="55" max="55" width="23.28515625" style="176" customWidth="1"/>
    <col min="56" max="56" width="9.85546875" style="176" customWidth="1"/>
    <col min="57" max="57" width="5.5703125" style="176" customWidth="1"/>
    <col min="58" max="58" width="15.28515625" style="327" customWidth="1"/>
    <col min="59" max="59" width="13.7109375" style="327" customWidth="1"/>
    <col min="60" max="60" width="15.28515625" style="327" customWidth="1"/>
    <col min="61" max="61" width="11.42578125" style="327" customWidth="1"/>
    <col min="62" max="62" width="9.7109375" style="327" customWidth="1"/>
    <col min="63" max="63" width="12.28515625" style="327" customWidth="1"/>
    <col min="64" max="64" width="14.28515625" style="327" customWidth="1"/>
    <col min="65" max="65" width="12.7109375" style="327" customWidth="1"/>
    <col min="66" max="66" width="12" style="327" customWidth="1"/>
    <col min="67" max="67" width="12.7109375" style="327" customWidth="1"/>
    <col min="68" max="68" width="18.28515625" style="327" customWidth="1"/>
    <col min="69" max="69" width="14.5703125" style="327" customWidth="1"/>
    <col min="70" max="72" width="12.7109375" style="327" customWidth="1"/>
    <col min="73" max="73" width="14.7109375" style="327" customWidth="1"/>
    <col min="74" max="74" width="16.7109375" style="327" customWidth="1"/>
    <col min="75" max="75" width="15.5703125" style="327" customWidth="1"/>
    <col min="76" max="76" width="17.42578125" style="327" customWidth="1"/>
    <col min="77" max="77" width="14.42578125" style="327" customWidth="1"/>
    <col min="78" max="78" width="12.7109375" style="327" customWidth="1"/>
    <col min="79" max="79" width="13.7109375" style="327" customWidth="1"/>
    <col min="80" max="83" width="17.5703125" style="327" customWidth="1"/>
    <col min="84" max="84" width="5.42578125" style="1135" customWidth="1"/>
    <col min="85" max="88" width="15.5703125" style="176" customWidth="1"/>
    <col min="89" max="89" width="12.28515625" style="327" customWidth="1"/>
    <col min="90" max="90" width="9.5703125" style="176" customWidth="1"/>
    <col min="91" max="91" width="15.5703125" style="163" customWidth="1"/>
    <col min="92" max="92" width="13.7109375" style="163" customWidth="1"/>
    <col min="93" max="93" width="24" style="176" customWidth="1"/>
    <col min="94" max="95" width="15.42578125" style="176" customWidth="1"/>
    <col min="96" max="96" width="10.28515625" style="176"/>
    <col min="97" max="97" width="15.42578125" style="176" customWidth="1"/>
    <col min="98" max="98" width="15.28515625" style="176" customWidth="1"/>
    <col min="99" max="99" width="13.7109375" style="176" customWidth="1"/>
    <col min="100" max="100" width="10.28515625" style="176"/>
    <col min="101" max="101" width="15" style="176" customWidth="1"/>
    <col min="102" max="102" width="12.28515625" style="176" customWidth="1"/>
    <col min="103" max="103" width="9.7109375" style="176" customWidth="1"/>
    <col min="104" max="105" width="10.28515625" style="176"/>
    <col min="106" max="106" width="13.28515625" style="176" customWidth="1"/>
    <col min="107" max="107" width="15.7109375" style="176" customWidth="1"/>
    <col min="108" max="108" width="12.28515625" style="176" customWidth="1"/>
    <col min="109" max="111" width="10.28515625" style="176"/>
    <col min="112" max="112" width="12.7109375" style="176" customWidth="1"/>
    <col min="113" max="113" width="13.42578125" style="176" customWidth="1"/>
    <col min="114" max="114" width="17.28515625" style="176" customWidth="1"/>
    <col min="115" max="115" width="11.7109375" style="176" customWidth="1"/>
    <col min="116" max="116" width="12.7109375" style="176" customWidth="1"/>
    <col min="117" max="117" width="17.28515625" style="176" customWidth="1"/>
    <col min="118" max="118" width="12.5703125" style="176" customWidth="1"/>
    <col min="119" max="119" width="14.7109375" style="176" customWidth="1"/>
    <col min="120" max="120" width="10.28515625" style="176"/>
    <col min="121" max="121" width="16.28515625" style="176" customWidth="1"/>
    <col min="122" max="123" width="14.28515625" style="176" customWidth="1"/>
    <col min="124" max="124" width="18.28515625" style="176" bestFit="1" customWidth="1"/>
    <col min="125" max="126" width="18.28515625" style="176" customWidth="1"/>
    <col min="127" max="127" width="16" style="176" bestFit="1" customWidth="1"/>
    <col min="128" max="128" width="16" style="176" customWidth="1"/>
    <col min="129" max="129" width="10.7109375" style="176" customWidth="1"/>
    <col min="130" max="130" width="13.42578125" style="176" customWidth="1"/>
    <col min="131" max="131" width="12.7109375" style="176" customWidth="1"/>
    <col min="132" max="132" width="8.5703125" style="176" customWidth="1"/>
    <col min="133" max="135" width="10.28515625" style="176"/>
    <col min="136" max="136" width="12.42578125" style="176" customWidth="1"/>
    <col min="137" max="137" width="12" style="176" customWidth="1"/>
    <col min="138" max="138" width="15.28515625" style="176" customWidth="1"/>
    <col min="139" max="139" width="13" style="176" customWidth="1"/>
    <col min="140" max="140" width="15.42578125" style="176" customWidth="1"/>
    <col min="141" max="142" width="17.7109375" style="176" customWidth="1"/>
    <col min="143" max="143" width="12.42578125" style="176" customWidth="1"/>
    <col min="144" max="144" width="12.7109375" style="176" customWidth="1"/>
    <col min="145" max="145" width="14.28515625" style="176" customWidth="1"/>
    <col min="146" max="146" width="13.7109375" style="176" customWidth="1"/>
    <col min="147" max="147" width="10.28515625" style="327"/>
    <col min="148" max="148" width="17.7109375" style="327" customWidth="1"/>
    <col min="149" max="149" width="18.28515625" style="327" customWidth="1"/>
    <col min="150" max="150" width="11.85546875" style="327" customWidth="1"/>
    <col min="151" max="151" width="10.28515625" style="176"/>
    <col min="152" max="152" width="13.7109375" style="176" customWidth="1"/>
    <col min="153" max="153" width="11.7109375" style="176" customWidth="1"/>
    <col min="154" max="154" width="13.7109375" style="176" customWidth="1"/>
    <col min="155" max="164" width="10.28515625" style="176"/>
    <col min="165" max="165" width="13.28515625" style="176" customWidth="1"/>
    <col min="166" max="166" width="13.7109375" style="911" customWidth="1"/>
    <col min="167" max="167" width="14.7109375" style="176" customWidth="1"/>
    <col min="168" max="168" width="17.28515625" style="176" customWidth="1"/>
    <col min="169" max="169" width="16.28515625" style="176" customWidth="1"/>
    <col min="170" max="170" width="14.28515625" style="176" customWidth="1"/>
    <col min="171" max="171" width="15.42578125" style="176" customWidth="1"/>
    <col min="172" max="174" width="13.7109375" style="176" customWidth="1"/>
    <col min="175" max="175" width="11.5703125" style="176" customWidth="1"/>
    <col min="176" max="176" width="10.28515625" style="176"/>
    <col min="177" max="178" width="11.7109375" style="176" customWidth="1"/>
    <col min="179" max="182" width="10.28515625" style="176"/>
    <col min="183" max="183" width="12.7109375" style="176" customWidth="1"/>
    <col min="184" max="185" width="13.7109375" style="176" customWidth="1"/>
    <col min="186" max="186" width="20.5703125" style="176" customWidth="1"/>
    <col min="187" max="187" width="15.7109375" style="176" customWidth="1"/>
    <col min="188" max="189" width="18" style="176" customWidth="1"/>
    <col min="190" max="190" width="18.5703125" style="176" customWidth="1"/>
    <col min="191" max="191" width="16.7109375" style="911" customWidth="1"/>
    <col min="192" max="192" width="16.28515625" style="176" customWidth="1"/>
    <col min="193" max="193" width="14.7109375" style="163" customWidth="1"/>
    <col min="194" max="194" width="14.42578125" style="176" customWidth="1"/>
    <col min="195" max="195" width="12.28515625" style="176" customWidth="1"/>
    <col min="196" max="196" width="13.7109375" style="176" customWidth="1"/>
    <col min="197" max="197" width="14.5703125" style="163" customWidth="1"/>
    <col min="198" max="198" width="12.7109375" style="176" customWidth="1"/>
    <col min="199" max="204" width="10.28515625" style="176"/>
    <col min="205" max="205" width="13.42578125" style="176" customWidth="1"/>
    <col min="206" max="206" width="10.28515625" style="176"/>
    <col min="207" max="207" width="15" style="176" customWidth="1"/>
    <col min="208" max="208" width="15" style="911" customWidth="1"/>
    <col min="209" max="209" width="15.28515625" style="163" customWidth="1"/>
    <col min="210" max="210" width="14.7109375" style="176" customWidth="1"/>
    <col min="211" max="211" width="13.7109375" style="176" customWidth="1"/>
    <col min="212" max="212" width="15.7109375" style="163" customWidth="1"/>
    <col min="213" max="213" width="14.28515625" style="163" customWidth="1"/>
    <col min="214" max="214" width="15.7109375" style="163" customWidth="1"/>
    <col min="215" max="215" width="11.28515625" style="163" customWidth="1"/>
    <col min="216" max="216" width="12.7109375" style="163" customWidth="1"/>
    <col min="217" max="217" width="12.28515625" style="163" customWidth="1"/>
    <col min="218" max="218" width="14.42578125" style="163" customWidth="1"/>
    <col min="219" max="219" width="12.7109375" style="920" customWidth="1"/>
    <col min="220" max="220" width="13.5703125" style="163" customWidth="1"/>
    <col min="221" max="221" width="14.7109375" style="163" customWidth="1"/>
    <col min="222" max="222" width="13" style="163" customWidth="1"/>
    <col min="223" max="225" width="15" style="176" customWidth="1"/>
    <col min="226" max="227" width="10.28515625" style="163"/>
    <col min="228" max="228" width="12.140625" style="163" customWidth="1"/>
    <col min="229" max="229" width="12.140625" style="920" customWidth="1"/>
    <col min="230" max="230" width="10.28515625" style="163"/>
    <col min="231" max="231" width="10.28515625" style="176"/>
    <col min="232" max="232" width="14.7109375" style="176" customWidth="1"/>
    <col min="233" max="233" width="12.7109375" style="176" customWidth="1"/>
    <col min="234" max="234" width="12.42578125" style="176" customWidth="1"/>
    <col min="235" max="235" width="17.28515625" style="163" customWidth="1"/>
    <col min="236" max="236" width="20.7109375" style="176" customWidth="1"/>
    <col min="237" max="237" width="15.28515625" style="163" customWidth="1"/>
    <col min="238" max="238" width="15.28515625" style="920" customWidth="1"/>
    <col min="239" max="239" width="17" style="163" customWidth="1"/>
    <col min="240" max="240" width="19.5703125" style="163" customWidth="1"/>
    <col min="241" max="16384" width="10.28515625" style="176"/>
  </cols>
  <sheetData>
    <row r="1" spans="1:240" ht="89.45" customHeight="1" thickTop="1" thickBot="1">
      <c r="A1" s="856" t="s">
        <v>132</v>
      </c>
      <c r="B1" s="1099"/>
      <c r="C1" s="1329" t="s">
        <v>1295</v>
      </c>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1"/>
      <c r="AC1" s="882"/>
      <c r="AD1" s="882"/>
      <c r="AE1" s="882"/>
      <c r="AF1" s="882"/>
      <c r="AG1" s="882"/>
      <c r="AH1" s="882"/>
      <c r="AI1" s="882"/>
      <c r="AJ1" s="882"/>
      <c r="AK1" s="882"/>
      <c r="AL1" s="882"/>
      <c r="AM1" s="882"/>
      <c r="AN1" s="882"/>
      <c r="AO1" s="882"/>
      <c r="AP1" s="882"/>
      <c r="AQ1" s="882"/>
      <c r="AR1" s="882"/>
      <c r="AS1" s="882"/>
      <c r="AT1" s="882"/>
      <c r="AU1" s="882"/>
      <c r="AV1" s="208"/>
      <c r="AW1" s="882"/>
      <c r="AX1" s="882"/>
      <c r="AY1" s="882"/>
      <c r="AZ1" s="200"/>
      <c r="BA1" s="1476" t="s">
        <v>1144</v>
      </c>
      <c r="BB1" s="1477"/>
      <c r="BC1" s="1477"/>
      <c r="BD1" s="1478"/>
      <c r="BE1" s="200"/>
      <c r="BF1" s="1479" t="s">
        <v>987</v>
      </c>
      <c r="BG1" s="1480"/>
      <c r="BH1" s="1480"/>
      <c r="BI1" s="1480"/>
      <c r="BJ1" s="1480"/>
      <c r="BK1" s="1480"/>
      <c r="BL1" s="1480"/>
      <c r="BM1" s="1480"/>
      <c r="BN1" s="1480"/>
      <c r="BO1" s="1480"/>
      <c r="BP1" s="1480"/>
      <c r="BQ1" s="1100"/>
      <c r="BR1" s="1100"/>
      <c r="BS1" s="1100"/>
      <c r="BT1" s="1100"/>
      <c r="BU1" s="1100"/>
      <c r="BV1" s="1100"/>
      <c r="BW1" s="1100"/>
      <c r="BX1" s="1100"/>
      <c r="BY1" s="1100"/>
      <c r="BZ1" s="1100"/>
      <c r="CA1" s="1100"/>
      <c r="CB1" s="1100"/>
      <c r="CC1" s="1100"/>
      <c r="CD1" s="1100"/>
      <c r="CE1" s="1101"/>
      <c r="CF1" s="1102"/>
      <c r="CG1" s="1103"/>
      <c r="CH1" s="1104"/>
      <c r="CI1" s="1104"/>
      <c r="CJ1" s="1104"/>
      <c r="CK1" s="1105"/>
      <c r="CL1" s="201"/>
      <c r="CM1" s="890" t="s">
        <v>920</v>
      </c>
      <c r="CN1" s="891"/>
      <c r="CO1" s="891"/>
      <c r="CP1" s="891"/>
      <c r="CQ1" s="891"/>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c r="EE1" s="891"/>
      <c r="EF1" s="891"/>
      <c r="EG1" s="891"/>
      <c r="EH1" s="891"/>
      <c r="EI1" s="891"/>
      <c r="EJ1" s="891"/>
      <c r="EK1" s="891"/>
      <c r="EL1" s="891"/>
      <c r="EM1" s="891"/>
      <c r="EN1" s="891"/>
      <c r="EO1" s="891"/>
      <c r="EP1" s="891"/>
      <c r="EQ1" s="891"/>
      <c r="ER1" s="891"/>
      <c r="ES1" s="891"/>
      <c r="ET1" s="891"/>
      <c r="EU1" s="891"/>
      <c r="EV1" s="891"/>
      <c r="EW1" s="891"/>
      <c r="EX1" s="891"/>
      <c r="EY1" s="891"/>
      <c r="EZ1" s="891"/>
      <c r="FA1" s="891"/>
      <c r="FB1" s="891"/>
      <c r="FC1" s="891"/>
      <c r="FD1" s="891"/>
      <c r="FE1" s="891"/>
      <c r="FF1" s="891"/>
      <c r="FG1" s="891"/>
      <c r="FH1" s="891"/>
      <c r="FI1" s="891"/>
      <c r="FJ1" s="908"/>
      <c r="FK1" s="891"/>
      <c r="FL1" s="891"/>
      <c r="FM1" s="891"/>
      <c r="FN1" s="891"/>
      <c r="FO1" s="891"/>
      <c r="FP1" s="891"/>
      <c r="FQ1" s="891"/>
      <c r="FR1" s="891"/>
      <c r="FS1" s="891"/>
      <c r="FT1" s="891"/>
      <c r="FU1" s="891"/>
      <c r="FV1" s="891"/>
      <c r="FW1" s="891"/>
      <c r="FX1" s="891"/>
      <c r="FY1" s="891"/>
      <c r="FZ1" s="891"/>
      <c r="GA1" s="891"/>
      <c r="GB1" s="891"/>
      <c r="GC1" s="891"/>
      <c r="GD1" s="891"/>
      <c r="GE1" s="891"/>
      <c r="GF1" s="891"/>
      <c r="GG1" s="891"/>
      <c r="GH1" s="891"/>
      <c r="GI1" s="908"/>
      <c r="GJ1" s="891"/>
      <c r="GK1" s="891"/>
      <c r="GL1" s="891"/>
      <c r="GM1" s="891"/>
      <c r="GN1" s="891"/>
      <c r="GO1" s="891"/>
      <c r="GP1" s="891"/>
      <c r="GQ1" s="891"/>
      <c r="GR1" s="891"/>
      <c r="GS1" s="891"/>
      <c r="GT1" s="891"/>
      <c r="GU1" s="891"/>
      <c r="GV1" s="891"/>
      <c r="GW1" s="891"/>
      <c r="GX1" s="891"/>
      <c r="GY1" s="891"/>
      <c r="GZ1" s="908"/>
      <c r="HA1" s="891"/>
      <c r="HB1" s="892"/>
      <c r="HC1" s="1481" t="s">
        <v>904</v>
      </c>
      <c r="HD1" s="1482"/>
      <c r="HE1" s="1482"/>
      <c r="HF1" s="1482"/>
      <c r="HG1" s="1482"/>
      <c r="HH1" s="1482"/>
      <c r="HI1" s="1482"/>
      <c r="HJ1" s="1482"/>
      <c r="HK1" s="1482"/>
      <c r="HL1" s="1482"/>
      <c r="HM1" s="1482"/>
      <c r="HN1" s="1482"/>
      <c r="HO1" s="1482"/>
      <c r="HP1" s="1482"/>
      <c r="HQ1" s="1482"/>
      <c r="HR1" s="1482"/>
      <c r="HS1" s="1482"/>
      <c r="HT1" s="1482"/>
      <c r="HU1" s="1482"/>
      <c r="HV1" s="1482"/>
      <c r="HW1" s="1482"/>
      <c r="HX1" s="1482"/>
      <c r="HY1" s="1482"/>
      <c r="HZ1" s="1482"/>
      <c r="IA1" s="1482"/>
      <c r="IB1" s="1482"/>
      <c r="IC1" s="1482"/>
      <c r="ID1" s="1482"/>
      <c r="IE1" s="1482"/>
      <c r="IF1" s="1483"/>
    </row>
    <row r="2" spans="1:240" ht="78" customHeight="1" thickTop="1" thickBot="1">
      <c r="A2" s="1107"/>
      <c r="B2" s="1108"/>
      <c r="C2" s="1109" t="s">
        <v>134</v>
      </c>
      <c r="D2" s="1109"/>
      <c r="E2" s="1109"/>
      <c r="F2" s="1109"/>
      <c r="G2" s="1109"/>
      <c r="H2" s="1109"/>
      <c r="I2" s="1109"/>
      <c r="J2" s="1109"/>
      <c r="K2" s="1109"/>
      <c r="L2" s="1109"/>
      <c r="M2" s="1109"/>
      <c r="N2" s="1109"/>
      <c r="O2" s="1110"/>
      <c r="P2" s="1109"/>
      <c r="Q2" s="1109"/>
      <c r="R2" s="1109"/>
      <c r="S2" s="1109"/>
      <c r="T2" s="1109"/>
      <c r="U2" s="1109"/>
      <c r="V2" s="1109"/>
      <c r="W2" s="1109"/>
      <c r="X2" s="1109"/>
      <c r="Y2" s="1109"/>
      <c r="Z2" s="1109"/>
      <c r="AA2" s="1109"/>
      <c r="AB2" s="1109"/>
      <c r="AC2" s="882"/>
      <c r="AD2" s="882"/>
      <c r="AE2" s="882"/>
      <c r="AF2" s="1111"/>
      <c r="AG2" s="1111"/>
      <c r="AH2" s="1111"/>
      <c r="AI2" s="1112"/>
      <c r="AJ2" s="1112"/>
      <c r="AK2" s="1112"/>
      <c r="AL2" s="1112"/>
      <c r="AM2" s="1112"/>
      <c r="AN2" s="1113"/>
      <c r="AO2" s="1113"/>
      <c r="AP2" s="1113"/>
      <c r="AQ2" s="1113"/>
      <c r="AR2" s="1113"/>
      <c r="AS2" s="1113"/>
      <c r="AT2" s="1113"/>
      <c r="AU2" s="882"/>
      <c r="AW2" s="882"/>
      <c r="AX2" s="882"/>
      <c r="AY2" s="882"/>
      <c r="AZ2" s="71"/>
      <c r="BA2" s="71"/>
      <c r="BB2" s="71"/>
      <c r="BC2" s="71"/>
      <c r="BD2" s="71"/>
      <c r="BE2" s="71"/>
      <c r="BF2" s="1100" t="s">
        <v>154</v>
      </c>
      <c r="BG2" s="1100"/>
      <c r="BH2" s="1100"/>
      <c r="BI2" s="1100"/>
      <c r="BJ2" s="1100"/>
      <c r="BK2" s="1100"/>
      <c r="BL2" s="1100"/>
      <c r="BM2" s="1100"/>
      <c r="BN2" s="1100"/>
      <c r="BO2" s="1100"/>
      <c r="BP2" s="1100"/>
      <c r="BQ2" s="1100"/>
      <c r="BR2" s="1100"/>
      <c r="BS2" s="1100"/>
      <c r="BT2" s="1100"/>
      <c r="BU2" s="1100"/>
      <c r="BV2" s="1100"/>
      <c r="BW2" s="1100"/>
      <c r="BX2" s="1100"/>
      <c r="BY2" s="1100"/>
      <c r="BZ2" s="1100"/>
      <c r="CA2" s="1114"/>
      <c r="CB2" s="1114"/>
      <c r="CC2" s="1114"/>
      <c r="CD2" s="1114"/>
      <c r="CE2" s="1114"/>
      <c r="CF2" s="1102"/>
      <c r="CG2" s="1115"/>
      <c r="CH2" s="1115"/>
      <c r="CI2" s="1115"/>
      <c r="CJ2" s="1115"/>
      <c r="CK2" s="1115"/>
      <c r="CL2" s="201"/>
      <c r="CM2" s="1345"/>
      <c r="CN2" s="1346"/>
      <c r="CO2" s="1273"/>
      <c r="CP2" s="1171"/>
      <c r="CQ2" s="1173"/>
      <c r="CR2" s="1123"/>
      <c r="CS2" s="1347"/>
      <c r="CT2" s="1123"/>
      <c r="CU2" s="1173"/>
      <c r="CV2" s="1348"/>
      <c r="CW2" s="1123"/>
      <c r="CX2" s="1123"/>
      <c r="CY2" s="1123"/>
      <c r="CZ2" s="1349"/>
      <c r="DA2" s="1123"/>
      <c r="DB2" s="1123"/>
      <c r="DC2" s="117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c r="EH2" s="1123"/>
      <c r="EI2" s="1123"/>
      <c r="EJ2" s="1171"/>
      <c r="EK2" s="1123"/>
      <c r="EL2" s="1123"/>
      <c r="EM2" s="1123"/>
      <c r="EN2" s="1123"/>
      <c r="EO2" s="1123"/>
      <c r="EP2" s="1123"/>
      <c r="EQ2" s="1123"/>
      <c r="ER2" s="1123"/>
      <c r="ES2" s="1123"/>
      <c r="ET2" s="1123"/>
      <c r="EU2" s="1123"/>
      <c r="EV2" s="1123"/>
      <c r="EW2" s="1123"/>
      <c r="EX2" s="1123"/>
      <c r="EY2" s="1123"/>
      <c r="EZ2" s="1123"/>
      <c r="FA2" s="1123"/>
      <c r="FB2" s="1123"/>
      <c r="FC2" s="1123"/>
      <c r="FD2" s="1123"/>
      <c r="FE2" s="1123"/>
      <c r="FF2" s="1133"/>
      <c r="FG2" s="1123"/>
      <c r="FH2" s="1123"/>
      <c r="FI2" s="1273"/>
      <c r="FJ2" s="1350"/>
      <c r="FK2" s="1171"/>
      <c r="FL2" s="1171"/>
      <c r="FM2" s="1273"/>
      <c r="FN2" s="1171"/>
      <c r="FO2" s="1123"/>
      <c r="FP2" s="1123"/>
      <c r="FQ2" s="1123"/>
      <c r="FR2" s="1123"/>
      <c r="FS2" s="1171"/>
      <c r="FT2" s="1123"/>
      <c r="FU2" s="1123"/>
      <c r="FV2" s="1123"/>
      <c r="FW2" s="1123"/>
      <c r="FX2" s="1123"/>
      <c r="FY2" s="1123"/>
      <c r="FZ2" s="1123"/>
      <c r="GA2" s="1171"/>
      <c r="GB2" s="1351"/>
      <c r="GC2" s="1173"/>
      <c r="GD2" s="1173"/>
      <c r="GE2" s="1173"/>
      <c r="GF2" s="1273"/>
      <c r="GG2" s="1171"/>
      <c r="GH2" s="1171"/>
      <c r="GI2" s="1350"/>
      <c r="GJ2" s="1171"/>
      <c r="GK2" s="1171"/>
      <c r="GL2" s="1273"/>
      <c r="GM2" s="1346"/>
      <c r="GN2" s="1346"/>
      <c r="GO2" s="1346"/>
      <c r="GP2" s="1346"/>
      <c r="GQ2" s="1171"/>
      <c r="GR2" s="1123"/>
      <c r="GS2" s="1123"/>
      <c r="GT2" s="1123"/>
      <c r="GU2" s="1123"/>
      <c r="GV2" s="1123"/>
      <c r="GW2" s="1123"/>
      <c r="GX2" s="1123"/>
      <c r="GY2" s="1123"/>
      <c r="GZ2" s="1350"/>
      <c r="HA2" s="1171"/>
      <c r="HB2" s="1171"/>
      <c r="HC2" s="1352"/>
      <c r="HD2" s="1270"/>
      <c r="HE2" s="1123"/>
      <c r="HF2" s="1123"/>
      <c r="HG2" s="1273"/>
      <c r="HH2" s="1353"/>
      <c r="HI2" s="1353"/>
      <c r="HJ2" s="1273"/>
      <c r="HK2" s="1272"/>
      <c r="HL2" s="1353"/>
      <c r="HM2" s="1273"/>
      <c r="HN2" s="1353"/>
      <c r="HO2" s="1354"/>
      <c r="HP2" s="1354"/>
      <c r="HQ2" s="1354"/>
      <c r="HR2" s="1273"/>
      <c r="HS2" s="1353"/>
      <c r="HT2" s="1353"/>
      <c r="HU2" s="1272"/>
      <c r="HV2" s="1353"/>
      <c r="HW2" s="1353"/>
      <c r="HX2" s="1353"/>
      <c r="HY2" s="1270"/>
      <c r="HZ2" s="1273"/>
      <c r="IA2" s="1353"/>
      <c r="IB2" s="1353"/>
      <c r="IC2" s="1123"/>
      <c r="ID2" s="1133"/>
      <c r="IE2" s="1353"/>
      <c r="IF2" s="1355"/>
    </row>
    <row r="3" spans="1:240" s="208" customFormat="1" ht="56.25" customHeight="1" thickTop="1" thickBot="1">
      <c r="A3" s="205"/>
      <c r="B3" s="1135"/>
      <c r="C3" s="1136" t="s">
        <v>384</v>
      </c>
      <c r="D3" s="1137"/>
      <c r="E3" s="1137"/>
      <c r="F3" s="1137"/>
      <c r="G3" s="1137"/>
      <c r="H3" s="1137"/>
      <c r="I3" s="1137"/>
      <c r="J3" s="1137"/>
      <c r="K3" s="1137"/>
      <c r="L3" s="1137"/>
      <c r="M3" s="1137"/>
      <c r="N3" s="1138" t="s">
        <v>385</v>
      </c>
      <c r="O3" s="1139"/>
      <c r="P3" s="1139"/>
      <c r="Q3" s="1139"/>
      <c r="R3" s="1139"/>
      <c r="S3" s="1139"/>
      <c r="T3" s="1139"/>
      <c r="U3" s="1139"/>
      <c r="V3" s="1139"/>
      <c r="W3" s="1139"/>
      <c r="X3" s="1139"/>
      <c r="Y3" s="1139"/>
      <c r="Z3" s="1139"/>
      <c r="AA3" s="1139"/>
      <c r="AB3" s="1140"/>
      <c r="AC3" s="309" t="s">
        <v>864</v>
      </c>
      <c r="AD3" s="1466"/>
      <c r="AE3" s="1466"/>
      <c r="AF3" s="881"/>
      <c r="AG3" s="881"/>
      <c r="AH3" s="881"/>
      <c r="AI3" s="881"/>
      <c r="AJ3" s="881"/>
      <c r="AK3" s="881"/>
      <c r="AL3" s="881"/>
      <c r="AM3" s="881"/>
      <c r="AN3" s="881"/>
      <c r="AO3" s="881"/>
      <c r="AP3" s="881"/>
      <c r="AQ3" s="881"/>
      <c r="AR3" s="881"/>
      <c r="AS3" s="881"/>
      <c r="AT3" s="1141"/>
      <c r="AU3" s="1484" t="s">
        <v>711</v>
      </c>
      <c r="AV3" s="1484"/>
      <c r="AW3" s="1484"/>
      <c r="AX3" s="1484"/>
      <c r="AY3" s="1485"/>
      <c r="AZ3" s="271"/>
      <c r="BA3" s="1474" t="s">
        <v>1286</v>
      </c>
      <c r="BB3" s="1475"/>
      <c r="BC3" s="1475"/>
      <c r="BD3" s="1462"/>
      <c r="BE3" s="206"/>
      <c r="BF3" s="1486" t="s">
        <v>384</v>
      </c>
      <c r="BG3" s="1487"/>
      <c r="BH3" s="1487"/>
      <c r="BI3" s="1487"/>
      <c r="BJ3" s="1487"/>
      <c r="BK3" s="1487"/>
      <c r="BL3" s="1487"/>
      <c r="BM3" s="1487"/>
      <c r="BN3" s="1487"/>
      <c r="BO3" s="1487"/>
      <c r="BP3" s="1488"/>
      <c r="BQ3" s="1486" t="s">
        <v>385</v>
      </c>
      <c r="BR3" s="1487"/>
      <c r="BS3" s="1487"/>
      <c r="BT3" s="1487"/>
      <c r="BU3" s="1487"/>
      <c r="BV3" s="1487"/>
      <c r="BW3" s="1487"/>
      <c r="BX3" s="1487"/>
      <c r="BY3" s="1487"/>
      <c r="BZ3" s="1487"/>
      <c r="CA3" s="1487"/>
      <c r="CB3" s="1487"/>
      <c r="CC3" s="1487"/>
      <c r="CD3" s="1487"/>
      <c r="CE3" s="1489"/>
      <c r="CF3" s="1142"/>
      <c r="CG3" s="1143"/>
      <c r="CH3" s="1144"/>
      <c r="CI3" s="1144"/>
      <c r="CJ3" s="1144"/>
      <c r="CK3" s="1145"/>
      <c r="CL3" s="207"/>
      <c r="CM3" s="331" t="s">
        <v>384</v>
      </c>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146"/>
      <c r="EL3" s="1146"/>
      <c r="EM3" s="1146"/>
      <c r="EN3" s="1146"/>
      <c r="EO3" s="1146"/>
      <c r="EP3" s="1146"/>
      <c r="EQ3" s="1146"/>
      <c r="ER3" s="1146"/>
      <c r="ES3" s="1146"/>
      <c r="ET3" s="1146"/>
      <c r="EU3" s="1146"/>
      <c r="EV3" s="1146"/>
      <c r="EW3" s="1146"/>
      <c r="EX3" s="1146"/>
      <c r="EY3" s="1146"/>
      <c r="EZ3" s="1146"/>
      <c r="FA3" s="1146"/>
      <c r="FB3" s="1146"/>
      <c r="FC3" s="1146"/>
      <c r="FD3" s="1146"/>
      <c r="FE3" s="1146"/>
      <c r="FF3" s="1146"/>
      <c r="FG3" s="1146"/>
      <c r="FH3" s="1146"/>
      <c r="FI3" s="910"/>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910"/>
      <c r="GI3" s="125"/>
      <c r="GJ3" s="125"/>
      <c r="GK3" s="125"/>
      <c r="GL3" s="125"/>
      <c r="GM3" s="125"/>
      <c r="GN3" s="125"/>
      <c r="GO3" s="125"/>
      <c r="GP3" s="125"/>
      <c r="GQ3" s="125"/>
      <c r="GR3" s="125"/>
      <c r="GS3" s="125"/>
      <c r="GT3" s="125"/>
      <c r="GU3" s="125"/>
      <c r="GV3" s="125"/>
      <c r="GW3" s="125"/>
      <c r="GX3" s="125"/>
      <c r="GY3" s="910"/>
      <c r="GZ3" s="125"/>
      <c r="HA3" s="125"/>
      <c r="HB3" s="126"/>
      <c r="HC3" s="1490" t="s">
        <v>385</v>
      </c>
      <c r="HD3" s="1491"/>
      <c r="HE3" s="1491"/>
      <c r="HF3" s="1491"/>
      <c r="HG3" s="1491"/>
      <c r="HH3" s="1491"/>
      <c r="HI3" s="1491"/>
      <c r="HJ3" s="1491"/>
      <c r="HK3" s="1491"/>
      <c r="HL3" s="1491"/>
      <c r="HM3" s="1491"/>
      <c r="HN3" s="1491"/>
      <c r="HO3" s="1491"/>
      <c r="HP3" s="1491"/>
      <c r="HQ3" s="1491"/>
      <c r="HR3" s="1491"/>
      <c r="HS3" s="1491"/>
      <c r="HT3" s="1491"/>
      <c r="HU3" s="1491"/>
      <c r="HV3" s="1491"/>
      <c r="HW3" s="1491"/>
      <c r="HX3" s="1491"/>
      <c r="HY3" s="1491"/>
      <c r="HZ3" s="1491"/>
      <c r="IA3" s="1491"/>
      <c r="IB3" s="1491"/>
      <c r="IC3" s="1491"/>
      <c r="ID3" s="1491"/>
      <c r="IE3" s="1491"/>
      <c r="IF3" s="1492"/>
    </row>
    <row r="4" spans="1:240" s="211" customFormat="1" ht="91.15" customHeight="1" thickTop="1" thickBot="1">
      <c r="A4" s="1147"/>
      <c r="B4" s="1148" t="s">
        <v>189</v>
      </c>
      <c r="C4" s="902" t="s">
        <v>447</v>
      </c>
      <c r="D4" s="902" t="s">
        <v>448</v>
      </c>
      <c r="E4" s="902" t="s">
        <v>722</v>
      </c>
      <c r="F4" s="902" t="s">
        <v>71</v>
      </c>
      <c r="G4" s="902" t="s">
        <v>443</v>
      </c>
      <c r="H4" s="902" t="s">
        <v>72</v>
      </c>
      <c r="I4" s="902" t="s">
        <v>73</v>
      </c>
      <c r="J4" s="902" t="s">
        <v>74</v>
      </c>
      <c r="K4" s="902" t="s">
        <v>75</v>
      </c>
      <c r="L4" s="902" t="s">
        <v>677</v>
      </c>
      <c r="M4" s="902" t="s">
        <v>481</v>
      </c>
      <c r="N4" s="1149" t="s">
        <v>449</v>
      </c>
      <c r="O4" s="902" t="s">
        <v>450</v>
      </c>
      <c r="P4" s="902" t="s">
        <v>551</v>
      </c>
      <c r="Q4" s="902" t="s">
        <v>452</v>
      </c>
      <c r="R4" s="902" t="s">
        <v>563</v>
      </c>
      <c r="S4" s="902" t="s">
        <v>721</v>
      </c>
      <c r="T4" s="902" t="s">
        <v>720</v>
      </c>
      <c r="U4" s="902" t="s">
        <v>719</v>
      </c>
      <c r="V4" s="902" t="s">
        <v>456</v>
      </c>
      <c r="W4" s="902" t="s">
        <v>108</v>
      </c>
      <c r="X4" s="902" t="s">
        <v>716</v>
      </c>
      <c r="Y4" s="902" t="s">
        <v>565</v>
      </c>
      <c r="Z4" s="902" t="s">
        <v>944</v>
      </c>
      <c r="AA4" s="902" t="s">
        <v>471</v>
      </c>
      <c r="AB4" s="1150" t="s">
        <v>187</v>
      </c>
      <c r="AC4" s="1151" t="s">
        <v>1108</v>
      </c>
      <c r="AD4" s="1152" t="s">
        <v>1109</v>
      </c>
      <c r="AE4" s="1152" t="s">
        <v>1107</v>
      </c>
      <c r="AF4" s="1153" t="s">
        <v>931</v>
      </c>
      <c r="AG4" s="1153" t="s">
        <v>932</v>
      </c>
      <c r="AH4" s="1153" t="s">
        <v>990</v>
      </c>
      <c r="AI4" s="1154" t="s">
        <v>991</v>
      </c>
      <c r="AJ4" s="1154" t="s">
        <v>935</v>
      </c>
      <c r="AK4" s="1154" t="s">
        <v>936</v>
      </c>
      <c r="AL4" s="1154" t="s">
        <v>937</v>
      </c>
      <c r="AM4" s="1154" t="s">
        <v>1320</v>
      </c>
      <c r="AN4" s="1153" t="s">
        <v>939</v>
      </c>
      <c r="AO4" s="1153" t="s">
        <v>940</v>
      </c>
      <c r="AP4" s="1153" t="s">
        <v>941</v>
      </c>
      <c r="AQ4" s="1153" t="s">
        <v>942</v>
      </c>
      <c r="AR4" s="1153" t="s">
        <v>943</v>
      </c>
      <c r="AS4" s="1155" t="s">
        <v>992</v>
      </c>
      <c r="AT4" s="1156" t="s">
        <v>993</v>
      </c>
      <c r="AU4" s="1155" t="s">
        <v>1108</v>
      </c>
      <c r="AV4" s="1155" t="s">
        <v>1110</v>
      </c>
      <c r="AW4" s="1155" t="s">
        <v>1111</v>
      </c>
      <c r="AX4" s="1155" t="s">
        <v>1320</v>
      </c>
      <c r="AY4" s="1157" t="s">
        <v>506</v>
      </c>
      <c r="AZ4" s="1158"/>
      <c r="BA4" s="1159" t="s">
        <v>994</v>
      </c>
      <c r="BB4" s="1160" t="s">
        <v>1112</v>
      </c>
      <c r="BC4" s="1161" t="s">
        <v>1288</v>
      </c>
      <c r="BD4" s="1162" t="s">
        <v>1289</v>
      </c>
      <c r="BE4" s="209"/>
      <c r="BF4" s="1163" t="s">
        <v>447</v>
      </c>
      <c r="BG4" s="902" t="s">
        <v>448</v>
      </c>
      <c r="BH4" s="1164" t="s">
        <v>442</v>
      </c>
      <c r="BI4" s="1164" t="s">
        <v>71</v>
      </c>
      <c r="BJ4" s="1164" t="s">
        <v>443</v>
      </c>
      <c r="BK4" s="1164" t="s">
        <v>72</v>
      </c>
      <c r="BL4" s="1164" t="s">
        <v>73</v>
      </c>
      <c r="BM4" s="1164" t="s">
        <v>74</v>
      </c>
      <c r="BN4" s="1164" t="s">
        <v>75</v>
      </c>
      <c r="BO4" s="1164" t="s">
        <v>76</v>
      </c>
      <c r="BP4" s="1165" t="s">
        <v>481</v>
      </c>
      <c r="BQ4" s="1149" t="s">
        <v>449</v>
      </c>
      <c r="BR4" s="902" t="s">
        <v>450</v>
      </c>
      <c r="BS4" s="1164" t="s">
        <v>451</v>
      </c>
      <c r="BT4" s="1164" t="s">
        <v>452</v>
      </c>
      <c r="BU4" s="1164" t="s">
        <v>453</v>
      </c>
      <c r="BV4" s="1164" t="s">
        <v>464</v>
      </c>
      <c r="BW4" s="1164" t="s">
        <v>454</v>
      </c>
      <c r="BX4" s="1164" t="s">
        <v>482</v>
      </c>
      <c r="BY4" s="1164" t="s">
        <v>455</v>
      </c>
      <c r="BZ4" s="902" t="s">
        <v>456</v>
      </c>
      <c r="CA4" s="1164" t="s">
        <v>8</v>
      </c>
      <c r="CB4" s="1164" t="s">
        <v>29</v>
      </c>
      <c r="CC4" s="1164" t="s">
        <v>480</v>
      </c>
      <c r="CD4" s="1164" t="s">
        <v>471</v>
      </c>
      <c r="CE4" s="1166" t="s">
        <v>187</v>
      </c>
      <c r="CF4" s="1167"/>
      <c r="CG4" s="1168" t="s">
        <v>42</v>
      </c>
      <c r="CH4" s="1169" t="s">
        <v>90</v>
      </c>
      <c r="CI4" s="1169" t="s">
        <v>504</v>
      </c>
      <c r="CJ4" s="1169" t="s">
        <v>93</v>
      </c>
      <c r="CK4" s="1170" t="s">
        <v>503</v>
      </c>
      <c r="CL4" s="210"/>
      <c r="CM4" s="1116" t="s">
        <v>387</v>
      </c>
      <c r="CN4" s="1117" t="s">
        <v>383</v>
      </c>
      <c r="CO4" s="1118" t="s">
        <v>388</v>
      </c>
      <c r="CP4" s="953" t="s">
        <v>254</v>
      </c>
      <c r="CQ4" s="1119" t="s">
        <v>255</v>
      </c>
      <c r="CR4" s="906" t="s">
        <v>256</v>
      </c>
      <c r="CS4" s="1120" t="s">
        <v>421</v>
      </c>
      <c r="CT4" s="906" t="s">
        <v>257</v>
      </c>
      <c r="CU4" s="1119" t="s">
        <v>258</v>
      </c>
      <c r="CV4" s="1121" t="s">
        <v>259</v>
      </c>
      <c r="CW4" s="906" t="s">
        <v>260</v>
      </c>
      <c r="CX4" s="906" t="s">
        <v>261</v>
      </c>
      <c r="CY4" s="906" t="s">
        <v>262</v>
      </c>
      <c r="CZ4" s="1122" t="s">
        <v>263</v>
      </c>
      <c r="DA4" s="906" t="s">
        <v>264</v>
      </c>
      <c r="DB4" s="906" t="s">
        <v>265</v>
      </c>
      <c r="DC4" s="1119" t="s">
        <v>266</v>
      </c>
      <c r="DD4" s="1123" t="s">
        <v>267</v>
      </c>
      <c r="DE4" s="906" t="s">
        <v>268</v>
      </c>
      <c r="DF4" s="906" t="s">
        <v>269</v>
      </c>
      <c r="DG4" s="906" t="s">
        <v>270</v>
      </c>
      <c r="DH4" s="906" t="s">
        <v>271</v>
      </c>
      <c r="DI4" s="906" t="s">
        <v>272</v>
      </c>
      <c r="DJ4" s="906" t="s">
        <v>273</v>
      </c>
      <c r="DK4" s="906" t="s">
        <v>274</v>
      </c>
      <c r="DL4" s="906" t="s">
        <v>275</v>
      </c>
      <c r="DM4" s="906" t="s">
        <v>276</v>
      </c>
      <c r="DN4" s="906" t="s">
        <v>277</v>
      </c>
      <c r="DO4" s="906" t="s">
        <v>278</v>
      </c>
      <c r="DP4" s="906" t="s">
        <v>279</v>
      </c>
      <c r="DQ4" s="906" t="s">
        <v>280</v>
      </c>
      <c r="DR4" s="906" t="s">
        <v>281</v>
      </c>
      <c r="DS4" s="906" t="s">
        <v>282</v>
      </c>
      <c r="DT4" s="906" t="s">
        <v>283</v>
      </c>
      <c r="DU4" s="906" t="s">
        <v>969</v>
      </c>
      <c r="DV4" s="906" t="s">
        <v>970</v>
      </c>
      <c r="DW4" s="906" t="s">
        <v>284</v>
      </c>
      <c r="DX4" s="906" t="s">
        <v>918</v>
      </c>
      <c r="DY4" s="906" t="s">
        <v>285</v>
      </c>
      <c r="DZ4" s="906" t="s">
        <v>286</v>
      </c>
      <c r="EA4" s="906" t="s">
        <v>287</v>
      </c>
      <c r="EB4" s="906" t="s">
        <v>288</v>
      </c>
      <c r="EC4" s="906" t="s">
        <v>289</v>
      </c>
      <c r="ED4" s="906" t="s">
        <v>290</v>
      </c>
      <c r="EE4" s="906" t="s">
        <v>919</v>
      </c>
      <c r="EF4" s="906" t="s">
        <v>291</v>
      </c>
      <c r="EG4" s="906" t="s">
        <v>292</v>
      </c>
      <c r="EH4" s="906" t="s">
        <v>293</v>
      </c>
      <c r="EI4" s="906" t="s">
        <v>294</v>
      </c>
      <c r="EJ4" s="953" t="s">
        <v>295</v>
      </c>
      <c r="EK4" s="906" t="s">
        <v>296</v>
      </c>
      <c r="EL4" s="906" t="s">
        <v>297</v>
      </c>
      <c r="EM4" s="906" t="s">
        <v>298</v>
      </c>
      <c r="EN4" s="906" t="s">
        <v>299</v>
      </c>
      <c r="EO4" s="906" t="s">
        <v>300</v>
      </c>
      <c r="EP4" s="906" t="s">
        <v>301</v>
      </c>
      <c r="EQ4" s="906" t="s">
        <v>302</v>
      </c>
      <c r="ER4" s="906" t="s">
        <v>303</v>
      </c>
      <c r="ES4" s="906" t="s">
        <v>304</v>
      </c>
      <c r="ET4" s="906" t="s">
        <v>305</v>
      </c>
      <c r="EU4" s="906" t="s">
        <v>306</v>
      </c>
      <c r="EV4" s="906" t="s">
        <v>307</v>
      </c>
      <c r="EW4" s="906" t="s">
        <v>308</v>
      </c>
      <c r="EX4" s="906" t="s">
        <v>309</v>
      </c>
      <c r="EY4" s="906" t="s">
        <v>310</v>
      </c>
      <c r="EZ4" s="906" t="s">
        <v>311</v>
      </c>
      <c r="FA4" s="906" t="s">
        <v>312</v>
      </c>
      <c r="FB4" s="906" t="s">
        <v>313</v>
      </c>
      <c r="FC4" s="906" t="s">
        <v>988</v>
      </c>
      <c r="FD4" s="906" t="s">
        <v>314</v>
      </c>
      <c r="FE4" s="906" t="s">
        <v>315</v>
      </c>
      <c r="FF4" s="906" t="s">
        <v>316</v>
      </c>
      <c r="FG4" s="906" t="s">
        <v>972</v>
      </c>
      <c r="FH4" s="906" t="s">
        <v>295</v>
      </c>
      <c r="FI4" s="1118" t="s">
        <v>391</v>
      </c>
      <c r="FJ4" s="1125" t="s">
        <v>347</v>
      </c>
      <c r="FK4" s="953" t="s">
        <v>348</v>
      </c>
      <c r="FL4" s="953" t="s">
        <v>349</v>
      </c>
      <c r="FM4" s="1118" t="s">
        <v>389</v>
      </c>
      <c r="FN4" s="953" t="s">
        <v>317</v>
      </c>
      <c r="FO4" s="906" t="s">
        <v>318</v>
      </c>
      <c r="FP4" s="906" t="s">
        <v>319</v>
      </c>
      <c r="FQ4" s="1123" t="s">
        <v>973</v>
      </c>
      <c r="FR4" s="906" t="s">
        <v>946</v>
      </c>
      <c r="FS4" s="1171" t="s">
        <v>320</v>
      </c>
      <c r="FT4" s="906" t="s">
        <v>321</v>
      </c>
      <c r="FU4" s="906" t="s">
        <v>322</v>
      </c>
      <c r="FV4" s="1123" t="s">
        <v>974</v>
      </c>
      <c r="FW4" s="906" t="s">
        <v>323</v>
      </c>
      <c r="FX4" s="906" t="s">
        <v>324</v>
      </c>
      <c r="FY4" s="906" t="s">
        <v>325</v>
      </c>
      <c r="FZ4" s="906" t="s">
        <v>320</v>
      </c>
      <c r="GA4" s="1172" t="s">
        <v>390</v>
      </c>
      <c r="GB4" s="1126" t="s">
        <v>436</v>
      </c>
      <c r="GC4" s="1173" t="s">
        <v>342</v>
      </c>
      <c r="GD4" s="1173" t="s">
        <v>995</v>
      </c>
      <c r="GE4" s="1173" t="s">
        <v>343</v>
      </c>
      <c r="GF4" s="1118" t="s">
        <v>616</v>
      </c>
      <c r="GG4" s="953" t="s">
        <v>867</v>
      </c>
      <c r="GH4" s="953" t="s">
        <v>354</v>
      </c>
      <c r="GI4" s="1125" t="s">
        <v>930</v>
      </c>
      <c r="GJ4" s="953" t="s">
        <v>353</v>
      </c>
      <c r="GK4" s="953" t="s">
        <v>355</v>
      </c>
      <c r="GL4" s="1118" t="s">
        <v>414</v>
      </c>
      <c r="GM4" s="1127" t="s">
        <v>408</v>
      </c>
      <c r="GN4" s="1127" t="s">
        <v>409</v>
      </c>
      <c r="GO4" s="1127" t="s">
        <v>410</v>
      </c>
      <c r="GP4" s="1117" t="s">
        <v>382</v>
      </c>
      <c r="GQ4" s="953" t="s">
        <v>359</v>
      </c>
      <c r="GR4" s="906" t="s">
        <v>326</v>
      </c>
      <c r="GS4" s="906" t="s">
        <v>327</v>
      </c>
      <c r="GT4" s="906" t="s">
        <v>328</v>
      </c>
      <c r="GU4" s="906" t="s">
        <v>329</v>
      </c>
      <c r="GV4" s="906" t="s">
        <v>330</v>
      </c>
      <c r="GW4" s="906" t="s">
        <v>331</v>
      </c>
      <c r="GX4" s="906" t="s">
        <v>332</v>
      </c>
      <c r="GY4" s="906" t="s">
        <v>333</v>
      </c>
      <c r="GZ4" s="1125" t="s">
        <v>947</v>
      </c>
      <c r="HA4" s="953" t="s">
        <v>360</v>
      </c>
      <c r="HB4" s="953" t="s">
        <v>361</v>
      </c>
      <c r="HC4" s="1128" t="s">
        <v>380</v>
      </c>
      <c r="HD4" s="1129" t="s">
        <v>386</v>
      </c>
      <c r="HE4" s="1130" t="s">
        <v>401</v>
      </c>
      <c r="HF4" s="1130" t="s">
        <v>402</v>
      </c>
      <c r="HG4" s="1118" t="s">
        <v>403</v>
      </c>
      <c r="HH4" s="1131" t="s">
        <v>367</v>
      </c>
      <c r="HI4" s="1131" t="s">
        <v>368</v>
      </c>
      <c r="HJ4" s="1118" t="s">
        <v>412</v>
      </c>
      <c r="HK4" s="972" t="s">
        <v>872</v>
      </c>
      <c r="HL4" s="1131" t="s">
        <v>349</v>
      </c>
      <c r="HM4" s="1118" t="s">
        <v>404</v>
      </c>
      <c r="HN4" s="1131" t="s">
        <v>295</v>
      </c>
      <c r="HO4" s="1132" t="s">
        <v>718</v>
      </c>
      <c r="HP4" s="1130" t="s">
        <v>369</v>
      </c>
      <c r="HQ4" s="1130" t="s">
        <v>1113</v>
      </c>
      <c r="HR4" s="1118" t="s">
        <v>392</v>
      </c>
      <c r="HS4" s="1131" t="s">
        <v>371</v>
      </c>
      <c r="HT4" s="1131" t="s">
        <v>354</v>
      </c>
      <c r="HU4" s="972" t="s">
        <v>930</v>
      </c>
      <c r="HV4" s="1131" t="s">
        <v>353</v>
      </c>
      <c r="HW4" s="1131" t="s">
        <v>871</v>
      </c>
      <c r="HX4" s="1131" t="s">
        <v>372</v>
      </c>
      <c r="HY4" s="1129" t="s">
        <v>379</v>
      </c>
      <c r="HZ4" s="1118" t="s">
        <v>399</v>
      </c>
      <c r="IA4" s="1131" t="s">
        <v>405</v>
      </c>
      <c r="IB4" s="1131" t="s">
        <v>406</v>
      </c>
      <c r="IC4" s="1123" t="s">
        <v>400</v>
      </c>
      <c r="ID4" s="1133" t="s">
        <v>944</v>
      </c>
      <c r="IE4" s="1131" t="s">
        <v>468</v>
      </c>
      <c r="IF4" s="1134" t="s">
        <v>378</v>
      </c>
    </row>
    <row r="5" spans="1:240" ht="56.65" customHeight="1" thickTop="1" thickBot="1">
      <c r="A5" s="1107"/>
      <c r="B5" s="1175" t="s">
        <v>0</v>
      </c>
      <c r="C5" s="903" t="s">
        <v>1075</v>
      </c>
      <c r="D5" s="903" t="s">
        <v>1076</v>
      </c>
      <c r="E5" s="903" t="s">
        <v>1077</v>
      </c>
      <c r="F5" s="903" t="s">
        <v>1078</v>
      </c>
      <c r="G5" s="903" t="s">
        <v>1079</v>
      </c>
      <c r="H5" s="903" t="s">
        <v>1080</v>
      </c>
      <c r="I5" s="903" t="s">
        <v>1081</v>
      </c>
      <c r="J5" s="903" t="s">
        <v>1082</v>
      </c>
      <c r="K5" s="903" t="s">
        <v>615</v>
      </c>
      <c r="L5" s="903" t="s">
        <v>1083</v>
      </c>
      <c r="M5" s="1176" t="s">
        <v>1084</v>
      </c>
      <c r="N5" s="1177" t="s">
        <v>1085</v>
      </c>
      <c r="O5" s="1177" t="s">
        <v>1086</v>
      </c>
      <c r="P5" s="903" t="s">
        <v>1087</v>
      </c>
      <c r="Q5" s="903" t="s">
        <v>1088</v>
      </c>
      <c r="R5" s="903" t="s">
        <v>1089</v>
      </c>
      <c r="S5" s="903" t="s">
        <v>1090</v>
      </c>
      <c r="T5" s="903" t="s">
        <v>1091</v>
      </c>
      <c r="U5" s="903" t="s">
        <v>1092</v>
      </c>
      <c r="V5" s="1177" t="s">
        <v>1093</v>
      </c>
      <c r="W5" s="903" t="s">
        <v>1094</v>
      </c>
      <c r="X5" s="903" t="s">
        <v>1095</v>
      </c>
      <c r="Y5" s="903" t="s">
        <v>1096</v>
      </c>
      <c r="Z5" s="903" t="s">
        <v>945</v>
      </c>
      <c r="AA5" s="903" t="s">
        <v>1097</v>
      </c>
      <c r="AB5" s="1178" t="s">
        <v>1098</v>
      </c>
      <c r="AC5" s="1179" t="s">
        <v>1099</v>
      </c>
      <c r="AD5" s="1180" t="s">
        <v>1100</v>
      </c>
      <c r="AE5" s="1180" t="s">
        <v>1101</v>
      </c>
      <c r="AF5" s="1180"/>
      <c r="AG5" s="1180"/>
      <c r="AH5" s="1180"/>
      <c r="AI5" s="1180"/>
      <c r="AJ5" s="1180"/>
      <c r="AK5" s="1180"/>
      <c r="AL5" s="1180"/>
      <c r="AM5" s="1180" t="s">
        <v>1305</v>
      </c>
      <c r="AN5" s="1180"/>
      <c r="AO5" s="1180"/>
      <c r="AP5" s="1180"/>
      <c r="AQ5" s="1180"/>
      <c r="AR5" s="1180"/>
      <c r="AS5" s="1180"/>
      <c r="AT5" s="1181" t="s">
        <v>1304</v>
      </c>
      <c r="AU5" s="1180" t="s">
        <v>1102</v>
      </c>
      <c r="AV5" s="1180" t="s">
        <v>1103</v>
      </c>
      <c r="AW5" s="1180" t="s">
        <v>1104</v>
      </c>
      <c r="AX5" s="1180" t="s">
        <v>1105</v>
      </c>
      <c r="AY5" s="1182" t="s">
        <v>1106</v>
      </c>
      <c r="AZ5" s="1183"/>
      <c r="BA5" s="1184" t="s">
        <v>984</v>
      </c>
      <c r="BB5" s="1185" t="s">
        <v>985</v>
      </c>
      <c r="BC5" s="1185" t="s">
        <v>1306</v>
      </c>
      <c r="BD5" s="1181" t="s">
        <v>507</v>
      </c>
      <c r="BE5" s="71"/>
      <c r="BF5" s="1186" t="s">
        <v>1114</v>
      </c>
      <c r="BG5" s="903" t="s">
        <v>1115</v>
      </c>
      <c r="BH5" s="903" t="s">
        <v>1116</v>
      </c>
      <c r="BI5" s="903" t="s">
        <v>1117</v>
      </c>
      <c r="BJ5" s="903" t="s">
        <v>1118</v>
      </c>
      <c r="BK5" s="903" t="s">
        <v>1119</v>
      </c>
      <c r="BL5" s="903" t="s">
        <v>1120</v>
      </c>
      <c r="BM5" s="903" t="s">
        <v>1121</v>
      </c>
      <c r="BN5" s="903" t="s">
        <v>1122</v>
      </c>
      <c r="BO5" s="903" t="s">
        <v>1123</v>
      </c>
      <c r="BP5" s="1187" t="s">
        <v>1124</v>
      </c>
      <c r="BQ5" s="903" t="s">
        <v>1125</v>
      </c>
      <c r="BR5" s="903" t="s">
        <v>1126</v>
      </c>
      <c r="BS5" s="903" t="s">
        <v>1127</v>
      </c>
      <c r="BT5" s="903" t="s">
        <v>1128</v>
      </c>
      <c r="BU5" s="903" t="s">
        <v>1129</v>
      </c>
      <c r="BV5" s="903" t="s">
        <v>1130</v>
      </c>
      <c r="BW5" s="903" t="s">
        <v>1131</v>
      </c>
      <c r="BX5" s="903" t="s">
        <v>1132</v>
      </c>
      <c r="BY5" s="903" t="s">
        <v>1133</v>
      </c>
      <c r="BZ5" s="903" t="s">
        <v>1134</v>
      </c>
      <c r="CA5" s="903" t="s">
        <v>1135</v>
      </c>
      <c r="CB5" s="903" t="s">
        <v>1136</v>
      </c>
      <c r="CC5" s="903" t="s">
        <v>1137</v>
      </c>
      <c r="CD5" s="903" t="s">
        <v>1138</v>
      </c>
      <c r="CE5" s="1178" t="s">
        <v>1139</v>
      </c>
      <c r="CF5" s="1142"/>
      <c r="CG5" s="1188" t="s">
        <v>1140</v>
      </c>
      <c r="CH5" s="1189" t="s">
        <v>1141</v>
      </c>
      <c r="CI5" s="1189" t="s">
        <v>1142</v>
      </c>
      <c r="CJ5" s="1189" t="s">
        <v>1143</v>
      </c>
      <c r="CK5" s="1182" t="s">
        <v>502</v>
      </c>
      <c r="CL5" s="201"/>
      <c r="CM5" s="212"/>
      <c r="CN5" s="213"/>
      <c r="CO5" s="1190" t="s">
        <v>150</v>
      </c>
      <c r="CP5" s="1191" t="s">
        <v>334</v>
      </c>
      <c r="CQ5" s="1191" t="s">
        <v>335</v>
      </c>
      <c r="CR5" s="907"/>
      <c r="CS5" s="907"/>
      <c r="CT5" s="907"/>
      <c r="CU5" s="1191" t="s">
        <v>336</v>
      </c>
      <c r="CV5" s="907" t="s">
        <v>337</v>
      </c>
      <c r="CW5" s="907"/>
      <c r="CX5" s="907"/>
      <c r="CY5" s="907"/>
      <c r="CZ5" s="907" t="s">
        <v>338</v>
      </c>
      <c r="DA5" s="907"/>
      <c r="DB5" s="907"/>
      <c r="DC5" s="1191" t="s">
        <v>339</v>
      </c>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1191" t="s">
        <v>151</v>
      </c>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1190" t="s">
        <v>143</v>
      </c>
      <c r="FJ5" s="1192" t="s">
        <v>350</v>
      </c>
      <c r="FK5" s="954" t="s">
        <v>351</v>
      </c>
      <c r="FL5" s="954" t="s">
        <v>352</v>
      </c>
      <c r="FM5" s="1190" t="s">
        <v>152</v>
      </c>
      <c r="FN5" s="1191" t="s">
        <v>340</v>
      </c>
      <c r="FO5" s="907"/>
      <c r="FP5" s="907"/>
      <c r="FQ5" s="907"/>
      <c r="FR5" s="907"/>
      <c r="FS5" s="1193" t="s">
        <v>341</v>
      </c>
      <c r="FT5" s="907"/>
      <c r="FU5" s="907"/>
      <c r="FV5" s="907"/>
      <c r="FW5" s="907"/>
      <c r="FX5" s="907"/>
      <c r="FY5" s="907"/>
      <c r="FZ5" s="907"/>
      <c r="GA5" s="1194" t="s">
        <v>145</v>
      </c>
      <c r="GB5" s="1191"/>
      <c r="GC5" s="1191" t="s">
        <v>344</v>
      </c>
      <c r="GD5" s="1191" t="s">
        <v>345</v>
      </c>
      <c r="GE5" s="1191" t="s">
        <v>345</v>
      </c>
      <c r="GF5" s="1190" t="s">
        <v>147</v>
      </c>
      <c r="GG5" s="954" t="s">
        <v>868</v>
      </c>
      <c r="GH5" s="954" t="s">
        <v>357</v>
      </c>
      <c r="GI5" s="1192" t="s">
        <v>929</v>
      </c>
      <c r="GJ5" s="954" t="s">
        <v>356</v>
      </c>
      <c r="GK5" s="954" t="s">
        <v>358</v>
      </c>
      <c r="GL5" s="1190" t="s">
        <v>869</v>
      </c>
      <c r="GM5" s="1191" t="s">
        <v>162</v>
      </c>
      <c r="GN5" s="1191" t="s">
        <v>183</v>
      </c>
      <c r="GO5" s="1191" t="s">
        <v>163</v>
      </c>
      <c r="GP5" s="213"/>
      <c r="GQ5" s="1191" t="s">
        <v>393</v>
      </c>
      <c r="GR5" s="907"/>
      <c r="GS5" s="907"/>
      <c r="GT5" s="907"/>
      <c r="GU5" s="907"/>
      <c r="GV5" s="907"/>
      <c r="GW5" s="907"/>
      <c r="GX5" s="907"/>
      <c r="GY5" s="1195"/>
      <c r="GZ5" s="1192" t="s">
        <v>948</v>
      </c>
      <c r="HA5" s="954" t="s">
        <v>394</v>
      </c>
      <c r="HB5" s="954" t="s">
        <v>395</v>
      </c>
      <c r="HC5" s="212"/>
      <c r="HD5" s="213"/>
      <c r="HE5" s="1190" t="s">
        <v>141</v>
      </c>
      <c r="HF5" s="1190" t="s">
        <v>153</v>
      </c>
      <c r="HG5" s="1190" t="s">
        <v>142</v>
      </c>
      <c r="HH5" s="954" t="s">
        <v>365</v>
      </c>
      <c r="HI5" s="954" t="s">
        <v>366</v>
      </c>
      <c r="HJ5" s="1190" t="s">
        <v>143</v>
      </c>
      <c r="HK5" s="1192" t="s">
        <v>144</v>
      </c>
      <c r="HL5" s="954" t="s">
        <v>411</v>
      </c>
      <c r="HM5" s="1190"/>
      <c r="HN5" s="954" t="s">
        <v>376</v>
      </c>
      <c r="HO5" s="954" t="s">
        <v>377</v>
      </c>
      <c r="HP5" s="1190" t="s">
        <v>146</v>
      </c>
      <c r="HQ5" s="1190" t="s">
        <v>164</v>
      </c>
      <c r="HR5" s="1190" t="s">
        <v>147</v>
      </c>
      <c r="HS5" s="954" t="s">
        <v>868</v>
      </c>
      <c r="HT5" s="954" t="s">
        <v>870</v>
      </c>
      <c r="HU5" s="1192" t="s">
        <v>929</v>
      </c>
      <c r="HV5" s="954" t="s">
        <v>373</v>
      </c>
      <c r="HW5" s="954" t="s">
        <v>374</v>
      </c>
      <c r="HX5" s="954" t="s">
        <v>375</v>
      </c>
      <c r="HY5" s="213"/>
      <c r="HZ5" s="1190" t="s">
        <v>149</v>
      </c>
      <c r="IA5" s="954" t="s">
        <v>362</v>
      </c>
      <c r="IB5" s="954" t="s">
        <v>363</v>
      </c>
      <c r="IC5" s="1196" t="s">
        <v>364</v>
      </c>
      <c r="ID5" s="973" t="s">
        <v>948</v>
      </c>
      <c r="IE5" s="954" t="s">
        <v>397</v>
      </c>
      <c r="IF5" s="1197" t="s">
        <v>398</v>
      </c>
    </row>
    <row r="6" spans="1:240" ht="14.25" customHeight="1" thickTop="1">
      <c r="A6" s="423">
        <v>1954</v>
      </c>
      <c r="B6" s="1204">
        <v>2470.8404360302675</v>
      </c>
      <c r="C6" s="1198"/>
      <c r="D6" s="1199"/>
      <c r="E6" s="1199"/>
      <c r="F6" s="1199"/>
      <c r="G6" s="1199"/>
      <c r="H6" s="904"/>
      <c r="I6" s="904"/>
      <c r="J6" s="904"/>
      <c r="K6" s="904"/>
      <c r="L6" s="904"/>
      <c r="M6" s="904"/>
      <c r="N6" s="1200"/>
      <c r="O6" s="904"/>
      <c r="P6" s="904"/>
      <c r="Q6" s="904"/>
      <c r="R6" s="904"/>
      <c r="S6" s="904"/>
      <c r="T6" s="904"/>
      <c r="U6" s="904"/>
      <c r="V6" s="904"/>
      <c r="W6" s="904"/>
      <c r="X6" s="904"/>
      <c r="Y6" s="904"/>
      <c r="Z6" s="904"/>
      <c r="AA6" s="904"/>
      <c r="AB6" s="1201"/>
      <c r="AC6" s="1202"/>
      <c r="AD6" s="885"/>
      <c r="AT6" s="684"/>
      <c r="AU6" s="926"/>
      <c r="AV6" s="926"/>
      <c r="AW6" s="926"/>
      <c r="AX6" s="926"/>
      <c r="AY6" s="683"/>
      <c r="AZ6" s="884"/>
      <c r="BA6" s="1202"/>
      <c r="BB6" s="884"/>
      <c r="BC6" s="327"/>
      <c r="BD6" s="684"/>
      <c r="BF6" s="1200"/>
      <c r="BG6" s="904"/>
      <c r="BH6" s="904"/>
      <c r="BI6" s="904"/>
      <c r="BJ6" s="904"/>
      <c r="BK6" s="904"/>
      <c r="BL6" s="904"/>
      <c r="BM6" s="904"/>
      <c r="BN6" s="904"/>
      <c r="BO6" s="904"/>
      <c r="BP6" s="904"/>
      <c r="BQ6" s="1203"/>
      <c r="BR6" s="884"/>
      <c r="BS6" s="884"/>
      <c r="BT6" s="884"/>
      <c r="BU6" s="884"/>
      <c r="BV6" s="884"/>
      <c r="BW6" s="884"/>
      <c r="BX6" s="884"/>
      <c r="BY6" s="884"/>
      <c r="BZ6" s="884"/>
      <c r="CA6" s="884"/>
      <c r="CB6" s="884"/>
      <c r="CC6" s="884"/>
      <c r="CD6" s="904"/>
      <c r="CE6" s="1201"/>
      <c r="CF6" s="884"/>
      <c r="CG6" s="1202"/>
      <c r="CH6" s="884"/>
      <c r="CI6" s="884"/>
      <c r="CJ6" s="884"/>
      <c r="CK6" s="893"/>
      <c r="CL6" s="412">
        <v>1954</v>
      </c>
      <c r="CM6" s="214"/>
      <c r="CN6" s="124"/>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135"/>
      <c r="ER6" s="1135"/>
      <c r="ES6" s="1135"/>
      <c r="ET6" s="1135"/>
      <c r="EU6" s="71"/>
      <c r="EV6" s="71"/>
      <c r="EW6" s="71"/>
      <c r="EX6" s="71"/>
      <c r="EY6" s="71"/>
      <c r="EZ6" s="71"/>
      <c r="FA6" s="71"/>
      <c r="FB6" s="71"/>
      <c r="FC6" s="71"/>
      <c r="FD6" s="71"/>
      <c r="FE6" s="71"/>
      <c r="FF6" s="71"/>
      <c r="FG6" s="71"/>
      <c r="FH6" s="71"/>
      <c r="FI6" s="71"/>
      <c r="FJ6" s="861"/>
      <c r="FK6" s="71"/>
      <c r="FL6" s="71"/>
      <c r="FM6" s="71"/>
      <c r="FN6" s="71"/>
      <c r="FO6" s="71"/>
      <c r="FP6" s="71"/>
      <c r="FQ6" s="71"/>
      <c r="FR6" s="71"/>
      <c r="FS6" s="71"/>
      <c r="FT6" s="71"/>
      <c r="FU6" s="71"/>
      <c r="FV6" s="71"/>
      <c r="FW6" s="71"/>
      <c r="FX6" s="71"/>
      <c r="FY6" s="71"/>
      <c r="FZ6" s="71"/>
      <c r="GA6" s="71"/>
      <c r="GB6" s="71"/>
      <c r="GC6" s="71"/>
      <c r="GD6" s="71"/>
      <c r="GE6" s="71"/>
      <c r="GF6" s="71"/>
      <c r="GG6" s="71"/>
      <c r="GH6" s="71"/>
      <c r="GI6" s="861"/>
      <c r="GJ6" s="71"/>
      <c r="GK6" s="71"/>
      <c r="GL6" s="124"/>
      <c r="GM6" s="71"/>
      <c r="GN6" s="71"/>
      <c r="GO6" s="71"/>
      <c r="GP6" s="124"/>
      <c r="GQ6" s="71"/>
      <c r="GR6" s="71"/>
      <c r="GS6" s="71"/>
      <c r="GT6" s="71"/>
      <c r="GU6" s="71"/>
      <c r="GV6" s="71"/>
      <c r="GW6" s="71"/>
      <c r="GX6" s="71"/>
      <c r="GY6" s="71"/>
      <c r="GZ6" s="861"/>
      <c r="HA6" s="71"/>
      <c r="HB6" s="124"/>
      <c r="HC6" s="214"/>
      <c r="HD6" s="71"/>
      <c r="HE6" s="71"/>
      <c r="HF6" s="71"/>
      <c r="HG6" s="71"/>
      <c r="HH6" s="71"/>
      <c r="HI6" s="71"/>
      <c r="HJ6" s="71"/>
      <c r="HK6" s="861"/>
      <c r="HL6" s="71"/>
      <c r="HM6" s="71"/>
      <c r="HN6" s="71"/>
      <c r="HO6" s="71"/>
      <c r="HP6" s="71"/>
      <c r="HQ6" s="71"/>
      <c r="HR6" s="124"/>
      <c r="HS6" s="71"/>
      <c r="HT6" s="71"/>
      <c r="HU6" s="861"/>
      <c r="HV6" s="71"/>
      <c r="HW6" s="71"/>
      <c r="HX6" s="71"/>
      <c r="HY6" s="71"/>
      <c r="HZ6" s="71"/>
      <c r="IA6" s="71"/>
      <c r="IB6" s="71"/>
      <c r="IC6" s="71"/>
      <c r="ID6" s="861"/>
      <c r="IE6" s="71"/>
      <c r="IF6" s="100"/>
    </row>
    <row r="7" spans="1:240" ht="14.25" customHeight="1">
      <c r="A7" s="423">
        <v>1955</v>
      </c>
      <c r="B7" s="1204">
        <v>2757.3256323432392</v>
      </c>
      <c r="C7" s="1205"/>
      <c r="D7" s="1206"/>
      <c r="E7" s="1206"/>
      <c r="F7" s="1206"/>
      <c r="G7" s="1206"/>
      <c r="H7" s="884"/>
      <c r="I7" s="884"/>
      <c r="J7" s="884"/>
      <c r="K7" s="884"/>
      <c r="L7" s="884"/>
      <c r="M7" s="884"/>
      <c r="N7" s="1203"/>
      <c r="O7" s="884"/>
      <c r="P7" s="884"/>
      <c r="Q7" s="884"/>
      <c r="R7" s="884"/>
      <c r="S7" s="884"/>
      <c r="T7" s="884"/>
      <c r="U7" s="884"/>
      <c r="V7" s="884"/>
      <c r="W7" s="884"/>
      <c r="X7" s="884"/>
      <c r="Y7" s="884"/>
      <c r="Z7" s="884"/>
      <c r="AA7" s="884"/>
      <c r="AB7" s="893"/>
      <c r="AC7" s="1202"/>
      <c r="AD7" s="885"/>
      <c r="AE7" s="884"/>
      <c r="AF7" s="884"/>
      <c r="AG7" s="884"/>
      <c r="AH7" s="884"/>
      <c r="AI7" s="884"/>
      <c r="AJ7" s="884"/>
      <c r="AK7" s="884"/>
      <c r="AL7" s="884"/>
      <c r="AM7" s="884"/>
      <c r="AN7" s="884"/>
      <c r="AO7" s="884"/>
      <c r="AP7" s="884"/>
      <c r="AQ7" s="884"/>
      <c r="AR7" s="884"/>
      <c r="AS7" s="884"/>
      <c r="AT7" s="893"/>
      <c r="AU7" s="926"/>
      <c r="AV7" s="926"/>
      <c r="AW7" s="926"/>
      <c r="AX7" s="926"/>
      <c r="AY7" s="684"/>
      <c r="AZ7" s="884"/>
      <c r="BA7" s="1207"/>
      <c r="BB7" s="1087"/>
      <c r="BC7" s="327"/>
      <c r="BD7" s="684"/>
      <c r="BF7" s="1203"/>
      <c r="BG7" s="884"/>
      <c r="BH7" s="884"/>
      <c r="BI7" s="884"/>
      <c r="BJ7" s="884"/>
      <c r="BK7" s="884"/>
      <c r="BL7" s="884"/>
      <c r="BM7" s="884"/>
      <c r="BN7" s="884"/>
      <c r="BO7" s="884"/>
      <c r="BP7" s="884"/>
      <c r="BQ7" s="1203"/>
      <c r="BR7" s="884"/>
      <c r="BS7" s="884"/>
      <c r="BT7" s="884"/>
      <c r="BU7" s="884"/>
      <c r="BV7" s="884"/>
      <c r="BW7" s="884"/>
      <c r="BX7" s="884"/>
      <c r="BY7" s="884"/>
      <c r="BZ7" s="884"/>
      <c r="CA7" s="884"/>
      <c r="CB7" s="884"/>
      <c r="CC7" s="884"/>
      <c r="CD7" s="884"/>
      <c r="CE7" s="893"/>
      <c r="CF7" s="884"/>
      <c r="CG7" s="1202"/>
      <c r="CH7" s="884"/>
      <c r="CI7" s="884"/>
      <c r="CJ7" s="884"/>
      <c r="CK7" s="893"/>
      <c r="CL7" s="412"/>
      <c r="CM7" s="217"/>
      <c r="CN7" s="124"/>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135"/>
      <c r="ER7" s="1135"/>
      <c r="ES7" s="1135"/>
      <c r="ET7" s="1135"/>
      <c r="EU7" s="71"/>
      <c r="EV7" s="71"/>
      <c r="EW7" s="71"/>
      <c r="EX7" s="71"/>
      <c r="EY7" s="71"/>
      <c r="EZ7" s="71"/>
      <c r="FA7" s="71"/>
      <c r="FB7" s="71"/>
      <c r="FC7" s="71"/>
      <c r="FD7" s="71"/>
      <c r="FE7" s="71"/>
      <c r="FF7" s="71"/>
      <c r="FG7" s="71"/>
      <c r="FH7" s="71"/>
      <c r="FI7" s="71"/>
      <c r="FJ7" s="861"/>
      <c r="FK7" s="71"/>
      <c r="FL7" s="71"/>
      <c r="FM7" s="71"/>
      <c r="FN7" s="71"/>
      <c r="FO7" s="71"/>
      <c r="FP7" s="71"/>
      <c r="FQ7" s="71"/>
      <c r="FR7" s="71"/>
      <c r="FS7" s="71"/>
      <c r="FT7" s="71"/>
      <c r="FU7" s="71"/>
      <c r="FV7" s="71"/>
      <c r="FW7" s="71"/>
      <c r="FX7" s="71"/>
      <c r="FY7" s="71"/>
      <c r="FZ7" s="71"/>
      <c r="GA7" s="71"/>
      <c r="GB7" s="71"/>
      <c r="GC7" s="71"/>
      <c r="GD7" s="71"/>
      <c r="GE7" s="71"/>
      <c r="GF7" s="71"/>
      <c r="GG7" s="71"/>
      <c r="GH7" s="71"/>
      <c r="GI7" s="861"/>
      <c r="GJ7" s="71"/>
      <c r="GK7" s="71"/>
      <c r="GL7" s="124"/>
      <c r="GM7" s="71"/>
      <c r="GN7" s="71"/>
      <c r="GO7" s="71"/>
      <c r="GP7" s="124"/>
      <c r="GQ7" s="71"/>
      <c r="GR7" s="71"/>
      <c r="GS7" s="71"/>
      <c r="GT7" s="71"/>
      <c r="GU7" s="71"/>
      <c r="GV7" s="71"/>
      <c r="GW7" s="71"/>
      <c r="GX7" s="71"/>
      <c r="GY7" s="71"/>
      <c r="GZ7" s="861"/>
      <c r="HA7" s="71"/>
      <c r="HB7" s="124"/>
      <c r="HC7" s="217"/>
      <c r="HD7" s="71"/>
      <c r="HE7" s="71"/>
      <c r="HF7" s="71"/>
      <c r="HG7" s="71"/>
      <c r="HH7" s="71"/>
      <c r="HI7" s="71"/>
      <c r="HJ7" s="71"/>
      <c r="HK7" s="861"/>
      <c r="HL7" s="71"/>
      <c r="HM7" s="71"/>
      <c r="HN7" s="71"/>
      <c r="HO7" s="71"/>
      <c r="HP7" s="71"/>
      <c r="HQ7" s="71"/>
      <c r="HR7" s="124"/>
      <c r="HS7" s="71"/>
      <c r="HT7" s="71"/>
      <c r="HU7" s="861"/>
      <c r="HV7" s="71"/>
      <c r="HW7" s="71"/>
      <c r="HX7" s="71"/>
      <c r="HY7" s="71"/>
      <c r="HZ7" s="71"/>
      <c r="IA7" s="71"/>
      <c r="IB7" s="71"/>
      <c r="IC7" s="71"/>
      <c r="ID7" s="861"/>
      <c r="IE7" s="71"/>
      <c r="IF7" s="100"/>
    </row>
    <row r="8" spans="1:240" ht="14.25" customHeight="1">
      <c r="A8" s="423">
        <v>1956</v>
      </c>
      <c r="B8" s="1204">
        <v>3167.5551163074106</v>
      </c>
      <c r="C8" s="1205"/>
      <c r="D8" s="1206"/>
      <c r="E8" s="1206"/>
      <c r="F8" s="1206"/>
      <c r="G8" s="1206"/>
      <c r="H8" s="884"/>
      <c r="I8" s="884"/>
      <c r="J8" s="884"/>
      <c r="K8" s="884"/>
      <c r="L8" s="884"/>
      <c r="M8" s="884"/>
      <c r="N8" s="1203"/>
      <c r="O8" s="884"/>
      <c r="P8" s="884"/>
      <c r="Q8" s="884"/>
      <c r="R8" s="884"/>
      <c r="S8" s="884"/>
      <c r="T8" s="884"/>
      <c r="U8" s="884"/>
      <c r="V8" s="884"/>
      <c r="W8" s="884"/>
      <c r="X8" s="884"/>
      <c r="Y8" s="884"/>
      <c r="Z8" s="884"/>
      <c r="AA8" s="884"/>
      <c r="AB8" s="893"/>
      <c r="AC8" s="1202"/>
      <c r="AD8" s="885"/>
      <c r="AE8" s="884"/>
      <c r="AF8" s="884"/>
      <c r="AG8" s="884"/>
      <c r="AH8" s="884"/>
      <c r="AI8" s="884"/>
      <c r="AJ8" s="884"/>
      <c r="AK8" s="884"/>
      <c r="AL8" s="884"/>
      <c r="AM8" s="884"/>
      <c r="AN8" s="884"/>
      <c r="AO8" s="884"/>
      <c r="AP8" s="884"/>
      <c r="AQ8" s="884"/>
      <c r="AR8" s="884"/>
      <c r="AS8" s="884"/>
      <c r="AT8" s="893"/>
      <c r="AU8" s="926"/>
      <c r="AV8" s="926"/>
      <c r="AW8" s="926"/>
      <c r="AX8" s="926"/>
      <c r="AY8" s="684"/>
      <c r="AZ8" s="884"/>
      <c r="BA8" s="1207"/>
      <c r="BB8" s="1087"/>
      <c r="BC8" s="327"/>
      <c r="BD8" s="684"/>
      <c r="BF8" s="1203"/>
      <c r="BG8" s="884"/>
      <c r="BH8" s="884"/>
      <c r="BI8" s="884"/>
      <c r="BJ8" s="884"/>
      <c r="BK8" s="884"/>
      <c r="BL8" s="884"/>
      <c r="BM8" s="884"/>
      <c r="BN8" s="884"/>
      <c r="BO8" s="884"/>
      <c r="BP8" s="884"/>
      <c r="BQ8" s="1203"/>
      <c r="BR8" s="884"/>
      <c r="BS8" s="884"/>
      <c r="BT8" s="884"/>
      <c r="BU8" s="884"/>
      <c r="BV8" s="884"/>
      <c r="BW8" s="884"/>
      <c r="BX8" s="884"/>
      <c r="BY8" s="884"/>
      <c r="BZ8" s="884"/>
      <c r="CA8" s="884"/>
      <c r="CB8" s="884"/>
      <c r="CC8" s="884"/>
      <c r="CD8" s="884"/>
      <c r="CE8" s="893"/>
      <c r="CF8" s="884"/>
      <c r="CG8" s="1202"/>
      <c r="CH8" s="884"/>
      <c r="CI8" s="884"/>
      <c r="CJ8" s="884"/>
      <c r="CK8" s="893"/>
      <c r="CL8" s="412"/>
      <c r="CM8" s="217"/>
      <c r="CN8" s="124"/>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135"/>
      <c r="ER8" s="1135"/>
      <c r="ES8" s="1135"/>
      <c r="ET8" s="1135"/>
      <c r="EU8" s="71"/>
      <c r="EV8" s="71"/>
      <c r="EW8" s="71"/>
      <c r="EX8" s="71"/>
      <c r="EY8" s="71"/>
      <c r="EZ8" s="71"/>
      <c r="FA8" s="71"/>
      <c r="FB8" s="71"/>
      <c r="FC8" s="71"/>
      <c r="FD8" s="71"/>
      <c r="FE8" s="71"/>
      <c r="FF8" s="71"/>
      <c r="FG8" s="71"/>
      <c r="FH8" s="71"/>
      <c r="FI8" s="71"/>
      <c r="FJ8" s="861"/>
      <c r="FK8" s="71"/>
      <c r="FL8" s="71"/>
      <c r="FM8" s="71"/>
      <c r="FN8" s="71"/>
      <c r="FO8" s="71"/>
      <c r="FP8" s="71"/>
      <c r="FQ8" s="71"/>
      <c r="FR8" s="71"/>
      <c r="FS8" s="71"/>
      <c r="FT8" s="71"/>
      <c r="FU8" s="71"/>
      <c r="FV8" s="71"/>
      <c r="FW8" s="71"/>
      <c r="FX8" s="71"/>
      <c r="FY8" s="71"/>
      <c r="FZ8" s="71"/>
      <c r="GA8" s="71"/>
      <c r="GB8" s="71"/>
      <c r="GC8" s="71"/>
      <c r="GD8" s="71"/>
      <c r="GE8" s="71"/>
      <c r="GF8" s="71"/>
      <c r="GG8" s="71"/>
      <c r="GH8" s="71"/>
      <c r="GI8" s="861"/>
      <c r="GJ8" s="71"/>
      <c r="GK8" s="71"/>
      <c r="GL8" s="124"/>
      <c r="GM8" s="71"/>
      <c r="GN8" s="71"/>
      <c r="GO8" s="71"/>
      <c r="GP8" s="124"/>
      <c r="GQ8" s="71"/>
      <c r="GR8" s="71"/>
      <c r="GS8" s="71"/>
      <c r="GT8" s="71"/>
      <c r="GU8" s="71"/>
      <c r="GV8" s="71"/>
      <c r="GW8" s="71"/>
      <c r="GX8" s="71"/>
      <c r="GY8" s="71"/>
      <c r="GZ8" s="861"/>
      <c r="HA8" s="71"/>
      <c r="HB8" s="124"/>
      <c r="HC8" s="217"/>
      <c r="HD8" s="71"/>
      <c r="HE8" s="71"/>
      <c r="HF8" s="71"/>
      <c r="HG8" s="71"/>
      <c r="HH8" s="71"/>
      <c r="HI8" s="71"/>
      <c r="HJ8" s="71"/>
      <c r="HK8" s="861"/>
      <c r="HL8" s="71"/>
      <c r="HM8" s="71"/>
      <c r="HN8" s="71"/>
      <c r="HO8" s="71"/>
      <c r="HP8" s="71"/>
      <c r="HQ8" s="71"/>
      <c r="HR8" s="124"/>
      <c r="HS8" s="71"/>
      <c r="HT8" s="71"/>
      <c r="HU8" s="861"/>
      <c r="HV8" s="71"/>
      <c r="HW8" s="71"/>
      <c r="HX8" s="71"/>
      <c r="HY8" s="71"/>
      <c r="HZ8" s="71"/>
      <c r="IA8" s="71"/>
      <c r="IB8" s="71"/>
      <c r="IC8" s="71"/>
      <c r="ID8" s="861"/>
      <c r="IE8" s="71"/>
      <c r="IF8" s="100"/>
    </row>
    <row r="9" spans="1:240" ht="14.25" customHeight="1">
      <c r="A9" s="423">
        <v>1957</v>
      </c>
      <c r="B9" s="1204">
        <v>3713.7147357941253</v>
      </c>
      <c r="C9" s="1205"/>
      <c r="D9" s="1206"/>
      <c r="E9" s="1206"/>
      <c r="F9" s="1206"/>
      <c r="G9" s="1206"/>
      <c r="H9" s="884"/>
      <c r="I9" s="884"/>
      <c r="J9" s="884"/>
      <c r="K9" s="884"/>
      <c r="L9" s="884"/>
      <c r="M9" s="884"/>
      <c r="N9" s="1203"/>
      <c r="O9" s="884"/>
      <c r="P9" s="884"/>
      <c r="Q9" s="884"/>
      <c r="R9" s="884"/>
      <c r="S9" s="884"/>
      <c r="T9" s="884"/>
      <c r="U9" s="884"/>
      <c r="V9" s="884"/>
      <c r="W9" s="884"/>
      <c r="X9" s="884"/>
      <c r="Y9" s="884"/>
      <c r="Z9" s="884"/>
      <c r="AA9" s="884"/>
      <c r="AB9" s="893"/>
      <c r="AC9" s="1202"/>
      <c r="AD9" s="885"/>
      <c r="AE9" s="884"/>
      <c r="AF9" s="884"/>
      <c r="AG9" s="884"/>
      <c r="AH9" s="884"/>
      <c r="AI9" s="884"/>
      <c r="AJ9" s="884"/>
      <c r="AK9" s="884"/>
      <c r="AL9" s="884"/>
      <c r="AM9" s="884"/>
      <c r="AN9" s="884"/>
      <c r="AO9" s="884"/>
      <c r="AP9" s="884"/>
      <c r="AQ9" s="884"/>
      <c r="AR9" s="884"/>
      <c r="AS9" s="884"/>
      <c r="AT9" s="893"/>
      <c r="AU9" s="926"/>
      <c r="AV9" s="926"/>
      <c r="AW9" s="926"/>
      <c r="AX9" s="926"/>
      <c r="AY9" s="684"/>
      <c r="AZ9" s="926"/>
      <c r="BA9" s="1207"/>
      <c r="BB9" s="1087"/>
      <c r="BC9" s="327"/>
      <c r="BD9" s="684"/>
      <c r="BF9" s="1203"/>
      <c r="BG9" s="884"/>
      <c r="BH9" s="884"/>
      <c r="BI9" s="884"/>
      <c r="BJ9" s="884"/>
      <c r="BK9" s="884"/>
      <c r="BL9" s="884"/>
      <c r="BM9" s="884"/>
      <c r="BN9" s="884"/>
      <c r="BO9" s="884"/>
      <c r="BQ9" s="1203"/>
      <c r="BR9" s="884"/>
      <c r="BS9" s="884"/>
      <c r="BT9" s="884"/>
      <c r="BU9" s="884"/>
      <c r="BV9" s="884"/>
      <c r="BW9" s="884"/>
      <c r="BX9" s="884"/>
      <c r="BY9" s="884"/>
      <c r="BZ9" s="884"/>
      <c r="CA9" s="884"/>
      <c r="CB9" s="884"/>
      <c r="CC9" s="884"/>
      <c r="CD9" s="884"/>
      <c r="CE9" s="893"/>
      <c r="CF9" s="884"/>
      <c r="CG9" s="1202"/>
      <c r="CH9" s="884"/>
      <c r="CI9" s="884"/>
      <c r="CJ9" s="884"/>
      <c r="CK9" s="893"/>
      <c r="CL9" s="412"/>
      <c r="CM9" s="217"/>
      <c r="CN9" s="124"/>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135"/>
      <c r="ER9" s="1135"/>
      <c r="ES9" s="1135"/>
      <c r="ET9" s="1135"/>
      <c r="EU9" s="71"/>
      <c r="EV9" s="71"/>
      <c r="EW9" s="71"/>
      <c r="EX9" s="71"/>
      <c r="EY9" s="71"/>
      <c r="EZ9" s="71"/>
      <c r="FA9" s="71"/>
      <c r="FB9" s="71"/>
      <c r="FC9" s="71"/>
      <c r="FD9" s="71"/>
      <c r="FE9" s="71"/>
      <c r="FF9" s="71"/>
      <c r="FG9" s="71"/>
      <c r="FH9" s="71"/>
      <c r="FI9" s="71"/>
      <c r="FJ9" s="861"/>
      <c r="FK9" s="71"/>
      <c r="FL9" s="71"/>
      <c r="FM9" s="71"/>
      <c r="FN9" s="71"/>
      <c r="FO9" s="71"/>
      <c r="FP9" s="71"/>
      <c r="FQ9" s="71"/>
      <c r="FR9" s="71"/>
      <c r="FS9" s="71"/>
      <c r="FT9" s="71"/>
      <c r="FU9" s="71"/>
      <c r="FV9" s="71"/>
      <c r="FW9" s="71"/>
      <c r="FX9" s="71"/>
      <c r="FY9" s="71"/>
      <c r="FZ9" s="71"/>
      <c r="GA9" s="71"/>
      <c r="GB9" s="71"/>
      <c r="GC9" s="71"/>
      <c r="GD9" s="71"/>
      <c r="GE9" s="71"/>
      <c r="GF9" s="71"/>
      <c r="GG9" s="71"/>
      <c r="GH9" s="71"/>
      <c r="GI9" s="861"/>
      <c r="GJ9" s="71"/>
      <c r="GK9" s="71"/>
      <c r="GL9" s="124"/>
      <c r="GM9" s="71"/>
      <c r="GN9" s="71"/>
      <c r="GO9" s="71"/>
      <c r="GP9" s="124"/>
      <c r="GQ9" s="71"/>
      <c r="GR9" s="71"/>
      <c r="GS9" s="71"/>
      <c r="GT9" s="71"/>
      <c r="GU9" s="71"/>
      <c r="GV9" s="71"/>
      <c r="GW9" s="71"/>
      <c r="GX9" s="71"/>
      <c r="GY9" s="71"/>
      <c r="GZ9" s="861"/>
      <c r="HA9" s="71"/>
      <c r="HB9" s="124"/>
      <c r="HC9" s="217"/>
      <c r="HD9" s="71"/>
      <c r="HE9" s="71"/>
      <c r="HF9" s="71"/>
      <c r="HG9" s="71"/>
      <c r="HH9" s="71"/>
      <c r="HI9" s="71"/>
      <c r="HJ9" s="71"/>
      <c r="HK9" s="861"/>
      <c r="HL9" s="71"/>
      <c r="HM9" s="71"/>
      <c r="HN9" s="71"/>
      <c r="HO9" s="71"/>
      <c r="HP9" s="71"/>
      <c r="HQ9" s="71"/>
      <c r="HR9" s="124"/>
      <c r="HS9" s="71"/>
      <c r="HT9" s="71"/>
      <c r="HU9" s="861"/>
      <c r="HV9" s="71"/>
      <c r="HW9" s="71"/>
      <c r="HX9" s="71"/>
      <c r="HY9" s="71"/>
      <c r="HZ9" s="71"/>
      <c r="IA9" s="71"/>
      <c r="IB9" s="71"/>
      <c r="IC9" s="71"/>
      <c r="ID9" s="861"/>
      <c r="IE9" s="71"/>
      <c r="IF9" s="100"/>
    </row>
    <row r="10" spans="1:240" ht="14.25" customHeight="1">
      <c r="A10" s="423">
        <v>1958</v>
      </c>
      <c r="B10" s="1204">
        <v>4269.6622173122632</v>
      </c>
      <c r="C10" s="1208"/>
      <c r="D10" s="1209"/>
      <c r="E10" s="884"/>
      <c r="F10" s="884"/>
      <c r="G10" s="884"/>
      <c r="H10" s="884"/>
      <c r="I10" s="884"/>
      <c r="J10" s="884"/>
      <c r="K10" s="884"/>
      <c r="L10" s="884"/>
      <c r="M10" s="1206"/>
      <c r="N10" s="1208"/>
      <c r="O10" s="1209"/>
      <c r="P10" s="885"/>
      <c r="Q10" s="885"/>
      <c r="R10" s="885"/>
      <c r="S10" s="885"/>
      <c r="T10" s="885"/>
      <c r="U10" s="885"/>
      <c r="V10" s="1209"/>
      <c r="W10" s="885"/>
      <c r="X10" s="885"/>
      <c r="Y10" s="885"/>
      <c r="Z10" s="885"/>
      <c r="AA10" s="885"/>
      <c r="AB10" s="894"/>
      <c r="AC10" s="1210"/>
      <c r="AD10" s="885"/>
      <c r="AE10" s="885"/>
      <c r="AF10" s="885"/>
      <c r="AG10" s="885"/>
      <c r="AH10" s="885"/>
      <c r="AI10" s="885"/>
      <c r="AJ10" s="885"/>
      <c r="AK10" s="885"/>
      <c r="AL10" s="885"/>
      <c r="AM10" s="885"/>
      <c r="AN10" s="885"/>
      <c r="AO10" s="885"/>
      <c r="AP10" s="885"/>
      <c r="AQ10" s="885"/>
      <c r="AR10" s="885"/>
      <c r="AS10" s="885"/>
      <c r="AT10" s="894"/>
      <c r="AU10" s="926"/>
      <c r="AV10" s="926"/>
      <c r="AW10" s="926"/>
      <c r="AX10" s="926"/>
      <c r="AY10" s="1211"/>
      <c r="AZ10" s="926"/>
      <c r="BA10" s="1207"/>
      <c r="BB10" s="1087"/>
      <c r="BC10" s="1212"/>
      <c r="BD10" s="1211"/>
      <c r="BF10" s="1213"/>
      <c r="BG10" s="926"/>
      <c r="BH10" s="926"/>
      <c r="BI10" s="926"/>
      <c r="BJ10" s="926"/>
      <c r="BK10" s="926"/>
      <c r="BL10" s="926"/>
      <c r="BM10" s="926"/>
      <c r="BN10" s="926"/>
      <c r="BO10" s="926"/>
      <c r="BP10" s="926"/>
      <c r="BQ10" s="1213"/>
      <c r="BR10" s="926"/>
      <c r="BS10" s="926"/>
      <c r="BT10" s="926"/>
      <c r="BU10" s="926"/>
      <c r="BV10" s="926"/>
      <c r="BW10" s="926"/>
      <c r="BX10" s="926"/>
      <c r="BY10" s="926"/>
      <c r="BZ10" s="926"/>
      <c r="CA10" s="926"/>
      <c r="CB10" s="926"/>
      <c r="CC10" s="926"/>
      <c r="CD10" s="926"/>
      <c r="CE10" s="927"/>
      <c r="CF10" s="926"/>
      <c r="CG10" s="925"/>
      <c r="CH10" s="926"/>
      <c r="CI10" s="926"/>
      <c r="CJ10" s="926"/>
      <c r="CK10" s="927"/>
      <c r="CL10" s="412"/>
      <c r="CM10" s="217"/>
      <c r="CN10" s="124"/>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135"/>
      <c r="ER10" s="1135"/>
      <c r="ES10" s="1135"/>
      <c r="ET10" s="1135"/>
      <c r="EU10" s="71"/>
      <c r="EV10" s="71"/>
      <c r="EW10" s="71"/>
      <c r="EX10" s="71"/>
      <c r="EY10" s="71"/>
      <c r="EZ10" s="71"/>
      <c r="FA10" s="71"/>
      <c r="FB10" s="71"/>
      <c r="FC10" s="71"/>
      <c r="FD10" s="71"/>
      <c r="FE10" s="71"/>
      <c r="FF10" s="71"/>
      <c r="FG10" s="71"/>
      <c r="FH10" s="71"/>
      <c r="FI10" s="71"/>
      <c r="FJ10" s="86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861"/>
      <c r="GJ10" s="71"/>
      <c r="GK10" s="71"/>
      <c r="GL10" s="124"/>
      <c r="GM10" s="71"/>
      <c r="GN10" s="71"/>
      <c r="GO10" s="71"/>
      <c r="GP10" s="124"/>
      <c r="GQ10" s="71"/>
      <c r="GR10" s="71"/>
      <c r="GS10" s="71"/>
      <c r="GT10" s="71"/>
      <c r="GU10" s="71"/>
      <c r="GV10" s="71"/>
      <c r="GW10" s="71"/>
      <c r="GX10" s="71"/>
      <c r="GY10" s="71"/>
      <c r="GZ10" s="861"/>
      <c r="HA10" s="71"/>
      <c r="HB10" s="124"/>
      <c r="HC10" s="217"/>
      <c r="HD10" s="71"/>
      <c r="HE10" s="71"/>
      <c r="HF10" s="71"/>
      <c r="HG10" s="71"/>
      <c r="HH10" s="71"/>
      <c r="HI10" s="71"/>
      <c r="HJ10" s="71"/>
      <c r="HK10" s="861"/>
      <c r="HL10" s="71"/>
      <c r="HM10" s="71"/>
      <c r="HN10" s="71"/>
      <c r="HO10" s="71"/>
      <c r="HP10" s="71"/>
      <c r="HQ10" s="71"/>
      <c r="HR10" s="124"/>
      <c r="HS10" s="71"/>
      <c r="HT10" s="71"/>
      <c r="HU10" s="861"/>
      <c r="HV10" s="71"/>
      <c r="HW10" s="71"/>
      <c r="HX10" s="71"/>
      <c r="HY10" s="71"/>
      <c r="HZ10" s="71"/>
      <c r="IA10" s="71"/>
      <c r="IB10" s="71"/>
      <c r="IC10" s="71"/>
      <c r="ID10" s="861"/>
      <c r="IE10" s="71"/>
      <c r="IF10" s="100"/>
    </row>
    <row r="11" spans="1:240" ht="14.25" customHeight="1">
      <c r="A11" s="423">
        <v>1959</v>
      </c>
      <c r="B11" s="1204">
        <v>4428.0290765273512</v>
      </c>
      <c r="C11" s="1208"/>
      <c r="D11" s="1209"/>
      <c r="E11" s="884"/>
      <c r="F11" s="884"/>
      <c r="G11" s="884"/>
      <c r="H11" s="884"/>
      <c r="I11" s="884"/>
      <c r="J11" s="884"/>
      <c r="K11" s="884"/>
      <c r="L11" s="884"/>
      <c r="M11" s="1206"/>
      <c r="N11" s="1208"/>
      <c r="O11" s="1209"/>
      <c r="P11" s="885"/>
      <c r="Q11" s="885"/>
      <c r="R11" s="885"/>
      <c r="S11" s="885"/>
      <c r="T11" s="885"/>
      <c r="U11" s="885"/>
      <c r="V11" s="1209"/>
      <c r="W11" s="885"/>
      <c r="X11" s="885"/>
      <c r="Y11" s="885"/>
      <c r="Z11" s="885"/>
      <c r="AA11" s="885"/>
      <c r="AB11" s="894"/>
      <c r="AC11" s="1210"/>
      <c r="AD11" s="885"/>
      <c r="AE11" s="885"/>
      <c r="AF11" s="885"/>
      <c r="AG11" s="885"/>
      <c r="AH11" s="885"/>
      <c r="AI11" s="885"/>
      <c r="AJ11" s="885"/>
      <c r="AK11" s="885"/>
      <c r="AL11" s="885"/>
      <c r="AM11" s="885"/>
      <c r="AN11" s="885"/>
      <c r="AO11" s="885"/>
      <c r="AP11" s="885"/>
      <c r="AQ11" s="885"/>
      <c r="AR11" s="885"/>
      <c r="AS11" s="885"/>
      <c r="AT11" s="894"/>
      <c r="AU11" s="926"/>
      <c r="AV11" s="926"/>
      <c r="AW11" s="926"/>
      <c r="AX11" s="926"/>
      <c r="AY11" s="1211"/>
      <c r="AZ11" s="926"/>
      <c r="BA11" s="1207"/>
      <c r="BB11" s="1087"/>
      <c r="BC11" s="1212"/>
      <c r="BD11" s="1211"/>
      <c r="BF11" s="1213"/>
      <c r="BG11" s="926"/>
      <c r="BH11" s="926"/>
      <c r="BI11" s="926"/>
      <c r="BJ11" s="926"/>
      <c r="BK11" s="926"/>
      <c r="BL11" s="926"/>
      <c r="BM11" s="926"/>
      <c r="BN11" s="926"/>
      <c r="BO11" s="926"/>
      <c r="BP11" s="926"/>
      <c r="BQ11" s="1213"/>
      <c r="BR11" s="926"/>
      <c r="BS11" s="926"/>
      <c r="BT11" s="926"/>
      <c r="BU11" s="926"/>
      <c r="BV11" s="926"/>
      <c r="BW11" s="926"/>
      <c r="BX11" s="926"/>
      <c r="BY11" s="926"/>
      <c r="BZ11" s="926"/>
      <c r="CA11" s="926"/>
      <c r="CB11" s="926"/>
      <c r="CC11" s="926"/>
      <c r="CD11" s="926"/>
      <c r="CE11" s="927"/>
      <c r="CF11" s="926"/>
      <c r="CG11" s="925"/>
      <c r="CH11" s="926"/>
      <c r="CI11" s="926"/>
      <c r="CJ11" s="926"/>
      <c r="CK11" s="927"/>
      <c r="CL11" s="412"/>
      <c r="CM11" s="217"/>
      <c r="CN11" s="124"/>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135"/>
      <c r="ER11" s="1135"/>
      <c r="ES11" s="1135"/>
      <c r="ET11" s="1135"/>
      <c r="EU11" s="71"/>
      <c r="EV11" s="71"/>
      <c r="EW11" s="71"/>
      <c r="EX11" s="71"/>
      <c r="EY11" s="71"/>
      <c r="EZ11" s="71"/>
      <c r="FA11" s="71"/>
      <c r="FB11" s="71"/>
      <c r="FC11" s="71"/>
      <c r="FD11" s="71"/>
      <c r="FE11" s="71"/>
      <c r="FF11" s="71"/>
      <c r="FG11" s="71"/>
      <c r="FH11" s="71"/>
      <c r="FI11" s="71"/>
      <c r="FJ11" s="86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861"/>
      <c r="GJ11" s="71"/>
      <c r="GK11" s="71"/>
      <c r="GL11" s="124"/>
      <c r="GM11" s="71"/>
      <c r="GN11" s="71"/>
      <c r="GO11" s="71"/>
      <c r="GP11" s="124"/>
      <c r="GQ11" s="71"/>
      <c r="GR11" s="71"/>
      <c r="GS11" s="71"/>
      <c r="GT11" s="71"/>
      <c r="GU11" s="71"/>
      <c r="GV11" s="71"/>
      <c r="GW11" s="71"/>
      <c r="GX11" s="71"/>
      <c r="GY11" s="71"/>
      <c r="GZ11" s="861"/>
      <c r="HA11" s="71"/>
      <c r="HB11" s="124"/>
      <c r="HC11" s="217"/>
      <c r="HD11" s="71"/>
      <c r="HE11" s="71"/>
      <c r="HF11" s="71"/>
      <c r="HG11" s="71"/>
      <c r="HH11" s="71"/>
      <c r="HI11" s="71"/>
      <c r="HJ11" s="71"/>
      <c r="HK11" s="861"/>
      <c r="HL11" s="71"/>
      <c r="HM11" s="71"/>
      <c r="HN11" s="71"/>
      <c r="HO11" s="71"/>
      <c r="HP11" s="71"/>
      <c r="HQ11" s="71"/>
      <c r="HR11" s="124"/>
      <c r="HS11" s="71"/>
      <c r="HT11" s="71"/>
      <c r="HU11" s="861"/>
      <c r="HV11" s="71"/>
      <c r="HW11" s="71"/>
      <c r="HX11" s="71"/>
      <c r="HY11" s="71"/>
      <c r="HZ11" s="71"/>
      <c r="IA11" s="71"/>
      <c r="IB11" s="71"/>
      <c r="IC11" s="71"/>
      <c r="ID11" s="861"/>
      <c r="IE11" s="71"/>
      <c r="IF11" s="100"/>
    </row>
    <row r="12" spans="1:240" ht="14.25" customHeight="1">
      <c r="A12" s="423">
        <v>1960</v>
      </c>
      <c r="B12" s="1204">
        <v>4554.8919198149215</v>
      </c>
      <c r="C12" s="1208"/>
      <c r="D12" s="1209"/>
      <c r="E12" s="884"/>
      <c r="F12" s="884"/>
      <c r="G12" s="884"/>
      <c r="H12" s="884"/>
      <c r="I12" s="884"/>
      <c r="J12" s="884"/>
      <c r="K12" s="884"/>
      <c r="L12" s="884"/>
      <c r="M12" s="1206"/>
      <c r="N12" s="1208"/>
      <c r="O12" s="1209"/>
      <c r="P12" s="885"/>
      <c r="Q12" s="885"/>
      <c r="R12" s="885"/>
      <c r="S12" s="885"/>
      <c r="T12" s="885"/>
      <c r="U12" s="885"/>
      <c r="V12" s="1209"/>
      <c r="W12" s="885"/>
      <c r="X12" s="885"/>
      <c r="Y12" s="885"/>
      <c r="Z12" s="885"/>
      <c r="AA12" s="885"/>
      <c r="AB12" s="894"/>
      <c r="AC12" s="1210"/>
      <c r="AD12" s="885"/>
      <c r="AE12" s="885"/>
      <c r="AF12" s="885"/>
      <c r="AG12" s="885"/>
      <c r="AH12" s="885"/>
      <c r="AI12" s="885"/>
      <c r="AJ12" s="885"/>
      <c r="AK12" s="885"/>
      <c r="AL12" s="885"/>
      <c r="AM12" s="885"/>
      <c r="AN12" s="885"/>
      <c r="AO12" s="885"/>
      <c r="AP12" s="885"/>
      <c r="AQ12" s="885"/>
      <c r="AR12" s="885"/>
      <c r="AS12" s="885"/>
      <c r="AT12" s="894"/>
      <c r="AU12" s="926"/>
      <c r="AV12" s="926"/>
      <c r="AW12" s="926"/>
      <c r="AX12" s="926"/>
      <c r="AY12" s="1211"/>
      <c r="AZ12" s="926"/>
      <c r="BA12" s="1207"/>
      <c r="BB12" s="1087"/>
      <c r="BC12" s="1212"/>
      <c r="BD12" s="1211"/>
      <c r="BF12" s="1213"/>
      <c r="BG12" s="926"/>
      <c r="BH12" s="926"/>
      <c r="BI12" s="926"/>
      <c r="BJ12" s="926"/>
      <c r="BK12" s="926"/>
      <c r="BL12" s="926"/>
      <c r="BM12" s="926"/>
      <c r="BN12" s="926"/>
      <c r="BO12" s="926"/>
      <c r="BP12" s="926"/>
      <c r="BQ12" s="1213"/>
      <c r="BR12" s="926"/>
      <c r="BS12" s="926"/>
      <c r="BT12" s="926"/>
      <c r="BU12" s="926"/>
      <c r="BV12" s="926"/>
      <c r="BW12" s="926"/>
      <c r="BX12" s="926"/>
      <c r="BY12" s="926"/>
      <c r="BZ12" s="926"/>
      <c r="CA12" s="926"/>
      <c r="CB12" s="926"/>
      <c r="CC12" s="926"/>
      <c r="CD12" s="926"/>
      <c r="CE12" s="927"/>
      <c r="CF12" s="926"/>
      <c r="CG12" s="925"/>
      <c r="CH12" s="926"/>
      <c r="CI12" s="926"/>
      <c r="CJ12" s="926"/>
      <c r="CK12" s="927"/>
      <c r="CL12" s="412"/>
      <c r="CM12" s="217"/>
      <c r="CN12" s="124"/>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135"/>
      <c r="ER12" s="1135"/>
      <c r="ES12" s="1135"/>
      <c r="ET12" s="1135"/>
      <c r="EU12" s="71"/>
      <c r="EV12" s="71"/>
      <c r="EW12" s="71"/>
      <c r="EX12" s="71"/>
      <c r="EY12" s="71"/>
      <c r="EZ12" s="71"/>
      <c r="FA12" s="71"/>
      <c r="FB12" s="71"/>
      <c r="FC12" s="71"/>
      <c r="FD12" s="71"/>
      <c r="FE12" s="71"/>
      <c r="FF12" s="71"/>
      <c r="FG12" s="71"/>
      <c r="FH12" s="71"/>
      <c r="FI12" s="71"/>
      <c r="FJ12" s="86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861"/>
      <c r="GJ12" s="71"/>
      <c r="GK12" s="71"/>
      <c r="GL12" s="124"/>
      <c r="GM12" s="71"/>
      <c r="GN12" s="71"/>
      <c r="GO12" s="71"/>
      <c r="GP12" s="124"/>
      <c r="GQ12" s="71"/>
      <c r="GR12" s="71"/>
      <c r="GS12" s="71"/>
      <c r="GT12" s="71"/>
      <c r="GU12" s="71"/>
      <c r="GV12" s="71"/>
      <c r="GW12" s="71"/>
      <c r="GX12" s="71"/>
      <c r="GY12" s="71"/>
      <c r="GZ12" s="861"/>
      <c r="HA12" s="71"/>
      <c r="HB12" s="124"/>
      <c r="HC12" s="217"/>
      <c r="HD12" s="71"/>
      <c r="HE12" s="71"/>
      <c r="HF12" s="71"/>
      <c r="HG12" s="71"/>
      <c r="HH12" s="71"/>
      <c r="HI12" s="71"/>
      <c r="HJ12" s="71"/>
      <c r="HK12" s="861"/>
      <c r="HL12" s="71"/>
      <c r="HM12" s="71"/>
      <c r="HN12" s="71"/>
      <c r="HO12" s="71"/>
      <c r="HP12" s="71"/>
      <c r="HQ12" s="71"/>
      <c r="HR12" s="124"/>
      <c r="HS12" s="71"/>
      <c r="HT12" s="71"/>
      <c r="HU12" s="861"/>
      <c r="HV12" s="71"/>
      <c r="HW12" s="71"/>
      <c r="HX12" s="71"/>
      <c r="HY12" s="71"/>
      <c r="HZ12" s="71"/>
      <c r="IA12" s="71"/>
      <c r="IB12" s="71"/>
      <c r="IC12" s="71"/>
      <c r="ID12" s="861"/>
      <c r="IE12" s="71"/>
      <c r="IF12" s="100"/>
    </row>
    <row r="13" spans="1:240" ht="14.25" customHeight="1">
      <c r="A13" s="423">
        <v>1961</v>
      </c>
      <c r="B13" s="1204">
        <v>5187.4325953179241</v>
      </c>
      <c r="C13" s="1208"/>
      <c r="D13" s="1209"/>
      <c r="E13" s="884"/>
      <c r="F13" s="884"/>
      <c r="G13" s="884"/>
      <c r="H13" s="884"/>
      <c r="I13" s="884"/>
      <c r="J13" s="884"/>
      <c r="K13" s="884"/>
      <c r="L13" s="884"/>
      <c r="M13" s="1206"/>
      <c r="N13" s="1208"/>
      <c r="O13" s="1209"/>
      <c r="P13" s="885"/>
      <c r="Q13" s="885"/>
      <c r="R13" s="885"/>
      <c r="S13" s="885"/>
      <c r="T13" s="885"/>
      <c r="U13" s="885"/>
      <c r="V13" s="1209"/>
      <c r="W13" s="885"/>
      <c r="X13" s="885"/>
      <c r="Y13" s="885"/>
      <c r="Z13" s="885"/>
      <c r="AA13" s="885"/>
      <c r="AB13" s="894"/>
      <c r="AC13" s="1210"/>
      <c r="AD13" s="885"/>
      <c r="AE13" s="885"/>
      <c r="AF13" s="885"/>
      <c r="AG13" s="885"/>
      <c r="AH13" s="885"/>
      <c r="AI13" s="885"/>
      <c r="AJ13" s="885"/>
      <c r="AK13" s="885"/>
      <c r="AL13" s="885"/>
      <c r="AM13" s="885"/>
      <c r="AN13" s="885"/>
      <c r="AO13" s="885"/>
      <c r="AP13" s="885"/>
      <c r="AQ13" s="885"/>
      <c r="AR13" s="885"/>
      <c r="AS13" s="885"/>
      <c r="AT13" s="894"/>
      <c r="AU13" s="926"/>
      <c r="AV13" s="926"/>
      <c r="AW13" s="926"/>
      <c r="AX13" s="926"/>
      <c r="AY13" s="1211"/>
      <c r="AZ13" s="926"/>
      <c r="BA13" s="1207"/>
      <c r="BB13" s="1087"/>
      <c r="BC13" s="1212"/>
      <c r="BD13" s="1211"/>
      <c r="BF13" s="1213"/>
      <c r="BG13" s="926"/>
      <c r="BH13" s="926"/>
      <c r="BI13" s="926"/>
      <c r="BJ13" s="926"/>
      <c r="BK13" s="926"/>
      <c r="BL13" s="926"/>
      <c r="BM13" s="926"/>
      <c r="BN13" s="926"/>
      <c r="BO13" s="926"/>
      <c r="BP13" s="926"/>
      <c r="BQ13" s="1213"/>
      <c r="BR13" s="926"/>
      <c r="BS13" s="926"/>
      <c r="BT13" s="926"/>
      <c r="BU13" s="926"/>
      <c r="BV13" s="926"/>
      <c r="BW13" s="926"/>
      <c r="BX13" s="926"/>
      <c r="BY13" s="926"/>
      <c r="BZ13" s="926"/>
      <c r="CA13" s="926"/>
      <c r="CB13" s="926"/>
      <c r="CC13" s="926"/>
      <c r="CD13" s="926"/>
      <c r="CE13" s="927"/>
      <c r="CF13" s="926"/>
      <c r="CG13" s="925"/>
      <c r="CH13" s="926"/>
      <c r="CI13" s="926"/>
      <c r="CJ13" s="926"/>
      <c r="CK13" s="927"/>
      <c r="CL13" s="412"/>
      <c r="CM13" s="217"/>
      <c r="CN13" s="12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135"/>
      <c r="ER13" s="1135"/>
      <c r="ES13" s="1135"/>
      <c r="ET13" s="1135"/>
      <c r="EU13" s="71"/>
      <c r="EV13" s="71"/>
      <c r="EW13" s="71"/>
      <c r="EX13" s="71"/>
      <c r="EY13" s="71"/>
      <c r="EZ13" s="71"/>
      <c r="FA13" s="71"/>
      <c r="FB13" s="71"/>
      <c r="FC13" s="71"/>
      <c r="FD13" s="71"/>
      <c r="FE13" s="71"/>
      <c r="FF13" s="71"/>
      <c r="FG13" s="71"/>
      <c r="FH13" s="71"/>
      <c r="FI13" s="71"/>
      <c r="FJ13" s="86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861"/>
      <c r="GJ13" s="71"/>
      <c r="GK13" s="71"/>
      <c r="GL13" s="124"/>
      <c r="GM13" s="71"/>
      <c r="GN13" s="71"/>
      <c r="GO13" s="71"/>
      <c r="GP13" s="124"/>
      <c r="GQ13" s="71"/>
      <c r="GR13" s="71"/>
      <c r="GS13" s="71"/>
      <c r="GT13" s="71"/>
      <c r="GU13" s="71"/>
      <c r="GV13" s="71"/>
      <c r="GW13" s="71"/>
      <c r="GX13" s="71"/>
      <c r="GY13" s="71"/>
      <c r="GZ13" s="861"/>
      <c r="HA13" s="71"/>
      <c r="HB13" s="124"/>
      <c r="HC13" s="217"/>
      <c r="HD13" s="71"/>
      <c r="HE13" s="71"/>
      <c r="HF13" s="71"/>
      <c r="HG13" s="71"/>
      <c r="HH13" s="71"/>
      <c r="HI13" s="71"/>
      <c r="HJ13" s="71"/>
      <c r="HK13" s="861"/>
      <c r="HL13" s="71"/>
      <c r="HM13" s="71"/>
      <c r="HN13" s="71"/>
      <c r="HO13" s="71"/>
      <c r="HP13" s="71"/>
      <c r="HQ13" s="71"/>
      <c r="HR13" s="124"/>
      <c r="HS13" s="71"/>
      <c r="HT13" s="71"/>
      <c r="HU13" s="861"/>
      <c r="HV13" s="71"/>
      <c r="HW13" s="71"/>
      <c r="HX13" s="71"/>
      <c r="HY13" s="71"/>
      <c r="HZ13" s="71"/>
      <c r="IA13" s="71"/>
      <c r="IB13" s="71"/>
      <c r="IC13" s="71"/>
      <c r="ID13" s="861"/>
      <c r="IE13" s="71"/>
      <c r="IF13" s="100"/>
    </row>
    <row r="14" spans="1:240" ht="14.25" customHeight="1">
      <c r="A14" s="423">
        <v>1962</v>
      </c>
      <c r="B14" s="1204">
        <v>5994.453156675796</v>
      </c>
      <c r="C14" s="1208"/>
      <c r="D14" s="1209"/>
      <c r="E14" s="884"/>
      <c r="F14" s="884"/>
      <c r="G14" s="884"/>
      <c r="H14" s="884"/>
      <c r="I14" s="884"/>
      <c r="J14" s="884"/>
      <c r="K14" s="884"/>
      <c r="L14" s="884"/>
      <c r="M14" s="1206"/>
      <c r="N14" s="1208"/>
      <c r="O14" s="1209"/>
      <c r="P14" s="885"/>
      <c r="Q14" s="885"/>
      <c r="R14" s="885"/>
      <c r="S14" s="885"/>
      <c r="T14" s="885"/>
      <c r="U14" s="885"/>
      <c r="V14" s="1209"/>
      <c r="W14" s="885"/>
      <c r="X14" s="885"/>
      <c r="Y14" s="885"/>
      <c r="Z14" s="885"/>
      <c r="AA14" s="885"/>
      <c r="AB14" s="894"/>
      <c r="AC14" s="1210"/>
      <c r="AD14" s="885"/>
      <c r="AE14" s="885"/>
      <c r="AF14" s="885"/>
      <c r="AG14" s="885"/>
      <c r="AH14" s="885"/>
      <c r="AI14" s="885"/>
      <c r="AJ14" s="885"/>
      <c r="AK14" s="885"/>
      <c r="AL14" s="885"/>
      <c r="AM14" s="885"/>
      <c r="AN14" s="885"/>
      <c r="AO14" s="885"/>
      <c r="AP14" s="885"/>
      <c r="AQ14" s="885"/>
      <c r="AR14" s="885"/>
      <c r="AS14" s="885"/>
      <c r="AT14" s="894"/>
      <c r="AU14" s="926"/>
      <c r="AV14" s="926"/>
      <c r="AW14" s="926"/>
      <c r="AX14" s="926"/>
      <c r="AY14" s="1211"/>
      <c r="AZ14" s="926"/>
      <c r="BA14" s="1207"/>
      <c r="BB14" s="1087"/>
      <c r="BC14" s="1212"/>
      <c r="BD14" s="1211"/>
      <c r="BF14" s="1213"/>
      <c r="BG14" s="926"/>
      <c r="BH14" s="926"/>
      <c r="BI14" s="926"/>
      <c r="BJ14" s="926"/>
      <c r="BK14" s="926"/>
      <c r="BL14" s="926"/>
      <c r="BM14" s="926"/>
      <c r="BN14" s="926"/>
      <c r="BO14" s="926"/>
      <c r="BP14" s="926"/>
      <c r="BQ14" s="1213"/>
      <c r="BR14" s="926"/>
      <c r="BS14" s="926"/>
      <c r="BT14" s="926"/>
      <c r="BU14" s="926"/>
      <c r="BV14" s="926"/>
      <c r="BW14" s="926"/>
      <c r="BX14" s="926"/>
      <c r="BY14" s="926"/>
      <c r="BZ14" s="926"/>
      <c r="CA14" s="926"/>
      <c r="CB14" s="926"/>
      <c r="CC14" s="926"/>
      <c r="CD14" s="926"/>
      <c r="CE14" s="927"/>
      <c r="CF14" s="926"/>
      <c r="CG14" s="925"/>
      <c r="CH14" s="926"/>
      <c r="CI14" s="926"/>
      <c r="CJ14" s="926"/>
      <c r="CK14" s="927"/>
      <c r="CL14" s="412"/>
      <c r="CM14" s="217"/>
      <c r="CN14" s="124"/>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135"/>
      <c r="ER14" s="1135"/>
      <c r="ES14" s="1135"/>
      <c r="ET14" s="1135"/>
      <c r="EU14" s="71"/>
      <c r="EV14" s="71"/>
      <c r="EW14" s="71"/>
      <c r="EX14" s="71"/>
      <c r="EY14" s="71"/>
      <c r="EZ14" s="71"/>
      <c r="FA14" s="71"/>
      <c r="FB14" s="71"/>
      <c r="FC14" s="71"/>
      <c r="FD14" s="71"/>
      <c r="FE14" s="71"/>
      <c r="FF14" s="71"/>
      <c r="FG14" s="71"/>
      <c r="FH14" s="71"/>
      <c r="FI14" s="71"/>
      <c r="FJ14" s="86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861"/>
      <c r="GJ14" s="71"/>
      <c r="GK14" s="71"/>
      <c r="GL14" s="124"/>
      <c r="GM14" s="71"/>
      <c r="GN14" s="71"/>
      <c r="GO14" s="71"/>
      <c r="GP14" s="124"/>
      <c r="GQ14" s="71"/>
      <c r="GR14" s="71"/>
      <c r="GS14" s="71"/>
      <c r="GT14" s="71"/>
      <c r="GU14" s="71"/>
      <c r="GV14" s="71"/>
      <c r="GW14" s="71"/>
      <c r="GX14" s="71"/>
      <c r="GY14" s="71"/>
      <c r="GZ14" s="861"/>
      <c r="HA14" s="71"/>
      <c r="HB14" s="124"/>
      <c r="HC14" s="217"/>
      <c r="HD14" s="71"/>
      <c r="HE14" s="71"/>
      <c r="HF14" s="71"/>
      <c r="HG14" s="71"/>
      <c r="HH14" s="71"/>
      <c r="HI14" s="71"/>
      <c r="HJ14" s="71"/>
      <c r="HK14" s="861"/>
      <c r="HL14" s="71"/>
      <c r="HM14" s="71"/>
      <c r="HN14" s="71"/>
      <c r="HO14" s="71"/>
      <c r="HP14" s="71"/>
      <c r="HQ14" s="71"/>
      <c r="HR14" s="124"/>
      <c r="HS14" s="71"/>
      <c r="HT14" s="71"/>
      <c r="HU14" s="861"/>
      <c r="HV14" s="71"/>
      <c r="HW14" s="71"/>
      <c r="HX14" s="71"/>
      <c r="HY14" s="71"/>
      <c r="HZ14" s="71"/>
      <c r="IA14" s="71"/>
      <c r="IB14" s="71"/>
      <c r="IC14" s="71"/>
      <c r="ID14" s="861"/>
      <c r="IE14" s="71"/>
      <c r="IF14" s="100"/>
    </row>
    <row r="15" spans="1:240" ht="14.25" customHeight="1">
      <c r="A15" s="423">
        <v>1963</v>
      </c>
      <c r="B15" s="1204">
        <v>7075.3643522424809</v>
      </c>
      <c r="C15" s="1208"/>
      <c r="D15" s="1209"/>
      <c r="E15" s="884"/>
      <c r="F15" s="884"/>
      <c r="G15" s="884"/>
      <c r="H15" s="884"/>
      <c r="I15" s="884"/>
      <c r="J15" s="884"/>
      <c r="K15" s="884"/>
      <c r="L15" s="884"/>
      <c r="M15" s="1206"/>
      <c r="N15" s="1208"/>
      <c r="O15" s="1209"/>
      <c r="P15" s="885"/>
      <c r="Q15" s="885"/>
      <c r="R15" s="885"/>
      <c r="S15" s="885"/>
      <c r="T15" s="885"/>
      <c r="U15" s="885"/>
      <c r="V15" s="1209"/>
      <c r="W15" s="885"/>
      <c r="X15" s="885"/>
      <c r="Y15" s="885"/>
      <c r="Z15" s="885"/>
      <c r="AA15" s="885"/>
      <c r="AB15" s="894"/>
      <c r="AC15" s="1210"/>
      <c r="AD15" s="885"/>
      <c r="AE15" s="885"/>
      <c r="AF15" s="885"/>
      <c r="AG15" s="885"/>
      <c r="AH15" s="885"/>
      <c r="AI15" s="885"/>
      <c r="AJ15" s="885"/>
      <c r="AK15" s="885"/>
      <c r="AL15" s="885"/>
      <c r="AM15" s="885"/>
      <c r="AN15" s="885"/>
      <c r="AO15" s="885"/>
      <c r="AP15" s="885"/>
      <c r="AQ15" s="885"/>
      <c r="AR15" s="885"/>
      <c r="AS15" s="885"/>
      <c r="AT15" s="894"/>
      <c r="AU15" s="926"/>
      <c r="AV15" s="926"/>
      <c r="AW15" s="926"/>
      <c r="AX15" s="926"/>
      <c r="AY15" s="1211"/>
      <c r="AZ15" s="926"/>
      <c r="BA15" s="1207"/>
      <c r="BB15" s="1087"/>
      <c r="BC15" s="926"/>
      <c r="BD15" s="927"/>
      <c r="BF15" s="1213"/>
      <c r="BG15" s="926"/>
      <c r="BH15" s="926"/>
      <c r="BI15" s="926"/>
      <c r="BJ15" s="926"/>
      <c r="BK15" s="926"/>
      <c r="BL15" s="926"/>
      <c r="BM15" s="926"/>
      <c r="BN15" s="926"/>
      <c r="BO15" s="926"/>
      <c r="BP15" s="926"/>
      <c r="BQ15" s="1213"/>
      <c r="BR15" s="926"/>
      <c r="BS15" s="926"/>
      <c r="BT15" s="926"/>
      <c r="BU15" s="926"/>
      <c r="BV15" s="926"/>
      <c r="BW15" s="926"/>
      <c r="BX15" s="926"/>
      <c r="BY15" s="926"/>
      <c r="BZ15" s="926"/>
      <c r="CA15" s="926"/>
      <c r="CB15" s="926"/>
      <c r="CC15" s="926"/>
      <c r="CD15" s="926"/>
      <c r="CE15" s="927"/>
      <c r="CF15" s="926"/>
      <c r="CG15" s="925"/>
      <c r="CH15" s="926"/>
      <c r="CI15" s="926"/>
      <c r="CJ15" s="926"/>
      <c r="CK15" s="927"/>
      <c r="CL15" s="412"/>
      <c r="CM15" s="217"/>
      <c r="CN15" s="124"/>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135"/>
      <c r="ER15" s="1135"/>
      <c r="ES15" s="1135"/>
      <c r="ET15" s="1135"/>
      <c r="EU15" s="71"/>
      <c r="EV15" s="71"/>
      <c r="EW15" s="71"/>
      <c r="EX15" s="71"/>
      <c r="EY15" s="71"/>
      <c r="EZ15" s="71"/>
      <c r="FA15" s="71"/>
      <c r="FB15" s="71"/>
      <c r="FC15" s="71"/>
      <c r="FD15" s="71"/>
      <c r="FE15" s="71"/>
      <c r="FF15" s="71"/>
      <c r="FG15" s="71"/>
      <c r="FH15" s="71"/>
      <c r="FI15" s="71"/>
      <c r="FJ15" s="86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861"/>
      <c r="GJ15" s="71"/>
      <c r="GK15" s="71"/>
      <c r="GL15" s="124"/>
      <c r="GM15" s="71"/>
      <c r="GN15" s="71"/>
      <c r="GO15" s="71"/>
      <c r="GP15" s="124"/>
      <c r="GQ15" s="71"/>
      <c r="GR15" s="71"/>
      <c r="GS15" s="71"/>
      <c r="GT15" s="71"/>
      <c r="GU15" s="71"/>
      <c r="GV15" s="71"/>
      <c r="GW15" s="71"/>
      <c r="GX15" s="71"/>
      <c r="GY15" s="71"/>
      <c r="GZ15" s="861"/>
      <c r="HA15" s="71"/>
      <c r="HB15" s="124"/>
      <c r="HC15" s="217"/>
      <c r="HD15" s="71"/>
      <c r="HE15" s="71"/>
      <c r="HF15" s="71"/>
      <c r="HG15" s="71"/>
      <c r="HH15" s="71"/>
      <c r="HI15" s="71"/>
      <c r="HJ15" s="71"/>
      <c r="HK15" s="861"/>
      <c r="HL15" s="71"/>
      <c r="HM15" s="71"/>
      <c r="HN15" s="71"/>
      <c r="HO15" s="71"/>
      <c r="HP15" s="71"/>
      <c r="HQ15" s="71"/>
      <c r="HR15" s="124"/>
      <c r="HS15" s="71"/>
      <c r="HT15" s="71"/>
      <c r="HU15" s="861"/>
      <c r="HV15" s="71"/>
      <c r="HW15" s="71"/>
      <c r="HX15" s="71"/>
      <c r="HY15" s="71"/>
      <c r="HZ15" s="71"/>
      <c r="IA15" s="71"/>
      <c r="IB15" s="71"/>
      <c r="IC15" s="71"/>
      <c r="ID15" s="861"/>
      <c r="IE15" s="71"/>
      <c r="IF15" s="100"/>
    </row>
    <row r="16" spans="1:240" ht="14.25" customHeight="1">
      <c r="A16" s="423">
        <v>1964</v>
      </c>
      <c r="B16" s="1204">
        <v>7987.9036283348041</v>
      </c>
      <c r="C16" s="1208"/>
      <c r="D16" s="1209"/>
      <c r="E16" s="884"/>
      <c r="F16" s="884"/>
      <c r="G16" s="884"/>
      <c r="H16" s="884"/>
      <c r="I16" s="884"/>
      <c r="J16" s="884"/>
      <c r="K16" s="884"/>
      <c r="L16" s="884"/>
      <c r="M16" s="1206"/>
      <c r="N16" s="1208"/>
      <c r="O16" s="1209"/>
      <c r="P16" s="885"/>
      <c r="Q16" s="885"/>
      <c r="R16" s="885"/>
      <c r="S16" s="885"/>
      <c r="T16" s="885"/>
      <c r="U16" s="885"/>
      <c r="V16" s="1209"/>
      <c r="W16" s="885"/>
      <c r="X16" s="885"/>
      <c r="Y16" s="885"/>
      <c r="Z16" s="885"/>
      <c r="AA16" s="885"/>
      <c r="AB16" s="894"/>
      <c r="AC16" s="1210"/>
      <c r="AD16" s="885"/>
      <c r="AE16" s="885"/>
      <c r="AF16" s="885"/>
      <c r="AG16" s="885"/>
      <c r="AH16" s="885"/>
      <c r="AI16" s="885"/>
      <c r="AJ16" s="885"/>
      <c r="AK16" s="885"/>
      <c r="AL16" s="885"/>
      <c r="AM16" s="885"/>
      <c r="AN16" s="885"/>
      <c r="AO16" s="885"/>
      <c r="AP16" s="885"/>
      <c r="AQ16" s="885"/>
      <c r="AR16" s="885"/>
      <c r="AS16" s="885"/>
      <c r="AT16" s="894"/>
      <c r="AU16" s="926"/>
      <c r="AV16" s="926"/>
      <c r="AW16" s="926"/>
      <c r="AX16" s="926"/>
      <c r="AY16" s="1211"/>
      <c r="AZ16" s="926"/>
      <c r="BA16" s="1207"/>
      <c r="BB16" s="1087"/>
      <c r="BC16" s="926"/>
      <c r="BD16" s="927"/>
      <c r="BF16" s="1213"/>
      <c r="BG16" s="926"/>
      <c r="BH16" s="926"/>
      <c r="BI16" s="926"/>
      <c r="BJ16" s="926"/>
      <c r="BK16" s="926"/>
      <c r="BL16" s="926"/>
      <c r="BM16" s="926"/>
      <c r="BN16" s="926"/>
      <c r="BO16" s="926"/>
      <c r="BP16" s="926"/>
      <c r="BQ16" s="1213"/>
      <c r="BR16" s="926"/>
      <c r="BS16" s="926"/>
      <c r="BT16" s="926"/>
      <c r="BU16" s="926"/>
      <c r="BV16" s="926"/>
      <c r="BW16" s="926"/>
      <c r="BX16" s="926"/>
      <c r="BY16" s="926"/>
      <c r="BZ16" s="926"/>
      <c r="CA16" s="926"/>
      <c r="CB16" s="926"/>
      <c r="CC16" s="926"/>
      <c r="CD16" s="926"/>
      <c r="CE16" s="927"/>
      <c r="CF16" s="926"/>
      <c r="CG16" s="925"/>
      <c r="CH16" s="926"/>
      <c r="CI16" s="926"/>
      <c r="CJ16" s="926"/>
      <c r="CK16" s="927"/>
      <c r="CL16" s="412"/>
      <c r="CM16" s="217"/>
      <c r="CN16" s="124"/>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135"/>
      <c r="ER16" s="1135"/>
      <c r="ES16" s="1135"/>
      <c r="ET16" s="1135"/>
      <c r="EU16" s="71"/>
      <c r="EV16" s="71"/>
      <c r="EW16" s="71"/>
      <c r="EX16" s="71"/>
      <c r="EY16" s="71"/>
      <c r="EZ16" s="71"/>
      <c r="FA16" s="71"/>
      <c r="FB16" s="71"/>
      <c r="FC16" s="71"/>
      <c r="FD16" s="71"/>
      <c r="FE16" s="71"/>
      <c r="FF16" s="71"/>
      <c r="FG16" s="71"/>
      <c r="FH16" s="71"/>
      <c r="FI16" s="71"/>
      <c r="FJ16" s="86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861"/>
      <c r="GJ16" s="71"/>
      <c r="GK16" s="71"/>
      <c r="GL16" s="124"/>
      <c r="GM16" s="70"/>
      <c r="GN16" s="70"/>
      <c r="GO16" s="70"/>
      <c r="GP16" s="124"/>
      <c r="GQ16" s="71"/>
      <c r="GR16" s="71"/>
      <c r="GS16" s="71"/>
      <c r="GT16" s="71"/>
      <c r="GU16" s="71"/>
      <c r="GV16" s="71"/>
      <c r="GW16" s="71"/>
      <c r="GX16" s="71"/>
      <c r="GY16" s="71"/>
      <c r="GZ16" s="861"/>
      <c r="HA16" s="71"/>
      <c r="HB16" s="124"/>
      <c r="HC16" s="217"/>
      <c r="HD16" s="71"/>
      <c r="HE16" s="71"/>
      <c r="HF16" s="71"/>
      <c r="HG16" s="71"/>
      <c r="HH16" s="71"/>
      <c r="HI16" s="71"/>
      <c r="HJ16" s="71"/>
      <c r="HK16" s="861"/>
      <c r="HL16" s="71"/>
      <c r="HM16" s="71"/>
      <c r="HN16" s="71"/>
      <c r="HO16" s="71"/>
      <c r="HP16" s="71"/>
      <c r="HQ16" s="71"/>
      <c r="HR16" s="124"/>
      <c r="HS16" s="71"/>
      <c r="HT16" s="71"/>
      <c r="HU16" s="861"/>
      <c r="HV16" s="71"/>
      <c r="HW16" s="71"/>
      <c r="HX16" s="71"/>
      <c r="HY16" s="71"/>
      <c r="HZ16" s="71"/>
      <c r="IA16" s="71"/>
      <c r="IB16" s="71"/>
      <c r="IC16" s="71"/>
      <c r="ID16" s="861"/>
      <c r="IE16" s="71"/>
      <c r="IF16" s="100"/>
    </row>
    <row r="17" spans="1:240" ht="14.25" customHeight="1">
      <c r="A17" s="423">
        <v>1965</v>
      </c>
      <c r="B17" s="1204">
        <v>9265.8865338405176</v>
      </c>
      <c r="C17" s="1208"/>
      <c r="D17" s="1209"/>
      <c r="E17" s="884"/>
      <c r="F17" s="884"/>
      <c r="G17" s="884"/>
      <c r="H17" s="884"/>
      <c r="I17" s="884"/>
      <c r="J17" s="884"/>
      <c r="K17" s="884"/>
      <c r="L17" s="884"/>
      <c r="M17" s="1206"/>
      <c r="N17" s="1208"/>
      <c r="O17" s="1209"/>
      <c r="P17" s="885"/>
      <c r="Q17" s="885"/>
      <c r="R17" s="885"/>
      <c r="S17" s="885"/>
      <c r="T17" s="885"/>
      <c r="U17" s="885"/>
      <c r="V17" s="1209"/>
      <c r="W17" s="885"/>
      <c r="X17" s="885"/>
      <c r="Y17" s="885"/>
      <c r="Z17" s="885"/>
      <c r="AA17" s="885"/>
      <c r="AB17" s="894"/>
      <c r="AC17" s="1210"/>
      <c r="AD17" s="885"/>
      <c r="AE17" s="885"/>
      <c r="AF17" s="885"/>
      <c r="AG17" s="885"/>
      <c r="AH17" s="885"/>
      <c r="AI17" s="885"/>
      <c r="AJ17" s="885"/>
      <c r="AK17" s="885"/>
      <c r="AL17" s="885"/>
      <c r="AM17" s="885"/>
      <c r="AN17" s="885"/>
      <c r="AO17" s="885"/>
      <c r="AP17" s="885"/>
      <c r="AQ17" s="885"/>
      <c r="AR17" s="885"/>
      <c r="AS17" s="885"/>
      <c r="AT17" s="894"/>
      <c r="AU17" s="926"/>
      <c r="AV17" s="926"/>
      <c r="AW17" s="926"/>
      <c r="AX17" s="926"/>
      <c r="AY17" s="1211"/>
      <c r="AZ17" s="926"/>
      <c r="BA17" s="1207"/>
      <c r="BB17" s="1087"/>
      <c r="BC17" s="926"/>
      <c r="BD17" s="927"/>
      <c r="BF17" s="1213"/>
      <c r="BG17" s="926"/>
      <c r="BH17" s="926"/>
      <c r="BI17" s="926"/>
      <c r="BJ17" s="926"/>
      <c r="BK17" s="926"/>
      <c r="BL17" s="926"/>
      <c r="BM17" s="926"/>
      <c r="BN17" s="926"/>
      <c r="BO17" s="926"/>
      <c r="BP17" s="926"/>
      <c r="BQ17" s="1213"/>
      <c r="BR17" s="926"/>
      <c r="BS17" s="926"/>
      <c r="BT17" s="926"/>
      <c r="BU17" s="926"/>
      <c r="BV17" s="926"/>
      <c r="BW17" s="926"/>
      <c r="BX17" s="926"/>
      <c r="BY17" s="926"/>
      <c r="BZ17" s="926"/>
      <c r="CA17" s="926"/>
      <c r="CB17" s="926"/>
      <c r="CC17" s="926"/>
      <c r="CD17" s="926"/>
      <c r="CE17" s="927"/>
      <c r="CF17" s="926"/>
      <c r="CG17" s="925"/>
      <c r="CH17" s="926"/>
      <c r="CI17" s="926"/>
      <c r="CJ17" s="926"/>
      <c r="CK17" s="927"/>
      <c r="CL17" s="412"/>
      <c r="CM17" s="217"/>
      <c r="CN17" s="124"/>
      <c r="CO17" s="228"/>
      <c r="CP17" s="228"/>
      <c r="CQ17" s="228"/>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135"/>
      <c r="ER17" s="1135"/>
      <c r="ES17" s="1135"/>
      <c r="ET17" s="1135"/>
      <c r="EU17" s="71"/>
      <c r="EV17" s="71"/>
      <c r="EW17" s="71"/>
      <c r="EX17" s="71"/>
      <c r="EY17" s="71"/>
      <c r="EZ17" s="71"/>
      <c r="FA17" s="71"/>
      <c r="FB17" s="71"/>
      <c r="FC17" s="71"/>
      <c r="FD17" s="71"/>
      <c r="FE17" s="71"/>
      <c r="FF17" s="71"/>
      <c r="FG17" s="71"/>
      <c r="FH17" s="71"/>
      <c r="FI17" s="228"/>
      <c r="FJ17" s="861"/>
      <c r="FK17" s="71"/>
      <c r="FL17" s="71"/>
      <c r="FM17" s="228"/>
      <c r="FN17" s="71"/>
      <c r="FO17" s="71"/>
      <c r="FP17" s="71"/>
      <c r="FQ17" s="71"/>
      <c r="FR17" s="71"/>
      <c r="FS17" s="71"/>
      <c r="FT17" s="71"/>
      <c r="FU17" s="71"/>
      <c r="FV17" s="71"/>
      <c r="FW17" s="71"/>
      <c r="FX17" s="71"/>
      <c r="FY17" s="71"/>
      <c r="FZ17" s="71"/>
      <c r="GA17" s="228"/>
      <c r="GB17" s="71"/>
      <c r="GC17" s="71"/>
      <c r="GD17" s="71"/>
      <c r="GE17" s="71"/>
      <c r="GF17" s="228"/>
      <c r="GG17" s="71"/>
      <c r="GH17" s="71"/>
      <c r="GI17" s="861"/>
      <c r="GJ17" s="71"/>
      <c r="GK17" s="71"/>
      <c r="GL17" s="124"/>
      <c r="GM17" s="70"/>
      <c r="GN17" s="70"/>
      <c r="GO17" s="70"/>
      <c r="GP17" s="124"/>
      <c r="GQ17" s="71"/>
      <c r="GR17" s="71"/>
      <c r="GS17" s="71"/>
      <c r="GT17" s="71"/>
      <c r="GU17" s="71"/>
      <c r="GV17" s="71"/>
      <c r="GW17" s="71"/>
      <c r="GX17" s="71"/>
      <c r="GY17" s="71"/>
      <c r="GZ17" s="861"/>
      <c r="HA17" s="71"/>
      <c r="HB17" s="124"/>
      <c r="HC17" s="217"/>
      <c r="HD17" s="71"/>
      <c r="HE17" s="228"/>
      <c r="HF17" s="228"/>
      <c r="HG17" s="228"/>
      <c r="HH17" s="71"/>
      <c r="HI17" s="71"/>
      <c r="HJ17" s="71"/>
      <c r="HK17" s="924"/>
      <c r="HL17" s="228"/>
      <c r="HM17" s="71"/>
      <c r="HN17" s="71"/>
      <c r="HO17" s="71"/>
      <c r="HP17" s="228"/>
      <c r="HQ17" s="228"/>
      <c r="HR17" s="124"/>
      <c r="HS17" s="71"/>
      <c r="HT17" s="71"/>
      <c r="HU17" s="861"/>
      <c r="HV17" s="71"/>
      <c r="HW17" s="71"/>
      <c r="HX17" s="71"/>
      <c r="HY17" s="71"/>
      <c r="HZ17" s="228"/>
      <c r="IA17" s="228"/>
      <c r="IB17" s="228"/>
      <c r="IC17" s="228"/>
      <c r="ID17" s="924"/>
      <c r="IE17" s="228"/>
      <c r="IF17" s="229"/>
    </row>
    <row r="18" spans="1:240" ht="14.25" customHeight="1">
      <c r="A18" s="423">
        <v>1966</v>
      </c>
      <c r="B18" s="1204">
        <v>10749.160546980429</v>
      </c>
      <c r="C18" s="1208"/>
      <c r="D18" s="1209"/>
      <c r="E18" s="884"/>
      <c r="F18" s="884"/>
      <c r="G18" s="884"/>
      <c r="H18" s="884"/>
      <c r="I18" s="884"/>
      <c r="J18" s="884"/>
      <c r="K18" s="884"/>
      <c r="L18" s="884"/>
      <c r="M18" s="1206"/>
      <c r="N18" s="1208"/>
      <c r="O18" s="1209"/>
      <c r="P18" s="885"/>
      <c r="Q18" s="885"/>
      <c r="R18" s="885"/>
      <c r="S18" s="885"/>
      <c r="T18" s="885"/>
      <c r="U18" s="885"/>
      <c r="V18" s="1209"/>
      <c r="W18" s="885"/>
      <c r="X18" s="885"/>
      <c r="Y18" s="885"/>
      <c r="Z18" s="885"/>
      <c r="AA18" s="885"/>
      <c r="AB18" s="894"/>
      <c r="AC18" s="1210"/>
      <c r="AD18" s="885"/>
      <c r="AE18" s="885"/>
      <c r="AF18" s="885"/>
      <c r="AG18" s="885"/>
      <c r="AH18" s="885"/>
      <c r="AI18" s="885"/>
      <c r="AJ18" s="885"/>
      <c r="AK18" s="885"/>
      <c r="AL18" s="885"/>
      <c r="AM18" s="885"/>
      <c r="AN18" s="885"/>
      <c r="AO18" s="885"/>
      <c r="AP18" s="885"/>
      <c r="AQ18" s="885"/>
      <c r="AR18" s="885"/>
      <c r="AS18" s="885"/>
      <c r="AT18" s="894"/>
      <c r="AU18" s="926"/>
      <c r="AV18" s="926"/>
      <c r="AW18" s="926"/>
      <c r="AX18" s="926"/>
      <c r="AY18" s="1211"/>
      <c r="AZ18" s="926"/>
      <c r="BA18" s="1207"/>
      <c r="BB18" s="1087"/>
      <c r="BC18" s="926"/>
      <c r="BD18" s="927"/>
      <c r="BF18" s="1213"/>
      <c r="BG18" s="926"/>
      <c r="BH18" s="926"/>
      <c r="BI18" s="926"/>
      <c r="BJ18" s="926"/>
      <c r="BK18" s="926"/>
      <c r="BL18" s="926"/>
      <c r="BM18" s="926"/>
      <c r="BN18" s="926"/>
      <c r="BO18" s="926"/>
      <c r="BP18" s="926"/>
      <c r="BQ18" s="1213"/>
      <c r="BR18" s="926"/>
      <c r="BS18" s="926"/>
      <c r="BT18" s="926"/>
      <c r="BU18" s="926"/>
      <c r="BV18" s="926"/>
      <c r="BW18" s="926"/>
      <c r="BX18" s="926"/>
      <c r="BY18" s="926"/>
      <c r="BZ18" s="926"/>
      <c r="CA18" s="926"/>
      <c r="CB18" s="926"/>
      <c r="CC18" s="926"/>
      <c r="CD18" s="926"/>
      <c r="CE18" s="927"/>
      <c r="CF18" s="926"/>
      <c r="CG18" s="925"/>
      <c r="CH18" s="926"/>
      <c r="CI18" s="926"/>
      <c r="CJ18" s="926"/>
      <c r="CK18" s="927"/>
      <c r="CL18" s="412"/>
      <c r="CM18" s="217"/>
      <c r="CN18" s="124"/>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135"/>
      <c r="ER18" s="1135"/>
      <c r="ES18" s="1135"/>
      <c r="ET18" s="1135"/>
      <c r="EU18" s="71"/>
      <c r="EV18" s="71"/>
      <c r="EW18" s="71"/>
      <c r="EX18" s="71"/>
      <c r="EY18" s="71"/>
      <c r="EZ18" s="71"/>
      <c r="FA18" s="71"/>
      <c r="FB18" s="71"/>
      <c r="FC18" s="71"/>
      <c r="FD18" s="71"/>
      <c r="FE18" s="71"/>
      <c r="FF18" s="71"/>
      <c r="FG18" s="71"/>
      <c r="FH18" s="71"/>
      <c r="FI18" s="71"/>
      <c r="FJ18" s="86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861"/>
      <c r="GJ18" s="71"/>
      <c r="GK18" s="71"/>
      <c r="GL18" s="124"/>
      <c r="GM18" s="70"/>
      <c r="GN18" s="70"/>
      <c r="GO18" s="70"/>
      <c r="GP18" s="124"/>
      <c r="GQ18" s="71"/>
      <c r="GR18" s="71"/>
      <c r="GS18" s="71"/>
      <c r="GT18" s="71"/>
      <c r="GU18" s="71"/>
      <c r="GV18" s="71"/>
      <c r="GW18" s="71"/>
      <c r="GX18" s="71"/>
      <c r="GY18" s="71"/>
      <c r="GZ18" s="861"/>
      <c r="HA18" s="71"/>
      <c r="HB18" s="124"/>
      <c r="HC18" s="217"/>
      <c r="HD18" s="71"/>
      <c r="HE18" s="71"/>
      <c r="HF18" s="71"/>
      <c r="HG18" s="71"/>
      <c r="HH18" s="71"/>
      <c r="HI18" s="71"/>
      <c r="HJ18" s="71"/>
      <c r="HK18" s="861"/>
      <c r="HL18" s="71"/>
      <c r="HM18" s="71"/>
      <c r="HN18" s="71"/>
      <c r="HO18" s="71"/>
      <c r="HP18" s="71"/>
      <c r="HQ18" s="71"/>
      <c r="HR18" s="124"/>
      <c r="HS18" s="71"/>
      <c r="HT18" s="71"/>
      <c r="HU18" s="861"/>
      <c r="HV18" s="71"/>
      <c r="HW18" s="71"/>
      <c r="HX18" s="71"/>
      <c r="HY18" s="71"/>
      <c r="HZ18" s="71"/>
      <c r="IA18" s="71"/>
      <c r="IB18" s="71"/>
      <c r="IC18" s="71"/>
      <c r="ID18" s="861"/>
      <c r="IE18" s="71"/>
      <c r="IF18" s="100"/>
    </row>
    <row r="19" spans="1:240" ht="14.25" customHeight="1">
      <c r="A19" s="423">
        <v>1967</v>
      </c>
      <c r="B19" s="1204">
        <v>12172.301651262995</v>
      </c>
      <c r="C19" s="1208"/>
      <c r="D19" s="1209"/>
      <c r="E19" s="884"/>
      <c r="F19" s="884"/>
      <c r="G19" s="884"/>
      <c r="H19" s="884"/>
      <c r="I19" s="884"/>
      <c r="J19" s="884"/>
      <c r="K19" s="884"/>
      <c r="L19" s="884"/>
      <c r="M19" s="1206"/>
      <c r="N19" s="1208"/>
      <c r="O19" s="1209"/>
      <c r="P19" s="885"/>
      <c r="Q19" s="885"/>
      <c r="R19" s="885"/>
      <c r="S19" s="885"/>
      <c r="T19" s="885"/>
      <c r="U19" s="885"/>
      <c r="V19" s="1209"/>
      <c r="W19" s="885"/>
      <c r="X19" s="885"/>
      <c r="Y19" s="885"/>
      <c r="Z19" s="885"/>
      <c r="AA19" s="885"/>
      <c r="AB19" s="894"/>
      <c r="AC19" s="1210"/>
      <c r="AD19" s="885"/>
      <c r="AE19" s="885"/>
      <c r="AF19" s="885"/>
      <c r="AG19" s="885"/>
      <c r="AH19" s="885"/>
      <c r="AI19" s="885"/>
      <c r="AJ19" s="885"/>
      <c r="AK19" s="885"/>
      <c r="AL19" s="885"/>
      <c r="AM19" s="885"/>
      <c r="AN19" s="885"/>
      <c r="AO19" s="885"/>
      <c r="AP19" s="885"/>
      <c r="AQ19" s="885"/>
      <c r="AR19" s="885"/>
      <c r="AS19" s="885"/>
      <c r="AT19" s="894"/>
      <c r="AU19" s="926"/>
      <c r="AV19" s="926"/>
      <c r="AW19" s="926"/>
      <c r="AX19" s="926"/>
      <c r="AY19" s="1211"/>
      <c r="AZ19" s="926"/>
      <c r="BA19" s="1207"/>
      <c r="BB19" s="1087"/>
      <c r="BC19" s="926"/>
      <c r="BD19" s="927"/>
      <c r="BF19" s="1213"/>
      <c r="BG19" s="926"/>
      <c r="BH19" s="926"/>
      <c r="BI19" s="926"/>
      <c r="BJ19" s="926"/>
      <c r="BK19" s="926"/>
      <c r="BL19" s="926"/>
      <c r="BM19" s="926"/>
      <c r="BN19" s="926"/>
      <c r="BO19" s="926"/>
      <c r="BP19" s="926"/>
      <c r="BQ19" s="1213"/>
      <c r="BR19" s="926"/>
      <c r="BS19" s="926"/>
      <c r="BT19" s="926"/>
      <c r="BU19" s="926"/>
      <c r="BV19" s="926"/>
      <c r="BW19" s="926"/>
      <c r="BX19" s="926"/>
      <c r="BY19" s="926"/>
      <c r="BZ19" s="926"/>
      <c r="CA19" s="926"/>
      <c r="CB19" s="926"/>
      <c r="CC19" s="926"/>
      <c r="CD19" s="926"/>
      <c r="CE19" s="927"/>
      <c r="CF19" s="926"/>
      <c r="CG19" s="925"/>
      <c r="CH19" s="926"/>
      <c r="CI19" s="926"/>
      <c r="CJ19" s="926"/>
      <c r="CK19" s="927"/>
      <c r="CL19" s="412"/>
      <c r="CM19" s="217"/>
      <c r="CN19" s="124"/>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135"/>
      <c r="ER19" s="1135"/>
      <c r="ES19" s="1135"/>
      <c r="ET19" s="1135"/>
      <c r="EU19" s="71"/>
      <c r="EV19" s="71"/>
      <c r="EW19" s="71"/>
      <c r="EX19" s="71"/>
      <c r="EY19" s="71"/>
      <c r="EZ19" s="71"/>
      <c r="FA19" s="71"/>
      <c r="FB19" s="71"/>
      <c r="FC19" s="71"/>
      <c r="FD19" s="71"/>
      <c r="FE19" s="71"/>
      <c r="FF19" s="71"/>
      <c r="FG19" s="71"/>
      <c r="FH19" s="71"/>
      <c r="FI19" s="71"/>
      <c r="FJ19" s="86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861"/>
      <c r="GJ19" s="71"/>
      <c r="GK19" s="71"/>
      <c r="GL19" s="124"/>
      <c r="GM19" s="70"/>
      <c r="GN19" s="70"/>
      <c r="GO19" s="70"/>
      <c r="GP19" s="124"/>
      <c r="GQ19" s="71"/>
      <c r="GR19" s="71"/>
      <c r="GS19" s="71"/>
      <c r="GT19" s="71"/>
      <c r="GU19" s="71"/>
      <c r="GV19" s="71"/>
      <c r="GW19" s="71"/>
      <c r="GX19" s="71"/>
      <c r="GY19" s="71"/>
      <c r="GZ19" s="861"/>
      <c r="HA19" s="71"/>
      <c r="HB19" s="124"/>
      <c r="HC19" s="217"/>
      <c r="HD19" s="71"/>
      <c r="HE19" s="71"/>
      <c r="HF19" s="71"/>
      <c r="HG19" s="71"/>
      <c r="HH19" s="71"/>
      <c r="HI19" s="71"/>
      <c r="HJ19" s="71"/>
      <c r="HK19" s="861"/>
      <c r="HL19" s="71"/>
      <c r="HM19" s="71"/>
      <c r="HN19" s="71"/>
      <c r="HO19" s="71"/>
      <c r="HP19" s="71"/>
      <c r="HQ19" s="71"/>
      <c r="HR19" s="124"/>
      <c r="HS19" s="71"/>
      <c r="HT19" s="71"/>
      <c r="HU19" s="861"/>
      <c r="HV19" s="71"/>
      <c r="HW19" s="71"/>
      <c r="HX19" s="71"/>
      <c r="HY19" s="71"/>
      <c r="HZ19" s="71"/>
      <c r="IA19" s="71"/>
      <c r="IB19" s="71"/>
      <c r="IC19" s="71"/>
      <c r="ID19" s="861"/>
      <c r="IE19" s="71"/>
      <c r="IF19" s="100"/>
    </row>
    <row r="20" spans="1:240" ht="14.25" customHeight="1">
      <c r="A20" s="423">
        <v>1968</v>
      </c>
      <c r="B20" s="1204">
        <v>13742.219917253184</v>
      </c>
      <c r="C20" s="1208"/>
      <c r="D20" s="1209"/>
      <c r="E20" s="884"/>
      <c r="F20" s="884"/>
      <c r="G20" s="884"/>
      <c r="H20" s="884"/>
      <c r="I20" s="884"/>
      <c r="J20" s="884"/>
      <c r="K20" s="884"/>
      <c r="L20" s="884"/>
      <c r="M20" s="1206"/>
      <c r="N20" s="1208"/>
      <c r="O20" s="1209"/>
      <c r="P20" s="885"/>
      <c r="Q20" s="885"/>
      <c r="R20" s="885"/>
      <c r="S20" s="885"/>
      <c r="T20" s="885"/>
      <c r="U20" s="885"/>
      <c r="V20" s="1209"/>
      <c r="W20" s="885"/>
      <c r="X20" s="885"/>
      <c r="Y20" s="885"/>
      <c r="Z20" s="885"/>
      <c r="AA20" s="885"/>
      <c r="AB20" s="894"/>
      <c r="AC20" s="1210"/>
      <c r="AD20" s="885"/>
      <c r="AE20" s="885"/>
      <c r="AF20" s="885"/>
      <c r="AG20" s="885"/>
      <c r="AH20" s="885"/>
      <c r="AI20" s="885"/>
      <c r="AJ20" s="885"/>
      <c r="AK20" s="885"/>
      <c r="AL20" s="885"/>
      <c r="AM20" s="885"/>
      <c r="AN20" s="885"/>
      <c r="AO20" s="885"/>
      <c r="AP20" s="885"/>
      <c r="AQ20" s="885"/>
      <c r="AR20" s="885"/>
      <c r="AS20" s="885"/>
      <c r="AT20" s="894"/>
      <c r="AU20" s="926"/>
      <c r="AV20" s="926"/>
      <c r="AW20" s="926"/>
      <c r="AX20" s="926"/>
      <c r="AY20" s="1211"/>
      <c r="AZ20" s="926"/>
      <c r="BA20" s="1207"/>
      <c r="BB20" s="1087"/>
      <c r="BC20" s="926"/>
      <c r="BD20" s="927"/>
      <c r="BF20" s="1213"/>
      <c r="BG20" s="926"/>
      <c r="BH20" s="926"/>
      <c r="BI20" s="926"/>
      <c r="BJ20" s="926"/>
      <c r="BK20" s="926"/>
      <c r="BL20" s="926"/>
      <c r="BM20" s="926"/>
      <c r="BN20" s="926"/>
      <c r="BO20" s="926"/>
      <c r="BP20" s="926"/>
      <c r="BQ20" s="1213"/>
      <c r="BR20" s="926"/>
      <c r="BS20" s="926"/>
      <c r="BT20" s="926"/>
      <c r="BU20" s="926"/>
      <c r="BV20" s="926"/>
      <c r="BW20" s="926"/>
      <c r="BX20" s="926"/>
      <c r="BY20" s="926"/>
      <c r="BZ20" s="926"/>
      <c r="CA20" s="926"/>
      <c r="CB20" s="926"/>
      <c r="CC20" s="926"/>
      <c r="CD20" s="926"/>
      <c r="CE20" s="927"/>
      <c r="CF20" s="926"/>
      <c r="CG20" s="925"/>
      <c r="CH20" s="926"/>
      <c r="CI20" s="926"/>
      <c r="CJ20" s="926"/>
      <c r="CK20" s="927"/>
      <c r="CL20" s="412"/>
      <c r="CM20" s="217"/>
      <c r="CN20" s="124"/>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135"/>
      <c r="ER20" s="1135"/>
      <c r="ES20" s="1135"/>
      <c r="ET20" s="1135"/>
      <c r="EU20" s="71"/>
      <c r="EV20" s="71"/>
      <c r="EW20" s="71"/>
      <c r="EX20" s="71"/>
      <c r="EY20" s="71"/>
      <c r="EZ20" s="71"/>
      <c r="FA20" s="71"/>
      <c r="FB20" s="71"/>
      <c r="FC20" s="71"/>
      <c r="FD20" s="71"/>
      <c r="FE20" s="71"/>
      <c r="FF20" s="71"/>
      <c r="FG20" s="71"/>
      <c r="FH20" s="71"/>
      <c r="FI20" s="71"/>
      <c r="FJ20" s="86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861"/>
      <c r="GJ20" s="71"/>
      <c r="GK20" s="71"/>
      <c r="GL20" s="124"/>
      <c r="GM20" s="70"/>
      <c r="GN20" s="70"/>
      <c r="GO20" s="70"/>
      <c r="GP20" s="124"/>
      <c r="GQ20" s="71"/>
      <c r="GR20" s="71"/>
      <c r="GS20" s="71"/>
      <c r="GT20" s="71"/>
      <c r="GU20" s="71"/>
      <c r="GV20" s="71"/>
      <c r="GW20" s="71"/>
      <c r="GX20" s="71"/>
      <c r="GY20" s="71"/>
      <c r="GZ20" s="861"/>
      <c r="HA20" s="71"/>
      <c r="HB20" s="124"/>
      <c r="HC20" s="217"/>
      <c r="HD20" s="71"/>
      <c r="HE20" s="71"/>
      <c r="HF20" s="71"/>
      <c r="HG20" s="71"/>
      <c r="HH20" s="71"/>
      <c r="HI20" s="71"/>
      <c r="HJ20" s="71"/>
      <c r="HK20" s="861"/>
      <c r="HL20" s="71"/>
      <c r="HM20" s="71"/>
      <c r="HN20" s="71"/>
      <c r="HO20" s="71"/>
      <c r="HP20" s="71"/>
      <c r="HQ20" s="71"/>
      <c r="HR20" s="124"/>
      <c r="HS20" s="71"/>
      <c r="HT20" s="71"/>
      <c r="HU20" s="861"/>
      <c r="HV20" s="71"/>
      <c r="HW20" s="71"/>
      <c r="HX20" s="71"/>
      <c r="HY20" s="71"/>
      <c r="HZ20" s="71"/>
      <c r="IA20" s="71"/>
      <c r="IB20" s="71"/>
      <c r="IC20" s="71"/>
      <c r="ID20" s="861"/>
      <c r="IE20" s="71"/>
      <c r="IF20" s="100"/>
    </row>
    <row r="21" spans="1:240" ht="14.25" customHeight="1">
      <c r="A21" s="423">
        <v>1969</v>
      </c>
      <c r="B21" s="1204">
        <v>15734.89896455837</v>
      </c>
      <c r="C21" s="1208"/>
      <c r="D21" s="1209"/>
      <c r="E21" s="884"/>
      <c r="F21" s="884"/>
      <c r="G21" s="884"/>
      <c r="H21" s="884"/>
      <c r="I21" s="884"/>
      <c r="J21" s="884"/>
      <c r="K21" s="884"/>
      <c r="L21" s="884"/>
      <c r="M21" s="1206"/>
      <c r="N21" s="1208"/>
      <c r="O21" s="1209"/>
      <c r="P21" s="885"/>
      <c r="Q21" s="885"/>
      <c r="R21" s="885"/>
      <c r="S21" s="885"/>
      <c r="T21" s="885"/>
      <c r="U21" s="885"/>
      <c r="V21" s="1209"/>
      <c r="W21" s="885"/>
      <c r="X21" s="885"/>
      <c r="Y21" s="885"/>
      <c r="Z21" s="885"/>
      <c r="AA21" s="885"/>
      <c r="AB21" s="894"/>
      <c r="AC21" s="1210"/>
      <c r="AD21" s="885"/>
      <c r="AE21" s="885"/>
      <c r="AF21" s="885"/>
      <c r="AG21" s="885"/>
      <c r="AH21" s="885"/>
      <c r="AI21" s="885"/>
      <c r="AJ21" s="885"/>
      <c r="AK21" s="885"/>
      <c r="AL21" s="885"/>
      <c r="AM21" s="885"/>
      <c r="AN21" s="885"/>
      <c r="AO21" s="885"/>
      <c r="AP21" s="885"/>
      <c r="AQ21" s="885"/>
      <c r="AR21" s="885"/>
      <c r="AS21" s="885"/>
      <c r="AT21" s="894"/>
      <c r="AU21" s="926"/>
      <c r="AV21" s="926"/>
      <c r="AW21" s="926"/>
      <c r="AX21" s="926"/>
      <c r="AY21" s="1211"/>
      <c r="AZ21" s="926"/>
      <c r="BA21" s="1207"/>
      <c r="BB21" s="1087"/>
      <c r="BC21" s="926"/>
      <c r="BD21" s="927"/>
      <c r="BF21" s="1213"/>
      <c r="BG21" s="926"/>
      <c r="BH21" s="926"/>
      <c r="BI21" s="926"/>
      <c r="BJ21" s="926"/>
      <c r="BK21" s="926"/>
      <c r="BL21" s="926"/>
      <c r="BM21" s="926"/>
      <c r="BN21" s="926"/>
      <c r="BO21" s="926"/>
      <c r="BP21" s="926"/>
      <c r="BQ21" s="1213"/>
      <c r="BR21" s="926"/>
      <c r="BS21" s="926"/>
      <c r="BT21" s="926"/>
      <c r="BU21" s="926"/>
      <c r="BV21" s="926"/>
      <c r="BW21" s="926"/>
      <c r="BX21" s="926"/>
      <c r="BY21" s="926"/>
      <c r="BZ21" s="926"/>
      <c r="CA21" s="926"/>
      <c r="CB21" s="926"/>
      <c r="CC21" s="926"/>
      <c r="CD21" s="926"/>
      <c r="CE21" s="927"/>
      <c r="CF21" s="926"/>
      <c r="CG21" s="925"/>
      <c r="CH21" s="926"/>
      <c r="CI21" s="926"/>
      <c r="CJ21" s="926"/>
      <c r="CK21" s="927"/>
      <c r="CL21" s="412"/>
      <c r="CM21" s="217"/>
      <c r="CN21" s="124"/>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135"/>
      <c r="ER21" s="1135"/>
      <c r="ES21" s="1135"/>
      <c r="ET21" s="1135"/>
      <c r="EU21" s="71"/>
      <c r="EV21" s="71"/>
      <c r="EW21" s="71"/>
      <c r="EX21" s="71"/>
      <c r="EY21" s="71"/>
      <c r="EZ21" s="71"/>
      <c r="FA21" s="71"/>
      <c r="FB21" s="71"/>
      <c r="FC21" s="71"/>
      <c r="FD21" s="71"/>
      <c r="FE21" s="71"/>
      <c r="FF21" s="71"/>
      <c r="FG21" s="71"/>
      <c r="FH21" s="71"/>
      <c r="FI21" s="71"/>
      <c r="FJ21" s="86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861"/>
      <c r="GJ21" s="71"/>
      <c r="GK21" s="71"/>
      <c r="GL21" s="124"/>
      <c r="GM21" s="70"/>
      <c r="GN21" s="70"/>
      <c r="GO21" s="70"/>
      <c r="GP21" s="124"/>
      <c r="GQ21" s="71"/>
      <c r="GR21" s="71"/>
      <c r="GS21" s="71"/>
      <c r="GT21" s="71"/>
      <c r="GU21" s="71"/>
      <c r="GV21" s="71"/>
      <c r="GW21" s="71"/>
      <c r="GX21" s="71"/>
      <c r="GY21" s="71"/>
      <c r="GZ21" s="861"/>
      <c r="HA21" s="71"/>
      <c r="HB21" s="124"/>
      <c r="HC21" s="217"/>
      <c r="HD21" s="71"/>
      <c r="HE21" s="71"/>
      <c r="HF21" s="71"/>
      <c r="HG21" s="71"/>
      <c r="HH21" s="71"/>
      <c r="HI21" s="71"/>
      <c r="HJ21" s="71"/>
      <c r="HK21" s="861"/>
      <c r="HL21" s="71"/>
      <c r="HM21" s="71"/>
      <c r="HN21" s="71"/>
      <c r="HO21" s="71"/>
      <c r="HP21" s="71"/>
      <c r="HQ21" s="71"/>
      <c r="HR21" s="124"/>
      <c r="HS21" s="71"/>
      <c r="HT21" s="71"/>
      <c r="HU21" s="861"/>
      <c r="HV21" s="71"/>
      <c r="HW21" s="71"/>
      <c r="HX21" s="71"/>
      <c r="HY21" s="71"/>
      <c r="HZ21" s="71"/>
      <c r="IA21" s="71"/>
      <c r="IB21" s="71"/>
      <c r="IC21" s="71"/>
      <c r="ID21" s="861"/>
      <c r="IE21" s="71"/>
      <c r="IF21" s="100"/>
    </row>
    <row r="22" spans="1:240" ht="14.25" customHeight="1">
      <c r="A22" s="423">
        <v>1970</v>
      </c>
      <c r="B22" s="1204">
        <v>17378.139731282747</v>
      </c>
      <c r="C22" s="1208"/>
      <c r="D22" s="1209"/>
      <c r="E22" s="884"/>
      <c r="F22" s="884"/>
      <c r="G22" s="884"/>
      <c r="H22" s="884"/>
      <c r="I22" s="884"/>
      <c r="J22" s="884"/>
      <c r="K22" s="884"/>
      <c r="L22" s="884"/>
      <c r="M22" s="1206"/>
      <c r="N22" s="1208"/>
      <c r="O22" s="1209"/>
      <c r="P22" s="885"/>
      <c r="Q22" s="885"/>
      <c r="R22" s="885"/>
      <c r="S22" s="885"/>
      <c r="T22" s="885"/>
      <c r="U22" s="885"/>
      <c r="V22" s="1209"/>
      <c r="W22" s="885"/>
      <c r="X22" s="885"/>
      <c r="Y22" s="885"/>
      <c r="Z22" s="885"/>
      <c r="AA22" s="885"/>
      <c r="AB22" s="894"/>
      <c r="AC22" s="1210"/>
      <c r="AD22" s="885"/>
      <c r="AE22" s="885"/>
      <c r="AF22" s="885"/>
      <c r="AG22" s="885"/>
      <c r="AH22" s="885"/>
      <c r="AI22" s="885"/>
      <c r="AJ22" s="885"/>
      <c r="AK22" s="885"/>
      <c r="AL22" s="885"/>
      <c r="AM22" s="885"/>
      <c r="AN22" s="885"/>
      <c r="AO22" s="885"/>
      <c r="AP22" s="885"/>
      <c r="AQ22" s="885"/>
      <c r="AR22" s="885"/>
      <c r="AS22" s="885"/>
      <c r="AT22" s="894"/>
      <c r="AU22" s="926"/>
      <c r="AV22" s="926"/>
      <c r="AW22" s="926"/>
      <c r="AX22" s="926"/>
      <c r="AY22" s="1211"/>
      <c r="AZ22" s="926"/>
      <c r="BA22" s="1207"/>
      <c r="BB22" s="1087"/>
      <c r="BC22" s="926"/>
      <c r="BD22" s="927"/>
      <c r="BF22" s="1213"/>
      <c r="BG22" s="926"/>
      <c r="BH22" s="926"/>
      <c r="BI22" s="926"/>
      <c r="BJ22" s="926"/>
      <c r="BK22" s="926"/>
      <c r="BL22" s="926"/>
      <c r="BM22" s="926"/>
      <c r="BN22" s="926"/>
      <c r="BO22" s="926"/>
      <c r="BP22" s="926"/>
      <c r="BQ22" s="1213"/>
      <c r="BR22" s="926"/>
      <c r="BS22" s="926"/>
      <c r="BT22" s="926"/>
      <c r="BU22" s="926"/>
      <c r="BV22" s="926"/>
      <c r="BW22" s="926"/>
      <c r="BX22" s="926"/>
      <c r="BY22" s="926"/>
      <c r="BZ22" s="926"/>
      <c r="CA22" s="926"/>
      <c r="CB22" s="926"/>
      <c r="CC22" s="926"/>
      <c r="CD22" s="926"/>
      <c r="CE22" s="927"/>
      <c r="CF22" s="926"/>
      <c r="CG22" s="925"/>
      <c r="CH22" s="926"/>
      <c r="CI22" s="926"/>
      <c r="CJ22" s="926"/>
      <c r="CK22" s="927"/>
      <c r="CL22" s="412"/>
      <c r="CM22" s="217"/>
      <c r="CN22" s="124"/>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135"/>
      <c r="ER22" s="1135"/>
      <c r="ES22" s="1135"/>
      <c r="ET22" s="1135"/>
      <c r="EU22" s="71"/>
      <c r="EV22" s="71"/>
      <c r="EW22" s="71"/>
      <c r="EX22" s="71"/>
      <c r="EY22" s="71"/>
      <c r="EZ22" s="71"/>
      <c r="FA22" s="71"/>
      <c r="FB22" s="71"/>
      <c r="FC22" s="71"/>
      <c r="FD22" s="71"/>
      <c r="FE22" s="71"/>
      <c r="FF22" s="71"/>
      <c r="FG22" s="71"/>
      <c r="FH22" s="71"/>
      <c r="FI22" s="71"/>
      <c r="FJ22" s="86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861"/>
      <c r="GJ22" s="71"/>
      <c r="GK22" s="71"/>
      <c r="GL22" s="124"/>
      <c r="GM22" s="70"/>
      <c r="GN22" s="70"/>
      <c r="GO22" s="70"/>
      <c r="GP22" s="124"/>
      <c r="GQ22" s="71"/>
      <c r="GR22" s="71"/>
      <c r="GS22" s="71"/>
      <c r="GT22" s="71"/>
      <c r="GU22" s="71"/>
      <c r="GV22" s="71"/>
      <c r="GW22" s="71"/>
      <c r="GX22" s="71"/>
      <c r="GY22" s="71"/>
      <c r="GZ22" s="861"/>
      <c r="HA22" s="71"/>
      <c r="HB22" s="124"/>
      <c r="HC22" s="217"/>
      <c r="HD22" s="71"/>
      <c r="HE22" s="71"/>
      <c r="HF22" s="71"/>
      <c r="HG22" s="71"/>
      <c r="HH22" s="71"/>
      <c r="HI22" s="71"/>
      <c r="HJ22" s="71"/>
      <c r="HK22" s="861"/>
      <c r="HL22" s="71"/>
      <c r="HM22" s="71"/>
      <c r="HN22" s="71"/>
      <c r="HO22" s="71"/>
      <c r="HP22" s="71"/>
      <c r="HQ22" s="71"/>
      <c r="HR22" s="124"/>
      <c r="HS22" s="71"/>
      <c r="HT22" s="71"/>
      <c r="HU22" s="861"/>
      <c r="HV22" s="71"/>
      <c r="HW22" s="71"/>
      <c r="HX22" s="71"/>
      <c r="HY22" s="71"/>
      <c r="HZ22" s="71"/>
      <c r="IA22" s="71"/>
      <c r="IB22" s="71"/>
      <c r="IC22" s="71"/>
      <c r="ID22" s="861"/>
      <c r="IE22" s="71"/>
      <c r="IF22" s="100"/>
    </row>
    <row r="23" spans="1:240" ht="14.25" customHeight="1">
      <c r="A23" s="423">
        <v>1971</v>
      </c>
      <c r="B23" s="1204">
        <v>19612.526640146614</v>
      </c>
      <c r="C23" s="1208"/>
      <c r="D23" s="1209"/>
      <c r="E23" s="884"/>
      <c r="F23" s="884"/>
      <c r="G23" s="884"/>
      <c r="H23" s="884"/>
      <c r="I23" s="884"/>
      <c r="J23" s="884"/>
      <c r="K23" s="884"/>
      <c r="L23" s="884"/>
      <c r="M23" s="1206"/>
      <c r="N23" s="1208"/>
      <c r="O23" s="1209"/>
      <c r="P23" s="885"/>
      <c r="Q23" s="885"/>
      <c r="R23" s="885"/>
      <c r="S23" s="885"/>
      <c r="T23" s="885"/>
      <c r="U23" s="885"/>
      <c r="V23" s="1209"/>
      <c r="W23" s="885"/>
      <c r="X23" s="885"/>
      <c r="Y23" s="885"/>
      <c r="Z23" s="885"/>
      <c r="AA23" s="885"/>
      <c r="AB23" s="894"/>
      <c r="AC23" s="1210"/>
      <c r="AD23" s="885"/>
      <c r="AE23" s="885"/>
      <c r="AF23" s="885"/>
      <c r="AG23" s="885"/>
      <c r="AH23" s="885"/>
      <c r="AI23" s="885"/>
      <c r="AJ23" s="885"/>
      <c r="AK23" s="885"/>
      <c r="AL23" s="885"/>
      <c r="AM23" s="885"/>
      <c r="AN23" s="885"/>
      <c r="AO23" s="885"/>
      <c r="AP23" s="885"/>
      <c r="AQ23" s="885"/>
      <c r="AR23" s="885"/>
      <c r="AS23" s="885"/>
      <c r="AT23" s="894"/>
      <c r="AU23" s="926"/>
      <c r="AV23" s="926"/>
      <c r="AW23" s="926"/>
      <c r="AX23" s="926"/>
      <c r="AY23" s="1211"/>
      <c r="AZ23" s="926"/>
      <c r="BA23" s="1207"/>
      <c r="BB23" s="1087"/>
      <c r="BC23" s="926"/>
      <c r="BD23" s="927"/>
      <c r="BF23" s="1213"/>
      <c r="BG23" s="926"/>
      <c r="BH23" s="926"/>
      <c r="BI23" s="926"/>
      <c r="BJ23" s="926"/>
      <c r="BK23" s="926"/>
      <c r="BL23" s="926"/>
      <c r="BM23" s="926"/>
      <c r="BN23" s="926"/>
      <c r="BO23" s="926"/>
      <c r="BP23" s="926"/>
      <c r="BQ23" s="1213"/>
      <c r="BR23" s="926"/>
      <c r="BS23" s="926"/>
      <c r="BT23" s="926"/>
      <c r="BU23" s="926"/>
      <c r="BV23" s="926"/>
      <c r="BW23" s="926"/>
      <c r="BX23" s="926"/>
      <c r="BY23" s="926"/>
      <c r="BZ23" s="926"/>
      <c r="CA23" s="926"/>
      <c r="CB23" s="926"/>
      <c r="CC23" s="926"/>
      <c r="CD23" s="926"/>
      <c r="CE23" s="927"/>
      <c r="CF23" s="926"/>
      <c r="CG23" s="925"/>
      <c r="CH23" s="926"/>
      <c r="CI23" s="926"/>
      <c r="CJ23" s="926"/>
      <c r="CK23" s="927"/>
      <c r="CL23" s="412"/>
      <c r="CM23" s="217"/>
      <c r="CN23" s="124"/>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135"/>
      <c r="ER23" s="1135"/>
      <c r="ES23" s="1135"/>
      <c r="ET23" s="1135"/>
      <c r="EU23" s="71"/>
      <c r="EV23" s="71"/>
      <c r="EW23" s="71"/>
      <c r="EX23" s="71"/>
      <c r="EY23" s="71"/>
      <c r="EZ23" s="71"/>
      <c r="FA23" s="71"/>
      <c r="FB23" s="71"/>
      <c r="FC23" s="71"/>
      <c r="FD23" s="71"/>
      <c r="FE23" s="71"/>
      <c r="FF23" s="71"/>
      <c r="FG23" s="71"/>
      <c r="FH23" s="71"/>
      <c r="FI23" s="71"/>
      <c r="FJ23" s="86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861"/>
      <c r="GJ23" s="71"/>
      <c r="GK23" s="71"/>
      <c r="GL23" s="124"/>
      <c r="GM23" s="70"/>
      <c r="GN23" s="70"/>
      <c r="GO23" s="70"/>
      <c r="GP23" s="124"/>
      <c r="GQ23" s="71"/>
      <c r="GR23" s="71"/>
      <c r="GS23" s="71"/>
      <c r="GT23" s="71"/>
      <c r="GU23" s="71"/>
      <c r="GV23" s="71"/>
      <c r="GW23" s="71"/>
      <c r="GX23" s="71"/>
      <c r="GY23" s="71"/>
      <c r="GZ23" s="861"/>
      <c r="HA23" s="71"/>
      <c r="HB23" s="124"/>
      <c r="HC23" s="217"/>
      <c r="HD23" s="71"/>
      <c r="HE23" s="71"/>
      <c r="HF23" s="71"/>
      <c r="HG23" s="71"/>
      <c r="HH23" s="71"/>
      <c r="HI23" s="71"/>
      <c r="HJ23" s="71"/>
      <c r="HK23" s="861"/>
      <c r="HL23" s="71"/>
      <c r="HM23" s="71"/>
      <c r="HN23" s="71"/>
      <c r="HO23" s="71"/>
      <c r="HP23" s="71"/>
      <c r="HQ23" s="71"/>
      <c r="HR23" s="124"/>
      <c r="HS23" s="71"/>
      <c r="HT23" s="71"/>
      <c r="HU23" s="861"/>
      <c r="HV23" s="71"/>
      <c r="HW23" s="71"/>
      <c r="HX23" s="71"/>
      <c r="HY23" s="71"/>
      <c r="HZ23" s="71"/>
      <c r="IA23" s="71"/>
      <c r="IB23" s="71"/>
      <c r="IC23" s="71"/>
      <c r="ID23" s="861"/>
      <c r="IE23" s="71"/>
      <c r="IF23" s="100"/>
    </row>
    <row r="24" spans="1:240" ht="14.25" customHeight="1">
      <c r="A24" s="423">
        <v>1972</v>
      </c>
      <c r="B24" s="1204">
        <v>23018.474421862622</v>
      </c>
      <c r="C24" s="1208"/>
      <c r="D24" s="1209"/>
      <c r="E24" s="884"/>
      <c r="F24" s="884"/>
      <c r="G24" s="884"/>
      <c r="H24" s="884"/>
      <c r="I24" s="884"/>
      <c r="J24" s="884"/>
      <c r="K24" s="884"/>
      <c r="L24" s="884"/>
      <c r="M24" s="1206"/>
      <c r="N24" s="1208"/>
      <c r="O24" s="1209"/>
      <c r="P24" s="885"/>
      <c r="Q24" s="885"/>
      <c r="R24" s="885"/>
      <c r="S24" s="885"/>
      <c r="T24" s="885"/>
      <c r="U24" s="885"/>
      <c r="V24" s="1209"/>
      <c r="W24" s="885"/>
      <c r="X24" s="885"/>
      <c r="Y24" s="885"/>
      <c r="Z24" s="885"/>
      <c r="AA24" s="885"/>
      <c r="AB24" s="894"/>
      <c r="AC24" s="1210"/>
      <c r="AD24" s="885"/>
      <c r="AE24" s="885"/>
      <c r="AF24" s="885"/>
      <c r="AG24" s="885"/>
      <c r="AH24" s="885"/>
      <c r="AI24" s="885"/>
      <c r="AJ24" s="885"/>
      <c r="AK24" s="885"/>
      <c r="AL24" s="885"/>
      <c r="AM24" s="885"/>
      <c r="AN24" s="885"/>
      <c r="AO24" s="885"/>
      <c r="AP24" s="885"/>
      <c r="AQ24" s="885"/>
      <c r="AR24" s="885"/>
      <c r="AS24" s="885"/>
      <c r="AT24" s="894"/>
      <c r="AU24" s="926"/>
      <c r="AV24" s="926"/>
      <c r="AW24" s="926"/>
      <c r="AX24" s="926"/>
      <c r="AY24" s="1211"/>
      <c r="AZ24" s="926"/>
      <c r="BA24" s="1207"/>
      <c r="BB24" s="1087"/>
      <c r="BC24" s="926"/>
      <c r="BD24" s="927"/>
      <c r="BF24" s="1213"/>
      <c r="BG24" s="926"/>
      <c r="BH24" s="926"/>
      <c r="BI24" s="926"/>
      <c r="BJ24" s="926"/>
      <c r="BK24" s="926"/>
      <c r="BL24" s="926"/>
      <c r="BM24" s="926"/>
      <c r="BN24" s="926"/>
      <c r="BO24" s="926"/>
      <c r="BP24" s="926"/>
      <c r="BQ24" s="1213"/>
      <c r="BR24" s="926"/>
      <c r="BS24" s="926"/>
      <c r="BT24" s="926"/>
      <c r="BU24" s="926"/>
      <c r="BV24" s="926"/>
      <c r="BW24" s="926"/>
      <c r="BX24" s="926"/>
      <c r="BY24" s="926"/>
      <c r="BZ24" s="926"/>
      <c r="CA24" s="926"/>
      <c r="CB24" s="926"/>
      <c r="CC24" s="926"/>
      <c r="CD24" s="926"/>
      <c r="CE24" s="927"/>
      <c r="CF24" s="926"/>
      <c r="CG24" s="925"/>
      <c r="CH24" s="926"/>
      <c r="CI24" s="926"/>
      <c r="CJ24" s="926"/>
      <c r="CK24" s="927"/>
      <c r="CL24" s="412"/>
      <c r="CM24" s="217"/>
      <c r="CN24" s="124"/>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135"/>
      <c r="ER24" s="1135"/>
      <c r="ES24" s="1135"/>
      <c r="ET24" s="1135"/>
      <c r="EU24" s="71"/>
      <c r="EV24" s="71"/>
      <c r="EW24" s="71"/>
      <c r="EX24" s="71"/>
      <c r="EY24" s="71"/>
      <c r="EZ24" s="71"/>
      <c r="FA24" s="71"/>
      <c r="FB24" s="71"/>
      <c r="FC24" s="71"/>
      <c r="FD24" s="71"/>
      <c r="FE24" s="71"/>
      <c r="FF24" s="71"/>
      <c r="FG24" s="71"/>
      <c r="FH24" s="71"/>
      <c r="FI24" s="71"/>
      <c r="FJ24" s="86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861"/>
      <c r="GJ24" s="71"/>
      <c r="GK24" s="71"/>
      <c r="GL24" s="124"/>
      <c r="GM24" s="70"/>
      <c r="GN24" s="70"/>
      <c r="GO24" s="70"/>
      <c r="GP24" s="124"/>
      <c r="GQ24" s="71"/>
      <c r="GR24" s="71"/>
      <c r="GS24" s="71"/>
      <c r="GT24" s="71"/>
      <c r="GU24" s="71"/>
      <c r="GV24" s="71"/>
      <c r="GW24" s="71"/>
      <c r="GX24" s="71"/>
      <c r="GY24" s="71"/>
      <c r="GZ24" s="861"/>
      <c r="HA24" s="71"/>
      <c r="HB24" s="124"/>
      <c r="HC24" s="217"/>
      <c r="HD24" s="71"/>
      <c r="HE24" s="71"/>
      <c r="HF24" s="71"/>
      <c r="HG24" s="71"/>
      <c r="HH24" s="71"/>
      <c r="HI24" s="71"/>
      <c r="HJ24" s="71"/>
      <c r="HK24" s="861"/>
      <c r="HL24" s="71"/>
      <c r="HM24" s="71"/>
      <c r="HN24" s="71"/>
      <c r="HO24" s="71"/>
      <c r="HP24" s="71"/>
      <c r="HQ24" s="71"/>
      <c r="HR24" s="124"/>
      <c r="HS24" s="71"/>
      <c r="HT24" s="71"/>
      <c r="HU24" s="861"/>
      <c r="HV24" s="71"/>
      <c r="HW24" s="71"/>
      <c r="HX24" s="71"/>
      <c r="HY24" s="71"/>
      <c r="HZ24" s="71"/>
      <c r="IA24" s="71"/>
      <c r="IB24" s="71"/>
      <c r="IC24" s="71"/>
      <c r="ID24" s="861"/>
      <c r="IE24" s="71"/>
      <c r="IF24" s="100"/>
    </row>
    <row r="25" spans="1:240" ht="14.25" customHeight="1">
      <c r="A25" s="423">
        <v>1973</v>
      </c>
      <c r="B25" s="1204">
        <v>27749.784554854359</v>
      </c>
      <c r="C25" s="1208"/>
      <c r="D25" s="1209"/>
      <c r="E25" s="884"/>
      <c r="F25" s="884"/>
      <c r="G25" s="884"/>
      <c r="H25" s="884"/>
      <c r="I25" s="884"/>
      <c r="J25" s="884"/>
      <c r="K25" s="884"/>
      <c r="L25" s="884"/>
      <c r="M25" s="1206"/>
      <c r="N25" s="1208"/>
      <c r="O25" s="1209"/>
      <c r="P25" s="885"/>
      <c r="Q25" s="885"/>
      <c r="R25" s="885"/>
      <c r="S25" s="885"/>
      <c r="T25" s="885"/>
      <c r="U25" s="885"/>
      <c r="V25" s="1209"/>
      <c r="W25" s="885"/>
      <c r="X25" s="885"/>
      <c r="Y25" s="885"/>
      <c r="Z25" s="885"/>
      <c r="AA25" s="885"/>
      <c r="AB25" s="894"/>
      <c r="AC25" s="1210"/>
      <c r="AD25" s="885"/>
      <c r="AE25" s="885"/>
      <c r="AF25" s="885"/>
      <c r="AG25" s="885"/>
      <c r="AH25" s="885"/>
      <c r="AI25" s="885"/>
      <c r="AJ25" s="885"/>
      <c r="AK25" s="885"/>
      <c r="AL25" s="885"/>
      <c r="AM25" s="885"/>
      <c r="AN25" s="885"/>
      <c r="AO25" s="885"/>
      <c r="AP25" s="885"/>
      <c r="AQ25" s="885"/>
      <c r="AR25" s="885"/>
      <c r="AS25" s="885"/>
      <c r="AT25" s="894"/>
      <c r="AU25" s="926"/>
      <c r="AV25" s="926"/>
      <c r="AW25" s="926"/>
      <c r="AX25" s="926"/>
      <c r="AY25" s="1211"/>
      <c r="AZ25" s="926"/>
      <c r="BA25" s="1207"/>
      <c r="BB25" s="1087"/>
      <c r="BC25" s="926"/>
      <c r="BD25" s="927"/>
      <c r="BF25" s="1213"/>
      <c r="BG25" s="926"/>
      <c r="BH25" s="926"/>
      <c r="BI25" s="926"/>
      <c r="BJ25" s="926"/>
      <c r="BK25" s="926"/>
      <c r="BL25" s="926"/>
      <c r="BM25" s="926"/>
      <c r="BN25" s="926"/>
      <c r="BO25" s="926"/>
      <c r="BP25" s="926"/>
      <c r="BQ25" s="1213"/>
      <c r="BR25" s="926"/>
      <c r="BS25" s="926"/>
      <c r="BT25" s="926"/>
      <c r="BU25" s="926"/>
      <c r="BV25" s="926"/>
      <c r="BW25" s="926"/>
      <c r="BX25" s="926"/>
      <c r="BY25" s="926"/>
      <c r="BZ25" s="926"/>
      <c r="CA25" s="926"/>
      <c r="CB25" s="926"/>
      <c r="CC25" s="926"/>
      <c r="CD25" s="926"/>
      <c r="CE25" s="927"/>
      <c r="CF25" s="926"/>
      <c r="CG25" s="925"/>
      <c r="CH25" s="926"/>
      <c r="CI25" s="926"/>
      <c r="CJ25" s="926"/>
      <c r="CK25" s="927"/>
      <c r="CL25" s="412"/>
      <c r="CM25" s="217"/>
      <c r="CN25" s="124"/>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135"/>
      <c r="ER25" s="1135"/>
      <c r="ES25" s="1135"/>
      <c r="ET25" s="1135"/>
      <c r="EU25" s="71"/>
      <c r="EV25" s="71"/>
      <c r="EW25" s="71"/>
      <c r="EX25" s="71"/>
      <c r="EY25" s="71"/>
      <c r="EZ25" s="71"/>
      <c r="FA25" s="71"/>
      <c r="FB25" s="71"/>
      <c r="FC25" s="71"/>
      <c r="FD25" s="71"/>
      <c r="FE25" s="71"/>
      <c r="FF25" s="71"/>
      <c r="FG25" s="71"/>
      <c r="FH25" s="71"/>
      <c r="FI25" s="71"/>
      <c r="FJ25" s="86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861"/>
      <c r="GJ25" s="71"/>
      <c r="GK25" s="71"/>
      <c r="GL25" s="124"/>
      <c r="GM25" s="70"/>
      <c r="GN25" s="70"/>
      <c r="GO25" s="70"/>
      <c r="GP25" s="124"/>
      <c r="GQ25" s="71"/>
      <c r="GR25" s="71"/>
      <c r="GS25" s="71"/>
      <c r="GT25" s="71"/>
      <c r="GU25" s="71"/>
      <c r="GV25" s="71"/>
      <c r="GW25" s="71"/>
      <c r="GX25" s="71"/>
      <c r="GY25" s="71"/>
      <c r="GZ25" s="861"/>
      <c r="HA25" s="71"/>
      <c r="HB25" s="124"/>
      <c r="HC25" s="217"/>
      <c r="HD25" s="71"/>
      <c r="HE25" s="71"/>
      <c r="HF25" s="71"/>
      <c r="HG25" s="71"/>
      <c r="HH25" s="71"/>
      <c r="HI25" s="71"/>
      <c r="HJ25" s="71"/>
      <c r="HK25" s="861"/>
      <c r="HL25" s="71"/>
      <c r="HM25" s="71"/>
      <c r="HN25" s="71"/>
      <c r="HO25" s="71"/>
      <c r="HP25" s="71"/>
      <c r="HQ25" s="71"/>
      <c r="HR25" s="124"/>
      <c r="HS25" s="71"/>
      <c r="HT25" s="71"/>
      <c r="HU25" s="861"/>
      <c r="HV25" s="71"/>
      <c r="HW25" s="71"/>
      <c r="HX25" s="71"/>
      <c r="HY25" s="71"/>
      <c r="HZ25" s="71"/>
      <c r="IA25" s="71"/>
      <c r="IB25" s="71"/>
      <c r="IC25" s="71"/>
      <c r="ID25" s="861"/>
      <c r="IE25" s="71"/>
      <c r="IF25" s="100"/>
    </row>
    <row r="26" spans="1:240" ht="14.25" customHeight="1">
      <c r="A26" s="423">
        <v>1974</v>
      </c>
      <c r="B26" s="1204">
        <v>33983.974672478289</v>
      </c>
      <c r="C26" s="1208"/>
      <c r="D26" s="1209"/>
      <c r="E26" s="884"/>
      <c r="F26" s="884"/>
      <c r="G26" s="884"/>
      <c r="H26" s="884"/>
      <c r="I26" s="884"/>
      <c r="J26" s="884"/>
      <c r="K26" s="884"/>
      <c r="L26" s="884"/>
      <c r="M26" s="1206"/>
      <c r="N26" s="1208"/>
      <c r="O26" s="1209"/>
      <c r="P26" s="885"/>
      <c r="Q26" s="885"/>
      <c r="R26" s="885"/>
      <c r="S26" s="885"/>
      <c r="T26" s="885"/>
      <c r="U26" s="885"/>
      <c r="V26" s="1209"/>
      <c r="W26" s="885"/>
      <c r="X26" s="885"/>
      <c r="Y26" s="885"/>
      <c r="Z26" s="885"/>
      <c r="AA26" s="885"/>
      <c r="AB26" s="894"/>
      <c r="AC26" s="1210"/>
      <c r="AD26" s="885"/>
      <c r="AE26" s="885"/>
      <c r="AF26" s="885"/>
      <c r="AG26" s="885"/>
      <c r="AH26" s="885"/>
      <c r="AI26" s="885"/>
      <c r="AJ26" s="885"/>
      <c r="AK26" s="885"/>
      <c r="AL26" s="885"/>
      <c r="AM26" s="885"/>
      <c r="AN26" s="885"/>
      <c r="AO26" s="885"/>
      <c r="AP26" s="885"/>
      <c r="AQ26" s="885"/>
      <c r="AR26" s="885"/>
      <c r="AS26" s="885"/>
      <c r="AT26" s="894"/>
      <c r="AU26" s="926"/>
      <c r="AV26" s="926"/>
      <c r="AW26" s="926"/>
      <c r="AX26" s="926"/>
      <c r="AY26" s="1211"/>
      <c r="AZ26" s="926"/>
      <c r="BA26" s="1207"/>
      <c r="BB26" s="1087"/>
      <c r="BC26" s="926"/>
      <c r="BD26" s="927"/>
      <c r="BF26" s="1213"/>
      <c r="BG26" s="926"/>
      <c r="BH26" s="926"/>
      <c r="BI26" s="926"/>
      <c r="BJ26" s="926"/>
      <c r="BK26" s="926"/>
      <c r="BL26" s="926"/>
      <c r="BM26" s="926"/>
      <c r="BN26" s="926"/>
      <c r="BO26" s="926"/>
      <c r="BP26" s="926"/>
      <c r="BQ26" s="1213"/>
      <c r="BR26" s="926"/>
      <c r="BS26" s="926"/>
      <c r="BT26" s="926"/>
      <c r="BU26" s="926"/>
      <c r="BV26" s="926"/>
      <c r="BW26" s="926"/>
      <c r="BX26" s="926"/>
      <c r="BY26" s="926"/>
      <c r="BZ26" s="926"/>
      <c r="CA26" s="926"/>
      <c r="CB26" s="926"/>
      <c r="CC26" s="926"/>
      <c r="CD26" s="926"/>
      <c r="CE26" s="927"/>
      <c r="CF26" s="926"/>
      <c r="CG26" s="925"/>
      <c r="CH26" s="926"/>
      <c r="CI26" s="926"/>
      <c r="CJ26" s="926"/>
      <c r="CK26" s="927"/>
      <c r="CL26" s="412"/>
      <c r="CM26" s="217"/>
      <c r="CN26" s="124"/>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135"/>
      <c r="ER26" s="1135"/>
      <c r="ES26" s="1135"/>
      <c r="ET26" s="1135"/>
      <c r="EU26" s="71"/>
      <c r="EV26" s="71"/>
      <c r="EW26" s="71"/>
      <c r="EX26" s="71"/>
      <c r="EY26" s="71"/>
      <c r="EZ26" s="71"/>
      <c r="FA26" s="71"/>
      <c r="FB26" s="71"/>
      <c r="FC26" s="71"/>
      <c r="FD26" s="71"/>
      <c r="FE26" s="71"/>
      <c r="FF26" s="71"/>
      <c r="FG26" s="71"/>
      <c r="FH26" s="71"/>
      <c r="FI26" s="71"/>
      <c r="FJ26" s="86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861"/>
      <c r="GJ26" s="71"/>
      <c r="GK26" s="71"/>
      <c r="GL26" s="124"/>
      <c r="GM26" s="70"/>
      <c r="GN26" s="70"/>
      <c r="GO26" s="70"/>
      <c r="GP26" s="124"/>
      <c r="GQ26" s="71"/>
      <c r="GR26" s="71"/>
      <c r="GS26" s="71"/>
      <c r="GT26" s="71"/>
      <c r="GU26" s="71"/>
      <c r="GV26" s="71"/>
      <c r="GW26" s="71"/>
      <c r="GX26" s="71"/>
      <c r="GY26" s="71"/>
      <c r="GZ26" s="861"/>
      <c r="HA26" s="71"/>
      <c r="HB26" s="124"/>
      <c r="HC26" s="217"/>
      <c r="HD26" s="71"/>
      <c r="HE26" s="71"/>
      <c r="HF26" s="71"/>
      <c r="HG26" s="71"/>
      <c r="HH26" s="71"/>
      <c r="HI26" s="71"/>
      <c r="HJ26" s="71"/>
      <c r="HK26" s="861"/>
      <c r="HL26" s="71"/>
      <c r="HM26" s="71"/>
      <c r="HN26" s="71"/>
      <c r="HO26" s="71"/>
      <c r="HP26" s="71"/>
      <c r="HQ26" s="71"/>
      <c r="HR26" s="124"/>
      <c r="HS26" s="71"/>
      <c r="HT26" s="71"/>
      <c r="HU26" s="861"/>
      <c r="HV26" s="71"/>
      <c r="HW26" s="71"/>
      <c r="HX26" s="71"/>
      <c r="HY26" s="71"/>
      <c r="HZ26" s="71"/>
      <c r="IA26" s="71"/>
      <c r="IB26" s="71"/>
      <c r="IC26" s="71"/>
      <c r="ID26" s="861"/>
      <c r="IE26" s="71"/>
      <c r="IF26" s="100"/>
    </row>
    <row r="27" spans="1:240" ht="14.25" customHeight="1">
      <c r="A27" s="423">
        <v>1975</v>
      </c>
      <c r="B27" s="1204">
        <v>39900.497831036366</v>
      </c>
      <c r="C27" s="1208"/>
      <c r="D27" s="1209"/>
      <c r="E27" s="884"/>
      <c r="F27" s="884"/>
      <c r="G27" s="884"/>
      <c r="H27" s="884"/>
      <c r="I27" s="884"/>
      <c r="J27" s="884"/>
      <c r="K27" s="884"/>
      <c r="L27" s="884"/>
      <c r="M27" s="1206"/>
      <c r="N27" s="1208"/>
      <c r="O27" s="1209"/>
      <c r="P27" s="885"/>
      <c r="Q27" s="885"/>
      <c r="R27" s="885"/>
      <c r="S27" s="885"/>
      <c r="T27" s="885"/>
      <c r="U27" s="885"/>
      <c r="V27" s="1209"/>
      <c r="W27" s="885"/>
      <c r="X27" s="885"/>
      <c r="Y27" s="885"/>
      <c r="Z27" s="885"/>
      <c r="AA27" s="885"/>
      <c r="AB27" s="894"/>
      <c r="AC27" s="1210"/>
      <c r="AD27" s="885"/>
      <c r="AE27" s="885"/>
      <c r="AF27" s="885"/>
      <c r="AG27" s="885"/>
      <c r="AH27" s="885"/>
      <c r="AI27" s="885"/>
      <c r="AJ27" s="885"/>
      <c r="AK27" s="885"/>
      <c r="AL27" s="885"/>
      <c r="AM27" s="885"/>
      <c r="AN27" s="885"/>
      <c r="AO27" s="885"/>
      <c r="AP27" s="885"/>
      <c r="AQ27" s="885"/>
      <c r="AR27" s="885"/>
      <c r="AS27" s="885"/>
      <c r="AT27" s="894"/>
      <c r="AU27" s="926"/>
      <c r="AV27" s="926"/>
      <c r="AW27" s="926"/>
      <c r="AX27" s="926"/>
      <c r="AY27" s="1211"/>
      <c r="AZ27" s="926"/>
      <c r="BA27" s="1207"/>
      <c r="BB27" s="1087"/>
      <c r="BC27" s="926"/>
      <c r="BD27" s="927"/>
      <c r="BF27" s="1213"/>
      <c r="BG27" s="926"/>
      <c r="BH27" s="926"/>
      <c r="BI27" s="926"/>
      <c r="BJ27" s="926"/>
      <c r="BK27" s="926"/>
      <c r="BL27" s="926"/>
      <c r="BM27" s="926"/>
      <c r="BN27" s="926"/>
      <c r="BO27" s="926"/>
      <c r="BP27" s="926"/>
      <c r="BQ27" s="1213"/>
      <c r="BR27" s="926"/>
      <c r="BS27" s="926"/>
      <c r="BT27" s="926"/>
      <c r="BU27" s="926"/>
      <c r="BV27" s="926"/>
      <c r="BW27" s="926"/>
      <c r="BX27" s="926"/>
      <c r="BY27" s="926"/>
      <c r="BZ27" s="926"/>
      <c r="CA27" s="926"/>
      <c r="CB27" s="926"/>
      <c r="CC27" s="926"/>
      <c r="CD27" s="926"/>
      <c r="CE27" s="927"/>
      <c r="CF27" s="926"/>
      <c r="CG27" s="925"/>
      <c r="CH27" s="926"/>
      <c r="CI27" s="926"/>
      <c r="CJ27" s="926"/>
      <c r="CK27" s="927"/>
      <c r="CL27" s="412"/>
      <c r="CM27" s="217"/>
      <c r="CN27" s="124"/>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135"/>
      <c r="ER27" s="1135"/>
      <c r="ES27" s="1135"/>
      <c r="ET27" s="1135"/>
      <c r="EU27" s="71"/>
      <c r="EV27" s="71"/>
      <c r="EW27" s="71"/>
      <c r="EX27" s="71"/>
      <c r="EY27" s="71"/>
      <c r="EZ27" s="71"/>
      <c r="FA27" s="71"/>
      <c r="FB27" s="71"/>
      <c r="FC27" s="71"/>
      <c r="FD27" s="71"/>
      <c r="FE27" s="71"/>
      <c r="FF27" s="71"/>
      <c r="FG27" s="71"/>
      <c r="FH27" s="71"/>
      <c r="FI27" s="71"/>
      <c r="FJ27" s="86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861"/>
      <c r="GJ27" s="71"/>
      <c r="GK27" s="71"/>
      <c r="GL27" s="124"/>
      <c r="GM27" s="70"/>
      <c r="GN27" s="70"/>
      <c r="GO27" s="70"/>
      <c r="GP27" s="124"/>
      <c r="GQ27" s="71"/>
      <c r="GR27" s="71"/>
      <c r="GS27" s="71"/>
      <c r="GT27" s="71"/>
      <c r="GU27" s="71"/>
      <c r="GV27" s="71"/>
      <c r="GW27" s="71"/>
      <c r="GX27" s="71"/>
      <c r="GY27" s="71"/>
      <c r="GZ27" s="861"/>
      <c r="HA27" s="71"/>
      <c r="HB27" s="124"/>
      <c r="HC27" s="217"/>
      <c r="HD27" s="71"/>
      <c r="HE27" s="71"/>
      <c r="HF27" s="71"/>
      <c r="HG27" s="71"/>
      <c r="HH27" s="71"/>
      <c r="HI27" s="71"/>
      <c r="HJ27" s="71"/>
      <c r="HK27" s="861"/>
      <c r="HL27" s="71"/>
      <c r="HM27" s="71"/>
      <c r="HN27" s="71"/>
      <c r="HO27" s="71"/>
      <c r="HP27" s="71"/>
      <c r="HQ27" s="71"/>
      <c r="HR27" s="124"/>
      <c r="HS27" s="71"/>
      <c r="HT27" s="71"/>
      <c r="HU27" s="861"/>
      <c r="HV27" s="71"/>
      <c r="HW27" s="71"/>
      <c r="HX27" s="71"/>
      <c r="HY27" s="71"/>
      <c r="HZ27" s="71"/>
      <c r="IA27" s="71"/>
      <c r="IB27" s="71"/>
      <c r="IC27" s="71"/>
      <c r="ID27" s="861"/>
      <c r="IE27" s="71"/>
      <c r="IF27" s="100"/>
    </row>
    <row r="28" spans="1:240" ht="14.25" customHeight="1">
      <c r="A28" s="423">
        <v>1976</v>
      </c>
      <c r="B28" s="1204">
        <v>48016.365611021996</v>
      </c>
      <c r="C28" s="1208"/>
      <c r="D28" s="1209"/>
      <c r="E28" s="884"/>
      <c r="F28" s="884"/>
      <c r="G28" s="884"/>
      <c r="H28" s="884"/>
      <c r="I28" s="884"/>
      <c r="J28" s="884"/>
      <c r="K28" s="884"/>
      <c r="L28" s="884"/>
      <c r="M28" s="1206"/>
      <c r="N28" s="1208"/>
      <c r="O28" s="1209"/>
      <c r="P28" s="885"/>
      <c r="Q28" s="885"/>
      <c r="R28" s="885"/>
      <c r="S28" s="885"/>
      <c r="T28" s="885"/>
      <c r="U28" s="885"/>
      <c r="V28" s="1209"/>
      <c r="W28" s="885"/>
      <c r="X28" s="885"/>
      <c r="Y28" s="885"/>
      <c r="Z28" s="885"/>
      <c r="AA28" s="885"/>
      <c r="AB28" s="894"/>
      <c r="AC28" s="1210"/>
      <c r="AD28" s="885"/>
      <c r="AE28" s="885"/>
      <c r="AF28" s="885"/>
      <c r="AG28" s="885"/>
      <c r="AH28" s="885"/>
      <c r="AI28" s="885"/>
      <c r="AJ28" s="885"/>
      <c r="AK28" s="885"/>
      <c r="AL28" s="885"/>
      <c r="AM28" s="885"/>
      <c r="AN28" s="885"/>
      <c r="AO28" s="885"/>
      <c r="AP28" s="885"/>
      <c r="AQ28" s="885"/>
      <c r="AR28" s="885"/>
      <c r="AS28" s="885"/>
      <c r="AT28" s="894"/>
      <c r="AU28" s="926"/>
      <c r="AV28" s="926"/>
      <c r="AW28" s="926"/>
      <c r="AX28" s="926"/>
      <c r="AY28" s="1211"/>
      <c r="AZ28" s="926"/>
      <c r="BA28" s="1207"/>
      <c r="BB28" s="1087"/>
      <c r="BC28" s="926"/>
      <c r="BD28" s="927"/>
      <c r="BF28" s="1213"/>
      <c r="BG28" s="926"/>
      <c r="BH28" s="926"/>
      <c r="BI28" s="926"/>
      <c r="BJ28" s="926"/>
      <c r="BK28" s="926"/>
      <c r="BL28" s="926"/>
      <c r="BM28" s="926"/>
      <c r="BN28" s="926"/>
      <c r="BO28" s="926"/>
      <c r="BP28" s="926"/>
      <c r="BQ28" s="1213"/>
      <c r="BR28" s="926"/>
      <c r="BS28" s="926"/>
      <c r="BT28" s="926"/>
      <c r="BU28" s="926"/>
      <c r="BV28" s="926"/>
      <c r="BW28" s="926"/>
      <c r="BX28" s="926"/>
      <c r="BY28" s="926"/>
      <c r="BZ28" s="926"/>
      <c r="CA28" s="926"/>
      <c r="CB28" s="926"/>
      <c r="CC28" s="926"/>
      <c r="CD28" s="926"/>
      <c r="CE28" s="927"/>
      <c r="CF28" s="926"/>
      <c r="CG28" s="925"/>
      <c r="CH28" s="926"/>
      <c r="CI28" s="926"/>
      <c r="CJ28" s="926"/>
      <c r="CK28" s="927"/>
      <c r="CL28" s="412"/>
      <c r="CM28" s="217"/>
      <c r="CN28" s="124"/>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135"/>
      <c r="ER28" s="1135"/>
      <c r="ES28" s="1135"/>
      <c r="ET28" s="1135"/>
      <c r="EU28" s="71"/>
      <c r="EV28" s="71"/>
      <c r="EW28" s="71"/>
      <c r="EX28" s="71"/>
      <c r="EY28" s="71"/>
      <c r="EZ28" s="71"/>
      <c r="FA28" s="71"/>
      <c r="FB28" s="71"/>
      <c r="FC28" s="71"/>
      <c r="FD28" s="71"/>
      <c r="FE28" s="71"/>
      <c r="FF28" s="71"/>
      <c r="FG28" s="71"/>
      <c r="FH28" s="71"/>
      <c r="FI28" s="71"/>
      <c r="FJ28" s="86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861"/>
      <c r="GJ28" s="71"/>
      <c r="GK28" s="71"/>
      <c r="GL28" s="124"/>
      <c r="GM28" s="70"/>
      <c r="GN28" s="70"/>
      <c r="GO28" s="70"/>
      <c r="GP28" s="124"/>
      <c r="GQ28" s="71"/>
      <c r="GR28" s="71"/>
      <c r="GS28" s="71"/>
      <c r="GT28" s="71"/>
      <c r="GU28" s="71"/>
      <c r="GV28" s="71"/>
      <c r="GW28" s="71"/>
      <c r="GX28" s="71"/>
      <c r="GY28" s="71"/>
      <c r="GZ28" s="861"/>
      <c r="HA28" s="71"/>
      <c r="HB28" s="124"/>
      <c r="HC28" s="217"/>
      <c r="HD28" s="71"/>
      <c r="HE28" s="71"/>
      <c r="HF28" s="71"/>
      <c r="HG28" s="71"/>
      <c r="HH28" s="71"/>
      <c r="HI28" s="71"/>
      <c r="HJ28" s="71"/>
      <c r="HK28" s="861"/>
      <c r="HL28" s="71"/>
      <c r="HM28" s="71"/>
      <c r="HN28" s="71"/>
      <c r="HO28" s="71"/>
      <c r="HP28" s="71"/>
      <c r="HQ28" s="71"/>
      <c r="HR28" s="124"/>
      <c r="HS28" s="71"/>
      <c r="HT28" s="71"/>
      <c r="HU28" s="861"/>
      <c r="HV28" s="71"/>
      <c r="HW28" s="71"/>
      <c r="HX28" s="71"/>
      <c r="HY28" s="71"/>
      <c r="HZ28" s="71"/>
      <c r="IA28" s="71"/>
      <c r="IB28" s="71"/>
      <c r="IC28" s="71"/>
      <c r="ID28" s="861"/>
      <c r="IE28" s="71"/>
      <c r="IF28" s="100"/>
    </row>
    <row r="29" spans="1:240" ht="14.25" customHeight="1">
      <c r="A29" s="423">
        <v>1977</v>
      </c>
      <c r="B29" s="1204">
        <v>60925.288787775527</v>
      </c>
      <c r="C29" s="1208"/>
      <c r="D29" s="1209"/>
      <c r="E29" s="884"/>
      <c r="F29" s="884"/>
      <c r="G29" s="884"/>
      <c r="H29" s="884"/>
      <c r="I29" s="884"/>
      <c r="J29" s="884"/>
      <c r="K29" s="884"/>
      <c r="L29" s="884"/>
      <c r="M29" s="1206"/>
      <c r="N29" s="1208"/>
      <c r="O29" s="1209"/>
      <c r="P29" s="885"/>
      <c r="Q29" s="885"/>
      <c r="R29" s="885"/>
      <c r="S29" s="885"/>
      <c r="T29" s="885"/>
      <c r="U29" s="885"/>
      <c r="V29" s="1209"/>
      <c r="W29" s="885"/>
      <c r="X29" s="885"/>
      <c r="Y29" s="885"/>
      <c r="Z29" s="885"/>
      <c r="AA29" s="885"/>
      <c r="AB29" s="894"/>
      <c r="AC29" s="1210"/>
      <c r="AD29" s="885"/>
      <c r="AE29" s="885"/>
      <c r="AF29" s="885"/>
      <c r="AG29" s="885"/>
      <c r="AH29" s="885"/>
      <c r="AI29" s="885"/>
      <c r="AJ29" s="885"/>
      <c r="AK29" s="885"/>
      <c r="AL29" s="885"/>
      <c r="AM29" s="885"/>
      <c r="AN29" s="885"/>
      <c r="AO29" s="885"/>
      <c r="AP29" s="885"/>
      <c r="AQ29" s="885"/>
      <c r="AR29" s="885"/>
      <c r="AS29" s="885"/>
      <c r="AT29" s="894"/>
      <c r="AU29" s="926"/>
      <c r="AV29" s="926"/>
      <c r="AW29" s="926"/>
      <c r="AX29" s="926"/>
      <c r="AY29" s="1211"/>
      <c r="AZ29" s="926"/>
      <c r="BA29" s="1207"/>
      <c r="BB29" s="1087"/>
      <c r="BC29" s="926"/>
      <c r="BD29" s="927"/>
      <c r="BF29" s="1213"/>
      <c r="BG29" s="926"/>
      <c r="BH29" s="926"/>
      <c r="BI29" s="926"/>
      <c r="BJ29" s="926"/>
      <c r="BK29" s="926"/>
      <c r="BL29" s="926"/>
      <c r="BM29" s="926"/>
      <c r="BN29" s="926"/>
      <c r="BO29" s="926"/>
      <c r="BP29" s="926"/>
      <c r="BQ29" s="1213"/>
      <c r="BR29" s="926"/>
      <c r="BS29" s="926"/>
      <c r="BT29" s="926"/>
      <c r="BU29" s="926"/>
      <c r="BV29" s="926"/>
      <c r="BW29" s="926"/>
      <c r="BX29" s="926"/>
      <c r="BY29" s="926"/>
      <c r="BZ29" s="926"/>
      <c r="CA29" s="926"/>
      <c r="CB29" s="926"/>
      <c r="CC29" s="926"/>
      <c r="CD29" s="926"/>
      <c r="CE29" s="927"/>
      <c r="CF29" s="926"/>
      <c r="CG29" s="925"/>
      <c r="CH29" s="926"/>
      <c r="CI29" s="926"/>
      <c r="CJ29" s="926"/>
      <c r="CK29" s="927"/>
      <c r="CL29" s="412"/>
      <c r="CM29" s="217"/>
      <c r="CN29" s="124"/>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135"/>
      <c r="ER29" s="1135"/>
      <c r="ES29" s="1135"/>
      <c r="ET29" s="1135"/>
      <c r="EU29" s="71"/>
      <c r="EV29" s="71"/>
      <c r="EW29" s="71"/>
      <c r="EX29" s="71"/>
      <c r="EY29" s="71"/>
      <c r="EZ29" s="71"/>
      <c r="FA29" s="71"/>
      <c r="FB29" s="71"/>
      <c r="FC29" s="71"/>
      <c r="FD29" s="71"/>
      <c r="FE29" s="71"/>
      <c r="FF29" s="71"/>
      <c r="FG29" s="71"/>
      <c r="FH29" s="71"/>
      <c r="FI29" s="71"/>
      <c r="FJ29" s="86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861"/>
      <c r="GJ29" s="71"/>
      <c r="GK29" s="71"/>
      <c r="GL29" s="124"/>
      <c r="GM29" s="70"/>
      <c r="GN29" s="70"/>
      <c r="GO29" s="70"/>
      <c r="GP29" s="124"/>
      <c r="GQ29" s="71"/>
      <c r="GR29" s="71"/>
      <c r="GS29" s="71"/>
      <c r="GT29" s="71"/>
      <c r="GU29" s="71"/>
      <c r="GV29" s="71"/>
      <c r="GW29" s="71"/>
      <c r="GX29" s="71"/>
      <c r="GY29" s="71"/>
      <c r="GZ29" s="861"/>
      <c r="HA29" s="71"/>
      <c r="HB29" s="124"/>
      <c r="HC29" s="217"/>
      <c r="HD29" s="71"/>
      <c r="HE29" s="71"/>
      <c r="HF29" s="71"/>
      <c r="HG29" s="71"/>
      <c r="HH29" s="71"/>
      <c r="HI29" s="71"/>
      <c r="HJ29" s="71"/>
      <c r="HK29" s="861"/>
      <c r="HL29" s="71"/>
      <c r="HM29" s="71"/>
      <c r="HN29" s="71"/>
      <c r="HO29" s="71"/>
      <c r="HP29" s="71"/>
      <c r="HQ29" s="71"/>
      <c r="HR29" s="124"/>
      <c r="HS29" s="71"/>
      <c r="HT29" s="71"/>
      <c r="HU29" s="861"/>
      <c r="HV29" s="71"/>
      <c r="HW29" s="71"/>
      <c r="HX29" s="71"/>
      <c r="HY29" s="71"/>
      <c r="HZ29" s="71"/>
      <c r="IA29" s="71"/>
      <c r="IB29" s="71"/>
      <c r="IC29" s="71"/>
      <c r="ID29" s="861"/>
      <c r="IE29" s="71"/>
      <c r="IF29" s="100"/>
    </row>
    <row r="30" spans="1:240" ht="14.25" customHeight="1">
      <c r="A30" s="423">
        <v>1978</v>
      </c>
      <c r="B30" s="1204">
        <v>74571.381955012461</v>
      </c>
      <c r="C30" s="1208"/>
      <c r="D30" s="1209"/>
      <c r="E30" s="884"/>
      <c r="F30" s="884"/>
      <c r="G30" s="884"/>
      <c r="H30" s="884"/>
      <c r="I30" s="884"/>
      <c r="J30" s="884"/>
      <c r="K30" s="884"/>
      <c r="L30" s="884"/>
      <c r="M30" s="1206"/>
      <c r="N30" s="1208"/>
      <c r="O30" s="1209"/>
      <c r="P30" s="885"/>
      <c r="Q30" s="885"/>
      <c r="R30" s="885"/>
      <c r="S30" s="885"/>
      <c r="T30" s="885"/>
      <c r="U30" s="885"/>
      <c r="V30" s="1209"/>
      <c r="W30" s="885"/>
      <c r="X30" s="885"/>
      <c r="Y30" s="885"/>
      <c r="Z30" s="885"/>
      <c r="AA30" s="885"/>
      <c r="AB30" s="894"/>
      <c r="AC30" s="1210"/>
      <c r="AD30" s="885"/>
      <c r="AE30" s="885"/>
      <c r="AF30" s="885"/>
      <c r="AG30" s="885"/>
      <c r="AH30" s="885"/>
      <c r="AI30" s="885"/>
      <c r="AJ30" s="885"/>
      <c r="AK30" s="885"/>
      <c r="AL30" s="885"/>
      <c r="AM30" s="885"/>
      <c r="AN30" s="885"/>
      <c r="AO30" s="885"/>
      <c r="AP30" s="885"/>
      <c r="AQ30" s="885"/>
      <c r="AR30" s="885"/>
      <c r="AS30" s="885"/>
      <c r="AT30" s="894"/>
      <c r="AU30" s="926"/>
      <c r="AV30" s="926"/>
      <c r="AW30" s="926"/>
      <c r="AX30" s="926"/>
      <c r="AY30" s="1211"/>
      <c r="AZ30" s="926"/>
      <c r="BA30" s="1207"/>
      <c r="BB30" s="1087"/>
      <c r="BC30" s="926"/>
      <c r="BD30" s="927"/>
      <c r="BF30" s="1213"/>
      <c r="BG30" s="926"/>
      <c r="BH30" s="926"/>
      <c r="BI30" s="926"/>
      <c r="BJ30" s="926"/>
      <c r="BK30" s="926"/>
      <c r="BL30" s="926"/>
      <c r="BM30" s="926"/>
      <c r="BN30" s="926"/>
      <c r="BO30" s="926"/>
      <c r="BP30" s="926"/>
      <c r="BQ30" s="1213"/>
      <c r="BR30" s="926"/>
      <c r="BS30" s="926"/>
      <c r="BT30" s="926"/>
      <c r="BU30" s="926"/>
      <c r="BV30" s="926"/>
      <c r="BW30" s="926"/>
      <c r="BX30" s="926"/>
      <c r="BY30" s="926"/>
      <c r="BZ30" s="926"/>
      <c r="CA30" s="926"/>
      <c r="CB30" s="926"/>
      <c r="CC30" s="926"/>
      <c r="CD30" s="926"/>
      <c r="CE30" s="927"/>
      <c r="CF30" s="926"/>
      <c r="CG30" s="925"/>
      <c r="CH30" s="926"/>
      <c r="CI30" s="926"/>
      <c r="CJ30" s="926"/>
      <c r="CK30" s="927"/>
      <c r="CL30" s="412"/>
      <c r="CM30" s="217"/>
      <c r="CN30" s="124"/>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135"/>
      <c r="ER30" s="1135"/>
      <c r="ES30" s="1135"/>
      <c r="ET30" s="1135"/>
      <c r="EU30" s="71"/>
      <c r="EV30" s="71"/>
      <c r="EW30" s="71"/>
      <c r="EX30" s="71"/>
      <c r="EY30" s="71"/>
      <c r="EZ30" s="71"/>
      <c r="FA30" s="71"/>
      <c r="FB30" s="71"/>
      <c r="FC30" s="71"/>
      <c r="FD30" s="71"/>
      <c r="FE30" s="71"/>
      <c r="FF30" s="71"/>
      <c r="FG30" s="71"/>
      <c r="FH30" s="71"/>
      <c r="FI30" s="71"/>
      <c r="FJ30" s="86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861"/>
      <c r="GJ30" s="71"/>
      <c r="GK30" s="71"/>
      <c r="GL30" s="124"/>
      <c r="GM30" s="70"/>
      <c r="GN30" s="70"/>
      <c r="GO30" s="70"/>
      <c r="GP30" s="124"/>
      <c r="GQ30" s="71"/>
      <c r="GR30" s="71"/>
      <c r="GS30" s="71"/>
      <c r="GT30" s="71"/>
      <c r="GU30" s="71"/>
      <c r="GV30" s="71"/>
      <c r="GW30" s="71"/>
      <c r="GX30" s="71"/>
      <c r="GY30" s="71"/>
      <c r="GZ30" s="861"/>
      <c r="HA30" s="71"/>
      <c r="HB30" s="124"/>
      <c r="HC30" s="217"/>
      <c r="HD30" s="71"/>
      <c r="HE30" s="71"/>
      <c r="HF30" s="71"/>
      <c r="HG30" s="71"/>
      <c r="HH30" s="71"/>
      <c r="HI30" s="71"/>
      <c r="HJ30" s="71"/>
      <c r="HK30" s="861"/>
      <c r="HL30" s="71"/>
      <c r="HM30" s="71"/>
      <c r="HN30" s="71"/>
      <c r="HO30" s="71"/>
      <c r="HP30" s="71"/>
      <c r="HQ30" s="71"/>
      <c r="HR30" s="124"/>
      <c r="HS30" s="71"/>
      <c r="HT30" s="71"/>
      <c r="HU30" s="861"/>
      <c r="HV30" s="71"/>
      <c r="HW30" s="71"/>
      <c r="HX30" s="71"/>
      <c r="HY30" s="71"/>
      <c r="HZ30" s="71"/>
      <c r="IA30" s="71"/>
      <c r="IB30" s="71"/>
      <c r="IC30" s="71"/>
      <c r="ID30" s="861"/>
      <c r="IE30" s="71"/>
      <c r="IF30" s="100"/>
    </row>
    <row r="31" spans="1:240" ht="14.25" customHeight="1">
      <c r="A31" s="423">
        <v>1979</v>
      </c>
      <c r="B31" s="1204">
        <v>87233.13244431444</v>
      </c>
      <c r="C31" s="1208"/>
      <c r="D31" s="1209"/>
      <c r="E31" s="884"/>
      <c r="F31" s="884"/>
      <c r="G31" s="884"/>
      <c r="H31" s="884"/>
      <c r="I31" s="884"/>
      <c r="J31" s="884"/>
      <c r="K31" s="884"/>
      <c r="L31" s="884"/>
      <c r="M31" s="1206"/>
      <c r="N31" s="1208"/>
      <c r="O31" s="1209"/>
      <c r="P31" s="885"/>
      <c r="Q31" s="885"/>
      <c r="R31" s="885"/>
      <c r="S31" s="885"/>
      <c r="T31" s="885"/>
      <c r="U31" s="885"/>
      <c r="V31" s="1209"/>
      <c r="W31" s="885"/>
      <c r="X31" s="885"/>
      <c r="Y31" s="885"/>
      <c r="Z31" s="885"/>
      <c r="AA31" s="885"/>
      <c r="AB31" s="894"/>
      <c r="AC31" s="1210"/>
      <c r="AD31" s="885"/>
      <c r="AE31" s="885"/>
      <c r="AF31" s="885"/>
      <c r="AG31" s="885"/>
      <c r="AH31" s="885"/>
      <c r="AI31" s="885"/>
      <c r="AJ31" s="885"/>
      <c r="AK31" s="885"/>
      <c r="AL31" s="885"/>
      <c r="AM31" s="885"/>
      <c r="AN31" s="885"/>
      <c r="AO31" s="885"/>
      <c r="AP31" s="885"/>
      <c r="AQ31" s="885"/>
      <c r="AR31" s="885"/>
      <c r="AS31" s="885"/>
      <c r="AT31" s="894"/>
      <c r="AU31" s="926"/>
      <c r="AV31" s="926"/>
      <c r="AW31" s="926"/>
      <c r="AX31" s="926"/>
      <c r="AY31" s="1211"/>
      <c r="AZ31" s="926"/>
      <c r="BA31" s="1207"/>
      <c r="BB31" s="1087"/>
      <c r="BC31" s="926"/>
      <c r="BD31" s="927"/>
      <c r="BF31" s="1213"/>
      <c r="BG31" s="926"/>
      <c r="BH31" s="926"/>
      <c r="BI31" s="926"/>
      <c r="BJ31" s="926"/>
      <c r="BK31" s="926"/>
      <c r="BL31" s="926"/>
      <c r="BM31" s="926"/>
      <c r="BN31" s="926"/>
      <c r="BO31" s="926"/>
      <c r="BP31" s="926"/>
      <c r="BQ31" s="1213"/>
      <c r="BR31" s="926"/>
      <c r="BS31" s="926"/>
      <c r="BT31" s="926"/>
      <c r="BU31" s="926"/>
      <c r="BV31" s="926"/>
      <c r="BW31" s="926"/>
      <c r="BX31" s="926"/>
      <c r="BY31" s="926"/>
      <c r="BZ31" s="926"/>
      <c r="CA31" s="926"/>
      <c r="CB31" s="926"/>
      <c r="CC31" s="926"/>
      <c r="CD31" s="926"/>
      <c r="CE31" s="927"/>
      <c r="CF31" s="926"/>
      <c r="CG31" s="925"/>
      <c r="CH31" s="926"/>
      <c r="CI31" s="926"/>
      <c r="CJ31" s="926"/>
      <c r="CK31" s="927"/>
      <c r="CL31" s="412"/>
      <c r="CM31" s="217"/>
      <c r="CN31" s="124"/>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135"/>
      <c r="ER31" s="1135"/>
      <c r="ES31" s="1135"/>
      <c r="ET31" s="1135"/>
      <c r="EU31" s="71"/>
      <c r="EV31" s="71"/>
      <c r="EW31" s="71"/>
      <c r="EX31" s="71"/>
      <c r="EY31" s="71"/>
      <c r="EZ31" s="71"/>
      <c r="FA31" s="71"/>
      <c r="FB31" s="71"/>
      <c r="FC31" s="71"/>
      <c r="FD31" s="71"/>
      <c r="FE31" s="71"/>
      <c r="FF31" s="71"/>
      <c r="FG31" s="71"/>
      <c r="FH31" s="71"/>
      <c r="FI31" s="71"/>
      <c r="FJ31" s="86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861"/>
      <c r="GJ31" s="71"/>
      <c r="GK31" s="71"/>
      <c r="GL31" s="124"/>
      <c r="GM31" s="70"/>
      <c r="GN31" s="70"/>
      <c r="GO31" s="70"/>
      <c r="GP31" s="124"/>
      <c r="GQ31" s="71"/>
      <c r="GR31" s="71"/>
      <c r="GS31" s="71"/>
      <c r="GT31" s="71"/>
      <c r="GU31" s="71"/>
      <c r="GV31" s="71"/>
      <c r="GW31" s="71"/>
      <c r="GX31" s="71"/>
      <c r="GY31" s="71"/>
      <c r="GZ31" s="861"/>
      <c r="HA31" s="71"/>
      <c r="HB31" s="124"/>
      <c r="HC31" s="217"/>
      <c r="HD31" s="71"/>
      <c r="HE31" s="71"/>
      <c r="HF31" s="71"/>
      <c r="HG31" s="71"/>
      <c r="HH31" s="71"/>
      <c r="HI31" s="71"/>
      <c r="HJ31" s="71"/>
      <c r="HK31" s="861"/>
      <c r="HL31" s="71"/>
      <c r="HM31" s="71"/>
      <c r="HN31" s="71"/>
      <c r="HO31" s="71"/>
      <c r="HP31" s="71"/>
      <c r="HQ31" s="71"/>
      <c r="HR31" s="124"/>
      <c r="HS31" s="71"/>
      <c r="HT31" s="71"/>
      <c r="HU31" s="861"/>
      <c r="HV31" s="71"/>
      <c r="HW31" s="71"/>
      <c r="HX31" s="71"/>
      <c r="HY31" s="71"/>
      <c r="HZ31" s="71"/>
      <c r="IA31" s="71"/>
      <c r="IB31" s="71"/>
      <c r="IC31" s="71"/>
      <c r="ID31" s="861"/>
      <c r="IE31" s="71"/>
      <c r="IF31" s="100"/>
    </row>
    <row r="32" spans="1:240" ht="14.25" customHeight="1">
      <c r="A32" s="423">
        <v>1980</v>
      </c>
      <c r="B32" s="1204">
        <v>100230.14042052605</v>
      </c>
      <c r="C32" s="1208"/>
      <c r="D32" s="1209"/>
      <c r="E32" s="884"/>
      <c r="F32" s="884"/>
      <c r="G32" s="884"/>
      <c r="H32" s="884"/>
      <c r="I32" s="884"/>
      <c r="J32" s="884"/>
      <c r="K32" s="884"/>
      <c r="L32" s="884"/>
      <c r="M32" s="1206"/>
      <c r="N32" s="1208"/>
      <c r="O32" s="1209"/>
      <c r="P32" s="885"/>
      <c r="Q32" s="885"/>
      <c r="R32" s="885"/>
      <c r="S32" s="885"/>
      <c r="T32" s="885"/>
      <c r="U32" s="885"/>
      <c r="V32" s="1209"/>
      <c r="W32" s="885"/>
      <c r="X32" s="885"/>
      <c r="Y32" s="885"/>
      <c r="Z32" s="885"/>
      <c r="AA32" s="885"/>
      <c r="AB32" s="894"/>
      <c r="AC32" s="1210"/>
      <c r="AD32" s="885"/>
      <c r="AE32" s="885"/>
      <c r="AF32" s="885"/>
      <c r="AG32" s="885"/>
      <c r="AH32" s="885"/>
      <c r="AI32" s="885"/>
      <c r="AJ32" s="885"/>
      <c r="AK32" s="885"/>
      <c r="AL32" s="885"/>
      <c r="AM32" s="885"/>
      <c r="AN32" s="885"/>
      <c r="AO32" s="885"/>
      <c r="AP32" s="885"/>
      <c r="AQ32" s="885"/>
      <c r="AR32" s="885"/>
      <c r="AS32" s="885"/>
      <c r="AT32" s="894"/>
      <c r="AU32" s="926"/>
      <c r="AV32" s="926"/>
      <c r="AW32" s="926"/>
      <c r="AX32" s="926"/>
      <c r="AY32" s="1211"/>
      <c r="AZ32" s="926"/>
      <c r="BA32" s="1207"/>
      <c r="BB32" s="1087"/>
      <c r="BC32" s="926"/>
      <c r="BD32" s="927"/>
      <c r="BF32" s="1213"/>
      <c r="BG32" s="926"/>
      <c r="BH32" s="926"/>
      <c r="BI32" s="926"/>
      <c r="BJ32" s="926"/>
      <c r="BK32" s="926"/>
      <c r="BL32" s="926"/>
      <c r="BM32" s="926"/>
      <c r="BN32" s="926"/>
      <c r="BO32" s="926"/>
      <c r="BP32" s="926"/>
      <c r="BQ32" s="1213"/>
      <c r="BR32" s="926"/>
      <c r="BS32" s="926"/>
      <c r="BT32" s="926"/>
      <c r="BU32" s="926"/>
      <c r="BV32" s="926"/>
      <c r="BW32" s="926"/>
      <c r="BX32" s="926"/>
      <c r="BY32" s="926"/>
      <c r="BZ32" s="926"/>
      <c r="CA32" s="926"/>
      <c r="CB32" s="926"/>
      <c r="CC32" s="926"/>
      <c r="CD32" s="926"/>
      <c r="CE32" s="927"/>
      <c r="CF32" s="926"/>
      <c r="CG32" s="925"/>
      <c r="CH32" s="926"/>
      <c r="CI32" s="926"/>
      <c r="CJ32" s="926"/>
      <c r="CK32" s="927"/>
      <c r="CL32" s="412"/>
      <c r="CM32" s="217"/>
      <c r="CN32" s="124"/>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135"/>
      <c r="ER32" s="1135"/>
      <c r="ES32" s="1135"/>
      <c r="ET32" s="1135"/>
      <c r="EU32" s="71"/>
      <c r="EV32" s="71"/>
      <c r="EW32" s="71"/>
      <c r="EX32" s="71"/>
      <c r="EY32" s="71"/>
      <c r="EZ32" s="71"/>
      <c r="FA32" s="71"/>
      <c r="FB32" s="71"/>
      <c r="FC32" s="71"/>
      <c r="FD32" s="71"/>
      <c r="FE32" s="71"/>
      <c r="FF32" s="71"/>
      <c r="FG32" s="71"/>
      <c r="FH32" s="71"/>
      <c r="FI32" s="71"/>
      <c r="FJ32" s="86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861"/>
      <c r="GJ32" s="71"/>
      <c r="GK32" s="71"/>
      <c r="GL32" s="124"/>
      <c r="GM32" s="70"/>
      <c r="GN32" s="70"/>
      <c r="GO32" s="70"/>
      <c r="GP32" s="124"/>
      <c r="GQ32" s="71"/>
      <c r="GR32" s="71"/>
      <c r="GS32" s="71"/>
      <c r="GT32" s="71"/>
      <c r="GU32" s="71"/>
      <c r="GV32" s="71"/>
      <c r="GW32" s="71"/>
      <c r="GX32" s="71"/>
      <c r="GY32" s="71"/>
      <c r="GZ32" s="861"/>
      <c r="HA32" s="71"/>
      <c r="HB32" s="124"/>
      <c r="HC32" s="217"/>
      <c r="HD32" s="71"/>
      <c r="HE32" s="71"/>
      <c r="HF32" s="71"/>
      <c r="HG32" s="71"/>
      <c r="HH32" s="71"/>
      <c r="HI32" s="71"/>
      <c r="HJ32" s="71"/>
      <c r="HK32" s="861"/>
      <c r="HL32" s="71"/>
      <c r="HM32" s="71"/>
      <c r="HN32" s="71"/>
      <c r="HO32" s="71"/>
      <c r="HP32" s="71"/>
      <c r="HQ32" s="71"/>
      <c r="HR32" s="124"/>
      <c r="HS32" s="71"/>
      <c r="HT32" s="71"/>
      <c r="HU32" s="861"/>
      <c r="HV32" s="71"/>
      <c r="HW32" s="71"/>
      <c r="HX32" s="71"/>
      <c r="HY32" s="71"/>
      <c r="HZ32" s="71"/>
      <c r="IA32" s="71"/>
      <c r="IB32" s="71"/>
      <c r="IC32" s="71"/>
      <c r="ID32" s="861"/>
      <c r="IE32" s="71"/>
      <c r="IF32" s="100"/>
    </row>
    <row r="33" spans="1:240" ht="14.25" customHeight="1">
      <c r="A33" s="423">
        <v>1981</v>
      </c>
      <c r="B33" s="1204">
        <v>112454.02061971059</v>
      </c>
      <c r="C33" s="1208"/>
      <c r="D33" s="1209"/>
      <c r="E33" s="884"/>
      <c r="F33" s="884"/>
      <c r="G33" s="884"/>
      <c r="H33" s="884"/>
      <c r="I33" s="884"/>
      <c r="J33" s="884"/>
      <c r="K33" s="884"/>
      <c r="L33" s="884"/>
      <c r="M33" s="1206"/>
      <c r="N33" s="1208"/>
      <c r="O33" s="1209"/>
      <c r="P33" s="885"/>
      <c r="Q33" s="885"/>
      <c r="R33" s="885"/>
      <c r="S33" s="885"/>
      <c r="T33" s="885"/>
      <c r="U33" s="885"/>
      <c r="V33" s="1209"/>
      <c r="W33" s="885"/>
      <c r="X33" s="885"/>
      <c r="Y33" s="885"/>
      <c r="Z33" s="885"/>
      <c r="AA33" s="885"/>
      <c r="AB33" s="894"/>
      <c r="AC33" s="1210"/>
      <c r="AD33" s="885"/>
      <c r="AE33" s="885"/>
      <c r="AF33" s="885"/>
      <c r="AG33" s="885"/>
      <c r="AH33" s="885"/>
      <c r="AI33" s="885"/>
      <c r="AJ33" s="885"/>
      <c r="AK33" s="885"/>
      <c r="AL33" s="885"/>
      <c r="AM33" s="885"/>
      <c r="AN33" s="885"/>
      <c r="AO33" s="885"/>
      <c r="AP33" s="885"/>
      <c r="AQ33" s="885"/>
      <c r="AR33" s="885"/>
      <c r="AS33" s="885"/>
      <c r="AT33" s="894"/>
      <c r="AU33" s="926"/>
      <c r="AV33" s="926"/>
      <c r="AW33" s="926"/>
      <c r="AX33" s="926"/>
      <c r="AY33" s="1211"/>
      <c r="AZ33" s="926"/>
      <c r="BA33" s="1207"/>
      <c r="BB33" s="1087"/>
      <c r="BC33" s="926"/>
      <c r="BD33" s="927"/>
      <c r="BF33" s="1213"/>
      <c r="BG33" s="926"/>
      <c r="BH33" s="926"/>
      <c r="BI33" s="926"/>
      <c r="BJ33" s="926"/>
      <c r="BK33" s="926"/>
      <c r="BL33" s="926"/>
      <c r="BM33" s="926"/>
      <c r="BN33" s="926"/>
      <c r="BO33" s="926"/>
      <c r="BP33" s="926"/>
      <c r="BQ33" s="1213"/>
      <c r="BR33" s="926"/>
      <c r="BS33" s="926"/>
      <c r="BT33" s="926"/>
      <c r="BU33" s="926"/>
      <c r="BV33" s="926"/>
      <c r="BW33" s="926"/>
      <c r="BX33" s="926"/>
      <c r="BY33" s="926"/>
      <c r="BZ33" s="926"/>
      <c r="CA33" s="926"/>
      <c r="CB33" s="926"/>
      <c r="CC33" s="926"/>
      <c r="CD33" s="926"/>
      <c r="CE33" s="927"/>
      <c r="CF33" s="926"/>
      <c r="CG33" s="925"/>
      <c r="CH33" s="926"/>
      <c r="CI33" s="926"/>
      <c r="CJ33" s="926"/>
      <c r="CK33" s="927"/>
      <c r="CL33" s="412"/>
      <c r="CM33" s="217"/>
      <c r="CN33" s="124"/>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135"/>
      <c r="ER33" s="1135"/>
      <c r="ES33" s="1135"/>
      <c r="ET33" s="1135"/>
      <c r="EU33" s="71"/>
      <c r="EV33" s="71"/>
      <c r="EW33" s="71"/>
      <c r="EX33" s="71"/>
      <c r="EY33" s="71"/>
      <c r="EZ33" s="71"/>
      <c r="FA33" s="71"/>
      <c r="FB33" s="71"/>
      <c r="FC33" s="71"/>
      <c r="FD33" s="71"/>
      <c r="FE33" s="71"/>
      <c r="FF33" s="71"/>
      <c r="FG33" s="71"/>
      <c r="FH33" s="71"/>
      <c r="FI33" s="71"/>
      <c r="FJ33" s="86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861"/>
      <c r="GJ33" s="71"/>
      <c r="GK33" s="71"/>
      <c r="GL33" s="124"/>
      <c r="GM33" s="70"/>
      <c r="GN33" s="70"/>
      <c r="GO33" s="70"/>
      <c r="GP33" s="124"/>
      <c r="GQ33" s="71"/>
      <c r="GR33" s="71"/>
      <c r="GS33" s="71"/>
      <c r="GT33" s="71"/>
      <c r="GU33" s="71"/>
      <c r="GV33" s="71"/>
      <c r="GW33" s="71"/>
      <c r="GX33" s="71"/>
      <c r="GY33" s="71"/>
      <c r="GZ33" s="861"/>
      <c r="HA33" s="71"/>
      <c r="HB33" s="124"/>
      <c r="HC33" s="217"/>
      <c r="HD33" s="71"/>
      <c r="HE33" s="71"/>
      <c r="HF33" s="71"/>
      <c r="HG33" s="71"/>
      <c r="HH33" s="71"/>
      <c r="HI33" s="71"/>
      <c r="HJ33" s="71"/>
      <c r="HK33" s="861"/>
      <c r="HL33" s="71"/>
      <c r="HM33" s="71"/>
      <c r="HN33" s="71"/>
      <c r="HO33" s="71"/>
      <c r="HP33" s="71"/>
      <c r="HQ33" s="71"/>
      <c r="HR33" s="124"/>
      <c r="HS33" s="71"/>
      <c r="HT33" s="71"/>
      <c r="HU33" s="861"/>
      <c r="HV33" s="71"/>
      <c r="HW33" s="71"/>
      <c r="HX33" s="71"/>
      <c r="HY33" s="71"/>
      <c r="HZ33" s="71"/>
      <c r="IA33" s="71"/>
      <c r="IB33" s="71"/>
      <c r="IC33" s="71"/>
      <c r="ID33" s="861"/>
      <c r="IE33" s="71"/>
      <c r="IF33" s="100"/>
    </row>
    <row r="34" spans="1:240" ht="14.25" customHeight="1">
      <c r="A34" s="423">
        <v>1982</v>
      </c>
      <c r="B34" s="1204">
        <v>129320.59927590025</v>
      </c>
      <c r="C34" s="1208"/>
      <c r="D34" s="1209"/>
      <c r="E34" s="884"/>
      <c r="F34" s="884"/>
      <c r="G34" s="884"/>
      <c r="H34" s="884"/>
      <c r="I34" s="884"/>
      <c r="J34" s="884"/>
      <c r="K34" s="884"/>
      <c r="L34" s="884"/>
      <c r="M34" s="1206"/>
      <c r="N34" s="1208"/>
      <c r="O34" s="1209"/>
      <c r="P34" s="885"/>
      <c r="Q34" s="885"/>
      <c r="R34" s="885"/>
      <c r="S34" s="885"/>
      <c r="T34" s="885"/>
      <c r="U34" s="885"/>
      <c r="V34" s="1209"/>
      <c r="W34" s="885"/>
      <c r="X34" s="885"/>
      <c r="Y34" s="885"/>
      <c r="Z34" s="885"/>
      <c r="AA34" s="885"/>
      <c r="AB34" s="894"/>
      <c r="AC34" s="1210"/>
      <c r="AD34" s="885"/>
      <c r="AE34" s="885"/>
      <c r="AF34" s="885"/>
      <c r="AG34" s="885"/>
      <c r="AH34" s="885"/>
      <c r="AI34" s="885"/>
      <c r="AJ34" s="885"/>
      <c r="AK34" s="885"/>
      <c r="AL34" s="885"/>
      <c r="AM34" s="885"/>
      <c r="AN34" s="885"/>
      <c r="AO34" s="885"/>
      <c r="AP34" s="885"/>
      <c r="AQ34" s="885"/>
      <c r="AR34" s="885"/>
      <c r="AS34" s="885"/>
      <c r="AT34" s="894"/>
      <c r="AU34" s="926"/>
      <c r="AV34" s="926"/>
      <c r="AW34" s="926"/>
      <c r="AX34" s="926"/>
      <c r="AY34" s="1211"/>
      <c r="AZ34" s="926"/>
      <c r="BA34" s="1207"/>
      <c r="BB34" s="1087"/>
      <c r="BC34" s="926"/>
      <c r="BD34" s="927"/>
      <c r="BF34" s="1213"/>
      <c r="BG34" s="926"/>
      <c r="BH34" s="926"/>
      <c r="BI34" s="926"/>
      <c r="BJ34" s="926"/>
      <c r="BK34" s="926"/>
      <c r="BL34" s="926"/>
      <c r="BM34" s="926"/>
      <c r="BN34" s="926"/>
      <c r="BO34" s="926"/>
      <c r="BP34" s="926"/>
      <c r="BQ34" s="1213"/>
      <c r="BR34" s="926"/>
      <c r="BS34" s="926"/>
      <c r="BT34" s="926"/>
      <c r="BU34" s="926"/>
      <c r="BV34" s="926"/>
      <c r="BW34" s="926"/>
      <c r="BX34" s="926"/>
      <c r="BY34" s="926"/>
      <c r="BZ34" s="926"/>
      <c r="CA34" s="926"/>
      <c r="CB34" s="926"/>
      <c r="CC34" s="926"/>
      <c r="CD34" s="926"/>
      <c r="CE34" s="927"/>
      <c r="CF34" s="926"/>
      <c r="CG34" s="925"/>
      <c r="CH34" s="926"/>
      <c r="CI34" s="926"/>
      <c r="CJ34" s="926"/>
      <c r="CK34" s="927"/>
      <c r="CL34" s="412"/>
      <c r="CM34" s="217"/>
      <c r="CN34" s="124"/>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135"/>
      <c r="ER34" s="1135"/>
      <c r="ES34" s="1135"/>
      <c r="ET34" s="1135"/>
      <c r="EU34" s="71"/>
      <c r="EV34" s="71"/>
      <c r="EW34" s="71"/>
      <c r="EX34" s="71"/>
      <c r="EY34" s="71"/>
      <c r="EZ34" s="71"/>
      <c r="FA34" s="71"/>
      <c r="FB34" s="71"/>
      <c r="FC34" s="71"/>
      <c r="FD34" s="71"/>
      <c r="FE34" s="71"/>
      <c r="FF34" s="71"/>
      <c r="FG34" s="71"/>
      <c r="FH34" s="71"/>
      <c r="FI34" s="71"/>
      <c r="FJ34" s="86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861"/>
      <c r="GJ34" s="71"/>
      <c r="GK34" s="71"/>
      <c r="GL34" s="124"/>
      <c r="GM34" s="70"/>
      <c r="GN34" s="70"/>
      <c r="GO34" s="70"/>
      <c r="GP34" s="124"/>
      <c r="GQ34" s="71"/>
      <c r="GR34" s="71"/>
      <c r="GS34" s="71"/>
      <c r="GT34" s="71"/>
      <c r="GU34" s="71"/>
      <c r="GV34" s="71"/>
      <c r="GW34" s="71"/>
      <c r="GX34" s="71"/>
      <c r="GY34" s="71"/>
      <c r="GZ34" s="861"/>
      <c r="HA34" s="71"/>
      <c r="HB34" s="124"/>
      <c r="HC34" s="217"/>
      <c r="HD34" s="71"/>
      <c r="HE34" s="71"/>
      <c r="HF34" s="71"/>
      <c r="HG34" s="71"/>
      <c r="HH34" s="71"/>
      <c r="HI34" s="71"/>
      <c r="HJ34" s="71"/>
      <c r="HK34" s="861"/>
      <c r="HL34" s="71"/>
      <c r="HM34" s="71"/>
      <c r="HN34" s="71"/>
      <c r="HO34" s="71"/>
      <c r="HP34" s="71"/>
      <c r="HQ34" s="71"/>
      <c r="HR34" s="124"/>
      <c r="HS34" s="71"/>
      <c r="HT34" s="71"/>
      <c r="HU34" s="861"/>
      <c r="HV34" s="71"/>
      <c r="HW34" s="71"/>
      <c r="HX34" s="71"/>
      <c r="HY34" s="71"/>
      <c r="HZ34" s="71"/>
      <c r="IA34" s="71"/>
      <c r="IB34" s="71"/>
      <c r="IC34" s="71"/>
      <c r="ID34" s="861"/>
      <c r="IE34" s="71"/>
      <c r="IF34" s="100"/>
    </row>
    <row r="35" spans="1:240" ht="14.25" customHeight="1">
      <c r="A35" s="423">
        <v>1983</v>
      </c>
      <c r="B35" s="1204">
        <v>147258.48901172949</v>
      </c>
      <c r="C35" s="1208"/>
      <c r="D35" s="1209"/>
      <c r="E35" s="884"/>
      <c r="F35" s="884"/>
      <c r="G35" s="884"/>
      <c r="H35" s="884"/>
      <c r="I35" s="884"/>
      <c r="J35" s="884"/>
      <c r="K35" s="884"/>
      <c r="L35" s="884"/>
      <c r="M35" s="1206"/>
      <c r="N35" s="1208"/>
      <c r="O35" s="1209"/>
      <c r="P35" s="885"/>
      <c r="Q35" s="885"/>
      <c r="R35" s="885"/>
      <c r="S35" s="885"/>
      <c r="T35" s="885"/>
      <c r="U35" s="885"/>
      <c r="V35" s="1209"/>
      <c r="W35" s="885"/>
      <c r="X35" s="885"/>
      <c r="Y35" s="885"/>
      <c r="Z35" s="885"/>
      <c r="AA35" s="885"/>
      <c r="AB35" s="894"/>
      <c r="AC35" s="1210"/>
      <c r="AD35" s="885"/>
      <c r="AE35" s="885"/>
      <c r="AF35" s="885"/>
      <c r="AG35" s="885"/>
      <c r="AH35" s="885"/>
      <c r="AI35" s="885"/>
      <c r="AJ35" s="885"/>
      <c r="AK35" s="885"/>
      <c r="AL35" s="885"/>
      <c r="AM35" s="885"/>
      <c r="AN35" s="885"/>
      <c r="AO35" s="885"/>
      <c r="AP35" s="885"/>
      <c r="AQ35" s="885"/>
      <c r="AR35" s="885"/>
      <c r="AS35" s="885"/>
      <c r="AT35" s="894"/>
      <c r="AU35" s="926"/>
      <c r="AV35" s="926"/>
      <c r="AW35" s="926"/>
      <c r="AX35" s="926"/>
      <c r="AY35" s="1211"/>
      <c r="AZ35" s="926"/>
      <c r="BA35" s="1207"/>
      <c r="BB35" s="1087"/>
      <c r="BC35" s="926"/>
      <c r="BD35" s="927"/>
      <c r="BF35" s="1213"/>
      <c r="BG35" s="926"/>
      <c r="BH35" s="926"/>
      <c r="BI35" s="926"/>
      <c r="BJ35" s="926"/>
      <c r="BK35" s="926"/>
      <c r="BL35" s="926"/>
      <c r="BM35" s="926"/>
      <c r="BN35" s="926"/>
      <c r="BO35" s="926"/>
      <c r="BP35" s="926"/>
      <c r="BQ35" s="1213"/>
      <c r="BR35" s="926"/>
      <c r="BS35" s="926"/>
      <c r="BT35" s="926"/>
      <c r="BU35" s="926"/>
      <c r="BV35" s="926"/>
      <c r="BW35" s="926"/>
      <c r="BX35" s="926"/>
      <c r="BY35" s="926"/>
      <c r="BZ35" s="926"/>
      <c r="CA35" s="926"/>
      <c r="CB35" s="926"/>
      <c r="CC35" s="926"/>
      <c r="CD35" s="926"/>
      <c r="CE35" s="927"/>
      <c r="CF35" s="926"/>
      <c r="CG35" s="925"/>
      <c r="CH35" s="926"/>
      <c r="CI35" s="926"/>
      <c r="CJ35" s="926"/>
      <c r="CK35" s="927"/>
      <c r="CL35" s="412"/>
      <c r="CM35" s="217"/>
      <c r="CN35" s="124"/>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135"/>
      <c r="ER35" s="1135"/>
      <c r="ES35" s="1135"/>
      <c r="ET35" s="1135"/>
      <c r="EU35" s="71"/>
      <c r="EV35" s="71"/>
      <c r="EW35" s="71"/>
      <c r="EX35" s="71"/>
      <c r="EY35" s="71"/>
      <c r="EZ35" s="71"/>
      <c r="FA35" s="71"/>
      <c r="FB35" s="71"/>
      <c r="FC35" s="71"/>
      <c r="FD35" s="71"/>
      <c r="FE35" s="71"/>
      <c r="FF35" s="71"/>
      <c r="FG35" s="71"/>
      <c r="FH35" s="71"/>
      <c r="FI35" s="71"/>
      <c r="FJ35" s="86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861"/>
      <c r="GJ35" s="71"/>
      <c r="GK35" s="71"/>
      <c r="GL35" s="124"/>
      <c r="GM35" s="70"/>
      <c r="GN35" s="70"/>
      <c r="GO35" s="70"/>
      <c r="GP35" s="124"/>
      <c r="GQ35" s="71"/>
      <c r="GR35" s="71"/>
      <c r="GS35" s="71"/>
      <c r="GT35" s="71"/>
      <c r="GU35" s="71"/>
      <c r="GV35" s="71"/>
      <c r="GW35" s="71"/>
      <c r="GX35" s="71"/>
      <c r="GY35" s="71"/>
      <c r="GZ35" s="861"/>
      <c r="HA35" s="71"/>
      <c r="HB35" s="124"/>
      <c r="HC35" s="217"/>
      <c r="HD35" s="71"/>
      <c r="HE35" s="71"/>
      <c r="HF35" s="71"/>
      <c r="HG35" s="71"/>
      <c r="HH35" s="71"/>
      <c r="HI35" s="71"/>
      <c r="HJ35" s="71"/>
      <c r="HK35" s="861"/>
      <c r="HL35" s="71"/>
      <c r="HM35" s="71"/>
      <c r="HN35" s="71"/>
      <c r="HO35" s="71"/>
      <c r="HP35" s="71"/>
      <c r="HQ35" s="71"/>
      <c r="HR35" s="124"/>
      <c r="HS35" s="71"/>
      <c r="HT35" s="71"/>
      <c r="HU35" s="861"/>
      <c r="HV35" s="71"/>
      <c r="HW35" s="71"/>
      <c r="HX35" s="71"/>
      <c r="HY35" s="71"/>
      <c r="HZ35" s="71"/>
      <c r="IA35" s="71"/>
      <c r="IB35" s="71"/>
      <c r="IC35" s="71"/>
      <c r="ID35" s="861"/>
      <c r="IE35" s="71"/>
      <c r="IF35" s="100"/>
    </row>
    <row r="36" spans="1:240" ht="14.25" customHeight="1">
      <c r="A36" s="423">
        <v>1984</v>
      </c>
      <c r="B36" s="1204">
        <v>166174.12094978127</v>
      </c>
      <c r="C36" s="1208"/>
      <c r="D36" s="1209"/>
      <c r="E36" s="884"/>
      <c r="F36" s="884"/>
      <c r="G36" s="884"/>
      <c r="H36" s="884"/>
      <c r="I36" s="884"/>
      <c r="J36" s="884"/>
      <c r="K36" s="884"/>
      <c r="L36" s="884"/>
      <c r="M36" s="1206"/>
      <c r="N36" s="1208"/>
      <c r="O36" s="1209"/>
      <c r="P36" s="885"/>
      <c r="Q36" s="885"/>
      <c r="R36" s="885"/>
      <c r="S36" s="885"/>
      <c r="T36" s="885"/>
      <c r="U36" s="885"/>
      <c r="V36" s="1209"/>
      <c r="W36" s="885"/>
      <c r="X36" s="885"/>
      <c r="Y36" s="885"/>
      <c r="Z36" s="885"/>
      <c r="AA36" s="885"/>
      <c r="AB36" s="894"/>
      <c r="AC36" s="1210"/>
      <c r="AD36" s="885"/>
      <c r="AE36" s="885"/>
      <c r="AF36" s="885"/>
      <c r="AG36" s="885"/>
      <c r="AH36" s="885"/>
      <c r="AI36" s="885"/>
      <c r="AJ36" s="885"/>
      <c r="AK36" s="885"/>
      <c r="AL36" s="885"/>
      <c r="AM36" s="885"/>
      <c r="AN36" s="885"/>
      <c r="AO36" s="885"/>
      <c r="AP36" s="885"/>
      <c r="AQ36" s="885"/>
      <c r="AR36" s="885"/>
      <c r="AS36" s="885"/>
      <c r="AT36" s="894"/>
      <c r="AU36" s="926"/>
      <c r="AV36" s="926"/>
      <c r="AW36" s="926"/>
      <c r="AX36" s="926"/>
      <c r="AY36" s="1211"/>
      <c r="AZ36" s="926"/>
      <c r="BA36" s="1207"/>
      <c r="BB36" s="1087"/>
      <c r="BC36" s="926"/>
      <c r="BD36" s="927"/>
      <c r="BF36" s="1213"/>
      <c r="BG36" s="926"/>
      <c r="BH36" s="926"/>
      <c r="BI36" s="926"/>
      <c r="BJ36" s="926"/>
      <c r="BK36" s="926"/>
      <c r="BL36" s="926"/>
      <c r="BM36" s="926"/>
      <c r="BN36" s="926"/>
      <c r="BO36" s="926"/>
      <c r="BP36" s="926"/>
      <c r="BQ36" s="1213"/>
      <c r="BR36" s="926"/>
      <c r="BS36" s="926"/>
      <c r="BT36" s="926"/>
      <c r="BU36" s="926"/>
      <c r="BV36" s="926"/>
      <c r="BW36" s="926"/>
      <c r="BX36" s="926"/>
      <c r="BY36" s="926"/>
      <c r="BZ36" s="926"/>
      <c r="CA36" s="926"/>
      <c r="CB36" s="926"/>
      <c r="CC36" s="926"/>
      <c r="CD36" s="926"/>
      <c r="CE36" s="927"/>
      <c r="CF36" s="926"/>
      <c r="CG36" s="925"/>
      <c r="CH36" s="926"/>
      <c r="CI36" s="926"/>
      <c r="CJ36" s="926"/>
      <c r="CK36" s="927"/>
      <c r="CL36" s="412"/>
      <c r="CM36" s="217"/>
      <c r="CN36" s="124"/>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135"/>
      <c r="ER36" s="1135"/>
      <c r="ES36" s="1135"/>
      <c r="ET36" s="1135"/>
      <c r="EU36" s="71"/>
      <c r="EV36" s="71"/>
      <c r="EW36" s="71"/>
      <c r="EX36" s="71"/>
      <c r="EY36" s="71"/>
      <c r="EZ36" s="71"/>
      <c r="FA36" s="71"/>
      <c r="FB36" s="71"/>
      <c r="FC36" s="71"/>
      <c r="FD36" s="71"/>
      <c r="FE36" s="71"/>
      <c r="FF36" s="71"/>
      <c r="FG36" s="71"/>
      <c r="FH36" s="71"/>
      <c r="FI36" s="71"/>
      <c r="FJ36" s="86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861"/>
      <c r="GJ36" s="71"/>
      <c r="GK36" s="71"/>
      <c r="GL36" s="124"/>
      <c r="GM36" s="70"/>
      <c r="GN36" s="70"/>
      <c r="GO36" s="70"/>
      <c r="GP36" s="124"/>
      <c r="GQ36" s="71"/>
      <c r="GR36" s="71"/>
      <c r="GS36" s="71"/>
      <c r="GT36" s="71"/>
      <c r="GU36" s="71"/>
      <c r="GV36" s="71"/>
      <c r="GW36" s="71"/>
      <c r="GX36" s="71"/>
      <c r="GY36" s="71"/>
      <c r="GZ36" s="861"/>
      <c r="HA36" s="71"/>
      <c r="HB36" s="124"/>
      <c r="HC36" s="217"/>
      <c r="HD36" s="71"/>
      <c r="HE36" s="71"/>
      <c r="HF36" s="71"/>
      <c r="HG36" s="71"/>
      <c r="HH36" s="71"/>
      <c r="HI36" s="71"/>
      <c r="HJ36" s="71"/>
      <c r="HK36" s="861"/>
      <c r="HL36" s="71"/>
      <c r="HM36" s="71"/>
      <c r="HN36" s="71"/>
      <c r="HO36" s="71"/>
      <c r="HP36" s="71"/>
      <c r="HQ36" s="71"/>
      <c r="HR36" s="124"/>
      <c r="HS36" s="71"/>
      <c r="HT36" s="71"/>
      <c r="HU36" s="861"/>
      <c r="HV36" s="71"/>
      <c r="HW36" s="71"/>
      <c r="HX36" s="71"/>
      <c r="HY36" s="71"/>
      <c r="HZ36" s="71"/>
      <c r="IA36" s="71"/>
      <c r="IB36" s="71"/>
      <c r="IC36" s="71"/>
      <c r="ID36" s="861"/>
      <c r="IE36" s="71"/>
      <c r="IF36" s="100"/>
    </row>
    <row r="37" spans="1:240" ht="14.25" customHeight="1">
      <c r="A37" s="423">
        <v>1985</v>
      </c>
      <c r="B37" s="1204">
        <v>184645.03788617699</v>
      </c>
      <c r="C37" s="1208"/>
      <c r="D37" s="1209"/>
      <c r="E37" s="884"/>
      <c r="F37" s="884"/>
      <c r="G37" s="884"/>
      <c r="H37" s="884"/>
      <c r="I37" s="884"/>
      <c r="J37" s="884"/>
      <c r="K37" s="884"/>
      <c r="L37" s="884"/>
      <c r="M37" s="1206"/>
      <c r="N37" s="1208"/>
      <c r="O37" s="1209"/>
      <c r="P37" s="885"/>
      <c r="Q37" s="885"/>
      <c r="R37" s="885"/>
      <c r="S37" s="885"/>
      <c r="T37" s="885"/>
      <c r="U37" s="885"/>
      <c r="V37" s="1209"/>
      <c r="W37" s="885"/>
      <c r="X37" s="885"/>
      <c r="Y37" s="885"/>
      <c r="Z37" s="885"/>
      <c r="AA37" s="885"/>
      <c r="AB37" s="894"/>
      <c r="AC37" s="1210"/>
      <c r="AD37" s="885"/>
      <c r="AE37" s="885"/>
      <c r="AF37" s="885"/>
      <c r="AG37" s="885"/>
      <c r="AH37" s="885"/>
      <c r="AI37" s="885"/>
      <c r="AJ37" s="885"/>
      <c r="AK37" s="885"/>
      <c r="AL37" s="885"/>
      <c r="AM37" s="885"/>
      <c r="AN37" s="885"/>
      <c r="AO37" s="885"/>
      <c r="AP37" s="885"/>
      <c r="AQ37" s="885"/>
      <c r="AR37" s="885"/>
      <c r="AS37" s="885"/>
      <c r="AT37" s="894"/>
      <c r="AU37" s="926"/>
      <c r="AV37" s="926"/>
      <c r="AW37" s="926"/>
      <c r="AX37" s="926"/>
      <c r="AY37" s="1211"/>
      <c r="AZ37" s="926"/>
      <c r="BA37" s="1207"/>
      <c r="BB37" s="1087"/>
      <c r="BC37" s="926"/>
      <c r="BD37" s="927"/>
      <c r="BF37" s="1213"/>
      <c r="BG37" s="926"/>
      <c r="BH37" s="926"/>
      <c r="BI37" s="926"/>
      <c r="BJ37" s="926"/>
      <c r="BK37" s="926"/>
      <c r="BL37" s="926"/>
      <c r="BM37" s="926"/>
      <c r="BN37" s="926"/>
      <c r="BO37" s="926"/>
      <c r="BP37" s="926"/>
      <c r="BQ37" s="1213"/>
      <c r="BR37" s="926"/>
      <c r="BS37" s="926"/>
      <c r="BT37" s="926"/>
      <c r="BU37" s="926"/>
      <c r="BV37" s="926"/>
      <c r="BW37" s="926"/>
      <c r="BX37" s="926"/>
      <c r="BY37" s="926"/>
      <c r="BZ37" s="926"/>
      <c r="CA37" s="926"/>
      <c r="CB37" s="926"/>
      <c r="CC37" s="926"/>
      <c r="CD37" s="926"/>
      <c r="CE37" s="927"/>
      <c r="CF37" s="926"/>
      <c r="CG37" s="925"/>
      <c r="CH37" s="926"/>
      <c r="CI37" s="926"/>
      <c r="CJ37" s="926"/>
      <c r="CK37" s="927"/>
      <c r="CL37" s="412"/>
      <c r="CM37" s="217"/>
      <c r="CN37" s="124"/>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135"/>
      <c r="ER37" s="1135"/>
      <c r="ES37" s="1135"/>
      <c r="ET37" s="1135"/>
      <c r="EU37" s="71"/>
      <c r="EV37" s="71"/>
      <c r="EW37" s="71"/>
      <c r="EX37" s="71"/>
      <c r="EY37" s="71"/>
      <c r="EZ37" s="71"/>
      <c r="FA37" s="71"/>
      <c r="FB37" s="71"/>
      <c r="FC37" s="71"/>
      <c r="FD37" s="71"/>
      <c r="FE37" s="71"/>
      <c r="FF37" s="71"/>
      <c r="FG37" s="71"/>
      <c r="FH37" s="71"/>
      <c r="FI37" s="71"/>
      <c r="FJ37" s="86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861"/>
      <c r="GJ37" s="71"/>
      <c r="GK37" s="71"/>
      <c r="GL37" s="124"/>
      <c r="GM37" s="70"/>
      <c r="GN37" s="70"/>
      <c r="GO37" s="70"/>
      <c r="GP37" s="124"/>
      <c r="GQ37" s="71"/>
      <c r="GR37" s="71"/>
      <c r="GS37" s="71"/>
      <c r="GT37" s="71"/>
      <c r="GU37" s="71"/>
      <c r="GV37" s="71"/>
      <c r="GW37" s="71"/>
      <c r="GX37" s="71"/>
      <c r="GY37" s="71"/>
      <c r="GZ37" s="861"/>
      <c r="HA37" s="71"/>
      <c r="HB37" s="124"/>
      <c r="HC37" s="217"/>
      <c r="HD37" s="71"/>
      <c r="HE37" s="71"/>
      <c r="HF37" s="71"/>
      <c r="HG37" s="71"/>
      <c r="HH37" s="71"/>
      <c r="HI37" s="71"/>
      <c r="HJ37" s="71"/>
      <c r="HK37" s="861"/>
      <c r="HL37" s="71"/>
      <c r="HM37" s="71"/>
      <c r="HN37" s="71"/>
      <c r="HO37" s="71"/>
      <c r="HP37" s="71"/>
      <c r="HQ37" s="71"/>
      <c r="HR37" s="124"/>
      <c r="HS37" s="71"/>
      <c r="HT37" s="71"/>
      <c r="HU37" s="861"/>
      <c r="HV37" s="71"/>
      <c r="HW37" s="71"/>
      <c r="HX37" s="71"/>
      <c r="HY37" s="71"/>
      <c r="HZ37" s="71"/>
      <c r="IA37" s="71"/>
      <c r="IB37" s="71"/>
      <c r="IC37" s="71"/>
      <c r="ID37" s="861"/>
      <c r="IE37" s="71"/>
      <c r="IF37" s="100"/>
    </row>
    <row r="38" spans="1:240" ht="14.25" customHeight="1">
      <c r="A38" s="423">
        <v>1986</v>
      </c>
      <c r="B38" s="1204">
        <v>211385.76144911311</v>
      </c>
      <c r="C38" s="1208"/>
      <c r="D38" s="1209"/>
      <c r="E38" s="884"/>
      <c r="F38" s="884"/>
      <c r="G38" s="884"/>
      <c r="H38" s="884"/>
      <c r="I38" s="884"/>
      <c r="J38" s="884"/>
      <c r="K38" s="884"/>
      <c r="L38" s="884"/>
      <c r="M38" s="1206"/>
      <c r="N38" s="1208"/>
      <c r="O38" s="1209"/>
      <c r="P38" s="885"/>
      <c r="Q38" s="885"/>
      <c r="R38" s="885"/>
      <c r="S38" s="885"/>
      <c r="T38" s="885"/>
      <c r="U38" s="885"/>
      <c r="V38" s="1209"/>
      <c r="W38" s="885"/>
      <c r="X38" s="885"/>
      <c r="Y38" s="885"/>
      <c r="Z38" s="885"/>
      <c r="AA38" s="885"/>
      <c r="AB38" s="894"/>
      <c r="AC38" s="1210"/>
      <c r="AD38" s="885"/>
      <c r="AE38" s="885"/>
      <c r="AF38" s="885"/>
      <c r="AG38" s="885"/>
      <c r="AH38" s="885"/>
      <c r="AI38" s="885"/>
      <c r="AJ38" s="885"/>
      <c r="AK38" s="885"/>
      <c r="AL38" s="885"/>
      <c r="AM38" s="885"/>
      <c r="AN38" s="885"/>
      <c r="AO38" s="885"/>
      <c r="AP38" s="885"/>
      <c r="AQ38" s="885"/>
      <c r="AR38" s="885"/>
      <c r="AS38" s="885"/>
      <c r="AT38" s="894"/>
      <c r="AU38" s="926"/>
      <c r="AV38" s="926"/>
      <c r="AW38" s="926"/>
      <c r="AX38" s="926"/>
      <c r="AY38" s="1211"/>
      <c r="AZ38" s="926"/>
      <c r="BA38" s="1207"/>
      <c r="BB38" s="1087"/>
      <c r="BC38" s="926"/>
      <c r="BD38" s="927"/>
      <c r="BF38" s="1213"/>
      <c r="BG38" s="926"/>
      <c r="BH38" s="926"/>
      <c r="BI38" s="926"/>
      <c r="BJ38" s="926"/>
      <c r="BK38" s="926"/>
      <c r="BL38" s="926"/>
      <c r="BM38" s="926"/>
      <c r="BN38" s="926"/>
      <c r="BO38" s="926"/>
      <c r="BP38" s="926"/>
      <c r="BQ38" s="1213"/>
      <c r="BR38" s="926"/>
      <c r="BS38" s="926"/>
      <c r="BT38" s="926"/>
      <c r="BU38" s="926"/>
      <c r="BV38" s="926"/>
      <c r="BW38" s="926"/>
      <c r="BX38" s="926"/>
      <c r="BY38" s="926"/>
      <c r="BZ38" s="926"/>
      <c r="CA38" s="926"/>
      <c r="CB38" s="926"/>
      <c r="CC38" s="926"/>
      <c r="CD38" s="926"/>
      <c r="CE38" s="927"/>
      <c r="CF38" s="926"/>
      <c r="CG38" s="925"/>
      <c r="CH38" s="926"/>
      <c r="CI38" s="926"/>
      <c r="CJ38" s="926"/>
      <c r="CK38" s="927"/>
      <c r="CL38" s="412"/>
      <c r="CM38" s="217"/>
      <c r="CN38" s="124"/>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135"/>
      <c r="ER38" s="1135"/>
      <c r="ES38" s="1135"/>
      <c r="ET38" s="1135"/>
      <c r="EU38" s="71"/>
      <c r="EV38" s="71"/>
      <c r="EW38" s="71"/>
      <c r="EX38" s="71"/>
      <c r="EY38" s="71"/>
      <c r="EZ38" s="71"/>
      <c r="FA38" s="71"/>
      <c r="FB38" s="71"/>
      <c r="FC38" s="71"/>
      <c r="FD38" s="71"/>
      <c r="FE38" s="71"/>
      <c r="FF38" s="71"/>
      <c r="FG38" s="71"/>
      <c r="FH38" s="71"/>
      <c r="FI38" s="71"/>
      <c r="FJ38" s="86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861"/>
      <c r="GJ38" s="71"/>
      <c r="GK38" s="71"/>
      <c r="GL38" s="124"/>
      <c r="GM38" s="70"/>
      <c r="GN38" s="70"/>
      <c r="GO38" s="70"/>
      <c r="GP38" s="124"/>
      <c r="GQ38" s="71"/>
      <c r="GR38" s="71"/>
      <c r="GS38" s="71"/>
      <c r="GT38" s="71"/>
      <c r="GU38" s="71"/>
      <c r="GV38" s="71"/>
      <c r="GW38" s="71"/>
      <c r="GX38" s="71"/>
      <c r="GY38" s="71"/>
      <c r="GZ38" s="861"/>
      <c r="HA38" s="71"/>
      <c r="HB38" s="124"/>
      <c r="HC38" s="217"/>
      <c r="HD38" s="71"/>
      <c r="HE38" s="71"/>
      <c r="HF38" s="71"/>
      <c r="HG38" s="71"/>
      <c r="HH38" s="71"/>
      <c r="HI38" s="71"/>
      <c r="HJ38" s="71"/>
      <c r="HK38" s="861"/>
      <c r="HL38" s="71"/>
      <c r="HM38" s="71"/>
      <c r="HN38" s="71"/>
      <c r="HO38" s="71"/>
      <c r="HP38" s="71"/>
      <c r="HQ38" s="71"/>
      <c r="HR38" s="124"/>
      <c r="HS38" s="71"/>
      <c r="HT38" s="71"/>
      <c r="HU38" s="861"/>
      <c r="HV38" s="71"/>
      <c r="HW38" s="71"/>
      <c r="HX38" s="71"/>
      <c r="HY38" s="71"/>
      <c r="HZ38" s="71"/>
      <c r="IA38" s="71"/>
      <c r="IB38" s="71"/>
      <c r="IC38" s="71"/>
      <c r="ID38" s="861"/>
      <c r="IE38" s="71"/>
      <c r="IF38" s="100"/>
    </row>
    <row r="39" spans="1:240" ht="14.25" customHeight="1">
      <c r="A39" s="423">
        <v>1987</v>
      </c>
      <c r="B39" s="1204">
        <v>236377.06240506182</v>
      </c>
      <c r="C39" s="1208"/>
      <c r="D39" s="1209"/>
      <c r="E39" s="884"/>
      <c r="F39" s="884"/>
      <c r="G39" s="884"/>
      <c r="H39" s="884"/>
      <c r="I39" s="884"/>
      <c r="J39" s="884"/>
      <c r="K39" s="884"/>
      <c r="L39" s="884"/>
      <c r="M39" s="1206"/>
      <c r="N39" s="1208"/>
      <c r="O39" s="1209"/>
      <c r="P39" s="885"/>
      <c r="Q39" s="885"/>
      <c r="R39" s="885"/>
      <c r="S39" s="885"/>
      <c r="T39" s="885"/>
      <c r="U39" s="885"/>
      <c r="V39" s="1209"/>
      <c r="W39" s="885"/>
      <c r="X39" s="885"/>
      <c r="Y39" s="885"/>
      <c r="Z39" s="885"/>
      <c r="AA39" s="885"/>
      <c r="AB39" s="894"/>
      <c r="AC39" s="1210"/>
      <c r="AD39" s="885"/>
      <c r="AE39" s="885"/>
      <c r="AF39" s="885"/>
      <c r="AG39" s="885"/>
      <c r="AH39" s="885"/>
      <c r="AI39" s="885"/>
      <c r="AJ39" s="885"/>
      <c r="AK39" s="885"/>
      <c r="AL39" s="885"/>
      <c r="AM39" s="885"/>
      <c r="AN39" s="885"/>
      <c r="AO39" s="885"/>
      <c r="AP39" s="885"/>
      <c r="AQ39" s="885"/>
      <c r="AR39" s="885"/>
      <c r="AS39" s="885"/>
      <c r="AT39" s="894"/>
      <c r="AU39" s="926"/>
      <c r="AV39" s="926"/>
      <c r="AW39" s="926"/>
      <c r="AX39" s="926"/>
      <c r="AY39" s="1211"/>
      <c r="AZ39" s="926"/>
      <c r="BA39" s="1207"/>
      <c r="BB39" s="1087"/>
      <c r="BC39" s="926"/>
      <c r="BD39" s="927"/>
      <c r="BF39" s="1213"/>
      <c r="BG39" s="926"/>
      <c r="BH39" s="926"/>
      <c r="BI39" s="926"/>
      <c r="BJ39" s="926"/>
      <c r="BK39" s="926"/>
      <c r="BL39" s="926"/>
      <c r="BM39" s="926"/>
      <c r="BN39" s="926"/>
      <c r="BO39" s="926"/>
      <c r="BP39" s="926"/>
      <c r="BQ39" s="1213"/>
      <c r="BR39" s="926"/>
      <c r="BS39" s="926"/>
      <c r="BT39" s="926"/>
      <c r="BU39" s="926"/>
      <c r="BV39" s="926"/>
      <c r="BW39" s="926"/>
      <c r="BX39" s="926"/>
      <c r="BY39" s="926"/>
      <c r="BZ39" s="926"/>
      <c r="CA39" s="926"/>
      <c r="CB39" s="926"/>
      <c r="CC39" s="926"/>
      <c r="CD39" s="926"/>
      <c r="CE39" s="927"/>
      <c r="CF39" s="926"/>
      <c r="CG39" s="925"/>
      <c r="CH39" s="926"/>
      <c r="CI39" s="926"/>
      <c r="CJ39" s="926"/>
      <c r="CK39" s="927"/>
      <c r="CL39" s="412"/>
      <c r="CM39" s="217"/>
      <c r="CN39" s="124"/>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135"/>
      <c r="ER39" s="1135"/>
      <c r="ES39" s="1135"/>
      <c r="ET39" s="1135"/>
      <c r="EU39" s="71"/>
      <c r="EV39" s="71"/>
      <c r="EW39" s="71"/>
      <c r="EX39" s="71"/>
      <c r="EY39" s="71"/>
      <c r="EZ39" s="71"/>
      <c r="FA39" s="71"/>
      <c r="FB39" s="71"/>
      <c r="FC39" s="71"/>
      <c r="FD39" s="71"/>
      <c r="FE39" s="71"/>
      <c r="FF39" s="71"/>
      <c r="FG39" s="71"/>
      <c r="FH39" s="71"/>
      <c r="FI39" s="71"/>
      <c r="FJ39" s="86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861"/>
      <c r="GJ39" s="71"/>
      <c r="GK39" s="71"/>
      <c r="GL39" s="124"/>
      <c r="GM39" s="70"/>
      <c r="GN39" s="70"/>
      <c r="GO39" s="70"/>
      <c r="GP39" s="124"/>
      <c r="GQ39" s="71"/>
      <c r="GR39" s="71"/>
      <c r="GS39" s="71"/>
      <c r="GT39" s="71"/>
      <c r="GU39" s="71"/>
      <c r="GV39" s="71"/>
      <c r="GW39" s="71"/>
      <c r="GX39" s="71"/>
      <c r="GY39" s="71"/>
      <c r="GZ39" s="861"/>
      <c r="HA39" s="71"/>
      <c r="HB39" s="124"/>
      <c r="HC39" s="217"/>
      <c r="HD39" s="71"/>
      <c r="HE39" s="71"/>
      <c r="HF39" s="71"/>
      <c r="HG39" s="71"/>
      <c r="HH39" s="71"/>
      <c r="HI39" s="71"/>
      <c r="HJ39" s="71"/>
      <c r="HK39" s="861"/>
      <c r="HL39" s="71"/>
      <c r="HM39" s="71"/>
      <c r="HN39" s="71"/>
      <c r="HO39" s="71"/>
      <c r="HP39" s="71"/>
      <c r="HQ39" s="71"/>
      <c r="HR39" s="124"/>
      <c r="HS39" s="71"/>
      <c r="HT39" s="71"/>
      <c r="HU39" s="861"/>
      <c r="HV39" s="71"/>
      <c r="HW39" s="71"/>
      <c r="HX39" s="71"/>
      <c r="HY39" s="71"/>
      <c r="HZ39" s="71"/>
      <c r="IA39" s="71"/>
      <c r="IB39" s="71"/>
      <c r="IC39" s="71"/>
      <c r="ID39" s="861"/>
      <c r="IE39" s="71"/>
      <c r="IF39" s="100"/>
    </row>
    <row r="40" spans="1:240" ht="14.25" customHeight="1">
      <c r="A40" s="423">
        <v>1988</v>
      </c>
      <c r="B40" s="1204">
        <v>263164.0447388558</v>
      </c>
      <c r="C40" s="1208"/>
      <c r="D40" s="1209"/>
      <c r="E40" s="884"/>
      <c r="F40" s="884"/>
      <c r="G40" s="884"/>
      <c r="H40" s="884"/>
      <c r="I40" s="884"/>
      <c r="J40" s="884"/>
      <c r="K40" s="884"/>
      <c r="L40" s="884"/>
      <c r="M40" s="1206"/>
      <c r="N40" s="1208"/>
      <c r="O40" s="1209"/>
      <c r="P40" s="885"/>
      <c r="Q40" s="885"/>
      <c r="R40" s="885"/>
      <c r="S40" s="885"/>
      <c r="T40" s="885"/>
      <c r="U40" s="885"/>
      <c r="V40" s="1209"/>
      <c r="W40" s="885"/>
      <c r="X40" s="885"/>
      <c r="Y40" s="885"/>
      <c r="Z40" s="885"/>
      <c r="AA40" s="885"/>
      <c r="AB40" s="894"/>
      <c r="AC40" s="1210"/>
      <c r="AD40" s="885"/>
      <c r="AE40" s="885"/>
      <c r="AF40" s="885"/>
      <c r="AG40" s="885"/>
      <c r="AH40" s="885"/>
      <c r="AI40" s="885"/>
      <c r="AJ40" s="885"/>
      <c r="AK40" s="885"/>
      <c r="AL40" s="885"/>
      <c r="AM40" s="885"/>
      <c r="AN40" s="885"/>
      <c r="AO40" s="885"/>
      <c r="AP40" s="885"/>
      <c r="AQ40" s="885"/>
      <c r="AR40" s="885"/>
      <c r="AS40" s="885"/>
      <c r="AT40" s="894"/>
      <c r="AU40" s="926"/>
      <c r="AV40" s="926"/>
      <c r="AW40" s="926"/>
      <c r="AX40" s="926"/>
      <c r="AY40" s="1211"/>
      <c r="AZ40" s="926"/>
      <c r="BA40" s="1207"/>
      <c r="BB40" s="1087"/>
      <c r="BC40" s="926"/>
      <c r="BD40" s="927"/>
      <c r="BF40" s="1213"/>
      <c r="BG40" s="926"/>
      <c r="BH40" s="926"/>
      <c r="BI40" s="926"/>
      <c r="BJ40" s="926"/>
      <c r="BK40" s="926"/>
      <c r="BL40" s="926"/>
      <c r="BM40" s="926"/>
      <c r="BN40" s="926"/>
      <c r="BO40" s="926"/>
      <c r="BP40" s="926"/>
      <c r="BQ40" s="1213"/>
      <c r="BR40" s="926"/>
      <c r="BS40" s="926"/>
      <c r="BT40" s="926"/>
      <c r="BU40" s="926"/>
      <c r="BV40" s="926"/>
      <c r="BW40" s="926"/>
      <c r="BX40" s="926"/>
      <c r="BY40" s="926"/>
      <c r="BZ40" s="926"/>
      <c r="CA40" s="926"/>
      <c r="CB40" s="926"/>
      <c r="CC40" s="926"/>
      <c r="CD40" s="926"/>
      <c r="CE40" s="927"/>
      <c r="CF40" s="926"/>
      <c r="CG40" s="925"/>
      <c r="CH40" s="926"/>
      <c r="CI40" s="926"/>
      <c r="CJ40" s="926"/>
      <c r="CK40" s="927"/>
      <c r="CL40" s="412"/>
      <c r="CM40" s="217"/>
      <c r="CN40" s="124"/>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135"/>
      <c r="ER40" s="1135"/>
      <c r="ES40" s="1135"/>
      <c r="ET40" s="1135"/>
      <c r="EU40" s="71"/>
      <c r="EV40" s="71"/>
      <c r="EW40" s="71"/>
      <c r="EX40" s="71"/>
      <c r="EY40" s="71"/>
      <c r="EZ40" s="71"/>
      <c r="FA40" s="71"/>
      <c r="FB40" s="71"/>
      <c r="FC40" s="71"/>
      <c r="FD40" s="71"/>
      <c r="FE40" s="71"/>
      <c r="FF40" s="71"/>
      <c r="FG40" s="71"/>
      <c r="FH40" s="71"/>
      <c r="FI40" s="71"/>
      <c r="FJ40" s="86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861"/>
      <c r="GJ40" s="71"/>
      <c r="GK40" s="71"/>
      <c r="GL40" s="124"/>
      <c r="GM40" s="70"/>
      <c r="GN40" s="70"/>
      <c r="GO40" s="70"/>
      <c r="GP40" s="124"/>
      <c r="GQ40" s="71"/>
      <c r="GR40" s="71"/>
      <c r="GS40" s="71"/>
      <c r="GT40" s="71"/>
      <c r="GU40" s="71"/>
      <c r="GV40" s="71"/>
      <c r="GW40" s="71"/>
      <c r="GX40" s="71"/>
      <c r="GY40" s="71"/>
      <c r="GZ40" s="861"/>
      <c r="HA40" s="71"/>
      <c r="HB40" s="124"/>
      <c r="HC40" s="217"/>
      <c r="HD40" s="71"/>
      <c r="HE40" s="71"/>
      <c r="HF40" s="71"/>
      <c r="HG40" s="71"/>
      <c r="HH40" s="71"/>
      <c r="HI40" s="71"/>
      <c r="HJ40" s="71"/>
      <c r="HK40" s="861"/>
      <c r="HL40" s="71"/>
      <c r="HM40" s="71"/>
      <c r="HN40" s="71"/>
      <c r="HO40" s="71"/>
      <c r="HP40" s="71"/>
      <c r="HQ40" s="71"/>
      <c r="HR40" s="124"/>
      <c r="HS40" s="71"/>
      <c r="HT40" s="71"/>
      <c r="HU40" s="861"/>
      <c r="HV40" s="71"/>
      <c r="HW40" s="71"/>
      <c r="HX40" s="71"/>
      <c r="HY40" s="71"/>
      <c r="HZ40" s="71"/>
      <c r="IA40" s="71"/>
      <c r="IB40" s="71"/>
      <c r="IC40" s="71"/>
      <c r="ID40" s="861"/>
      <c r="IE40" s="71"/>
      <c r="IF40" s="100"/>
    </row>
    <row r="41" spans="1:240" ht="14.25" customHeight="1">
      <c r="A41" s="423">
        <v>1989</v>
      </c>
      <c r="B41" s="1204">
        <v>294887.04819032172</v>
      </c>
      <c r="C41" s="1208"/>
      <c r="D41" s="1209"/>
      <c r="E41" s="884"/>
      <c r="F41" s="884"/>
      <c r="G41" s="884"/>
      <c r="H41" s="884"/>
      <c r="I41" s="884"/>
      <c r="J41" s="884"/>
      <c r="K41" s="884"/>
      <c r="L41" s="884"/>
      <c r="M41" s="1206"/>
      <c r="N41" s="1208"/>
      <c r="O41" s="1209"/>
      <c r="P41" s="885"/>
      <c r="Q41" s="885"/>
      <c r="R41" s="885"/>
      <c r="S41" s="885"/>
      <c r="T41" s="885"/>
      <c r="U41" s="885"/>
      <c r="V41" s="1209"/>
      <c r="W41" s="885"/>
      <c r="X41" s="885"/>
      <c r="Y41" s="885"/>
      <c r="Z41" s="885"/>
      <c r="AA41" s="885"/>
      <c r="AB41" s="894"/>
      <c r="AC41" s="1210"/>
      <c r="AD41" s="885"/>
      <c r="AE41" s="885"/>
      <c r="AF41" s="885"/>
      <c r="AG41" s="885"/>
      <c r="AH41" s="885"/>
      <c r="AI41" s="885"/>
      <c r="AJ41" s="885"/>
      <c r="AK41" s="885"/>
      <c r="AL41" s="885"/>
      <c r="AM41" s="885"/>
      <c r="AN41" s="885"/>
      <c r="AO41" s="885"/>
      <c r="AP41" s="885"/>
      <c r="AQ41" s="885"/>
      <c r="AR41" s="885"/>
      <c r="AS41" s="885"/>
      <c r="AT41" s="894"/>
      <c r="AU41" s="926"/>
      <c r="AV41" s="926"/>
      <c r="AW41" s="926"/>
      <c r="AX41" s="926"/>
      <c r="AY41" s="1211"/>
      <c r="AZ41" s="926"/>
      <c r="BA41" s="1207"/>
      <c r="BB41" s="1087"/>
      <c r="BC41" s="926"/>
      <c r="BD41" s="927"/>
      <c r="BF41" s="1213"/>
      <c r="BG41" s="926"/>
      <c r="BH41" s="926"/>
      <c r="BI41" s="926"/>
      <c r="BJ41" s="926"/>
      <c r="BK41" s="926"/>
      <c r="BL41" s="926"/>
      <c r="BM41" s="926"/>
      <c r="BN41" s="926"/>
      <c r="BO41" s="926"/>
      <c r="BP41" s="926"/>
      <c r="BQ41" s="1213"/>
      <c r="BR41" s="926"/>
      <c r="BS41" s="926"/>
      <c r="BT41" s="926"/>
      <c r="BU41" s="926"/>
      <c r="BV41" s="926"/>
      <c r="BW41" s="926"/>
      <c r="BX41" s="926"/>
      <c r="BY41" s="926"/>
      <c r="BZ41" s="926"/>
      <c r="CA41" s="926"/>
      <c r="CB41" s="926"/>
      <c r="CC41" s="926"/>
      <c r="CD41" s="926"/>
      <c r="CE41" s="927"/>
      <c r="CF41" s="926"/>
      <c r="CG41" s="925"/>
      <c r="CH41" s="926"/>
      <c r="CI41" s="926"/>
      <c r="CJ41" s="926"/>
      <c r="CK41" s="927"/>
      <c r="CL41" s="412"/>
      <c r="CM41" s="217"/>
      <c r="CN41" s="124"/>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135"/>
      <c r="ER41" s="1135"/>
      <c r="ES41" s="1135"/>
      <c r="ET41" s="1135"/>
      <c r="EU41" s="71"/>
      <c r="EV41" s="71"/>
      <c r="EW41" s="71"/>
      <c r="EX41" s="71"/>
      <c r="EY41" s="71"/>
      <c r="EZ41" s="71"/>
      <c r="FA41" s="71"/>
      <c r="FB41" s="71"/>
      <c r="FC41" s="71"/>
      <c r="FD41" s="71"/>
      <c r="FE41" s="71"/>
      <c r="FF41" s="71"/>
      <c r="FG41" s="71"/>
      <c r="FH41" s="71"/>
      <c r="FI41" s="71"/>
      <c r="FJ41" s="86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861"/>
      <c r="GJ41" s="71"/>
      <c r="GK41" s="71"/>
      <c r="GL41" s="124"/>
      <c r="GM41" s="70"/>
      <c r="GN41" s="70"/>
      <c r="GO41" s="70"/>
      <c r="GP41" s="124"/>
      <c r="GQ41" s="71"/>
      <c r="GR41" s="71"/>
      <c r="GS41" s="71"/>
      <c r="GT41" s="71"/>
      <c r="GU41" s="71"/>
      <c r="GV41" s="71"/>
      <c r="GW41" s="71"/>
      <c r="GX41" s="71"/>
      <c r="GY41" s="71"/>
      <c r="GZ41" s="861"/>
      <c r="HA41" s="71"/>
      <c r="HB41" s="124"/>
      <c r="HC41" s="217"/>
      <c r="HD41" s="71"/>
      <c r="HE41" s="71"/>
      <c r="HF41" s="71"/>
      <c r="HG41" s="71"/>
      <c r="HH41" s="71"/>
      <c r="HI41" s="71"/>
      <c r="HJ41" s="71"/>
      <c r="HK41" s="861"/>
      <c r="HL41" s="71"/>
      <c r="HM41" s="71"/>
      <c r="HN41" s="71"/>
      <c r="HO41" s="71"/>
      <c r="HP41" s="71"/>
      <c r="HQ41" s="71"/>
      <c r="HR41" s="124"/>
      <c r="HS41" s="71"/>
      <c r="HT41" s="71"/>
      <c r="HU41" s="861"/>
      <c r="HV41" s="71"/>
      <c r="HW41" s="71"/>
      <c r="HX41" s="71"/>
      <c r="HY41" s="71"/>
      <c r="HZ41" s="71"/>
      <c r="IA41" s="71"/>
      <c r="IB41" s="71"/>
      <c r="IC41" s="71"/>
      <c r="ID41" s="861"/>
      <c r="IE41" s="71"/>
      <c r="IF41" s="100"/>
    </row>
    <row r="42" spans="1:240" ht="14.25" customHeight="1">
      <c r="A42" s="423">
        <v>1990</v>
      </c>
      <c r="B42" s="1204">
        <v>328463.55648320523</v>
      </c>
      <c r="C42" s="1208"/>
      <c r="D42" s="1209"/>
      <c r="E42" s="884"/>
      <c r="F42" s="884"/>
      <c r="G42" s="884"/>
      <c r="H42" s="884"/>
      <c r="I42" s="884"/>
      <c r="J42" s="884"/>
      <c r="K42" s="884"/>
      <c r="L42" s="884"/>
      <c r="M42" s="1206"/>
      <c r="N42" s="1208"/>
      <c r="O42" s="1209"/>
      <c r="P42" s="885"/>
      <c r="Q42" s="885"/>
      <c r="R42" s="885"/>
      <c r="S42" s="885"/>
      <c r="T42" s="885"/>
      <c r="U42" s="885"/>
      <c r="V42" s="1209"/>
      <c r="W42" s="885"/>
      <c r="X42" s="885"/>
      <c r="Y42" s="885"/>
      <c r="Z42" s="885"/>
      <c r="AA42" s="885"/>
      <c r="AB42" s="894"/>
      <c r="AC42" s="1210"/>
      <c r="AD42" s="885"/>
      <c r="AE42" s="885"/>
      <c r="AF42" s="885"/>
      <c r="AG42" s="885"/>
      <c r="AH42" s="885"/>
      <c r="AI42" s="885"/>
      <c r="AJ42" s="885"/>
      <c r="AK42" s="885"/>
      <c r="AL42" s="885"/>
      <c r="AM42" s="885"/>
      <c r="AN42" s="885"/>
      <c r="AO42" s="885"/>
      <c r="AP42" s="885"/>
      <c r="AQ42" s="885"/>
      <c r="AR42" s="885"/>
      <c r="AS42" s="885"/>
      <c r="AT42" s="894"/>
      <c r="AU42" s="926"/>
      <c r="AV42" s="926"/>
      <c r="AW42" s="926"/>
      <c r="AX42" s="926"/>
      <c r="AY42" s="1211"/>
      <c r="AZ42" s="926"/>
      <c r="BA42" s="1207"/>
      <c r="BB42" s="1087"/>
      <c r="BC42" s="926"/>
      <c r="BD42" s="927"/>
      <c r="BF42" s="1213"/>
      <c r="BG42" s="926"/>
      <c r="BH42" s="926"/>
      <c r="BI42" s="926"/>
      <c r="BJ42" s="926"/>
      <c r="BK42" s="926"/>
      <c r="BL42" s="926"/>
      <c r="BM42" s="926"/>
      <c r="BN42" s="926"/>
      <c r="BO42" s="926"/>
      <c r="BP42" s="926"/>
      <c r="BQ42" s="1213"/>
      <c r="BR42" s="926"/>
      <c r="BS42" s="926"/>
      <c r="BT42" s="926"/>
      <c r="BU42" s="926"/>
      <c r="BV42" s="926"/>
      <c r="BW42" s="926"/>
      <c r="BX42" s="926"/>
      <c r="BY42" s="926"/>
      <c r="BZ42" s="926"/>
      <c r="CA42" s="926"/>
      <c r="CB42" s="926"/>
      <c r="CC42" s="926"/>
      <c r="CD42" s="926"/>
      <c r="CE42" s="927"/>
      <c r="CF42" s="926"/>
      <c r="CG42" s="925"/>
      <c r="CH42" s="926"/>
      <c r="CI42" s="926"/>
      <c r="CJ42" s="926"/>
      <c r="CK42" s="927"/>
      <c r="CL42" s="412"/>
      <c r="CM42" s="217"/>
      <c r="CN42" s="124"/>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135"/>
      <c r="ER42" s="1135"/>
      <c r="ES42" s="1135"/>
      <c r="ET42" s="1135"/>
      <c r="EU42" s="71"/>
      <c r="EV42" s="71"/>
      <c r="EW42" s="71"/>
      <c r="EX42" s="71"/>
      <c r="EY42" s="71"/>
      <c r="EZ42" s="71"/>
      <c r="FA42" s="71"/>
      <c r="FB42" s="71"/>
      <c r="FC42" s="71"/>
      <c r="FD42" s="71"/>
      <c r="FE42" s="71"/>
      <c r="FF42" s="71"/>
      <c r="FG42" s="71"/>
      <c r="FH42" s="71"/>
      <c r="FI42" s="71"/>
      <c r="FJ42" s="86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861"/>
      <c r="GJ42" s="71"/>
      <c r="GK42" s="71"/>
      <c r="GL42" s="124"/>
      <c r="GM42" s="70"/>
      <c r="GN42" s="70"/>
      <c r="GO42" s="70"/>
      <c r="GP42" s="124"/>
      <c r="GQ42" s="71"/>
      <c r="GR42" s="71"/>
      <c r="GS42" s="71"/>
      <c r="GT42" s="71"/>
      <c r="GU42" s="71"/>
      <c r="GV42" s="71"/>
      <c r="GW42" s="71"/>
      <c r="GX42" s="71"/>
      <c r="GY42" s="71"/>
      <c r="GZ42" s="861"/>
      <c r="HA42" s="71"/>
      <c r="HB42" s="124"/>
      <c r="HC42" s="217"/>
      <c r="HD42" s="71"/>
      <c r="HE42" s="71"/>
      <c r="HF42" s="71"/>
      <c r="HG42" s="71"/>
      <c r="HH42" s="71"/>
      <c r="HI42" s="71"/>
      <c r="HJ42" s="71"/>
      <c r="HK42" s="861"/>
      <c r="HL42" s="71"/>
      <c r="HM42" s="71"/>
      <c r="HN42" s="71"/>
      <c r="HO42" s="71"/>
      <c r="HP42" s="71"/>
      <c r="HQ42" s="71"/>
      <c r="HR42" s="124"/>
      <c r="HS42" s="71"/>
      <c r="HT42" s="71"/>
      <c r="HU42" s="861"/>
      <c r="HV42" s="71"/>
      <c r="HW42" s="71"/>
      <c r="HX42" s="71"/>
      <c r="HY42" s="71"/>
      <c r="HZ42" s="71"/>
      <c r="IA42" s="71"/>
      <c r="IB42" s="71"/>
      <c r="IC42" s="71"/>
      <c r="ID42" s="861"/>
      <c r="IE42" s="71"/>
      <c r="IF42" s="100"/>
    </row>
    <row r="43" spans="1:240" ht="14.25" customHeight="1">
      <c r="A43" s="423">
        <v>1991</v>
      </c>
      <c r="B43" s="1204">
        <v>360186.55993467115</v>
      </c>
      <c r="C43" s="1208"/>
      <c r="D43" s="1209"/>
      <c r="E43" s="884"/>
      <c r="F43" s="884"/>
      <c r="G43" s="884"/>
      <c r="H43" s="884"/>
      <c r="I43" s="884"/>
      <c r="J43" s="884"/>
      <c r="K43" s="884"/>
      <c r="L43" s="884"/>
      <c r="M43" s="1206"/>
      <c r="N43" s="1208"/>
      <c r="O43" s="1209"/>
      <c r="P43" s="885"/>
      <c r="Q43" s="885"/>
      <c r="R43" s="885"/>
      <c r="S43" s="885"/>
      <c r="T43" s="885"/>
      <c r="U43" s="885"/>
      <c r="V43" s="1209"/>
      <c r="W43" s="885"/>
      <c r="X43" s="885"/>
      <c r="Y43" s="885"/>
      <c r="Z43" s="885"/>
      <c r="AA43" s="885"/>
      <c r="AB43" s="894"/>
      <c r="AC43" s="1210"/>
      <c r="AD43" s="885"/>
      <c r="AE43" s="885"/>
      <c r="AF43" s="885"/>
      <c r="AG43" s="885"/>
      <c r="AH43" s="885"/>
      <c r="AI43" s="885"/>
      <c r="AJ43" s="885"/>
      <c r="AK43" s="885"/>
      <c r="AL43" s="885"/>
      <c r="AM43" s="885"/>
      <c r="AN43" s="885"/>
      <c r="AO43" s="885"/>
      <c r="AP43" s="885"/>
      <c r="AQ43" s="885"/>
      <c r="AR43" s="885"/>
      <c r="AS43" s="885"/>
      <c r="AT43" s="894"/>
      <c r="AU43" s="926"/>
      <c r="AV43" s="926"/>
      <c r="AW43" s="926"/>
      <c r="AX43" s="926"/>
      <c r="AY43" s="1211"/>
      <c r="AZ43" s="926"/>
      <c r="BA43" s="1207"/>
      <c r="BB43" s="1087"/>
      <c r="BC43" s="926"/>
      <c r="BD43" s="927"/>
      <c r="BF43" s="1213"/>
      <c r="BG43" s="926"/>
      <c r="BH43" s="926"/>
      <c r="BI43" s="926"/>
      <c r="BJ43" s="926"/>
      <c r="BK43" s="926"/>
      <c r="BL43" s="926"/>
      <c r="BM43" s="926"/>
      <c r="BN43" s="926"/>
      <c r="BO43" s="926"/>
      <c r="BP43" s="926"/>
      <c r="BQ43" s="1213"/>
      <c r="BR43" s="926"/>
      <c r="BS43" s="926"/>
      <c r="BT43" s="926"/>
      <c r="BU43" s="926"/>
      <c r="BV43" s="926"/>
      <c r="BW43" s="926"/>
      <c r="BX43" s="926"/>
      <c r="BY43" s="926"/>
      <c r="BZ43" s="926"/>
      <c r="CA43" s="926"/>
      <c r="CB43" s="926"/>
      <c r="CC43" s="926"/>
      <c r="CD43" s="926"/>
      <c r="CE43" s="927"/>
      <c r="CF43" s="926"/>
      <c r="CG43" s="925"/>
      <c r="CH43" s="926"/>
      <c r="CI43" s="926"/>
      <c r="CJ43" s="926"/>
      <c r="CK43" s="927"/>
      <c r="CL43" s="412"/>
      <c r="CM43" s="217"/>
      <c r="CN43" s="124"/>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135"/>
      <c r="ER43" s="1135"/>
      <c r="ES43" s="1135"/>
      <c r="ET43" s="1135"/>
      <c r="EU43" s="71"/>
      <c r="EV43" s="71"/>
      <c r="EW43" s="71"/>
      <c r="EX43" s="71"/>
      <c r="EY43" s="71"/>
      <c r="EZ43" s="71"/>
      <c r="FA43" s="71"/>
      <c r="FB43" s="71"/>
      <c r="FC43" s="71"/>
      <c r="FD43" s="71"/>
      <c r="FE43" s="71"/>
      <c r="FF43" s="71"/>
      <c r="FG43" s="71"/>
      <c r="FH43" s="71"/>
      <c r="FI43" s="71"/>
      <c r="FJ43" s="86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861"/>
      <c r="GJ43" s="71"/>
      <c r="GK43" s="71"/>
      <c r="GL43" s="124"/>
      <c r="GM43" s="70"/>
      <c r="GN43" s="70"/>
      <c r="GO43" s="70"/>
      <c r="GP43" s="124"/>
      <c r="GQ43" s="71"/>
      <c r="GR43" s="71"/>
      <c r="GS43" s="71"/>
      <c r="GT43" s="71"/>
      <c r="GU43" s="71"/>
      <c r="GV43" s="71"/>
      <c r="GW43" s="71"/>
      <c r="GX43" s="71"/>
      <c r="GY43" s="71"/>
      <c r="GZ43" s="861"/>
      <c r="HA43" s="71"/>
      <c r="HB43" s="124"/>
      <c r="HC43" s="217"/>
      <c r="HD43" s="71"/>
      <c r="HE43" s="71"/>
      <c r="HF43" s="71"/>
      <c r="HG43" s="71"/>
      <c r="HH43" s="71"/>
      <c r="HI43" s="71"/>
      <c r="HJ43" s="71"/>
      <c r="HK43" s="861"/>
      <c r="HL43" s="71"/>
      <c r="HM43" s="71"/>
      <c r="HN43" s="71"/>
      <c r="HO43" s="71"/>
      <c r="HP43" s="71"/>
      <c r="HQ43" s="71"/>
      <c r="HR43" s="124"/>
      <c r="HS43" s="71"/>
      <c r="HT43" s="71"/>
      <c r="HU43" s="861"/>
      <c r="HV43" s="71"/>
      <c r="HW43" s="71"/>
      <c r="HX43" s="71"/>
      <c r="HY43" s="71"/>
      <c r="HZ43" s="71"/>
      <c r="IA43" s="71"/>
      <c r="IB43" s="71"/>
      <c r="IC43" s="71"/>
      <c r="ID43" s="861"/>
      <c r="IE43" s="71"/>
      <c r="IF43" s="100"/>
    </row>
    <row r="44" spans="1:240" ht="14.25" customHeight="1">
      <c r="A44" s="423">
        <v>1992</v>
      </c>
      <c r="B44" s="1204">
        <v>387928.15508525877</v>
      </c>
      <c r="C44" s="1208"/>
      <c r="D44" s="1209"/>
      <c r="E44" s="884"/>
      <c r="F44" s="884"/>
      <c r="G44" s="884"/>
      <c r="H44" s="884"/>
      <c r="I44" s="884"/>
      <c r="J44" s="884"/>
      <c r="K44" s="884"/>
      <c r="L44" s="884"/>
      <c r="M44" s="1206"/>
      <c r="N44" s="1208"/>
      <c r="O44" s="1209"/>
      <c r="P44" s="885"/>
      <c r="Q44" s="885"/>
      <c r="R44" s="885"/>
      <c r="S44" s="885"/>
      <c r="T44" s="885"/>
      <c r="U44" s="885"/>
      <c r="V44" s="1209"/>
      <c r="W44" s="885"/>
      <c r="X44" s="885"/>
      <c r="Y44" s="885"/>
      <c r="Z44" s="885"/>
      <c r="AA44" s="885"/>
      <c r="AB44" s="894"/>
      <c r="AC44" s="1210"/>
      <c r="AD44" s="885"/>
      <c r="AE44" s="885"/>
      <c r="AF44" s="885"/>
      <c r="AG44" s="885"/>
      <c r="AH44" s="885"/>
      <c r="AI44" s="885"/>
      <c r="AJ44" s="885"/>
      <c r="AK44" s="885"/>
      <c r="AL44" s="885"/>
      <c r="AM44" s="885"/>
      <c r="AN44" s="885"/>
      <c r="AO44" s="885"/>
      <c r="AP44" s="885"/>
      <c r="AQ44" s="885"/>
      <c r="AR44" s="885"/>
      <c r="AS44" s="885"/>
      <c r="AT44" s="894"/>
      <c r="AU44" s="926"/>
      <c r="AV44" s="926"/>
      <c r="AW44" s="926"/>
      <c r="AX44" s="926"/>
      <c r="AY44" s="1211"/>
      <c r="AZ44" s="926"/>
      <c r="BA44" s="1207"/>
      <c r="BB44" s="1087"/>
      <c r="BC44" s="926"/>
      <c r="BD44" s="927"/>
      <c r="BF44" s="1213"/>
      <c r="BG44" s="926"/>
      <c r="BH44" s="926"/>
      <c r="BI44" s="926"/>
      <c r="BJ44" s="926"/>
      <c r="BK44" s="926"/>
      <c r="BL44" s="926"/>
      <c r="BM44" s="926"/>
      <c r="BN44" s="926"/>
      <c r="BO44" s="926"/>
      <c r="BP44" s="926"/>
      <c r="BQ44" s="1213"/>
      <c r="BR44" s="926"/>
      <c r="BS44" s="926"/>
      <c r="BT44" s="926"/>
      <c r="BU44" s="926"/>
      <c r="BV44" s="926"/>
      <c r="BW44" s="926"/>
      <c r="BX44" s="926"/>
      <c r="BY44" s="926"/>
      <c r="BZ44" s="926"/>
      <c r="CA44" s="926"/>
      <c r="CB44" s="926"/>
      <c r="CC44" s="926"/>
      <c r="CD44" s="926"/>
      <c r="CE44" s="927"/>
      <c r="CF44" s="926"/>
      <c r="CG44" s="925"/>
      <c r="CH44" s="926"/>
      <c r="CI44" s="926"/>
      <c r="CJ44" s="926"/>
      <c r="CK44" s="927"/>
      <c r="CL44" s="412"/>
      <c r="CM44" s="217"/>
      <c r="CN44" s="124"/>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135"/>
      <c r="ER44" s="1135"/>
      <c r="ES44" s="1135"/>
      <c r="ET44" s="1135"/>
      <c r="EU44" s="71"/>
      <c r="EV44" s="71"/>
      <c r="EW44" s="71"/>
      <c r="EX44" s="71"/>
      <c r="EY44" s="71"/>
      <c r="EZ44" s="71"/>
      <c r="FA44" s="71"/>
      <c r="FB44" s="71"/>
      <c r="FC44" s="71"/>
      <c r="FD44" s="71"/>
      <c r="FE44" s="71"/>
      <c r="FF44" s="71"/>
      <c r="FG44" s="71"/>
      <c r="FH44" s="71"/>
      <c r="FI44" s="71"/>
      <c r="FJ44" s="86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861"/>
      <c r="GJ44" s="71"/>
      <c r="GK44" s="71"/>
      <c r="GL44" s="124"/>
      <c r="GM44" s="70"/>
      <c r="GN44" s="70"/>
      <c r="GO44" s="70"/>
      <c r="GP44" s="124"/>
      <c r="GQ44" s="71"/>
      <c r="GR44" s="71"/>
      <c r="GS44" s="71"/>
      <c r="GT44" s="71"/>
      <c r="GU44" s="71"/>
      <c r="GV44" s="71"/>
      <c r="GW44" s="71"/>
      <c r="GX44" s="71"/>
      <c r="GY44" s="71"/>
      <c r="GZ44" s="861"/>
      <c r="HA44" s="71"/>
      <c r="HB44" s="124"/>
      <c r="HC44" s="217"/>
      <c r="HD44" s="71"/>
      <c r="HE44" s="71"/>
      <c r="HF44" s="71"/>
      <c r="HG44" s="71"/>
      <c r="HH44" s="71"/>
      <c r="HI44" s="71"/>
      <c r="HJ44" s="71"/>
      <c r="HK44" s="861"/>
      <c r="HL44" s="71"/>
      <c r="HM44" s="71"/>
      <c r="HN44" s="71"/>
      <c r="HO44" s="71"/>
      <c r="HP44" s="71"/>
      <c r="HQ44" s="71"/>
      <c r="HR44" s="124"/>
      <c r="HS44" s="71"/>
      <c r="HT44" s="71"/>
      <c r="HU44" s="861"/>
      <c r="HV44" s="71"/>
      <c r="HW44" s="71"/>
      <c r="HX44" s="71"/>
      <c r="HY44" s="71"/>
      <c r="HZ44" s="71"/>
      <c r="IA44" s="71"/>
      <c r="IB44" s="71"/>
      <c r="IC44" s="71"/>
      <c r="ID44" s="861"/>
      <c r="IE44" s="71"/>
      <c r="IF44" s="100"/>
    </row>
    <row r="45" spans="1:240" ht="14.25" customHeight="1">
      <c r="A45" s="423">
        <v>1993</v>
      </c>
      <c r="B45" s="1204">
        <v>401343.19863403268</v>
      </c>
      <c r="C45" s="1208"/>
      <c r="D45" s="1209"/>
      <c r="E45" s="884"/>
      <c r="F45" s="884"/>
      <c r="G45" s="884"/>
      <c r="H45" s="884"/>
      <c r="I45" s="884"/>
      <c r="J45" s="884"/>
      <c r="K45" s="884"/>
      <c r="L45" s="884"/>
      <c r="M45" s="1206"/>
      <c r="N45" s="1208"/>
      <c r="O45" s="1209"/>
      <c r="P45" s="885"/>
      <c r="Q45" s="885"/>
      <c r="R45" s="885"/>
      <c r="S45" s="885"/>
      <c r="T45" s="885"/>
      <c r="U45" s="885"/>
      <c r="V45" s="1209"/>
      <c r="W45" s="885"/>
      <c r="X45" s="885"/>
      <c r="Y45" s="885"/>
      <c r="Z45" s="885"/>
      <c r="AA45" s="885"/>
      <c r="AB45" s="894"/>
      <c r="AC45" s="1210"/>
      <c r="AD45" s="885"/>
      <c r="AE45" s="885"/>
      <c r="AF45" s="885"/>
      <c r="AG45" s="885"/>
      <c r="AH45" s="885"/>
      <c r="AI45" s="885"/>
      <c r="AJ45" s="885"/>
      <c r="AK45" s="885"/>
      <c r="AL45" s="885"/>
      <c r="AM45" s="885"/>
      <c r="AN45" s="885"/>
      <c r="AO45" s="885"/>
      <c r="AP45" s="885"/>
      <c r="AQ45" s="885"/>
      <c r="AR45" s="885"/>
      <c r="AS45" s="885"/>
      <c r="AT45" s="894"/>
      <c r="AU45" s="926"/>
      <c r="AV45" s="926"/>
      <c r="AW45" s="926"/>
      <c r="AX45" s="926"/>
      <c r="AY45" s="1211"/>
      <c r="AZ45" s="926"/>
      <c r="BA45" s="1207"/>
      <c r="BB45" s="1087"/>
      <c r="BC45" s="926"/>
      <c r="BD45" s="927"/>
      <c r="BF45" s="1213"/>
      <c r="BG45" s="926"/>
      <c r="BH45" s="926"/>
      <c r="BI45" s="926"/>
      <c r="BJ45" s="926"/>
      <c r="BK45" s="926"/>
      <c r="BL45" s="926"/>
      <c r="BM45" s="926"/>
      <c r="BN45" s="926"/>
      <c r="BO45" s="926"/>
      <c r="BP45" s="926"/>
      <c r="BQ45" s="1213"/>
      <c r="BR45" s="926"/>
      <c r="BS45" s="926"/>
      <c r="BT45" s="926"/>
      <c r="BU45" s="926"/>
      <c r="BV45" s="926"/>
      <c r="BW45" s="926"/>
      <c r="BX45" s="926"/>
      <c r="BY45" s="926"/>
      <c r="BZ45" s="926"/>
      <c r="CA45" s="926"/>
      <c r="CB45" s="926"/>
      <c r="CC45" s="926"/>
      <c r="CD45" s="926"/>
      <c r="CE45" s="927"/>
      <c r="CF45" s="926"/>
      <c r="CG45" s="925"/>
      <c r="CH45" s="926"/>
      <c r="CI45" s="926"/>
      <c r="CJ45" s="926"/>
      <c r="CK45" s="927"/>
      <c r="CL45" s="412"/>
      <c r="CM45" s="217"/>
      <c r="CN45" s="124"/>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135"/>
      <c r="ER45" s="1135"/>
      <c r="ES45" s="1135"/>
      <c r="ET45" s="1135"/>
      <c r="EU45" s="71"/>
      <c r="EV45" s="71"/>
      <c r="EW45" s="71"/>
      <c r="EX45" s="71"/>
      <c r="EY45" s="71"/>
      <c r="EZ45" s="71"/>
      <c r="FA45" s="71"/>
      <c r="FB45" s="71"/>
      <c r="FC45" s="71"/>
      <c r="FD45" s="71"/>
      <c r="FE45" s="71"/>
      <c r="FF45" s="71"/>
      <c r="FG45" s="71"/>
      <c r="FH45" s="71"/>
      <c r="FI45" s="71"/>
      <c r="FJ45" s="86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861"/>
      <c r="GJ45" s="71"/>
      <c r="GK45" s="71"/>
      <c r="GL45" s="124"/>
      <c r="GM45" s="70"/>
      <c r="GN45" s="70"/>
      <c r="GO45" s="70"/>
      <c r="GP45" s="124"/>
      <c r="GQ45" s="71"/>
      <c r="GR45" s="71"/>
      <c r="GS45" s="71"/>
      <c r="GT45" s="71"/>
      <c r="GU45" s="71"/>
      <c r="GV45" s="71"/>
      <c r="GW45" s="71"/>
      <c r="GX45" s="71"/>
      <c r="GY45" s="71"/>
      <c r="GZ45" s="861"/>
      <c r="HA45" s="71"/>
      <c r="HB45" s="124"/>
      <c r="HC45" s="217"/>
      <c r="HD45" s="71"/>
      <c r="HE45" s="87"/>
      <c r="HF45" s="71"/>
      <c r="HG45" s="71"/>
      <c r="HH45" s="71"/>
      <c r="HI45" s="71"/>
      <c r="HJ45" s="71"/>
      <c r="HK45" s="861"/>
      <c r="HL45" s="71"/>
      <c r="HM45" s="71"/>
      <c r="HN45" s="71"/>
      <c r="HO45" s="71"/>
      <c r="HP45" s="71"/>
      <c r="HQ45" s="71"/>
      <c r="HR45" s="124"/>
      <c r="HS45" s="71"/>
      <c r="HT45" s="71"/>
      <c r="HU45" s="861"/>
      <c r="HV45" s="71"/>
      <c r="HW45" s="71"/>
      <c r="HX45" s="71"/>
      <c r="HY45" s="71"/>
      <c r="HZ45" s="71"/>
      <c r="IA45" s="71"/>
      <c r="IB45" s="71"/>
      <c r="IC45" s="71"/>
      <c r="ID45" s="861"/>
      <c r="IE45" s="71"/>
      <c r="IF45" s="100"/>
    </row>
    <row r="46" spans="1:240" ht="14.25" customHeight="1">
      <c r="A46" s="423">
        <v>1994</v>
      </c>
      <c r="B46" s="1204">
        <v>426858.06476923602</v>
      </c>
      <c r="C46" s="1208"/>
      <c r="D46" s="1209"/>
      <c r="E46" s="884"/>
      <c r="F46" s="884"/>
      <c r="G46" s="884"/>
      <c r="H46" s="884"/>
      <c r="I46" s="884"/>
      <c r="J46" s="884"/>
      <c r="K46" s="884"/>
      <c r="L46" s="884"/>
      <c r="M46" s="1206"/>
      <c r="N46" s="1208"/>
      <c r="O46" s="1209"/>
      <c r="P46" s="885"/>
      <c r="Q46" s="885"/>
      <c r="R46" s="885"/>
      <c r="S46" s="885"/>
      <c r="T46" s="885"/>
      <c r="U46" s="885"/>
      <c r="V46" s="1209"/>
      <c r="W46" s="885"/>
      <c r="X46" s="885"/>
      <c r="Y46" s="885"/>
      <c r="Z46" s="885"/>
      <c r="AA46" s="885"/>
      <c r="AB46" s="894"/>
      <c r="AC46" s="1210"/>
      <c r="AD46" s="885"/>
      <c r="AE46" s="885"/>
      <c r="AF46" s="885"/>
      <c r="AG46" s="885"/>
      <c r="AH46" s="885"/>
      <c r="AI46" s="885"/>
      <c r="AJ46" s="885"/>
      <c r="AK46" s="885"/>
      <c r="AL46" s="885"/>
      <c r="AM46" s="885"/>
      <c r="AN46" s="885"/>
      <c r="AO46" s="885"/>
      <c r="AP46" s="885"/>
      <c r="AQ46" s="885"/>
      <c r="AR46" s="885"/>
      <c r="AS46" s="885"/>
      <c r="AT46" s="894"/>
      <c r="AU46" s="926"/>
      <c r="AV46" s="926"/>
      <c r="AW46" s="926"/>
      <c r="AX46" s="926"/>
      <c r="AY46" s="1211"/>
      <c r="AZ46" s="926"/>
      <c r="BA46" s="1207"/>
      <c r="BB46" s="1087"/>
      <c r="BC46" s="926"/>
      <c r="BD46" s="927"/>
      <c r="BF46" s="1213"/>
      <c r="BG46" s="926"/>
      <c r="BH46" s="926"/>
      <c r="BI46" s="926"/>
      <c r="BJ46" s="926"/>
      <c r="BK46" s="926"/>
      <c r="BL46" s="926"/>
      <c r="BM46" s="926"/>
      <c r="BN46" s="926"/>
      <c r="BO46" s="926"/>
      <c r="BP46" s="926"/>
      <c r="BQ46" s="1213"/>
      <c r="BR46" s="926"/>
      <c r="BS46" s="926"/>
      <c r="BT46" s="926"/>
      <c r="BU46" s="926"/>
      <c r="BV46" s="926"/>
      <c r="BW46" s="926"/>
      <c r="BX46" s="926"/>
      <c r="BY46" s="926"/>
      <c r="BZ46" s="926"/>
      <c r="CA46" s="926"/>
      <c r="CB46" s="926"/>
      <c r="CC46" s="926"/>
      <c r="CD46" s="926"/>
      <c r="CE46" s="927"/>
      <c r="CF46" s="926"/>
      <c r="CG46" s="925"/>
      <c r="CH46" s="926"/>
      <c r="CI46" s="926"/>
      <c r="CJ46" s="926"/>
      <c r="CK46" s="927"/>
      <c r="CL46" s="412"/>
      <c r="CM46" s="10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135"/>
      <c r="EU46" s="71"/>
      <c r="EV46" s="71"/>
      <c r="EW46" s="71"/>
      <c r="EX46" s="71"/>
      <c r="EY46" s="71"/>
      <c r="EZ46" s="71"/>
      <c r="FA46" s="71"/>
      <c r="FB46" s="71"/>
      <c r="FC46" s="71"/>
      <c r="FD46" s="71"/>
      <c r="FE46" s="71"/>
      <c r="FF46" s="71"/>
      <c r="FG46" s="71"/>
      <c r="FH46" s="71"/>
      <c r="FI46" s="71"/>
      <c r="FJ46" s="86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861"/>
      <c r="GJ46" s="71"/>
      <c r="GK46" s="71"/>
      <c r="GL46" s="71"/>
      <c r="GM46" s="70"/>
      <c r="GN46" s="70"/>
      <c r="GO46" s="70"/>
      <c r="GP46" s="71"/>
      <c r="GQ46" s="71"/>
      <c r="GR46" s="71"/>
      <c r="GS46" s="71"/>
      <c r="GT46" s="71"/>
      <c r="GU46" s="71"/>
      <c r="GV46" s="71"/>
      <c r="GW46" s="71"/>
      <c r="GX46" s="71"/>
      <c r="GY46" s="71"/>
      <c r="GZ46" s="861"/>
      <c r="HA46" s="71"/>
      <c r="HB46" s="71"/>
      <c r="HC46" s="101"/>
      <c r="HD46" s="71"/>
      <c r="HE46" s="71"/>
      <c r="HF46" s="71"/>
      <c r="HG46" s="71"/>
      <c r="HH46" s="71"/>
      <c r="HI46" s="71"/>
      <c r="HJ46" s="71"/>
      <c r="HK46" s="861"/>
      <c r="HL46" s="71"/>
      <c r="HM46" s="71"/>
      <c r="HN46" s="71"/>
      <c r="HO46" s="71"/>
      <c r="HP46" s="71"/>
      <c r="HQ46" s="71"/>
      <c r="HR46" s="71"/>
      <c r="HS46" s="71"/>
      <c r="HT46" s="71"/>
      <c r="HU46" s="861"/>
      <c r="HV46" s="71"/>
      <c r="HW46" s="71"/>
      <c r="HX46" s="71"/>
      <c r="HY46" s="71"/>
      <c r="HZ46" s="71"/>
      <c r="IA46" s="71"/>
      <c r="IB46" s="71"/>
      <c r="IC46" s="71"/>
      <c r="ID46" s="861"/>
      <c r="IE46" s="71"/>
      <c r="IF46" s="100"/>
    </row>
    <row r="47" spans="1:240" ht="14.25" customHeight="1" thickBot="1">
      <c r="A47" s="423">
        <v>1995</v>
      </c>
      <c r="B47" s="1204">
        <v>460259</v>
      </c>
      <c r="C47" s="1214">
        <v>92187</v>
      </c>
      <c r="D47" s="1215">
        <v>89837</v>
      </c>
      <c r="E47" s="1216">
        <v>2529</v>
      </c>
      <c r="F47" s="1216">
        <v>510</v>
      </c>
      <c r="G47" s="1216"/>
      <c r="H47" s="1216">
        <v>32526</v>
      </c>
      <c r="I47" s="1216">
        <v>6650</v>
      </c>
      <c r="J47" s="1216">
        <v>39112</v>
      </c>
      <c r="K47" s="1216">
        <v>5868</v>
      </c>
      <c r="L47" s="1216">
        <v>2642</v>
      </c>
      <c r="M47" s="1217">
        <v>2350</v>
      </c>
      <c r="N47" s="1214">
        <v>117857</v>
      </c>
      <c r="O47" s="1215">
        <v>100837</v>
      </c>
      <c r="P47" s="905">
        <v>17809</v>
      </c>
      <c r="Q47" s="905">
        <v>4984</v>
      </c>
      <c r="R47" s="905">
        <v>7414</v>
      </c>
      <c r="S47" s="905">
        <v>2544</v>
      </c>
      <c r="T47" s="905">
        <v>18947</v>
      </c>
      <c r="U47" s="905">
        <v>49139</v>
      </c>
      <c r="V47" s="1215">
        <v>17020</v>
      </c>
      <c r="W47" s="905">
        <v>8736</v>
      </c>
      <c r="X47" s="905">
        <v>8733</v>
      </c>
      <c r="Y47" s="905">
        <v>3575</v>
      </c>
      <c r="Z47" s="905">
        <v>1899</v>
      </c>
      <c r="AA47" s="905">
        <v>2768</v>
      </c>
      <c r="AB47" s="1218">
        <v>42</v>
      </c>
      <c r="AC47" s="1219">
        <v>-25670</v>
      </c>
      <c r="AD47" s="905">
        <v>-25670</v>
      </c>
      <c r="AE47" s="905">
        <v>-6724</v>
      </c>
      <c r="AF47" s="886">
        <v>27774</v>
      </c>
      <c r="AG47" s="886">
        <v>26021</v>
      </c>
      <c r="AH47" s="886">
        <v>4968</v>
      </c>
      <c r="AI47" s="905">
        <v>22790</v>
      </c>
      <c r="AJ47" s="905">
        <v>4968</v>
      </c>
      <c r="AK47" s="905">
        <v>22653</v>
      </c>
      <c r="AL47" s="905">
        <v>15021</v>
      </c>
      <c r="AM47" s="905">
        <v>-11000</v>
      </c>
      <c r="AN47" s="905">
        <v>17822</v>
      </c>
      <c r="AO47" s="905">
        <v>0</v>
      </c>
      <c r="AP47" s="905">
        <v>17685</v>
      </c>
      <c r="AQ47" s="905">
        <v>10053</v>
      </c>
      <c r="AR47" s="905">
        <v>-15968</v>
      </c>
      <c r="AS47" s="887"/>
      <c r="AT47" s="896"/>
      <c r="AU47" s="929">
        <v>-5.5772945233010107</v>
      </c>
      <c r="AV47" s="929">
        <v>-5.5772945233010107</v>
      </c>
      <c r="AW47" s="929">
        <v>-1.4609165708872613</v>
      </c>
      <c r="AX47" s="929">
        <v>-2.3899586971683333</v>
      </c>
      <c r="AY47" s="1220"/>
      <c r="AZ47" s="926"/>
      <c r="BA47" s="1221">
        <v>236540.185</v>
      </c>
      <c r="BB47" s="1222">
        <v>8116.6959999999999</v>
      </c>
      <c r="BC47" s="929">
        <v>228423.489</v>
      </c>
      <c r="BD47" s="930">
        <v>49.629336743007741</v>
      </c>
      <c r="BE47" s="395"/>
      <c r="BF47" s="928">
        <v>20.029374765077925</v>
      </c>
      <c r="BG47" s="929">
        <v>19.518792679773778</v>
      </c>
      <c r="BH47" s="929">
        <v>0.54947323137624682</v>
      </c>
      <c r="BI47" s="929">
        <v>0.11080717595962274</v>
      </c>
      <c r="BJ47" s="929">
        <v>0</v>
      </c>
      <c r="BK47" s="929">
        <v>7.0668905985542922</v>
      </c>
      <c r="BL47" s="929">
        <v>1.4448386669244926</v>
      </c>
      <c r="BM47" s="929">
        <v>8.4978240512407144</v>
      </c>
      <c r="BN47" s="929">
        <v>1.2749343304530709</v>
      </c>
      <c r="BO47" s="929">
        <v>0.57402462526533971</v>
      </c>
      <c r="BP47" s="1223">
        <v>0.51058208530414395</v>
      </c>
      <c r="BQ47" s="928">
        <v>25.606669288378935</v>
      </c>
      <c r="BR47" s="929">
        <v>21.908751376942114</v>
      </c>
      <c r="BS47" s="929">
        <v>3.8693431307155319</v>
      </c>
      <c r="BT47" s="929">
        <v>1.0828685587897249</v>
      </c>
      <c r="BU47" s="929">
        <v>1.6108321618914567</v>
      </c>
      <c r="BV47" s="929" t="e">
        <v>#REF!</v>
      </c>
      <c r="BW47" s="929">
        <v>0.55273226596329461</v>
      </c>
      <c r="BX47" s="929">
        <v>4.1165952213862198</v>
      </c>
      <c r="BY47" s="929">
        <v>10.676380038195886</v>
      </c>
      <c r="BZ47" s="929">
        <v>3.6979179114368215</v>
      </c>
      <c r="CA47" s="929">
        <v>1.8980617434965965</v>
      </c>
      <c r="CB47" s="929">
        <v>1.897409936579187</v>
      </c>
      <c r="CC47" s="929">
        <v>0.7767365765797084</v>
      </c>
      <c r="CD47" s="929">
        <v>0.60140051579654064</v>
      </c>
      <c r="CE47" s="930">
        <v>9.1252968437336365E-3</v>
      </c>
      <c r="CF47" s="929"/>
      <c r="CG47" s="928">
        <v>1.0793922552302073</v>
      </c>
      <c r="CH47" s="929">
        <v>6.0344284413775719</v>
      </c>
      <c r="CI47" s="929">
        <v>5.6535559326379277</v>
      </c>
      <c r="CJ47" s="929">
        <v>4.9515598825878469</v>
      </c>
      <c r="CK47" s="930">
        <v>49.629336743007741</v>
      </c>
      <c r="CL47" s="412">
        <v>1995</v>
      </c>
      <c r="CM47" s="1224">
        <v>92187</v>
      </c>
      <c r="CN47" s="1225">
        <v>89837</v>
      </c>
      <c r="CO47" s="1225">
        <v>32526</v>
      </c>
      <c r="CP47" s="1225">
        <v>32441</v>
      </c>
      <c r="CQ47" s="1225">
        <v>20331</v>
      </c>
      <c r="CR47" s="97">
        <v>20331</v>
      </c>
      <c r="CS47" s="857">
        <v>2020</v>
      </c>
      <c r="CT47" s="97"/>
      <c r="CU47" s="932">
        <v>31</v>
      </c>
      <c r="CV47" s="932">
        <v>0</v>
      </c>
      <c r="CW47" s="97">
        <v>0</v>
      </c>
      <c r="CX47" s="97">
        <v>0</v>
      </c>
      <c r="CY47" s="97">
        <v>0</v>
      </c>
      <c r="CZ47" s="932">
        <v>31</v>
      </c>
      <c r="DA47" s="97">
        <v>31</v>
      </c>
      <c r="DB47" s="97">
        <v>0</v>
      </c>
      <c r="DC47" s="932">
        <v>12079</v>
      </c>
      <c r="DD47" s="97">
        <v>7734</v>
      </c>
      <c r="DE47" s="97">
        <v>0</v>
      </c>
      <c r="DF47" s="97">
        <v>519</v>
      </c>
      <c r="DG47" s="97">
        <v>189</v>
      </c>
      <c r="DH47" s="97">
        <v>23</v>
      </c>
      <c r="DI47" s="97">
        <v>2268</v>
      </c>
      <c r="DJ47" s="97">
        <v>0</v>
      </c>
      <c r="DK47" s="97">
        <v>0</v>
      </c>
      <c r="DL47" s="97">
        <v>0</v>
      </c>
      <c r="DM47" s="97">
        <v>0</v>
      </c>
      <c r="DN47" s="97">
        <v>22</v>
      </c>
      <c r="DO47" s="97">
        <v>0</v>
      </c>
      <c r="DP47" s="97">
        <v>0</v>
      </c>
      <c r="DQ47" s="97">
        <v>0</v>
      </c>
      <c r="DR47" s="97">
        <v>0</v>
      </c>
      <c r="DS47" s="97">
        <v>0</v>
      </c>
      <c r="DT47" s="97">
        <v>0</v>
      </c>
      <c r="DU47" s="97">
        <v>0</v>
      </c>
      <c r="DV47" s="97">
        <v>0</v>
      </c>
      <c r="DW47" s="97">
        <v>235</v>
      </c>
      <c r="DX47" s="97">
        <v>0</v>
      </c>
      <c r="DY47" s="97">
        <v>728</v>
      </c>
      <c r="DZ47" s="97">
        <v>322</v>
      </c>
      <c r="EA47" s="97">
        <v>0</v>
      </c>
      <c r="EB47" s="97">
        <v>0</v>
      </c>
      <c r="EC47" s="97">
        <v>0</v>
      </c>
      <c r="ED47" s="97">
        <v>0</v>
      </c>
      <c r="EE47" s="97">
        <v>0</v>
      </c>
      <c r="EF47" s="97">
        <v>0</v>
      </c>
      <c r="EG47" s="97">
        <v>0</v>
      </c>
      <c r="EH47" s="97">
        <v>0</v>
      </c>
      <c r="EI47" s="97">
        <v>39</v>
      </c>
      <c r="EJ47" s="95">
        <v>85</v>
      </c>
      <c r="EK47" s="97">
        <v>0</v>
      </c>
      <c r="EL47" s="97">
        <v>3</v>
      </c>
      <c r="EM47" s="97">
        <v>0</v>
      </c>
      <c r="EN47" s="97">
        <v>0</v>
      </c>
      <c r="EO47" s="97">
        <v>0</v>
      </c>
      <c r="EP47" s="97">
        <v>0</v>
      </c>
      <c r="EQ47" s="97">
        <v>0</v>
      </c>
      <c r="ER47" s="97">
        <v>0</v>
      </c>
      <c r="ES47" s="97">
        <v>12</v>
      </c>
      <c r="ET47" s="97">
        <v>68</v>
      </c>
      <c r="EU47" s="97">
        <v>0</v>
      </c>
      <c r="EV47" s="97">
        <v>2</v>
      </c>
      <c r="EW47" s="97">
        <v>0</v>
      </c>
      <c r="EX47" s="97">
        <v>0</v>
      </c>
      <c r="EY47" s="97">
        <v>0</v>
      </c>
      <c r="EZ47" s="97">
        <v>0</v>
      </c>
      <c r="FA47" s="97">
        <v>0</v>
      </c>
      <c r="FB47" s="97">
        <v>0</v>
      </c>
      <c r="FC47" s="97">
        <v>0</v>
      </c>
      <c r="FD47" s="97">
        <v>0</v>
      </c>
      <c r="FE47" s="97">
        <v>0</v>
      </c>
      <c r="FF47" s="97">
        <v>0</v>
      </c>
      <c r="FG47" s="97">
        <v>0</v>
      </c>
      <c r="FH47" s="97">
        <v>0</v>
      </c>
      <c r="FI47" s="932">
        <v>6650</v>
      </c>
      <c r="FJ47" s="857">
        <v>1143</v>
      </c>
      <c r="FK47" s="97">
        <v>5507</v>
      </c>
      <c r="FL47" s="97">
        <v>0</v>
      </c>
      <c r="FM47" s="932">
        <v>39112</v>
      </c>
      <c r="FN47" s="932">
        <v>38846</v>
      </c>
      <c r="FO47" s="97">
        <v>31789</v>
      </c>
      <c r="FP47" s="97">
        <v>7057</v>
      </c>
      <c r="FQ47" s="97">
        <v>0</v>
      </c>
      <c r="FR47" s="97">
        <v>0</v>
      </c>
      <c r="FS47" s="1225">
        <v>266</v>
      </c>
      <c r="FT47" s="97">
        <v>166</v>
      </c>
      <c r="FU47" s="97">
        <v>0</v>
      </c>
      <c r="FV47" s="97">
        <v>0</v>
      </c>
      <c r="FW47" s="97">
        <v>0</v>
      </c>
      <c r="FX47" s="97">
        <v>0</v>
      </c>
      <c r="FY47" s="97">
        <v>100</v>
      </c>
      <c r="FZ47" s="97">
        <v>0</v>
      </c>
      <c r="GA47" s="1225">
        <v>5868</v>
      </c>
      <c r="GB47" s="932">
        <v>2027</v>
      </c>
      <c r="GC47" s="97">
        <v>1010</v>
      </c>
      <c r="GD47" s="97">
        <v>3841</v>
      </c>
      <c r="GE47" s="97">
        <v>1017</v>
      </c>
      <c r="GF47" s="1225">
        <v>2642</v>
      </c>
      <c r="GG47" s="97">
        <v>0</v>
      </c>
      <c r="GH47" s="97">
        <v>12</v>
      </c>
      <c r="GI47" s="857">
        <v>1534</v>
      </c>
      <c r="GJ47" s="97">
        <v>267</v>
      </c>
      <c r="GK47" s="97">
        <v>829</v>
      </c>
      <c r="GL47" s="1225">
        <v>3039</v>
      </c>
      <c r="GM47" s="74">
        <v>1065</v>
      </c>
      <c r="GN47" s="74">
        <v>1464</v>
      </c>
      <c r="GO47" s="74">
        <v>510</v>
      </c>
      <c r="GP47" s="932">
        <v>2350</v>
      </c>
      <c r="GQ47" s="932">
        <v>1</v>
      </c>
      <c r="GR47" s="97">
        <v>1</v>
      </c>
      <c r="GS47" s="97">
        <v>0</v>
      </c>
      <c r="GT47" s="97">
        <v>0</v>
      </c>
      <c r="GU47" s="97">
        <v>0</v>
      </c>
      <c r="GV47" s="97">
        <v>0</v>
      </c>
      <c r="GW47" s="97">
        <v>0</v>
      </c>
      <c r="GX47" s="97">
        <v>0</v>
      </c>
      <c r="GY47" s="97">
        <v>0</v>
      </c>
      <c r="GZ47" s="857">
        <v>197</v>
      </c>
      <c r="HA47" s="97">
        <v>2110</v>
      </c>
      <c r="HB47" s="97">
        <v>42</v>
      </c>
      <c r="HC47" s="1224">
        <v>117857</v>
      </c>
      <c r="HD47" s="1225">
        <v>100837</v>
      </c>
      <c r="HE47" s="75">
        <v>17809</v>
      </c>
      <c r="HF47" s="75">
        <v>4984</v>
      </c>
      <c r="HG47" s="1225">
        <v>2544</v>
      </c>
      <c r="HH47" s="75">
        <v>1924</v>
      </c>
      <c r="HI47" s="75">
        <v>620</v>
      </c>
      <c r="HJ47" s="1225">
        <v>18947</v>
      </c>
      <c r="HK47" s="943">
        <v>18946</v>
      </c>
      <c r="HL47" s="75">
        <v>1</v>
      </c>
      <c r="HM47" s="1225">
        <v>14</v>
      </c>
      <c r="HN47" s="75">
        <v>13</v>
      </c>
      <c r="HO47" s="75">
        <v>1</v>
      </c>
      <c r="HP47" s="75">
        <v>6128</v>
      </c>
      <c r="HQ47" s="75">
        <v>1286</v>
      </c>
      <c r="HR47" s="932">
        <v>49125</v>
      </c>
      <c r="HS47" s="75">
        <v>14</v>
      </c>
      <c r="HT47" s="75">
        <v>44535</v>
      </c>
      <c r="HU47" s="943">
        <v>541</v>
      </c>
      <c r="HV47" s="75">
        <v>0</v>
      </c>
      <c r="HW47" s="75">
        <v>1140</v>
      </c>
      <c r="HX47" s="75">
        <v>2895</v>
      </c>
      <c r="HY47" s="1225">
        <v>17020</v>
      </c>
      <c r="HZ47" s="1225">
        <v>8736</v>
      </c>
      <c r="IA47" s="75">
        <v>8733</v>
      </c>
      <c r="IB47" s="75">
        <v>3</v>
      </c>
      <c r="IC47" s="75">
        <v>42</v>
      </c>
      <c r="ID47" s="943">
        <v>1899</v>
      </c>
      <c r="IE47" s="75">
        <v>3575</v>
      </c>
      <c r="IF47" s="119">
        <v>2768</v>
      </c>
    </row>
    <row r="48" spans="1:240" ht="14.25" customHeight="1">
      <c r="A48" s="423">
        <v>1996</v>
      </c>
      <c r="B48" s="1204">
        <v>488946</v>
      </c>
      <c r="C48" s="1208">
        <v>96559</v>
      </c>
      <c r="D48" s="1209">
        <v>94541</v>
      </c>
      <c r="E48" s="884">
        <v>2087</v>
      </c>
      <c r="F48" s="884">
        <v>261</v>
      </c>
      <c r="G48" s="327"/>
      <c r="H48" s="884">
        <v>35238</v>
      </c>
      <c r="I48" s="884">
        <v>7011</v>
      </c>
      <c r="J48" s="884">
        <v>41190</v>
      </c>
      <c r="K48" s="884">
        <v>5918</v>
      </c>
      <c r="L48" s="884">
        <v>2836</v>
      </c>
      <c r="M48" s="1226">
        <v>2018</v>
      </c>
      <c r="N48" s="1208">
        <v>117120</v>
      </c>
      <c r="O48" s="1209">
        <v>104043</v>
      </c>
      <c r="P48" s="885">
        <v>17387</v>
      </c>
      <c r="Q48" s="885">
        <v>4271</v>
      </c>
      <c r="R48" s="885">
        <v>7539</v>
      </c>
      <c r="S48" s="885">
        <v>2429</v>
      </c>
      <c r="T48" s="885">
        <v>20620</v>
      </c>
      <c r="U48" s="885">
        <v>51797</v>
      </c>
      <c r="V48" s="1209">
        <v>13077</v>
      </c>
      <c r="W48" s="885">
        <v>6408</v>
      </c>
      <c r="X48" s="885">
        <v>6390</v>
      </c>
      <c r="Y48" s="885">
        <v>2012</v>
      </c>
      <c r="Z48" s="885">
        <v>1777</v>
      </c>
      <c r="AA48" s="885">
        <v>2792</v>
      </c>
      <c r="AB48" s="894">
        <v>88</v>
      </c>
      <c r="AC48" s="1210">
        <v>-20561</v>
      </c>
      <c r="AD48" s="885">
        <v>-20561</v>
      </c>
      <c r="AE48" s="885">
        <v>58</v>
      </c>
      <c r="AF48" s="887">
        <v>26992</v>
      </c>
      <c r="AG48" s="887">
        <v>25830</v>
      </c>
      <c r="AH48" s="887">
        <v>5319</v>
      </c>
      <c r="AI48" s="885">
        <v>22721</v>
      </c>
      <c r="AJ48" s="885">
        <v>5319</v>
      </c>
      <c r="AK48" s="885">
        <v>24519</v>
      </c>
      <c r="AL48" s="885">
        <v>16328</v>
      </c>
      <c r="AM48" s="885">
        <v>-9502</v>
      </c>
      <c r="AN48" s="885">
        <v>17402</v>
      </c>
      <c r="AO48" s="885">
        <v>0</v>
      </c>
      <c r="AP48" s="885">
        <v>19200</v>
      </c>
      <c r="AQ48" s="885">
        <v>11009</v>
      </c>
      <c r="AR48" s="885">
        <v>-14821</v>
      </c>
      <c r="AS48" s="887"/>
      <c r="AT48" s="896"/>
      <c r="AU48" s="926">
        <v>-4.2051678508465145</v>
      </c>
      <c r="AV48" s="926">
        <v>-4.2051678508465145</v>
      </c>
      <c r="AW48" s="926">
        <v>1.1862250637084668E-2</v>
      </c>
      <c r="AX48" s="926">
        <v>-1.9433638888548019</v>
      </c>
      <c r="AY48" s="1211"/>
      <c r="AZ48" s="926"/>
      <c r="BA48" s="1227">
        <v>267827.77399999998</v>
      </c>
      <c r="BB48" s="1228">
        <v>10787.257</v>
      </c>
      <c r="BC48" s="926">
        <v>257040.51699999996</v>
      </c>
      <c r="BD48" s="927">
        <v>52.570328216203826</v>
      </c>
      <c r="BF48" s="1213">
        <v>19.748397573556179</v>
      </c>
      <c r="BG48" s="926">
        <v>19.335673060010716</v>
      </c>
      <c r="BH48" s="926">
        <v>0.42683650137233969</v>
      </c>
      <c r="BI48" s="926">
        <v>5.3380127866881004E-2</v>
      </c>
      <c r="BJ48" s="926">
        <v>0</v>
      </c>
      <c r="BK48" s="926">
        <v>7.2069308267170609</v>
      </c>
      <c r="BL48" s="926">
        <v>1.4339006761482864</v>
      </c>
      <c r="BM48" s="926">
        <v>8.4242431679571972</v>
      </c>
      <c r="BN48" s="926">
        <v>1.2103586081080528</v>
      </c>
      <c r="BO48" s="926">
        <v>0.58002315184089859</v>
      </c>
      <c r="BP48" s="926">
        <v>0.41272451354546308</v>
      </c>
      <c r="BQ48" s="1213">
        <v>23.953565424402694</v>
      </c>
      <c r="BR48" s="926">
        <v>21.279036948865517</v>
      </c>
      <c r="BS48" s="926">
        <v>3.5560164108101917</v>
      </c>
      <c r="BT48" s="926">
        <v>0.8735115943273899</v>
      </c>
      <c r="BU48" s="926">
        <v>1.5418880612582984</v>
      </c>
      <c r="BV48" s="926" t="e">
        <v>#REF!</v>
      </c>
      <c r="BW48" s="926">
        <v>0.49678287581859754</v>
      </c>
      <c r="BX48" s="926">
        <v>4.2172346230463074</v>
      </c>
      <c r="BY48" s="926">
        <v>10.593603383604734</v>
      </c>
      <c r="BZ48" s="926">
        <v>2.6745284755371759</v>
      </c>
      <c r="CA48" s="926">
        <v>1.3105741738351475</v>
      </c>
      <c r="CB48" s="926">
        <v>1.306892785706397</v>
      </c>
      <c r="CC48" s="926">
        <v>0.41149738416921294</v>
      </c>
      <c r="CD48" s="926">
        <v>0.57102420308173085</v>
      </c>
      <c r="CE48" s="927">
        <v>1.799789751833536E-2</v>
      </c>
      <c r="CF48" s="926"/>
      <c r="CG48" s="925">
        <v>1.0878501920457473</v>
      </c>
      <c r="CH48" s="926">
        <v>5.5204460206239547</v>
      </c>
      <c r="CI48" s="926">
        <v>5.2827919647568446</v>
      </c>
      <c r="CJ48" s="926">
        <v>4.6469344262965642</v>
      </c>
      <c r="CK48" s="927">
        <v>52.570328216203826</v>
      </c>
      <c r="CL48" s="412">
        <v>1996</v>
      </c>
      <c r="CM48" s="99">
        <v>96559</v>
      </c>
      <c r="CN48" s="87">
        <v>94541</v>
      </c>
      <c r="CO48" s="87">
        <v>35238</v>
      </c>
      <c r="CP48" s="87">
        <v>35169</v>
      </c>
      <c r="CQ48" s="87">
        <v>22182</v>
      </c>
      <c r="CR48" s="94">
        <v>22182</v>
      </c>
      <c r="CS48" s="858">
        <v>2249</v>
      </c>
      <c r="CT48" s="94"/>
      <c r="CU48" s="95">
        <v>12</v>
      </c>
      <c r="CV48" s="95">
        <v>0</v>
      </c>
      <c r="CW48" s="94">
        <v>0</v>
      </c>
      <c r="CX48" s="94">
        <v>0</v>
      </c>
      <c r="CY48" s="94">
        <v>0</v>
      </c>
      <c r="CZ48" s="95">
        <v>12</v>
      </c>
      <c r="DA48" s="94">
        <v>12</v>
      </c>
      <c r="DB48" s="94">
        <v>0</v>
      </c>
      <c r="DC48" s="95">
        <v>12975</v>
      </c>
      <c r="DD48" s="94">
        <v>8203</v>
      </c>
      <c r="DE48" s="94">
        <v>0</v>
      </c>
      <c r="DF48" s="94">
        <v>582</v>
      </c>
      <c r="DG48" s="94">
        <v>184</v>
      </c>
      <c r="DH48" s="94">
        <v>26</v>
      </c>
      <c r="DI48" s="94">
        <v>2679</v>
      </c>
      <c r="DJ48" s="94">
        <v>0</v>
      </c>
      <c r="DK48" s="94">
        <v>0</v>
      </c>
      <c r="DL48" s="94">
        <v>0</v>
      </c>
      <c r="DM48" s="94">
        <v>0</v>
      </c>
      <c r="DN48" s="94">
        <v>15</v>
      </c>
      <c r="DO48" s="94">
        <v>0</v>
      </c>
      <c r="DP48" s="94">
        <v>0</v>
      </c>
      <c r="DQ48" s="94">
        <v>0</v>
      </c>
      <c r="DR48" s="94">
        <v>0</v>
      </c>
      <c r="DS48" s="94">
        <v>0</v>
      </c>
      <c r="DT48" s="94">
        <v>0</v>
      </c>
      <c r="DU48" s="94">
        <v>0</v>
      </c>
      <c r="DV48" s="94">
        <v>0</v>
      </c>
      <c r="DW48" s="94">
        <v>251</v>
      </c>
      <c r="DX48" s="94">
        <v>0</v>
      </c>
      <c r="DY48" s="94">
        <v>679</v>
      </c>
      <c r="DZ48" s="94">
        <v>314</v>
      </c>
      <c r="EA48" s="94">
        <v>0</v>
      </c>
      <c r="EB48" s="94">
        <v>0</v>
      </c>
      <c r="EC48" s="94">
        <v>0</v>
      </c>
      <c r="ED48" s="94">
        <v>10</v>
      </c>
      <c r="EE48" s="94">
        <v>0</v>
      </c>
      <c r="EF48" s="94">
        <v>0</v>
      </c>
      <c r="EG48" s="94">
        <v>0</v>
      </c>
      <c r="EH48" s="94">
        <v>0</v>
      </c>
      <c r="EI48" s="94">
        <v>32</v>
      </c>
      <c r="EJ48" s="95">
        <v>69</v>
      </c>
      <c r="EK48" s="94">
        <v>0</v>
      </c>
      <c r="EL48" s="94">
        <v>4</v>
      </c>
      <c r="EM48" s="94">
        <v>0</v>
      </c>
      <c r="EN48" s="94">
        <v>0</v>
      </c>
      <c r="EO48" s="94">
        <v>0</v>
      </c>
      <c r="EP48" s="94">
        <v>0</v>
      </c>
      <c r="EQ48" s="94">
        <v>0</v>
      </c>
      <c r="ER48" s="94">
        <v>0</v>
      </c>
      <c r="ES48" s="94">
        <v>22</v>
      </c>
      <c r="ET48" s="94">
        <v>40</v>
      </c>
      <c r="EU48" s="94">
        <v>0</v>
      </c>
      <c r="EV48" s="94">
        <v>3</v>
      </c>
      <c r="EW48" s="94">
        <v>0</v>
      </c>
      <c r="EX48" s="94">
        <v>0</v>
      </c>
      <c r="EY48" s="94">
        <v>0</v>
      </c>
      <c r="EZ48" s="94">
        <v>0</v>
      </c>
      <c r="FA48" s="94">
        <v>0</v>
      </c>
      <c r="FB48" s="94">
        <v>0</v>
      </c>
      <c r="FC48" s="94">
        <v>0</v>
      </c>
      <c r="FD48" s="94">
        <v>0</v>
      </c>
      <c r="FE48" s="94">
        <v>0</v>
      </c>
      <c r="FF48" s="94">
        <v>0</v>
      </c>
      <c r="FG48" s="94">
        <v>0</v>
      </c>
      <c r="FH48" s="94">
        <v>0</v>
      </c>
      <c r="FI48" s="179">
        <v>7011</v>
      </c>
      <c r="FJ48" s="858">
        <v>1047</v>
      </c>
      <c r="FK48" s="94">
        <v>5964</v>
      </c>
      <c r="FL48" s="94">
        <v>0</v>
      </c>
      <c r="FM48" s="95">
        <v>41190</v>
      </c>
      <c r="FN48" s="95">
        <v>40911</v>
      </c>
      <c r="FO48" s="103">
        <v>32782</v>
      </c>
      <c r="FP48" s="94">
        <v>8128</v>
      </c>
      <c r="FQ48" s="94">
        <v>0</v>
      </c>
      <c r="FR48" s="94">
        <v>1</v>
      </c>
      <c r="FS48" s="179">
        <v>279</v>
      </c>
      <c r="FT48" s="94">
        <v>167</v>
      </c>
      <c r="FU48" s="94">
        <v>0</v>
      </c>
      <c r="FV48" s="94">
        <v>0</v>
      </c>
      <c r="FW48" s="94">
        <v>0</v>
      </c>
      <c r="FX48" s="94">
        <v>0</v>
      </c>
      <c r="FY48" s="94">
        <v>112</v>
      </c>
      <c r="FZ48" s="94">
        <v>0</v>
      </c>
      <c r="GA48" s="87">
        <v>5918</v>
      </c>
      <c r="GB48" s="87">
        <v>2005</v>
      </c>
      <c r="GC48" s="94">
        <v>988</v>
      </c>
      <c r="GD48" s="94">
        <v>3913</v>
      </c>
      <c r="GE48" s="94">
        <v>1017</v>
      </c>
      <c r="GF48" s="87">
        <v>2836</v>
      </c>
      <c r="GG48" s="94">
        <v>0</v>
      </c>
      <c r="GH48" s="94">
        <v>11</v>
      </c>
      <c r="GI48" s="858">
        <v>1533</v>
      </c>
      <c r="GJ48" s="94">
        <v>330</v>
      </c>
      <c r="GK48" s="94">
        <v>962</v>
      </c>
      <c r="GL48" s="87">
        <v>2348</v>
      </c>
      <c r="GM48" s="72">
        <v>1022</v>
      </c>
      <c r="GN48" s="72">
        <v>1065</v>
      </c>
      <c r="GO48" s="72">
        <v>261</v>
      </c>
      <c r="GP48" s="95">
        <v>2018</v>
      </c>
      <c r="GQ48" s="179">
        <v>1</v>
      </c>
      <c r="GR48" s="94">
        <v>1</v>
      </c>
      <c r="GS48" s="94">
        <v>0</v>
      </c>
      <c r="GT48" s="94">
        <v>0</v>
      </c>
      <c r="GU48" s="94">
        <v>0</v>
      </c>
      <c r="GV48" s="94">
        <v>0</v>
      </c>
      <c r="GW48" s="94">
        <v>0</v>
      </c>
      <c r="GX48" s="94">
        <v>0</v>
      </c>
      <c r="GY48" s="94">
        <v>0</v>
      </c>
      <c r="GZ48" s="858">
        <v>183</v>
      </c>
      <c r="HA48" s="94">
        <v>1827</v>
      </c>
      <c r="HB48" s="94">
        <v>7</v>
      </c>
      <c r="HC48" s="99">
        <v>117120</v>
      </c>
      <c r="HD48" s="87">
        <v>104043</v>
      </c>
      <c r="HE48" s="72">
        <v>17387</v>
      </c>
      <c r="HF48" s="72">
        <v>4271</v>
      </c>
      <c r="HG48" s="87">
        <v>2429</v>
      </c>
      <c r="HH48" s="72">
        <v>1851</v>
      </c>
      <c r="HI48" s="72">
        <v>578</v>
      </c>
      <c r="HJ48" s="93">
        <v>20620</v>
      </c>
      <c r="HK48" s="919">
        <v>20619</v>
      </c>
      <c r="HL48" s="72">
        <v>1</v>
      </c>
      <c r="HM48" s="87">
        <v>23</v>
      </c>
      <c r="HN48" s="72">
        <v>15</v>
      </c>
      <c r="HO48" s="72">
        <v>8</v>
      </c>
      <c r="HP48" s="72">
        <v>6353</v>
      </c>
      <c r="HQ48" s="72">
        <v>1186</v>
      </c>
      <c r="HR48" s="179">
        <v>51774</v>
      </c>
      <c r="HS48" s="72">
        <v>13</v>
      </c>
      <c r="HT48" s="72">
        <v>46462</v>
      </c>
      <c r="HU48" s="919">
        <v>431</v>
      </c>
      <c r="HV48" s="72">
        <v>0</v>
      </c>
      <c r="HW48" s="72">
        <v>1078</v>
      </c>
      <c r="HX48" s="72">
        <v>3790</v>
      </c>
      <c r="HY48" s="87">
        <v>13077</v>
      </c>
      <c r="HZ48" s="93">
        <v>6408</v>
      </c>
      <c r="IA48" s="72">
        <v>6390</v>
      </c>
      <c r="IB48" s="72">
        <v>18</v>
      </c>
      <c r="IC48" s="72">
        <v>88</v>
      </c>
      <c r="ID48" s="919">
        <v>1777</v>
      </c>
      <c r="IE48" s="72">
        <v>2012</v>
      </c>
      <c r="IF48" s="120">
        <v>2792</v>
      </c>
    </row>
    <row r="49" spans="1:240" ht="14.25" customHeight="1">
      <c r="A49" s="423">
        <v>1997</v>
      </c>
      <c r="B49" s="1204">
        <v>518971</v>
      </c>
      <c r="C49" s="1208">
        <v>100904</v>
      </c>
      <c r="D49" s="1209">
        <v>98376</v>
      </c>
      <c r="E49" s="884">
        <v>2210</v>
      </c>
      <c r="F49" s="884">
        <v>265</v>
      </c>
      <c r="G49" s="327"/>
      <c r="H49" s="884">
        <v>37685</v>
      </c>
      <c r="I49" s="884">
        <v>6164</v>
      </c>
      <c r="J49" s="884">
        <v>41672</v>
      </c>
      <c r="K49" s="884">
        <v>6364</v>
      </c>
      <c r="L49" s="884">
        <v>4016</v>
      </c>
      <c r="M49" s="1226">
        <v>2528</v>
      </c>
      <c r="N49" s="1208">
        <v>116175</v>
      </c>
      <c r="O49" s="1209">
        <v>103250</v>
      </c>
      <c r="P49" s="885">
        <v>17527</v>
      </c>
      <c r="Q49" s="885">
        <v>4305</v>
      </c>
      <c r="R49" s="885">
        <v>7787</v>
      </c>
      <c r="S49" s="885">
        <v>1758</v>
      </c>
      <c r="T49" s="885">
        <v>19758</v>
      </c>
      <c r="U49" s="885">
        <v>52115</v>
      </c>
      <c r="V49" s="1209">
        <v>12925</v>
      </c>
      <c r="W49" s="885">
        <v>6933</v>
      </c>
      <c r="X49" s="885">
        <v>6918</v>
      </c>
      <c r="Y49" s="885">
        <v>3142</v>
      </c>
      <c r="Z49" s="885">
        <v>2163</v>
      </c>
      <c r="AA49" s="885">
        <v>358</v>
      </c>
      <c r="AB49" s="894">
        <v>329</v>
      </c>
      <c r="AC49" s="1210">
        <v>-15271</v>
      </c>
      <c r="AD49" s="885">
        <v>-15271</v>
      </c>
      <c r="AE49" s="885">
        <v>4486</v>
      </c>
      <c r="AF49" s="887">
        <v>27274</v>
      </c>
      <c r="AG49" s="887">
        <v>26065</v>
      </c>
      <c r="AH49" s="887">
        <v>5425</v>
      </c>
      <c r="AI49" s="885">
        <v>22969</v>
      </c>
      <c r="AJ49" s="885">
        <v>5425</v>
      </c>
      <c r="AK49" s="885">
        <v>27758</v>
      </c>
      <c r="AL49" s="885">
        <v>21191</v>
      </c>
      <c r="AM49" s="885">
        <v>-4874</v>
      </c>
      <c r="AN49" s="885">
        <v>17544</v>
      </c>
      <c r="AO49" s="885">
        <v>0</v>
      </c>
      <c r="AP49" s="885">
        <v>22333</v>
      </c>
      <c r="AQ49" s="885">
        <v>15766</v>
      </c>
      <c r="AR49" s="885">
        <v>-10299</v>
      </c>
      <c r="AS49" s="887"/>
      <c r="AT49" s="896"/>
      <c r="AU49" s="926">
        <v>-2.9425536301643058</v>
      </c>
      <c r="AV49" s="926">
        <v>-2.9425536301643058</v>
      </c>
      <c r="AW49" s="926">
        <v>0.86440282790367862</v>
      </c>
      <c r="AX49" s="926">
        <v>-0.93916615764657374</v>
      </c>
      <c r="AY49" s="1211"/>
      <c r="AZ49" s="926"/>
      <c r="BA49" s="1227">
        <v>278961.54399999999</v>
      </c>
      <c r="BB49" s="1228">
        <v>13825.972</v>
      </c>
      <c r="BC49" s="926">
        <v>265135.57199999999</v>
      </c>
      <c r="BD49" s="927">
        <v>51.08870669073994</v>
      </c>
      <c r="BF49" s="1213">
        <v>19.443090269013105</v>
      </c>
      <c r="BG49" s="926">
        <v>18.955972491719191</v>
      </c>
      <c r="BH49" s="926">
        <v>0.42584267714380958</v>
      </c>
      <c r="BI49" s="926">
        <v>5.1062583458420609E-2</v>
      </c>
      <c r="BJ49" s="926">
        <v>0</v>
      </c>
      <c r="BK49" s="926">
        <v>7.2614847457757756</v>
      </c>
      <c r="BL49" s="926">
        <v>1.1877349601422815</v>
      </c>
      <c r="BM49" s="926">
        <v>8.0297357655822772</v>
      </c>
      <c r="BN49" s="926">
        <v>1.2262727589788254</v>
      </c>
      <c r="BO49" s="926">
        <v>0.77383900063780053</v>
      </c>
      <c r="BP49" s="926">
        <v>0.48711777729391431</v>
      </c>
      <c r="BQ49" s="1213">
        <v>22.38564389917741</v>
      </c>
      <c r="BR49" s="926">
        <v>19.895138649365766</v>
      </c>
      <c r="BS49" s="926">
        <v>3.3772600010405207</v>
      </c>
      <c r="BT49" s="926">
        <v>0.82952611995660641</v>
      </c>
      <c r="BU49" s="926">
        <v>1.5004691977008349</v>
      </c>
      <c r="BV49" s="926" t="e">
        <v>#REF!</v>
      </c>
      <c r="BW49" s="926">
        <v>0.33874725177322046</v>
      </c>
      <c r="BX49" s="926">
        <v>3.8071491470621672</v>
      </c>
      <c r="BY49" s="926">
        <v>10.041986931832415</v>
      </c>
      <c r="BZ49" s="926">
        <v>2.4905052498116467</v>
      </c>
      <c r="CA49" s="926">
        <v>1.3359127966687927</v>
      </c>
      <c r="CB49" s="926">
        <v>1.3330224617560518</v>
      </c>
      <c r="CC49" s="926">
        <v>0.60542881972210394</v>
      </c>
      <c r="CD49" s="926">
        <v>6.8982659917413494E-2</v>
      </c>
      <c r="CE49" s="927">
        <v>6.3394679086114639E-2</v>
      </c>
      <c r="CF49" s="926"/>
      <c r="CG49" s="925">
        <v>1.045337793441252</v>
      </c>
      <c r="CH49" s="926">
        <v>5.255399627339485</v>
      </c>
      <c r="CI49" s="926">
        <v>5.0224386333725777</v>
      </c>
      <c r="CJ49" s="926">
        <v>4.425873507382879</v>
      </c>
      <c r="CK49" s="927">
        <v>51.08870669073994</v>
      </c>
      <c r="CL49" s="412">
        <v>1997</v>
      </c>
      <c r="CM49" s="99">
        <v>100904</v>
      </c>
      <c r="CN49" s="87">
        <v>98376</v>
      </c>
      <c r="CO49" s="87">
        <v>37685</v>
      </c>
      <c r="CP49" s="87">
        <v>37619</v>
      </c>
      <c r="CQ49" s="87">
        <v>24441</v>
      </c>
      <c r="CR49" s="94">
        <v>24441</v>
      </c>
      <c r="CS49" s="858">
        <v>2564</v>
      </c>
      <c r="CT49" s="94"/>
      <c r="CU49" s="95">
        <v>22</v>
      </c>
      <c r="CV49" s="95">
        <v>0</v>
      </c>
      <c r="CW49" s="94">
        <v>0</v>
      </c>
      <c r="CX49" s="94">
        <v>0</v>
      </c>
      <c r="CY49" s="94">
        <v>0</v>
      </c>
      <c r="CZ49" s="95">
        <v>22</v>
      </c>
      <c r="DA49" s="94">
        <v>22</v>
      </c>
      <c r="DB49" s="94">
        <v>0</v>
      </c>
      <c r="DC49" s="95">
        <v>13156</v>
      </c>
      <c r="DD49" s="94">
        <v>7925</v>
      </c>
      <c r="DE49" s="94">
        <v>0</v>
      </c>
      <c r="DF49" s="94">
        <v>523</v>
      </c>
      <c r="DG49" s="94">
        <v>161</v>
      </c>
      <c r="DH49" s="94">
        <v>23</v>
      </c>
      <c r="DI49" s="94">
        <v>3012</v>
      </c>
      <c r="DJ49" s="94">
        <v>0</v>
      </c>
      <c r="DK49" s="94">
        <v>0</v>
      </c>
      <c r="DL49" s="94">
        <v>0</v>
      </c>
      <c r="DM49" s="94">
        <v>0</v>
      </c>
      <c r="DN49" s="94">
        <v>10</v>
      </c>
      <c r="DO49" s="94">
        <v>0</v>
      </c>
      <c r="DP49" s="94">
        <v>0</v>
      </c>
      <c r="DQ49" s="94">
        <v>0</v>
      </c>
      <c r="DR49" s="94">
        <v>0</v>
      </c>
      <c r="DS49" s="94">
        <v>0</v>
      </c>
      <c r="DT49" s="94">
        <v>0</v>
      </c>
      <c r="DU49" s="94">
        <v>0</v>
      </c>
      <c r="DV49" s="94">
        <v>0</v>
      </c>
      <c r="DW49" s="94">
        <v>22</v>
      </c>
      <c r="DX49" s="94">
        <v>0</v>
      </c>
      <c r="DY49" s="94">
        <v>753</v>
      </c>
      <c r="DZ49" s="94">
        <v>320</v>
      </c>
      <c r="EA49" s="94">
        <v>379</v>
      </c>
      <c r="EB49" s="94">
        <v>0</v>
      </c>
      <c r="EC49" s="94">
        <v>0</v>
      </c>
      <c r="ED49" s="94">
        <v>10</v>
      </c>
      <c r="EE49" s="94">
        <v>0</v>
      </c>
      <c r="EF49" s="94">
        <v>0</v>
      </c>
      <c r="EG49" s="94">
        <v>0</v>
      </c>
      <c r="EH49" s="94">
        <v>0</v>
      </c>
      <c r="EI49" s="94">
        <v>18</v>
      </c>
      <c r="EJ49" s="95">
        <v>66</v>
      </c>
      <c r="EK49" s="94">
        <v>0</v>
      </c>
      <c r="EL49" s="94">
        <v>3</v>
      </c>
      <c r="EM49" s="94">
        <v>0</v>
      </c>
      <c r="EN49" s="94">
        <v>0</v>
      </c>
      <c r="EO49" s="94">
        <v>0</v>
      </c>
      <c r="EP49" s="94">
        <v>0</v>
      </c>
      <c r="EQ49" s="94">
        <v>0</v>
      </c>
      <c r="ER49" s="94">
        <v>0</v>
      </c>
      <c r="ES49" s="94">
        <v>18</v>
      </c>
      <c r="ET49" s="94">
        <v>42</v>
      </c>
      <c r="EU49" s="94">
        <v>0</v>
      </c>
      <c r="EV49" s="94">
        <v>3</v>
      </c>
      <c r="EW49" s="94">
        <v>0</v>
      </c>
      <c r="EX49" s="94">
        <v>0</v>
      </c>
      <c r="EY49" s="94">
        <v>0</v>
      </c>
      <c r="EZ49" s="94">
        <v>0</v>
      </c>
      <c r="FA49" s="94">
        <v>0</v>
      </c>
      <c r="FB49" s="94">
        <v>0</v>
      </c>
      <c r="FC49" s="94">
        <v>0</v>
      </c>
      <c r="FD49" s="94">
        <v>0</v>
      </c>
      <c r="FE49" s="94">
        <v>0</v>
      </c>
      <c r="FF49" s="94">
        <v>0</v>
      </c>
      <c r="FG49" s="94">
        <v>0</v>
      </c>
      <c r="FH49" s="94">
        <v>0</v>
      </c>
      <c r="FI49" s="179">
        <v>6164</v>
      </c>
      <c r="FJ49" s="858">
        <v>1082</v>
      </c>
      <c r="FK49" s="94">
        <v>5082</v>
      </c>
      <c r="FL49" s="94">
        <v>0</v>
      </c>
      <c r="FM49" s="95">
        <v>41672</v>
      </c>
      <c r="FN49" s="95">
        <v>41339</v>
      </c>
      <c r="FO49" s="103">
        <v>29437</v>
      </c>
      <c r="FP49" s="94">
        <v>11901</v>
      </c>
      <c r="FQ49" s="94">
        <v>0</v>
      </c>
      <c r="FR49" s="94">
        <v>1</v>
      </c>
      <c r="FS49" s="179">
        <v>333</v>
      </c>
      <c r="FT49" s="94">
        <v>203</v>
      </c>
      <c r="FU49" s="94">
        <v>0</v>
      </c>
      <c r="FV49" s="94">
        <v>0</v>
      </c>
      <c r="FW49" s="94">
        <v>0</v>
      </c>
      <c r="FX49" s="94">
        <v>0</v>
      </c>
      <c r="FY49" s="94">
        <v>130</v>
      </c>
      <c r="FZ49" s="94">
        <v>0</v>
      </c>
      <c r="GA49" s="87">
        <v>6364</v>
      </c>
      <c r="GB49" s="87">
        <v>2109</v>
      </c>
      <c r="GC49" s="94">
        <v>1013</v>
      </c>
      <c r="GD49" s="94">
        <v>4255</v>
      </c>
      <c r="GE49" s="94">
        <v>1096</v>
      </c>
      <c r="GF49" s="87">
        <v>4016</v>
      </c>
      <c r="GG49" s="94">
        <v>0</v>
      </c>
      <c r="GH49" s="94">
        <v>13</v>
      </c>
      <c r="GI49" s="858">
        <v>2401</v>
      </c>
      <c r="GJ49" s="94">
        <v>478</v>
      </c>
      <c r="GK49" s="94">
        <v>1124</v>
      </c>
      <c r="GL49" s="87">
        <v>2475</v>
      </c>
      <c r="GM49" s="72">
        <v>1153</v>
      </c>
      <c r="GN49" s="72">
        <v>1057</v>
      </c>
      <c r="GO49" s="72">
        <v>265</v>
      </c>
      <c r="GP49" s="95">
        <v>2528</v>
      </c>
      <c r="GQ49" s="179">
        <v>630</v>
      </c>
      <c r="GR49" s="94">
        <v>1</v>
      </c>
      <c r="GS49" s="94">
        <v>0</v>
      </c>
      <c r="GT49" s="94">
        <v>0</v>
      </c>
      <c r="GU49" s="94">
        <v>0</v>
      </c>
      <c r="GV49" s="94">
        <v>0</v>
      </c>
      <c r="GW49" s="94">
        <v>0</v>
      </c>
      <c r="GX49" s="94">
        <v>629</v>
      </c>
      <c r="GY49" s="94">
        <v>0</v>
      </c>
      <c r="GZ49" s="858">
        <v>209</v>
      </c>
      <c r="HA49" s="94">
        <v>1675</v>
      </c>
      <c r="HB49" s="94">
        <v>14</v>
      </c>
      <c r="HC49" s="99">
        <v>116175</v>
      </c>
      <c r="HD49" s="87">
        <v>103250</v>
      </c>
      <c r="HE49" s="72">
        <v>17527</v>
      </c>
      <c r="HF49" s="72">
        <v>4305</v>
      </c>
      <c r="HG49" s="87">
        <v>1758</v>
      </c>
      <c r="HH49" s="72">
        <v>1257</v>
      </c>
      <c r="HI49" s="72">
        <v>501</v>
      </c>
      <c r="HJ49" s="93">
        <v>19758</v>
      </c>
      <c r="HK49" s="919">
        <v>19757</v>
      </c>
      <c r="HL49" s="72">
        <v>1</v>
      </c>
      <c r="HM49" s="87">
        <v>20</v>
      </c>
      <c r="HN49" s="72">
        <v>17</v>
      </c>
      <c r="HO49" s="72">
        <v>3</v>
      </c>
      <c r="HP49" s="72">
        <v>6521</v>
      </c>
      <c r="HQ49" s="72">
        <v>1266</v>
      </c>
      <c r="HR49" s="179">
        <v>52095</v>
      </c>
      <c r="HS49" s="72">
        <v>14</v>
      </c>
      <c r="HT49" s="72">
        <v>45840</v>
      </c>
      <c r="HU49" s="919">
        <v>464</v>
      </c>
      <c r="HV49" s="72">
        <v>0</v>
      </c>
      <c r="HW49" s="72">
        <v>1065</v>
      </c>
      <c r="HX49" s="72">
        <v>4712</v>
      </c>
      <c r="HY49" s="87">
        <v>12925</v>
      </c>
      <c r="HZ49" s="93">
        <v>6933</v>
      </c>
      <c r="IA49" s="72">
        <v>6918</v>
      </c>
      <c r="IB49" s="72">
        <v>15</v>
      </c>
      <c r="IC49" s="72">
        <v>329</v>
      </c>
      <c r="ID49" s="919">
        <v>2163</v>
      </c>
      <c r="IE49" s="72">
        <v>3142</v>
      </c>
      <c r="IF49" s="120">
        <v>358</v>
      </c>
    </row>
    <row r="50" spans="1:240" ht="14.25" customHeight="1">
      <c r="A50" s="423">
        <v>1998</v>
      </c>
      <c r="B50" s="1204">
        <v>555559</v>
      </c>
      <c r="C50" s="1208">
        <v>110524</v>
      </c>
      <c r="D50" s="1209">
        <v>108461</v>
      </c>
      <c r="E50" s="884">
        <v>2511</v>
      </c>
      <c r="F50" s="884">
        <v>341</v>
      </c>
      <c r="G50" s="327"/>
      <c r="H50" s="884">
        <v>43151</v>
      </c>
      <c r="I50" s="884">
        <v>5996</v>
      </c>
      <c r="J50" s="884">
        <v>45030</v>
      </c>
      <c r="K50" s="884">
        <v>6630</v>
      </c>
      <c r="L50" s="884">
        <v>4802</v>
      </c>
      <c r="M50" s="1226">
        <v>2063</v>
      </c>
      <c r="N50" s="1208">
        <v>121544</v>
      </c>
      <c r="O50" s="1209">
        <v>107802</v>
      </c>
      <c r="P50" s="885">
        <v>18079</v>
      </c>
      <c r="Q50" s="885">
        <v>4623</v>
      </c>
      <c r="R50" s="885">
        <v>8187</v>
      </c>
      <c r="S50" s="885">
        <v>2611</v>
      </c>
      <c r="T50" s="885">
        <v>19348</v>
      </c>
      <c r="U50" s="885">
        <v>54954</v>
      </c>
      <c r="V50" s="1209">
        <v>13742</v>
      </c>
      <c r="W50" s="885">
        <v>6696</v>
      </c>
      <c r="X50" s="885">
        <v>6672</v>
      </c>
      <c r="Y50" s="885">
        <v>2886</v>
      </c>
      <c r="Z50" s="885">
        <v>2889</v>
      </c>
      <c r="AA50" s="885">
        <v>1422</v>
      </c>
      <c r="AB50" s="894">
        <v>-151</v>
      </c>
      <c r="AC50" s="1210">
        <v>-11020</v>
      </c>
      <c r="AD50" s="885">
        <v>-11020</v>
      </c>
      <c r="AE50" s="885">
        <v>8327</v>
      </c>
      <c r="AF50" s="887">
        <v>28273</v>
      </c>
      <c r="AG50" s="887">
        <v>26903</v>
      </c>
      <c r="AH50" s="887">
        <v>5548</v>
      </c>
      <c r="AI50" s="885">
        <v>23650</v>
      </c>
      <c r="AJ50" s="885">
        <v>5548</v>
      </c>
      <c r="AK50" s="885">
        <v>32736</v>
      </c>
      <c r="AL50" s="885">
        <v>27562</v>
      </c>
      <c r="AM50" s="885">
        <v>659</v>
      </c>
      <c r="AN50" s="885">
        <v>18102</v>
      </c>
      <c r="AO50" s="885">
        <v>0</v>
      </c>
      <c r="AP50" s="885">
        <v>27188</v>
      </c>
      <c r="AQ50" s="885">
        <v>22014</v>
      </c>
      <c r="AR50" s="885">
        <v>-4889</v>
      </c>
      <c r="AS50" s="887"/>
      <c r="AT50" s="896"/>
      <c r="AU50" s="926">
        <v>-1.9835877017562491</v>
      </c>
      <c r="AV50" s="926">
        <v>-1.9835877017562491</v>
      </c>
      <c r="AW50" s="926">
        <v>1.4988507071256159</v>
      </c>
      <c r="AX50" s="926">
        <v>0.11861926456055973</v>
      </c>
      <c r="AY50" s="1211"/>
      <c r="AZ50" s="926"/>
      <c r="BA50" s="1227">
        <v>289612.72399999999</v>
      </c>
      <c r="BB50" s="1228">
        <v>16683.186000000002</v>
      </c>
      <c r="BC50" s="926">
        <v>272929.538</v>
      </c>
      <c r="BD50" s="927">
        <v>49.127012252524032</v>
      </c>
      <c r="BF50" s="1213">
        <v>19.894196655980732</v>
      </c>
      <c r="BG50" s="926">
        <v>19.522858958274458</v>
      </c>
      <c r="BH50" s="926">
        <v>0.45197719774137401</v>
      </c>
      <c r="BI50" s="926">
        <v>6.1379619446359432E-2</v>
      </c>
      <c r="BJ50" s="926">
        <v>0</v>
      </c>
      <c r="BK50" s="926">
        <v>7.7671318437825683</v>
      </c>
      <c r="BL50" s="926">
        <v>1.0792733085054873</v>
      </c>
      <c r="BM50" s="926">
        <v>8.1053497468315694</v>
      </c>
      <c r="BN50" s="926">
        <v>1.193392600965874</v>
      </c>
      <c r="BO50" s="926">
        <v>0.86435464100122583</v>
      </c>
      <c r="BP50" s="926">
        <v>0.37133769770627423</v>
      </c>
      <c r="BQ50" s="1213">
        <v>21.877784357736981</v>
      </c>
      <c r="BR50" s="926">
        <v>19.404239693713897</v>
      </c>
      <c r="BS50" s="926">
        <v>3.2541998239610916</v>
      </c>
      <c r="BT50" s="926">
        <v>0.83213484076398725</v>
      </c>
      <c r="BU50" s="926">
        <v>1.4736508633646472</v>
      </c>
      <c r="BV50" s="926" t="e">
        <v>#REF!</v>
      </c>
      <c r="BW50" s="926">
        <v>0.4699770861420659</v>
      </c>
      <c r="BX50" s="926">
        <v>3.4826184077658717</v>
      </c>
      <c r="BY50" s="926">
        <v>9.891658671716236</v>
      </c>
      <c r="BZ50" s="926">
        <v>2.4735446640230832</v>
      </c>
      <c r="CA50" s="926">
        <v>1.2052725273103306</v>
      </c>
      <c r="CB50" s="926">
        <v>1.2009525540941646</v>
      </c>
      <c r="CC50" s="926">
        <v>0.51947677924396873</v>
      </c>
      <c r="CD50" s="926">
        <v>0.25595841305783906</v>
      </c>
      <c r="CE50" s="927">
        <v>-2.7179831485044794E-2</v>
      </c>
      <c r="CF50" s="926"/>
      <c r="CG50" s="925">
        <v>0.99863380847038752</v>
      </c>
      <c r="CH50" s="926">
        <v>5.0891084475276251</v>
      </c>
      <c r="CI50" s="926">
        <v>4.8425099764381461</v>
      </c>
      <c r="CJ50" s="926">
        <v>4.2569736067636379</v>
      </c>
      <c r="CK50" s="927">
        <v>49.127012252524032</v>
      </c>
      <c r="CL50" s="412">
        <v>1998</v>
      </c>
      <c r="CM50" s="99">
        <v>110524</v>
      </c>
      <c r="CN50" s="87">
        <v>108461</v>
      </c>
      <c r="CO50" s="87">
        <v>43151</v>
      </c>
      <c r="CP50" s="87">
        <v>42977</v>
      </c>
      <c r="CQ50" s="87">
        <v>27596</v>
      </c>
      <c r="CR50" s="94">
        <v>27596</v>
      </c>
      <c r="CS50" s="858">
        <v>2430</v>
      </c>
      <c r="CT50" s="94"/>
      <c r="CU50" s="95">
        <v>21</v>
      </c>
      <c r="CV50" s="95">
        <v>0</v>
      </c>
      <c r="CW50" s="94">
        <v>0</v>
      </c>
      <c r="CX50" s="94">
        <v>0</v>
      </c>
      <c r="CY50" s="94">
        <v>0</v>
      </c>
      <c r="CZ50" s="95">
        <v>21</v>
      </c>
      <c r="DA50" s="94">
        <v>21</v>
      </c>
      <c r="DB50" s="94">
        <v>0</v>
      </c>
      <c r="DC50" s="95">
        <v>15360</v>
      </c>
      <c r="DD50" s="94">
        <v>8462</v>
      </c>
      <c r="DE50" s="94">
        <v>511</v>
      </c>
      <c r="DF50" s="94">
        <v>646</v>
      </c>
      <c r="DG50" s="94">
        <v>174</v>
      </c>
      <c r="DH50" s="94">
        <v>21</v>
      </c>
      <c r="DI50" s="94">
        <v>3604</v>
      </c>
      <c r="DJ50" s="94">
        <v>0</v>
      </c>
      <c r="DK50" s="94">
        <v>0</v>
      </c>
      <c r="DL50" s="94">
        <v>0</v>
      </c>
      <c r="DM50" s="94">
        <v>0</v>
      </c>
      <c r="DN50" s="94">
        <v>14</v>
      </c>
      <c r="DO50" s="94">
        <v>0</v>
      </c>
      <c r="DP50" s="94">
        <v>0</v>
      </c>
      <c r="DQ50" s="94">
        <v>0</v>
      </c>
      <c r="DR50" s="94">
        <v>0</v>
      </c>
      <c r="DS50" s="94">
        <v>0</v>
      </c>
      <c r="DT50" s="94">
        <v>0</v>
      </c>
      <c r="DU50" s="94">
        <v>0</v>
      </c>
      <c r="DV50" s="94">
        <v>0</v>
      </c>
      <c r="DW50" s="94">
        <v>10</v>
      </c>
      <c r="DX50" s="94">
        <v>0</v>
      </c>
      <c r="DY50" s="94">
        <v>911</v>
      </c>
      <c r="DZ50" s="94">
        <v>313</v>
      </c>
      <c r="EA50" s="94">
        <v>666</v>
      </c>
      <c r="EB50" s="94">
        <v>0</v>
      </c>
      <c r="EC50" s="94">
        <v>0</v>
      </c>
      <c r="ED50" s="94">
        <v>14</v>
      </c>
      <c r="EE50" s="94">
        <v>0</v>
      </c>
      <c r="EF50" s="94">
        <v>0</v>
      </c>
      <c r="EG50" s="94">
        <v>0</v>
      </c>
      <c r="EH50" s="94">
        <v>0</v>
      </c>
      <c r="EI50" s="94">
        <v>14</v>
      </c>
      <c r="EJ50" s="95">
        <v>174</v>
      </c>
      <c r="EK50" s="94">
        <v>0</v>
      </c>
      <c r="EL50" s="94">
        <v>5</v>
      </c>
      <c r="EM50" s="94">
        <v>0</v>
      </c>
      <c r="EN50" s="94">
        <v>0</v>
      </c>
      <c r="EO50" s="94">
        <v>0</v>
      </c>
      <c r="EP50" s="94">
        <v>0</v>
      </c>
      <c r="EQ50" s="94">
        <v>0</v>
      </c>
      <c r="ER50" s="94">
        <v>0</v>
      </c>
      <c r="ES50" s="94">
        <v>36</v>
      </c>
      <c r="ET50" s="94">
        <v>100</v>
      </c>
      <c r="EU50" s="94">
        <v>0</v>
      </c>
      <c r="EV50" s="94">
        <v>33</v>
      </c>
      <c r="EW50" s="94">
        <v>0</v>
      </c>
      <c r="EX50" s="94">
        <v>0</v>
      </c>
      <c r="EY50" s="94">
        <v>0</v>
      </c>
      <c r="EZ50" s="94">
        <v>0</v>
      </c>
      <c r="FA50" s="94">
        <v>0</v>
      </c>
      <c r="FB50" s="94">
        <v>0</v>
      </c>
      <c r="FC50" s="94">
        <v>0</v>
      </c>
      <c r="FD50" s="94">
        <v>0</v>
      </c>
      <c r="FE50" s="94">
        <v>0</v>
      </c>
      <c r="FF50" s="94">
        <v>0</v>
      </c>
      <c r="FG50" s="94">
        <v>0</v>
      </c>
      <c r="FH50" s="94">
        <v>0</v>
      </c>
      <c r="FI50" s="179">
        <v>5996</v>
      </c>
      <c r="FJ50" s="858">
        <v>1173</v>
      </c>
      <c r="FK50" s="94">
        <v>4823</v>
      </c>
      <c r="FL50" s="94">
        <v>0</v>
      </c>
      <c r="FM50" s="95">
        <v>45030</v>
      </c>
      <c r="FN50" s="95">
        <v>44649</v>
      </c>
      <c r="FO50" s="94">
        <v>31566</v>
      </c>
      <c r="FP50" s="94">
        <v>13083</v>
      </c>
      <c r="FQ50" s="94">
        <v>0</v>
      </c>
      <c r="FR50" s="94">
        <v>0</v>
      </c>
      <c r="FS50" s="179">
        <v>381</v>
      </c>
      <c r="FT50" s="94">
        <v>240</v>
      </c>
      <c r="FU50" s="94">
        <v>0</v>
      </c>
      <c r="FV50" s="94">
        <v>0</v>
      </c>
      <c r="FW50" s="94">
        <v>0</v>
      </c>
      <c r="FX50" s="94">
        <v>0</v>
      </c>
      <c r="FY50" s="94">
        <v>141</v>
      </c>
      <c r="FZ50" s="94">
        <v>0</v>
      </c>
      <c r="GA50" s="87">
        <v>6630</v>
      </c>
      <c r="GB50" s="87">
        <v>2143</v>
      </c>
      <c r="GC50" s="94">
        <v>1051</v>
      </c>
      <c r="GD50" s="94">
        <v>4487</v>
      </c>
      <c r="GE50" s="94">
        <v>1092</v>
      </c>
      <c r="GF50" s="87">
        <v>4802</v>
      </c>
      <c r="GG50" s="94">
        <v>0</v>
      </c>
      <c r="GH50" s="94">
        <v>13</v>
      </c>
      <c r="GI50" s="858">
        <v>3227</v>
      </c>
      <c r="GJ50" s="94">
        <v>490</v>
      </c>
      <c r="GK50" s="94">
        <v>1072</v>
      </c>
      <c r="GL50" s="87">
        <v>2852</v>
      </c>
      <c r="GM50" s="72">
        <v>1354</v>
      </c>
      <c r="GN50" s="72">
        <v>1157</v>
      </c>
      <c r="GO50" s="72">
        <v>341</v>
      </c>
      <c r="GP50" s="95">
        <v>2063</v>
      </c>
      <c r="GQ50" s="179">
        <v>2</v>
      </c>
      <c r="GR50" s="94">
        <v>2</v>
      </c>
      <c r="GS50" s="94">
        <v>0</v>
      </c>
      <c r="GT50" s="94">
        <v>0</v>
      </c>
      <c r="GU50" s="94">
        <v>0</v>
      </c>
      <c r="GV50" s="94">
        <v>0</v>
      </c>
      <c r="GW50" s="94">
        <v>0</v>
      </c>
      <c r="GX50" s="94">
        <v>0</v>
      </c>
      <c r="GY50" s="94">
        <v>0</v>
      </c>
      <c r="GZ50" s="858">
        <v>264</v>
      </c>
      <c r="HA50" s="94">
        <v>1757</v>
      </c>
      <c r="HB50" s="94">
        <v>40</v>
      </c>
      <c r="HC50" s="99">
        <v>121544</v>
      </c>
      <c r="HD50" s="87">
        <v>107802</v>
      </c>
      <c r="HE50" s="72">
        <v>18079</v>
      </c>
      <c r="HF50" s="72">
        <v>4623</v>
      </c>
      <c r="HG50" s="87">
        <v>2611</v>
      </c>
      <c r="HH50" s="72">
        <v>1783</v>
      </c>
      <c r="HI50" s="72">
        <v>828</v>
      </c>
      <c r="HJ50" s="93">
        <v>19348</v>
      </c>
      <c r="HK50" s="919">
        <v>19347</v>
      </c>
      <c r="HL50" s="72">
        <v>1</v>
      </c>
      <c r="HM50" s="87">
        <v>28</v>
      </c>
      <c r="HN50" s="72">
        <v>23</v>
      </c>
      <c r="HO50" s="72">
        <v>5</v>
      </c>
      <c r="HP50" s="72">
        <v>6705</v>
      </c>
      <c r="HQ50" s="72">
        <v>1482</v>
      </c>
      <c r="HR50" s="179">
        <v>54926</v>
      </c>
      <c r="HS50" s="72">
        <v>15</v>
      </c>
      <c r="HT50" s="72">
        <v>47797</v>
      </c>
      <c r="HU50" s="919">
        <v>575</v>
      </c>
      <c r="HV50" s="72">
        <v>0</v>
      </c>
      <c r="HW50" s="72">
        <v>1505</v>
      </c>
      <c r="HX50" s="72">
        <v>5034</v>
      </c>
      <c r="HY50" s="87">
        <v>13742</v>
      </c>
      <c r="HZ50" s="93">
        <v>6696</v>
      </c>
      <c r="IA50" s="72">
        <v>6672</v>
      </c>
      <c r="IB50" s="72">
        <v>24</v>
      </c>
      <c r="IC50" s="72">
        <v>-151</v>
      </c>
      <c r="ID50" s="919">
        <v>2889</v>
      </c>
      <c r="IE50" s="72">
        <v>2886</v>
      </c>
      <c r="IF50" s="120">
        <v>1422</v>
      </c>
    </row>
    <row r="51" spans="1:240" ht="14.25" customHeight="1">
      <c r="A51" s="423">
        <v>1999</v>
      </c>
      <c r="B51" s="1204">
        <v>595242</v>
      </c>
      <c r="C51" s="1208">
        <v>117987</v>
      </c>
      <c r="D51" s="1209">
        <v>115811</v>
      </c>
      <c r="E51" s="884">
        <v>2657</v>
      </c>
      <c r="F51" s="884">
        <v>335</v>
      </c>
      <c r="G51" s="327"/>
      <c r="H51" s="884">
        <v>47855</v>
      </c>
      <c r="I51" s="884">
        <v>6216</v>
      </c>
      <c r="J51" s="884">
        <v>46914</v>
      </c>
      <c r="K51" s="884">
        <v>6899</v>
      </c>
      <c r="L51" s="884">
        <v>4935</v>
      </c>
      <c r="M51" s="1226">
        <v>2176</v>
      </c>
      <c r="N51" s="1208">
        <v>125265</v>
      </c>
      <c r="O51" s="1209">
        <v>111139</v>
      </c>
      <c r="P51" s="885">
        <v>17246</v>
      </c>
      <c r="Q51" s="885">
        <v>4670</v>
      </c>
      <c r="R51" s="885">
        <v>8291</v>
      </c>
      <c r="S51" s="885">
        <v>2496</v>
      </c>
      <c r="T51" s="885">
        <v>17229</v>
      </c>
      <c r="U51" s="885">
        <v>61207</v>
      </c>
      <c r="V51" s="1209">
        <v>14126</v>
      </c>
      <c r="W51" s="885">
        <v>7006</v>
      </c>
      <c r="X51" s="885">
        <v>6984</v>
      </c>
      <c r="Y51" s="885">
        <v>2852</v>
      </c>
      <c r="Z51" s="885">
        <v>3373</v>
      </c>
      <c r="AA51" s="885">
        <v>703</v>
      </c>
      <c r="AB51" s="894">
        <v>192</v>
      </c>
      <c r="AC51" s="1210">
        <v>-7278</v>
      </c>
      <c r="AD51" s="885">
        <v>-7278</v>
      </c>
      <c r="AE51" s="885">
        <v>9950</v>
      </c>
      <c r="AF51" s="887">
        <v>27694</v>
      </c>
      <c r="AG51" s="887">
        <v>25965</v>
      </c>
      <c r="AH51" s="887">
        <v>5755</v>
      </c>
      <c r="AI51" s="885">
        <v>23024</v>
      </c>
      <c r="AJ51" s="885">
        <v>5755</v>
      </c>
      <c r="AK51" s="885">
        <v>40101</v>
      </c>
      <c r="AL51" s="885">
        <v>30637</v>
      </c>
      <c r="AM51" s="885">
        <v>4672</v>
      </c>
      <c r="AN51" s="885">
        <v>17269</v>
      </c>
      <c r="AO51" s="885">
        <v>0</v>
      </c>
      <c r="AP51" s="885">
        <v>34346</v>
      </c>
      <c r="AQ51" s="885">
        <v>24882</v>
      </c>
      <c r="AR51" s="885">
        <v>-1083</v>
      </c>
      <c r="AS51" s="887"/>
      <c r="AT51" s="896"/>
      <c r="AU51" s="926">
        <v>-1.222695979114377</v>
      </c>
      <c r="AV51" s="926">
        <v>-1.222695979114377</v>
      </c>
      <c r="AW51" s="926">
        <v>1.6715890343759345</v>
      </c>
      <c r="AX51" s="926">
        <v>0.78489085111601664</v>
      </c>
      <c r="AY51" s="1211"/>
      <c r="AZ51" s="926"/>
      <c r="BA51" s="1227">
        <v>303362.50599999999</v>
      </c>
      <c r="BB51" s="1228">
        <v>17168.553</v>
      </c>
      <c r="BC51" s="926">
        <v>286193.95299999998</v>
      </c>
      <c r="BD51" s="927">
        <v>48.08026869743734</v>
      </c>
      <c r="BF51" s="1213">
        <v>19.821685969740038</v>
      </c>
      <c r="BG51" s="926">
        <v>19.456120367850389</v>
      </c>
      <c r="BH51" s="926">
        <v>0.44637307179264907</v>
      </c>
      <c r="BI51" s="926">
        <v>5.6279630805621914E-2</v>
      </c>
      <c r="BJ51" s="926">
        <v>0</v>
      </c>
      <c r="BK51" s="926">
        <v>8.039587260307572</v>
      </c>
      <c r="BL51" s="926">
        <v>1.0442811495156592</v>
      </c>
      <c r="BM51" s="926">
        <v>7.8815002973580492</v>
      </c>
      <c r="BN51" s="926">
        <v>1.1590243967999569</v>
      </c>
      <c r="BO51" s="926">
        <v>0.82907456127087809</v>
      </c>
      <c r="BP51" s="926">
        <v>0.36556560188965159</v>
      </c>
      <c r="BQ51" s="1213">
        <v>21.044381948854415</v>
      </c>
      <c r="BR51" s="926">
        <v>18.671229516734371</v>
      </c>
      <c r="BS51" s="926">
        <v>2.8973089936530014</v>
      </c>
      <c r="BT51" s="926">
        <v>0.78455485332016217</v>
      </c>
      <c r="BU51" s="926">
        <v>1.3928788627146607</v>
      </c>
      <c r="BV51" s="926" t="e">
        <v>#REF!</v>
      </c>
      <c r="BW51" s="926">
        <v>0.41932524922636505</v>
      </c>
      <c r="BX51" s="926">
        <v>2.8944530123882388</v>
      </c>
      <c r="BY51" s="926">
        <v>10.282708545431943</v>
      </c>
      <c r="BZ51" s="926">
        <v>2.3731524321200452</v>
      </c>
      <c r="CA51" s="926">
        <v>1.1770002788781706</v>
      </c>
      <c r="CB51" s="926">
        <v>1.1733043031237715</v>
      </c>
      <c r="CC51" s="926">
        <v>0.4791328568884588</v>
      </c>
      <c r="CD51" s="926">
        <v>0.11810322524284241</v>
      </c>
      <c r="CE51" s="927">
        <v>3.2255788402028085E-2</v>
      </c>
      <c r="CF51" s="926"/>
      <c r="CG51" s="925">
        <v>0.96683365757120632</v>
      </c>
      <c r="CH51" s="926">
        <v>4.652561479196696</v>
      </c>
      <c r="CI51" s="926">
        <v>4.3620913846805163</v>
      </c>
      <c r="CJ51" s="926">
        <v>3.8680066258765344</v>
      </c>
      <c r="CK51" s="927">
        <v>48.08026869743734</v>
      </c>
      <c r="CL51" s="412">
        <v>1999</v>
      </c>
      <c r="CM51" s="99">
        <v>117987</v>
      </c>
      <c r="CN51" s="87">
        <v>115811</v>
      </c>
      <c r="CO51" s="87">
        <v>47855</v>
      </c>
      <c r="CP51" s="87">
        <v>47663</v>
      </c>
      <c r="CQ51" s="87">
        <v>31255</v>
      </c>
      <c r="CR51" s="94">
        <v>31255</v>
      </c>
      <c r="CS51" s="858">
        <v>2414</v>
      </c>
      <c r="CT51" s="94"/>
      <c r="CU51" s="95">
        <v>23</v>
      </c>
      <c r="CV51" s="95">
        <v>0</v>
      </c>
      <c r="CW51" s="94">
        <v>0</v>
      </c>
      <c r="CX51" s="94">
        <v>0</v>
      </c>
      <c r="CY51" s="94">
        <v>0</v>
      </c>
      <c r="CZ51" s="95">
        <v>23</v>
      </c>
      <c r="DA51" s="94">
        <v>23</v>
      </c>
      <c r="DB51" s="94">
        <v>0</v>
      </c>
      <c r="DC51" s="95">
        <v>16385</v>
      </c>
      <c r="DD51" s="94">
        <v>9015</v>
      </c>
      <c r="DE51" s="94">
        <v>601</v>
      </c>
      <c r="DF51" s="94">
        <v>717</v>
      </c>
      <c r="DG51" s="94">
        <v>178</v>
      </c>
      <c r="DH51" s="94">
        <v>20</v>
      </c>
      <c r="DI51" s="94">
        <v>3689</v>
      </c>
      <c r="DJ51" s="94">
        <v>0</v>
      </c>
      <c r="DK51" s="94">
        <v>0</v>
      </c>
      <c r="DL51" s="94">
        <v>0</v>
      </c>
      <c r="DM51" s="94">
        <v>0</v>
      </c>
      <c r="DN51" s="94">
        <v>15</v>
      </c>
      <c r="DO51" s="94">
        <v>0</v>
      </c>
      <c r="DP51" s="94">
        <v>0</v>
      </c>
      <c r="DQ51" s="94">
        <v>0</v>
      </c>
      <c r="DR51" s="94">
        <v>0</v>
      </c>
      <c r="DS51" s="94">
        <v>0</v>
      </c>
      <c r="DT51" s="94">
        <v>0</v>
      </c>
      <c r="DU51" s="94">
        <v>0</v>
      </c>
      <c r="DV51" s="94">
        <v>0</v>
      </c>
      <c r="DW51" s="94">
        <v>10</v>
      </c>
      <c r="DX51" s="94">
        <v>0</v>
      </c>
      <c r="DY51" s="94">
        <v>1157</v>
      </c>
      <c r="DZ51" s="94">
        <v>270</v>
      </c>
      <c r="EA51" s="94">
        <v>688</v>
      </c>
      <c r="EB51" s="94">
        <v>0</v>
      </c>
      <c r="EC51" s="94">
        <v>0</v>
      </c>
      <c r="ED51" s="94">
        <v>15</v>
      </c>
      <c r="EE51" s="94">
        <v>0</v>
      </c>
      <c r="EF51" s="94">
        <v>0</v>
      </c>
      <c r="EG51" s="94">
        <v>0</v>
      </c>
      <c r="EH51" s="94">
        <v>0</v>
      </c>
      <c r="EI51" s="94">
        <v>10</v>
      </c>
      <c r="EJ51" s="95">
        <v>192</v>
      </c>
      <c r="EK51" s="94">
        <v>0</v>
      </c>
      <c r="EL51" s="94">
        <v>6</v>
      </c>
      <c r="EM51" s="94">
        <v>0</v>
      </c>
      <c r="EN51" s="94">
        <v>0</v>
      </c>
      <c r="EO51" s="94">
        <v>0</v>
      </c>
      <c r="EP51" s="94">
        <v>0</v>
      </c>
      <c r="EQ51" s="94">
        <v>0</v>
      </c>
      <c r="ER51" s="94">
        <v>0</v>
      </c>
      <c r="ES51" s="94">
        <v>44</v>
      </c>
      <c r="ET51" s="94">
        <v>92</v>
      </c>
      <c r="EU51" s="94">
        <v>0</v>
      </c>
      <c r="EV51" s="94">
        <v>50</v>
      </c>
      <c r="EW51" s="94">
        <v>0</v>
      </c>
      <c r="EX51" s="94">
        <v>0</v>
      </c>
      <c r="EY51" s="94">
        <v>0</v>
      </c>
      <c r="EZ51" s="94">
        <v>0</v>
      </c>
      <c r="FA51" s="94">
        <v>0</v>
      </c>
      <c r="FB51" s="94">
        <v>0</v>
      </c>
      <c r="FC51" s="94">
        <v>0</v>
      </c>
      <c r="FD51" s="94">
        <v>0</v>
      </c>
      <c r="FE51" s="94">
        <v>0</v>
      </c>
      <c r="FF51" s="94">
        <v>0</v>
      </c>
      <c r="FG51" s="94">
        <v>0</v>
      </c>
      <c r="FH51" s="94">
        <v>0</v>
      </c>
      <c r="FI51" s="179">
        <v>6216</v>
      </c>
      <c r="FJ51" s="858">
        <v>749</v>
      </c>
      <c r="FK51" s="94">
        <v>5467</v>
      </c>
      <c r="FL51" s="94">
        <v>0</v>
      </c>
      <c r="FM51" s="95">
        <v>46914</v>
      </c>
      <c r="FN51" s="95">
        <v>46466</v>
      </c>
      <c r="FO51" s="103">
        <v>31960</v>
      </c>
      <c r="FP51" s="94">
        <v>14506</v>
      </c>
      <c r="FQ51" s="94">
        <v>0</v>
      </c>
      <c r="FR51" s="94">
        <v>0</v>
      </c>
      <c r="FS51" s="179">
        <v>448</v>
      </c>
      <c r="FT51" s="94">
        <v>272</v>
      </c>
      <c r="FU51" s="94">
        <v>0</v>
      </c>
      <c r="FV51" s="94">
        <v>0</v>
      </c>
      <c r="FW51" s="94">
        <v>0</v>
      </c>
      <c r="FX51" s="94">
        <v>0</v>
      </c>
      <c r="FY51" s="94">
        <v>176</v>
      </c>
      <c r="FZ51" s="94">
        <v>0</v>
      </c>
      <c r="GA51" s="87">
        <v>6899</v>
      </c>
      <c r="GB51" s="87">
        <v>2208</v>
      </c>
      <c r="GC51" s="94">
        <v>1099</v>
      </c>
      <c r="GD51" s="94">
        <v>4691</v>
      </c>
      <c r="GE51" s="94">
        <v>1109</v>
      </c>
      <c r="GF51" s="87">
        <v>4935</v>
      </c>
      <c r="GG51" s="94">
        <v>0</v>
      </c>
      <c r="GH51" s="94">
        <v>12</v>
      </c>
      <c r="GI51" s="858">
        <v>3451</v>
      </c>
      <c r="GJ51" s="94">
        <v>570</v>
      </c>
      <c r="GK51" s="94">
        <v>902</v>
      </c>
      <c r="GL51" s="87">
        <v>2992</v>
      </c>
      <c r="GM51" s="72">
        <v>1465</v>
      </c>
      <c r="GN51" s="72">
        <v>1192</v>
      </c>
      <c r="GO51" s="72">
        <v>335</v>
      </c>
      <c r="GP51" s="95">
        <v>2176</v>
      </c>
      <c r="GQ51" s="179">
        <v>13</v>
      </c>
      <c r="GR51" s="94">
        <v>12</v>
      </c>
      <c r="GS51" s="94">
        <v>0</v>
      </c>
      <c r="GT51" s="94">
        <v>0</v>
      </c>
      <c r="GU51" s="94">
        <v>0</v>
      </c>
      <c r="GV51" s="94">
        <v>0</v>
      </c>
      <c r="GW51" s="94">
        <v>0</v>
      </c>
      <c r="GX51" s="94">
        <v>1</v>
      </c>
      <c r="GY51" s="94">
        <v>0</v>
      </c>
      <c r="GZ51" s="858">
        <v>318</v>
      </c>
      <c r="HA51" s="94">
        <v>1808</v>
      </c>
      <c r="HB51" s="94">
        <v>37</v>
      </c>
      <c r="HC51" s="99">
        <v>125265</v>
      </c>
      <c r="HD51" s="87">
        <v>111139</v>
      </c>
      <c r="HE51" s="72">
        <v>17246</v>
      </c>
      <c r="HF51" s="72">
        <v>4670</v>
      </c>
      <c r="HG51" s="87">
        <v>2496</v>
      </c>
      <c r="HH51" s="72">
        <v>1553</v>
      </c>
      <c r="HI51" s="72">
        <v>943</v>
      </c>
      <c r="HJ51" s="93">
        <v>17229</v>
      </c>
      <c r="HK51" s="919">
        <v>17228</v>
      </c>
      <c r="HL51" s="72">
        <v>1</v>
      </c>
      <c r="HM51" s="87">
        <v>28</v>
      </c>
      <c r="HN51" s="72">
        <v>23</v>
      </c>
      <c r="HO51" s="72">
        <v>5</v>
      </c>
      <c r="HP51" s="72">
        <v>7028</v>
      </c>
      <c r="HQ51" s="72">
        <v>1263</v>
      </c>
      <c r="HR51" s="179">
        <v>61179</v>
      </c>
      <c r="HS51" s="72">
        <v>14</v>
      </c>
      <c r="HT51" s="72">
        <v>53396</v>
      </c>
      <c r="HU51" s="919">
        <v>534</v>
      </c>
      <c r="HV51" s="72">
        <v>0</v>
      </c>
      <c r="HW51" s="72">
        <v>1815</v>
      </c>
      <c r="HX51" s="72">
        <v>5420</v>
      </c>
      <c r="HY51" s="87">
        <v>14126</v>
      </c>
      <c r="HZ51" s="93">
        <v>7006</v>
      </c>
      <c r="IA51" s="72">
        <v>6984</v>
      </c>
      <c r="IB51" s="72">
        <v>22</v>
      </c>
      <c r="IC51" s="72">
        <v>192</v>
      </c>
      <c r="ID51" s="919">
        <v>3373</v>
      </c>
      <c r="IE51" s="72">
        <v>2852</v>
      </c>
      <c r="IF51" s="120">
        <v>703</v>
      </c>
    </row>
    <row r="52" spans="1:240" ht="14.25" customHeight="1">
      <c r="A52" s="423">
        <v>2000</v>
      </c>
      <c r="B52" s="1204">
        <v>647569</v>
      </c>
      <c r="C52" s="1208">
        <v>125121</v>
      </c>
      <c r="D52" s="1209">
        <v>123278</v>
      </c>
      <c r="E52" s="884">
        <v>2671</v>
      </c>
      <c r="F52" s="884">
        <v>387</v>
      </c>
      <c r="G52" s="327"/>
      <c r="H52" s="884">
        <v>50909</v>
      </c>
      <c r="I52" s="884">
        <v>5750</v>
      </c>
      <c r="J52" s="884">
        <v>51525</v>
      </c>
      <c r="K52" s="884">
        <v>7232</v>
      </c>
      <c r="L52" s="884">
        <v>4804</v>
      </c>
      <c r="M52" s="1226">
        <v>1843</v>
      </c>
      <c r="N52" s="1208">
        <v>132988</v>
      </c>
      <c r="O52" s="1209">
        <v>118040</v>
      </c>
      <c r="P52" s="885">
        <v>15160</v>
      </c>
      <c r="Q52" s="885">
        <v>4931</v>
      </c>
      <c r="R52" s="885">
        <v>8391</v>
      </c>
      <c r="S52" s="885">
        <v>2497</v>
      </c>
      <c r="T52" s="885">
        <v>17012</v>
      </c>
      <c r="U52" s="885">
        <v>70049</v>
      </c>
      <c r="V52" s="1209">
        <v>14948</v>
      </c>
      <c r="W52" s="885">
        <v>7534</v>
      </c>
      <c r="X52" s="885">
        <v>7484</v>
      </c>
      <c r="Y52" s="885">
        <v>2873</v>
      </c>
      <c r="Z52" s="885">
        <v>3111</v>
      </c>
      <c r="AA52" s="885">
        <v>1261</v>
      </c>
      <c r="AB52" s="894">
        <v>169</v>
      </c>
      <c r="AC52" s="1210">
        <v>-7867</v>
      </c>
      <c r="AD52" s="885">
        <v>-7867</v>
      </c>
      <c r="AE52" s="885">
        <v>9144</v>
      </c>
      <c r="AF52" s="887">
        <v>26210</v>
      </c>
      <c r="AG52" s="887">
        <v>23993</v>
      </c>
      <c r="AH52" s="887">
        <v>6091</v>
      </c>
      <c r="AI52" s="885">
        <v>21279</v>
      </c>
      <c r="AJ52" s="885">
        <v>6091</v>
      </c>
      <c r="AK52" s="885">
        <v>43241</v>
      </c>
      <c r="AL52" s="885">
        <v>29231</v>
      </c>
      <c r="AM52" s="885">
        <v>5238</v>
      </c>
      <c r="AN52" s="885">
        <v>15188</v>
      </c>
      <c r="AO52" s="885">
        <v>0</v>
      </c>
      <c r="AP52" s="885">
        <v>37150</v>
      </c>
      <c r="AQ52" s="885">
        <v>23140</v>
      </c>
      <c r="AR52" s="885">
        <v>-853</v>
      </c>
      <c r="AS52" s="887"/>
      <c r="AT52" s="896"/>
      <c r="AU52" s="926">
        <v>-1.2148512359300707</v>
      </c>
      <c r="AV52" s="926">
        <v>-1.2148512359300707</v>
      </c>
      <c r="AW52" s="926">
        <v>1.4120502988870685</v>
      </c>
      <c r="AX52" s="926">
        <v>0.80887133263019073</v>
      </c>
      <c r="AY52" s="1211"/>
      <c r="AZ52" s="926"/>
      <c r="BA52" s="1227">
        <v>314813.79399999999</v>
      </c>
      <c r="BB52" s="1228">
        <v>17168.553</v>
      </c>
      <c r="BC52" s="926">
        <v>297645.24099999998</v>
      </c>
      <c r="BD52" s="927">
        <v>45.963478949733542</v>
      </c>
      <c r="BF52" s="1213">
        <v>19.321647577323805</v>
      </c>
      <c r="BG52" s="926">
        <v>19.037044701027998</v>
      </c>
      <c r="BH52" s="926">
        <v>0.41246569863597549</v>
      </c>
      <c r="BI52" s="926">
        <v>5.9761971311165299E-2</v>
      </c>
      <c r="BJ52" s="926">
        <v>0</v>
      </c>
      <c r="BK52" s="926">
        <v>7.8615560658400883</v>
      </c>
      <c r="BL52" s="926">
        <v>0.88793626625116395</v>
      </c>
      <c r="BM52" s="926">
        <v>7.9566810641028214</v>
      </c>
      <c r="BN52" s="926">
        <v>1.1167921873962465</v>
      </c>
      <c r="BO52" s="926">
        <v>0.74185144749053766</v>
      </c>
      <c r="BP52" s="926">
        <v>0.28460287629580788</v>
      </c>
      <c r="BQ52" s="1213">
        <v>20.536498813253878</v>
      </c>
      <c r="BR52" s="926">
        <v>18.228173368397808</v>
      </c>
      <c r="BS52" s="926">
        <v>2.3410632689335036</v>
      </c>
      <c r="BT52" s="926">
        <v>0.76146325719730257</v>
      </c>
      <c r="BU52" s="926">
        <v>1.2957692539327856</v>
      </c>
      <c r="BV52" s="926" t="e">
        <v>#REF!</v>
      </c>
      <c r="BW52" s="926">
        <v>0.38559597510072285</v>
      </c>
      <c r="BX52" s="926">
        <v>2.6270559585156175</v>
      </c>
      <c r="BY52" s="926">
        <v>10.817225654717875</v>
      </c>
      <c r="BZ52" s="926">
        <v>2.3083254448560693</v>
      </c>
      <c r="CA52" s="926">
        <v>1.1634281443367425</v>
      </c>
      <c r="CB52" s="926">
        <v>1.1557069594128193</v>
      </c>
      <c r="CC52" s="926">
        <v>0.44365928572862506</v>
      </c>
      <c r="CD52" s="926">
        <v>0.19472828378134222</v>
      </c>
      <c r="CE52" s="927">
        <v>2.6097605042860298E-2</v>
      </c>
      <c r="CF52" s="926"/>
      <c r="CG52" s="925">
        <v>0.94059474743231997</v>
      </c>
      <c r="CH52" s="926">
        <v>4.0474451371205227</v>
      </c>
      <c r="CI52" s="926">
        <v>3.7050877975937699</v>
      </c>
      <c r="CJ52" s="926">
        <v>3.2859818799232205</v>
      </c>
      <c r="CK52" s="927">
        <v>45.963478949733542</v>
      </c>
      <c r="CL52" s="412">
        <v>2000</v>
      </c>
      <c r="CM52" s="99">
        <v>125121</v>
      </c>
      <c r="CN52" s="87">
        <v>123278</v>
      </c>
      <c r="CO52" s="87">
        <v>50909</v>
      </c>
      <c r="CP52" s="87">
        <v>50704</v>
      </c>
      <c r="CQ52" s="87">
        <v>33559</v>
      </c>
      <c r="CR52" s="94">
        <v>33559</v>
      </c>
      <c r="CS52" s="858">
        <v>2585</v>
      </c>
      <c r="CT52" s="94"/>
      <c r="CU52" s="95">
        <v>27</v>
      </c>
      <c r="CV52" s="95">
        <v>0</v>
      </c>
      <c r="CW52" s="94">
        <v>0</v>
      </c>
      <c r="CX52" s="94">
        <v>0</v>
      </c>
      <c r="CY52" s="94">
        <v>0</v>
      </c>
      <c r="CZ52" s="95">
        <v>27</v>
      </c>
      <c r="DA52" s="94">
        <v>27</v>
      </c>
      <c r="DB52" s="94">
        <v>0</v>
      </c>
      <c r="DC52" s="95">
        <v>17118</v>
      </c>
      <c r="DD52" s="94">
        <v>9149</v>
      </c>
      <c r="DE52" s="94">
        <v>648</v>
      </c>
      <c r="DF52" s="94">
        <v>717</v>
      </c>
      <c r="DG52" s="94">
        <v>189</v>
      </c>
      <c r="DH52" s="94">
        <v>17</v>
      </c>
      <c r="DI52" s="94">
        <v>4093</v>
      </c>
      <c r="DJ52" s="94">
        <v>0</v>
      </c>
      <c r="DK52" s="94">
        <v>0</v>
      </c>
      <c r="DL52" s="94">
        <v>0</v>
      </c>
      <c r="DM52" s="94">
        <v>0</v>
      </c>
      <c r="DN52" s="94">
        <v>13</v>
      </c>
      <c r="DO52" s="94">
        <v>0</v>
      </c>
      <c r="DP52" s="94">
        <v>0</v>
      </c>
      <c r="DQ52" s="94">
        <v>0</v>
      </c>
      <c r="DR52" s="94">
        <v>0</v>
      </c>
      <c r="DS52" s="94">
        <v>0</v>
      </c>
      <c r="DT52" s="94">
        <v>0</v>
      </c>
      <c r="DU52" s="94">
        <v>0</v>
      </c>
      <c r="DV52" s="94">
        <v>0</v>
      </c>
      <c r="DW52" s="94">
        <v>10</v>
      </c>
      <c r="DX52" s="94">
        <v>0</v>
      </c>
      <c r="DY52" s="94">
        <v>1179</v>
      </c>
      <c r="DZ52" s="94">
        <v>291</v>
      </c>
      <c r="EA52" s="94">
        <v>789</v>
      </c>
      <c r="EB52" s="94">
        <v>0</v>
      </c>
      <c r="EC52" s="94">
        <v>0</v>
      </c>
      <c r="ED52" s="94">
        <v>15</v>
      </c>
      <c r="EE52" s="94">
        <v>0</v>
      </c>
      <c r="EF52" s="94">
        <v>0</v>
      </c>
      <c r="EG52" s="94">
        <v>0</v>
      </c>
      <c r="EH52" s="94">
        <v>0</v>
      </c>
      <c r="EI52" s="94">
        <v>8</v>
      </c>
      <c r="EJ52" s="95">
        <v>205</v>
      </c>
      <c r="EK52" s="94">
        <v>0</v>
      </c>
      <c r="EL52" s="94">
        <v>6</v>
      </c>
      <c r="EM52" s="94">
        <v>0</v>
      </c>
      <c r="EN52" s="94">
        <v>0</v>
      </c>
      <c r="EO52" s="94">
        <v>0</v>
      </c>
      <c r="EP52" s="94">
        <v>0</v>
      </c>
      <c r="EQ52" s="94">
        <v>0</v>
      </c>
      <c r="ER52" s="94">
        <v>0</v>
      </c>
      <c r="ES52" s="94">
        <v>75</v>
      </c>
      <c r="ET52" s="94">
        <v>76</v>
      </c>
      <c r="EU52" s="94">
        <v>0</v>
      </c>
      <c r="EV52" s="94">
        <v>48</v>
      </c>
      <c r="EW52" s="94">
        <v>0</v>
      </c>
      <c r="EX52" s="94">
        <v>0</v>
      </c>
      <c r="EY52" s="94">
        <v>0</v>
      </c>
      <c r="EZ52" s="94">
        <v>0</v>
      </c>
      <c r="FA52" s="94">
        <v>0</v>
      </c>
      <c r="FB52" s="94">
        <v>0</v>
      </c>
      <c r="FC52" s="94">
        <v>0</v>
      </c>
      <c r="FD52" s="94">
        <v>0</v>
      </c>
      <c r="FE52" s="94">
        <v>0</v>
      </c>
      <c r="FF52" s="94">
        <v>0</v>
      </c>
      <c r="FG52" s="94">
        <v>0</v>
      </c>
      <c r="FH52" s="94">
        <v>0</v>
      </c>
      <c r="FI52" s="179">
        <v>5750</v>
      </c>
      <c r="FJ52" s="858">
        <v>939</v>
      </c>
      <c r="FK52" s="94">
        <v>4792</v>
      </c>
      <c r="FL52" s="94">
        <v>19</v>
      </c>
      <c r="FM52" s="95">
        <v>51525</v>
      </c>
      <c r="FN52" s="95">
        <v>51021</v>
      </c>
      <c r="FO52" s="94">
        <v>33350</v>
      </c>
      <c r="FP52" s="94">
        <v>17671</v>
      </c>
      <c r="FQ52" s="94">
        <v>0</v>
      </c>
      <c r="FR52" s="94">
        <v>0</v>
      </c>
      <c r="FS52" s="179">
        <v>504</v>
      </c>
      <c r="FT52" s="94">
        <v>325</v>
      </c>
      <c r="FU52" s="94">
        <v>0</v>
      </c>
      <c r="FV52" s="94">
        <v>0</v>
      </c>
      <c r="FW52" s="94">
        <v>0</v>
      </c>
      <c r="FX52" s="94">
        <v>0</v>
      </c>
      <c r="FY52" s="94">
        <v>179</v>
      </c>
      <c r="FZ52" s="94">
        <v>0</v>
      </c>
      <c r="GA52" s="87">
        <v>7232</v>
      </c>
      <c r="GB52" s="87">
        <v>2292</v>
      </c>
      <c r="GC52" s="94">
        <v>1145</v>
      </c>
      <c r="GD52" s="94">
        <v>4940</v>
      </c>
      <c r="GE52" s="94">
        <v>1147</v>
      </c>
      <c r="GF52" s="87">
        <v>4804</v>
      </c>
      <c r="GG52" s="94">
        <v>0</v>
      </c>
      <c r="GH52" s="94">
        <v>14</v>
      </c>
      <c r="GI52" s="858">
        <v>3646</v>
      </c>
      <c r="GJ52" s="94">
        <v>157</v>
      </c>
      <c r="GK52" s="94">
        <v>987</v>
      </c>
      <c r="GL52" s="87">
        <v>3058</v>
      </c>
      <c r="GM52" s="72">
        <v>1614</v>
      </c>
      <c r="GN52" s="72">
        <v>1057</v>
      </c>
      <c r="GO52" s="72">
        <v>387</v>
      </c>
      <c r="GP52" s="95">
        <v>1843</v>
      </c>
      <c r="GQ52" s="179">
        <v>9</v>
      </c>
      <c r="GR52" s="94">
        <v>9</v>
      </c>
      <c r="GS52" s="94">
        <v>0</v>
      </c>
      <c r="GT52" s="94">
        <v>0</v>
      </c>
      <c r="GU52" s="94">
        <v>0</v>
      </c>
      <c r="GV52" s="94">
        <v>0</v>
      </c>
      <c r="GW52" s="94">
        <v>0</v>
      </c>
      <c r="GX52" s="94">
        <v>0</v>
      </c>
      <c r="GY52" s="94">
        <v>0</v>
      </c>
      <c r="GZ52" s="858">
        <v>324</v>
      </c>
      <c r="HA52" s="94">
        <v>1452</v>
      </c>
      <c r="HB52" s="94">
        <v>58</v>
      </c>
      <c r="HC52" s="99">
        <v>132988</v>
      </c>
      <c r="HD52" s="87">
        <v>118040</v>
      </c>
      <c r="HE52" s="72">
        <v>15160</v>
      </c>
      <c r="HF52" s="72">
        <v>4931</v>
      </c>
      <c r="HG52" s="87">
        <v>2497</v>
      </c>
      <c r="HH52" s="72">
        <v>1572</v>
      </c>
      <c r="HI52" s="72">
        <v>925</v>
      </c>
      <c r="HJ52" s="93">
        <v>17012</v>
      </c>
      <c r="HK52" s="919">
        <v>17011</v>
      </c>
      <c r="HL52" s="72">
        <v>1</v>
      </c>
      <c r="HM52" s="87">
        <v>36</v>
      </c>
      <c r="HN52" s="72">
        <v>28</v>
      </c>
      <c r="HO52" s="72">
        <v>8</v>
      </c>
      <c r="HP52" s="72">
        <v>7550</v>
      </c>
      <c r="HQ52" s="72">
        <v>841</v>
      </c>
      <c r="HR52" s="179">
        <v>70013</v>
      </c>
      <c r="HS52" s="72">
        <v>15</v>
      </c>
      <c r="HT52" s="72">
        <v>61925</v>
      </c>
      <c r="HU52" s="919">
        <v>509</v>
      </c>
      <c r="HV52" s="72">
        <v>0</v>
      </c>
      <c r="HW52" s="72">
        <v>2032</v>
      </c>
      <c r="HX52" s="72">
        <v>5532</v>
      </c>
      <c r="HY52" s="87">
        <v>14948</v>
      </c>
      <c r="HZ52" s="93">
        <v>7534</v>
      </c>
      <c r="IA52" s="72">
        <v>7484</v>
      </c>
      <c r="IB52" s="72">
        <v>50</v>
      </c>
      <c r="IC52" s="72">
        <v>169</v>
      </c>
      <c r="ID52" s="919">
        <v>3111</v>
      </c>
      <c r="IE52" s="72">
        <v>2873</v>
      </c>
      <c r="IF52" s="120">
        <v>1261</v>
      </c>
    </row>
    <row r="53" spans="1:240" ht="14.25" customHeight="1">
      <c r="A53" s="423">
        <v>2001</v>
      </c>
      <c r="B53" s="1204">
        <v>700958</v>
      </c>
      <c r="C53" s="1208">
        <v>135062</v>
      </c>
      <c r="D53" s="1209">
        <v>132997</v>
      </c>
      <c r="E53" s="884">
        <v>2751</v>
      </c>
      <c r="F53" s="884">
        <v>400</v>
      </c>
      <c r="G53" s="327"/>
      <c r="H53" s="884">
        <v>53741</v>
      </c>
      <c r="I53" s="884">
        <v>7820</v>
      </c>
      <c r="J53" s="884">
        <v>55641</v>
      </c>
      <c r="K53" s="884">
        <v>7594</v>
      </c>
      <c r="L53" s="884">
        <v>5050</v>
      </c>
      <c r="M53" s="1226">
        <v>2065</v>
      </c>
      <c r="N53" s="1208">
        <v>139415</v>
      </c>
      <c r="O53" s="1209">
        <v>123630</v>
      </c>
      <c r="P53" s="885">
        <v>15393</v>
      </c>
      <c r="Q53" s="885">
        <v>5266</v>
      </c>
      <c r="R53" s="885">
        <v>8706</v>
      </c>
      <c r="S53" s="885">
        <v>2467</v>
      </c>
      <c r="T53" s="885">
        <v>17253</v>
      </c>
      <c r="U53" s="885">
        <v>74545</v>
      </c>
      <c r="V53" s="1209">
        <v>15785</v>
      </c>
      <c r="W53" s="885">
        <v>7866</v>
      </c>
      <c r="X53" s="885">
        <v>7830</v>
      </c>
      <c r="Y53" s="885">
        <v>2970</v>
      </c>
      <c r="Z53" s="885">
        <v>3486</v>
      </c>
      <c r="AA53" s="885">
        <v>1243</v>
      </c>
      <c r="AB53" s="894">
        <v>220</v>
      </c>
      <c r="AC53" s="1210">
        <v>-4353</v>
      </c>
      <c r="AD53" s="885">
        <v>-4353</v>
      </c>
      <c r="AE53" s="885">
        <v>12899</v>
      </c>
      <c r="AF53" s="887">
        <v>26980</v>
      </c>
      <c r="AG53" s="887">
        <v>24729</v>
      </c>
      <c r="AH53" s="887">
        <v>6291</v>
      </c>
      <c r="AI53" s="885">
        <v>21714</v>
      </c>
      <c r="AJ53" s="885">
        <v>6291</v>
      </c>
      <c r="AK53" s="885">
        <v>48132</v>
      </c>
      <c r="AL53" s="885">
        <v>34096</v>
      </c>
      <c r="AM53" s="885">
        <v>9367</v>
      </c>
      <c r="AN53" s="885">
        <v>15423</v>
      </c>
      <c r="AO53" s="885">
        <v>0</v>
      </c>
      <c r="AP53" s="885">
        <v>41841</v>
      </c>
      <c r="AQ53" s="885">
        <v>27805</v>
      </c>
      <c r="AR53" s="885">
        <v>3076</v>
      </c>
      <c r="AS53" s="887"/>
      <c r="AT53" s="896"/>
      <c r="AU53" s="926">
        <v>-0.62100725007775071</v>
      </c>
      <c r="AV53" s="926">
        <v>-0.62100725007775071</v>
      </c>
      <c r="AW53" s="926">
        <v>1.8401958462561239</v>
      </c>
      <c r="AX53" s="926">
        <v>1.3363140159610134</v>
      </c>
      <c r="AY53" s="1211"/>
      <c r="AZ53" s="926"/>
      <c r="BA53" s="1227">
        <v>315489.97899999999</v>
      </c>
      <c r="BB53" s="1228">
        <v>17168.553</v>
      </c>
      <c r="BC53" s="926">
        <v>298321.42599999998</v>
      </c>
      <c r="BD53" s="927">
        <v>42.559101401225178</v>
      </c>
      <c r="BF53" s="1213">
        <v>19.268201518493264</v>
      </c>
      <c r="BG53" s="926">
        <v>18.973604695288447</v>
      </c>
      <c r="BH53" s="926">
        <v>0.39246288650675221</v>
      </c>
      <c r="BI53" s="926">
        <v>5.7064759942821112E-2</v>
      </c>
      <c r="BJ53" s="926">
        <v>0</v>
      </c>
      <c r="BK53" s="926">
        <v>7.6667931602178729</v>
      </c>
      <c r="BL53" s="926">
        <v>1.1156160568821527</v>
      </c>
      <c r="BM53" s="926">
        <v>7.9378507699462739</v>
      </c>
      <c r="BN53" s="926">
        <v>1.0833744675144588</v>
      </c>
      <c r="BO53" s="926">
        <v>0.72044259427811652</v>
      </c>
      <c r="BP53" s="926">
        <v>0.29459682320481401</v>
      </c>
      <c r="BQ53" s="1213">
        <v>19.889208768571013</v>
      </c>
      <c r="BR53" s="926">
        <v>17.637290679327435</v>
      </c>
      <c r="BS53" s="926">
        <v>2.1959946244996136</v>
      </c>
      <c r="BT53" s="926">
        <v>0.75125756464723992</v>
      </c>
      <c r="BU53" s="926">
        <v>1.2420145001555014</v>
      </c>
      <c r="BV53" s="926" t="e">
        <v>#REF!</v>
      </c>
      <c r="BW53" s="926">
        <v>0.3519469069473492</v>
      </c>
      <c r="BX53" s="926">
        <v>2.4613457582337315</v>
      </c>
      <c r="BY53" s="926">
        <v>10.634731324843999</v>
      </c>
      <c r="BZ53" s="926">
        <v>2.2519180892435782</v>
      </c>
      <c r="CA53" s="926">
        <v>1.1221785042755772</v>
      </c>
      <c r="CB53" s="926">
        <v>1.1170426758807233</v>
      </c>
      <c r="CC53" s="926">
        <v>0.42370584257544675</v>
      </c>
      <c r="CD53" s="926">
        <v>0.17732874152231659</v>
      </c>
      <c r="CE53" s="927">
        <v>3.1385617968551612E-2</v>
      </c>
      <c r="CF53" s="926"/>
      <c r="CG53" s="925">
        <v>0.89748601200071898</v>
      </c>
      <c r="CH53" s="926">
        <v>3.849018058143284</v>
      </c>
      <c r="CI53" s="926">
        <v>3.5278861215650581</v>
      </c>
      <c r="CJ53" s="926">
        <v>3.0977604934960441</v>
      </c>
      <c r="CK53" s="927">
        <v>42.559101401225178</v>
      </c>
      <c r="CL53" s="412">
        <v>2001</v>
      </c>
      <c r="CM53" s="99">
        <v>135062</v>
      </c>
      <c r="CN53" s="87">
        <v>132997</v>
      </c>
      <c r="CO53" s="87">
        <v>53741</v>
      </c>
      <c r="CP53" s="87">
        <v>53556</v>
      </c>
      <c r="CQ53" s="87">
        <v>35771</v>
      </c>
      <c r="CR53" s="94">
        <v>35771</v>
      </c>
      <c r="CS53" s="858">
        <v>2408</v>
      </c>
      <c r="CT53" s="94"/>
      <c r="CU53" s="95">
        <v>29</v>
      </c>
      <c r="CV53" s="95">
        <v>0</v>
      </c>
      <c r="CW53" s="94">
        <v>0</v>
      </c>
      <c r="CX53" s="94">
        <v>0</v>
      </c>
      <c r="CY53" s="94">
        <v>0</v>
      </c>
      <c r="CZ53" s="95">
        <v>29</v>
      </c>
      <c r="DA53" s="94">
        <v>29</v>
      </c>
      <c r="DB53" s="94">
        <v>0</v>
      </c>
      <c r="DC53" s="95">
        <v>17756</v>
      </c>
      <c r="DD53" s="94">
        <v>9318</v>
      </c>
      <c r="DE53" s="94">
        <v>658</v>
      </c>
      <c r="DF53" s="94">
        <v>733</v>
      </c>
      <c r="DG53" s="94">
        <v>200</v>
      </c>
      <c r="DH53" s="94">
        <v>17</v>
      </c>
      <c r="DI53" s="94">
        <v>4406</v>
      </c>
      <c r="DJ53" s="94">
        <v>0</v>
      </c>
      <c r="DK53" s="94">
        <v>0</v>
      </c>
      <c r="DL53" s="94">
        <v>0</v>
      </c>
      <c r="DM53" s="94">
        <v>0</v>
      </c>
      <c r="DN53" s="94">
        <v>11</v>
      </c>
      <c r="DO53" s="94">
        <v>0</v>
      </c>
      <c r="DP53" s="94">
        <v>0</v>
      </c>
      <c r="DQ53" s="94">
        <v>0</v>
      </c>
      <c r="DR53" s="94">
        <v>0</v>
      </c>
      <c r="DS53" s="94">
        <v>0</v>
      </c>
      <c r="DT53" s="94">
        <v>0</v>
      </c>
      <c r="DU53" s="94">
        <v>0</v>
      </c>
      <c r="DV53" s="94">
        <v>0</v>
      </c>
      <c r="DW53" s="94">
        <v>9</v>
      </c>
      <c r="DX53" s="94">
        <v>0</v>
      </c>
      <c r="DY53" s="94">
        <v>1204</v>
      </c>
      <c r="DZ53" s="94">
        <v>297</v>
      </c>
      <c r="EA53" s="94">
        <v>878</v>
      </c>
      <c r="EB53" s="94">
        <v>0</v>
      </c>
      <c r="EC53" s="94">
        <v>0</v>
      </c>
      <c r="ED53" s="94">
        <v>18</v>
      </c>
      <c r="EE53" s="94">
        <v>0</v>
      </c>
      <c r="EF53" s="94">
        <v>0</v>
      </c>
      <c r="EG53" s="94">
        <v>0</v>
      </c>
      <c r="EH53" s="94">
        <v>0</v>
      </c>
      <c r="EI53" s="94">
        <v>7</v>
      </c>
      <c r="EJ53" s="95">
        <v>185</v>
      </c>
      <c r="EK53" s="94">
        <v>0</v>
      </c>
      <c r="EL53" s="94">
        <v>6</v>
      </c>
      <c r="EM53" s="94">
        <v>0</v>
      </c>
      <c r="EN53" s="94">
        <v>0</v>
      </c>
      <c r="EO53" s="94">
        <v>0</v>
      </c>
      <c r="EP53" s="94">
        <v>0</v>
      </c>
      <c r="EQ53" s="94">
        <v>0</v>
      </c>
      <c r="ER53" s="94">
        <v>0</v>
      </c>
      <c r="ES53" s="94">
        <v>39</v>
      </c>
      <c r="ET53" s="94">
        <v>82</v>
      </c>
      <c r="EU53" s="94">
        <v>0</v>
      </c>
      <c r="EV53" s="94">
        <v>58</v>
      </c>
      <c r="EW53" s="94">
        <v>0</v>
      </c>
      <c r="EX53" s="94">
        <v>0</v>
      </c>
      <c r="EY53" s="94">
        <v>0</v>
      </c>
      <c r="EZ53" s="94">
        <v>0</v>
      </c>
      <c r="FA53" s="94">
        <v>0</v>
      </c>
      <c r="FB53" s="94">
        <v>0</v>
      </c>
      <c r="FC53" s="94">
        <v>0</v>
      </c>
      <c r="FD53" s="94">
        <v>0</v>
      </c>
      <c r="FE53" s="94">
        <v>0</v>
      </c>
      <c r="FF53" s="94">
        <v>0</v>
      </c>
      <c r="FG53" s="94">
        <v>0</v>
      </c>
      <c r="FH53" s="94">
        <v>0</v>
      </c>
      <c r="FI53" s="179">
        <v>7820</v>
      </c>
      <c r="FJ53" s="858">
        <v>1716</v>
      </c>
      <c r="FK53" s="94">
        <v>5424</v>
      </c>
      <c r="FL53" s="94">
        <v>680</v>
      </c>
      <c r="FM53" s="95">
        <v>55641</v>
      </c>
      <c r="FN53" s="95">
        <v>55124</v>
      </c>
      <c r="FO53" s="94">
        <v>37676</v>
      </c>
      <c r="FP53" s="94">
        <v>17448</v>
      </c>
      <c r="FQ53" s="94">
        <v>0</v>
      </c>
      <c r="FR53" s="94">
        <v>0</v>
      </c>
      <c r="FS53" s="179">
        <v>517</v>
      </c>
      <c r="FT53" s="94">
        <v>338</v>
      </c>
      <c r="FU53" s="94">
        <v>0</v>
      </c>
      <c r="FV53" s="94">
        <v>0</v>
      </c>
      <c r="FW53" s="94">
        <v>0</v>
      </c>
      <c r="FX53" s="94">
        <v>0</v>
      </c>
      <c r="FY53" s="94">
        <v>179</v>
      </c>
      <c r="FZ53" s="94">
        <v>0</v>
      </c>
      <c r="GA53" s="87">
        <v>7594</v>
      </c>
      <c r="GB53" s="87">
        <v>2469</v>
      </c>
      <c r="GC53" s="94">
        <v>1265</v>
      </c>
      <c r="GD53" s="94">
        <v>5125</v>
      </c>
      <c r="GE53" s="94">
        <v>1204</v>
      </c>
      <c r="GF53" s="87">
        <v>5050</v>
      </c>
      <c r="GG53" s="94">
        <v>0</v>
      </c>
      <c r="GH53" s="94">
        <v>12</v>
      </c>
      <c r="GI53" s="858">
        <v>3850</v>
      </c>
      <c r="GJ53" s="94">
        <v>102</v>
      </c>
      <c r="GK53" s="94">
        <v>1086</v>
      </c>
      <c r="GL53" s="87">
        <v>3151</v>
      </c>
      <c r="GM53" s="72">
        <v>1613</v>
      </c>
      <c r="GN53" s="72">
        <v>1138</v>
      </c>
      <c r="GO53" s="72">
        <v>400</v>
      </c>
      <c r="GP53" s="95">
        <v>2065</v>
      </c>
      <c r="GQ53" s="179">
        <v>10</v>
      </c>
      <c r="GR53" s="94">
        <v>10</v>
      </c>
      <c r="GS53" s="94">
        <v>0</v>
      </c>
      <c r="GT53" s="94">
        <v>0</v>
      </c>
      <c r="GU53" s="94">
        <v>0</v>
      </c>
      <c r="GV53" s="94">
        <v>0</v>
      </c>
      <c r="GW53" s="94">
        <v>0</v>
      </c>
      <c r="GX53" s="94">
        <v>0</v>
      </c>
      <c r="GY53" s="94">
        <v>0</v>
      </c>
      <c r="GZ53" s="858">
        <v>377</v>
      </c>
      <c r="HA53" s="94">
        <v>1574</v>
      </c>
      <c r="HB53" s="94">
        <v>104</v>
      </c>
      <c r="HC53" s="99">
        <v>139415</v>
      </c>
      <c r="HD53" s="87">
        <v>123630</v>
      </c>
      <c r="HE53" s="72">
        <v>15393</v>
      </c>
      <c r="HF53" s="72">
        <v>5266</v>
      </c>
      <c r="HG53" s="87">
        <v>2467</v>
      </c>
      <c r="HH53" s="72">
        <v>1498</v>
      </c>
      <c r="HI53" s="72">
        <v>969</v>
      </c>
      <c r="HJ53" s="93">
        <v>17253</v>
      </c>
      <c r="HK53" s="919">
        <v>17252</v>
      </c>
      <c r="HL53" s="72">
        <v>1</v>
      </c>
      <c r="HM53" s="87">
        <v>38</v>
      </c>
      <c r="HN53" s="72">
        <v>30</v>
      </c>
      <c r="HO53" s="72">
        <v>8</v>
      </c>
      <c r="HP53" s="72">
        <v>7806</v>
      </c>
      <c r="HQ53" s="72">
        <v>900</v>
      </c>
      <c r="HR53" s="179">
        <v>74507</v>
      </c>
      <c r="HS53" s="72">
        <v>17</v>
      </c>
      <c r="HT53" s="72">
        <v>66338</v>
      </c>
      <c r="HU53" s="919">
        <v>670</v>
      </c>
      <c r="HV53" s="72">
        <v>0</v>
      </c>
      <c r="HW53" s="72">
        <v>1758</v>
      </c>
      <c r="HX53" s="72">
        <v>5724</v>
      </c>
      <c r="HY53" s="87">
        <v>15785</v>
      </c>
      <c r="HZ53" s="93">
        <v>7866</v>
      </c>
      <c r="IA53" s="72">
        <v>7830</v>
      </c>
      <c r="IB53" s="72">
        <v>36</v>
      </c>
      <c r="IC53" s="72">
        <v>220</v>
      </c>
      <c r="ID53" s="919">
        <v>3486</v>
      </c>
      <c r="IE53" s="72">
        <v>2970</v>
      </c>
      <c r="IF53" s="120">
        <v>1243</v>
      </c>
    </row>
    <row r="54" spans="1:240" ht="14.25" customHeight="1">
      <c r="A54" s="423">
        <v>2002</v>
      </c>
      <c r="B54" s="1204">
        <v>749744</v>
      </c>
      <c r="C54" s="1208">
        <v>134668</v>
      </c>
      <c r="D54" s="1209">
        <v>132084</v>
      </c>
      <c r="E54" s="884">
        <v>3078</v>
      </c>
      <c r="F54" s="884">
        <v>651</v>
      </c>
      <c r="G54" s="327"/>
      <c r="H54" s="884">
        <v>54292</v>
      </c>
      <c r="I54" s="884">
        <v>5871</v>
      </c>
      <c r="J54" s="884">
        <v>56200</v>
      </c>
      <c r="K54" s="884">
        <v>7950</v>
      </c>
      <c r="L54" s="884">
        <v>4042</v>
      </c>
      <c r="M54" s="1226">
        <v>2584</v>
      </c>
      <c r="N54" s="1208">
        <v>138524</v>
      </c>
      <c r="O54" s="1209">
        <v>121947</v>
      </c>
      <c r="P54" s="885">
        <v>16077</v>
      </c>
      <c r="Q54" s="885">
        <v>5956</v>
      </c>
      <c r="R54" s="885">
        <v>9175</v>
      </c>
      <c r="S54" s="885">
        <v>2702</v>
      </c>
      <c r="T54" s="885">
        <v>16764</v>
      </c>
      <c r="U54" s="885">
        <v>71273</v>
      </c>
      <c r="V54" s="1209">
        <v>16577</v>
      </c>
      <c r="W54" s="885">
        <v>8642</v>
      </c>
      <c r="X54" s="885">
        <v>8578</v>
      </c>
      <c r="Y54" s="885">
        <v>3791</v>
      </c>
      <c r="Z54" s="885">
        <v>3049</v>
      </c>
      <c r="AA54" s="885">
        <v>835</v>
      </c>
      <c r="AB54" s="894">
        <v>260</v>
      </c>
      <c r="AC54" s="1210">
        <v>-3856</v>
      </c>
      <c r="AD54" s="885">
        <v>-3856</v>
      </c>
      <c r="AE54" s="885">
        <v>12905</v>
      </c>
      <c r="AF54" s="887">
        <v>28567</v>
      </c>
      <c r="AG54" s="887">
        <v>25727</v>
      </c>
      <c r="AH54" s="887">
        <v>6514</v>
      </c>
      <c r="AI54" s="885">
        <v>22611</v>
      </c>
      <c r="AJ54" s="885">
        <v>6514</v>
      </c>
      <c r="AK54" s="885">
        <v>47211</v>
      </c>
      <c r="AL54" s="885">
        <v>35864</v>
      </c>
      <c r="AM54" s="885">
        <v>10137</v>
      </c>
      <c r="AN54" s="885">
        <v>16097</v>
      </c>
      <c r="AO54" s="885">
        <v>0</v>
      </c>
      <c r="AP54" s="885">
        <v>40697</v>
      </c>
      <c r="AQ54" s="885">
        <v>29350</v>
      </c>
      <c r="AR54" s="885">
        <v>3623</v>
      </c>
      <c r="AS54" s="887"/>
      <c r="AT54" s="896"/>
      <c r="AU54" s="926">
        <v>-0.5143088840991058</v>
      </c>
      <c r="AV54" s="926">
        <v>-0.5143088840991058</v>
      </c>
      <c r="AW54" s="926">
        <v>1.7212541880962036</v>
      </c>
      <c r="AX54" s="926">
        <v>1.352061503659916</v>
      </c>
      <c r="AY54" s="1211"/>
      <c r="AZ54" s="926"/>
      <c r="BA54" s="1227">
        <v>321574.92099999997</v>
      </c>
      <c r="BB54" s="1228">
        <v>17168.553</v>
      </c>
      <c r="BC54" s="926">
        <v>304406.36799999996</v>
      </c>
      <c r="BD54" s="927">
        <v>40.601374335773272</v>
      </c>
      <c r="BF54" s="1213">
        <v>17.961864316353314</v>
      </c>
      <c r="BG54" s="926">
        <v>17.617213342154123</v>
      </c>
      <c r="BH54" s="926">
        <v>0.41054013103139203</v>
      </c>
      <c r="BI54" s="926">
        <v>8.6829637849719365E-2</v>
      </c>
      <c r="BJ54" s="926">
        <v>0</v>
      </c>
      <c r="BK54" s="926">
        <v>7.2414050662626179</v>
      </c>
      <c r="BL54" s="926">
        <v>0.78306728696728478</v>
      </c>
      <c r="BM54" s="926">
        <v>7.4958919311124861</v>
      </c>
      <c r="BN54" s="926">
        <v>1.0603619368744532</v>
      </c>
      <c r="BO54" s="926">
        <v>0.53911735205616851</v>
      </c>
      <c r="BP54" s="926">
        <v>0.34465097419919333</v>
      </c>
      <c r="BQ54" s="1213">
        <v>18.476173200452422</v>
      </c>
      <c r="BR54" s="926">
        <v>16.265151838494205</v>
      </c>
      <c r="BS54" s="926">
        <v>2.1443319319661112</v>
      </c>
      <c r="BT54" s="926">
        <v>0.79440449006594249</v>
      </c>
      <c r="BU54" s="926">
        <v>1.223751040355108</v>
      </c>
      <c r="BV54" s="926" t="e">
        <v>#REF!</v>
      </c>
      <c r="BW54" s="926">
        <v>0.36038967967732988</v>
      </c>
      <c r="BX54" s="926">
        <v>2.2359632087752619</v>
      </c>
      <c r="BY54" s="926">
        <v>9.5063114876544521</v>
      </c>
      <c r="BZ54" s="926">
        <v>2.2110213619582151</v>
      </c>
      <c r="CA54" s="926">
        <v>1.152660107983525</v>
      </c>
      <c r="CB54" s="926">
        <v>1.1441238609445357</v>
      </c>
      <c r="CC54" s="926">
        <v>0.50563925820013234</v>
      </c>
      <c r="CD54" s="926">
        <v>0.11137134808681363</v>
      </c>
      <c r="CE54" s="927">
        <v>3.4678503595894063E-2</v>
      </c>
      <c r="CF54" s="926"/>
      <c r="CG54" s="925">
        <v>0.8688298939371305</v>
      </c>
      <c r="CH54" s="926">
        <v>3.8102338931688684</v>
      </c>
      <c r="CI54" s="926">
        <v>3.431437930813718</v>
      </c>
      <c r="CJ54" s="926">
        <v>3.0158294031029258</v>
      </c>
      <c r="CK54" s="927">
        <v>40.601374335773272</v>
      </c>
      <c r="CL54" s="412">
        <v>2002</v>
      </c>
      <c r="CM54" s="99">
        <v>134668</v>
      </c>
      <c r="CN54" s="87">
        <v>132084</v>
      </c>
      <c r="CO54" s="87">
        <v>54292</v>
      </c>
      <c r="CP54" s="87">
        <v>54086</v>
      </c>
      <c r="CQ54" s="87">
        <v>36952</v>
      </c>
      <c r="CR54" s="94">
        <v>36952</v>
      </c>
      <c r="CS54" s="858">
        <v>1829</v>
      </c>
      <c r="CT54" s="94"/>
      <c r="CU54" s="95">
        <v>26</v>
      </c>
      <c r="CV54" s="95">
        <v>0</v>
      </c>
      <c r="CW54" s="94">
        <v>0</v>
      </c>
      <c r="CX54" s="94">
        <v>0</v>
      </c>
      <c r="CY54" s="94">
        <v>0</v>
      </c>
      <c r="CZ54" s="95">
        <v>26</v>
      </c>
      <c r="DA54" s="94">
        <v>26</v>
      </c>
      <c r="DB54" s="94">
        <v>0</v>
      </c>
      <c r="DC54" s="95">
        <v>17108</v>
      </c>
      <c r="DD54" s="94">
        <v>9580</v>
      </c>
      <c r="DE54" s="94">
        <v>692</v>
      </c>
      <c r="DF54" s="94">
        <v>771</v>
      </c>
      <c r="DG54" s="94">
        <v>206</v>
      </c>
      <c r="DH54" s="94">
        <v>17</v>
      </c>
      <c r="DI54" s="94">
        <v>4772</v>
      </c>
      <c r="DJ54" s="94">
        <v>0</v>
      </c>
      <c r="DK54" s="94">
        <v>0</v>
      </c>
      <c r="DL54" s="94">
        <v>0</v>
      </c>
      <c r="DM54" s="94">
        <v>0</v>
      </c>
      <c r="DN54" s="94">
        <v>19</v>
      </c>
      <c r="DO54" s="94">
        <v>0</v>
      </c>
      <c r="DP54" s="94">
        <v>0</v>
      </c>
      <c r="DQ54" s="94">
        <v>0</v>
      </c>
      <c r="DR54" s="94">
        <v>0</v>
      </c>
      <c r="DS54" s="94">
        <v>0</v>
      </c>
      <c r="DT54" s="94">
        <v>0</v>
      </c>
      <c r="DU54" s="94">
        <v>0</v>
      </c>
      <c r="DV54" s="94">
        <v>0</v>
      </c>
      <c r="DW54" s="94">
        <v>10</v>
      </c>
      <c r="DX54" s="94">
        <v>0</v>
      </c>
      <c r="DY54" s="94">
        <v>0</v>
      </c>
      <c r="DZ54" s="94">
        <v>12</v>
      </c>
      <c r="EA54" s="94">
        <v>1004</v>
      </c>
      <c r="EB54" s="94">
        <v>0</v>
      </c>
      <c r="EC54" s="94">
        <v>0</v>
      </c>
      <c r="ED54" s="94">
        <v>23</v>
      </c>
      <c r="EE54" s="94">
        <v>0</v>
      </c>
      <c r="EF54" s="94">
        <v>0</v>
      </c>
      <c r="EG54" s="94">
        <v>0</v>
      </c>
      <c r="EH54" s="94">
        <v>0</v>
      </c>
      <c r="EI54" s="94">
        <v>2</v>
      </c>
      <c r="EJ54" s="95">
        <v>206</v>
      </c>
      <c r="EK54" s="94">
        <v>0</v>
      </c>
      <c r="EL54" s="94">
        <v>5</v>
      </c>
      <c r="EM54" s="94">
        <v>0</v>
      </c>
      <c r="EN54" s="94">
        <v>0</v>
      </c>
      <c r="EO54" s="94">
        <v>0</v>
      </c>
      <c r="EP54" s="94">
        <v>0</v>
      </c>
      <c r="EQ54" s="94">
        <v>0</v>
      </c>
      <c r="ER54" s="94">
        <v>0</v>
      </c>
      <c r="ES54" s="94">
        <v>71</v>
      </c>
      <c r="ET54" s="94">
        <v>80</v>
      </c>
      <c r="EU54" s="94">
        <v>0</v>
      </c>
      <c r="EV54" s="94">
        <v>50</v>
      </c>
      <c r="EW54" s="94">
        <v>0</v>
      </c>
      <c r="EX54" s="94">
        <v>0</v>
      </c>
      <c r="EY54" s="94">
        <v>0</v>
      </c>
      <c r="EZ54" s="94">
        <v>0</v>
      </c>
      <c r="FA54" s="94">
        <v>0</v>
      </c>
      <c r="FB54" s="94">
        <v>0</v>
      </c>
      <c r="FC54" s="94">
        <v>0</v>
      </c>
      <c r="FD54" s="94">
        <v>0</v>
      </c>
      <c r="FE54" s="94">
        <v>0</v>
      </c>
      <c r="FF54" s="94">
        <v>0</v>
      </c>
      <c r="FG54" s="94">
        <v>0</v>
      </c>
      <c r="FH54" s="94">
        <v>0</v>
      </c>
      <c r="FI54" s="179">
        <v>5871</v>
      </c>
      <c r="FJ54" s="858">
        <v>1367</v>
      </c>
      <c r="FK54" s="94">
        <v>4288</v>
      </c>
      <c r="FL54" s="94">
        <v>216</v>
      </c>
      <c r="FM54" s="95">
        <v>56200</v>
      </c>
      <c r="FN54" s="95">
        <v>55992</v>
      </c>
      <c r="FO54" s="94">
        <v>34835</v>
      </c>
      <c r="FP54" s="94">
        <v>21157</v>
      </c>
      <c r="FQ54" s="94">
        <v>0</v>
      </c>
      <c r="FR54" s="94">
        <v>0</v>
      </c>
      <c r="FS54" s="179">
        <v>208</v>
      </c>
      <c r="FT54" s="94">
        <v>28</v>
      </c>
      <c r="FU54" s="94">
        <v>0</v>
      </c>
      <c r="FV54" s="94">
        <v>0</v>
      </c>
      <c r="FW54" s="94">
        <v>0</v>
      </c>
      <c r="FX54" s="94">
        <v>0</v>
      </c>
      <c r="FY54" s="94">
        <v>180</v>
      </c>
      <c r="FZ54" s="94">
        <v>0</v>
      </c>
      <c r="GA54" s="87">
        <v>7950</v>
      </c>
      <c r="GB54" s="87">
        <v>2647</v>
      </c>
      <c r="GC54" s="94">
        <v>1419</v>
      </c>
      <c r="GD54" s="94">
        <v>5303</v>
      </c>
      <c r="GE54" s="94">
        <v>1228</v>
      </c>
      <c r="GF54" s="87">
        <v>4042</v>
      </c>
      <c r="GG54" s="94">
        <v>0</v>
      </c>
      <c r="GH54" s="94">
        <v>12</v>
      </c>
      <c r="GI54" s="858">
        <v>2655</v>
      </c>
      <c r="GJ54" s="94">
        <v>169</v>
      </c>
      <c r="GK54" s="94">
        <v>1206</v>
      </c>
      <c r="GL54" s="87">
        <v>3729</v>
      </c>
      <c r="GM54" s="72">
        <v>1767</v>
      </c>
      <c r="GN54" s="72">
        <v>1311</v>
      </c>
      <c r="GO54" s="72">
        <v>651</v>
      </c>
      <c r="GP54" s="95">
        <v>2584</v>
      </c>
      <c r="GQ54" s="179">
        <v>17</v>
      </c>
      <c r="GR54" s="94">
        <v>17</v>
      </c>
      <c r="GS54" s="94">
        <v>0</v>
      </c>
      <c r="GT54" s="94">
        <v>0</v>
      </c>
      <c r="GU54" s="94">
        <v>0</v>
      </c>
      <c r="GV54" s="94">
        <v>0</v>
      </c>
      <c r="GW54" s="94">
        <v>0</v>
      </c>
      <c r="GX54" s="94">
        <v>0</v>
      </c>
      <c r="GY54" s="94">
        <v>0</v>
      </c>
      <c r="GZ54" s="858">
        <v>424</v>
      </c>
      <c r="HA54" s="94">
        <v>2049</v>
      </c>
      <c r="HB54" s="94">
        <v>94</v>
      </c>
      <c r="HC54" s="99">
        <v>138524</v>
      </c>
      <c r="HD54" s="87">
        <v>121947</v>
      </c>
      <c r="HE54" s="72">
        <v>16077</v>
      </c>
      <c r="HF54" s="72">
        <v>5956</v>
      </c>
      <c r="HG54" s="87">
        <v>2702</v>
      </c>
      <c r="HH54" s="72">
        <v>1502</v>
      </c>
      <c r="HI54" s="72">
        <v>1200</v>
      </c>
      <c r="HJ54" s="93">
        <v>16764</v>
      </c>
      <c r="HK54" s="919">
        <v>16761</v>
      </c>
      <c r="HL54" s="72">
        <v>3</v>
      </c>
      <c r="HM54" s="87">
        <v>33</v>
      </c>
      <c r="HN54" s="72">
        <v>20</v>
      </c>
      <c r="HO54" s="72">
        <v>13</v>
      </c>
      <c r="HP54" s="72">
        <v>8286</v>
      </c>
      <c r="HQ54" s="72">
        <v>889</v>
      </c>
      <c r="HR54" s="179">
        <v>71240</v>
      </c>
      <c r="HS54" s="72">
        <v>18</v>
      </c>
      <c r="HT54" s="72">
        <v>63045</v>
      </c>
      <c r="HU54" s="919">
        <v>658</v>
      </c>
      <c r="HV54" s="72">
        <v>0</v>
      </c>
      <c r="HW54" s="72">
        <v>1588</v>
      </c>
      <c r="HX54" s="72">
        <v>5931</v>
      </c>
      <c r="HY54" s="87">
        <v>16577</v>
      </c>
      <c r="HZ54" s="93">
        <v>8642</v>
      </c>
      <c r="IA54" s="72">
        <v>8578</v>
      </c>
      <c r="IB54" s="72">
        <v>64</v>
      </c>
      <c r="IC54" s="72">
        <v>260</v>
      </c>
      <c r="ID54" s="919">
        <v>3049</v>
      </c>
      <c r="IE54" s="72">
        <v>3791</v>
      </c>
      <c r="IF54" s="120">
        <v>835</v>
      </c>
    </row>
    <row r="55" spans="1:240" ht="14.25" customHeight="1">
      <c r="A55" s="423">
        <v>2003</v>
      </c>
      <c r="B55" s="1204">
        <v>802683</v>
      </c>
      <c r="C55" s="1208">
        <v>138888</v>
      </c>
      <c r="D55" s="1209">
        <v>136585</v>
      </c>
      <c r="E55" s="884">
        <v>3131</v>
      </c>
      <c r="F55" s="884">
        <v>583</v>
      </c>
      <c r="G55" s="327"/>
      <c r="H55" s="884">
        <v>58933</v>
      </c>
      <c r="I55" s="884">
        <v>5370</v>
      </c>
      <c r="J55" s="884">
        <v>55910</v>
      </c>
      <c r="K55" s="884">
        <v>8334</v>
      </c>
      <c r="L55" s="884">
        <v>4324</v>
      </c>
      <c r="M55" s="1226">
        <v>2303</v>
      </c>
      <c r="N55" s="1208">
        <v>144115</v>
      </c>
      <c r="O55" s="1209">
        <v>127273</v>
      </c>
      <c r="P55" s="885">
        <v>16744</v>
      </c>
      <c r="Q55" s="885">
        <v>6409</v>
      </c>
      <c r="R55" s="885">
        <v>10261</v>
      </c>
      <c r="S55" s="885">
        <v>2505</v>
      </c>
      <c r="T55" s="885">
        <v>15975</v>
      </c>
      <c r="U55" s="885">
        <v>75379</v>
      </c>
      <c r="V55" s="1209">
        <v>16842</v>
      </c>
      <c r="W55" s="885">
        <v>9593</v>
      </c>
      <c r="X55" s="885">
        <v>9531</v>
      </c>
      <c r="Y55" s="885">
        <v>3787</v>
      </c>
      <c r="Z55" s="885">
        <v>3149</v>
      </c>
      <c r="AA55" s="885">
        <v>291</v>
      </c>
      <c r="AB55" s="894">
        <v>22</v>
      </c>
      <c r="AC55" s="1210">
        <v>-5227</v>
      </c>
      <c r="AD55" s="885">
        <v>-5227</v>
      </c>
      <c r="AE55" s="885">
        <v>10744</v>
      </c>
      <c r="AF55" s="887">
        <v>29941</v>
      </c>
      <c r="AG55" s="887">
        <v>27188</v>
      </c>
      <c r="AH55" s="887">
        <v>6759</v>
      </c>
      <c r="AI55" s="885">
        <v>23532</v>
      </c>
      <c r="AJ55" s="885">
        <v>6759</v>
      </c>
      <c r="AK55" s="885">
        <v>52582</v>
      </c>
      <c r="AL55" s="885">
        <v>36500</v>
      </c>
      <c r="AM55" s="885">
        <v>9312</v>
      </c>
      <c r="AN55" s="885">
        <v>16773</v>
      </c>
      <c r="AO55" s="885">
        <v>0</v>
      </c>
      <c r="AP55" s="885">
        <v>45823</v>
      </c>
      <c r="AQ55" s="885">
        <v>29741</v>
      </c>
      <c r="AR55" s="885">
        <v>2553</v>
      </c>
      <c r="AS55" s="887"/>
      <c r="AT55" s="896"/>
      <c r="AU55" s="926">
        <v>-0.65119106795584314</v>
      </c>
      <c r="AV55" s="926">
        <v>-0.65119106795584314</v>
      </c>
      <c r="AW55" s="926">
        <v>1.3385109688382586</v>
      </c>
      <c r="AX55" s="926">
        <v>1.1601092834904938</v>
      </c>
      <c r="AY55" s="1211"/>
      <c r="AZ55" s="926"/>
      <c r="BA55" s="1227">
        <v>320503.484</v>
      </c>
      <c r="BB55" s="1228">
        <v>17168.553</v>
      </c>
      <c r="BC55" s="926">
        <v>303334.93099999998</v>
      </c>
      <c r="BD55" s="927">
        <v>37.790127734111721</v>
      </c>
      <c r="BF55" s="1213">
        <v>17.302970163813111</v>
      </c>
      <c r="BG55" s="926">
        <v>17.016057397503126</v>
      </c>
      <c r="BH55" s="926">
        <v>0.39006681342447763</v>
      </c>
      <c r="BI55" s="926">
        <v>7.2631412400661288E-2</v>
      </c>
      <c r="BJ55" s="926">
        <v>0</v>
      </c>
      <c r="BK55" s="926">
        <v>7.3420017615920603</v>
      </c>
      <c r="BL55" s="926">
        <v>0.66900632005411853</v>
      </c>
      <c r="BM55" s="926">
        <v>6.9653898238781684</v>
      </c>
      <c r="BN55" s="926">
        <v>1.0382679090001905</v>
      </c>
      <c r="BO55" s="926">
        <v>0.53869335715344668</v>
      </c>
      <c r="BP55" s="926">
        <v>0.28691276630998785</v>
      </c>
      <c r="BQ55" s="1213">
        <v>17.954161231768953</v>
      </c>
      <c r="BR55" s="926">
        <v>15.85594811401263</v>
      </c>
      <c r="BS55" s="926">
        <v>2.0860040638707935</v>
      </c>
      <c r="BT55" s="926">
        <v>0.79844720767725241</v>
      </c>
      <c r="BU55" s="926">
        <v>1.2783377746881397</v>
      </c>
      <c r="BV55" s="926" t="e">
        <v>#REF!</v>
      </c>
      <c r="BW55" s="926">
        <v>0.31207836717608323</v>
      </c>
      <c r="BX55" s="926">
        <v>1.9902003655241234</v>
      </c>
      <c r="BY55" s="926">
        <v>9.390880335076238</v>
      </c>
      <c r="BZ55" s="926">
        <v>2.0982131177563246</v>
      </c>
      <c r="CA55" s="926">
        <v>1.1951168767745175</v>
      </c>
      <c r="CB55" s="926">
        <v>1.1873927814591814</v>
      </c>
      <c r="CC55" s="926">
        <v>0.47179272514803478</v>
      </c>
      <c r="CD55" s="926">
        <v>3.6253415109077931E-2</v>
      </c>
      <c r="CE55" s="927">
        <v>2.7408080151192938E-3</v>
      </c>
      <c r="CF55" s="926"/>
      <c r="CG55" s="925">
        <v>0.84205097155415032</v>
      </c>
      <c r="CH55" s="926">
        <v>3.7301151263948533</v>
      </c>
      <c r="CI55" s="926">
        <v>3.3871403779574254</v>
      </c>
      <c r="CJ55" s="926">
        <v>2.9316679187176007</v>
      </c>
      <c r="CK55" s="927">
        <v>37.790127734111721</v>
      </c>
      <c r="CL55" s="412">
        <v>2003</v>
      </c>
      <c r="CM55" s="99">
        <v>138888</v>
      </c>
      <c r="CN55" s="87">
        <v>136585</v>
      </c>
      <c r="CO55" s="87">
        <v>58933</v>
      </c>
      <c r="CP55" s="87">
        <v>58702</v>
      </c>
      <c r="CQ55" s="87">
        <v>40708</v>
      </c>
      <c r="CR55" s="94">
        <v>40708</v>
      </c>
      <c r="CS55" s="858">
        <v>1880</v>
      </c>
      <c r="CT55" s="94"/>
      <c r="CU55" s="95">
        <v>25</v>
      </c>
      <c r="CV55" s="95">
        <v>0</v>
      </c>
      <c r="CW55" s="94">
        <v>0</v>
      </c>
      <c r="CX55" s="94">
        <v>0</v>
      </c>
      <c r="CY55" s="94">
        <v>0</v>
      </c>
      <c r="CZ55" s="95">
        <v>25</v>
      </c>
      <c r="DA55" s="94">
        <v>25</v>
      </c>
      <c r="DB55" s="94">
        <v>0</v>
      </c>
      <c r="DC55" s="95">
        <v>17969</v>
      </c>
      <c r="DD55" s="94">
        <v>9823</v>
      </c>
      <c r="DE55" s="94">
        <v>758</v>
      </c>
      <c r="DF55" s="94">
        <v>819</v>
      </c>
      <c r="DG55" s="94">
        <v>228</v>
      </c>
      <c r="DH55" s="94">
        <v>19</v>
      </c>
      <c r="DI55" s="94">
        <v>5127</v>
      </c>
      <c r="DJ55" s="94">
        <v>0</v>
      </c>
      <c r="DK55" s="94">
        <v>0</v>
      </c>
      <c r="DL55" s="94">
        <v>0</v>
      </c>
      <c r="DM55" s="94">
        <v>0</v>
      </c>
      <c r="DN55" s="94">
        <v>20</v>
      </c>
      <c r="DO55" s="94">
        <v>0</v>
      </c>
      <c r="DP55" s="94">
        <v>0</v>
      </c>
      <c r="DQ55" s="94">
        <v>0</v>
      </c>
      <c r="DR55" s="94">
        <v>0</v>
      </c>
      <c r="DS55" s="94">
        <v>0</v>
      </c>
      <c r="DT55" s="94">
        <v>0</v>
      </c>
      <c r="DU55" s="94">
        <v>0</v>
      </c>
      <c r="DV55" s="94">
        <v>0</v>
      </c>
      <c r="DW55" s="94">
        <v>7</v>
      </c>
      <c r="DX55" s="94">
        <v>0</v>
      </c>
      <c r="DY55" s="94">
        <v>0</v>
      </c>
      <c r="DZ55" s="94">
        <v>10</v>
      </c>
      <c r="EA55" s="94">
        <v>1126</v>
      </c>
      <c r="EB55" s="94">
        <v>0</v>
      </c>
      <c r="EC55" s="94">
        <v>0</v>
      </c>
      <c r="ED55" s="94">
        <v>29</v>
      </c>
      <c r="EE55" s="94">
        <v>0</v>
      </c>
      <c r="EF55" s="94">
        <v>0</v>
      </c>
      <c r="EG55" s="94">
        <v>0</v>
      </c>
      <c r="EH55" s="94">
        <v>0</v>
      </c>
      <c r="EI55" s="94">
        <v>3</v>
      </c>
      <c r="EJ55" s="95">
        <v>231</v>
      </c>
      <c r="EK55" s="94">
        <v>0</v>
      </c>
      <c r="EL55" s="94">
        <v>6</v>
      </c>
      <c r="EM55" s="94">
        <v>0</v>
      </c>
      <c r="EN55" s="94">
        <v>0</v>
      </c>
      <c r="EO55" s="94">
        <v>0</v>
      </c>
      <c r="EP55" s="94">
        <v>0</v>
      </c>
      <c r="EQ55" s="94">
        <v>0</v>
      </c>
      <c r="ER55" s="94">
        <v>0</v>
      </c>
      <c r="ES55" s="94">
        <v>57</v>
      </c>
      <c r="ET55" s="94">
        <v>124</v>
      </c>
      <c r="EU55" s="94">
        <v>0</v>
      </c>
      <c r="EV55" s="94">
        <v>44</v>
      </c>
      <c r="EW55" s="94">
        <v>0</v>
      </c>
      <c r="EX55" s="94">
        <v>0</v>
      </c>
      <c r="EY55" s="94">
        <v>0</v>
      </c>
      <c r="EZ55" s="94">
        <v>0</v>
      </c>
      <c r="FA55" s="94">
        <v>0</v>
      </c>
      <c r="FB55" s="94">
        <v>0</v>
      </c>
      <c r="FC55" s="94">
        <v>0</v>
      </c>
      <c r="FD55" s="94">
        <v>0</v>
      </c>
      <c r="FE55" s="94">
        <v>0</v>
      </c>
      <c r="FF55" s="94">
        <v>0</v>
      </c>
      <c r="FG55" s="94">
        <v>0</v>
      </c>
      <c r="FH55" s="94">
        <v>0</v>
      </c>
      <c r="FI55" s="179">
        <v>5370</v>
      </c>
      <c r="FJ55" s="858">
        <v>1199</v>
      </c>
      <c r="FK55" s="94">
        <v>3949</v>
      </c>
      <c r="FL55" s="94">
        <v>222</v>
      </c>
      <c r="FM55" s="95">
        <v>55910</v>
      </c>
      <c r="FN55" s="95">
        <v>55682</v>
      </c>
      <c r="FO55" s="94">
        <v>33069</v>
      </c>
      <c r="FP55" s="94">
        <v>22613</v>
      </c>
      <c r="FQ55" s="94">
        <v>0</v>
      </c>
      <c r="FR55" s="94">
        <v>0</v>
      </c>
      <c r="FS55" s="179">
        <v>228</v>
      </c>
      <c r="FT55" s="94">
        <v>31</v>
      </c>
      <c r="FU55" s="94">
        <v>0</v>
      </c>
      <c r="FV55" s="94">
        <v>0</v>
      </c>
      <c r="FW55" s="94">
        <v>0</v>
      </c>
      <c r="FX55" s="94">
        <v>0</v>
      </c>
      <c r="FY55" s="94">
        <v>197</v>
      </c>
      <c r="FZ55" s="94">
        <v>0</v>
      </c>
      <c r="GA55" s="87">
        <v>8334</v>
      </c>
      <c r="GB55" s="87">
        <v>2773</v>
      </c>
      <c r="GC55" s="94">
        <v>1490</v>
      </c>
      <c r="GD55" s="94">
        <v>5561</v>
      </c>
      <c r="GE55" s="94">
        <v>1283</v>
      </c>
      <c r="GF55" s="87">
        <v>4324</v>
      </c>
      <c r="GG55" s="94">
        <v>0</v>
      </c>
      <c r="GH55" s="94">
        <v>12</v>
      </c>
      <c r="GI55" s="858">
        <v>2637</v>
      </c>
      <c r="GJ55" s="94">
        <v>137</v>
      </c>
      <c r="GK55" s="94">
        <v>1538</v>
      </c>
      <c r="GL55" s="87">
        <v>3714</v>
      </c>
      <c r="GM55" s="72">
        <v>1696</v>
      </c>
      <c r="GN55" s="72">
        <v>1435</v>
      </c>
      <c r="GO55" s="72">
        <v>583</v>
      </c>
      <c r="GP55" s="95">
        <v>2303</v>
      </c>
      <c r="GQ55" s="179">
        <v>17</v>
      </c>
      <c r="GR55" s="94">
        <v>17</v>
      </c>
      <c r="GS55" s="94">
        <v>0</v>
      </c>
      <c r="GT55" s="94">
        <v>0</v>
      </c>
      <c r="GU55" s="94">
        <v>0</v>
      </c>
      <c r="GV55" s="94">
        <v>0</v>
      </c>
      <c r="GW55" s="94">
        <v>0</v>
      </c>
      <c r="GX55" s="94">
        <v>0</v>
      </c>
      <c r="GY55" s="94">
        <v>0</v>
      </c>
      <c r="GZ55" s="858">
        <v>466</v>
      </c>
      <c r="HA55" s="94">
        <v>1739</v>
      </c>
      <c r="HB55" s="94">
        <v>81</v>
      </c>
      <c r="HC55" s="99">
        <v>144115</v>
      </c>
      <c r="HD55" s="87">
        <v>127273</v>
      </c>
      <c r="HE55" s="72">
        <v>16744</v>
      </c>
      <c r="HF55" s="72">
        <v>6409</v>
      </c>
      <c r="HG55" s="87">
        <v>2505</v>
      </c>
      <c r="HH55" s="72">
        <v>1360</v>
      </c>
      <c r="HI55" s="72">
        <v>1145</v>
      </c>
      <c r="HJ55" s="93">
        <v>15975</v>
      </c>
      <c r="HK55" s="919">
        <v>15971</v>
      </c>
      <c r="HL55" s="72">
        <v>4</v>
      </c>
      <c r="HM55" s="87">
        <v>57</v>
      </c>
      <c r="HN55" s="72">
        <v>29</v>
      </c>
      <c r="HO55" s="72">
        <v>28</v>
      </c>
      <c r="HP55" s="72">
        <v>9300</v>
      </c>
      <c r="HQ55" s="72">
        <v>961</v>
      </c>
      <c r="HR55" s="179">
        <v>75322</v>
      </c>
      <c r="HS55" s="72">
        <v>19</v>
      </c>
      <c r="HT55" s="72">
        <v>65805</v>
      </c>
      <c r="HU55" s="919">
        <v>700</v>
      </c>
      <c r="HV55" s="72">
        <v>0</v>
      </c>
      <c r="HW55" s="72">
        <v>1738</v>
      </c>
      <c r="HX55" s="72">
        <v>7060</v>
      </c>
      <c r="HY55" s="87">
        <v>16842</v>
      </c>
      <c r="HZ55" s="93">
        <v>9593</v>
      </c>
      <c r="IA55" s="72">
        <v>9531</v>
      </c>
      <c r="IB55" s="72">
        <v>62</v>
      </c>
      <c r="IC55" s="72">
        <v>22</v>
      </c>
      <c r="ID55" s="919">
        <v>3149</v>
      </c>
      <c r="IE55" s="72">
        <v>3787</v>
      </c>
      <c r="IF55" s="120">
        <v>291</v>
      </c>
    </row>
    <row r="56" spans="1:240" ht="14.25" customHeight="1">
      <c r="A56" s="423">
        <v>2004</v>
      </c>
      <c r="B56" s="1204">
        <v>860059</v>
      </c>
      <c r="C56" s="1208">
        <v>150524</v>
      </c>
      <c r="D56" s="1209">
        <v>147702</v>
      </c>
      <c r="E56" s="884">
        <v>3242</v>
      </c>
      <c r="F56" s="884">
        <v>661</v>
      </c>
      <c r="G56" s="327"/>
      <c r="H56" s="884">
        <v>64698</v>
      </c>
      <c r="I56" s="884">
        <v>4953</v>
      </c>
      <c r="J56" s="884">
        <v>61162</v>
      </c>
      <c r="K56" s="884">
        <v>8760</v>
      </c>
      <c r="L56" s="884">
        <v>4226</v>
      </c>
      <c r="M56" s="1226">
        <v>2822</v>
      </c>
      <c r="N56" s="1208">
        <v>159465</v>
      </c>
      <c r="O56" s="1209">
        <v>135310</v>
      </c>
      <c r="P56" s="885">
        <v>17709</v>
      </c>
      <c r="Q56" s="885">
        <v>6621</v>
      </c>
      <c r="R56" s="885">
        <v>10911</v>
      </c>
      <c r="S56" s="885">
        <v>2357</v>
      </c>
      <c r="T56" s="885">
        <v>15168</v>
      </c>
      <c r="U56" s="885">
        <v>82544</v>
      </c>
      <c r="V56" s="1209">
        <v>24155</v>
      </c>
      <c r="W56" s="885">
        <v>12044</v>
      </c>
      <c r="X56" s="885">
        <v>12015</v>
      </c>
      <c r="Y56" s="885">
        <v>4346</v>
      </c>
      <c r="Z56" s="885">
        <v>3168</v>
      </c>
      <c r="AA56" s="885">
        <v>4467</v>
      </c>
      <c r="AB56" s="894">
        <v>130</v>
      </c>
      <c r="AC56" s="1210">
        <v>-8941</v>
      </c>
      <c r="AD56" s="885">
        <v>-8941</v>
      </c>
      <c r="AE56" s="885">
        <v>6223</v>
      </c>
      <c r="AF56" s="887">
        <v>31528</v>
      </c>
      <c r="AG56" s="887">
        <v>28646</v>
      </c>
      <c r="AH56" s="887">
        <v>7158</v>
      </c>
      <c r="AI56" s="885">
        <v>24907</v>
      </c>
      <c r="AJ56" s="885">
        <v>7158</v>
      </c>
      <c r="AK56" s="885">
        <v>59284</v>
      </c>
      <c r="AL56" s="885">
        <v>41038</v>
      </c>
      <c r="AM56" s="885">
        <v>12392</v>
      </c>
      <c r="AN56" s="885">
        <v>17749</v>
      </c>
      <c r="AO56" s="885">
        <v>0</v>
      </c>
      <c r="AP56" s="885">
        <v>52126</v>
      </c>
      <c r="AQ56" s="885">
        <v>33880</v>
      </c>
      <c r="AR56" s="885">
        <v>5234</v>
      </c>
      <c r="AS56" s="887"/>
      <c r="AT56" s="896"/>
      <c r="AU56" s="926">
        <v>-1.0395798427782279</v>
      </c>
      <c r="AV56" s="926">
        <v>-1.0395798427782279</v>
      </c>
      <c r="AW56" s="926">
        <v>0.72355501192360061</v>
      </c>
      <c r="AX56" s="926">
        <v>1.4408313848235994</v>
      </c>
      <c r="AY56" s="1211"/>
      <c r="AZ56" s="926"/>
      <c r="BA56" s="1227">
        <v>331939.16700000002</v>
      </c>
      <c r="BB56" s="1228">
        <v>17168.553</v>
      </c>
      <c r="BC56" s="926">
        <v>314770.614</v>
      </c>
      <c r="BD56" s="927">
        <v>36.598723343398532</v>
      </c>
      <c r="BF56" s="1213">
        <v>17.50159000719718</v>
      </c>
      <c r="BG56" s="926">
        <v>17.173472982667469</v>
      </c>
      <c r="BH56" s="926">
        <v>0.37695088360217149</v>
      </c>
      <c r="BI56" s="926">
        <v>7.6855192492608068E-2</v>
      </c>
      <c r="BJ56" s="926">
        <v>0</v>
      </c>
      <c r="BK56" s="926">
        <v>7.5225071768332175</v>
      </c>
      <c r="BL56" s="926">
        <v>0.57589072377592698</v>
      </c>
      <c r="BM56" s="926">
        <v>7.1113725918803246</v>
      </c>
      <c r="BN56" s="926">
        <v>1.0185347749398588</v>
      </c>
      <c r="BO56" s="926">
        <v>0.49136163914336112</v>
      </c>
      <c r="BP56" s="926">
        <v>0.32811702452971248</v>
      </c>
      <c r="BQ56" s="1213">
        <v>18.541169849975407</v>
      </c>
      <c r="BR56" s="926">
        <v>15.73264159784387</v>
      </c>
      <c r="BS56" s="926">
        <v>2.0590447864623243</v>
      </c>
      <c r="BT56" s="926">
        <v>0.76983090694940692</v>
      </c>
      <c r="BU56" s="926">
        <v>1.2686338960466665</v>
      </c>
      <c r="BV56" s="926" t="e">
        <v>#REF!</v>
      </c>
      <c r="BW56" s="926">
        <v>0.27405096627091863</v>
      </c>
      <c r="BX56" s="926">
        <v>1.7635999390739472</v>
      </c>
      <c r="BY56" s="926">
        <v>9.5974811030406055</v>
      </c>
      <c r="BZ56" s="926">
        <v>2.80852825213154</v>
      </c>
      <c r="CA56" s="926">
        <v>1.4003690444492762</v>
      </c>
      <c r="CB56" s="926">
        <v>1.3969971827514158</v>
      </c>
      <c r="CC56" s="926">
        <v>0.50531417030692083</v>
      </c>
      <c r="CD56" s="926">
        <v>0.51938297256351018</v>
      </c>
      <c r="CE56" s="927">
        <v>1.5115242093856352E-2</v>
      </c>
      <c r="CF56" s="926"/>
      <c r="CG56" s="925">
        <v>0.83226848390633668</v>
      </c>
      <c r="CH56" s="926">
        <v>3.6657950210392545</v>
      </c>
      <c r="CI56" s="926">
        <v>3.3307017309277618</v>
      </c>
      <c r="CJ56" s="926">
        <v>2.8959641140898471</v>
      </c>
      <c r="CK56" s="927">
        <v>36.598723343398532</v>
      </c>
      <c r="CL56" s="412">
        <v>2004</v>
      </c>
      <c r="CM56" s="99">
        <v>150524</v>
      </c>
      <c r="CN56" s="87">
        <v>147702</v>
      </c>
      <c r="CO56" s="87">
        <v>64698</v>
      </c>
      <c r="CP56" s="87">
        <v>64453</v>
      </c>
      <c r="CQ56" s="87">
        <v>45699</v>
      </c>
      <c r="CR56" s="94">
        <v>45699</v>
      </c>
      <c r="CS56" s="858">
        <v>1201</v>
      </c>
      <c r="CT56" s="94"/>
      <c r="CU56" s="95">
        <v>35</v>
      </c>
      <c r="CV56" s="95">
        <v>0</v>
      </c>
      <c r="CW56" s="94">
        <v>0</v>
      </c>
      <c r="CX56" s="94">
        <v>0</v>
      </c>
      <c r="CY56" s="94">
        <v>0</v>
      </c>
      <c r="CZ56" s="95">
        <v>35</v>
      </c>
      <c r="DA56" s="94">
        <v>35</v>
      </c>
      <c r="DB56" s="94">
        <v>0</v>
      </c>
      <c r="DC56" s="95">
        <v>18719</v>
      </c>
      <c r="DD56" s="94">
        <v>10157</v>
      </c>
      <c r="DE56" s="94">
        <v>807</v>
      </c>
      <c r="DF56" s="94">
        <v>847</v>
      </c>
      <c r="DG56" s="94">
        <v>233</v>
      </c>
      <c r="DH56" s="94">
        <v>18</v>
      </c>
      <c r="DI56" s="94">
        <v>5349</v>
      </c>
      <c r="DJ56" s="94">
        <v>0</v>
      </c>
      <c r="DK56" s="94">
        <v>0</v>
      </c>
      <c r="DL56" s="94">
        <v>0</v>
      </c>
      <c r="DM56" s="94">
        <v>0</v>
      </c>
      <c r="DN56" s="94">
        <v>22</v>
      </c>
      <c r="DO56" s="94">
        <v>0</v>
      </c>
      <c r="DP56" s="94">
        <v>0</v>
      </c>
      <c r="DQ56" s="94">
        <v>0</v>
      </c>
      <c r="DR56" s="94">
        <v>0</v>
      </c>
      <c r="DS56" s="94">
        <v>0</v>
      </c>
      <c r="DT56" s="94">
        <v>0</v>
      </c>
      <c r="DU56" s="94">
        <v>0</v>
      </c>
      <c r="DV56" s="94">
        <v>0</v>
      </c>
      <c r="DW56" s="94">
        <v>8</v>
      </c>
      <c r="DX56" s="94">
        <v>0</v>
      </c>
      <c r="DY56" s="94">
        <v>1</v>
      </c>
      <c r="DZ56" s="94">
        <v>13</v>
      </c>
      <c r="EA56" s="94">
        <v>1233</v>
      </c>
      <c r="EB56" s="94">
        <v>0</v>
      </c>
      <c r="EC56" s="94">
        <v>0</v>
      </c>
      <c r="ED56" s="94">
        <v>28</v>
      </c>
      <c r="EE56" s="94">
        <v>0</v>
      </c>
      <c r="EF56" s="94">
        <v>0</v>
      </c>
      <c r="EG56" s="94">
        <v>0</v>
      </c>
      <c r="EH56" s="94">
        <v>0</v>
      </c>
      <c r="EI56" s="94">
        <v>3</v>
      </c>
      <c r="EJ56" s="95">
        <v>245</v>
      </c>
      <c r="EK56" s="94">
        <v>0</v>
      </c>
      <c r="EL56" s="94">
        <v>4</v>
      </c>
      <c r="EM56" s="94">
        <v>0</v>
      </c>
      <c r="EN56" s="94">
        <v>0</v>
      </c>
      <c r="EO56" s="94">
        <v>0</v>
      </c>
      <c r="EP56" s="94">
        <v>0</v>
      </c>
      <c r="EQ56" s="94">
        <v>0</v>
      </c>
      <c r="ER56" s="94">
        <v>0</v>
      </c>
      <c r="ES56" s="94">
        <v>38</v>
      </c>
      <c r="ET56" s="94">
        <v>158</v>
      </c>
      <c r="EU56" s="94">
        <v>0</v>
      </c>
      <c r="EV56" s="94">
        <v>45</v>
      </c>
      <c r="EW56" s="94">
        <v>0</v>
      </c>
      <c r="EX56" s="94">
        <v>0</v>
      </c>
      <c r="EY56" s="94">
        <v>0</v>
      </c>
      <c r="EZ56" s="94">
        <v>0</v>
      </c>
      <c r="FA56" s="94">
        <v>0</v>
      </c>
      <c r="FB56" s="94">
        <v>0</v>
      </c>
      <c r="FC56" s="94">
        <v>0</v>
      </c>
      <c r="FD56" s="94">
        <v>0</v>
      </c>
      <c r="FE56" s="94">
        <v>0</v>
      </c>
      <c r="FF56" s="94">
        <v>0</v>
      </c>
      <c r="FG56" s="94">
        <v>0</v>
      </c>
      <c r="FH56" s="94">
        <v>0</v>
      </c>
      <c r="FI56" s="179">
        <v>4953</v>
      </c>
      <c r="FJ56" s="858">
        <v>1046</v>
      </c>
      <c r="FK56" s="94">
        <v>3690</v>
      </c>
      <c r="FL56" s="94">
        <v>217</v>
      </c>
      <c r="FM56" s="95">
        <v>61162</v>
      </c>
      <c r="FN56" s="95">
        <v>60908</v>
      </c>
      <c r="FO56" s="94">
        <v>33610</v>
      </c>
      <c r="FP56" s="94">
        <v>27298</v>
      </c>
      <c r="FQ56" s="94">
        <v>0</v>
      </c>
      <c r="FR56" s="94">
        <v>0</v>
      </c>
      <c r="FS56" s="179">
        <v>254</v>
      </c>
      <c r="FT56" s="94">
        <v>30</v>
      </c>
      <c r="FU56" s="94">
        <v>0</v>
      </c>
      <c r="FV56" s="94">
        <v>0</v>
      </c>
      <c r="FW56" s="94">
        <v>0</v>
      </c>
      <c r="FX56" s="94">
        <v>0</v>
      </c>
      <c r="FY56" s="94">
        <v>224</v>
      </c>
      <c r="FZ56" s="94">
        <v>0</v>
      </c>
      <c r="GA56" s="87">
        <v>8760</v>
      </c>
      <c r="GB56" s="87">
        <v>2967</v>
      </c>
      <c r="GC56" s="94">
        <v>1646</v>
      </c>
      <c r="GD56" s="94">
        <v>5793</v>
      </c>
      <c r="GE56" s="94">
        <v>1321</v>
      </c>
      <c r="GF56" s="87">
        <v>4226</v>
      </c>
      <c r="GG56" s="94">
        <v>0</v>
      </c>
      <c r="GH56" s="94">
        <v>13</v>
      </c>
      <c r="GI56" s="858">
        <v>2669</v>
      </c>
      <c r="GJ56" s="94">
        <v>142</v>
      </c>
      <c r="GK56" s="94">
        <v>1402</v>
      </c>
      <c r="GL56" s="87">
        <v>3903</v>
      </c>
      <c r="GM56" s="72">
        <v>1716</v>
      </c>
      <c r="GN56" s="72">
        <v>1526</v>
      </c>
      <c r="GO56" s="72">
        <v>661</v>
      </c>
      <c r="GP56" s="95">
        <v>2822</v>
      </c>
      <c r="GQ56" s="179">
        <v>18</v>
      </c>
      <c r="GR56" s="94">
        <v>14</v>
      </c>
      <c r="GS56" s="94">
        <v>0</v>
      </c>
      <c r="GT56" s="94">
        <v>0</v>
      </c>
      <c r="GU56" s="94">
        <v>0</v>
      </c>
      <c r="GV56" s="94">
        <v>0</v>
      </c>
      <c r="GW56" s="94">
        <v>0</v>
      </c>
      <c r="GX56" s="94">
        <v>4</v>
      </c>
      <c r="GY56" s="94">
        <v>0</v>
      </c>
      <c r="GZ56" s="858">
        <v>472</v>
      </c>
      <c r="HA56" s="94">
        <v>2262</v>
      </c>
      <c r="HB56" s="94">
        <v>70</v>
      </c>
      <c r="HC56" s="99">
        <v>159465</v>
      </c>
      <c r="HD56" s="87">
        <v>135310</v>
      </c>
      <c r="HE56" s="72">
        <v>17709</v>
      </c>
      <c r="HF56" s="72">
        <v>6621</v>
      </c>
      <c r="HG56" s="87">
        <v>2357</v>
      </c>
      <c r="HH56" s="72">
        <v>1364</v>
      </c>
      <c r="HI56" s="72">
        <v>993</v>
      </c>
      <c r="HJ56" s="93">
        <v>15168</v>
      </c>
      <c r="HK56" s="919">
        <v>15164</v>
      </c>
      <c r="HL56" s="72">
        <v>4</v>
      </c>
      <c r="HM56" s="87">
        <v>45</v>
      </c>
      <c r="HN56" s="72">
        <v>40</v>
      </c>
      <c r="HO56" s="72">
        <v>5</v>
      </c>
      <c r="HP56" s="72">
        <v>9890</v>
      </c>
      <c r="HQ56" s="72">
        <v>1021</v>
      </c>
      <c r="HR56" s="179">
        <v>82499</v>
      </c>
      <c r="HS56" s="72">
        <v>18</v>
      </c>
      <c r="HT56" s="72">
        <v>72439</v>
      </c>
      <c r="HU56" s="919">
        <v>849</v>
      </c>
      <c r="HV56" s="72">
        <v>0</v>
      </c>
      <c r="HW56" s="72">
        <v>2188</v>
      </c>
      <c r="HX56" s="72">
        <v>7005</v>
      </c>
      <c r="HY56" s="87">
        <v>24155</v>
      </c>
      <c r="HZ56" s="93">
        <v>12044</v>
      </c>
      <c r="IA56" s="72">
        <v>12015</v>
      </c>
      <c r="IB56" s="72">
        <v>29</v>
      </c>
      <c r="IC56" s="72">
        <v>130</v>
      </c>
      <c r="ID56" s="919">
        <v>3168</v>
      </c>
      <c r="IE56" s="72">
        <v>4346</v>
      </c>
      <c r="IF56" s="120">
        <v>4467</v>
      </c>
    </row>
    <row r="57" spans="1:240" ht="14.25" customHeight="1">
      <c r="A57" s="423">
        <v>2005</v>
      </c>
      <c r="B57" s="1204">
        <v>928122</v>
      </c>
      <c r="C57" s="1208">
        <v>168308</v>
      </c>
      <c r="D57" s="1209">
        <v>166417</v>
      </c>
      <c r="E57" s="884">
        <v>3544</v>
      </c>
      <c r="F57" s="884">
        <v>799</v>
      </c>
      <c r="G57" s="327"/>
      <c r="H57" s="884">
        <v>71198</v>
      </c>
      <c r="I57" s="884">
        <v>4845</v>
      </c>
      <c r="J57" s="884">
        <v>72246</v>
      </c>
      <c r="K57" s="884">
        <v>9115</v>
      </c>
      <c r="L57" s="884">
        <v>4670</v>
      </c>
      <c r="M57" s="1226">
        <v>1891</v>
      </c>
      <c r="N57" s="1208">
        <v>163660</v>
      </c>
      <c r="O57" s="1209">
        <v>142199</v>
      </c>
      <c r="P57" s="885">
        <v>18677</v>
      </c>
      <c r="Q57" s="885">
        <v>6843</v>
      </c>
      <c r="R57" s="885">
        <v>11582</v>
      </c>
      <c r="S57" s="885">
        <v>2402</v>
      </c>
      <c r="T57" s="885">
        <v>14440</v>
      </c>
      <c r="U57" s="885">
        <v>88255</v>
      </c>
      <c r="V57" s="1209">
        <v>21461</v>
      </c>
      <c r="W57" s="885">
        <v>12136</v>
      </c>
      <c r="X57" s="885">
        <v>12107</v>
      </c>
      <c r="Y57" s="885">
        <v>4233</v>
      </c>
      <c r="Z57" s="885">
        <v>3602</v>
      </c>
      <c r="AA57" s="885">
        <v>1153</v>
      </c>
      <c r="AB57" s="894">
        <v>337</v>
      </c>
      <c r="AC57" s="1210">
        <v>4648</v>
      </c>
      <c r="AD57" s="885">
        <v>4648</v>
      </c>
      <c r="AE57" s="885">
        <v>19084</v>
      </c>
      <c r="AF57" s="887">
        <v>33217</v>
      </c>
      <c r="AG57" s="887">
        <v>29967</v>
      </c>
      <c r="AH57" s="887">
        <v>7652</v>
      </c>
      <c r="AI57" s="885">
        <v>26374</v>
      </c>
      <c r="AJ57" s="885">
        <v>7652</v>
      </c>
      <c r="AK57" s="885">
        <v>66853</v>
      </c>
      <c r="AL57" s="885">
        <v>54185</v>
      </c>
      <c r="AM57" s="885">
        <v>24218</v>
      </c>
      <c r="AN57" s="885">
        <v>18722</v>
      </c>
      <c r="AO57" s="885">
        <v>0</v>
      </c>
      <c r="AP57" s="885">
        <v>59201</v>
      </c>
      <c r="AQ57" s="885">
        <v>46533</v>
      </c>
      <c r="AR57" s="885">
        <v>16566</v>
      </c>
      <c r="AS57" s="887"/>
      <c r="AT57" s="896"/>
      <c r="AU57" s="926">
        <v>0.5007962315299066</v>
      </c>
      <c r="AV57" s="926">
        <v>0.5007962315299066</v>
      </c>
      <c r="AW57" s="926">
        <v>2.0561951984760625</v>
      </c>
      <c r="AX57" s="926">
        <v>2.6093552356263507</v>
      </c>
      <c r="AY57" s="1211"/>
      <c r="AZ57" s="926"/>
      <c r="BA57" s="1227">
        <v>331796.533</v>
      </c>
      <c r="BB57" s="1228">
        <v>17168.553</v>
      </c>
      <c r="BC57" s="926">
        <v>314627.98</v>
      </c>
      <c r="BD57" s="927">
        <v>33.899420550315583</v>
      </c>
      <c r="BF57" s="1213">
        <v>18.134253901965476</v>
      </c>
      <c r="BG57" s="926">
        <v>17.930509135652425</v>
      </c>
      <c r="BH57" s="926">
        <v>0.38184635209595291</v>
      </c>
      <c r="BI57" s="926">
        <v>8.6087820351203825E-2</v>
      </c>
      <c r="BJ57" s="926">
        <v>0</v>
      </c>
      <c r="BK57" s="926">
        <v>7.671189778929925</v>
      </c>
      <c r="BL57" s="926">
        <v>0.52202188936368277</v>
      </c>
      <c r="BM57" s="926">
        <v>7.7841059688273742</v>
      </c>
      <c r="BN57" s="926">
        <v>0.98209071652218138</v>
      </c>
      <c r="BO57" s="926">
        <v>0.50316660956210502</v>
      </c>
      <c r="BP57" s="926">
        <v>0.20374476631304936</v>
      </c>
      <c r="BQ57" s="1213">
        <v>17.633457670435568</v>
      </c>
      <c r="BR57" s="926">
        <v>15.321153900026074</v>
      </c>
      <c r="BS57" s="926">
        <v>2.0123432048803931</v>
      </c>
      <c r="BT57" s="926">
        <v>0.73729531246969682</v>
      </c>
      <c r="BU57" s="926">
        <v>1.2478962894964241</v>
      </c>
      <c r="BV57" s="926" t="e">
        <v>#REF!</v>
      </c>
      <c r="BW57" s="926">
        <v>0.25880218333365657</v>
      </c>
      <c r="BX57" s="926">
        <v>1.5558299447701918</v>
      </c>
      <c r="BY57" s="926">
        <v>9.508986965075712</v>
      </c>
      <c r="BZ57" s="926">
        <v>2.3123037704094935</v>
      </c>
      <c r="CA57" s="926">
        <v>1.3075867181254188</v>
      </c>
      <c r="CB57" s="926">
        <v>1.3044621289011573</v>
      </c>
      <c r="CC57" s="926">
        <v>0.45608228228616499</v>
      </c>
      <c r="CD57" s="926">
        <v>0.12422935777839551</v>
      </c>
      <c r="CE57" s="927">
        <v>3.6309881675038409E-2</v>
      </c>
      <c r="CF57" s="926"/>
      <c r="CG57" s="925">
        <v>0.82446057738099088</v>
      </c>
      <c r="CH57" s="926">
        <v>3.5789475952514862</v>
      </c>
      <c r="CI57" s="926">
        <v>3.2287781132221842</v>
      </c>
      <c r="CJ57" s="926">
        <v>2.8416522827817894</v>
      </c>
      <c r="CK57" s="927">
        <v>33.899420550315583</v>
      </c>
      <c r="CL57" s="412">
        <v>2005</v>
      </c>
      <c r="CM57" s="99">
        <v>168308</v>
      </c>
      <c r="CN57" s="87">
        <v>166417</v>
      </c>
      <c r="CO57" s="87">
        <v>71198</v>
      </c>
      <c r="CP57" s="87">
        <v>70905</v>
      </c>
      <c r="CQ57" s="87">
        <v>51550</v>
      </c>
      <c r="CR57" s="94">
        <v>51550</v>
      </c>
      <c r="CS57" s="858">
        <v>1617</v>
      </c>
      <c r="CT57" s="94"/>
      <c r="CU57" s="95">
        <v>41</v>
      </c>
      <c r="CV57" s="95">
        <v>0</v>
      </c>
      <c r="CW57" s="94">
        <v>0</v>
      </c>
      <c r="CX57" s="94">
        <v>0</v>
      </c>
      <c r="CY57" s="94">
        <v>0</v>
      </c>
      <c r="CZ57" s="95">
        <v>41</v>
      </c>
      <c r="DA57" s="94">
        <v>41</v>
      </c>
      <c r="DB57" s="94">
        <v>0</v>
      </c>
      <c r="DC57" s="95">
        <v>19314</v>
      </c>
      <c r="DD57" s="94">
        <v>10248</v>
      </c>
      <c r="DE57" s="94">
        <v>855</v>
      </c>
      <c r="DF57" s="94">
        <v>903</v>
      </c>
      <c r="DG57" s="94">
        <v>244</v>
      </c>
      <c r="DH57" s="94">
        <v>19</v>
      </c>
      <c r="DI57" s="94">
        <v>5641</v>
      </c>
      <c r="DJ57" s="94">
        <v>0</v>
      </c>
      <c r="DK57" s="94">
        <v>0</v>
      </c>
      <c r="DL57" s="94">
        <v>0</v>
      </c>
      <c r="DM57" s="94">
        <v>0</v>
      </c>
      <c r="DN57" s="94">
        <v>23</v>
      </c>
      <c r="DO57" s="94">
        <v>0</v>
      </c>
      <c r="DP57" s="94">
        <v>0</v>
      </c>
      <c r="DQ57" s="94">
        <v>0</v>
      </c>
      <c r="DR57" s="94">
        <v>0</v>
      </c>
      <c r="DS57" s="94">
        <v>0</v>
      </c>
      <c r="DT57" s="94">
        <v>0</v>
      </c>
      <c r="DU57" s="94">
        <v>0</v>
      </c>
      <c r="DV57" s="94">
        <v>0</v>
      </c>
      <c r="DW57" s="94">
        <v>10</v>
      </c>
      <c r="DX57" s="94">
        <v>0</v>
      </c>
      <c r="DY57" s="94">
        <v>4</v>
      </c>
      <c r="DZ57" s="94">
        <v>16</v>
      </c>
      <c r="EA57" s="94">
        <v>1314</v>
      </c>
      <c r="EB57" s="94">
        <v>0</v>
      </c>
      <c r="EC57" s="94">
        <v>0</v>
      </c>
      <c r="ED57" s="94">
        <v>33</v>
      </c>
      <c r="EE57" s="94">
        <v>0</v>
      </c>
      <c r="EF57" s="94">
        <v>0</v>
      </c>
      <c r="EG57" s="94">
        <v>0</v>
      </c>
      <c r="EH57" s="94">
        <v>0</v>
      </c>
      <c r="EI57" s="94">
        <v>4</v>
      </c>
      <c r="EJ57" s="95">
        <v>293</v>
      </c>
      <c r="EK57" s="94">
        <v>0</v>
      </c>
      <c r="EL57" s="94">
        <v>5</v>
      </c>
      <c r="EM57" s="94">
        <v>0</v>
      </c>
      <c r="EN57" s="94">
        <v>0</v>
      </c>
      <c r="EO57" s="94">
        <v>0</v>
      </c>
      <c r="EP57" s="94">
        <v>0</v>
      </c>
      <c r="EQ57" s="94">
        <v>0</v>
      </c>
      <c r="ER57" s="94">
        <v>0</v>
      </c>
      <c r="ES57" s="94">
        <v>51</v>
      </c>
      <c r="ET57" s="94">
        <v>185</v>
      </c>
      <c r="EU57" s="94">
        <v>0</v>
      </c>
      <c r="EV57" s="94">
        <v>52</v>
      </c>
      <c r="EW57" s="94">
        <v>0</v>
      </c>
      <c r="EX57" s="94">
        <v>0</v>
      </c>
      <c r="EY57" s="94">
        <v>0</v>
      </c>
      <c r="EZ57" s="94">
        <v>0</v>
      </c>
      <c r="FA57" s="94">
        <v>0</v>
      </c>
      <c r="FB57" s="94">
        <v>0</v>
      </c>
      <c r="FC57" s="94">
        <v>0</v>
      </c>
      <c r="FD57" s="94">
        <v>0</v>
      </c>
      <c r="FE57" s="94">
        <v>0</v>
      </c>
      <c r="FF57" s="94">
        <v>0</v>
      </c>
      <c r="FG57" s="94">
        <v>0</v>
      </c>
      <c r="FH57" s="94">
        <v>0</v>
      </c>
      <c r="FI57" s="179">
        <v>4845</v>
      </c>
      <c r="FJ57" s="858">
        <v>1228</v>
      </c>
      <c r="FK57" s="94">
        <v>3394</v>
      </c>
      <c r="FL57" s="94">
        <v>223</v>
      </c>
      <c r="FM57" s="95">
        <v>72246</v>
      </c>
      <c r="FN57" s="95">
        <v>71964</v>
      </c>
      <c r="FO57" s="94">
        <v>38585</v>
      </c>
      <c r="FP57" s="94">
        <v>33379</v>
      </c>
      <c r="FQ57" s="94">
        <v>0</v>
      </c>
      <c r="FR57" s="94">
        <v>0</v>
      </c>
      <c r="FS57" s="179">
        <v>282</v>
      </c>
      <c r="FT57" s="94">
        <v>38</v>
      </c>
      <c r="FU57" s="94">
        <v>0</v>
      </c>
      <c r="FV57" s="94">
        <v>0</v>
      </c>
      <c r="FW57" s="94">
        <v>0</v>
      </c>
      <c r="FX57" s="94">
        <v>0</v>
      </c>
      <c r="FY57" s="94">
        <v>244</v>
      </c>
      <c r="FZ57" s="94">
        <v>0</v>
      </c>
      <c r="GA57" s="87">
        <v>9115</v>
      </c>
      <c r="GB57" s="87">
        <v>3027</v>
      </c>
      <c r="GC57" s="94">
        <v>1658</v>
      </c>
      <c r="GD57" s="94">
        <v>6088</v>
      </c>
      <c r="GE57" s="94">
        <v>1369</v>
      </c>
      <c r="GF57" s="87">
        <v>4670</v>
      </c>
      <c r="GG57" s="94">
        <v>0</v>
      </c>
      <c r="GH57" s="94">
        <v>16</v>
      </c>
      <c r="GI57" s="858">
        <v>2809</v>
      </c>
      <c r="GJ57" s="94">
        <v>307</v>
      </c>
      <c r="GK57" s="94">
        <v>1538</v>
      </c>
      <c r="GL57" s="87">
        <v>4343</v>
      </c>
      <c r="GM57" s="72">
        <v>1916</v>
      </c>
      <c r="GN57" s="72">
        <v>1628</v>
      </c>
      <c r="GO57" s="72">
        <v>799</v>
      </c>
      <c r="GP57" s="95">
        <v>1891</v>
      </c>
      <c r="GQ57" s="179">
        <v>24</v>
      </c>
      <c r="GR57" s="94">
        <v>24</v>
      </c>
      <c r="GS57" s="94">
        <v>0</v>
      </c>
      <c r="GT57" s="94">
        <v>0</v>
      </c>
      <c r="GU57" s="94">
        <v>0</v>
      </c>
      <c r="GV57" s="94">
        <v>0</v>
      </c>
      <c r="GW57" s="94">
        <v>0</v>
      </c>
      <c r="GX57" s="94">
        <v>0</v>
      </c>
      <c r="GY57" s="94">
        <v>0</v>
      </c>
      <c r="GZ57" s="858">
        <v>570</v>
      </c>
      <c r="HA57" s="94">
        <v>1276</v>
      </c>
      <c r="HB57" s="94">
        <v>21</v>
      </c>
      <c r="HC57" s="99">
        <v>163660</v>
      </c>
      <c r="HD57" s="87">
        <v>142199</v>
      </c>
      <c r="HE57" s="72">
        <v>18677</v>
      </c>
      <c r="HF57" s="72">
        <v>6843</v>
      </c>
      <c r="HG57" s="87">
        <v>2402</v>
      </c>
      <c r="HH57" s="72">
        <v>1157</v>
      </c>
      <c r="HI57" s="72">
        <v>1245</v>
      </c>
      <c r="HJ57" s="93">
        <v>14440</v>
      </c>
      <c r="HK57" s="919">
        <v>14436</v>
      </c>
      <c r="HL57" s="72">
        <v>4</v>
      </c>
      <c r="HM57" s="87">
        <v>48</v>
      </c>
      <c r="HN57" s="72">
        <v>45</v>
      </c>
      <c r="HO57" s="72">
        <v>3</v>
      </c>
      <c r="HP57" s="72">
        <v>10489</v>
      </c>
      <c r="HQ57" s="72">
        <v>1093</v>
      </c>
      <c r="HR57" s="179">
        <v>88207</v>
      </c>
      <c r="HS57" s="72">
        <v>16</v>
      </c>
      <c r="HT57" s="72">
        <v>76926</v>
      </c>
      <c r="HU57" s="919">
        <v>872</v>
      </c>
      <c r="HV57" s="72">
        <v>0</v>
      </c>
      <c r="HW57" s="72">
        <v>1667</v>
      </c>
      <c r="HX57" s="72">
        <v>8726</v>
      </c>
      <c r="HY57" s="87">
        <v>21461</v>
      </c>
      <c r="HZ57" s="93">
        <v>12136</v>
      </c>
      <c r="IA57" s="72">
        <v>12107</v>
      </c>
      <c r="IB57" s="72">
        <v>29</v>
      </c>
      <c r="IC57" s="72">
        <v>337</v>
      </c>
      <c r="ID57" s="919">
        <v>3602</v>
      </c>
      <c r="IE57" s="72">
        <v>4233</v>
      </c>
      <c r="IF57" s="120">
        <v>1153</v>
      </c>
    </row>
    <row r="58" spans="1:240" ht="14.25" customHeight="1">
      <c r="A58" s="423">
        <v>2006</v>
      </c>
      <c r="B58" s="1204">
        <v>1004976</v>
      </c>
      <c r="C58" s="1208">
        <v>186434</v>
      </c>
      <c r="D58" s="1209">
        <v>184553</v>
      </c>
      <c r="E58" s="884">
        <v>3917</v>
      </c>
      <c r="F58" s="884">
        <v>814</v>
      </c>
      <c r="G58" s="327"/>
      <c r="H58" s="884">
        <v>75905</v>
      </c>
      <c r="I58" s="884">
        <v>5816</v>
      </c>
      <c r="J58" s="884">
        <v>83276</v>
      </c>
      <c r="K58" s="884">
        <v>9628</v>
      </c>
      <c r="L58" s="884">
        <v>5197</v>
      </c>
      <c r="M58" s="1226">
        <v>1881</v>
      </c>
      <c r="N58" s="1208">
        <v>178318</v>
      </c>
      <c r="O58" s="1209">
        <v>154607</v>
      </c>
      <c r="P58" s="885">
        <v>20163</v>
      </c>
      <c r="Q58" s="885">
        <v>7334</v>
      </c>
      <c r="R58" s="885">
        <v>12357</v>
      </c>
      <c r="S58" s="885">
        <v>2493</v>
      </c>
      <c r="T58" s="885">
        <v>14072</v>
      </c>
      <c r="U58" s="885">
        <v>98188</v>
      </c>
      <c r="V58" s="1209">
        <v>23711</v>
      </c>
      <c r="W58" s="885">
        <v>13288</v>
      </c>
      <c r="X58" s="885">
        <v>13235</v>
      </c>
      <c r="Y58" s="885">
        <v>5273</v>
      </c>
      <c r="Z58" s="885">
        <v>3946</v>
      </c>
      <c r="AA58" s="885">
        <v>1034</v>
      </c>
      <c r="AB58" s="894">
        <v>170</v>
      </c>
      <c r="AC58" s="1210">
        <v>8116</v>
      </c>
      <c r="AD58" s="885">
        <v>8116</v>
      </c>
      <c r="AE58" s="885">
        <v>22184</v>
      </c>
      <c r="AF58" s="887">
        <v>35633</v>
      </c>
      <c r="AG58" s="887">
        <v>32107</v>
      </c>
      <c r="AH58" s="887">
        <v>8094</v>
      </c>
      <c r="AI58" s="885">
        <v>28299</v>
      </c>
      <c r="AJ58" s="885">
        <v>8094</v>
      </c>
      <c r="AK58" s="885">
        <v>73250</v>
      </c>
      <c r="AL58" s="885">
        <v>62053</v>
      </c>
      <c r="AM58" s="885">
        <v>29946</v>
      </c>
      <c r="AN58" s="885">
        <v>20205</v>
      </c>
      <c r="AO58" s="885">
        <v>0</v>
      </c>
      <c r="AP58" s="885">
        <v>65156</v>
      </c>
      <c r="AQ58" s="885">
        <v>53959</v>
      </c>
      <c r="AR58" s="885">
        <v>21852</v>
      </c>
      <c r="AS58" s="887"/>
      <c r="AT58" s="896"/>
      <c r="AU58" s="926">
        <v>0.80758147458247764</v>
      </c>
      <c r="AV58" s="926">
        <v>0.80758147458247764</v>
      </c>
      <c r="AW58" s="926">
        <v>2.2074158984891183</v>
      </c>
      <c r="AX58" s="926">
        <v>2.9797726512871949</v>
      </c>
      <c r="AY58" s="1211"/>
      <c r="AZ58" s="926"/>
      <c r="BA58" s="1227">
        <v>326368.88699999999</v>
      </c>
      <c r="BB58" s="1228">
        <v>17168.553</v>
      </c>
      <c r="BC58" s="926">
        <v>309200.33399999997</v>
      </c>
      <c r="BD58" s="927">
        <v>30.766937120886467</v>
      </c>
      <c r="BF58" s="1213">
        <v>18.551089777268313</v>
      </c>
      <c r="BG58" s="926">
        <v>18.36392112846476</v>
      </c>
      <c r="BH58" s="926">
        <v>0.38976055149575711</v>
      </c>
      <c r="BI58" s="926">
        <v>8.0996959131362345E-2</v>
      </c>
      <c r="BJ58" s="926">
        <v>0</v>
      </c>
      <c r="BK58" s="926">
        <v>7.5529166865676398</v>
      </c>
      <c r="BL58" s="926">
        <v>0.57872028784767005</v>
      </c>
      <c r="BM58" s="926">
        <v>8.2863670376207992</v>
      </c>
      <c r="BN58" s="926">
        <v>0.9580328286446641</v>
      </c>
      <c r="BO58" s="926">
        <v>0.51712677715686739</v>
      </c>
      <c r="BP58" s="926">
        <v>0.18716864880355352</v>
      </c>
      <c r="BQ58" s="1213">
        <v>17.743508302685836</v>
      </c>
      <c r="BR58" s="926">
        <v>15.384148477177565</v>
      </c>
      <c r="BS58" s="926">
        <v>2.0063165687538809</v>
      </c>
      <c r="BT58" s="926">
        <v>0.72976867109264298</v>
      </c>
      <c r="BU58" s="926">
        <v>1.2295816019487034</v>
      </c>
      <c r="BV58" s="926" t="e">
        <v>#REF!</v>
      </c>
      <c r="BW58" s="926">
        <v>0.24806562544777189</v>
      </c>
      <c r="BX58" s="926">
        <v>1.4002324433618316</v>
      </c>
      <c r="BY58" s="926">
        <v>9.7701835665727348</v>
      </c>
      <c r="BZ58" s="926">
        <v>2.3593598255082711</v>
      </c>
      <c r="CA58" s="926">
        <v>1.3222206301444015</v>
      </c>
      <c r="CB58" s="926">
        <v>1.316946872363121</v>
      </c>
      <c r="CC58" s="926">
        <v>0.52468914680549583</v>
      </c>
      <c r="CD58" s="926">
        <v>0.10288802916686568</v>
      </c>
      <c r="CE58" s="927">
        <v>1.6915826845616214E-2</v>
      </c>
      <c r="CF58" s="926"/>
      <c r="CG58" s="925">
        <v>0.80539236757892729</v>
      </c>
      <c r="CH58" s="926">
        <v>3.5456568117049563</v>
      </c>
      <c r="CI58" s="926">
        <v>3.1948026619541161</v>
      </c>
      <c r="CJ58" s="926">
        <v>2.8158881406123131</v>
      </c>
      <c r="CK58" s="927">
        <v>30.766937120886467</v>
      </c>
      <c r="CL58" s="412">
        <v>2006</v>
      </c>
      <c r="CM58" s="99">
        <v>186434</v>
      </c>
      <c r="CN58" s="87">
        <v>184553</v>
      </c>
      <c r="CO58" s="87">
        <v>75905</v>
      </c>
      <c r="CP58" s="87">
        <v>75585</v>
      </c>
      <c r="CQ58" s="87">
        <v>55562</v>
      </c>
      <c r="CR58" s="94">
        <v>55562</v>
      </c>
      <c r="CS58" s="858">
        <v>1669</v>
      </c>
      <c r="CT58" s="94"/>
      <c r="CU58" s="95">
        <v>48</v>
      </c>
      <c r="CV58" s="95">
        <v>0</v>
      </c>
      <c r="CW58" s="94">
        <v>0</v>
      </c>
      <c r="CX58" s="94">
        <v>0</v>
      </c>
      <c r="CY58" s="94">
        <v>0</v>
      </c>
      <c r="CZ58" s="95">
        <v>48</v>
      </c>
      <c r="DA58" s="94">
        <v>48</v>
      </c>
      <c r="DB58" s="94">
        <v>0</v>
      </c>
      <c r="DC58" s="95">
        <v>19975</v>
      </c>
      <c r="DD58" s="94">
        <v>10438</v>
      </c>
      <c r="DE58" s="94">
        <v>974</v>
      </c>
      <c r="DF58" s="94">
        <v>919</v>
      </c>
      <c r="DG58" s="94">
        <v>280</v>
      </c>
      <c r="DH58" s="94">
        <v>21</v>
      </c>
      <c r="DI58" s="94">
        <v>5850</v>
      </c>
      <c r="DJ58" s="94">
        <v>0</v>
      </c>
      <c r="DK58" s="94">
        <v>0</v>
      </c>
      <c r="DL58" s="94">
        <v>0</v>
      </c>
      <c r="DM58" s="94">
        <v>0</v>
      </c>
      <c r="DN58" s="94">
        <v>27</v>
      </c>
      <c r="DO58" s="94">
        <v>0</v>
      </c>
      <c r="DP58" s="94">
        <v>0</v>
      </c>
      <c r="DQ58" s="94">
        <v>0</v>
      </c>
      <c r="DR58" s="94">
        <v>0</v>
      </c>
      <c r="DS58" s="94">
        <v>0</v>
      </c>
      <c r="DT58" s="94">
        <v>0</v>
      </c>
      <c r="DU58" s="94">
        <v>0</v>
      </c>
      <c r="DV58" s="94">
        <v>0</v>
      </c>
      <c r="DW58" s="94">
        <v>12</v>
      </c>
      <c r="DX58" s="94">
        <v>0</v>
      </c>
      <c r="DY58" s="94">
        <v>1</v>
      </c>
      <c r="DZ58" s="94">
        <v>21</v>
      </c>
      <c r="EA58" s="94">
        <v>1387</v>
      </c>
      <c r="EB58" s="94">
        <v>0</v>
      </c>
      <c r="EC58" s="94">
        <v>0</v>
      </c>
      <c r="ED58" s="94">
        <v>37</v>
      </c>
      <c r="EE58" s="94">
        <v>0</v>
      </c>
      <c r="EF58" s="94">
        <v>0</v>
      </c>
      <c r="EG58" s="94">
        <v>0</v>
      </c>
      <c r="EH58" s="94">
        <v>0</v>
      </c>
      <c r="EI58" s="94">
        <v>8</v>
      </c>
      <c r="EJ58" s="95">
        <v>320</v>
      </c>
      <c r="EK58" s="94">
        <v>0</v>
      </c>
      <c r="EL58" s="94">
        <v>6</v>
      </c>
      <c r="EM58" s="94">
        <v>0</v>
      </c>
      <c r="EN58" s="94">
        <v>0</v>
      </c>
      <c r="EO58" s="94">
        <v>0</v>
      </c>
      <c r="EP58" s="94">
        <v>0</v>
      </c>
      <c r="EQ58" s="94">
        <v>0</v>
      </c>
      <c r="ER58" s="94">
        <v>0</v>
      </c>
      <c r="ES58" s="94">
        <v>60</v>
      </c>
      <c r="ET58" s="94">
        <v>200</v>
      </c>
      <c r="EU58" s="94">
        <v>0</v>
      </c>
      <c r="EV58" s="94">
        <v>54</v>
      </c>
      <c r="EW58" s="94">
        <v>0</v>
      </c>
      <c r="EX58" s="94">
        <v>0</v>
      </c>
      <c r="EY58" s="94">
        <v>0</v>
      </c>
      <c r="EZ58" s="94">
        <v>0</v>
      </c>
      <c r="FA58" s="94">
        <v>0</v>
      </c>
      <c r="FB58" s="94">
        <v>0</v>
      </c>
      <c r="FC58" s="94">
        <v>0</v>
      </c>
      <c r="FD58" s="94">
        <v>0</v>
      </c>
      <c r="FE58" s="94">
        <v>0</v>
      </c>
      <c r="FF58" s="94">
        <v>0</v>
      </c>
      <c r="FG58" s="94">
        <v>0</v>
      </c>
      <c r="FH58" s="94">
        <v>0</v>
      </c>
      <c r="FI58" s="179">
        <v>5816</v>
      </c>
      <c r="FJ58" s="858">
        <v>1411</v>
      </c>
      <c r="FK58" s="94">
        <v>4085</v>
      </c>
      <c r="FL58" s="94">
        <v>320</v>
      </c>
      <c r="FM58" s="95">
        <v>83276</v>
      </c>
      <c r="FN58" s="95">
        <v>82980</v>
      </c>
      <c r="FO58" s="94">
        <v>44871</v>
      </c>
      <c r="FP58" s="94">
        <v>38109</v>
      </c>
      <c r="FQ58" s="94">
        <v>0</v>
      </c>
      <c r="FR58" s="94">
        <v>0</v>
      </c>
      <c r="FS58" s="179">
        <v>296</v>
      </c>
      <c r="FT58" s="94">
        <v>41</v>
      </c>
      <c r="FU58" s="94">
        <v>0</v>
      </c>
      <c r="FV58" s="94">
        <v>0</v>
      </c>
      <c r="FW58" s="94">
        <v>0</v>
      </c>
      <c r="FX58" s="94">
        <v>0</v>
      </c>
      <c r="FY58" s="94">
        <v>255</v>
      </c>
      <c r="FZ58" s="94">
        <v>0</v>
      </c>
      <c r="GA58" s="87">
        <v>9628</v>
      </c>
      <c r="GB58" s="87">
        <v>3199</v>
      </c>
      <c r="GC58" s="94">
        <v>1723</v>
      </c>
      <c r="GD58" s="94">
        <v>6429</v>
      </c>
      <c r="GE58" s="94">
        <v>1476</v>
      </c>
      <c r="GF58" s="87">
        <v>5197</v>
      </c>
      <c r="GG58" s="94">
        <v>0</v>
      </c>
      <c r="GH58" s="94">
        <v>12</v>
      </c>
      <c r="GI58" s="858">
        <v>3018</v>
      </c>
      <c r="GJ58" s="94">
        <v>165</v>
      </c>
      <c r="GK58" s="94">
        <v>2002</v>
      </c>
      <c r="GL58" s="87">
        <v>4731</v>
      </c>
      <c r="GM58" s="72">
        <v>1952</v>
      </c>
      <c r="GN58" s="72">
        <v>1965</v>
      </c>
      <c r="GO58" s="72">
        <v>814</v>
      </c>
      <c r="GP58" s="95">
        <v>1881</v>
      </c>
      <c r="GQ58" s="179">
        <v>35</v>
      </c>
      <c r="GR58" s="94">
        <v>35</v>
      </c>
      <c r="GS58" s="94">
        <v>0</v>
      </c>
      <c r="GT58" s="94">
        <v>0</v>
      </c>
      <c r="GU58" s="94">
        <v>0</v>
      </c>
      <c r="GV58" s="94">
        <v>0</v>
      </c>
      <c r="GW58" s="94">
        <v>0</v>
      </c>
      <c r="GX58" s="94">
        <v>0</v>
      </c>
      <c r="GY58" s="94">
        <v>0</v>
      </c>
      <c r="GZ58" s="858">
        <v>606</v>
      </c>
      <c r="HA58" s="94">
        <v>1060</v>
      </c>
      <c r="HB58" s="94">
        <v>180</v>
      </c>
      <c r="HC58" s="99">
        <v>178318</v>
      </c>
      <c r="HD58" s="87">
        <v>154607</v>
      </c>
      <c r="HE58" s="72">
        <v>20163</v>
      </c>
      <c r="HF58" s="72">
        <v>7334</v>
      </c>
      <c r="HG58" s="87">
        <v>2493</v>
      </c>
      <c r="HH58" s="72">
        <v>1268</v>
      </c>
      <c r="HI58" s="72">
        <v>1225</v>
      </c>
      <c r="HJ58" s="93">
        <v>14072</v>
      </c>
      <c r="HK58" s="919">
        <v>14068</v>
      </c>
      <c r="HL58" s="72">
        <v>4</v>
      </c>
      <c r="HM58" s="87">
        <v>47</v>
      </c>
      <c r="HN58" s="72">
        <v>42</v>
      </c>
      <c r="HO58" s="72">
        <v>5</v>
      </c>
      <c r="HP58" s="72">
        <v>11152</v>
      </c>
      <c r="HQ58" s="72">
        <v>1205</v>
      </c>
      <c r="HR58" s="179">
        <v>98141</v>
      </c>
      <c r="HS58" s="72">
        <v>17</v>
      </c>
      <c r="HT58" s="72">
        <v>85828</v>
      </c>
      <c r="HU58" s="919">
        <v>1978</v>
      </c>
      <c r="HV58" s="72">
        <v>0</v>
      </c>
      <c r="HW58" s="72">
        <v>1397</v>
      </c>
      <c r="HX58" s="72">
        <v>8921</v>
      </c>
      <c r="HY58" s="87">
        <v>23711</v>
      </c>
      <c r="HZ58" s="93">
        <v>13288</v>
      </c>
      <c r="IA58" s="72">
        <v>13235</v>
      </c>
      <c r="IB58" s="72">
        <v>53</v>
      </c>
      <c r="IC58" s="72">
        <v>170</v>
      </c>
      <c r="ID58" s="919">
        <v>3946</v>
      </c>
      <c r="IE58" s="72">
        <v>5273</v>
      </c>
      <c r="IF58" s="120">
        <v>1034</v>
      </c>
    </row>
    <row r="59" spans="1:240" ht="14.25" customHeight="1">
      <c r="A59" s="423">
        <v>2007</v>
      </c>
      <c r="B59" s="1204">
        <v>1077541</v>
      </c>
      <c r="C59" s="1208">
        <v>206955</v>
      </c>
      <c r="D59" s="1209">
        <v>204718</v>
      </c>
      <c r="E59" s="884">
        <v>4446</v>
      </c>
      <c r="F59" s="884">
        <v>903</v>
      </c>
      <c r="G59" s="327"/>
      <c r="H59" s="884">
        <v>77136</v>
      </c>
      <c r="I59" s="884">
        <v>7195</v>
      </c>
      <c r="J59" s="884">
        <v>99458</v>
      </c>
      <c r="K59" s="884">
        <v>10021</v>
      </c>
      <c r="L59" s="884">
        <v>5559</v>
      </c>
      <c r="M59" s="1226">
        <v>2237</v>
      </c>
      <c r="N59" s="1208">
        <v>193693</v>
      </c>
      <c r="O59" s="1209">
        <v>167564</v>
      </c>
      <c r="P59" s="885">
        <v>21568</v>
      </c>
      <c r="Q59" s="885">
        <v>8835</v>
      </c>
      <c r="R59" s="885">
        <v>13613</v>
      </c>
      <c r="S59" s="885">
        <v>2737</v>
      </c>
      <c r="T59" s="885">
        <v>14355</v>
      </c>
      <c r="U59" s="885">
        <v>106456</v>
      </c>
      <c r="V59" s="1209">
        <v>26129</v>
      </c>
      <c r="W59" s="885">
        <v>14610</v>
      </c>
      <c r="X59" s="885">
        <v>14585</v>
      </c>
      <c r="Y59" s="885">
        <v>5298</v>
      </c>
      <c r="Z59" s="885">
        <v>4772</v>
      </c>
      <c r="AA59" s="885">
        <v>832</v>
      </c>
      <c r="AB59" s="894">
        <v>617</v>
      </c>
      <c r="AC59" s="1210">
        <v>13262</v>
      </c>
      <c r="AD59" s="885">
        <v>13262</v>
      </c>
      <c r="AE59" s="885">
        <v>27613</v>
      </c>
      <c r="AF59" s="887">
        <v>38991</v>
      </c>
      <c r="AG59" s="887">
        <v>34786</v>
      </c>
      <c r="AH59" s="887">
        <v>8539</v>
      </c>
      <c r="AI59" s="885">
        <v>30156</v>
      </c>
      <c r="AJ59" s="885">
        <v>8539</v>
      </c>
      <c r="AK59" s="885">
        <v>75778</v>
      </c>
      <c r="AL59" s="885">
        <v>71940</v>
      </c>
      <c r="AM59" s="885">
        <v>37154</v>
      </c>
      <c r="AN59" s="885">
        <v>21617</v>
      </c>
      <c r="AO59" s="885">
        <v>0</v>
      </c>
      <c r="AP59" s="885">
        <v>67239</v>
      </c>
      <c r="AQ59" s="885">
        <v>63401</v>
      </c>
      <c r="AR59" s="885">
        <v>28615</v>
      </c>
      <c r="AS59" s="887"/>
      <c r="AT59" s="896"/>
      <c r="AU59" s="926">
        <v>1.2307652330630574</v>
      </c>
      <c r="AV59" s="926">
        <v>1.2307652330630574</v>
      </c>
      <c r="AW59" s="926">
        <v>2.5625939059395422</v>
      </c>
      <c r="AX59" s="926">
        <v>3.4480358520000629</v>
      </c>
      <c r="AY59" s="1211"/>
      <c r="AZ59" s="926"/>
      <c r="BA59" s="1227">
        <v>318869.08799999999</v>
      </c>
      <c r="BB59" s="1228">
        <v>17168.553</v>
      </c>
      <c r="BC59" s="926">
        <v>301700.53499999997</v>
      </c>
      <c r="BD59" s="927">
        <v>27.998984261387729</v>
      </c>
      <c r="BF59" s="1213">
        <v>19.206229739750043</v>
      </c>
      <c r="BG59" s="926">
        <v>18.998627430417962</v>
      </c>
      <c r="BH59" s="926">
        <v>0.41260610965151212</v>
      </c>
      <c r="BI59" s="926">
        <v>8.3801915657965687E-2</v>
      </c>
      <c r="BJ59" s="926">
        <v>0</v>
      </c>
      <c r="BK59" s="926">
        <v>7.1585211142777858</v>
      </c>
      <c r="BL59" s="926">
        <v>0.66772401235776646</v>
      </c>
      <c r="BM59" s="926">
        <v>9.2300896207197685</v>
      </c>
      <c r="BN59" s="926">
        <v>0.92998781484880855</v>
      </c>
      <c r="BO59" s="926">
        <v>0.51589684290435356</v>
      </c>
      <c r="BP59" s="926">
        <v>0.2076023093320811</v>
      </c>
      <c r="BQ59" s="1213">
        <v>17.975464506686986</v>
      </c>
      <c r="BR59" s="926">
        <v>15.550591578417897</v>
      </c>
      <c r="BS59" s="926">
        <v>2.0015943708870476</v>
      </c>
      <c r="BT59" s="926">
        <v>0.81992239738441508</v>
      </c>
      <c r="BU59" s="926">
        <v>1.2633393996144926</v>
      </c>
      <c r="BV59" s="926" t="e">
        <v>#REF!</v>
      </c>
      <c r="BW59" s="926">
        <v>0.25400425598654713</v>
      </c>
      <c r="BX59" s="926">
        <v>1.3321998884497201</v>
      </c>
      <c r="BY59" s="926">
        <v>9.8795312660956753</v>
      </c>
      <c r="BZ59" s="926">
        <v>2.4248729282690866</v>
      </c>
      <c r="CA59" s="926">
        <v>1.3558648812434979</v>
      </c>
      <c r="CB59" s="926">
        <v>1.3535447839107746</v>
      </c>
      <c r="CC59" s="926">
        <v>0.49167502675072222</v>
      </c>
      <c r="CD59" s="926">
        <v>7.7212839233031502E-2</v>
      </c>
      <c r="CE59" s="927">
        <v>5.7260002171611105E-2</v>
      </c>
      <c r="CF59" s="926"/>
      <c r="CG59" s="925">
        <v>0.79245244496497114</v>
      </c>
      <c r="CH59" s="926">
        <v>3.6185166040085712</v>
      </c>
      <c r="CI59" s="926">
        <v>3.2282762326445118</v>
      </c>
      <c r="CJ59" s="926">
        <v>2.7985942066241565</v>
      </c>
      <c r="CK59" s="927">
        <v>27.998984261387729</v>
      </c>
      <c r="CL59" s="412">
        <v>2007</v>
      </c>
      <c r="CM59" s="99">
        <v>206955</v>
      </c>
      <c r="CN59" s="87">
        <v>204718</v>
      </c>
      <c r="CO59" s="87">
        <v>77136</v>
      </c>
      <c r="CP59" s="87">
        <v>76770</v>
      </c>
      <c r="CQ59" s="87">
        <v>55463</v>
      </c>
      <c r="CR59" s="94">
        <v>55463</v>
      </c>
      <c r="CS59" s="858">
        <v>1723</v>
      </c>
      <c r="CT59" s="94"/>
      <c r="CU59" s="95">
        <v>48</v>
      </c>
      <c r="CV59" s="95">
        <v>0</v>
      </c>
      <c r="CW59" s="94">
        <v>0</v>
      </c>
      <c r="CX59" s="94">
        <v>0</v>
      </c>
      <c r="CY59" s="94">
        <v>0</v>
      </c>
      <c r="CZ59" s="95">
        <v>48</v>
      </c>
      <c r="DA59" s="94">
        <v>48</v>
      </c>
      <c r="DB59" s="94">
        <v>0</v>
      </c>
      <c r="DC59" s="95">
        <v>21259</v>
      </c>
      <c r="DD59" s="94">
        <v>10754</v>
      </c>
      <c r="DE59" s="94">
        <v>1065</v>
      </c>
      <c r="DF59" s="94">
        <v>940</v>
      </c>
      <c r="DG59" s="94">
        <v>287</v>
      </c>
      <c r="DH59" s="94">
        <v>21</v>
      </c>
      <c r="DI59" s="94">
        <v>6611</v>
      </c>
      <c r="DJ59" s="94">
        <v>0</v>
      </c>
      <c r="DK59" s="94">
        <v>0</v>
      </c>
      <c r="DL59" s="94">
        <v>0</v>
      </c>
      <c r="DM59" s="94">
        <v>0</v>
      </c>
      <c r="DN59" s="94">
        <v>27</v>
      </c>
      <c r="DO59" s="94">
        <v>0</v>
      </c>
      <c r="DP59" s="94">
        <v>0</v>
      </c>
      <c r="DQ59" s="94">
        <v>0</v>
      </c>
      <c r="DR59" s="94">
        <v>0</v>
      </c>
      <c r="DS59" s="94">
        <v>0</v>
      </c>
      <c r="DT59" s="94">
        <v>0</v>
      </c>
      <c r="DU59" s="94">
        <v>0</v>
      </c>
      <c r="DV59" s="94">
        <v>0</v>
      </c>
      <c r="DW59" s="94">
        <v>12</v>
      </c>
      <c r="DX59" s="94">
        <v>0</v>
      </c>
      <c r="DY59" s="94">
        <v>0</v>
      </c>
      <c r="DZ59" s="94">
        <v>24</v>
      </c>
      <c r="EA59" s="94">
        <v>1481</v>
      </c>
      <c r="EB59" s="94">
        <v>0</v>
      </c>
      <c r="EC59" s="94">
        <v>0</v>
      </c>
      <c r="ED59" s="94">
        <v>35</v>
      </c>
      <c r="EE59" s="94">
        <v>0</v>
      </c>
      <c r="EF59" s="94">
        <v>0</v>
      </c>
      <c r="EG59" s="94">
        <v>0</v>
      </c>
      <c r="EH59" s="94">
        <v>0</v>
      </c>
      <c r="EI59" s="94">
        <v>2</v>
      </c>
      <c r="EJ59" s="95">
        <v>366</v>
      </c>
      <c r="EK59" s="94">
        <v>0</v>
      </c>
      <c r="EL59" s="94">
        <v>6</v>
      </c>
      <c r="EM59" s="94">
        <v>0</v>
      </c>
      <c r="EN59" s="94">
        <v>0</v>
      </c>
      <c r="EO59" s="94">
        <v>0</v>
      </c>
      <c r="EP59" s="94">
        <v>0</v>
      </c>
      <c r="EQ59" s="94">
        <v>0</v>
      </c>
      <c r="ER59" s="94">
        <v>0</v>
      </c>
      <c r="ES59" s="94">
        <v>63</v>
      </c>
      <c r="ET59" s="94">
        <v>217</v>
      </c>
      <c r="EU59" s="94">
        <v>0</v>
      </c>
      <c r="EV59" s="94">
        <v>76</v>
      </c>
      <c r="EW59" s="94">
        <v>0</v>
      </c>
      <c r="EX59" s="94">
        <v>0</v>
      </c>
      <c r="EY59" s="94">
        <v>0</v>
      </c>
      <c r="EZ59" s="94">
        <v>0</v>
      </c>
      <c r="FA59" s="94">
        <v>0</v>
      </c>
      <c r="FB59" s="94">
        <v>0</v>
      </c>
      <c r="FC59" s="94">
        <v>0</v>
      </c>
      <c r="FD59" s="94">
        <v>0</v>
      </c>
      <c r="FE59" s="94">
        <v>0</v>
      </c>
      <c r="FF59" s="94">
        <v>0</v>
      </c>
      <c r="FG59" s="94">
        <v>0</v>
      </c>
      <c r="FH59" s="94">
        <v>4</v>
      </c>
      <c r="FI59" s="179">
        <v>7195</v>
      </c>
      <c r="FJ59" s="858">
        <v>1999</v>
      </c>
      <c r="FK59" s="94">
        <v>4708</v>
      </c>
      <c r="FL59" s="94">
        <v>488</v>
      </c>
      <c r="FM59" s="95">
        <v>99458</v>
      </c>
      <c r="FN59" s="95">
        <v>99149</v>
      </c>
      <c r="FO59" s="94">
        <v>52547</v>
      </c>
      <c r="FP59" s="94">
        <v>46602</v>
      </c>
      <c r="FQ59" s="94">
        <v>0</v>
      </c>
      <c r="FR59" s="94">
        <v>0</v>
      </c>
      <c r="FS59" s="179">
        <v>309</v>
      </c>
      <c r="FT59" s="94">
        <v>47</v>
      </c>
      <c r="FU59" s="94">
        <v>0</v>
      </c>
      <c r="FV59" s="94">
        <v>0</v>
      </c>
      <c r="FW59" s="94">
        <v>0</v>
      </c>
      <c r="FX59" s="94">
        <v>0</v>
      </c>
      <c r="FY59" s="94">
        <v>262</v>
      </c>
      <c r="FZ59" s="94">
        <v>0</v>
      </c>
      <c r="GA59" s="87">
        <v>10021</v>
      </c>
      <c r="GB59" s="87">
        <v>3235</v>
      </c>
      <c r="GC59" s="94">
        <v>1730</v>
      </c>
      <c r="GD59" s="94">
        <v>6786</v>
      </c>
      <c r="GE59" s="94">
        <v>1505</v>
      </c>
      <c r="GF59" s="87">
        <v>5559</v>
      </c>
      <c r="GG59" s="94">
        <v>0</v>
      </c>
      <c r="GH59" s="94">
        <v>15</v>
      </c>
      <c r="GI59" s="858">
        <v>3599</v>
      </c>
      <c r="GJ59" s="94">
        <v>177</v>
      </c>
      <c r="GK59" s="94">
        <v>1768</v>
      </c>
      <c r="GL59" s="87">
        <v>5349</v>
      </c>
      <c r="GM59" s="72">
        <v>2176</v>
      </c>
      <c r="GN59" s="72">
        <v>2270</v>
      </c>
      <c r="GO59" s="72">
        <v>903</v>
      </c>
      <c r="GP59" s="95">
        <v>2237</v>
      </c>
      <c r="GQ59" s="179">
        <v>66</v>
      </c>
      <c r="GR59" s="94">
        <v>66</v>
      </c>
      <c r="GS59" s="94">
        <v>0</v>
      </c>
      <c r="GT59" s="94">
        <v>0</v>
      </c>
      <c r="GU59" s="94">
        <v>0</v>
      </c>
      <c r="GV59" s="94">
        <v>0</v>
      </c>
      <c r="GW59" s="94">
        <v>0</v>
      </c>
      <c r="GX59" s="94">
        <v>0</v>
      </c>
      <c r="GY59" s="94">
        <v>0</v>
      </c>
      <c r="GZ59" s="858">
        <v>674</v>
      </c>
      <c r="HA59" s="94">
        <v>1370</v>
      </c>
      <c r="HB59" s="94">
        <v>127</v>
      </c>
      <c r="HC59" s="99">
        <v>193693</v>
      </c>
      <c r="HD59" s="87">
        <v>167564</v>
      </c>
      <c r="HE59" s="72">
        <v>21568</v>
      </c>
      <c r="HF59" s="72">
        <v>8835</v>
      </c>
      <c r="HG59" s="87">
        <v>2737</v>
      </c>
      <c r="HH59" s="72">
        <v>1399</v>
      </c>
      <c r="HI59" s="72">
        <v>1338</v>
      </c>
      <c r="HJ59" s="93">
        <v>14355</v>
      </c>
      <c r="HK59" s="919">
        <v>14351</v>
      </c>
      <c r="HL59" s="72">
        <v>4</v>
      </c>
      <c r="HM59" s="87">
        <v>70</v>
      </c>
      <c r="HN59" s="72">
        <v>49</v>
      </c>
      <c r="HO59" s="72">
        <v>21</v>
      </c>
      <c r="HP59" s="72">
        <v>12469</v>
      </c>
      <c r="HQ59" s="72">
        <v>1144</v>
      </c>
      <c r="HR59" s="179">
        <v>106386</v>
      </c>
      <c r="HS59" s="72">
        <v>17</v>
      </c>
      <c r="HT59" s="72">
        <v>93845</v>
      </c>
      <c r="HU59" s="919">
        <v>1736</v>
      </c>
      <c r="HV59" s="72">
        <v>0</v>
      </c>
      <c r="HW59" s="72">
        <v>2363</v>
      </c>
      <c r="HX59" s="72">
        <v>8425</v>
      </c>
      <c r="HY59" s="87">
        <v>26129</v>
      </c>
      <c r="HZ59" s="93">
        <v>14610</v>
      </c>
      <c r="IA59" s="72">
        <v>14585</v>
      </c>
      <c r="IB59" s="72">
        <v>25</v>
      </c>
      <c r="IC59" s="72">
        <v>617</v>
      </c>
      <c r="ID59" s="919">
        <v>4772</v>
      </c>
      <c r="IE59" s="72">
        <v>5298</v>
      </c>
      <c r="IF59" s="120">
        <v>832</v>
      </c>
    </row>
    <row r="60" spans="1:240" ht="14.25" customHeight="1">
      <c r="A60" s="423">
        <v>2008</v>
      </c>
      <c r="B60" s="1204">
        <v>1112432</v>
      </c>
      <c r="C60" s="1208">
        <v>174074</v>
      </c>
      <c r="D60" s="1209">
        <v>172362</v>
      </c>
      <c r="E60" s="884">
        <v>4819</v>
      </c>
      <c r="F60" s="884">
        <v>1036</v>
      </c>
      <c r="G60" s="327"/>
      <c r="H60" s="884">
        <v>67723</v>
      </c>
      <c r="I60" s="884">
        <v>7533</v>
      </c>
      <c r="J60" s="884">
        <v>74316</v>
      </c>
      <c r="K60" s="884">
        <v>10550</v>
      </c>
      <c r="L60" s="884">
        <v>6385</v>
      </c>
      <c r="M60" s="1226">
        <v>1712</v>
      </c>
      <c r="N60" s="1208">
        <v>207690</v>
      </c>
      <c r="O60" s="1209">
        <v>179429</v>
      </c>
      <c r="P60" s="885">
        <v>23128</v>
      </c>
      <c r="Q60" s="885">
        <v>9734</v>
      </c>
      <c r="R60" s="885">
        <v>15143</v>
      </c>
      <c r="S60" s="885">
        <v>2665</v>
      </c>
      <c r="T60" s="885">
        <v>14446</v>
      </c>
      <c r="U60" s="885">
        <v>114313</v>
      </c>
      <c r="V60" s="1209">
        <v>28261</v>
      </c>
      <c r="W60" s="885">
        <v>16121</v>
      </c>
      <c r="X60" s="885">
        <v>16091</v>
      </c>
      <c r="Y60" s="885">
        <v>5407</v>
      </c>
      <c r="Z60" s="885">
        <v>5378</v>
      </c>
      <c r="AA60" s="885">
        <v>627</v>
      </c>
      <c r="AB60" s="894">
        <v>728</v>
      </c>
      <c r="AC60" s="1210">
        <v>-33616</v>
      </c>
      <c r="AD60" s="885">
        <v>-33604</v>
      </c>
      <c r="AE60" s="885">
        <v>-19174</v>
      </c>
      <c r="AF60" s="887">
        <v>41956</v>
      </c>
      <c r="AG60" s="887">
        <v>37496</v>
      </c>
      <c r="AH60" s="887">
        <v>9036</v>
      </c>
      <c r="AI60" s="885">
        <v>32222</v>
      </c>
      <c r="AJ60" s="885">
        <v>9036</v>
      </c>
      <c r="AK60" s="885">
        <v>67181</v>
      </c>
      <c r="AL60" s="885">
        <v>30429</v>
      </c>
      <c r="AM60" s="885">
        <v>-7067</v>
      </c>
      <c r="AN60" s="885">
        <v>23186</v>
      </c>
      <c r="AO60" s="885">
        <v>0</v>
      </c>
      <c r="AP60" s="885">
        <v>58145</v>
      </c>
      <c r="AQ60" s="885">
        <v>21393</v>
      </c>
      <c r="AR60" s="885">
        <v>-16103</v>
      </c>
      <c r="AS60" s="887">
        <v>-12</v>
      </c>
      <c r="AT60" s="896"/>
      <c r="AU60" s="926">
        <v>-3.0218476275403798</v>
      </c>
      <c r="AV60" s="926">
        <v>-3.0207689099198873</v>
      </c>
      <c r="AW60" s="926">
        <v>-1.7236109712773455</v>
      </c>
      <c r="AX60" s="926">
        <v>-0.63527478533519355</v>
      </c>
      <c r="AY60" s="1211">
        <v>-1.0787176204927582E-3</v>
      </c>
      <c r="AZ60" s="926"/>
      <c r="BA60" s="1227">
        <v>368859.88199999998</v>
      </c>
      <c r="BB60" s="1228">
        <v>17168.553</v>
      </c>
      <c r="BC60" s="926">
        <v>351691.32899999997</v>
      </c>
      <c r="BD60" s="927">
        <v>31.61463613056798</v>
      </c>
      <c r="BF60" s="1213">
        <v>15.648057589138032</v>
      </c>
      <c r="BG60" s="926">
        <v>15.494160541947732</v>
      </c>
      <c r="BH60" s="926">
        <v>0.43319501776288349</v>
      </c>
      <c r="BI60" s="926">
        <v>9.3129287902541463E-2</v>
      </c>
      <c r="BJ60" s="926">
        <v>0</v>
      </c>
      <c r="BK60" s="926">
        <v>6.0878327843859221</v>
      </c>
      <c r="BL60" s="926">
        <v>0.67716498626432897</v>
      </c>
      <c r="BM60" s="926">
        <v>6.6804982237116519</v>
      </c>
      <c r="BN60" s="926">
        <v>0.94837257468321656</v>
      </c>
      <c r="BO60" s="926">
        <v>0.57396766723718839</v>
      </c>
      <c r="BP60" s="926">
        <v>0.15389704719030017</v>
      </c>
      <c r="BQ60" s="1213">
        <v>18.669905216678412</v>
      </c>
      <c r="BR60" s="926">
        <v>16.129435327282927</v>
      </c>
      <c r="BS60" s="926">
        <v>2.0790484272297092</v>
      </c>
      <c r="BT60" s="926">
        <v>0.87501977648970908</v>
      </c>
      <c r="BU60" s="926">
        <v>1.3612517439268197</v>
      </c>
      <c r="BV60" s="926" t="e">
        <v>#REF!</v>
      </c>
      <c r="BW60" s="926">
        <v>0.23956520488443339</v>
      </c>
      <c r="BX60" s="926">
        <v>1.2985962288031987</v>
      </c>
      <c r="BY60" s="926">
        <v>10.275953945949055</v>
      </c>
      <c r="BZ60" s="926">
        <v>2.5404698893954865</v>
      </c>
      <c r="CA60" s="926">
        <v>1.4491672299969796</v>
      </c>
      <c r="CB60" s="926">
        <v>1.4464704359457476</v>
      </c>
      <c r="CC60" s="926">
        <v>0.48605218116702864</v>
      </c>
      <c r="CD60" s="926">
        <v>5.6362995670746617E-2</v>
      </c>
      <c r="CE60" s="927">
        <v>6.5442202309894004E-2</v>
      </c>
      <c r="CF60" s="926"/>
      <c r="CG60" s="925">
        <v>0.81227436823104693</v>
      </c>
      <c r="CH60" s="926">
        <v>3.7715563737828468</v>
      </c>
      <c r="CI60" s="926">
        <v>3.3706329914997051</v>
      </c>
      <c r="CJ60" s="926">
        <v>2.8965365972931378</v>
      </c>
      <c r="CK60" s="927">
        <v>31.61463613056798</v>
      </c>
      <c r="CL60" s="412">
        <v>2008</v>
      </c>
      <c r="CM60" s="99">
        <v>174074</v>
      </c>
      <c r="CN60" s="87">
        <v>172362</v>
      </c>
      <c r="CO60" s="87">
        <v>67723</v>
      </c>
      <c r="CP60" s="87">
        <v>67333</v>
      </c>
      <c r="CQ60" s="87">
        <v>45924</v>
      </c>
      <c r="CR60" s="94">
        <v>45924</v>
      </c>
      <c r="CS60" s="858">
        <v>1655</v>
      </c>
      <c r="CT60" s="94"/>
      <c r="CU60" s="95">
        <v>44</v>
      </c>
      <c r="CV60" s="95">
        <v>0</v>
      </c>
      <c r="CW60" s="94">
        <v>0</v>
      </c>
      <c r="CX60" s="94">
        <v>0</v>
      </c>
      <c r="CY60" s="94">
        <v>0</v>
      </c>
      <c r="CZ60" s="95">
        <v>44</v>
      </c>
      <c r="DA60" s="94">
        <v>44</v>
      </c>
      <c r="DB60" s="94">
        <v>0</v>
      </c>
      <c r="DC60" s="95">
        <v>21365</v>
      </c>
      <c r="DD60" s="94">
        <v>10188</v>
      </c>
      <c r="DE60" s="94">
        <v>1187</v>
      </c>
      <c r="DF60" s="94">
        <v>909</v>
      </c>
      <c r="DG60" s="94">
        <v>286</v>
      </c>
      <c r="DH60" s="94">
        <v>19</v>
      </c>
      <c r="DI60" s="94">
        <v>6842</v>
      </c>
      <c r="DJ60" s="94">
        <v>0</v>
      </c>
      <c r="DK60" s="94">
        <v>0</v>
      </c>
      <c r="DL60" s="94">
        <v>0</v>
      </c>
      <c r="DM60" s="94">
        <v>0</v>
      </c>
      <c r="DN60" s="94">
        <v>28</v>
      </c>
      <c r="DO60" s="94">
        <v>333</v>
      </c>
      <c r="DP60" s="94">
        <v>0</v>
      </c>
      <c r="DQ60" s="94">
        <v>0</v>
      </c>
      <c r="DR60" s="94">
        <v>0</v>
      </c>
      <c r="DS60" s="94">
        <v>0</v>
      </c>
      <c r="DT60" s="94">
        <v>0</v>
      </c>
      <c r="DU60" s="94">
        <v>0</v>
      </c>
      <c r="DV60" s="94">
        <v>0</v>
      </c>
      <c r="DW60" s="94">
        <v>8</v>
      </c>
      <c r="DX60" s="94">
        <v>0</v>
      </c>
      <c r="DY60" s="94">
        <v>0</v>
      </c>
      <c r="DZ60" s="94">
        <v>19</v>
      </c>
      <c r="EA60" s="94">
        <v>1511</v>
      </c>
      <c r="EB60" s="94">
        <v>0</v>
      </c>
      <c r="EC60" s="94">
        <v>0</v>
      </c>
      <c r="ED60" s="94">
        <v>33</v>
      </c>
      <c r="EE60" s="94">
        <v>0</v>
      </c>
      <c r="EF60" s="94">
        <v>0</v>
      </c>
      <c r="EG60" s="94">
        <v>0</v>
      </c>
      <c r="EH60" s="94">
        <v>0</v>
      </c>
      <c r="EI60" s="94">
        <v>2</v>
      </c>
      <c r="EJ60" s="95">
        <v>390</v>
      </c>
      <c r="EK60" s="94">
        <v>0</v>
      </c>
      <c r="EL60" s="94">
        <v>9</v>
      </c>
      <c r="EM60" s="94">
        <v>0</v>
      </c>
      <c r="EN60" s="94">
        <v>0</v>
      </c>
      <c r="EO60" s="94">
        <v>0</v>
      </c>
      <c r="EP60" s="94">
        <v>0</v>
      </c>
      <c r="EQ60" s="94">
        <v>0</v>
      </c>
      <c r="ER60" s="94">
        <v>0</v>
      </c>
      <c r="ES60" s="94">
        <v>57</v>
      </c>
      <c r="ET60" s="94">
        <v>262</v>
      </c>
      <c r="EU60" s="94">
        <v>0</v>
      </c>
      <c r="EV60" s="94">
        <v>62</v>
      </c>
      <c r="EW60" s="94">
        <v>0</v>
      </c>
      <c r="EX60" s="94">
        <v>0</v>
      </c>
      <c r="EY60" s="94">
        <v>0</v>
      </c>
      <c r="EZ60" s="94">
        <v>0</v>
      </c>
      <c r="FA60" s="94">
        <v>0</v>
      </c>
      <c r="FB60" s="94">
        <v>0</v>
      </c>
      <c r="FC60" s="94">
        <v>0</v>
      </c>
      <c r="FD60" s="94">
        <v>0</v>
      </c>
      <c r="FE60" s="94">
        <v>0</v>
      </c>
      <c r="FF60" s="94">
        <v>0</v>
      </c>
      <c r="FG60" s="94">
        <v>0</v>
      </c>
      <c r="FH60" s="94">
        <v>0</v>
      </c>
      <c r="FI60" s="179">
        <v>7533</v>
      </c>
      <c r="FJ60" s="858">
        <v>1913</v>
      </c>
      <c r="FK60" s="94">
        <v>5329</v>
      </c>
      <c r="FL60" s="94">
        <v>291</v>
      </c>
      <c r="FM60" s="95">
        <v>74316</v>
      </c>
      <c r="FN60" s="95">
        <v>74051</v>
      </c>
      <c r="FO60" s="94">
        <v>45832</v>
      </c>
      <c r="FP60" s="94">
        <v>28219</v>
      </c>
      <c r="FQ60" s="94">
        <v>0</v>
      </c>
      <c r="FR60" s="94">
        <v>0</v>
      </c>
      <c r="FS60" s="179">
        <v>265</v>
      </c>
      <c r="FT60" s="94">
        <v>52</v>
      </c>
      <c r="FU60" s="94">
        <v>0</v>
      </c>
      <c r="FV60" s="94">
        <v>0</v>
      </c>
      <c r="FW60" s="94">
        <v>0</v>
      </c>
      <c r="FX60" s="94">
        <v>0</v>
      </c>
      <c r="FY60" s="94">
        <v>213</v>
      </c>
      <c r="FZ60" s="94">
        <v>0</v>
      </c>
      <c r="GA60" s="87">
        <v>10550</v>
      </c>
      <c r="GB60" s="87">
        <v>3432</v>
      </c>
      <c r="GC60" s="94">
        <v>1843</v>
      </c>
      <c r="GD60" s="94">
        <v>7118</v>
      </c>
      <c r="GE60" s="94">
        <v>1589</v>
      </c>
      <c r="GF60" s="87">
        <v>6385</v>
      </c>
      <c r="GG60" s="94">
        <v>0</v>
      </c>
      <c r="GH60" s="94">
        <v>15</v>
      </c>
      <c r="GI60" s="858">
        <v>4151</v>
      </c>
      <c r="GJ60" s="94">
        <v>226</v>
      </c>
      <c r="GK60" s="94">
        <v>1993</v>
      </c>
      <c r="GL60" s="87">
        <v>5855</v>
      </c>
      <c r="GM60" s="72">
        <v>2050</v>
      </c>
      <c r="GN60" s="72">
        <v>2769</v>
      </c>
      <c r="GO60" s="72">
        <v>1036</v>
      </c>
      <c r="GP60" s="95">
        <v>1712</v>
      </c>
      <c r="GQ60" s="179">
        <v>54</v>
      </c>
      <c r="GR60" s="94">
        <v>54</v>
      </c>
      <c r="GS60" s="94">
        <v>0</v>
      </c>
      <c r="GT60" s="94">
        <v>0</v>
      </c>
      <c r="GU60" s="94">
        <v>0</v>
      </c>
      <c r="GV60" s="94">
        <v>0</v>
      </c>
      <c r="GW60" s="94">
        <v>0</v>
      </c>
      <c r="GX60" s="94">
        <v>0</v>
      </c>
      <c r="GY60" s="94">
        <v>0</v>
      </c>
      <c r="GZ60" s="858">
        <v>686</v>
      </c>
      <c r="HA60" s="94">
        <v>846</v>
      </c>
      <c r="HB60" s="94">
        <v>126</v>
      </c>
      <c r="HC60" s="99">
        <v>207690</v>
      </c>
      <c r="HD60" s="87">
        <v>179429</v>
      </c>
      <c r="HE60" s="72">
        <v>23128</v>
      </c>
      <c r="HF60" s="72">
        <v>9734</v>
      </c>
      <c r="HG60" s="87">
        <v>2665</v>
      </c>
      <c r="HH60" s="72">
        <v>1241</v>
      </c>
      <c r="HI60" s="72">
        <v>1424</v>
      </c>
      <c r="HJ60" s="93">
        <v>14446</v>
      </c>
      <c r="HK60" s="919">
        <v>14442</v>
      </c>
      <c r="HL60" s="72">
        <v>4</v>
      </c>
      <c r="HM60" s="87">
        <v>103</v>
      </c>
      <c r="HN60" s="72">
        <v>58</v>
      </c>
      <c r="HO60" s="72">
        <v>45</v>
      </c>
      <c r="HP60" s="72">
        <v>13748</v>
      </c>
      <c r="HQ60" s="72">
        <v>1395</v>
      </c>
      <c r="HR60" s="179">
        <v>114210</v>
      </c>
      <c r="HS60" s="72">
        <v>19</v>
      </c>
      <c r="HT60" s="72">
        <v>99774</v>
      </c>
      <c r="HU60" s="919">
        <v>2856</v>
      </c>
      <c r="HV60" s="72">
        <v>0</v>
      </c>
      <c r="HW60" s="72">
        <v>2702</v>
      </c>
      <c r="HX60" s="72">
        <v>8859</v>
      </c>
      <c r="HY60" s="87">
        <v>28261</v>
      </c>
      <c r="HZ60" s="93">
        <v>16121</v>
      </c>
      <c r="IA60" s="72">
        <v>16091</v>
      </c>
      <c r="IB60" s="72">
        <v>30</v>
      </c>
      <c r="IC60" s="72">
        <v>728</v>
      </c>
      <c r="ID60" s="919">
        <v>5378</v>
      </c>
      <c r="IE60" s="72">
        <v>5407</v>
      </c>
      <c r="IF60" s="120">
        <v>627</v>
      </c>
    </row>
    <row r="61" spans="1:240" ht="15">
      <c r="A61" s="423">
        <v>2009</v>
      </c>
      <c r="B61" s="1204">
        <v>1072990</v>
      </c>
      <c r="C61" s="1208">
        <v>141561</v>
      </c>
      <c r="D61" s="1209">
        <v>139922</v>
      </c>
      <c r="E61" s="884">
        <v>5062</v>
      </c>
      <c r="F61" s="884">
        <v>1117</v>
      </c>
      <c r="G61" s="327"/>
      <c r="H61" s="884">
        <v>53229</v>
      </c>
      <c r="I61" s="884">
        <v>8360</v>
      </c>
      <c r="J61" s="884">
        <v>56033</v>
      </c>
      <c r="K61" s="884">
        <v>11071</v>
      </c>
      <c r="L61" s="884">
        <v>5050</v>
      </c>
      <c r="M61" s="1226">
        <v>1639</v>
      </c>
      <c r="N61" s="1208">
        <v>241952</v>
      </c>
      <c r="O61" s="1209">
        <v>208783</v>
      </c>
      <c r="P61" s="885">
        <v>24382</v>
      </c>
      <c r="Q61" s="885">
        <v>10198</v>
      </c>
      <c r="R61" s="885">
        <v>16057</v>
      </c>
      <c r="S61" s="885">
        <v>2682</v>
      </c>
      <c r="T61" s="885">
        <v>16182</v>
      </c>
      <c r="U61" s="885">
        <v>139282</v>
      </c>
      <c r="V61" s="1209">
        <v>33169</v>
      </c>
      <c r="W61" s="885">
        <v>15853</v>
      </c>
      <c r="X61" s="885">
        <v>15831</v>
      </c>
      <c r="Y61" s="885">
        <v>4039</v>
      </c>
      <c r="Z61" s="885">
        <v>11809</v>
      </c>
      <c r="AA61" s="885">
        <v>913</v>
      </c>
      <c r="AB61" s="894">
        <v>555</v>
      </c>
      <c r="AC61" s="1210">
        <v>-100391</v>
      </c>
      <c r="AD61" s="885">
        <v>-101087</v>
      </c>
      <c r="AE61" s="885">
        <v>-84215</v>
      </c>
      <c r="AF61" s="887">
        <v>44046</v>
      </c>
      <c r="AG61" s="887">
        <v>39581</v>
      </c>
      <c r="AH61" s="887">
        <v>9379</v>
      </c>
      <c r="AI61" s="885">
        <v>33848</v>
      </c>
      <c r="AJ61" s="885">
        <v>9379</v>
      </c>
      <c r="AK61" s="885">
        <v>52104</v>
      </c>
      <c r="AL61" s="885">
        <v>-29280</v>
      </c>
      <c r="AM61" s="885">
        <v>-68861</v>
      </c>
      <c r="AN61" s="885">
        <v>24469</v>
      </c>
      <c r="AO61" s="885">
        <v>0</v>
      </c>
      <c r="AP61" s="885">
        <v>42725</v>
      </c>
      <c r="AQ61" s="885">
        <v>-38659</v>
      </c>
      <c r="AR61" s="885">
        <v>-78240</v>
      </c>
      <c r="AS61" s="887">
        <v>696</v>
      </c>
      <c r="AT61" s="896"/>
      <c r="AU61" s="926">
        <v>-9.3561915768087314</v>
      </c>
      <c r="AV61" s="926">
        <v>-9.4210570461980083</v>
      </c>
      <c r="AW61" s="926">
        <v>-7.8486285985889896</v>
      </c>
      <c r="AX61" s="926">
        <v>-6.4176739764583077</v>
      </c>
      <c r="AY61" s="1211">
        <v>6.4865469389276689E-2</v>
      </c>
      <c r="AZ61" s="926"/>
      <c r="BA61" s="1227">
        <v>487669.51500000001</v>
      </c>
      <c r="BB61" s="1228">
        <v>17168.553</v>
      </c>
      <c r="BC61" s="926">
        <v>470500.962</v>
      </c>
      <c r="BD61" s="927">
        <v>43.849519753212988</v>
      </c>
      <c r="BF61" s="1213">
        <v>13.193133207206031</v>
      </c>
      <c r="BG61" s="926">
        <v>13.040382482595364</v>
      </c>
      <c r="BH61" s="926">
        <v>0.47176581328810147</v>
      </c>
      <c r="BI61" s="926">
        <v>0.10410162256870986</v>
      </c>
      <c r="BJ61" s="926">
        <v>0</v>
      </c>
      <c r="BK61" s="926">
        <v>4.9608104455773123</v>
      </c>
      <c r="BL61" s="926">
        <v>0.77913121277924302</v>
      </c>
      <c r="BM61" s="926">
        <v>5.2221362734042254</v>
      </c>
      <c r="BN61" s="926">
        <v>1.0317896718515549</v>
      </c>
      <c r="BO61" s="926">
        <v>0.47064744312621737</v>
      </c>
      <c r="BP61" s="926">
        <v>0.15275072461066738</v>
      </c>
      <c r="BQ61" s="1213">
        <v>22.549324784014761</v>
      </c>
      <c r="BR61" s="926">
        <v>19.458056459053672</v>
      </c>
      <c r="BS61" s="926">
        <v>2.2723417739214717</v>
      </c>
      <c r="BT61" s="926">
        <v>0.9504282425744881</v>
      </c>
      <c r="BU61" s="926">
        <v>1.4964724741143907</v>
      </c>
      <c r="BV61" s="926" t="e">
        <v>#REF!</v>
      </c>
      <c r="BW61" s="926">
        <v>0.2499557311810921</v>
      </c>
      <c r="BX61" s="926">
        <v>1.5081221633006832</v>
      </c>
      <c r="BY61" s="926">
        <v>12.980736073961546</v>
      </c>
      <c r="BZ61" s="926">
        <v>3.0912683249610899</v>
      </c>
      <c r="CA61" s="926">
        <v>1.4774601813623613</v>
      </c>
      <c r="CB61" s="926">
        <v>1.4754098360655739</v>
      </c>
      <c r="CC61" s="926">
        <v>0.37642475698748357</v>
      </c>
      <c r="CD61" s="926">
        <v>8.5089329816680492E-2</v>
      </c>
      <c r="CE61" s="927">
        <v>5.1724619987138745E-2</v>
      </c>
      <c r="CF61" s="926"/>
      <c r="CG61" s="925">
        <v>0.87409947902589957</v>
      </c>
      <c r="CH61" s="926">
        <v>4.1049776791955193</v>
      </c>
      <c r="CI61" s="926">
        <v>3.6888507814611504</v>
      </c>
      <c r="CJ61" s="926">
        <v>3.1545494366210312</v>
      </c>
      <c r="CK61" s="927">
        <v>43.849519753212988</v>
      </c>
      <c r="CL61" s="412">
        <v>2009</v>
      </c>
      <c r="CM61" s="99">
        <v>141561</v>
      </c>
      <c r="CN61" s="87">
        <v>139922</v>
      </c>
      <c r="CO61" s="87">
        <v>53229</v>
      </c>
      <c r="CP61" s="87">
        <v>52774</v>
      </c>
      <c r="CQ61" s="87">
        <v>31671</v>
      </c>
      <c r="CR61" s="94">
        <v>31671</v>
      </c>
      <c r="CS61" s="858">
        <v>1528</v>
      </c>
      <c r="CT61" s="94"/>
      <c r="CU61" s="95">
        <v>42</v>
      </c>
      <c r="CV61" s="95">
        <v>0</v>
      </c>
      <c r="CW61" s="94">
        <v>0</v>
      </c>
      <c r="CX61" s="94">
        <v>0</v>
      </c>
      <c r="CY61" s="94">
        <v>0</v>
      </c>
      <c r="CZ61" s="95">
        <v>42</v>
      </c>
      <c r="DA61" s="94">
        <v>42</v>
      </c>
      <c r="DB61" s="94">
        <v>0</v>
      </c>
      <c r="DC61" s="95">
        <v>21061</v>
      </c>
      <c r="DD61" s="94">
        <v>9887</v>
      </c>
      <c r="DE61" s="94">
        <v>1269</v>
      </c>
      <c r="DF61" s="94">
        <v>807</v>
      </c>
      <c r="DG61" s="94">
        <v>278</v>
      </c>
      <c r="DH61" s="94">
        <v>17</v>
      </c>
      <c r="DI61" s="94">
        <v>6942</v>
      </c>
      <c r="DJ61" s="94">
        <v>0</v>
      </c>
      <c r="DK61" s="94">
        <v>0</v>
      </c>
      <c r="DL61" s="94">
        <v>0</v>
      </c>
      <c r="DM61" s="94">
        <v>0</v>
      </c>
      <c r="DN61" s="94">
        <v>30</v>
      </c>
      <c r="DO61" s="94">
        <v>366</v>
      </c>
      <c r="DP61" s="94">
        <v>0</v>
      </c>
      <c r="DQ61" s="94">
        <v>0</v>
      </c>
      <c r="DR61" s="94">
        <v>0</v>
      </c>
      <c r="DS61" s="94">
        <v>0</v>
      </c>
      <c r="DT61" s="94">
        <v>0</v>
      </c>
      <c r="DU61" s="94">
        <v>0</v>
      </c>
      <c r="DV61" s="94">
        <v>0</v>
      </c>
      <c r="DW61" s="94">
        <v>5</v>
      </c>
      <c r="DX61" s="94">
        <v>0</v>
      </c>
      <c r="DY61" s="94">
        <v>0</v>
      </c>
      <c r="DZ61" s="94">
        <v>19</v>
      </c>
      <c r="EA61" s="94">
        <v>1406</v>
      </c>
      <c r="EB61" s="94">
        <v>0</v>
      </c>
      <c r="EC61" s="94">
        <v>0</v>
      </c>
      <c r="ED61" s="94">
        <v>34</v>
      </c>
      <c r="EE61" s="94">
        <v>0</v>
      </c>
      <c r="EF61" s="94">
        <v>0</v>
      </c>
      <c r="EG61" s="94">
        <v>0</v>
      </c>
      <c r="EH61" s="94">
        <v>0</v>
      </c>
      <c r="EI61" s="94">
        <v>1</v>
      </c>
      <c r="EJ61" s="95">
        <v>455</v>
      </c>
      <c r="EK61" s="94">
        <v>0</v>
      </c>
      <c r="EL61" s="94">
        <v>7</v>
      </c>
      <c r="EM61" s="94">
        <v>0</v>
      </c>
      <c r="EN61" s="94">
        <v>0</v>
      </c>
      <c r="EO61" s="94">
        <v>0</v>
      </c>
      <c r="EP61" s="94">
        <v>0</v>
      </c>
      <c r="EQ61" s="94">
        <v>0</v>
      </c>
      <c r="ER61" s="94">
        <v>0</v>
      </c>
      <c r="ES61" s="94">
        <v>46</v>
      </c>
      <c r="ET61" s="94">
        <v>346</v>
      </c>
      <c r="EU61" s="94">
        <v>0</v>
      </c>
      <c r="EV61" s="94">
        <v>56</v>
      </c>
      <c r="EW61" s="94">
        <v>0</v>
      </c>
      <c r="EX61" s="94">
        <v>0</v>
      </c>
      <c r="EY61" s="94">
        <v>0</v>
      </c>
      <c r="EZ61" s="94">
        <v>0</v>
      </c>
      <c r="FA61" s="94">
        <v>0</v>
      </c>
      <c r="FB61" s="94">
        <v>0</v>
      </c>
      <c r="FC61" s="94">
        <v>0</v>
      </c>
      <c r="FD61" s="94">
        <v>0</v>
      </c>
      <c r="FE61" s="94">
        <v>0</v>
      </c>
      <c r="FF61" s="94">
        <v>0</v>
      </c>
      <c r="FG61" s="94">
        <v>0</v>
      </c>
      <c r="FH61" s="94">
        <v>0</v>
      </c>
      <c r="FI61" s="179">
        <v>8360</v>
      </c>
      <c r="FJ61" s="858">
        <v>2054</v>
      </c>
      <c r="FK61" s="94">
        <v>6010</v>
      </c>
      <c r="FL61" s="94">
        <v>296</v>
      </c>
      <c r="FM61" s="95">
        <v>56033</v>
      </c>
      <c r="FN61" s="95">
        <v>55805</v>
      </c>
      <c r="FO61" s="94">
        <v>33982</v>
      </c>
      <c r="FP61" s="94">
        <v>21823</v>
      </c>
      <c r="FQ61" s="94">
        <v>0</v>
      </c>
      <c r="FR61" s="94">
        <v>0</v>
      </c>
      <c r="FS61" s="179">
        <v>228</v>
      </c>
      <c r="FT61" s="94">
        <v>6</v>
      </c>
      <c r="FU61" s="94">
        <v>0</v>
      </c>
      <c r="FV61" s="94">
        <v>0</v>
      </c>
      <c r="FW61" s="94">
        <v>0</v>
      </c>
      <c r="FX61" s="94">
        <v>0</v>
      </c>
      <c r="FY61" s="94">
        <v>222</v>
      </c>
      <c r="FZ61" s="94">
        <v>0</v>
      </c>
      <c r="GA61" s="87">
        <v>11071</v>
      </c>
      <c r="GB61" s="87">
        <v>3447</v>
      </c>
      <c r="GC61" s="94">
        <v>1768</v>
      </c>
      <c r="GD61" s="94">
        <v>7624</v>
      </c>
      <c r="GE61" s="94">
        <v>1679</v>
      </c>
      <c r="GF61" s="87">
        <v>5050</v>
      </c>
      <c r="GG61" s="94">
        <v>0</v>
      </c>
      <c r="GH61" s="94">
        <v>14</v>
      </c>
      <c r="GI61" s="858">
        <v>2576</v>
      </c>
      <c r="GJ61" s="94">
        <v>291</v>
      </c>
      <c r="GK61" s="94">
        <v>2169</v>
      </c>
      <c r="GL61" s="87">
        <v>6179</v>
      </c>
      <c r="GM61" s="72">
        <v>1898</v>
      </c>
      <c r="GN61" s="72">
        <v>3164</v>
      </c>
      <c r="GO61" s="72">
        <v>1117</v>
      </c>
      <c r="GP61" s="95">
        <v>1639</v>
      </c>
      <c r="GQ61" s="179">
        <v>68</v>
      </c>
      <c r="GR61" s="94">
        <v>68</v>
      </c>
      <c r="GS61" s="94">
        <v>0</v>
      </c>
      <c r="GT61" s="94">
        <v>0</v>
      </c>
      <c r="GU61" s="94">
        <v>0</v>
      </c>
      <c r="GV61" s="94">
        <v>0</v>
      </c>
      <c r="GW61" s="94">
        <v>0</v>
      </c>
      <c r="GX61" s="94">
        <v>0</v>
      </c>
      <c r="GY61" s="94">
        <v>0</v>
      </c>
      <c r="GZ61" s="858">
        <v>658</v>
      </c>
      <c r="HA61" s="94">
        <v>799</v>
      </c>
      <c r="HB61" s="94">
        <v>114</v>
      </c>
      <c r="HC61" s="99">
        <v>241952</v>
      </c>
      <c r="HD61" s="87">
        <v>208783</v>
      </c>
      <c r="HE61" s="72">
        <v>24382</v>
      </c>
      <c r="HF61" s="72">
        <v>10198</v>
      </c>
      <c r="HG61" s="87">
        <v>2682</v>
      </c>
      <c r="HH61" s="72">
        <v>1421</v>
      </c>
      <c r="HI61" s="72">
        <v>1261</v>
      </c>
      <c r="HJ61" s="93">
        <v>16182</v>
      </c>
      <c r="HK61" s="919">
        <v>16176</v>
      </c>
      <c r="HL61" s="72">
        <v>6</v>
      </c>
      <c r="HM61" s="87">
        <v>91</v>
      </c>
      <c r="HN61" s="72">
        <v>87</v>
      </c>
      <c r="HO61" s="72">
        <v>4</v>
      </c>
      <c r="HP61" s="72">
        <v>14343</v>
      </c>
      <c r="HQ61" s="72">
        <v>1714</v>
      </c>
      <c r="HR61" s="179">
        <v>139191</v>
      </c>
      <c r="HS61" s="72">
        <v>17</v>
      </c>
      <c r="HT61" s="72">
        <v>123946</v>
      </c>
      <c r="HU61" s="919">
        <v>2667</v>
      </c>
      <c r="HV61" s="72">
        <v>0</v>
      </c>
      <c r="HW61" s="72">
        <v>2670</v>
      </c>
      <c r="HX61" s="72">
        <v>9891</v>
      </c>
      <c r="HY61" s="87">
        <v>33169</v>
      </c>
      <c r="HZ61" s="93">
        <v>15853</v>
      </c>
      <c r="IA61" s="72">
        <v>15831</v>
      </c>
      <c r="IB61" s="72">
        <v>22</v>
      </c>
      <c r="IC61" s="72">
        <v>555</v>
      </c>
      <c r="ID61" s="919">
        <v>11809</v>
      </c>
      <c r="IE61" s="72">
        <v>4039</v>
      </c>
      <c r="IF61" s="120">
        <v>913</v>
      </c>
    </row>
    <row r="62" spans="1:240" ht="15">
      <c r="A62" s="423">
        <v>2010</v>
      </c>
      <c r="B62" s="1204">
        <v>1077145</v>
      </c>
      <c r="C62" s="1208">
        <v>170825</v>
      </c>
      <c r="D62" s="1209">
        <v>168687</v>
      </c>
      <c r="E62" s="884">
        <v>4338</v>
      </c>
      <c r="F62" s="884">
        <v>1431</v>
      </c>
      <c r="G62" s="327"/>
      <c r="H62" s="884">
        <v>71484</v>
      </c>
      <c r="I62" s="884">
        <v>8031</v>
      </c>
      <c r="J62" s="884">
        <v>61514</v>
      </c>
      <c r="K62" s="884">
        <v>11202</v>
      </c>
      <c r="L62" s="884">
        <v>10687</v>
      </c>
      <c r="M62" s="1226">
        <v>2138</v>
      </c>
      <c r="N62" s="1208">
        <v>222900</v>
      </c>
      <c r="O62" s="1209">
        <v>192487</v>
      </c>
      <c r="P62" s="885">
        <v>24190</v>
      </c>
      <c r="Q62" s="885">
        <v>9693</v>
      </c>
      <c r="R62" s="885">
        <v>16830</v>
      </c>
      <c r="S62" s="885">
        <v>2852</v>
      </c>
      <c r="T62" s="885">
        <v>18139</v>
      </c>
      <c r="U62" s="885">
        <v>120783</v>
      </c>
      <c r="V62" s="1209">
        <v>30413</v>
      </c>
      <c r="W62" s="885">
        <v>14833</v>
      </c>
      <c r="X62" s="885">
        <v>14846</v>
      </c>
      <c r="Y62" s="885">
        <v>2503</v>
      </c>
      <c r="Z62" s="885">
        <v>11103</v>
      </c>
      <c r="AA62" s="885">
        <v>1422</v>
      </c>
      <c r="AB62" s="894">
        <v>552</v>
      </c>
      <c r="AC62" s="1210">
        <v>-52075</v>
      </c>
      <c r="AD62" s="885">
        <v>-52847</v>
      </c>
      <c r="AE62" s="885">
        <v>-33943</v>
      </c>
      <c r="AF62" s="887">
        <v>43871</v>
      </c>
      <c r="AG62" s="887">
        <v>39827</v>
      </c>
      <c r="AH62" s="887">
        <v>9881</v>
      </c>
      <c r="AI62" s="885">
        <v>34178</v>
      </c>
      <c r="AJ62" s="885">
        <v>9881</v>
      </c>
      <c r="AK62" s="885">
        <v>68405</v>
      </c>
      <c r="AL62" s="885">
        <v>16027</v>
      </c>
      <c r="AM62" s="885">
        <v>-23800</v>
      </c>
      <c r="AN62" s="885">
        <v>24297</v>
      </c>
      <c r="AO62" s="885">
        <v>0</v>
      </c>
      <c r="AP62" s="885">
        <v>58524</v>
      </c>
      <c r="AQ62" s="885">
        <v>6146</v>
      </c>
      <c r="AR62" s="885">
        <v>-33681</v>
      </c>
      <c r="AS62" s="887">
        <v>772</v>
      </c>
      <c r="AT62" s="896"/>
      <c r="AU62" s="926">
        <v>-4.8345394538339779</v>
      </c>
      <c r="AV62" s="926">
        <v>-4.9062103987856789</v>
      </c>
      <c r="AW62" s="926">
        <v>-3.1512006275849584</v>
      </c>
      <c r="AX62" s="926">
        <v>-2.20954467597213</v>
      </c>
      <c r="AY62" s="1211">
        <v>7.1670944951701024E-2</v>
      </c>
      <c r="AZ62" s="926"/>
      <c r="BA62" s="1227">
        <v>551185.97499999998</v>
      </c>
      <c r="BB62" s="1228">
        <v>17724.082999999999</v>
      </c>
      <c r="BC62" s="926">
        <v>533461.89199999999</v>
      </c>
      <c r="BD62" s="927">
        <v>49.525541315236111</v>
      </c>
      <c r="BF62" s="1213">
        <v>15.859053330795762</v>
      </c>
      <c r="BG62" s="926">
        <v>15.660565662004652</v>
      </c>
      <c r="BH62" s="926">
        <v>0.40273129430113863</v>
      </c>
      <c r="BI62" s="926">
        <v>0.1328511945931142</v>
      </c>
      <c r="BJ62" s="926">
        <v>0</v>
      </c>
      <c r="BK62" s="926">
        <v>6.6364324208904097</v>
      </c>
      <c r="BL62" s="926">
        <v>0.74558207112320063</v>
      </c>
      <c r="BM62" s="926">
        <v>5.7108374452835973</v>
      </c>
      <c r="BN62" s="926">
        <v>1.0399714058924285</v>
      </c>
      <c r="BO62" s="926">
        <v>0.99215982992076279</v>
      </c>
      <c r="BP62" s="926">
        <v>0.19848766879110982</v>
      </c>
      <c r="BQ62" s="1213">
        <v>20.69359278462974</v>
      </c>
      <c r="BR62" s="926">
        <v>17.870110337976783</v>
      </c>
      <c r="BS62" s="926">
        <v>2.2457515004943622</v>
      </c>
      <c r="BT62" s="926">
        <v>0.89987884639486793</v>
      </c>
      <c r="BU62" s="926">
        <v>1.5624637351517205</v>
      </c>
      <c r="BV62" s="926" t="e">
        <v>#REF!</v>
      </c>
      <c r="BW62" s="926">
        <v>0.26477400907027371</v>
      </c>
      <c r="BX62" s="926">
        <v>1.6839886923301877</v>
      </c>
      <c r="BY62" s="926">
        <v>11.213253554535369</v>
      </c>
      <c r="BZ62" s="926">
        <v>2.8234824466529576</v>
      </c>
      <c r="CA62" s="926">
        <v>1.3770662259955717</v>
      </c>
      <c r="CB62" s="926">
        <v>1.3782731201463128</v>
      </c>
      <c r="CC62" s="926">
        <v>0.23237354302345553</v>
      </c>
      <c r="CD62" s="926">
        <v>0.13201565248875499</v>
      </c>
      <c r="CE62" s="927">
        <v>5.124658240069814E-2</v>
      </c>
      <c r="CF62" s="926"/>
      <c r="CG62" s="925">
        <v>0.9173323925748158</v>
      </c>
      <c r="CH62" s="926">
        <v>4.0728964067047615</v>
      </c>
      <c r="CI62" s="926">
        <v>3.6974594878126901</v>
      </c>
      <c r="CJ62" s="926">
        <v>3.1730175603098933</v>
      </c>
      <c r="CK62" s="927">
        <v>49.525541315236111</v>
      </c>
      <c r="CL62" s="412">
        <v>2010</v>
      </c>
      <c r="CM62" s="99">
        <v>170825</v>
      </c>
      <c r="CN62" s="87">
        <v>168687</v>
      </c>
      <c r="CO62" s="87">
        <v>71484</v>
      </c>
      <c r="CP62" s="87">
        <v>71061</v>
      </c>
      <c r="CQ62" s="87">
        <v>49006</v>
      </c>
      <c r="CR62" s="94">
        <v>49006</v>
      </c>
      <c r="CS62" s="858">
        <v>760</v>
      </c>
      <c r="CT62" s="94"/>
      <c r="CU62" s="95">
        <v>44</v>
      </c>
      <c r="CV62" s="95">
        <v>0</v>
      </c>
      <c r="CW62" s="94">
        <v>0</v>
      </c>
      <c r="CX62" s="94">
        <v>0</v>
      </c>
      <c r="CY62" s="94">
        <v>0</v>
      </c>
      <c r="CZ62" s="95">
        <v>44</v>
      </c>
      <c r="DA62" s="94">
        <v>44</v>
      </c>
      <c r="DB62" s="94">
        <v>0</v>
      </c>
      <c r="DC62" s="95">
        <v>22011</v>
      </c>
      <c r="DD62" s="94">
        <v>9956</v>
      </c>
      <c r="DE62" s="94">
        <v>1363</v>
      </c>
      <c r="DF62" s="94">
        <v>814</v>
      </c>
      <c r="DG62" s="94">
        <v>279</v>
      </c>
      <c r="DH62" s="94">
        <v>18</v>
      </c>
      <c r="DI62" s="94">
        <v>7224</v>
      </c>
      <c r="DJ62" s="94">
        <v>0</v>
      </c>
      <c r="DK62" s="94">
        <v>0</v>
      </c>
      <c r="DL62" s="94">
        <v>0</v>
      </c>
      <c r="DM62" s="94">
        <v>0</v>
      </c>
      <c r="DN62" s="94">
        <v>35</v>
      </c>
      <c r="DO62" s="94">
        <v>366</v>
      </c>
      <c r="DP62" s="94">
        <v>0</v>
      </c>
      <c r="DQ62" s="94">
        <v>0</v>
      </c>
      <c r="DR62" s="94">
        <v>0</v>
      </c>
      <c r="DS62" s="94">
        <v>0</v>
      </c>
      <c r="DT62" s="94">
        <v>0</v>
      </c>
      <c r="DU62" s="94">
        <v>0</v>
      </c>
      <c r="DV62" s="94">
        <v>0</v>
      </c>
      <c r="DW62" s="94">
        <v>6</v>
      </c>
      <c r="DX62" s="94">
        <v>0</v>
      </c>
      <c r="DY62" s="94">
        <v>0</v>
      </c>
      <c r="DZ62" s="94">
        <v>34</v>
      </c>
      <c r="EA62" s="94">
        <v>1435</v>
      </c>
      <c r="EB62" s="94">
        <v>0</v>
      </c>
      <c r="EC62" s="94">
        <v>278</v>
      </c>
      <c r="ED62" s="94">
        <v>33</v>
      </c>
      <c r="EE62" s="94">
        <v>0</v>
      </c>
      <c r="EF62" s="94">
        <v>0</v>
      </c>
      <c r="EG62" s="94">
        <v>0</v>
      </c>
      <c r="EH62" s="94">
        <v>169</v>
      </c>
      <c r="EI62" s="94">
        <v>1</v>
      </c>
      <c r="EJ62" s="95">
        <v>423</v>
      </c>
      <c r="EK62" s="94">
        <v>0</v>
      </c>
      <c r="EL62" s="94">
        <v>8</v>
      </c>
      <c r="EM62" s="103">
        <v>0</v>
      </c>
      <c r="EN62" s="94">
        <v>0</v>
      </c>
      <c r="EO62" s="94">
        <v>0</v>
      </c>
      <c r="EP62" s="94">
        <v>0</v>
      </c>
      <c r="EQ62" s="94">
        <v>0</v>
      </c>
      <c r="ER62" s="94">
        <v>0</v>
      </c>
      <c r="ES62" s="94">
        <v>45</v>
      </c>
      <c r="ET62" s="94">
        <v>327</v>
      </c>
      <c r="EU62" s="94">
        <v>0</v>
      </c>
      <c r="EV62" s="94">
        <v>43</v>
      </c>
      <c r="EW62" s="94">
        <v>0</v>
      </c>
      <c r="EX62" s="94">
        <v>0</v>
      </c>
      <c r="EY62" s="94">
        <v>0</v>
      </c>
      <c r="EZ62" s="94">
        <v>0</v>
      </c>
      <c r="FA62" s="94">
        <v>0</v>
      </c>
      <c r="FB62" s="94">
        <v>0</v>
      </c>
      <c r="FC62" s="94">
        <v>0</v>
      </c>
      <c r="FD62" s="94">
        <v>0</v>
      </c>
      <c r="FE62" s="94">
        <v>0</v>
      </c>
      <c r="FF62" s="94">
        <v>0</v>
      </c>
      <c r="FG62" s="94">
        <v>0</v>
      </c>
      <c r="FH62" s="94">
        <v>0</v>
      </c>
      <c r="FI62" s="179">
        <v>8031</v>
      </c>
      <c r="FJ62" s="858">
        <v>2264</v>
      </c>
      <c r="FK62" s="94">
        <v>5470</v>
      </c>
      <c r="FL62" s="94">
        <v>297</v>
      </c>
      <c r="FM62" s="95">
        <v>61514</v>
      </c>
      <c r="FN62" s="95">
        <v>61286</v>
      </c>
      <c r="FO62" s="94">
        <v>42870</v>
      </c>
      <c r="FP62" s="94">
        <v>18416</v>
      </c>
      <c r="FQ62" s="94">
        <v>0</v>
      </c>
      <c r="FR62" s="94">
        <v>0</v>
      </c>
      <c r="FS62" s="179">
        <v>228</v>
      </c>
      <c r="FT62" s="94">
        <v>1</v>
      </c>
      <c r="FU62" s="94">
        <v>0</v>
      </c>
      <c r="FV62" s="94">
        <v>0</v>
      </c>
      <c r="FW62" s="94">
        <v>0</v>
      </c>
      <c r="FX62" s="94">
        <v>0</v>
      </c>
      <c r="FY62" s="94">
        <v>227</v>
      </c>
      <c r="FZ62" s="94">
        <v>0</v>
      </c>
      <c r="GA62" s="87">
        <v>11202</v>
      </c>
      <c r="GB62" s="87">
        <v>3517</v>
      </c>
      <c r="GC62" s="94">
        <v>1813</v>
      </c>
      <c r="GD62" s="94">
        <v>7685</v>
      </c>
      <c r="GE62" s="94">
        <v>1704</v>
      </c>
      <c r="GF62" s="87">
        <v>10687</v>
      </c>
      <c r="GG62" s="94">
        <v>0</v>
      </c>
      <c r="GH62" s="94">
        <v>26</v>
      </c>
      <c r="GI62" s="858">
        <v>7760</v>
      </c>
      <c r="GJ62" s="94">
        <v>264</v>
      </c>
      <c r="GK62" s="94">
        <v>2637</v>
      </c>
      <c r="GL62" s="87">
        <v>5769</v>
      </c>
      <c r="GM62" s="72">
        <v>1545</v>
      </c>
      <c r="GN62" s="72">
        <v>2793</v>
      </c>
      <c r="GO62" s="72">
        <v>1431</v>
      </c>
      <c r="GP62" s="95">
        <v>2138</v>
      </c>
      <c r="GQ62" s="179">
        <v>86</v>
      </c>
      <c r="GR62" s="94">
        <v>86</v>
      </c>
      <c r="GS62" s="94">
        <v>0</v>
      </c>
      <c r="GT62" s="94">
        <v>0</v>
      </c>
      <c r="GU62" s="94">
        <v>0</v>
      </c>
      <c r="GV62" s="94">
        <v>0</v>
      </c>
      <c r="GW62" s="94">
        <v>0</v>
      </c>
      <c r="GX62" s="94">
        <v>0</v>
      </c>
      <c r="GY62" s="94">
        <v>0</v>
      </c>
      <c r="GZ62" s="858">
        <v>545</v>
      </c>
      <c r="HA62" s="94">
        <v>1208</v>
      </c>
      <c r="HB62" s="94">
        <v>299</v>
      </c>
      <c r="HC62" s="99">
        <v>222900</v>
      </c>
      <c r="HD62" s="87">
        <v>192487</v>
      </c>
      <c r="HE62" s="72">
        <v>24190</v>
      </c>
      <c r="HF62" s="72">
        <v>9693</v>
      </c>
      <c r="HG62" s="87">
        <v>2852</v>
      </c>
      <c r="HH62" s="72">
        <v>1598</v>
      </c>
      <c r="HI62" s="72">
        <v>1254</v>
      </c>
      <c r="HJ62" s="93">
        <v>18139</v>
      </c>
      <c r="HK62" s="919">
        <v>18132</v>
      </c>
      <c r="HL62" s="72">
        <v>7</v>
      </c>
      <c r="HM62" s="87">
        <v>122</v>
      </c>
      <c r="HN62" s="72">
        <v>107</v>
      </c>
      <c r="HO62" s="72">
        <v>15</v>
      </c>
      <c r="HP62" s="72">
        <v>15105</v>
      </c>
      <c r="HQ62" s="72">
        <v>1725</v>
      </c>
      <c r="HR62" s="179">
        <v>120661</v>
      </c>
      <c r="HS62" s="72">
        <v>17</v>
      </c>
      <c r="HT62" s="72">
        <v>107070</v>
      </c>
      <c r="HU62" s="919">
        <v>1969</v>
      </c>
      <c r="HV62" s="72">
        <v>0</v>
      </c>
      <c r="HW62" s="72">
        <v>2977</v>
      </c>
      <c r="HX62" s="72">
        <v>8628</v>
      </c>
      <c r="HY62" s="87">
        <v>30413</v>
      </c>
      <c r="HZ62" s="93">
        <v>14833</v>
      </c>
      <c r="IA62" s="72">
        <v>14846</v>
      </c>
      <c r="IB62" s="72">
        <v>-13</v>
      </c>
      <c r="IC62" s="72">
        <v>552</v>
      </c>
      <c r="ID62" s="919">
        <v>11103</v>
      </c>
      <c r="IE62" s="72">
        <v>2503</v>
      </c>
      <c r="IF62" s="120">
        <v>1422</v>
      </c>
    </row>
    <row r="63" spans="1:240" ht="15">
      <c r="A63" s="423">
        <v>2011</v>
      </c>
      <c r="B63" s="1204">
        <v>1068690</v>
      </c>
      <c r="C63" s="1208">
        <v>177773</v>
      </c>
      <c r="D63" s="1209">
        <v>176038</v>
      </c>
      <c r="E63" s="884">
        <v>4013</v>
      </c>
      <c r="F63" s="884">
        <v>1550</v>
      </c>
      <c r="G63" s="327"/>
      <c r="H63" s="884">
        <v>69877</v>
      </c>
      <c r="I63" s="884">
        <v>8617</v>
      </c>
      <c r="J63" s="884">
        <v>56384</v>
      </c>
      <c r="K63" s="884">
        <v>11039</v>
      </c>
      <c r="L63" s="884">
        <v>24558</v>
      </c>
      <c r="M63" s="1226">
        <v>1735</v>
      </c>
      <c r="N63" s="1208">
        <v>216739</v>
      </c>
      <c r="O63" s="1209">
        <v>189784</v>
      </c>
      <c r="P63" s="885">
        <v>23683</v>
      </c>
      <c r="Q63" s="885">
        <v>9622</v>
      </c>
      <c r="R63" s="885">
        <v>15951</v>
      </c>
      <c r="S63" s="885">
        <v>2822</v>
      </c>
      <c r="T63" s="885">
        <v>22717</v>
      </c>
      <c r="U63" s="885">
        <v>114989</v>
      </c>
      <c r="V63" s="1209">
        <v>26955</v>
      </c>
      <c r="W63" s="885">
        <v>12533</v>
      </c>
      <c r="X63" s="885">
        <v>12508</v>
      </c>
      <c r="Y63" s="885">
        <v>2624</v>
      </c>
      <c r="Z63" s="885">
        <v>4751</v>
      </c>
      <c r="AA63" s="885">
        <v>6278</v>
      </c>
      <c r="AB63" s="894">
        <v>769</v>
      </c>
      <c r="AC63" s="1210">
        <v>-38966</v>
      </c>
      <c r="AD63" s="885">
        <v>-35451</v>
      </c>
      <c r="AE63" s="885">
        <v>-16257</v>
      </c>
      <c r="AF63" s="887">
        <v>43593</v>
      </c>
      <c r="AG63" s="887">
        <v>39501</v>
      </c>
      <c r="AH63" s="887">
        <v>10190</v>
      </c>
      <c r="AI63" s="885">
        <v>33971</v>
      </c>
      <c r="AJ63" s="885">
        <v>10190</v>
      </c>
      <c r="AK63" s="885">
        <v>63145</v>
      </c>
      <c r="AL63" s="885">
        <v>25755</v>
      </c>
      <c r="AM63" s="885">
        <v>-13746</v>
      </c>
      <c r="AN63" s="885">
        <v>23781</v>
      </c>
      <c r="AO63" s="885">
        <v>0</v>
      </c>
      <c r="AP63" s="885">
        <v>52955</v>
      </c>
      <c r="AQ63" s="885">
        <v>15565</v>
      </c>
      <c r="AR63" s="885">
        <v>-23936</v>
      </c>
      <c r="AS63" s="887">
        <v>-3515</v>
      </c>
      <c r="AT63" s="896"/>
      <c r="AU63" s="926">
        <v>-3.6461462163957741</v>
      </c>
      <c r="AV63" s="926">
        <v>-3.3172388625326334</v>
      </c>
      <c r="AW63" s="926">
        <v>-1.5212082081801084</v>
      </c>
      <c r="AX63" s="926">
        <v>-1.2862476489908206</v>
      </c>
      <c r="AY63" s="1211">
        <v>-0.32890735386314085</v>
      </c>
      <c r="AZ63" s="926"/>
      <c r="BA63" s="1227">
        <v>623792.18200000003</v>
      </c>
      <c r="BB63" s="1228">
        <v>18002.832999999999</v>
      </c>
      <c r="BC63" s="926">
        <v>605789.34900000005</v>
      </c>
      <c r="BD63" s="927">
        <v>56.685226679392535</v>
      </c>
      <c r="BF63" s="1213">
        <v>16.634664870074577</v>
      </c>
      <c r="BG63" s="926">
        <v>16.47231657449775</v>
      </c>
      <c r="BH63" s="926">
        <v>0.37550646118144643</v>
      </c>
      <c r="BI63" s="926">
        <v>0.14503738221560977</v>
      </c>
      <c r="BJ63" s="926">
        <v>0</v>
      </c>
      <c r="BK63" s="926">
        <v>6.5385659077936538</v>
      </c>
      <c r="BL63" s="926">
        <v>0.80631427261413502</v>
      </c>
      <c r="BM63" s="926">
        <v>5.2759921024806067</v>
      </c>
      <c r="BN63" s="926">
        <v>1.0329468788891072</v>
      </c>
      <c r="BO63" s="926">
        <v>2.2979535693231901</v>
      </c>
      <c r="BP63" s="926">
        <v>0.1623482955768277</v>
      </c>
      <c r="BQ63" s="1213">
        <v>20.280811086470351</v>
      </c>
      <c r="BR63" s="926">
        <v>17.75856422348857</v>
      </c>
      <c r="BS63" s="926">
        <v>2.2160776277498622</v>
      </c>
      <c r="BT63" s="926">
        <v>0.9003546397926433</v>
      </c>
      <c r="BU63" s="926">
        <v>1.4925750217556073</v>
      </c>
      <c r="BV63" s="926" t="e">
        <v>#REF!</v>
      </c>
      <c r="BW63" s="926">
        <v>0.26406160813706503</v>
      </c>
      <c r="BX63" s="926">
        <v>2.1256865882529077</v>
      </c>
      <c r="BY63" s="926">
        <v>10.759808737800485</v>
      </c>
      <c r="BZ63" s="926">
        <v>2.5222468629817816</v>
      </c>
      <c r="CA63" s="926">
        <v>1.1727442008440241</v>
      </c>
      <c r="CB63" s="926">
        <v>1.1704048882276432</v>
      </c>
      <c r="CC63" s="926">
        <v>0.24553425221532904</v>
      </c>
      <c r="CD63" s="926">
        <v>0.58744818422554712</v>
      </c>
      <c r="CE63" s="927">
        <v>7.1957256079873494E-2</v>
      </c>
      <c r="CF63" s="926"/>
      <c r="CG63" s="925">
        <v>0.9535038224368152</v>
      </c>
      <c r="CH63" s="926">
        <v>4.079106195435533</v>
      </c>
      <c r="CI63" s="926">
        <v>3.6962075063863233</v>
      </c>
      <c r="CJ63" s="926">
        <v>3.17875155564289</v>
      </c>
      <c r="CK63" s="927">
        <v>56.685226679392535</v>
      </c>
      <c r="CL63" s="412">
        <v>2011</v>
      </c>
      <c r="CM63" s="99">
        <v>177773</v>
      </c>
      <c r="CN63" s="87">
        <v>176038</v>
      </c>
      <c r="CO63" s="87">
        <v>69877</v>
      </c>
      <c r="CP63" s="87">
        <v>69455</v>
      </c>
      <c r="CQ63" s="87">
        <v>48325</v>
      </c>
      <c r="CR63" s="94">
        <v>48325</v>
      </c>
      <c r="CS63" s="858">
        <v>1964</v>
      </c>
      <c r="CT63" s="94"/>
      <c r="CU63" s="95">
        <v>35</v>
      </c>
      <c r="CV63" s="95">
        <v>0</v>
      </c>
      <c r="CW63" s="94">
        <v>0</v>
      </c>
      <c r="CX63" s="94">
        <v>0</v>
      </c>
      <c r="CY63" s="94">
        <v>0</v>
      </c>
      <c r="CZ63" s="95">
        <v>35</v>
      </c>
      <c r="DA63" s="94">
        <v>35</v>
      </c>
      <c r="DB63" s="94">
        <v>0</v>
      </c>
      <c r="DC63" s="95">
        <v>21095</v>
      </c>
      <c r="DD63" s="94">
        <v>9312</v>
      </c>
      <c r="DE63" s="94">
        <v>1371</v>
      </c>
      <c r="DF63" s="94">
        <v>776</v>
      </c>
      <c r="DG63" s="94">
        <v>279</v>
      </c>
      <c r="DH63" s="94">
        <v>17</v>
      </c>
      <c r="DI63" s="94">
        <v>7084</v>
      </c>
      <c r="DJ63" s="94">
        <v>0</v>
      </c>
      <c r="DK63" s="94">
        <v>0</v>
      </c>
      <c r="DL63" s="94">
        <v>0</v>
      </c>
      <c r="DM63" s="94">
        <v>0</v>
      </c>
      <c r="DN63" s="94">
        <v>35</v>
      </c>
      <c r="DO63" s="94">
        <v>327</v>
      </c>
      <c r="DP63" s="94">
        <v>0</v>
      </c>
      <c r="DQ63" s="94">
        <v>0</v>
      </c>
      <c r="DR63" s="94">
        <v>0</v>
      </c>
      <c r="DS63" s="94">
        <v>0</v>
      </c>
      <c r="DT63" s="94">
        <v>0</v>
      </c>
      <c r="DU63" s="94">
        <v>0</v>
      </c>
      <c r="DV63" s="94">
        <v>0</v>
      </c>
      <c r="DW63" s="94">
        <v>5</v>
      </c>
      <c r="DX63" s="94">
        <v>0</v>
      </c>
      <c r="DY63" s="94">
        <v>1</v>
      </c>
      <c r="DZ63" s="94">
        <v>13</v>
      </c>
      <c r="EA63" s="94">
        <v>1419</v>
      </c>
      <c r="EB63" s="94">
        <v>0</v>
      </c>
      <c r="EC63" s="94">
        <v>240</v>
      </c>
      <c r="ED63" s="94">
        <v>30</v>
      </c>
      <c r="EE63" s="94">
        <v>0</v>
      </c>
      <c r="EF63" s="94">
        <v>0</v>
      </c>
      <c r="EG63" s="94">
        <v>0</v>
      </c>
      <c r="EH63" s="94">
        <v>185</v>
      </c>
      <c r="EI63" s="94">
        <v>1</v>
      </c>
      <c r="EJ63" s="95">
        <v>422</v>
      </c>
      <c r="EK63" s="94">
        <v>0</v>
      </c>
      <c r="EL63" s="94">
        <v>7</v>
      </c>
      <c r="EM63" s="94">
        <v>0</v>
      </c>
      <c r="EN63" s="94">
        <v>0</v>
      </c>
      <c r="EO63" s="94">
        <v>0</v>
      </c>
      <c r="EP63" s="94">
        <v>0</v>
      </c>
      <c r="EQ63" s="94">
        <v>0</v>
      </c>
      <c r="ER63" s="94">
        <v>0</v>
      </c>
      <c r="ES63" s="94">
        <v>51</v>
      </c>
      <c r="ET63" s="94">
        <v>320</v>
      </c>
      <c r="EU63" s="94">
        <v>0</v>
      </c>
      <c r="EV63" s="94">
        <v>44</v>
      </c>
      <c r="EW63" s="94">
        <v>0</v>
      </c>
      <c r="EX63" s="94">
        <v>0</v>
      </c>
      <c r="EY63" s="94">
        <v>0</v>
      </c>
      <c r="EZ63" s="94">
        <v>0</v>
      </c>
      <c r="FA63" s="94">
        <v>0</v>
      </c>
      <c r="FB63" s="94">
        <v>0</v>
      </c>
      <c r="FC63" s="94">
        <v>0</v>
      </c>
      <c r="FD63" s="94">
        <v>0</v>
      </c>
      <c r="FE63" s="94">
        <v>0</v>
      </c>
      <c r="FF63" s="94">
        <v>0</v>
      </c>
      <c r="FG63" s="94">
        <v>0</v>
      </c>
      <c r="FH63" s="94">
        <v>0</v>
      </c>
      <c r="FI63" s="179">
        <v>8617</v>
      </c>
      <c r="FJ63" s="858">
        <v>3890</v>
      </c>
      <c r="FK63" s="94">
        <v>4417</v>
      </c>
      <c r="FL63" s="94">
        <v>310</v>
      </c>
      <c r="FM63" s="95">
        <v>56384</v>
      </c>
      <c r="FN63" s="95">
        <v>56169</v>
      </c>
      <c r="FO63" s="94">
        <v>38760</v>
      </c>
      <c r="FP63" s="94">
        <v>17409</v>
      </c>
      <c r="FQ63" s="94">
        <v>0</v>
      </c>
      <c r="FR63" s="94">
        <v>0</v>
      </c>
      <c r="FS63" s="179">
        <v>215</v>
      </c>
      <c r="FT63" s="94">
        <v>2</v>
      </c>
      <c r="FU63" s="94">
        <v>0</v>
      </c>
      <c r="FV63" s="94">
        <v>0</v>
      </c>
      <c r="FW63" s="94">
        <v>0</v>
      </c>
      <c r="FX63" s="94">
        <v>0</v>
      </c>
      <c r="FY63" s="94">
        <v>213</v>
      </c>
      <c r="FZ63" s="94">
        <v>0</v>
      </c>
      <c r="GA63" s="87">
        <v>11039</v>
      </c>
      <c r="GB63" s="87">
        <v>3442</v>
      </c>
      <c r="GC63" s="94">
        <v>1771</v>
      </c>
      <c r="GD63" s="94">
        <v>7597</v>
      </c>
      <c r="GE63" s="94">
        <v>1671</v>
      </c>
      <c r="GF63" s="87">
        <v>24558</v>
      </c>
      <c r="GG63" s="94">
        <v>0</v>
      </c>
      <c r="GH63" s="94">
        <v>26</v>
      </c>
      <c r="GI63" s="858">
        <v>21751</v>
      </c>
      <c r="GJ63" s="94">
        <v>220</v>
      </c>
      <c r="GK63" s="94">
        <v>2561</v>
      </c>
      <c r="GL63" s="87">
        <v>5563</v>
      </c>
      <c r="GM63" s="72">
        <v>1564</v>
      </c>
      <c r="GN63" s="72">
        <v>2449</v>
      </c>
      <c r="GO63" s="72">
        <v>1550</v>
      </c>
      <c r="GP63" s="95">
        <v>1735</v>
      </c>
      <c r="GQ63" s="179">
        <v>119</v>
      </c>
      <c r="GR63" s="94">
        <v>119</v>
      </c>
      <c r="GS63" s="94">
        <v>0</v>
      </c>
      <c r="GT63" s="94">
        <v>0</v>
      </c>
      <c r="GU63" s="94">
        <v>0</v>
      </c>
      <c r="GV63" s="94">
        <v>0</v>
      </c>
      <c r="GW63" s="94">
        <v>0</v>
      </c>
      <c r="GX63" s="94">
        <v>0</v>
      </c>
      <c r="GY63" s="94">
        <v>0</v>
      </c>
      <c r="GZ63" s="858">
        <v>459</v>
      </c>
      <c r="HA63" s="94">
        <v>821</v>
      </c>
      <c r="HB63" s="94">
        <v>336</v>
      </c>
      <c r="HC63" s="99">
        <v>216739</v>
      </c>
      <c r="HD63" s="87">
        <v>189784</v>
      </c>
      <c r="HE63" s="72">
        <v>23683</v>
      </c>
      <c r="HF63" s="72">
        <v>9622</v>
      </c>
      <c r="HG63" s="87">
        <v>2822</v>
      </c>
      <c r="HH63" s="72">
        <v>1505</v>
      </c>
      <c r="HI63" s="72">
        <v>1317</v>
      </c>
      <c r="HJ63" s="93">
        <v>22717</v>
      </c>
      <c r="HK63" s="919">
        <v>22709</v>
      </c>
      <c r="HL63" s="72">
        <v>8</v>
      </c>
      <c r="HM63" s="87">
        <v>112</v>
      </c>
      <c r="HN63" s="72">
        <v>98</v>
      </c>
      <c r="HO63" s="72">
        <v>14</v>
      </c>
      <c r="HP63" s="72">
        <v>14480</v>
      </c>
      <c r="HQ63" s="72">
        <v>1471</v>
      </c>
      <c r="HR63" s="179">
        <v>114877</v>
      </c>
      <c r="HS63" s="72">
        <v>16</v>
      </c>
      <c r="HT63" s="72">
        <v>99669</v>
      </c>
      <c r="HU63" s="919">
        <v>1778</v>
      </c>
      <c r="HV63" s="72">
        <v>0</v>
      </c>
      <c r="HW63" s="72">
        <v>3538</v>
      </c>
      <c r="HX63" s="72">
        <v>9876</v>
      </c>
      <c r="HY63" s="87">
        <v>26955</v>
      </c>
      <c r="HZ63" s="93">
        <v>12533</v>
      </c>
      <c r="IA63" s="72">
        <v>12508</v>
      </c>
      <c r="IB63" s="72">
        <v>25</v>
      </c>
      <c r="IC63" s="72">
        <v>769</v>
      </c>
      <c r="ID63" s="919">
        <v>4751</v>
      </c>
      <c r="IE63" s="72">
        <v>2624</v>
      </c>
      <c r="IF63" s="120">
        <v>6278</v>
      </c>
    </row>
    <row r="64" spans="1:240" ht="15">
      <c r="A64" s="423">
        <v>2012</v>
      </c>
      <c r="B64" s="1204">
        <v>1035964</v>
      </c>
      <c r="C64" s="1208">
        <v>184997</v>
      </c>
      <c r="D64" s="1209">
        <v>182661</v>
      </c>
      <c r="E64" s="884">
        <v>3814</v>
      </c>
      <c r="F64" s="884">
        <v>1881</v>
      </c>
      <c r="G64" s="327"/>
      <c r="H64" s="884">
        <v>72225</v>
      </c>
      <c r="I64" s="884">
        <v>9639</v>
      </c>
      <c r="J64" s="884">
        <v>48938</v>
      </c>
      <c r="K64" s="884">
        <v>10805</v>
      </c>
      <c r="L64" s="884">
        <v>35359</v>
      </c>
      <c r="M64" s="1226">
        <v>2336</v>
      </c>
      <c r="N64" s="1208">
        <v>276766</v>
      </c>
      <c r="O64" s="1209">
        <v>214701</v>
      </c>
      <c r="P64" s="885">
        <v>22404</v>
      </c>
      <c r="Q64" s="885">
        <v>8991</v>
      </c>
      <c r="R64" s="885">
        <v>16317</v>
      </c>
      <c r="S64" s="885">
        <v>2629</v>
      </c>
      <c r="T64" s="885">
        <v>27172</v>
      </c>
      <c r="U64" s="885">
        <v>137188</v>
      </c>
      <c r="V64" s="1209">
        <v>62065</v>
      </c>
      <c r="W64" s="885">
        <v>14645</v>
      </c>
      <c r="X64" s="885">
        <v>14695</v>
      </c>
      <c r="Y64" s="885">
        <v>1601</v>
      </c>
      <c r="Z64" s="885">
        <v>2607</v>
      </c>
      <c r="AA64" s="885">
        <v>39752</v>
      </c>
      <c r="AB64" s="894">
        <v>3460</v>
      </c>
      <c r="AC64" s="1210">
        <v>-91769</v>
      </c>
      <c r="AD64" s="885">
        <v>-45076</v>
      </c>
      <c r="AE64" s="885">
        <v>-64605</v>
      </c>
      <c r="AF64" s="887">
        <v>41795</v>
      </c>
      <c r="AG64" s="887">
        <v>37517</v>
      </c>
      <c r="AH64" s="887">
        <v>10300</v>
      </c>
      <c r="AI64" s="885">
        <v>32804</v>
      </c>
      <c r="AJ64" s="885">
        <v>10300</v>
      </c>
      <c r="AK64" s="885">
        <v>62363</v>
      </c>
      <c r="AL64" s="885">
        <v>5477</v>
      </c>
      <c r="AM64" s="885">
        <v>-32040</v>
      </c>
      <c r="AN64" s="885">
        <v>22504</v>
      </c>
      <c r="AO64" s="885">
        <v>0</v>
      </c>
      <c r="AP64" s="885">
        <v>52063</v>
      </c>
      <c r="AQ64" s="885">
        <v>-4823</v>
      </c>
      <c r="AR64" s="885">
        <v>-42340</v>
      </c>
      <c r="AS64" s="887">
        <v>-46693</v>
      </c>
      <c r="AT64" s="896"/>
      <c r="AU64" s="926">
        <v>-8.8583194010602693</v>
      </c>
      <c r="AV64" s="926">
        <v>-4.3511164480619016</v>
      </c>
      <c r="AW64" s="926">
        <v>-6.2362205636489296</v>
      </c>
      <c r="AX64" s="926">
        <v>-3.0927715634906234</v>
      </c>
      <c r="AY64" s="1211">
        <v>-4.5072029529983668</v>
      </c>
      <c r="AZ64" s="926"/>
      <c r="BA64" s="1227">
        <v>799066.46699999995</v>
      </c>
      <c r="BB64" s="1228">
        <v>61833.413999999997</v>
      </c>
      <c r="BC64" s="926">
        <v>737233.05299999996</v>
      </c>
      <c r="BD64" s="927">
        <v>71.163964481391247</v>
      </c>
      <c r="BF64" s="1213">
        <v>17.857473811831298</v>
      </c>
      <c r="BG64" s="926">
        <v>17.631983350772806</v>
      </c>
      <c r="BH64" s="926">
        <v>0.36815951133437069</v>
      </c>
      <c r="BI64" s="926">
        <v>0.18157001594650007</v>
      </c>
      <c r="BJ64" s="926">
        <v>0</v>
      </c>
      <c r="BK64" s="926">
        <v>6.9717673587113067</v>
      </c>
      <c r="BL64" s="926">
        <v>0.93043773721866785</v>
      </c>
      <c r="BM64" s="926">
        <v>4.7239093250344606</v>
      </c>
      <c r="BN64" s="926">
        <v>1.0429899108463228</v>
      </c>
      <c r="BO64" s="926">
        <v>3.4131494916811782</v>
      </c>
      <c r="BP64" s="926">
        <v>0.22549046105849238</v>
      </c>
      <c r="BQ64" s="1213">
        <v>26.715793212891569</v>
      </c>
      <c r="BR64" s="926">
        <v>20.724754914263428</v>
      </c>
      <c r="BS64" s="926">
        <v>2.1626234116243421</v>
      </c>
      <c r="BT64" s="926">
        <v>0.86788730110312717</v>
      </c>
      <c r="BU64" s="926">
        <v>1.575054731631601</v>
      </c>
      <c r="BV64" s="926" t="e">
        <v>#REF!</v>
      </c>
      <c r="BW64" s="926">
        <v>0.25377329714159952</v>
      </c>
      <c r="BX64" s="926">
        <v>2.6228710650177032</v>
      </c>
      <c r="BY64" s="926">
        <v>13.242545107745057</v>
      </c>
      <c r="BZ64" s="926">
        <v>5.9910382986281379</v>
      </c>
      <c r="CA64" s="926">
        <v>1.4136591619013787</v>
      </c>
      <c r="CB64" s="926">
        <v>1.4184855844411581</v>
      </c>
      <c r="CC64" s="926">
        <v>0.15454204972373559</v>
      </c>
      <c r="CD64" s="926">
        <v>3.837198976026194</v>
      </c>
      <c r="CE64" s="927">
        <v>0.33398843975273274</v>
      </c>
      <c r="CF64" s="926"/>
      <c r="CG64" s="925">
        <v>0.99424304319455115</v>
      </c>
      <c r="CH64" s="926">
        <v>4.0344066010015789</v>
      </c>
      <c r="CI64" s="926">
        <v>3.6214578884980559</v>
      </c>
      <c r="CJ64" s="926">
        <v>3.1665192998984519</v>
      </c>
      <c r="CK64" s="927">
        <v>71.163964481391247</v>
      </c>
      <c r="CL64" s="412">
        <v>2012</v>
      </c>
      <c r="CM64" s="99">
        <v>184997</v>
      </c>
      <c r="CN64" s="87">
        <v>182661</v>
      </c>
      <c r="CO64" s="87">
        <v>72225</v>
      </c>
      <c r="CP64" s="87">
        <v>69261</v>
      </c>
      <c r="CQ64" s="87">
        <v>48840</v>
      </c>
      <c r="CR64" s="94">
        <v>48840</v>
      </c>
      <c r="CS64" s="858">
        <v>1317</v>
      </c>
      <c r="CT64" s="94"/>
      <c r="CU64" s="95">
        <v>41</v>
      </c>
      <c r="CV64" s="95">
        <v>0</v>
      </c>
      <c r="CW64" s="94">
        <v>0</v>
      </c>
      <c r="CX64" s="94">
        <v>0</v>
      </c>
      <c r="CY64" s="94">
        <v>0</v>
      </c>
      <c r="CZ64" s="95">
        <v>41</v>
      </c>
      <c r="DA64" s="94">
        <v>41</v>
      </c>
      <c r="DB64" s="94">
        <v>0</v>
      </c>
      <c r="DC64" s="95">
        <v>20380</v>
      </c>
      <c r="DD64" s="94">
        <v>8623</v>
      </c>
      <c r="DE64" s="94">
        <v>1506</v>
      </c>
      <c r="DF64" s="94">
        <v>748</v>
      </c>
      <c r="DG64" s="94">
        <v>282</v>
      </c>
      <c r="DH64" s="94">
        <v>17</v>
      </c>
      <c r="DI64" s="94">
        <v>6910</v>
      </c>
      <c r="DJ64" s="94">
        <v>0</v>
      </c>
      <c r="DK64" s="94">
        <v>0</v>
      </c>
      <c r="DL64" s="94">
        <v>0</v>
      </c>
      <c r="DM64" s="94">
        <v>0</v>
      </c>
      <c r="DN64" s="94">
        <v>35</v>
      </c>
      <c r="DO64" s="94">
        <v>250</v>
      </c>
      <c r="DP64" s="94">
        <v>0</v>
      </c>
      <c r="DQ64" s="94">
        <v>0</v>
      </c>
      <c r="DR64" s="94">
        <v>0</v>
      </c>
      <c r="DS64" s="94">
        <v>0</v>
      </c>
      <c r="DT64" s="94">
        <v>0</v>
      </c>
      <c r="DU64" s="94">
        <v>0</v>
      </c>
      <c r="DV64" s="94">
        <v>0</v>
      </c>
      <c r="DW64" s="94">
        <v>4</v>
      </c>
      <c r="DX64" s="94">
        <v>0</v>
      </c>
      <c r="DY64" s="94">
        <v>0</v>
      </c>
      <c r="DZ64" s="94">
        <v>220</v>
      </c>
      <c r="EA64" s="94">
        <v>1379</v>
      </c>
      <c r="EB64" s="94">
        <v>0</v>
      </c>
      <c r="EC64" s="94">
        <v>200</v>
      </c>
      <c r="ED64" s="94">
        <v>23</v>
      </c>
      <c r="EE64" s="94">
        <v>0</v>
      </c>
      <c r="EF64" s="94">
        <v>0</v>
      </c>
      <c r="EG64" s="94">
        <v>0</v>
      </c>
      <c r="EH64" s="94">
        <v>182</v>
      </c>
      <c r="EI64" s="94">
        <v>1</v>
      </c>
      <c r="EJ64" s="95">
        <v>2964</v>
      </c>
      <c r="EK64" s="94">
        <v>0</v>
      </c>
      <c r="EL64" s="103">
        <v>5</v>
      </c>
      <c r="EM64" s="94">
        <v>0</v>
      </c>
      <c r="EN64" s="94">
        <v>0</v>
      </c>
      <c r="EO64" s="94">
        <v>0</v>
      </c>
      <c r="EP64" s="94">
        <v>0</v>
      </c>
      <c r="EQ64" s="94">
        <v>0</v>
      </c>
      <c r="ER64" s="94">
        <v>0</v>
      </c>
      <c r="ES64" s="94">
        <v>61</v>
      </c>
      <c r="ET64" s="94">
        <v>323</v>
      </c>
      <c r="EU64" s="94">
        <v>0</v>
      </c>
      <c r="EV64" s="94">
        <v>58</v>
      </c>
      <c r="EW64" s="94">
        <v>0</v>
      </c>
      <c r="EX64" s="94">
        <v>0</v>
      </c>
      <c r="EY64" s="94">
        <v>0</v>
      </c>
      <c r="EZ64" s="94">
        <v>0</v>
      </c>
      <c r="FA64" s="94">
        <v>0</v>
      </c>
      <c r="FB64" s="94">
        <v>0</v>
      </c>
      <c r="FC64" s="94">
        <v>0</v>
      </c>
      <c r="FD64" s="94">
        <v>0</v>
      </c>
      <c r="FE64" s="94">
        <v>0</v>
      </c>
      <c r="FF64" s="94">
        <v>2517</v>
      </c>
      <c r="FG64" s="94">
        <v>0</v>
      </c>
      <c r="FH64" s="94">
        <v>0</v>
      </c>
      <c r="FI64" s="179">
        <v>9639</v>
      </c>
      <c r="FJ64" s="858">
        <v>4198</v>
      </c>
      <c r="FK64" s="94">
        <v>5096</v>
      </c>
      <c r="FL64" s="94">
        <v>345</v>
      </c>
      <c r="FM64" s="95">
        <v>48938</v>
      </c>
      <c r="FN64" s="95">
        <v>48726</v>
      </c>
      <c r="FO64" s="94">
        <v>27954</v>
      </c>
      <c r="FP64" s="94">
        <v>20772</v>
      </c>
      <c r="FQ64" s="94">
        <v>0</v>
      </c>
      <c r="FR64" s="94">
        <v>0</v>
      </c>
      <c r="FS64" s="179">
        <v>212</v>
      </c>
      <c r="FT64" s="94">
        <v>14</v>
      </c>
      <c r="FU64" s="94">
        <v>0</v>
      </c>
      <c r="FV64" s="94">
        <v>0</v>
      </c>
      <c r="FW64" s="94">
        <v>0</v>
      </c>
      <c r="FX64" s="94">
        <v>0</v>
      </c>
      <c r="FY64" s="94">
        <v>198</v>
      </c>
      <c r="FZ64" s="94">
        <v>0</v>
      </c>
      <c r="GA64" s="87">
        <v>10805</v>
      </c>
      <c r="GB64" s="87">
        <v>3293</v>
      </c>
      <c r="GC64" s="94">
        <v>1637</v>
      </c>
      <c r="GD64" s="94">
        <v>7512</v>
      </c>
      <c r="GE64" s="94">
        <v>1656</v>
      </c>
      <c r="GF64" s="87">
        <v>35359</v>
      </c>
      <c r="GG64" s="94">
        <v>0</v>
      </c>
      <c r="GH64" s="94">
        <v>15</v>
      </c>
      <c r="GI64" s="858">
        <v>32716</v>
      </c>
      <c r="GJ64" s="94">
        <v>243</v>
      </c>
      <c r="GK64" s="94">
        <v>2385</v>
      </c>
      <c r="GL64" s="87">
        <v>5695</v>
      </c>
      <c r="GM64" s="72">
        <v>1639</v>
      </c>
      <c r="GN64" s="72">
        <v>2175</v>
      </c>
      <c r="GO64" s="72">
        <v>1881</v>
      </c>
      <c r="GP64" s="95">
        <v>2336</v>
      </c>
      <c r="GQ64" s="179">
        <v>110</v>
      </c>
      <c r="GR64" s="94">
        <v>110</v>
      </c>
      <c r="GS64" s="94">
        <v>0</v>
      </c>
      <c r="GT64" s="94">
        <v>0</v>
      </c>
      <c r="GU64" s="94">
        <v>0</v>
      </c>
      <c r="GV64" s="94">
        <v>0</v>
      </c>
      <c r="GW64" s="94">
        <v>0</v>
      </c>
      <c r="GX64" s="94">
        <v>0</v>
      </c>
      <c r="GY64" s="94">
        <v>0</v>
      </c>
      <c r="GZ64" s="858">
        <v>398</v>
      </c>
      <c r="HA64" s="94">
        <v>1231</v>
      </c>
      <c r="HB64" s="94">
        <v>597</v>
      </c>
      <c r="HC64" s="99">
        <v>276766</v>
      </c>
      <c r="HD64" s="87">
        <v>214701</v>
      </c>
      <c r="HE64" s="72">
        <v>22404</v>
      </c>
      <c r="HF64" s="72">
        <v>8991</v>
      </c>
      <c r="HG64" s="87">
        <v>2629</v>
      </c>
      <c r="HH64" s="72">
        <v>1629</v>
      </c>
      <c r="HI64" s="72">
        <v>1000</v>
      </c>
      <c r="HJ64" s="93">
        <v>27172</v>
      </c>
      <c r="HK64" s="919">
        <v>27164</v>
      </c>
      <c r="HL64" s="72">
        <v>8</v>
      </c>
      <c r="HM64" s="87">
        <v>117</v>
      </c>
      <c r="HN64" s="72">
        <v>100</v>
      </c>
      <c r="HO64" s="72">
        <v>17</v>
      </c>
      <c r="HP64" s="72">
        <v>14900</v>
      </c>
      <c r="HQ64" s="72">
        <v>1417</v>
      </c>
      <c r="HR64" s="179">
        <v>137071</v>
      </c>
      <c r="HS64" s="72">
        <v>15</v>
      </c>
      <c r="HT64" s="72">
        <v>123546</v>
      </c>
      <c r="HU64" s="919">
        <v>1133</v>
      </c>
      <c r="HV64" s="72">
        <v>0</v>
      </c>
      <c r="HW64" s="72">
        <v>2716</v>
      </c>
      <c r="HX64" s="72">
        <v>9661</v>
      </c>
      <c r="HY64" s="87">
        <v>62065</v>
      </c>
      <c r="HZ64" s="93">
        <v>14645</v>
      </c>
      <c r="IA64" s="72">
        <v>14695</v>
      </c>
      <c r="IB64" s="72">
        <v>-50</v>
      </c>
      <c r="IC64" s="72">
        <v>3460</v>
      </c>
      <c r="ID64" s="919">
        <v>2607</v>
      </c>
      <c r="IE64" s="72">
        <v>1601</v>
      </c>
      <c r="IF64" s="120">
        <v>39752</v>
      </c>
    </row>
    <row r="65" spans="1:240" ht="15">
      <c r="A65" s="423">
        <v>2013</v>
      </c>
      <c r="B65" s="1204">
        <v>1025652</v>
      </c>
      <c r="C65" s="1208">
        <v>183450</v>
      </c>
      <c r="D65" s="1209">
        <v>180719</v>
      </c>
      <c r="E65" s="884">
        <v>4213</v>
      </c>
      <c r="F65" s="884">
        <v>1391</v>
      </c>
      <c r="G65" s="327"/>
      <c r="H65" s="884">
        <v>78492</v>
      </c>
      <c r="I65" s="884">
        <v>13442</v>
      </c>
      <c r="J65" s="884">
        <v>59666</v>
      </c>
      <c r="K65" s="884">
        <v>10253</v>
      </c>
      <c r="L65" s="884">
        <v>13262</v>
      </c>
      <c r="M65" s="1226">
        <v>2731</v>
      </c>
      <c r="N65" s="1208">
        <v>238219</v>
      </c>
      <c r="O65" s="1209">
        <v>216585</v>
      </c>
      <c r="P65" s="885">
        <v>23303</v>
      </c>
      <c r="Q65" s="885">
        <v>8912</v>
      </c>
      <c r="R65" s="885">
        <v>16553</v>
      </c>
      <c r="S65" s="885">
        <v>4689</v>
      </c>
      <c r="T65" s="885">
        <v>32836</v>
      </c>
      <c r="U65" s="885">
        <v>130292</v>
      </c>
      <c r="V65" s="1209">
        <v>21634</v>
      </c>
      <c r="W65" s="885">
        <v>8849</v>
      </c>
      <c r="X65" s="885">
        <v>8841</v>
      </c>
      <c r="Y65" s="885">
        <v>1264</v>
      </c>
      <c r="Z65" s="885">
        <v>1873</v>
      </c>
      <c r="AA65" s="885">
        <v>7986</v>
      </c>
      <c r="AB65" s="894">
        <v>1662</v>
      </c>
      <c r="AC65" s="1210">
        <v>-54769</v>
      </c>
      <c r="AD65" s="885">
        <v>-46445</v>
      </c>
      <c r="AE65" s="885">
        <v>-21941</v>
      </c>
      <c r="AF65" s="887">
        <v>42563</v>
      </c>
      <c r="AG65" s="887">
        <v>38098</v>
      </c>
      <c r="AH65" s="887">
        <v>10210</v>
      </c>
      <c r="AI65" s="885">
        <v>33651</v>
      </c>
      <c r="AJ65" s="885">
        <v>10210</v>
      </c>
      <c r="AK65" s="885">
        <v>64619</v>
      </c>
      <c r="AL65" s="885">
        <v>2232</v>
      </c>
      <c r="AM65" s="885">
        <v>-35866</v>
      </c>
      <c r="AN65" s="885">
        <v>23441</v>
      </c>
      <c r="AO65" s="885">
        <v>0</v>
      </c>
      <c r="AP65" s="885">
        <v>54409</v>
      </c>
      <c r="AQ65" s="885">
        <v>-7978</v>
      </c>
      <c r="AR65" s="885">
        <v>-46076</v>
      </c>
      <c r="AS65" s="887">
        <v>-8324</v>
      </c>
      <c r="AT65" s="896"/>
      <c r="AU65" s="926">
        <v>-5.3399203628521175</v>
      </c>
      <c r="AV65" s="926">
        <v>-4.5283390467721993</v>
      </c>
      <c r="AW65" s="926">
        <v>-2.1392246102966697</v>
      </c>
      <c r="AX65" s="926">
        <v>-3.4968975831958597</v>
      </c>
      <c r="AY65" s="1211">
        <v>-0.8115813160799179</v>
      </c>
      <c r="AZ65" s="926"/>
      <c r="BA65" s="1227">
        <v>897937.83299999998</v>
      </c>
      <c r="BB65" s="1228">
        <v>90557.164999999994</v>
      </c>
      <c r="BC65" s="926">
        <v>807380.66799999995</v>
      </c>
      <c r="BD65" s="927">
        <v>78.718772839130622</v>
      </c>
      <c r="BF65" s="1213">
        <v>17.88618361783529</v>
      </c>
      <c r="BG65" s="926">
        <v>17.619913966920553</v>
      </c>
      <c r="BH65" s="926">
        <v>0.41076310483477829</v>
      </c>
      <c r="BI65" s="926">
        <v>0.13562104885477724</v>
      </c>
      <c r="BJ65" s="926">
        <v>0</v>
      </c>
      <c r="BK65" s="926">
        <v>7.6528881140971787</v>
      </c>
      <c r="BL65" s="926">
        <v>1.3105809767835483</v>
      </c>
      <c r="BM65" s="926">
        <v>5.8173727541115312</v>
      </c>
      <c r="BN65" s="926">
        <v>0.99965680367220067</v>
      </c>
      <c r="BO65" s="926">
        <v>1.2930311645665391</v>
      </c>
      <c r="BP65" s="926">
        <v>0.2662696509147352</v>
      </c>
      <c r="BQ65" s="1213">
        <v>23.226103980687405</v>
      </c>
      <c r="BR65" s="926">
        <v>21.116811550116413</v>
      </c>
      <c r="BS65" s="926">
        <v>2.2720181894053733</v>
      </c>
      <c r="BT65" s="926">
        <v>0.86891070265548154</v>
      </c>
      <c r="BU65" s="926">
        <v>1.6139002312675255</v>
      </c>
      <c r="BV65" s="926" t="e">
        <v>#REF!</v>
      </c>
      <c r="BW65" s="926">
        <v>0.45717260825309169</v>
      </c>
      <c r="BX65" s="926">
        <v>3.201475744209537</v>
      </c>
      <c r="BY65" s="926">
        <v>12.703334074325404</v>
      </c>
      <c r="BZ65" s="926">
        <v>2.109292430570993</v>
      </c>
      <c r="CA65" s="926">
        <v>0.86276826837952836</v>
      </c>
      <c r="CB65" s="926">
        <v>0.86198827672543898</v>
      </c>
      <c r="CC65" s="926">
        <v>0.1232386813461096</v>
      </c>
      <c r="CD65" s="926">
        <v>0.77862666869464492</v>
      </c>
      <c r="CE65" s="927">
        <v>0.16204326613705233</v>
      </c>
      <c r="CF65" s="926"/>
      <c r="CG65" s="925">
        <v>0.9954643485314707</v>
      </c>
      <c r="CH65" s="926">
        <v>4.1498480966253659</v>
      </c>
      <c r="CI65" s="926">
        <v>3.7145152546867748</v>
      </c>
      <c r="CJ65" s="926">
        <v>3.2809373939698845</v>
      </c>
      <c r="CK65" s="927">
        <v>78.718772839130622</v>
      </c>
      <c r="CL65" s="412">
        <v>2013</v>
      </c>
      <c r="CM65" s="99">
        <v>183450</v>
      </c>
      <c r="CN65" s="87">
        <v>180719</v>
      </c>
      <c r="CO65" s="87">
        <v>78492</v>
      </c>
      <c r="CP65" s="87">
        <v>75808</v>
      </c>
      <c r="CQ65" s="87">
        <v>53643</v>
      </c>
      <c r="CR65" s="94">
        <v>53643</v>
      </c>
      <c r="CS65" s="858">
        <v>1292</v>
      </c>
      <c r="CT65" s="94"/>
      <c r="CU65" s="95">
        <v>37</v>
      </c>
      <c r="CV65" s="95">
        <v>0</v>
      </c>
      <c r="CW65" s="94">
        <v>0</v>
      </c>
      <c r="CX65" s="94">
        <v>0</v>
      </c>
      <c r="CY65" s="94">
        <v>0</v>
      </c>
      <c r="CZ65" s="95">
        <v>37</v>
      </c>
      <c r="DA65" s="94">
        <v>37</v>
      </c>
      <c r="DB65" s="94">
        <v>0</v>
      </c>
      <c r="DC65" s="95">
        <v>22128</v>
      </c>
      <c r="DD65" s="94">
        <v>9970</v>
      </c>
      <c r="DE65" s="94">
        <v>1444</v>
      </c>
      <c r="DF65" s="94">
        <v>720</v>
      </c>
      <c r="DG65" s="94">
        <v>275</v>
      </c>
      <c r="DH65" s="94">
        <v>17</v>
      </c>
      <c r="DI65" s="94">
        <v>6365</v>
      </c>
      <c r="DJ65" s="94">
        <v>0</v>
      </c>
      <c r="DK65" s="94">
        <v>0</v>
      </c>
      <c r="DL65" s="94">
        <v>0</v>
      </c>
      <c r="DM65" s="94">
        <v>0</v>
      </c>
      <c r="DN65" s="94">
        <v>0</v>
      </c>
      <c r="DO65" s="94">
        <v>150</v>
      </c>
      <c r="DP65" s="94">
        <v>148</v>
      </c>
      <c r="DQ65" s="94">
        <v>1261</v>
      </c>
      <c r="DR65" s="94">
        <v>0</v>
      </c>
      <c r="DS65" s="94">
        <v>0</v>
      </c>
      <c r="DT65" s="94">
        <v>0</v>
      </c>
      <c r="DU65" s="94">
        <v>0</v>
      </c>
      <c r="DV65" s="94">
        <v>0</v>
      </c>
      <c r="DW65" s="94">
        <v>3</v>
      </c>
      <c r="DX65" s="94">
        <v>0</v>
      </c>
      <c r="DY65" s="94">
        <v>0</v>
      </c>
      <c r="DZ65" s="94">
        <v>89</v>
      </c>
      <c r="EA65" s="94">
        <v>1325</v>
      </c>
      <c r="EB65" s="94">
        <v>0</v>
      </c>
      <c r="EC65" s="94">
        <v>174</v>
      </c>
      <c r="ED65" s="94">
        <v>0</v>
      </c>
      <c r="EE65" s="94">
        <v>0</v>
      </c>
      <c r="EF65" s="94">
        <v>0</v>
      </c>
      <c r="EG65" s="94">
        <v>0</v>
      </c>
      <c r="EH65" s="94">
        <v>187</v>
      </c>
      <c r="EI65" s="94">
        <v>0</v>
      </c>
      <c r="EJ65" s="95">
        <v>2684</v>
      </c>
      <c r="EK65" s="94">
        <v>0</v>
      </c>
      <c r="EL65" s="94">
        <v>8</v>
      </c>
      <c r="EM65" s="94">
        <v>0</v>
      </c>
      <c r="EN65" s="103">
        <v>0</v>
      </c>
      <c r="EO65" s="94">
        <v>0</v>
      </c>
      <c r="EP65" s="94">
        <v>0</v>
      </c>
      <c r="EQ65" s="94">
        <v>0</v>
      </c>
      <c r="ER65" s="94">
        <v>0</v>
      </c>
      <c r="ES65" s="94">
        <v>71</v>
      </c>
      <c r="ET65" s="94">
        <v>477</v>
      </c>
      <c r="EU65" s="94">
        <v>0</v>
      </c>
      <c r="EV65" s="94">
        <v>61</v>
      </c>
      <c r="EW65" s="94">
        <v>0</v>
      </c>
      <c r="EX65" s="94">
        <v>0</v>
      </c>
      <c r="EY65" s="94">
        <v>0</v>
      </c>
      <c r="EZ65" s="94">
        <v>0</v>
      </c>
      <c r="FA65" s="94">
        <v>138</v>
      </c>
      <c r="FB65" s="94">
        <v>309</v>
      </c>
      <c r="FC65" s="94">
        <v>0</v>
      </c>
      <c r="FD65" s="94">
        <v>0</v>
      </c>
      <c r="FE65" s="94">
        <v>0</v>
      </c>
      <c r="FF65" s="94">
        <v>1576</v>
      </c>
      <c r="FG65" s="94">
        <v>0</v>
      </c>
      <c r="FH65" s="94">
        <v>44</v>
      </c>
      <c r="FI65" s="179">
        <v>13442</v>
      </c>
      <c r="FJ65" s="858">
        <v>7690</v>
      </c>
      <c r="FK65" s="94">
        <v>5397</v>
      </c>
      <c r="FL65" s="94">
        <v>355</v>
      </c>
      <c r="FM65" s="95">
        <v>59666</v>
      </c>
      <c r="FN65" s="95">
        <v>59437</v>
      </c>
      <c r="FO65" s="94">
        <v>40421</v>
      </c>
      <c r="FP65" s="94">
        <v>19016</v>
      </c>
      <c r="FQ65" s="94">
        <v>0</v>
      </c>
      <c r="FR65" s="94">
        <v>0</v>
      </c>
      <c r="FS65" s="179">
        <v>229</v>
      </c>
      <c r="FT65" s="94">
        <v>23</v>
      </c>
      <c r="FU65" s="94">
        <v>0</v>
      </c>
      <c r="FV65" s="94">
        <v>0</v>
      </c>
      <c r="FW65" s="94">
        <v>0</v>
      </c>
      <c r="FX65" s="94">
        <v>0</v>
      </c>
      <c r="FY65" s="94">
        <v>206</v>
      </c>
      <c r="FZ65" s="94">
        <v>0</v>
      </c>
      <c r="GA65" s="87">
        <v>10253</v>
      </c>
      <c r="GB65" s="87">
        <v>3028</v>
      </c>
      <c r="GC65" s="94">
        <v>1507</v>
      </c>
      <c r="GD65" s="94">
        <v>7225</v>
      </c>
      <c r="GE65" s="94">
        <v>1521</v>
      </c>
      <c r="GF65" s="87">
        <v>13262</v>
      </c>
      <c r="GG65" s="94">
        <v>0</v>
      </c>
      <c r="GH65" s="94">
        <v>14</v>
      </c>
      <c r="GI65" s="858">
        <v>10455</v>
      </c>
      <c r="GJ65" s="94">
        <v>325</v>
      </c>
      <c r="GK65" s="94">
        <v>2468</v>
      </c>
      <c r="GL65" s="87">
        <v>5604</v>
      </c>
      <c r="GM65" s="72">
        <v>2210</v>
      </c>
      <c r="GN65" s="72">
        <v>2003</v>
      </c>
      <c r="GO65" s="72">
        <v>1391</v>
      </c>
      <c r="GP65" s="95">
        <v>2731</v>
      </c>
      <c r="GQ65" s="179">
        <v>763</v>
      </c>
      <c r="GR65" s="94">
        <v>142</v>
      </c>
      <c r="GS65" s="94">
        <v>0</v>
      </c>
      <c r="GT65" s="94">
        <v>0</v>
      </c>
      <c r="GU65" s="94">
        <v>0</v>
      </c>
      <c r="GV65" s="94">
        <v>0</v>
      </c>
      <c r="GW65" s="94">
        <v>235</v>
      </c>
      <c r="GX65" s="94">
        <v>386</v>
      </c>
      <c r="GY65" s="94">
        <v>0</v>
      </c>
      <c r="GZ65" s="858">
        <v>310</v>
      </c>
      <c r="HA65" s="94">
        <v>1234</v>
      </c>
      <c r="HB65" s="94">
        <v>424</v>
      </c>
      <c r="HC65" s="99">
        <v>238219</v>
      </c>
      <c r="HD65" s="87">
        <v>216585</v>
      </c>
      <c r="HE65" s="72">
        <v>23303</v>
      </c>
      <c r="HF65" s="72">
        <v>8912</v>
      </c>
      <c r="HG65" s="87">
        <v>4689</v>
      </c>
      <c r="HH65" s="72">
        <v>3758</v>
      </c>
      <c r="HI65" s="72">
        <v>931</v>
      </c>
      <c r="HJ65" s="93">
        <v>32836</v>
      </c>
      <c r="HK65" s="919">
        <v>32828</v>
      </c>
      <c r="HL65" s="72">
        <v>8</v>
      </c>
      <c r="HM65" s="87">
        <v>305</v>
      </c>
      <c r="HN65" s="72">
        <v>138</v>
      </c>
      <c r="HO65" s="72">
        <v>167</v>
      </c>
      <c r="HP65" s="72">
        <v>15414</v>
      </c>
      <c r="HQ65" s="72">
        <v>1139</v>
      </c>
      <c r="HR65" s="179">
        <v>129987</v>
      </c>
      <c r="HS65" s="72">
        <v>18</v>
      </c>
      <c r="HT65" s="72">
        <v>116377</v>
      </c>
      <c r="HU65" s="919">
        <v>1282</v>
      </c>
      <c r="HV65" s="72">
        <v>0</v>
      </c>
      <c r="HW65" s="72">
        <v>1934</v>
      </c>
      <c r="HX65" s="72">
        <v>10376</v>
      </c>
      <c r="HY65" s="87">
        <v>21634</v>
      </c>
      <c r="HZ65" s="93">
        <v>8849</v>
      </c>
      <c r="IA65" s="72">
        <v>8841</v>
      </c>
      <c r="IB65" s="72">
        <v>8</v>
      </c>
      <c r="IC65" s="72">
        <v>1662</v>
      </c>
      <c r="ID65" s="919">
        <v>1873</v>
      </c>
      <c r="IE65" s="72">
        <v>1264</v>
      </c>
      <c r="IF65" s="120">
        <v>7986</v>
      </c>
    </row>
    <row r="66" spans="1:240" ht="15">
      <c r="A66" s="423">
        <v>2014</v>
      </c>
      <c r="B66" s="1204">
        <v>1038949</v>
      </c>
      <c r="C66" s="1208">
        <v>188874</v>
      </c>
      <c r="D66" s="1209">
        <v>186571</v>
      </c>
      <c r="E66" s="884">
        <v>4311</v>
      </c>
      <c r="F66" s="884">
        <v>1174</v>
      </c>
      <c r="G66" s="327"/>
      <c r="H66" s="884">
        <v>82521</v>
      </c>
      <c r="I66" s="884">
        <v>12495</v>
      </c>
      <c r="J66" s="884">
        <v>62562</v>
      </c>
      <c r="K66" s="884">
        <v>10277</v>
      </c>
      <c r="L66" s="884">
        <v>13231</v>
      </c>
      <c r="M66" s="1226">
        <v>2303</v>
      </c>
      <c r="N66" s="1208">
        <v>227734</v>
      </c>
      <c r="O66" s="1209">
        <v>212571</v>
      </c>
      <c r="P66" s="885">
        <v>23072</v>
      </c>
      <c r="Q66" s="885">
        <v>8820</v>
      </c>
      <c r="R66" s="885">
        <v>16881</v>
      </c>
      <c r="S66" s="885">
        <v>5121</v>
      </c>
      <c r="T66" s="885">
        <v>33291</v>
      </c>
      <c r="U66" s="885">
        <v>125386</v>
      </c>
      <c r="V66" s="1209">
        <v>15163</v>
      </c>
      <c r="W66" s="885">
        <v>6377</v>
      </c>
      <c r="X66" s="885">
        <v>6381</v>
      </c>
      <c r="Y66" s="885">
        <v>896</v>
      </c>
      <c r="Z66" s="885">
        <v>1773</v>
      </c>
      <c r="AA66" s="885">
        <v>5579</v>
      </c>
      <c r="AB66" s="894">
        <v>538</v>
      </c>
      <c r="AC66" s="1210">
        <v>-38860</v>
      </c>
      <c r="AD66" s="885">
        <v>-35469</v>
      </c>
      <c r="AE66" s="885">
        <v>-5577</v>
      </c>
      <c r="AF66" s="887">
        <v>42061</v>
      </c>
      <c r="AG66" s="887">
        <v>37691</v>
      </c>
      <c r="AH66" s="887">
        <v>10011</v>
      </c>
      <c r="AI66" s="885">
        <v>33241</v>
      </c>
      <c r="AJ66" s="885">
        <v>10011</v>
      </c>
      <c r="AK66" s="885">
        <v>66615</v>
      </c>
      <c r="AL66" s="885">
        <v>11691</v>
      </c>
      <c r="AM66" s="885">
        <v>-26000</v>
      </c>
      <c r="AN66" s="885">
        <v>23230</v>
      </c>
      <c r="AO66" s="885">
        <v>0</v>
      </c>
      <c r="AP66" s="885">
        <v>56604</v>
      </c>
      <c r="AQ66" s="885">
        <v>1680</v>
      </c>
      <c r="AR66" s="885">
        <v>-36011</v>
      </c>
      <c r="AS66" s="887">
        <v>-3391</v>
      </c>
      <c r="AT66" s="896"/>
      <c r="AU66" s="926">
        <v>-3.7403183409387757</v>
      </c>
      <c r="AV66" s="926">
        <v>-3.4139308089232485</v>
      </c>
      <c r="AW66" s="926">
        <v>-0.53679247008274711</v>
      </c>
      <c r="AX66" s="926">
        <v>-2.5025289980547649</v>
      </c>
      <c r="AY66" s="1211">
        <v>-0.32638753201552723</v>
      </c>
      <c r="AZ66" s="926"/>
      <c r="BA66" s="1227">
        <v>947170.47699999996</v>
      </c>
      <c r="BB66" s="1228">
        <v>114599.476</v>
      </c>
      <c r="BC66" s="926">
        <v>832571.00099999993</v>
      </c>
      <c r="BD66" s="927">
        <v>80.135887420845478</v>
      </c>
      <c r="BF66" s="1213">
        <v>18.17933315302291</v>
      </c>
      <c r="BG66" s="926">
        <v>17.957666834464444</v>
      </c>
      <c r="BH66" s="926">
        <v>0.41493855810054198</v>
      </c>
      <c r="BI66" s="926">
        <v>0.11299880937370362</v>
      </c>
      <c r="BJ66" s="926">
        <v>0</v>
      </c>
      <c r="BK66" s="926">
        <v>7.9427382864798943</v>
      </c>
      <c r="BL66" s="926">
        <v>1.2026576857959341</v>
      </c>
      <c r="BM66" s="926">
        <v>6.0216622760116234</v>
      </c>
      <c r="BN66" s="926">
        <v>0.98917271203880075</v>
      </c>
      <c r="BO66" s="926">
        <v>1.2734985066639459</v>
      </c>
      <c r="BP66" s="926">
        <v>0.2216663185584663</v>
      </c>
      <c r="BQ66" s="1213">
        <v>21.919651493961688</v>
      </c>
      <c r="BR66" s="926">
        <v>20.460195832519208</v>
      </c>
      <c r="BS66" s="926">
        <v>2.2207057324276747</v>
      </c>
      <c r="BT66" s="926">
        <v>0.84893483703242412</v>
      </c>
      <c r="BU66" s="926">
        <v>1.624815077544711</v>
      </c>
      <c r="BV66" s="926" t="e">
        <v>#REF!</v>
      </c>
      <c r="BW66" s="926">
        <v>0.49290196150147891</v>
      </c>
      <c r="BX66" s="926">
        <v>3.2042958797785071</v>
      </c>
      <c r="BY66" s="926">
        <v>12.068542344234414</v>
      </c>
      <c r="BZ66" s="926">
        <v>1.459455661442477</v>
      </c>
      <c r="CA66" s="926">
        <v>0.61379336233058601</v>
      </c>
      <c r="CB66" s="926">
        <v>0.61417836679182525</v>
      </c>
      <c r="CC66" s="926">
        <v>8.6240999317579586E-2</v>
      </c>
      <c r="CD66" s="926">
        <v>0.53698497231336673</v>
      </c>
      <c r="CE66" s="927">
        <v>5.1783100036671678E-2</v>
      </c>
      <c r="CF66" s="926"/>
      <c r="CG66" s="925">
        <v>0.96356991536639436</v>
      </c>
      <c r="CH66" s="926">
        <v>4.0484181610454408</v>
      </c>
      <c r="CI66" s="926">
        <v>3.6278007871416209</v>
      </c>
      <c r="CJ66" s="926">
        <v>3.1994833240130172</v>
      </c>
      <c r="CK66" s="927">
        <v>80.135887420845478</v>
      </c>
      <c r="CL66" s="412">
        <v>2014</v>
      </c>
      <c r="CM66" s="99">
        <v>188874</v>
      </c>
      <c r="CN66" s="87">
        <v>186571</v>
      </c>
      <c r="CO66" s="87">
        <v>82521</v>
      </c>
      <c r="CP66" s="87">
        <v>79523</v>
      </c>
      <c r="CQ66" s="87">
        <v>56819</v>
      </c>
      <c r="CR66" s="94">
        <v>56819</v>
      </c>
      <c r="CS66" s="858">
        <v>1382</v>
      </c>
      <c r="CT66" s="94"/>
      <c r="CU66" s="95">
        <v>28</v>
      </c>
      <c r="CV66" s="95">
        <v>0</v>
      </c>
      <c r="CW66" s="94">
        <v>0</v>
      </c>
      <c r="CX66" s="94">
        <v>0</v>
      </c>
      <c r="CY66" s="94">
        <v>0</v>
      </c>
      <c r="CZ66" s="95">
        <v>28</v>
      </c>
      <c r="DA66" s="94">
        <v>28</v>
      </c>
      <c r="DB66" s="94">
        <v>0</v>
      </c>
      <c r="DC66" s="95">
        <v>22676</v>
      </c>
      <c r="DD66" s="94">
        <v>10096</v>
      </c>
      <c r="DE66" s="94">
        <v>1382</v>
      </c>
      <c r="DF66" s="94">
        <v>766</v>
      </c>
      <c r="DG66" s="94">
        <v>293</v>
      </c>
      <c r="DH66" s="94">
        <v>19</v>
      </c>
      <c r="DI66" s="94">
        <v>6502</v>
      </c>
      <c r="DJ66" s="94">
        <v>0</v>
      </c>
      <c r="DK66" s="94">
        <v>0</v>
      </c>
      <c r="DL66" s="94">
        <v>0</v>
      </c>
      <c r="DM66" s="94">
        <v>0</v>
      </c>
      <c r="DN66" s="94">
        <v>0</v>
      </c>
      <c r="DO66" s="94">
        <v>104</v>
      </c>
      <c r="DP66" s="94">
        <v>264</v>
      </c>
      <c r="DQ66" s="94">
        <v>1479</v>
      </c>
      <c r="DR66" s="94">
        <v>0</v>
      </c>
      <c r="DS66" s="94">
        <v>31</v>
      </c>
      <c r="DT66" s="94">
        <v>1</v>
      </c>
      <c r="DU66" s="94">
        <v>0</v>
      </c>
      <c r="DV66" s="94">
        <v>0</v>
      </c>
      <c r="DW66" s="94">
        <v>5</v>
      </c>
      <c r="DX66" s="94">
        <v>0</v>
      </c>
      <c r="DY66" s="94">
        <v>0</v>
      </c>
      <c r="DZ66" s="94">
        <v>82</v>
      </c>
      <c r="EA66" s="94">
        <v>1317</v>
      </c>
      <c r="EB66" s="94">
        <v>0</v>
      </c>
      <c r="EC66" s="94">
        <v>151</v>
      </c>
      <c r="ED66" s="94">
        <v>0</v>
      </c>
      <c r="EE66" s="94">
        <v>0</v>
      </c>
      <c r="EF66" s="94">
        <v>0</v>
      </c>
      <c r="EG66" s="94">
        <v>0</v>
      </c>
      <c r="EH66" s="94">
        <v>184</v>
      </c>
      <c r="EI66" s="94">
        <v>0</v>
      </c>
      <c r="EJ66" s="95">
        <v>2998</v>
      </c>
      <c r="EK66" s="94">
        <v>0</v>
      </c>
      <c r="EL66" s="94">
        <v>4</v>
      </c>
      <c r="EM66" s="94">
        <v>0</v>
      </c>
      <c r="EN66" s="94">
        <v>0</v>
      </c>
      <c r="EO66" s="94">
        <v>0</v>
      </c>
      <c r="EP66" s="94">
        <v>0</v>
      </c>
      <c r="EQ66" s="94">
        <v>0</v>
      </c>
      <c r="ER66" s="94">
        <v>0</v>
      </c>
      <c r="ES66" s="94">
        <v>76</v>
      </c>
      <c r="ET66" s="94">
        <v>491</v>
      </c>
      <c r="EU66" s="94">
        <v>0</v>
      </c>
      <c r="EV66" s="94">
        <v>63</v>
      </c>
      <c r="EW66" s="103">
        <v>0</v>
      </c>
      <c r="EX66" s="94">
        <v>0</v>
      </c>
      <c r="EY66" s="94">
        <v>0</v>
      </c>
      <c r="EZ66" s="94">
        <v>0</v>
      </c>
      <c r="FA66" s="94">
        <v>248</v>
      </c>
      <c r="FB66" s="94">
        <v>166</v>
      </c>
      <c r="FC66" s="94">
        <v>0</v>
      </c>
      <c r="FD66" s="94">
        <v>0</v>
      </c>
      <c r="FE66" s="94">
        <v>190</v>
      </c>
      <c r="FF66" s="94">
        <v>1639</v>
      </c>
      <c r="FG66" s="94">
        <v>0</v>
      </c>
      <c r="FH66" s="94">
        <v>121</v>
      </c>
      <c r="FI66" s="179">
        <v>12495</v>
      </c>
      <c r="FJ66" s="858">
        <v>7507</v>
      </c>
      <c r="FK66" s="94">
        <v>4627</v>
      </c>
      <c r="FL66" s="94">
        <v>361</v>
      </c>
      <c r="FM66" s="95">
        <v>62562</v>
      </c>
      <c r="FN66" s="95">
        <v>62304</v>
      </c>
      <c r="FO66" s="94">
        <v>43125</v>
      </c>
      <c r="FP66" s="94">
        <v>19179</v>
      </c>
      <c r="FQ66" s="94">
        <v>0</v>
      </c>
      <c r="FR66" s="94">
        <v>0</v>
      </c>
      <c r="FS66" s="179">
        <v>258</v>
      </c>
      <c r="FT66" s="94">
        <v>30</v>
      </c>
      <c r="FU66" s="94">
        <v>0</v>
      </c>
      <c r="FV66" s="94">
        <v>0</v>
      </c>
      <c r="FW66" s="94">
        <v>0</v>
      </c>
      <c r="FX66" s="94">
        <v>0</v>
      </c>
      <c r="FY66" s="94">
        <v>228</v>
      </c>
      <c r="FZ66" s="94">
        <v>0</v>
      </c>
      <c r="GA66" s="87">
        <v>10277</v>
      </c>
      <c r="GB66" s="87">
        <v>3243</v>
      </c>
      <c r="GC66" s="94">
        <v>1694</v>
      </c>
      <c r="GD66" s="94">
        <v>7034</v>
      </c>
      <c r="GE66" s="94">
        <v>1549</v>
      </c>
      <c r="GF66" s="87">
        <v>13231</v>
      </c>
      <c r="GG66" s="94">
        <v>0</v>
      </c>
      <c r="GH66" s="94">
        <v>13</v>
      </c>
      <c r="GI66" s="858">
        <v>10506</v>
      </c>
      <c r="GJ66" s="94">
        <v>226</v>
      </c>
      <c r="GK66" s="94">
        <v>2486</v>
      </c>
      <c r="GL66" s="87">
        <v>5485</v>
      </c>
      <c r="GM66" s="72">
        <v>2365</v>
      </c>
      <c r="GN66" s="72">
        <v>1946</v>
      </c>
      <c r="GO66" s="72">
        <v>1174</v>
      </c>
      <c r="GP66" s="95">
        <v>2303</v>
      </c>
      <c r="GQ66" s="179">
        <v>871</v>
      </c>
      <c r="GR66" s="94">
        <v>164</v>
      </c>
      <c r="GS66" s="94">
        <v>0</v>
      </c>
      <c r="GT66" s="94">
        <v>0</v>
      </c>
      <c r="GU66" s="94">
        <v>0</v>
      </c>
      <c r="GV66" s="94">
        <v>0</v>
      </c>
      <c r="GW66" s="94">
        <v>701</v>
      </c>
      <c r="GX66" s="94">
        <v>6</v>
      </c>
      <c r="GY66" s="94">
        <v>0</v>
      </c>
      <c r="GZ66" s="858">
        <v>100</v>
      </c>
      <c r="HA66" s="94">
        <v>1127</v>
      </c>
      <c r="HB66" s="94">
        <v>205</v>
      </c>
      <c r="HC66" s="99">
        <v>227734</v>
      </c>
      <c r="HD66" s="87">
        <v>212571</v>
      </c>
      <c r="HE66" s="72">
        <v>23072</v>
      </c>
      <c r="HF66" s="72">
        <v>8820</v>
      </c>
      <c r="HG66" s="87">
        <v>5121</v>
      </c>
      <c r="HH66" s="72">
        <v>4395</v>
      </c>
      <c r="HI66" s="72">
        <v>726</v>
      </c>
      <c r="HJ66" s="93">
        <v>33291</v>
      </c>
      <c r="HK66" s="919">
        <v>33283</v>
      </c>
      <c r="HL66" s="72">
        <v>8</v>
      </c>
      <c r="HM66" s="87">
        <v>159</v>
      </c>
      <c r="HN66" s="72">
        <v>158</v>
      </c>
      <c r="HO66" s="72">
        <v>1</v>
      </c>
      <c r="HP66" s="72">
        <v>15766</v>
      </c>
      <c r="HQ66" s="72">
        <v>1115</v>
      </c>
      <c r="HR66" s="179">
        <v>125227</v>
      </c>
      <c r="HS66" s="72">
        <v>17</v>
      </c>
      <c r="HT66" s="72">
        <v>112501</v>
      </c>
      <c r="HU66" s="919">
        <v>1022</v>
      </c>
      <c r="HV66" s="72">
        <v>0</v>
      </c>
      <c r="HW66" s="72">
        <v>2146</v>
      </c>
      <c r="HX66" s="72">
        <v>9541</v>
      </c>
      <c r="HY66" s="87">
        <v>15163</v>
      </c>
      <c r="HZ66" s="93">
        <v>6377</v>
      </c>
      <c r="IA66" s="72">
        <v>6381</v>
      </c>
      <c r="IB66" s="72">
        <v>-4</v>
      </c>
      <c r="IC66" s="72">
        <v>538</v>
      </c>
      <c r="ID66" s="919">
        <v>1773</v>
      </c>
      <c r="IE66" s="72">
        <v>896</v>
      </c>
      <c r="IF66" s="120">
        <v>5579</v>
      </c>
    </row>
    <row r="67" spans="1:240" s="1065" customFormat="1" ht="15">
      <c r="A67" s="423">
        <v>2015</v>
      </c>
      <c r="B67" s="1204">
        <v>1087112</v>
      </c>
      <c r="C67" s="1231">
        <v>194767</v>
      </c>
      <c r="D67" s="1232">
        <v>192134</v>
      </c>
      <c r="E67" s="1233">
        <v>4558</v>
      </c>
      <c r="F67" s="1233">
        <v>1028</v>
      </c>
      <c r="G67" s="1234"/>
      <c r="H67" s="1233">
        <v>88900</v>
      </c>
      <c r="I67" s="1233">
        <v>8130</v>
      </c>
      <c r="J67" s="1233">
        <v>63033</v>
      </c>
      <c r="K67" s="1233">
        <v>10396</v>
      </c>
      <c r="L67" s="1233">
        <v>16089</v>
      </c>
      <c r="M67" s="1235">
        <v>2633</v>
      </c>
      <c r="N67" s="1231">
        <v>224890</v>
      </c>
      <c r="O67" s="1232">
        <v>210026</v>
      </c>
      <c r="P67" s="1236">
        <v>23607</v>
      </c>
      <c r="Q67" s="1236">
        <v>9300</v>
      </c>
      <c r="R67" s="1236">
        <v>17579</v>
      </c>
      <c r="S67" s="1236">
        <v>6356</v>
      </c>
      <c r="T67" s="1236">
        <v>30347</v>
      </c>
      <c r="U67" s="885">
        <v>122837</v>
      </c>
      <c r="V67" s="1209">
        <v>14864</v>
      </c>
      <c r="W67" s="1236">
        <v>8584</v>
      </c>
      <c r="X67" s="1236">
        <v>8649</v>
      </c>
      <c r="Y67" s="1236">
        <v>1633</v>
      </c>
      <c r="Z67" s="885">
        <v>1996</v>
      </c>
      <c r="AA67" s="1236">
        <v>2311</v>
      </c>
      <c r="AB67" s="1237">
        <v>340</v>
      </c>
      <c r="AC67" s="1238">
        <v>-30123</v>
      </c>
      <c r="AD67" s="1236">
        <v>-28122</v>
      </c>
      <c r="AE67" s="1236">
        <v>216</v>
      </c>
      <c r="AF67" s="1239">
        <v>42989</v>
      </c>
      <c r="AG67" s="1239">
        <v>38497</v>
      </c>
      <c r="AH67" s="1239">
        <v>9881</v>
      </c>
      <c r="AI67" s="885">
        <v>33689</v>
      </c>
      <c r="AJ67" s="885">
        <v>9881</v>
      </c>
      <c r="AK67" s="1236">
        <v>70208</v>
      </c>
      <c r="AL67" s="1236">
        <v>20605</v>
      </c>
      <c r="AM67" s="1236">
        <v>-17892</v>
      </c>
      <c r="AN67" s="885">
        <v>23808</v>
      </c>
      <c r="AO67" s="885">
        <v>0</v>
      </c>
      <c r="AP67" s="885">
        <v>60327</v>
      </c>
      <c r="AQ67" s="885">
        <v>10724</v>
      </c>
      <c r="AR67" s="885">
        <v>-27773</v>
      </c>
      <c r="AS67" s="887">
        <v>-2001</v>
      </c>
      <c r="AT67" s="896"/>
      <c r="AU67" s="1240">
        <v>-2.7709196476535998</v>
      </c>
      <c r="AV67" s="1240">
        <v>-2.5868539764072147</v>
      </c>
      <c r="AW67" s="1240">
        <v>1.9869157915651744E-2</v>
      </c>
      <c r="AX67" s="1240">
        <v>-1.6458285806798196</v>
      </c>
      <c r="AY67" s="1241">
        <v>-0.18406567124638493</v>
      </c>
      <c r="AZ67" s="1240"/>
      <c r="BA67" s="1242">
        <v>983333.85800000001</v>
      </c>
      <c r="BB67" s="1243">
        <v>151445.05900000001</v>
      </c>
      <c r="BC67" s="926">
        <v>831888.799</v>
      </c>
      <c r="BD67" s="927">
        <v>76.522823683300345</v>
      </c>
      <c r="BF67" s="1244">
        <v>17.916001295174738</v>
      </c>
      <c r="BG67" s="1240">
        <v>17.673799939656632</v>
      </c>
      <c r="BH67" s="1240">
        <v>0.41927602675713266</v>
      </c>
      <c r="BI67" s="1240">
        <v>9.4562473783749976E-2</v>
      </c>
      <c r="BJ67" s="1240">
        <v>0</v>
      </c>
      <c r="BK67" s="1240">
        <v>8.1776302717659259</v>
      </c>
      <c r="BL67" s="1240">
        <v>0.74785302710300317</v>
      </c>
      <c r="BM67" s="1240">
        <v>5.7982066245244281</v>
      </c>
      <c r="BN67" s="1240">
        <v>0.95629521153294228</v>
      </c>
      <c r="BO67" s="1240">
        <v>1.4799763041894487</v>
      </c>
      <c r="BP67" s="1240">
        <v>0.2422013555181067</v>
      </c>
      <c r="BQ67" s="1244">
        <v>20.686920942828337</v>
      </c>
      <c r="BR67" s="1240">
        <v>19.319628520336451</v>
      </c>
      <c r="BS67" s="1240">
        <v>2.1715333838647721</v>
      </c>
      <c r="BT67" s="1240">
        <v>0.85547763247945019</v>
      </c>
      <c r="BU67" s="1240">
        <v>1.6170366990705649</v>
      </c>
      <c r="BV67" s="1240" t="e">
        <v>#REF!</v>
      </c>
      <c r="BW67" s="1240">
        <v>0.584668369036493</v>
      </c>
      <c r="BX67" s="1240">
        <v>2.7915247003068679</v>
      </c>
      <c r="BY67" s="1240">
        <v>11.299387735578303</v>
      </c>
      <c r="BZ67" s="1240">
        <v>1.3672924224918868</v>
      </c>
      <c r="CA67" s="1240">
        <v>0.78961505346275274</v>
      </c>
      <c r="CB67" s="1240">
        <v>0.79559419820588861</v>
      </c>
      <c r="CC67" s="1240">
        <v>0.15021451331601526</v>
      </c>
      <c r="CD67" s="1240">
        <v>0.21258159232903326</v>
      </c>
      <c r="CE67" s="1245">
        <v>3.1275526348711079E-2</v>
      </c>
      <c r="CF67" s="1240"/>
      <c r="CG67" s="925">
        <v>0.90892198779886524</v>
      </c>
      <c r="CH67" s="926">
        <v>3.954422359425708</v>
      </c>
      <c r="CI67" s="926">
        <v>3.5412174642539131</v>
      </c>
      <c r="CJ67" s="926">
        <v>3.0989447269462578</v>
      </c>
      <c r="CK67" s="927">
        <v>76.522823683300345</v>
      </c>
      <c r="CL67" s="1246">
        <v>2015</v>
      </c>
      <c r="CM67" s="1247">
        <v>194767</v>
      </c>
      <c r="CN67" s="1248">
        <v>192134</v>
      </c>
      <c r="CO67" s="1248">
        <v>88900</v>
      </c>
      <c r="CP67" s="1248">
        <v>85538</v>
      </c>
      <c r="CQ67" s="1248">
        <v>61655</v>
      </c>
      <c r="CR67" s="1249">
        <v>61655</v>
      </c>
      <c r="CS67" s="858">
        <v>1255</v>
      </c>
      <c r="CT67" s="1249"/>
      <c r="CU67" s="1064">
        <v>45</v>
      </c>
      <c r="CV67" s="1064">
        <v>0</v>
      </c>
      <c r="CW67" s="1249">
        <v>0</v>
      </c>
      <c r="CX67" s="1249">
        <v>0</v>
      </c>
      <c r="CY67" s="1249">
        <v>0</v>
      </c>
      <c r="CZ67" s="1064">
        <v>45</v>
      </c>
      <c r="DA67" s="1249">
        <v>45</v>
      </c>
      <c r="DB67" s="1249">
        <v>0</v>
      </c>
      <c r="DC67" s="1064">
        <v>23838</v>
      </c>
      <c r="DD67" s="1249">
        <v>10515</v>
      </c>
      <c r="DE67" s="1249">
        <v>1369</v>
      </c>
      <c r="DF67" s="1249">
        <v>778</v>
      </c>
      <c r="DG67" s="1249">
        <v>296</v>
      </c>
      <c r="DH67" s="1249">
        <v>21</v>
      </c>
      <c r="DI67" s="1249">
        <v>6444</v>
      </c>
      <c r="DJ67" s="1249">
        <v>0</v>
      </c>
      <c r="DK67" s="1249">
        <v>0</v>
      </c>
      <c r="DL67" s="1249">
        <v>0</v>
      </c>
      <c r="DM67" s="1249">
        <v>0</v>
      </c>
      <c r="DN67" s="1249">
        <v>0</v>
      </c>
      <c r="DO67" s="1249">
        <v>207</v>
      </c>
      <c r="DP67" s="1249">
        <v>308</v>
      </c>
      <c r="DQ67" s="1249">
        <v>1576</v>
      </c>
      <c r="DR67" s="1249">
        <v>0</v>
      </c>
      <c r="DS67" s="1249">
        <v>99</v>
      </c>
      <c r="DT67" s="1249">
        <v>464</v>
      </c>
      <c r="DU67" s="1249">
        <v>0</v>
      </c>
      <c r="DV67" s="1249">
        <v>0</v>
      </c>
      <c r="DW67" s="1249">
        <v>6</v>
      </c>
      <c r="DX67" s="1249">
        <v>0</v>
      </c>
      <c r="DY67" s="1249">
        <v>0</v>
      </c>
      <c r="DZ67" s="1249">
        <v>49</v>
      </c>
      <c r="EA67" s="1249">
        <v>1355</v>
      </c>
      <c r="EB67" s="1249">
        <v>0</v>
      </c>
      <c r="EC67" s="1249">
        <v>184</v>
      </c>
      <c r="ED67" s="1249">
        <v>0</v>
      </c>
      <c r="EE67" s="1249">
        <v>0</v>
      </c>
      <c r="EF67" s="1249">
        <v>0</v>
      </c>
      <c r="EG67" s="1249">
        <v>0</v>
      </c>
      <c r="EH67" s="1249">
        <v>167</v>
      </c>
      <c r="EI67" s="1249">
        <v>0</v>
      </c>
      <c r="EJ67" s="95">
        <v>3362</v>
      </c>
      <c r="EK67" s="1249">
        <v>0</v>
      </c>
      <c r="EL67" s="1249">
        <v>4</v>
      </c>
      <c r="EM67" s="1249">
        <v>0</v>
      </c>
      <c r="EN67" s="1249">
        <v>0</v>
      </c>
      <c r="EO67" s="1249">
        <v>0</v>
      </c>
      <c r="EP67" s="1249">
        <v>0</v>
      </c>
      <c r="EQ67" s="1249">
        <v>0</v>
      </c>
      <c r="ER67" s="1249">
        <v>0</v>
      </c>
      <c r="ES67" s="1249">
        <v>51</v>
      </c>
      <c r="ET67" s="1249">
        <v>457</v>
      </c>
      <c r="EU67" s="1249">
        <v>0</v>
      </c>
      <c r="EV67" s="1249">
        <v>63</v>
      </c>
      <c r="EW67" s="1249">
        <v>0</v>
      </c>
      <c r="EX67" s="1249">
        <v>0</v>
      </c>
      <c r="EY67" s="1249">
        <v>0</v>
      </c>
      <c r="EZ67" s="1249">
        <v>0</v>
      </c>
      <c r="FA67" s="1249">
        <v>412</v>
      </c>
      <c r="FB67" s="1249">
        <v>259</v>
      </c>
      <c r="FC67" s="1249">
        <v>0</v>
      </c>
      <c r="FD67" s="1249">
        <v>0</v>
      </c>
      <c r="FE67" s="1249">
        <v>371</v>
      </c>
      <c r="FF67" s="1249">
        <v>1644</v>
      </c>
      <c r="FG67" s="1249">
        <v>0</v>
      </c>
      <c r="FH67" s="1249">
        <v>101</v>
      </c>
      <c r="FI67" s="179">
        <v>8130</v>
      </c>
      <c r="FJ67" s="858">
        <v>3698</v>
      </c>
      <c r="FK67" s="1249">
        <v>3970</v>
      </c>
      <c r="FL67" s="1249">
        <v>462</v>
      </c>
      <c r="FM67" s="1064">
        <v>63033</v>
      </c>
      <c r="FN67" s="95">
        <v>62756</v>
      </c>
      <c r="FO67" s="1249">
        <v>40205</v>
      </c>
      <c r="FP67" s="1249">
        <v>22551</v>
      </c>
      <c r="FQ67" s="1249">
        <v>0</v>
      </c>
      <c r="FR67" s="1249">
        <v>0</v>
      </c>
      <c r="FS67" s="179">
        <v>277</v>
      </c>
      <c r="FT67" s="1249">
        <v>32</v>
      </c>
      <c r="FU67" s="1249">
        <v>0</v>
      </c>
      <c r="FV67" s="1249">
        <v>0</v>
      </c>
      <c r="FW67" s="1249">
        <v>0</v>
      </c>
      <c r="FX67" s="1249">
        <v>0</v>
      </c>
      <c r="FY67" s="1249">
        <v>245</v>
      </c>
      <c r="FZ67" s="1249">
        <v>0</v>
      </c>
      <c r="GA67" s="87">
        <v>10396</v>
      </c>
      <c r="GB67" s="87">
        <v>3505</v>
      </c>
      <c r="GC67" s="1249">
        <v>1964</v>
      </c>
      <c r="GD67" s="1249">
        <v>6891</v>
      </c>
      <c r="GE67" s="1249">
        <v>1541</v>
      </c>
      <c r="GF67" s="87">
        <v>16089</v>
      </c>
      <c r="GG67" s="94">
        <v>80</v>
      </c>
      <c r="GH67" s="1249">
        <v>13</v>
      </c>
      <c r="GI67" s="858">
        <v>13216</v>
      </c>
      <c r="GJ67" s="1249">
        <v>196</v>
      </c>
      <c r="GK67" s="1249">
        <v>2584</v>
      </c>
      <c r="GL67" s="1248">
        <v>5586</v>
      </c>
      <c r="GM67" s="1250">
        <v>2347</v>
      </c>
      <c r="GN67" s="1250">
        <v>2211</v>
      </c>
      <c r="GO67" s="1250">
        <v>1028</v>
      </c>
      <c r="GP67" s="95">
        <v>2633</v>
      </c>
      <c r="GQ67" s="179">
        <v>1155</v>
      </c>
      <c r="GR67" s="1249">
        <v>222</v>
      </c>
      <c r="GS67" s="1249">
        <v>0</v>
      </c>
      <c r="GT67" s="1249">
        <v>0</v>
      </c>
      <c r="GU67" s="1249">
        <v>0</v>
      </c>
      <c r="GV67" s="1249">
        <v>0</v>
      </c>
      <c r="GW67" s="1249">
        <v>933</v>
      </c>
      <c r="GX67" s="1249">
        <v>0</v>
      </c>
      <c r="GY67" s="1249">
        <v>0</v>
      </c>
      <c r="GZ67" s="858">
        <v>117</v>
      </c>
      <c r="HA67" s="1249">
        <v>1141</v>
      </c>
      <c r="HB67" s="1249">
        <v>220</v>
      </c>
      <c r="HC67" s="1247">
        <v>224890</v>
      </c>
      <c r="HD67" s="1248">
        <v>210026</v>
      </c>
      <c r="HE67" s="1250">
        <v>23607</v>
      </c>
      <c r="HF67" s="1250">
        <v>9300</v>
      </c>
      <c r="HG67" s="1248">
        <v>6356</v>
      </c>
      <c r="HH67" s="1250">
        <v>5530</v>
      </c>
      <c r="HI67" s="1250">
        <v>826</v>
      </c>
      <c r="HJ67" s="1251">
        <v>30347</v>
      </c>
      <c r="HK67" s="919">
        <v>30339</v>
      </c>
      <c r="HL67" s="1250">
        <v>8</v>
      </c>
      <c r="HM67" s="87">
        <v>159</v>
      </c>
      <c r="HN67" s="1250">
        <v>201</v>
      </c>
      <c r="HO67" s="1250">
        <v>-42</v>
      </c>
      <c r="HP67" s="1250">
        <v>16485</v>
      </c>
      <c r="HQ67" s="1250">
        <v>1094</v>
      </c>
      <c r="HR67" s="179">
        <v>122678</v>
      </c>
      <c r="HS67" s="1250">
        <v>20</v>
      </c>
      <c r="HT67" s="1250">
        <v>110458</v>
      </c>
      <c r="HU67" s="919">
        <v>1035</v>
      </c>
      <c r="HV67" s="1250">
        <v>-26</v>
      </c>
      <c r="HW67" s="1250">
        <v>1981</v>
      </c>
      <c r="HX67" s="1250">
        <v>9210</v>
      </c>
      <c r="HY67" s="87">
        <v>14864</v>
      </c>
      <c r="HZ67" s="1251">
        <v>8584</v>
      </c>
      <c r="IA67" s="1250">
        <v>8649</v>
      </c>
      <c r="IB67" s="1250">
        <v>-65</v>
      </c>
      <c r="IC67" s="1250">
        <v>340</v>
      </c>
      <c r="ID67" s="919">
        <v>1996</v>
      </c>
      <c r="IE67" s="1250">
        <v>1633</v>
      </c>
      <c r="IF67" s="1252">
        <v>2311</v>
      </c>
    </row>
    <row r="68" spans="1:240" ht="15">
      <c r="A68" s="423">
        <v>2016</v>
      </c>
      <c r="B68" s="1204">
        <v>1122967</v>
      </c>
      <c r="C68" s="1208">
        <v>192397</v>
      </c>
      <c r="D68" s="1209">
        <v>190358</v>
      </c>
      <c r="E68" s="884">
        <v>4361</v>
      </c>
      <c r="F68" s="884">
        <v>912</v>
      </c>
      <c r="G68" s="327"/>
      <c r="H68" s="884">
        <v>89961</v>
      </c>
      <c r="I68" s="884">
        <v>8626</v>
      </c>
      <c r="J68" s="884">
        <v>62608</v>
      </c>
      <c r="K68" s="884">
        <v>10253</v>
      </c>
      <c r="L68" s="884">
        <v>13637</v>
      </c>
      <c r="M68" s="1226">
        <v>2039</v>
      </c>
      <c r="N68" s="1208">
        <v>219919</v>
      </c>
      <c r="O68" s="1209">
        <v>206599</v>
      </c>
      <c r="P68" s="885">
        <v>23554</v>
      </c>
      <c r="Q68" s="885">
        <v>9167</v>
      </c>
      <c r="R68" s="885">
        <v>18871</v>
      </c>
      <c r="S68" s="885">
        <v>4762</v>
      </c>
      <c r="T68" s="885">
        <v>28202</v>
      </c>
      <c r="U68" s="885">
        <v>122043</v>
      </c>
      <c r="V68" s="1209">
        <v>13320</v>
      </c>
      <c r="W68" s="885">
        <v>7028</v>
      </c>
      <c r="X68" s="885">
        <v>7158</v>
      </c>
      <c r="Y68" s="885">
        <v>776</v>
      </c>
      <c r="Z68" s="885">
        <v>1618</v>
      </c>
      <c r="AA68" s="885">
        <v>3574</v>
      </c>
      <c r="AB68" s="894">
        <v>324</v>
      </c>
      <c r="AC68" s="1210">
        <v>-27522</v>
      </c>
      <c r="AD68" s="885">
        <v>-25197</v>
      </c>
      <c r="AE68" s="885">
        <v>672</v>
      </c>
      <c r="AF68" s="887">
        <v>42771</v>
      </c>
      <c r="AG68" s="887">
        <v>38722</v>
      </c>
      <c r="AH68" s="887">
        <v>9838</v>
      </c>
      <c r="AI68" s="885">
        <v>33604</v>
      </c>
      <c r="AJ68" s="885">
        <v>9838</v>
      </c>
      <c r="AK68" s="885">
        <v>75461</v>
      </c>
      <c r="AL68" s="885">
        <v>22481</v>
      </c>
      <c r="AM68" s="885">
        <v>-16241</v>
      </c>
      <c r="AN68" s="885">
        <v>23766</v>
      </c>
      <c r="AO68" s="885">
        <v>0</v>
      </c>
      <c r="AP68" s="885">
        <v>65623</v>
      </c>
      <c r="AQ68" s="885">
        <v>12643</v>
      </c>
      <c r="AR68" s="885">
        <v>-26079</v>
      </c>
      <c r="AS68" s="887">
        <v>-2325</v>
      </c>
      <c r="AT68" s="896"/>
      <c r="AU68" s="926">
        <v>-2.4508289201730773</v>
      </c>
      <c r="AV68" s="926">
        <v>-2.2437881077538342</v>
      </c>
      <c r="AW68" s="926">
        <v>5.9841473525045707E-2</v>
      </c>
      <c r="AX68" s="926">
        <v>-1.4462579933337312</v>
      </c>
      <c r="AY68" s="1211">
        <v>-0.20704081241924296</v>
      </c>
      <c r="AZ68" s="926"/>
      <c r="BA68" s="1227">
        <v>1009465.4790000001</v>
      </c>
      <c r="BB68" s="1228">
        <v>174159.32800000001</v>
      </c>
      <c r="BC68" s="926">
        <v>835306.15100000007</v>
      </c>
      <c r="BD68" s="927">
        <v>74.383855536271327</v>
      </c>
      <c r="BF68" s="1213">
        <v>17.132916639580682</v>
      </c>
      <c r="BG68" s="926">
        <v>16.951344073334301</v>
      </c>
      <c r="BH68" s="926">
        <v>0.38834622923024453</v>
      </c>
      <c r="BI68" s="926">
        <v>8.121342835541917E-2</v>
      </c>
      <c r="BJ68" s="926">
        <v>0</v>
      </c>
      <c r="BK68" s="926">
        <v>8.0110101187301144</v>
      </c>
      <c r="BL68" s="926">
        <v>0.7681436765283397</v>
      </c>
      <c r="BM68" s="926">
        <v>5.5752306167500914</v>
      </c>
      <c r="BN68" s="926">
        <v>0.91302772031591306</v>
      </c>
      <c r="BO68" s="926">
        <v>1.214372283424179</v>
      </c>
      <c r="BP68" s="926">
        <v>0.18157256624638124</v>
      </c>
      <c r="BQ68" s="1213">
        <v>19.583745559753758</v>
      </c>
      <c r="BR68" s="926">
        <v>18.397602066668032</v>
      </c>
      <c r="BS68" s="926">
        <v>2.0974792669775693</v>
      </c>
      <c r="BT68" s="926">
        <v>0.81631962470847319</v>
      </c>
      <c r="BU68" s="926">
        <v>1.680458998349907</v>
      </c>
      <c r="BV68" s="926" t="e">
        <v>#REF!</v>
      </c>
      <c r="BW68" s="926">
        <v>0.42405520375932687</v>
      </c>
      <c r="BX68" s="926">
        <v>2.5113827921924687</v>
      </c>
      <c r="BY68" s="926">
        <v>10.867906180680286</v>
      </c>
      <c r="BZ68" s="926">
        <v>1.1861434930857273</v>
      </c>
      <c r="CA68" s="926">
        <v>0.62584207728276964</v>
      </c>
      <c r="CB68" s="926">
        <v>0.63741855281588866</v>
      </c>
      <c r="CC68" s="926">
        <v>6.9102653951540874E-2</v>
      </c>
      <c r="CD68" s="926">
        <v>0.31826402734897818</v>
      </c>
      <c r="CE68" s="927">
        <v>2.885213902100418E-2</v>
      </c>
      <c r="CF68" s="926"/>
      <c r="CG68" s="925">
        <v>0.8760720484217257</v>
      </c>
      <c r="CH68" s="926">
        <v>3.8087495002079312</v>
      </c>
      <c r="CI68" s="926">
        <v>3.4481868122571724</v>
      </c>
      <c r="CJ68" s="926">
        <v>2.9924298754994583</v>
      </c>
      <c r="CK68" s="927">
        <v>74.383855536271327</v>
      </c>
      <c r="CL68" s="412">
        <v>2016</v>
      </c>
      <c r="CM68" s="99">
        <v>192397</v>
      </c>
      <c r="CN68" s="87">
        <v>190358</v>
      </c>
      <c r="CO68" s="87">
        <v>89961</v>
      </c>
      <c r="CP68" s="87">
        <v>87388</v>
      </c>
      <c r="CQ68" s="87">
        <v>63765</v>
      </c>
      <c r="CR68" s="94">
        <v>63765</v>
      </c>
      <c r="CS68" s="858">
        <v>1417</v>
      </c>
      <c r="CT68" s="94"/>
      <c r="CU68" s="95">
        <v>36</v>
      </c>
      <c r="CV68" s="95">
        <v>0</v>
      </c>
      <c r="CW68" s="94">
        <v>0</v>
      </c>
      <c r="CX68" s="94">
        <v>0</v>
      </c>
      <c r="CY68" s="94">
        <v>0</v>
      </c>
      <c r="CZ68" s="95">
        <v>36</v>
      </c>
      <c r="DA68" s="94">
        <v>36</v>
      </c>
      <c r="DB68" s="94">
        <v>0</v>
      </c>
      <c r="DC68" s="95">
        <v>23587</v>
      </c>
      <c r="DD68" s="94">
        <v>10789</v>
      </c>
      <c r="DE68" s="94">
        <v>1283</v>
      </c>
      <c r="DF68" s="94">
        <v>788</v>
      </c>
      <c r="DG68" s="94">
        <v>304</v>
      </c>
      <c r="DH68" s="94">
        <v>22</v>
      </c>
      <c r="DI68" s="94">
        <v>6521</v>
      </c>
      <c r="DJ68" s="94">
        <v>0</v>
      </c>
      <c r="DK68" s="94">
        <v>12</v>
      </c>
      <c r="DL68" s="94">
        <v>0</v>
      </c>
      <c r="DM68" s="94">
        <v>0</v>
      </c>
      <c r="DN68" s="94">
        <v>0</v>
      </c>
      <c r="DO68" s="94">
        <v>207</v>
      </c>
      <c r="DP68" s="94">
        <v>229</v>
      </c>
      <c r="DQ68" s="94">
        <v>1321</v>
      </c>
      <c r="DR68" s="94">
        <v>0</v>
      </c>
      <c r="DS68" s="94">
        <v>95</v>
      </c>
      <c r="DT68" s="94">
        <v>207</v>
      </c>
      <c r="DU68" s="94">
        <v>0</v>
      </c>
      <c r="DV68" s="94">
        <v>0</v>
      </c>
      <c r="DW68" s="94">
        <v>6</v>
      </c>
      <c r="DX68" s="94">
        <v>0</v>
      </c>
      <c r="DY68" s="94">
        <v>0</v>
      </c>
      <c r="DZ68" s="94">
        <v>77</v>
      </c>
      <c r="EA68" s="94">
        <v>1376</v>
      </c>
      <c r="EB68" s="94">
        <v>0</v>
      </c>
      <c r="EC68" s="94">
        <v>190</v>
      </c>
      <c r="ED68" s="94">
        <v>0</v>
      </c>
      <c r="EE68" s="94">
        <v>0</v>
      </c>
      <c r="EF68" s="94">
        <v>0</v>
      </c>
      <c r="EG68" s="94">
        <v>0</v>
      </c>
      <c r="EH68" s="94">
        <v>160</v>
      </c>
      <c r="EI68" s="94">
        <v>0</v>
      </c>
      <c r="EJ68" s="95">
        <v>2573</v>
      </c>
      <c r="EK68" s="94">
        <v>0</v>
      </c>
      <c r="EL68" s="94">
        <v>8</v>
      </c>
      <c r="EM68" s="94">
        <v>0</v>
      </c>
      <c r="EN68" s="103">
        <v>0</v>
      </c>
      <c r="EO68" s="94">
        <v>0</v>
      </c>
      <c r="EP68" s="94">
        <v>0</v>
      </c>
      <c r="EQ68" s="94">
        <v>0</v>
      </c>
      <c r="ER68" s="94">
        <v>0</v>
      </c>
      <c r="ES68" s="94">
        <v>60</v>
      </c>
      <c r="ET68" s="94">
        <v>380</v>
      </c>
      <c r="EU68" s="94">
        <v>0</v>
      </c>
      <c r="EV68" s="94">
        <v>68</v>
      </c>
      <c r="EW68" s="94">
        <v>0</v>
      </c>
      <c r="EX68" s="94">
        <v>0</v>
      </c>
      <c r="EY68" s="94">
        <v>0</v>
      </c>
      <c r="EZ68" s="94">
        <v>0</v>
      </c>
      <c r="FA68" s="94">
        <v>396</v>
      </c>
      <c r="FB68" s="94">
        <v>290</v>
      </c>
      <c r="FC68" s="94">
        <v>0</v>
      </c>
      <c r="FD68" s="94">
        <v>0</v>
      </c>
      <c r="FE68" s="94">
        <v>369</v>
      </c>
      <c r="FF68" s="94">
        <v>897</v>
      </c>
      <c r="FG68" s="94">
        <v>0</v>
      </c>
      <c r="FH68" s="94">
        <v>105</v>
      </c>
      <c r="FI68" s="179">
        <v>8626</v>
      </c>
      <c r="FJ68" s="858">
        <v>3858</v>
      </c>
      <c r="FK68" s="94">
        <v>4278</v>
      </c>
      <c r="FL68" s="94">
        <v>490</v>
      </c>
      <c r="FM68" s="95">
        <v>62608</v>
      </c>
      <c r="FN68" s="95">
        <v>62278</v>
      </c>
      <c r="FO68" s="94">
        <v>38812</v>
      </c>
      <c r="FP68" s="94">
        <v>23466</v>
      </c>
      <c r="FQ68" s="94">
        <v>0</v>
      </c>
      <c r="FR68" s="94">
        <v>0</v>
      </c>
      <c r="FS68" s="179">
        <v>330</v>
      </c>
      <c r="FT68" s="94">
        <v>38</v>
      </c>
      <c r="FU68" s="94">
        <v>0</v>
      </c>
      <c r="FV68" s="94">
        <v>0</v>
      </c>
      <c r="FW68" s="94">
        <v>0</v>
      </c>
      <c r="FX68" s="94">
        <v>0</v>
      </c>
      <c r="FY68" s="94">
        <v>292</v>
      </c>
      <c r="FZ68" s="94">
        <v>0</v>
      </c>
      <c r="GA68" s="87">
        <v>10253</v>
      </c>
      <c r="GB68" s="87">
        <v>3489</v>
      </c>
      <c r="GC68" s="94">
        <v>1932</v>
      </c>
      <c r="GD68" s="94">
        <v>6764</v>
      </c>
      <c r="GE68" s="94">
        <v>1557</v>
      </c>
      <c r="GF68" s="87">
        <v>13637</v>
      </c>
      <c r="GG68" s="94">
        <v>96</v>
      </c>
      <c r="GH68" s="94">
        <v>15</v>
      </c>
      <c r="GI68" s="858">
        <v>10590</v>
      </c>
      <c r="GJ68" s="94">
        <v>320</v>
      </c>
      <c r="GK68" s="94">
        <v>2616</v>
      </c>
      <c r="GL68" s="87">
        <v>5273</v>
      </c>
      <c r="GM68" s="72">
        <v>2372</v>
      </c>
      <c r="GN68" s="72">
        <v>1989</v>
      </c>
      <c r="GO68" s="72">
        <v>912</v>
      </c>
      <c r="GP68" s="95">
        <v>2039</v>
      </c>
      <c r="GQ68" s="179">
        <v>1089</v>
      </c>
      <c r="GR68" s="94">
        <v>156</v>
      </c>
      <c r="GS68" s="94">
        <v>0</v>
      </c>
      <c r="GT68" s="94">
        <v>0</v>
      </c>
      <c r="GU68" s="94">
        <v>0</v>
      </c>
      <c r="GV68" s="94">
        <v>0</v>
      </c>
      <c r="GW68" s="94">
        <v>933</v>
      </c>
      <c r="GX68" s="94">
        <v>0</v>
      </c>
      <c r="GY68" s="94">
        <v>0</v>
      </c>
      <c r="GZ68" s="858">
        <v>336</v>
      </c>
      <c r="HA68" s="94">
        <v>291</v>
      </c>
      <c r="HB68" s="94">
        <v>323</v>
      </c>
      <c r="HC68" s="99">
        <v>219919</v>
      </c>
      <c r="HD68" s="87">
        <v>206599</v>
      </c>
      <c r="HE68" s="72">
        <v>23554</v>
      </c>
      <c r="HF68" s="72">
        <v>9167</v>
      </c>
      <c r="HG68" s="87">
        <v>4762</v>
      </c>
      <c r="HH68" s="72">
        <v>3959</v>
      </c>
      <c r="HI68" s="72">
        <v>803</v>
      </c>
      <c r="HJ68" s="93">
        <v>28202</v>
      </c>
      <c r="HK68" s="919">
        <v>28194</v>
      </c>
      <c r="HL68" s="72">
        <v>8</v>
      </c>
      <c r="HM68" s="87">
        <v>233</v>
      </c>
      <c r="HN68" s="72">
        <v>212</v>
      </c>
      <c r="HO68" s="72">
        <v>21</v>
      </c>
      <c r="HP68" s="72">
        <v>17647</v>
      </c>
      <c r="HQ68" s="72">
        <v>1224</v>
      </c>
      <c r="HR68" s="179">
        <v>121810</v>
      </c>
      <c r="HS68" s="72">
        <v>26</v>
      </c>
      <c r="HT68" s="72">
        <v>108598</v>
      </c>
      <c r="HU68" s="919">
        <v>1152</v>
      </c>
      <c r="HV68" s="72">
        <v>-47</v>
      </c>
      <c r="HW68" s="72">
        <v>2073</v>
      </c>
      <c r="HX68" s="72">
        <v>10008</v>
      </c>
      <c r="HY68" s="87">
        <v>13320</v>
      </c>
      <c r="HZ68" s="93">
        <v>7028</v>
      </c>
      <c r="IA68" s="72">
        <v>7158</v>
      </c>
      <c r="IB68" s="72">
        <v>-130</v>
      </c>
      <c r="IC68" s="72">
        <v>324</v>
      </c>
      <c r="ID68" s="919">
        <v>1618</v>
      </c>
      <c r="IE68" s="72">
        <v>776</v>
      </c>
      <c r="IF68" s="120">
        <v>3574</v>
      </c>
    </row>
    <row r="69" spans="1:240" ht="15">
      <c r="A69" s="423">
        <v>2017</v>
      </c>
      <c r="B69" s="1204">
        <v>1170024</v>
      </c>
      <c r="C69" s="1208">
        <v>197399</v>
      </c>
      <c r="D69" s="1209">
        <v>195525</v>
      </c>
      <c r="E69" s="884">
        <v>4452</v>
      </c>
      <c r="F69" s="884">
        <v>955</v>
      </c>
      <c r="G69" s="327"/>
      <c r="H69" s="884">
        <v>93930</v>
      </c>
      <c r="I69" s="884">
        <v>7821</v>
      </c>
      <c r="J69" s="884">
        <v>65124</v>
      </c>
      <c r="K69" s="884">
        <v>10016</v>
      </c>
      <c r="L69" s="884">
        <v>13227</v>
      </c>
      <c r="M69" s="1226">
        <v>1874</v>
      </c>
      <c r="N69" s="1208">
        <v>219093</v>
      </c>
      <c r="O69" s="1209">
        <v>205830</v>
      </c>
      <c r="P69" s="885">
        <v>23363</v>
      </c>
      <c r="Q69" s="885">
        <v>8784</v>
      </c>
      <c r="R69" s="885">
        <v>19490</v>
      </c>
      <c r="S69" s="885">
        <v>5295</v>
      </c>
      <c r="T69" s="885">
        <v>26532</v>
      </c>
      <c r="U69" s="885">
        <v>122366</v>
      </c>
      <c r="V69" s="1209">
        <v>13263</v>
      </c>
      <c r="W69" s="885">
        <v>6798</v>
      </c>
      <c r="X69" s="885">
        <v>6783</v>
      </c>
      <c r="Y69" s="885">
        <v>936</v>
      </c>
      <c r="Z69" s="885">
        <v>1692</v>
      </c>
      <c r="AA69" s="885">
        <v>3590</v>
      </c>
      <c r="AB69" s="894">
        <v>247</v>
      </c>
      <c r="AC69" s="1210">
        <v>-21694</v>
      </c>
      <c r="AD69" s="885">
        <v>-20233</v>
      </c>
      <c r="AE69" s="885">
        <v>4830</v>
      </c>
      <c r="AF69" s="887">
        <v>42307</v>
      </c>
      <c r="AG69" s="887">
        <v>38170</v>
      </c>
      <c r="AH69" s="887">
        <v>9932</v>
      </c>
      <c r="AI69" s="885">
        <v>33523</v>
      </c>
      <c r="AJ69" s="885">
        <v>9932</v>
      </c>
      <c r="AK69" s="885">
        <v>79856</v>
      </c>
      <c r="AL69" s="885">
        <v>27865</v>
      </c>
      <c r="AM69" s="885">
        <v>-10305</v>
      </c>
      <c r="AN69" s="885">
        <v>23591</v>
      </c>
      <c r="AO69" s="885">
        <v>0</v>
      </c>
      <c r="AP69" s="885">
        <v>69924</v>
      </c>
      <c r="AQ69" s="885">
        <v>17933</v>
      </c>
      <c r="AR69" s="885">
        <v>-20237</v>
      </c>
      <c r="AS69" s="887">
        <v>-1461</v>
      </c>
      <c r="AT69" s="896"/>
      <c r="AU69" s="926">
        <v>-1.8541500003418734</v>
      </c>
      <c r="AV69" s="926">
        <v>-1.7292807668902519</v>
      </c>
      <c r="AW69" s="926">
        <v>0.41281204488113066</v>
      </c>
      <c r="AX69" s="926">
        <v>-0.88075116407868559</v>
      </c>
      <c r="AY69" s="1211">
        <v>-0.1248692334516215</v>
      </c>
      <c r="AZ69" s="926"/>
      <c r="BA69" s="1227">
        <v>1050506.9129999999</v>
      </c>
      <c r="BB69" s="1228">
        <v>201705.89499999999</v>
      </c>
      <c r="BC69" s="926">
        <v>848801.01799999992</v>
      </c>
      <c r="BD69" s="927">
        <v>72.545607440531128</v>
      </c>
      <c r="BF69" s="1213">
        <v>16.871363322461761</v>
      </c>
      <c r="BG69" s="926">
        <v>16.711195667781173</v>
      </c>
      <c r="BH69" s="926">
        <v>0.3805050152817378</v>
      </c>
      <c r="BI69" s="926">
        <v>8.1622257321217348E-2</v>
      </c>
      <c r="BJ69" s="926">
        <v>0</v>
      </c>
      <c r="BK69" s="926">
        <v>8.0280404504522984</v>
      </c>
      <c r="BL69" s="926">
        <v>0.66844782671124692</v>
      </c>
      <c r="BM69" s="926">
        <v>5.566039670981108</v>
      </c>
      <c r="BN69" s="926">
        <v>0.85605081605163658</v>
      </c>
      <c r="BO69" s="926">
        <v>1.1304896309819286</v>
      </c>
      <c r="BP69" s="926">
        <v>0.16016765468058775</v>
      </c>
      <c r="BQ69" s="1213">
        <v>18.725513322803636</v>
      </c>
      <c r="BR69" s="926">
        <v>17.591946831859858</v>
      </c>
      <c r="BS69" s="926">
        <v>1.9967966469063883</v>
      </c>
      <c r="BT69" s="926">
        <v>0.75075383069065249</v>
      </c>
      <c r="BU69" s="926">
        <v>1.665777796011022</v>
      </c>
      <c r="BV69" s="926" t="e">
        <v>#REF!</v>
      </c>
      <c r="BW69" s="926">
        <v>0.45255481938832026</v>
      </c>
      <c r="BX69" s="926">
        <v>2.2676457918811921</v>
      </c>
      <c r="BY69" s="926">
        <v>10.458417946982284</v>
      </c>
      <c r="BZ69" s="926">
        <v>1.1335664909437755</v>
      </c>
      <c r="CA69" s="926">
        <v>0.58101372279542984</v>
      </c>
      <c r="CB69" s="926">
        <v>0.57973169781132694</v>
      </c>
      <c r="CC69" s="926">
        <v>7.9998359008020353E-2</v>
      </c>
      <c r="CD69" s="926">
        <v>0.30683131286195836</v>
      </c>
      <c r="CE69" s="927">
        <v>2.1110678071560925E-2</v>
      </c>
      <c r="CF69" s="926"/>
      <c r="CG69" s="925">
        <v>0.84887147614066039</v>
      </c>
      <c r="CH69" s="926">
        <v>3.6159087334960649</v>
      </c>
      <c r="CI69" s="926">
        <v>3.262326242880488</v>
      </c>
      <c r="CJ69" s="926">
        <v>2.8651549028054126</v>
      </c>
      <c r="CK69" s="927">
        <v>72.545607440531128</v>
      </c>
      <c r="CL69" s="412">
        <v>2017</v>
      </c>
      <c r="CM69" s="99">
        <v>197399</v>
      </c>
      <c r="CN69" s="87">
        <v>195525</v>
      </c>
      <c r="CO69" s="87">
        <v>93930</v>
      </c>
      <c r="CP69" s="87">
        <v>91413</v>
      </c>
      <c r="CQ69" s="87">
        <v>67237</v>
      </c>
      <c r="CR69" s="94">
        <v>67237</v>
      </c>
      <c r="CS69" s="858">
        <v>1634</v>
      </c>
      <c r="CT69" s="94"/>
      <c r="CU69" s="95">
        <v>27</v>
      </c>
      <c r="CV69" s="95">
        <v>0</v>
      </c>
      <c r="CW69" s="94">
        <v>0</v>
      </c>
      <c r="CX69" s="94">
        <v>0</v>
      </c>
      <c r="CY69" s="94">
        <v>0</v>
      </c>
      <c r="CZ69" s="95">
        <v>27</v>
      </c>
      <c r="DA69" s="94">
        <v>27</v>
      </c>
      <c r="DB69" s="94">
        <v>0</v>
      </c>
      <c r="DC69" s="95">
        <v>24149</v>
      </c>
      <c r="DD69" s="94">
        <v>10975</v>
      </c>
      <c r="DE69" s="94">
        <v>1306</v>
      </c>
      <c r="DF69" s="94">
        <v>845</v>
      </c>
      <c r="DG69" s="94">
        <v>314</v>
      </c>
      <c r="DH69" s="94">
        <v>21</v>
      </c>
      <c r="DI69" s="94">
        <v>6474</v>
      </c>
      <c r="DJ69" s="94">
        <v>0</v>
      </c>
      <c r="DK69" s="94">
        <v>0</v>
      </c>
      <c r="DL69" s="94">
        <v>0</v>
      </c>
      <c r="DM69" s="94">
        <v>0</v>
      </c>
      <c r="DN69" s="94">
        <v>0</v>
      </c>
      <c r="DO69" s="94">
        <v>206</v>
      </c>
      <c r="DP69" s="94">
        <v>312</v>
      </c>
      <c r="DQ69" s="94">
        <v>1513</v>
      </c>
      <c r="DR69" s="94">
        <v>0</v>
      </c>
      <c r="DS69" s="94">
        <v>120</v>
      </c>
      <c r="DT69" s="94">
        <v>202</v>
      </c>
      <c r="DU69" s="94">
        <v>0</v>
      </c>
      <c r="DV69" s="94">
        <v>0</v>
      </c>
      <c r="DW69" s="94">
        <v>6</v>
      </c>
      <c r="DX69" s="94">
        <v>0</v>
      </c>
      <c r="DY69" s="94">
        <v>5</v>
      </c>
      <c r="DZ69" s="94">
        <v>59</v>
      </c>
      <c r="EA69" s="94">
        <v>1449</v>
      </c>
      <c r="EB69" s="94">
        <v>0</v>
      </c>
      <c r="EC69" s="94">
        <v>195</v>
      </c>
      <c r="ED69" s="94">
        <v>0</v>
      </c>
      <c r="EE69" s="94">
        <v>0</v>
      </c>
      <c r="EF69" s="94">
        <v>0</v>
      </c>
      <c r="EG69" s="94">
        <v>0</v>
      </c>
      <c r="EH69" s="94">
        <v>147</v>
      </c>
      <c r="EI69" s="94">
        <v>0</v>
      </c>
      <c r="EJ69" s="95">
        <v>2517</v>
      </c>
      <c r="EK69" s="94">
        <v>0</v>
      </c>
      <c r="EL69" s="94">
        <v>8</v>
      </c>
      <c r="EM69" s="94">
        <v>0</v>
      </c>
      <c r="EN69" s="103">
        <v>0</v>
      </c>
      <c r="EO69" s="94">
        <v>0</v>
      </c>
      <c r="EP69" s="94">
        <v>0</v>
      </c>
      <c r="EQ69" s="94">
        <v>0</v>
      </c>
      <c r="ER69" s="94">
        <v>0</v>
      </c>
      <c r="ES69" s="94">
        <v>48</v>
      </c>
      <c r="ET69" s="94">
        <v>315</v>
      </c>
      <c r="EU69" s="94">
        <v>0</v>
      </c>
      <c r="EV69" s="94">
        <v>58</v>
      </c>
      <c r="EW69" s="94">
        <v>0</v>
      </c>
      <c r="EX69" s="94">
        <v>0</v>
      </c>
      <c r="EY69" s="94">
        <v>0</v>
      </c>
      <c r="EZ69" s="94">
        <v>0</v>
      </c>
      <c r="FA69" s="94">
        <v>452</v>
      </c>
      <c r="FB69" s="94">
        <v>296</v>
      </c>
      <c r="FC69" s="94">
        <v>0</v>
      </c>
      <c r="FD69" s="94">
        <v>0</v>
      </c>
      <c r="FE69" s="94">
        <v>357</v>
      </c>
      <c r="FF69" s="94">
        <v>923</v>
      </c>
      <c r="FG69" s="94">
        <v>0</v>
      </c>
      <c r="FH69" s="94">
        <v>60</v>
      </c>
      <c r="FI69" s="179">
        <v>7821</v>
      </c>
      <c r="FJ69" s="858">
        <v>3509</v>
      </c>
      <c r="FK69" s="94">
        <v>3816</v>
      </c>
      <c r="FL69" s="94">
        <v>496</v>
      </c>
      <c r="FM69" s="95">
        <v>65124</v>
      </c>
      <c r="FN69" s="95">
        <v>64746</v>
      </c>
      <c r="FO69" s="94">
        <v>40132</v>
      </c>
      <c r="FP69" s="94">
        <v>24143</v>
      </c>
      <c r="FQ69" s="94">
        <v>0</v>
      </c>
      <c r="FR69" s="94">
        <v>471</v>
      </c>
      <c r="FS69" s="179">
        <v>378</v>
      </c>
      <c r="FT69" s="94">
        <v>55</v>
      </c>
      <c r="FU69" s="94">
        <v>0</v>
      </c>
      <c r="FV69" s="94">
        <v>0</v>
      </c>
      <c r="FW69" s="94">
        <v>0</v>
      </c>
      <c r="FX69" s="94">
        <v>0</v>
      </c>
      <c r="FY69" s="94">
        <v>323</v>
      </c>
      <c r="FZ69" s="94">
        <v>0</v>
      </c>
      <c r="GA69" s="87">
        <v>10016</v>
      </c>
      <c r="GB69" s="87">
        <v>3446</v>
      </c>
      <c r="GC69" s="94">
        <v>1981</v>
      </c>
      <c r="GD69" s="94">
        <v>6570</v>
      </c>
      <c r="GE69" s="94">
        <v>1465</v>
      </c>
      <c r="GF69" s="87">
        <v>13227</v>
      </c>
      <c r="GG69" s="94">
        <v>76</v>
      </c>
      <c r="GH69" s="94">
        <v>14</v>
      </c>
      <c r="GI69" s="858">
        <v>10382</v>
      </c>
      <c r="GJ69" s="94">
        <v>319</v>
      </c>
      <c r="GK69" s="94">
        <v>2436</v>
      </c>
      <c r="GL69" s="87">
        <v>5407</v>
      </c>
      <c r="GM69" s="72">
        <v>2474</v>
      </c>
      <c r="GN69" s="72">
        <v>1978</v>
      </c>
      <c r="GO69" s="72">
        <v>955</v>
      </c>
      <c r="GP69" s="95">
        <v>1874</v>
      </c>
      <c r="GQ69" s="179">
        <v>370</v>
      </c>
      <c r="GR69" s="94">
        <v>136</v>
      </c>
      <c r="GS69" s="94">
        <v>0</v>
      </c>
      <c r="GT69" s="94">
        <v>0</v>
      </c>
      <c r="GU69" s="94">
        <v>0</v>
      </c>
      <c r="GV69" s="94">
        <v>0</v>
      </c>
      <c r="GW69" s="94">
        <v>234</v>
      </c>
      <c r="GX69" s="94">
        <v>0</v>
      </c>
      <c r="GY69" s="94">
        <v>0</v>
      </c>
      <c r="GZ69" s="858">
        <v>297</v>
      </c>
      <c r="HA69" s="94">
        <v>860</v>
      </c>
      <c r="HB69" s="94">
        <v>347</v>
      </c>
      <c r="HC69" s="99">
        <v>219093</v>
      </c>
      <c r="HD69" s="87">
        <v>205830</v>
      </c>
      <c r="HE69" s="72">
        <v>23363</v>
      </c>
      <c r="HF69" s="72">
        <v>8784</v>
      </c>
      <c r="HG69" s="87">
        <v>5295</v>
      </c>
      <c r="HH69" s="72">
        <v>4436</v>
      </c>
      <c r="HI69" s="72">
        <v>859</v>
      </c>
      <c r="HJ69" s="93">
        <v>26532</v>
      </c>
      <c r="HK69" s="919">
        <v>26524</v>
      </c>
      <c r="HL69" s="72">
        <v>8</v>
      </c>
      <c r="HM69" s="87">
        <v>456</v>
      </c>
      <c r="HN69" s="72">
        <v>228</v>
      </c>
      <c r="HO69" s="72">
        <v>228</v>
      </c>
      <c r="HP69" s="72">
        <v>18220</v>
      </c>
      <c r="HQ69" s="72">
        <v>1270</v>
      </c>
      <c r="HR69" s="179">
        <v>121910</v>
      </c>
      <c r="HS69" s="72">
        <v>30</v>
      </c>
      <c r="HT69" s="72">
        <v>110536</v>
      </c>
      <c r="HU69" s="919">
        <v>1138</v>
      </c>
      <c r="HV69" s="72">
        <v>175</v>
      </c>
      <c r="HW69" s="72">
        <v>1949</v>
      </c>
      <c r="HX69" s="72">
        <v>8082</v>
      </c>
      <c r="HY69" s="87">
        <v>13263</v>
      </c>
      <c r="HZ69" s="93">
        <v>6798</v>
      </c>
      <c r="IA69" s="72">
        <v>6783</v>
      </c>
      <c r="IB69" s="72">
        <v>15</v>
      </c>
      <c r="IC69" s="72">
        <v>247</v>
      </c>
      <c r="ID69" s="919">
        <v>1692</v>
      </c>
      <c r="IE69" s="72">
        <v>936</v>
      </c>
      <c r="IF69" s="120">
        <v>3590</v>
      </c>
    </row>
    <row r="70" spans="1:240" ht="15">
      <c r="A70" s="423">
        <v>2018</v>
      </c>
      <c r="B70" s="1204">
        <v>1212276</v>
      </c>
      <c r="C70" s="1208">
        <v>213653</v>
      </c>
      <c r="D70" s="1209">
        <v>210557</v>
      </c>
      <c r="E70" s="884">
        <v>4677</v>
      </c>
      <c r="F70" s="884">
        <v>968</v>
      </c>
      <c r="G70" s="327"/>
      <c r="H70" s="884">
        <v>97846</v>
      </c>
      <c r="I70" s="884">
        <v>8448</v>
      </c>
      <c r="J70" s="884">
        <v>73017</v>
      </c>
      <c r="K70" s="884">
        <v>9993</v>
      </c>
      <c r="L70" s="884">
        <v>15608</v>
      </c>
      <c r="M70" s="1226">
        <v>3096</v>
      </c>
      <c r="N70" s="1208">
        <v>230458</v>
      </c>
      <c r="O70" s="1209">
        <v>212822</v>
      </c>
      <c r="P70" s="885">
        <v>24034</v>
      </c>
      <c r="Q70" s="885">
        <v>9043</v>
      </c>
      <c r="R70" s="885">
        <v>20607</v>
      </c>
      <c r="S70" s="885">
        <v>5510</v>
      </c>
      <c r="T70" s="885">
        <v>26492</v>
      </c>
      <c r="U70" s="885">
        <v>127136</v>
      </c>
      <c r="V70" s="1209">
        <v>17636</v>
      </c>
      <c r="W70" s="885">
        <v>7651</v>
      </c>
      <c r="X70" s="885">
        <v>7642</v>
      </c>
      <c r="Y70" s="885">
        <v>1267</v>
      </c>
      <c r="Z70" s="885">
        <v>2215</v>
      </c>
      <c r="AA70" s="885">
        <v>6098</v>
      </c>
      <c r="AB70" s="894">
        <v>405</v>
      </c>
      <c r="AC70" s="1210">
        <v>-16805</v>
      </c>
      <c r="AD70" s="885">
        <v>-15558</v>
      </c>
      <c r="AE70" s="885">
        <v>9679</v>
      </c>
      <c r="AF70" s="887">
        <v>43390</v>
      </c>
      <c r="AG70" s="887">
        <v>39271</v>
      </c>
      <c r="AH70" s="887">
        <v>10088</v>
      </c>
      <c r="AI70" s="885">
        <v>34347</v>
      </c>
      <c r="AJ70" s="885">
        <v>10088</v>
      </c>
      <c r="AK70" s="885">
        <v>84380</v>
      </c>
      <c r="AL70" s="885">
        <v>37006</v>
      </c>
      <c r="AM70" s="885">
        <v>-2265</v>
      </c>
      <c r="AN70" s="885">
        <v>24259</v>
      </c>
      <c r="AO70" s="885">
        <v>0</v>
      </c>
      <c r="AP70" s="885">
        <v>74292</v>
      </c>
      <c r="AQ70" s="885">
        <v>26918</v>
      </c>
      <c r="AR70" s="885">
        <v>-12353</v>
      </c>
      <c r="AS70" s="887">
        <v>-1247</v>
      </c>
      <c r="AT70" s="896"/>
      <c r="AU70" s="926">
        <v>-1.3862354777294938</v>
      </c>
      <c r="AV70" s="926">
        <v>-1.2833711135088048</v>
      </c>
      <c r="AW70" s="926">
        <v>0.79841554233524381</v>
      </c>
      <c r="AX70" s="926">
        <v>-0.1868386407055819</v>
      </c>
      <c r="AY70" s="1211">
        <v>-0.10286436422068902</v>
      </c>
      <c r="AZ70" s="926"/>
      <c r="BA70" s="1227">
        <v>1083642.6540000001</v>
      </c>
      <c r="BB70" s="1228">
        <v>228137.14600000001</v>
      </c>
      <c r="BC70" s="926">
        <v>855505.50800000015</v>
      </c>
      <c r="BD70" s="927">
        <v>70.570192596405448</v>
      </c>
      <c r="BF70" s="1213">
        <v>17.624121899633415</v>
      </c>
      <c r="BG70" s="926">
        <v>17.368734512602742</v>
      </c>
      <c r="BH70" s="926">
        <v>0.38580323292715518</v>
      </c>
      <c r="BI70" s="926">
        <v>7.9849803180133891E-2</v>
      </c>
      <c r="BJ70" s="926">
        <v>0</v>
      </c>
      <c r="BK70" s="926">
        <v>8.0712642995489468</v>
      </c>
      <c r="BL70" s="926">
        <v>0.69687100957207759</v>
      </c>
      <c r="BM70" s="926">
        <v>6.0231333458717318</v>
      </c>
      <c r="BN70" s="926">
        <v>0.82431723468913021</v>
      </c>
      <c r="BO70" s="926">
        <v>1.2874955868135638</v>
      </c>
      <c r="BP70" s="926">
        <v>0.25538738703067621</v>
      </c>
      <c r="BQ70" s="1213">
        <v>19.010357377362912</v>
      </c>
      <c r="BR70" s="926">
        <v>17.555573153308323</v>
      </c>
      <c r="BS70" s="926">
        <v>1.9825518281315475</v>
      </c>
      <c r="BT70" s="926">
        <v>0.74595224189870957</v>
      </c>
      <c r="BU70" s="926">
        <v>1.6998604278233669</v>
      </c>
      <c r="BV70" s="926" t="e">
        <v>#REF!</v>
      </c>
      <c r="BW70" s="926">
        <v>0.45451695818443982</v>
      </c>
      <c r="BX70" s="926">
        <v>2.185310935793499</v>
      </c>
      <c r="BY70" s="926">
        <v>10.487380761476759</v>
      </c>
      <c r="BZ70" s="926">
        <v>1.4547842240545883</v>
      </c>
      <c r="CA70" s="926">
        <v>0.63112690509421943</v>
      </c>
      <c r="CB70" s="926">
        <v>0.63038449989936285</v>
      </c>
      <c r="CC70" s="926">
        <v>0.10451415354259261</v>
      </c>
      <c r="CD70" s="926">
        <v>0.50302076424840547</v>
      </c>
      <c r="CE70" s="927">
        <v>3.3408233768547756E-2</v>
      </c>
      <c r="CF70" s="926"/>
      <c r="CG70" s="925">
        <v>0.83215373396817227</v>
      </c>
      <c r="CH70" s="926">
        <v>3.5792179338698449</v>
      </c>
      <c r="CI70" s="926">
        <v>3.2394438230237999</v>
      </c>
      <c r="CJ70" s="926">
        <v>2.8332656919711354</v>
      </c>
      <c r="CK70" s="927">
        <v>70.570192596405448</v>
      </c>
      <c r="CL70" s="412">
        <v>2018</v>
      </c>
      <c r="CM70" s="99">
        <v>213653</v>
      </c>
      <c r="CN70" s="87">
        <v>210557</v>
      </c>
      <c r="CO70" s="87">
        <v>97846</v>
      </c>
      <c r="CP70" s="87">
        <v>94862</v>
      </c>
      <c r="CQ70" s="87">
        <v>70396</v>
      </c>
      <c r="CR70" s="94">
        <v>70396</v>
      </c>
      <c r="CS70" s="858">
        <v>1629</v>
      </c>
      <c r="CT70" s="94"/>
      <c r="CU70" s="95">
        <v>29</v>
      </c>
      <c r="CV70" s="95">
        <v>0</v>
      </c>
      <c r="CW70" s="94">
        <v>0</v>
      </c>
      <c r="CX70" s="94">
        <v>0</v>
      </c>
      <c r="CY70" s="94">
        <v>0</v>
      </c>
      <c r="CZ70" s="95">
        <v>29</v>
      </c>
      <c r="DA70" s="94">
        <v>29</v>
      </c>
      <c r="DB70" s="94">
        <v>0</v>
      </c>
      <c r="DC70" s="95">
        <v>24437</v>
      </c>
      <c r="DD70" s="94">
        <v>11275</v>
      </c>
      <c r="DE70" s="94">
        <v>1349</v>
      </c>
      <c r="DF70" s="94">
        <v>826</v>
      </c>
      <c r="DG70" s="94">
        <v>319</v>
      </c>
      <c r="DH70" s="94">
        <v>21</v>
      </c>
      <c r="DI70" s="94">
        <v>6380</v>
      </c>
      <c r="DJ70" s="94">
        <v>1</v>
      </c>
      <c r="DK70" s="94">
        <v>0</v>
      </c>
      <c r="DL70" s="94">
        <v>0</v>
      </c>
      <c r="DM70" s="94">
        <v>0</v>
      </c>
      <c r="DN70" s="94">
        <v>0</v>
      </c>
      <c r="DO70" s="94">
        <v>207</v>
      </c>
      <c r="DP70" s="94">
        <v>271</v>
      </c>
      <c r="DQ70" s="94">
        <v>1585</v>
      </c>
      <c r="DR70" s="94">
        <v>0</v>
      </c>
      <c r="DS70" s="94">
        <v>110</v>
      </c>
      <c r="DT70" s="94">
        <v>114</v>
      </c>
      <c r="DU70" s="94">
        <v>0</v>
      </c>
      <c r="DV70" s="94">
        <v>0</v>
      </c>
      <c r="DW70" s="94">
        <v>6</v>
      </c>
      <c r="DX70" s="94">
        <v>0</v>
      </c>
      <c r="DY70" s="94">
        <v>0</v>
      </c>
      <c r="DZ70" s="94">
        <v>63</v>
      </c>
      <c r="EA70" s="94">
        <v>1504</v>
      </c>
      <c r="EB70" s="94">
        <v>0</v>
      </c>
      <c r="EC70" s="94">
        <v>194</v>
      </c>
      <c r="ED70" s="94">
        <v>0</v>
      </c>
      <c r="EE70" s="94">
        <v>0</v>
      </c>
      <c r="EF70" s="94">
        <v>0</v>
      </c>
      <c r="EG70" s="94">
        <v>0</v>
      </c>
      <c r="EH70" s="94">
        <v>153</v>
      </c>
      <c r="EI70" s="94">
        <v>59</v>
      </c>
      <c r="EJ70" s="95">
        <v>2984</v>
      </c>
      <c r="EK70" s="94">
        <v>0</v>
      </c>
      <c r="EL70" s="94">
        <v>4</v>
      </c>
      <c r="EM70" s="94">
        <v>0</v>
      </c>
      <c r="EN70" s="103">
        <v>0</v>
      </c>
      <c r="EO70" s="94">
        <v>0</v>
      </c>
      <c r="EP70" s="94">
        <v>0</v>
      </c>
      <c r="EQ70" s="94">
        <v>0</v>
      </c>
      <c r="ER70" s="94">
        <v>0</v>
      </c>
      <c r="ES70" s="94">
        <v>49</v>
      </c>
      <c r="ET70" s="94">
        <v>291</v>
      </c>
      <c r="EU70" s="94">
        <v>0</v>
      </c>
      <c r="EV70" s="94">
        <v>55</v>
      </c>
      <c r="EW70" s="94">
        <v>0</v>
      </c>
      <c r="EX70" s="94">
        <v>0</v>
      </c>
      <c r="EY70" s="94">
        <v>0</v>
      </c>
      <c r="EZ70" s="94">
        <v>0</v>
      </c>
      <c r="FA70" s="94">
        <v>723</v>
      </c>
      <c r="FB70" s="94">
        <v>286</v>
      </c>
      <c r="FC70" s="94">
        <v>0</v>
      </c>
      <c r="FD70" s="94">
        <v>0</v>
      </c>
      <c r="FE70" s="94">
        <v>347</v>
      </c>
      <c r="FF70" s="94">
        <v>1074</v>
      </c>
      <c r="FG70" s="94">
        <v>0</v>
      </c>
      <c r="FH70" s="94">
        <v>155</v>
      </c>
      <c r="FI70" s="179">
        <v>8448</v>
      </c>
      <c r="FJ70" s="858">
        <v>3413</v>
      </c>
      <c r="FK70" s="94">
        <v>4533</v>
      </c>
      <c r="FL70" s="94">
        <v>502</v>
      </c>
      <c r="FM70" s="95">
        <v>73017</v>
      </c>
      <c r="FN70" s="95">
        <v>72629</v>
      </c>
      <c r="FO70" s="94">
        <v>44707</v>
      </c>
      <c r="FP70" s="94">
        <v>27473</v>
      </c>
      <c r="FQ70" s="94">
        <v>0</v>
      </c>
      <c r="FR70" s="94">
        <v>449</v>
      </c>
      <c r="FS70" s="179">
        <v>388</v>
      </c>
      <c r="FT70" s="94">
        <v>57</v>
      </c>
      <c r="FU70" s="94">
        <v>0</v>
      </c>
      <c r="FV70" s="94">
        <v>0</v>
      </c>
      <c r="FW70" s="94">
        <v>0</v>
      </c>
      <c r="FX70" s="94">
        <v>0</v>
      </c>
      <c r="FY70" s="94">
        <v>331</v>
      </c>
      <c r="FZ70" s="94">
        <v>0</v>
      </c>
      <c r="GA70" s="87">
        <v>9993</v>
      </c>
      <c r="GB70" s="87">
        <v>3484</v>
      </c>
      <c r="GC70" s="94">
        <v>2046</v>
      </c>
      <c r="GD70" s="94">
        <v>6509</v>
      </c>
      <c r="GE70" s="94">
        <v>1438</v>
      </c>
      <c r="GF70" s="87">
        <v>15608</v>
      </c>
      <c r="GG70" s="94">
        <v>87</v>
      </c>
      <c r="GH70" s="94">
        <v>13</v>
      </c>
      <c r="GI70" s="858">
        <v>12455</v>
      </c>
      <c r="GJ70" s="94">
        <v>440</v>
      </c>
      <c r="GK70" s="94">
        <v>2613</v>
      </c>
      <c r="GL70" s="87">
        <v>5645</v>
      </c>
      <c r="GM70" s="72">
        <v>2484</v>
      </c>
      <c r="GN70" s="72">
        <v>2193</v>
      </c>
      <c r="GO70" s="72">
        <v>968</v>
      </c>
      <c r="GP70" s="95">
        <v>3096</v>
      </c>
      <c r="GQ70" s="179">
        <v>377</v>
      </c>
      <c r="GR70" s="94">
        <v>143</v>
      </c>
      <c r="GS70" s="94">
        <v>0</v>
      </c>
      <c r="GT70" s="94">
        <v>0</v>
      </c>
      <c r="GU70" s="94">
        <v>0</v>
      </c>
      <c r="GV70" s="94">
        <v>0</v>
      </c>
      <c r="GW70" s="94">
        <v>234</v>
      </c>
      <c r="GX70" s="94">
        <v>0</v>
      </c>
      <c r="GY70" s="94">
        <v>0</v>
      </c>
      <c r="GZ70" s="858">
        <v>273</v>
      </c>
      <c r="HA70" s="94">
        <v>1700</v>
      </c>
      <c r="HB70" s="94">
        <v>746</v>
      </c>
      <c r="HC70" s="99">
        <v>230458</v>
      </c>
      <c r="HD70" s="87">
        <v>212822</v>
      </c>
      <c r="HE70" s="72">
        <v>24034</v>
      </c>
      <c r="HF70" s="72">
        <v>9043</v>
      </c>
      <c r="HG70" s="87">
        <v>5510</v>
      </c>
      <c r="HH70" s="72">
        <v>4426</v>
      </c>
      <c r="HI70" s="72">
        <v>1084</v>
      </c>
      <c r="HJ70" s="93">
        <v>26492</v>
      </c>
      <c r="HK70" s="919">
        <v>26484</v>
      </c>
      <c r="HL70" s="72">
        <v>8</v>
      </c>
      <c r="HM70" s="87">
        <v>164</v>
      </c>
      <c r="HN70" s="72">
        <v>225</v>
      </c>
      <c r="HO70" s="72">
        <v>-61</v>
      </c>
      <c r="HP70" s="72">
        <v>19081</v>
      </c>
      <c r="HQ70" s="72">
        <v>1526</v>
      </c>
      <c r="HR70" s="179">
        <v>126972</v>
      </c>
      <c r="HS70" s="72">
        <v>29</v>
      </c>
      <c r="HT70" s="72">
        <v>113491</v>
      </c>
      <c r="HU70" s="919">
        <v>1079</v>
      </c>
      <c r="HV70" s="72">
        <v>-21</v>
      </c>
      <c r="HW70" s="72">
        <v>2080</v>
      </c>
      <c r="HX70" s="72">
        <v>10314</v>
      </c>
      <c r="HY70" s="87">
        <v>17636</v>
      </c>
      <c r="HZ70" s="93">
        <v>7651</v>
      </c>
      <c r="IA70" s="72">
        <v>7642</v>
      </c>
      <c r="IB70" s="72">
        <v>9</v>
      </c>
      <c r="IC70" s="72">
        <v>405</v>
      </c>
      <c r="ID70" s="919">
        <v>2215</v>
      </c>
      <c r="IE70" s="72">
        <v>1267</v>
      </c>
      <c r="IF70" s="120">
        <v>6098</v>
      </c>
    </row>
    <row r="71" spans="1:240" ht="15">
      <c r="A71" s="423">
        <v>2019</v>
      </c>
      <c r="B71" s="1204">
        <v>1253710</v>
      </c>
      <c r="C71" s="1208">
        <v>216477</v>
      </c>
      <c r="D71" s="1209">
        <v>214746</v>
      </c>
      <c r="E71" s="884">
        <v>5079</v>
      </c>
      <c r="F71" s="884">
        <v>1006</v>
      </c>
      <c r="G71" s="327"/>
      <c r="H71" s="884">
        <v>99947</v>
      </c>
      <c r="I71" s="884">
        <v>8953</v>
      </c>
      <c r="J71" s="884">
        <v>71070</v>
      </c>
      <c r="K71" s="884">
        <v>9928</v>
      </c>
      <c r="L71" s="884">
        <v>18763</v>
      </c>
      <c r="M71" s="1226">
        <v>1731</v>
      </c>
      <c r="N71" s="1208">
        <v>235446</v>
      </c>
      <c r="O71" s="1209">
        <v>219578</v>
      </c>
      <c r="P71" s="885">
        <v>25094</v>
      </c>
      <c r="Q71" s="885">
        <v>9850</v>
      </c>
      <c r="R71" s="885">
        <v>22317</v>
      </c>
      <c r="S71" s="885">
        <v>5308</v>
      </c>
      <c r="T71" s="885">
        <v>24908</v>
      </c>
      <c r="U71" s="885">
        <v>132101</v>
      </c>
      <c r="V71" s="1209">
        <v>15868</v>
      </c>
      <c r="W71" s="885">
        <v>7844</v>
      </c>
      <c r="X71" s="885">
        <v>7820</v>
      </c>
      <c r="Y71" s="885">
        <v>1085</v>
      </c>
      <c r="Z71" s="885">
        <v>2063</v>
      </c>
      <c r="AA71" s="885">
        <v>4876</v>
      </c>
      <c r="AB71" s="894">
        <v>0</v>
      </c>
      <c r="AC71" s="1210">
        <v>-18969</v>
      </c>
      <c r="AD71" s="885">
        <v>-16601</v>
      </c>
      <c r="AE71" s="885">
        <v>5931</v>
      </c>
      <c r="AF71" s="887">
        <v>45343</v>
      </c>
      <c r="AG71" s="887">
        <v>41083</v>
      </c>
      <c r="AH71" s="887">
        <v>10180</v>
      </c>
      <c r="AI71" s="885">
        <v>35493</v>
      </c>
      <c r="AJ71" s="885">
        <v>10180</v>
      </c>
      <c r="AK71" s="885">
        <v>88864</v>
      </c>
      <c r="AL71" s="885">
        <v>36251</v>
      </c>
      <c r="AM71" s="885">
        <v>-4832</v>
      </c>
      <c r="AN71" s="885">
        <v>25313</v>
      </c>
      <c r="AO71" s="885">
        <v>0</v>
      </c>
      <c r="AP71" s="885">
        <v>78684</v>
      </c>
      <c r="AQ71" s="885">
        <v>26071</v>
      </c>
      <c r="AR71" s="885">
        <v>-15012</v>
      </c>
      <c r="AS71" s="887">
        <v>-2368</v>
      </c>
      <c r="AT71" s="896"/>
      <c r="AU71" s="926">
        <v>-1.5130293289516714</v>
      </c>
      <c r="AV71" s="926">
        <v>-1.3241499230284515</v>
      </c>
      <c r="AW71" s="926">
        <v>0.47307591069705113</v>
      </c>
      <c r="AX71" s="926">
        <v>-0.38541608505954328</v>
      </c>
      <c r="AY71" s="1211">
        <v>-0.18887940592321989</v>
      </c>
      <c r="AZ71" s="926"/>
      <c r="BA71" s="1227">
        <v>1096773.148</v>
      </c>
      <c r="BB71" s="1228">
        <v>242720.91399999999</v>
      </c>
      <c r="BC71" s="926">
        <v>854052.23400000005</v>
      </c>
      <c r="BD71" s="927">
        <v>68.121992645827191</v>
      </c>
      <c r="BF71" s="1213">
        <v>17.266911805760504</v>
      </c>
      <c r="BG71" s="926">
        <v>17.128841598136731</v>
      </c>
      <c r="BH71" s="926">
        <v>0.40511761093075749</v>
      </c>
      <c r="BI71" s="926">
        <v>8.0241842212313855E-2</v>
      </c>
      <c r="BJ71" s="926">
        <v>0</v>
      </c>
      <c r="BK71" s="926">
        <v>7.9720988107297543</v>
      </c>
      <c r="BL71" s="926">
        <v>0.71412049038453873</v>
      </c>
      <c r="BM71" s="926">
        <v>5.6687750755756916</v>
      </c>
      <c r="BN71" s="926">
        <v>0.79188967145512124</v>
      </c>
      <c r="BO71" s="926">
        <v>1.4965980968485535</v>
      </c>
      <c r="BP71" s="926">
        <v>0.13807020762377265</v>
      </c>
      <c r="BQ71" s="1213">
        <v>18.779941134712175</v>
      </c>
      <c r="BR71" s="926">
        <v>17.514257683196274</v>
      </c>
      <c r="BS71" s="926">
        <v>2.0015793126002026</v>
      </c>
      <c r="BT71" s="926">
        <v>0.78566813696947457</v>
      </c>
      <c r="BU71" s="926">
        <v>1.7800767322586564</v>
      </c>
      <c r="BV71" s="926" t="e">
        <v>#REF!</v>
      </c>
      <c r="BW71" s="926">
        <v>0.42338339807451486</v>
      </c>
      <c r="BX71" s="926">
        <v>1.9867433457498145</v>
      </c>
      <c r="BY71" s="926">
        <v>10.53680675754361</v>
      </c>
      <c r="BZ71" s="926">
        <v>1.2656834515159008</v>
      </c>
      <c r="CA71" s="926">
        <v>0.62566303212066587</v>
      </c>
      <c r="CB71" s="926">
        <v>0.62374871381738994</v>
      </c>
      <c r="CC71" s="926">
        <v>8.6543139960596954E-2</v>
      </c>
      <c r="CD71" s="926">
        <v>0.38892566861554906</v>
      </c>
      <c r="CE71" s="927">
        <v>0</v>
      </c>
      <c r="CF71" s="926"/>
      <c r="CG71" s="925">
        <v>0.81199001363951795</v>
      </c>
      <c r="CH71" s="926">
        <v>3.6167056177265873</v>
      </c>
      <c r="CI71" s="926">
        <v>3.2769141188951192</v>
      </c>
      <c r="CJ71" s="926">
        <v>2.831037480757113</v>
      </c>
      <c r="CK71" s="927">
        <v>68.121992645827191</v>
      </c>
      <c r="CL71" s="412">
        <v>2019</v>
      </c>
      <c r="CM71" s="99">
        <v>216477</v>
      </c>
      <c r="CN71" s="87">
        <v>214746</v>
      </c>
      <c r="CO71" s="87">
        <v>99947</v>
      </c>
      <c r="CP71" s="87">
        <v>96632</v>
      </c>
      <c r="CQ71" s="87">
        <v>71949</v>
      </c>
      <c r="CR71" s="94">
        <v>71949</v>
      </c>
      <c r="CS71" s="858">
        <v>1599</v>
      </c>
      <c r="CT71" s="94"/>
      <c r="CU71" s="95">
        <v>31</v>
      </c>
      <c r="CV71" s="95">
        <v>0</v>
      </c>
      <c r="CW71" s="94">
        <v>0</v>
      </c>
      <c r="CX71" s="94">
        <v>0</v>
      </c>
      <c r="CY71" s="94">
        <v>0</v>
      </c>
      <c r="CZ71" s="95">
        <v>31</v>
      </c>
      <c r="DA71" s="94">
        <v>31</v>
      </c>
      <c r="DB71" s="94">
        <v>0</v>
      </c>
      <c r="DC71" s="95">
        <v>24652</v>
      </c>
      <c r="DD71" s="94">
        <v>12313</v>
      </c>
      <c r="DE71" s="94">
        <v>1372</v>
      </c>
      <c r="DF71" s="94">
        <v>806</v>
      </c>
      <c r="DG71" s="94">
        <v>331</v>
      </c>
      <c r="DH71" s="94">
        <v>22</v>
      </c>
      <c r="DI71" s="94">
        <v>6296</v>
      </c>
      <c r="DJ71" s="94">
        <v>1</v>
      </c>
      <c r="DK71" s="94">
        <v>0</v>
      </c>
      <c r="DL71" s="94">
        <v>0</v>
      </c>
      <c r="DM71" s="94">
        <v>0</v>
      </c>
      <c r="DN71" s="94">
        <v>0</v>
      </c>
      <c r="DO71" s="94">
        <v>201</v>
      </c>
      <c r="DP71" s="94">
        <v>139</v>
      </c>
      <c r="DQ71" s="94">
        <v>718</v>
      </c>
      <c r="DR71" s="94">
        <v>0</v>
      </c>
      <c r="DS71" s="94">
        <v>81</v>
      </c>
      <c r="DT71" s="94">
        <v>326</v>
      </c>
      <c r="DU71" s="94">
        <v>0</v>
      </c>
      <c r="DV71" s="94">
        <v>0</v>
      </c>
      <c r="DW71" s="94">
        <v>7</v>
      </c>
      <c r="DX71" s="94">
        <v>0</v>
      </c>
      <c r="DY71" s="94">
        <v>0</v>
      </c>
      <c r="DZ71" s="94">
        <v>58</v>
      </c>
      <c r="EA71" s="94">
        <v>1614</v>
      </c>
      <c r="EB71" s="94">
        <v>0</v>
      </c>
      <c r="EC71" s="94">
        <v>190</v>
      </c>
      <c r="ED71" s="94">
        <v>0</v>
      </c>
      <c r="EE71" s="94">
        <v>0</v>
      </c>
      <c r="EF71" s="94">
        <v>0</v>
      </c>
      <c r="EG71" s="94">
        <v>0</v>
      </c>
      <c r="EH71" s="94">
        <v>152</v>
      </c>
      <c r="EI71" s="94">
        <v>25</v>
      </c>
      <c r="EJ71" s="95">
        <v>3315</v>
      </c>
      <c r="EK71" s="94">
        <v>0</v>
      </c>
      <c r="EL71" s="94">
        <v>2</v>
      </c>
      <c r="EM71" s="94">
        <v>0</v>
      </c>
      <c r="EN71" s="94">
        <v>0</v>
      </c>
      <c r="EO71" s="94">
        <v>0</v>
      </c>
      <c r="EP71" s="94">
        <v>0</v>
      </c>
      <c r="EQ71" s="94">
        <v>0</v>
      </c>
      <c r="ER71" s="94">
        <v>0</v>
      </c>
      <c r="ES71" s="94">
        <v>59</v>
      </c>
      <c r="ET71" s="94">
        <v>306</v>
      </c>
      <c r="EU71" s="94">
        <v>0</v>
      </c>
      <c r="EV71" s="94">
        <v>62</v>
      </c>
      <c r="EW71" s="103">
        <v>0</v>
      </c>
      <c r="EX71" s="94">
        <v>0</v>
      </c>
      <c r="EY71" s="94">
        <v>0</v>
      </c>
      <c r="EZ71" s="94">
        <v>0</v>
      </c>
      <c r="FA71" s="94">
        <v>1015</v>
      </c>
      <c r="FB71" s="94">
        <v>302</v>
      </c>
      <c r="FC71" s="94">
        <v>0</v>
      </c>
      <c r="FD71" s="94">
        <v>0</v>
      </c>
      <c r="FE71" s="94">
        <v>352</v>
      </c>
      <c r="FF71" s="94">
        <v>1101</v>
      </c>
      <c r="FG71" s="94">
        <v>0</v>
      </c>
      <c r="FH71" s="94">
        <v>116</v>
      </c>
      <c r="FI71" s="179">
        <v>8953</v>
      </c>
      <c r="FJ71" s="858">
        <v>3275</v>
      </c>
      <c r="FK71" s="94">
        <v>5107</v>
      </c>
      <c r="FL71" s="94">
        <v>571</v>
      </c>
      <c r="FM71" s="95">
        <v>71070</v>
      </c>
      <c r="FN71" s="95">
        <v>70681</v>
      </c>
      <c r="FO71" s="94">
        <v>46583</v>
      </c>
      <c r="FP71" s="94">
        <v>23659</v>
      </c>
      <c r="FQ71" s="94">
        <v>0</v>
      </c>
      <c r="FR71" s="94">
        <v>439</v>
      </c>
      <c r="FS71" s="179">
        <v>389</v>
      </c>
      <c r="FT71" s="94">
        <v>61</v>
      </c>
      <c r="FU71" s="94">
        <v>0</v>
      </c>
      <c r="FV71" s="94">
        <v>0</v>
      </c>
      <c r="FW71" s="94">
        <v>0</v>
      </c>
      <c r="FX71" s="94">
        <v>0</v>
      </c>
      <c r="FY71" s="94">
        <v>328</v>
      </c>
      <c r="FZ71" s="94">
        <v>0</v>
      </c>
      <c r="GA71" s="87">
        <v>9928</v>
      </c>
      <c r="GB71" s="87">
        <v>3481</v>
      </c>
      <c r="GC71" s="94">
        <v>2075</v>
      </c>
      <c r="GD71" s="94">
        <v>6447</v>
      </c>
      <c r="GE71" s="94">
        <v>1406</v>
      </c>
      <c r="GF71" s="87">
        <v>18763</v>
      </c>
      <c r="GG71" s="94">
        <v>1029</v>
      </c>
      <c r="GH71" s="94">
        <v>12</v>
      </c>
      <c r="GI71" s="858">
        <v>14673</v>
      </c>
      <c r="GJ71" s="94">
        <v>419</v>
      </c>
      <c r="GK71" s="94">
        <v>2630</v>
      </c>
      <c r="GL71" s="87">
        <v>6085</v>
      </c>
      <c r="GM71" s="72">
        <v>2769</v>
      </c>
      <c r="GN71" s="72">
        <v>2310</v>
      </c>
      <c r="GO71" s="72">
        <v>1006</v>
      </c>
      <c r="GP71" s="95">
        <v>1731</v>
      </c>
      <c r="GQ71" s="179">
        <v>215</v>
      </c>
      <c r="GR71" s="94">
        <v>-19</v>
      </c>
      <c r="GS71" s="94">
        <v>0</v>
      </c>
      <c r="GT71" s="94">
        <v>0</v>
      </c>
      <c r="GU71" s="94">
        <v>0</v>
      </c>
      <c r="GV71" s="94">
        <v>0</v>
      </c>
      <c r="GW71" s="94">
        <v>234</v>
      </c>
      <c r="GX71" s="94">
        <v>0</v>
      </c>
      <c r="GY71" s="94">
        <v>0</v>
      </c>
      <c r="GZ71" s="858">
        <v>232</v>
      </c>
      <c r="HA71" s="94">
        <v>908</v>
      </c>
      <c r="HB71" s="94">
        <v>376</v>
      </c>
      <c r="HC71" s="99">
        <v>235446</v>
      </c>
      <c r="HD71" s="87">
        <v>219578</v>
      </c>
      <c r="HE71" s="72">
        <v>25094</v>
      </c>
      <c r="HF71" s="72">
        <v>9850</v>
      </c>
      <c r="HG71" s="87">
        <v>5308</v>
      </c>
      <c r="HH71" s="72">
        <v>4231</v>
      </c>
      <c r="HI71" s="72">
        <v>1077</v>
      </c>
      <c r="HJ71" s="93">
        <v>24908</v>
      </c>
      <c r="HK71" s="919">
        <v>24900</v>
      </c>
      <c r="HL71" s="72">
        <v>8</v>
      </c>
      <c r="HM71" s="87">
        <v>512</v>
      </c>
      <c r="HN71" s="72">
        <v>219</v>
      </c>
      <c r="HO71" s="72">
        <v>293</v>
      </c>
      <c r="HP71" s="72">
        <v>20492</v>
      </c>
      <c r="HQ71" s="72">
        <v>1825</v>
      </c>
      <c r="HR71" s="179">
        <v>131589</v>
      </c>
      <c r="HS71" s="72">
        <v>28</v>
      </c>
      <c r="HT71" s="72">
        <v>117308</v>
      </c>
      <c r="HU71" s="919">
        <v>1280</v>
      </c>
      <c r="HV71" s="72">
        <v>389</v>
      </c>
      <c r="HW71" s="72">
        <v>2363</v>
      </c>
      <c r="HX71" s="72">
        <v>10221</v>
      </c>
      <c r="HY71" s="87">
        <v>15868</v>
      </c>
      <c r="HZ71" s="93">
        <v>7844</v>
      </c>
      <c r="IA71" s="72">
        <v>7820</v>
      </c>
      <c r="IB71" s="72">
        <v>24</v>
      </c>
      <c r="IC71" s="72">
        <v>0</v>
      </c>
      <c r="ID71" s="919">
        <v>2063</v>
      </c>
      <c r="IE71" s="72">
        <v>1085</v>
      </c>
      <c r="IF71" s="120">
        <v>4876</v>
      </c>
    </row>
    <row r="72" spans="1:240" ht="15">
      <c r="A72" s="423">
        <v>2020</v>
      </c>
      <c r="B72" s="1204">
        <v>1129214</v>
      </c>
      <c r="C72" s="1208">
        <v>194776</v>
      </c>
      <c r="D72" s="1209">
        <v>191325</v>
      </c>
      <c r="E72" s="884">
        <v>4821</v>
      </c>
      <c r="F72" s="884">
        <v>836</v>
      </c>
      <c r="G72" s="327"/>
      <c r="H72" s="884">
        <v>89002</v>
      </c>
      <c r="I72" s="884">
        <v>7202</v>
      </c>
      <c r="J72" s="884">
        <v>62544</v>
      </c>
      <c r="K72" s="884">
        <v>9706</v>
      </c>
      <c r="L72" s="884">
        <v>17214</v>
      </c>
      <c r="M72" s="1226">
        <v>3451</v>
      </c>
      <c r="N72" s="1208">
        <v>280589</v>
      </c>
      <c r="O72" s="1209">
        <v>260904</v>
      </c>
      <c r="P72" s="885">
        <v>25800</v>
      </c>
      <c r="Q72" s="885">
        <v>9107</v>
      </c>
      <c r="R72" s="885">
        <v>22813</v>
      </c>
      <c r="S72" s="885">
        <v>6022</v>
      </c>
      <c r="T72" s="885">
        <v>22366</v>
      </c>
      <c r="U72" s="885">
        <v>174796</v>
      </c>
      <c r="V72" s="1209">
        <v>19685</v>
      </c>
      <c r="W72" s="885">
        <v>10502</v>
      </c>
      <c r="X72" s="885">
        <v>10065</v>
      </c>
      <c r="Y72" s="885">
        <v>1432</v>
      </c>
      <c r="Z72" s="885">
        <v>1826</v>
      </c>
      <c r="AA72" s="885">
        <v>5309</v>
      </c>
      <c r="AB72" s="894">
        <v>616</v>
      </c>
      <c r="AC72" s="1210">
        <v>-85813</v>
      </c>
      <c r="AD72" s="885">
        <v>-83679</v>
      </c>
      <c r="AE72" s="885">
        <v>-63451</v>
      </c>
      <c r="AF72" s="887">
        <v>45212</v>
      </c>
      <c r="AG72" s="887">
        <v>40851</v>
      </c>
      <c r="AH72" s="887">
        <v>10072</v>
      </c>
      <c r="AI72" s="885">
        <v>36105</v>
      </c>
      <c r="AJ72" s="885">
        <v>10072</v>
      </c>
      <c r="AK72" s="885">
        <v>77888</v>
      </c>
      <c r="AL72" s="885">
        <v>-28728</v>
      </c>
      <c r="AM72" s="885">
        <v>-69579</v>
      </c>
      <c r="AN72" s="885">
        <v>26033</v>
      </c>
      <c r="AO72" s="885">
        <v>0</v>
      </c>
      <c r="AP72" s="885">
        <v>67816</v>
      </c>
      <c r="AQ72" s="885">
        <v>-38800</v>
      </c>
      <c r="AR72" s="885">
        <v>-79651</v>
      </c>
      <c r="AS72" s="887">
        <v>-2134</v>
      </c>
      <c r="AT72" s="896"/>
      <c r="AU72" s="926">
        <v>-7.5993567206924464</v>
      </c>
      <c r="AV72" s="926">
        <v>-7.4103757126638525</v>
      </c>
      <c r="AW72" s="926">
        <v>-5.6190412091950686</v>
      </c>
      <c r="AX72" s="926">
        <v>-6.161719567770148</v>
      </c>
      <c r="AY72" s="1211">
        <v>-0.18898100802859333</v>
      </c>
      <c r="AZ72" s="926"/>
      <c r="BA72" s="1227">
        <v>1207740.1580000001</v>
      </c>
      <c r="BB72" s="1228">
        <v>271570.68099999998</v>
      </c>
      <c r="BC72" s="926">
        <v>936169.47700000007</v>
      </c>
      <c r="BD72" s="927">
        <v>82.904522703402549</v>
      </c>
      <c r="BF72" s="1213">
        <v>17.248812005518882</v>
      </c>
      <c r="BG72" s="926">
        <v>16.943201200126815</v>
      </c>
      <c r="BH72" s="926">
        <v>0.42693413294557098</v>
      </c>
      <c r="BI72" s="926">
        <v>7.4033796959655118E-2</v>
      </c>
      <c r="BJ72" s="926">
        <v>0</v>
      </c>
      <c r="BK72" s="926">
        <v>7.8817655466545755</v>
      </c>
      <c r="BL72" s="926">
        <v>0.63778876280315333</v>
      </c>
      <c r="BM72" s="926">
        <v>5.5387198529242463</v>
      </c>
      <c r="BN72" s="926">
        <v>0.85953592498853182</v>
      </c>
      <c r="BO72" s="926">
        <v>1.5244231828510806</v>
      </c>
      <c r="BP72" s="926">
        <v>0.3056108053920692</v>
      </c>
      <c r="BQ72" s="1213">
        <v>24.84816872621133</v>
      </c>
      <c r="BR72" s="926">
        <v>23.104920767896964</v>
      </c>
      <c r="BS72" s="926">
        <v>2.2847750736352896</v>
      </c>
      <c r="BT72" s="926">
        <v>0.80649017812389856</v>
      </c>
      <c r="BU72" s="926">
        <v>2.0202547966992972</v>
      </c>
      <c r="BV72" s="926" t="e">
        <v>#REF!</v>
      </c>
      <c r="BW72" s="926">
        <v>0.53329129819502774</v>
      </c>
      <c r="BX72" s="926">
        <v>1.9806697401909648</v>
      </c>
      <c r="BY72" s="926">
        <v>15.479439681052485</v>
      </c>
      <c r="BZ72" s="926">
        <v>1.7432479583143674</v>
      </c>
      <c r="CA72" s="926">
        <v>0.93002743501231833</v>
      </c>
      <c r="CB72" s="926">
        <v>0.89132795023795308</v>
      </c>
      <c r="CC72" s="926">
        <v>0.12681387230409824</v>
      </c>
      <c r="CD72" s="926">
        <v>0.4701500335631687</v>
      </c>
      <c r="CE72" s="927">
        <v>5.4551218812377462E-2</v>
      </c>
      <c r="CF72" s="926"/>
      <c r="CG72" s="925">
        <v>0.8919478504517302</v>
      </c>
      <c r="CH72" s="926">
        <v>4.0038469236123531</v>
      </c>
      <c r="CI72" s="926">
        <v>3.6176490904292722</v>
      </c>
      <c r="CJ72" s="926">
        <v>3.1973567454884546</v>
      </c>
      <c r="CK72" s="927">
        <v>82.904522703402549</v>
      </c>
      <c r="CL72" s="412">
        <v>2020</v>
      </c>
      <c r="CM72" s="99">
        <v>194776</v>
      </c>
      <c r="CN72" s="87">
        <v>191325</v>
      </c>
      <c r="CO72" s="87">
        <v>89002</v>
      </c>
      <c r="CP72" s="87">
        <v>85377</v>
      </c>
      <c r="CQ72" s="87">
        <v>63053</v>
      </c>
      <c r="CR72" s="94">
        <v>63053</v>
      </c>
      <c r="CS72" s="858">
        <v>1705.2</v>
      </c>
      <c r="CT72" s="94"/>
      <c r="CU72" s="95">
        <v>19</v>
      </c>
      <c r="CV72" s="95">
        <v>0</v>
      </c>
      <c r="CW72" s="94">
        <v>0</v>
      </c>
      <c r="CX72" s="94">
        <v>0</v>
      </c>
      <c r="CY72" s="94">
        <v>0</v>
      </c>
      <c r="CZ72" s="95">
        <v>19</v>
      </c>
      <c r="DA72" s="94">
        <v>19</v>
      </c>
      <c r="DB72" s="94">
        <v>0</v>
      </c>
      <c r="DC72" s="95">
        <v>22305</v>
      </c>
      <c r="DD72" s="94">
        <v>10392</v>
      </c>
      <c r="DE72" s="94">
        <v>1233</v>
      </c>
      <c r="DF72" s="94">
        <v>621</v>
      </c>
      <c r="DG72" s="94">
        <v>307</v>
      </c>
      <c r="DH72" s="94">
        <v>20</v>
      </c>
      <c r="DI72" s="94">
        <v>6105</v>
      </c>
      <c r="DJ72" s="94">
        <v>0</v>
      </c>
      <c r="DK72" s="94">
        <v>0</v>
      </c>
      <c r="DL72" s="94">
        <v>0</v>
      </c>
      <c r="DM72" s="94">
        <v>0</v>
      </c>
      <c r="DN72" s="94">
        <v>0</v>
      </c>
      <c r="DO72" s="94">
        <v>206</v>
      </c>
      <c r="DP72" s="94">
        <v>41</v>
      </c>
      <c r="DQ72" s="94">
        <v>1146</v>
      </c>
      <c r="DR72" s="94">
        <v>0</v>
      </c>
      <c r="DS72" s="94">
        <v>67</v>
      </c>
      <c r="DT72" s="94">
        <v>158</v>
      </c>
      <c r="DU72" s="94">
        <v>0</v>
      </c>
      <c r="DV72" s="94">
        <v>0</v>
      </c>
      <c r="DW72" s="94">
        <v>6</v>
      </c>
      <c r="DX72" s="94">
        <v>0</v>
      </c>
      <c r="DY72" s="94">
        <v>0</v>
      </c>
      <c r="DZ72" s="94">
        <v>42</v>
      </c>
      <c r="EA72" s="94">
        <v>1602</v>
      </c>
      <c r="EB72" s="94">
        <v>0</v>
      </c>
      <c r="EC72" s="94">
        <v>177</v>
      </c>
      <c r="ED72" s="94">
        <v>0</v>
      </c>
      <c r="EE72" s="94">
        <v>0</v>
      </c>
      <c r="EF72" s="94">
        <v>0</v>
      </c>
      <c r="EG72" s="94">
        <v>0</v>
      </c>
      <c r="EH72" s="94">
        <v>152</v>
      </c>
      <c r="EI72" s="94">
        <v>30</v>
      </c>
      <c r="EJ72" s="95">
        <v>3625</v>
      </c>
      <c r="EK72" s="94">
        <v>0</v>
      </c>
      <c r="EL72" s="94">
        <v>3</v>
      </c>
      <c r="EM72" s="94">
        <v>0</v>
      </c>
      <c r="EN72" s="103">
        <v>0</v>
      </c>
      <c r="EO72" s="94">
        <v>0</v>
      </c>
      <c r="EP72" s="94">
        <v>0</v>
      </c>
      <c r="EQ72" s="94">
        <v>0</v>
      </c>
      <c r="ER72" s="94">
        <v>0</v>
      </c>
      <c r="ES72" s="94">
        <v>93</v>
      </c>
      <c r="ET72" s="94">
        <v>302</v>
      </c>
      <c r="EU72" s="94">
        <v>0</v>
      </c>
      <c r="EV72" s="94">
        <v>58</v>
      </c>
      <c r="EW72" s="94">
        <v>0</v>
      </c>
      <c r="EX72" s="94">
        <v>0</v>
      </c>
      <c r="EY72" s="94">
        <v>0</v>
      </c>
      <c r="EZ72" s="94">
        <v>0</v>
      </c>
      <c r="FA72" s="94">
        <v>1264</v>
      </c>
      <c r="FB72" s="94">
        <v>295</v>
      </c>
      <c r="FC72" s="94">
        <v>0</v>
      </c>
      <c r="FD72" s="94">
        <v>0</v>
      </c>
      <c r="FE72" s="94">
        <v>376</v>
      </c>
      <c r="FF72" s="94">
        <v>1161</v>
      </c>
      <c r="FG72" s="94">
        <v>0</v>
      </c>
      <c r="FH72" s="94">
        <v>73</v>
      </c>
      <c r="FI72" s="179">
        <v>7202</v>
      </c>
      <c r="FJ72" s="858">
        <v>2786</v>
      </c>
      <c r="FK72" s="94">
        <v>3923</v>
      </c>
      <c r="FL72" s="94">
        <v>493</v>
      </c>
      <c r="FM72" s="95">
        <v>62544</v>
      </c>
      <c r="FN72" s="95">
        <v>62205</v>
      </c>
      <c r="FO72" s="94">
        <v>41489</v>
      </c>
      <c r="FP72" s="94">
        <v>20283</v>
      </c>
      <c r="FQ72" s="94">
        <v>0</v>
      </c>
      <c r="FR72" s="94">
        <v>433</v>
      </c>
      <c r="FS72" s="179">
        <v>339</v>
      </c>
      <c r="FT72" s="94">
        <v>59</v>
      </c>
      <c r="FU72" s="94">
        <v>0</v>
      </c>
      <c r="FV72" s="94">
        <v>0</v>
      </c>
      <c r="FW72" s="94">
        <v>0</v>
      </c>
      <c r="FX72" s="94">
        <v>0</v>
      </c>
      <c r="FY72" s="94">
        <v>280</v>
      </c>
      <c r="FZ72" s="94">
        <v>0</v>
      </c>
      <c r="GA72" s="87">
        <v>9706</v>
      </c>
      <c r="GB72" s="87">
        <v>3438</v>
      </c>
      <c r="GC72" s="94">
        <v>2080</v>
      </c>
      <c r="GD72" s="94">
        <v>6268</v>
      </c>
      <c r="GE72" s="94">
        <v>1358</v>
      </c>
      <c r="GF72" s="87">
        <v>17214</v>
      </c>
      <c r="GG72" s="94">
        <v>1025</v>
      </c>
      <c r="GH72" s="94">
        <v>13</v>
      </c>
      <c r="GI72" s="858">
        <v>13449</v>
      </c>
      <c r="GJ72" s="94">
        <v>444</v>
      </c>
      <c r="GK72" s="94">
        <v>2283</v>
      </c>
      <c r="GL72" s="87">
        <v>5657</v>
      </c>
      <c r="GM72" s="72">
        <v>2381</v>
      </c>
      <c r="GN72" s="72">
        <v>2440</v>
      </c>
      <c r="GO72" s="72">
        <v>836</v>
      </c>
      <c r="GP72" s="95">
        <v>3451</v>
      </c>
      <c r="GQ72" s="179">
        <v>291</v>
      </c>
      <c r="GR72" s="94">
        <v>57</v>
      </c>
      <c r="GS72" s="94">
        <v>0</v>
      </c>
      <c r="GT72" s="94">
        <v>0</v>
      </c>
      <c r="GU72" s="94">
        <v>0</v>
      </c>
      <c r="GV72" s="94">
        <v>0</v>
      </c>
      <c r="GW72" s="94">
        <v>234</v>
      </c>
      <c r="GX72" s="94">
        <v>0</v>
      </c>
      <c r="GY72" s="94">
        <v>0</v>
      </c>
      <c r="GZ72" s="858">
        <v>280</v>
      </c>
      <c r="HA72" s="94">
        <v>833</v>
      </c>
      <c r="HB72" s="94">
        <v>2047</v>
      </c>
      <c r="HC72" s="99">
        <v>280589</v>
      </c>
      <c r="HD72" s="87">
        <v>260904</v>
      </c>
      <c r="HE72" s="72">
        <v>25800</v>
      </c>
      <c r="HF72" s="72">
        <v>9107</v>
      </c>
      <c r="HG72" s="87">
        <v>6022</v>
      </c>
      <c r="HH72" s="72">
        <v>4755</v>
      </c>
      <c r="HI72" s="72">
        <v>1267</v>
      </c>
      <c r="HJ72" s="93">
        <v>22366</v>
      </c>
      <c r="HK72" s="919">
        <v>22362</v>
      </c>
      <c r="HL72" s="72">
        <v>4</v>
      </c>
      <c r="HM72" s="87">
        <v>522</v>
      </c>
      <c r="HN72" s="72">
        <v>233</v>
      </c>
      <c r="HO72" s="72">
        <v>289</v>
      </c>
      <c r="HP72" s="72">
        <v>21517</v>
      </c>
      <c r="HQ72" s="72">
        <v>1296</v>
      </c>
      <c r="HR72" s="179">
        <v>174274</v>
      </c>
      <c r="HS72" s="72">
        <v>30</v>
      </c>
      <c r="HT72" s="72">
        <v>159010</v>
      </c>
      <c r="HU72" s="919">
        <v>1380</v>
      </c>
      <c r="HV72" s="72">
        <v>246</v>
      </c>
      <c r="HW72" s="72">
        <v>2567</v>
      </c>
      <c r="HX72" s="72">
        <v>11041</v>
      </c>
      <c r="HY72" s="87">
        <v>19685</v>
      </c>
      <c r="HZ72" s="93">
        <v>10502</v>
      </c>
      <c r="IA72" s="72">
        <v>10065</v>
      </c>
      <c r="IB72" s="72">
        <v>437</v>
      </c>
      <c r="IC72" s="72">
        <v>616</v>
      </c>
      <c r="ID72" s="919">
        <v>1826</v>
      </c>
      <c r="IE72" s="72">
        <v>1432</v>
      </c>
      <c r="IF72" s="120">
        <v>5309</v>
      </c>
    </row>
    <row r="73" spans="1:240" ht="14.25" customHeight="1">
      <c r="A73" s="423">
        <v>2021</v>
      </c>
      <c r="B73" s="1204">
        <v>1235474</v>
      </c>
      <c r="C73" s="1208">
        <v>233826</v>
      </c>
      <c r="D73" s="1209">
        <v>227374</v>
      </c>
      <c r="E73" s="884">
        <v>5342</v>
      </c>
      <c r="F73" s="884">
        <v>1028</v>
      </c>
      <c r="G73" s="327"/>
      <c r="H73" s="884">
        <v>102865</v>
      </c>
      <c r="I73" s="884">
        <v>6568</v>
      </c>
      <c r="J73" s="884">
        <v>80592</v>
      </c>
      <c r="K73" s="884">
        <v>9705</v>
      </c>
      <c r="L73" s="884">
        <v>21274</v>
      </c>
      <c r="M73" s="1226">
        <v>6452</v>
      </c>
      <c r="N73" s="1208">
        <v>307373</v>
      </c>
      <c r="O73" s="1209">
        <v>278563</v>
      </c>
      <c r="P73" s="885">
        <v>26547</v>
      </c>
      <c r="Q73" s="885">
        <v>9862</v>
      </c>
      <c r="R73" s="885">
        <v>24059</v>
      </c>
      <c r="S73" s="885">
        <v>6647</v>
      </c>
      <c r="T73" s="885">
        <v>23349</v>
      </c>
      <c r="U73" s="885">
        <v>188099</v>
      </c>
      <c r="V73" s="1209">
        <v>28810</v>
      </c>
      <c r="W73" s="885">
        <v>10728</v>
      </c>
      <c r="X73" s="885">
        <v>10909</v>
      </c>
      <c r="Y73" s="885">
        <v>3287</v>
      </c>
      <c r="Z73" s="885">
        <v>2811</v>
      </c>
      <c r="AA73" s="885">
        <v>10926</v>
      </c>
      <c r="AB73" s="894">
        <v>1058</v>
      </c>
      <c r="AC73" s="1210">
        <v>-73547</v>
      </c>
      <c r="AD73" s="885">
        <v>-72289</v>
      </c>
      <c r="AE73" s="885">
        <v>-50202</v>
      </c>
      <c r="AF73" s="887">
        <v>47215</v>
      </c>
      <c r="AG73" s="887">
        <v>42414</v>
      </c>
      <c r="AH73" s="887">
        <v>10561</v>
      </c>
      <c r="AI73" s="885">
        <v>37353</v>
      </c>
      <c r="AJ73" s="885">
        <v>10561</v>
      </c>
      <c r="AK73" s="885">
        <v>89998</v>
      </c>
      <c r="AL73" s="885">
        <v>-8775</v>
      </c>
      <c r="AM73" s="885">
        <v>-51189</v>
      </c>
      <c r="AN73" s="885">
        <v>26792</v>
      </c>
      <c r="AO73" s="885">
        <v>0</v>
      </c>
      <c r="AP73" s="885">
        <v>79437</v>
      </c>
      <c r="AQ73" s="885">
        <v>-19336</v>
      </c>
      <c r="AR73" s="885">
        <v>-61750</v>
      </c>
      <c r="AS73" s="887">
        <v>-1258</v>
      </c>
      <c r="AT73" s="896"/>
      <c r="AU73" s="926">
        <v>-5.9529379007571182</v>
      </c>
      <c r="AV73" s="926">
        <v>-5.8511146329263104</v>
      </c>
      <c r="AW73" s="926">
        <v>-4.0633797230860385</v>
      </c>
      <c r="AX73" s="926">
        <v>-4.1432680898181591</v>
      </c>
      <c r="AY73" s="1211">
        <v>-0.10182326783080825</v>
      </c>
      <c r="AZ73" s="926"/>
      <c r="BA73" s="1227">
        <v>1281414.5889999999</v>
      </c>
      <c r="BB73" s="1228">
        <v>284005.337</v>
      </c>
      <c r="BC73" s="926">
        <v>997409.25199999986</v>
      </c>
      <c r="BD73" s="927">
        <v>80.730897776885627</v>
      </c>
      <c r="BF73" s="1213">
        <v>18.9260154402278</v>
      </c>
      <c r="BG73" s="926">
        <v>18.403786724771223</v>
      </c>
      <c r="BH73" s="926">
        <v>0.43238465560586464</v>
      </c>
      <c r="BI73" s="926">
        <v>8.320693110498481E-2</v>
      </c>
      <c r="BJ73" s="926">
        <v>0</v>
      </c>
      <c r="BK73" s="926">
        <v>8.3259542491383876</v>
      </c>
      <c r="BL73" s="926">
        <v>0.53161782441394967</v>
      </c>
      <c r="BM73" s="926">
        <v>6.5231643887285369</v>
      </c>
      <c r="BN73" s="926">
        <v>0.78552846923528941</v>
      </c>
      <c r="BO73" s="926">
        <v>1.721930206544209</v>
      </c>
      <c r="BP73" s="926">
        <v>0.52222871545657779</v>
      </c>
      <c r="BQ73" s="1213">
        <v>24.878953340984918</v>
      </c>
      <c r="BR73" s="926">
        <v>22.54705481458938</v>
      </c>
      <c r="BS73" s="926">
        <v>2.1487299611323265</v>
      </c>
      <c r="BT73" s="926">
        <v>0.79823614256552544</v>
      </c>
      <c r="BU73" s="926">
        <v>1.9473497621155929</v>
      </c>
      <c r="BV73" s="926" t="e">
        <v>#REF!</v>
      </c>
      <c r="BW73" s="926">
        <v>0.53801213137629766</v>
      </c>
      <c r="BX73" s="926">
        <v>1.8898819400489204</v>
      </c>
      <c r="BY73" s="926">
        <v>15.224844877350717</v>
      </c>
      <c r="BZ73" s="926">
        <v>2.3318985263955372</v>
      </c>
      <c r="CA73" s="926">
        <v>0.86833069736797375</v>
      </c>
      <c r="CB73" s="926">
        <v>0.88298094496525226</v>
      </c>
      <c r="CC73" s="926">
        <v>0.26605173399035514</v>
      </c>
      <c r="CD73" s="926">
        <v>0.88435693507107394</v>
      </c>
      <c r="CE73" s="927">
        <v>8.5635148938787861E-2</v>
      </c>
      <c r="CF73" s="926"/>
      <c r="CG73" s="925">
        <v>0.85481361809313672</v>
      </c>
      <c r="CH73" s="926">
        <v>3.8216101674337137</v>
      </c>
      <c r="CI73" s="926">
        <v>3.4330143734307641</v>
      </c>
      <c r="CJ73" s="926">
        <v>3.0233740248681884</v>
      </c>
      <c r="CK73" s="927">
        <v>80.730897776885627</v>
      </c>
      <c r="CL73" s="412">
        <v>2021</v>
      </c>
      <c r="CM73" s="99">
        <v>233826</v>
      </c>
      <c r="CN73" s="87">
        <v>227374</v>
      </c>
      <c r="CO73" s="87">
        <v>102865</v>
      </c>
      <c r="CP73" s="87">
        <v>98666</v>
      </c>
      <c r="CQ73" s="87">
        <v>74631</v>
      </c>
      <c r="CR73" s="94">
        <v>74631</v>
      </c>
      <c r="CS73" s="858">
        <v>1740</v>
      </c>
      <c r="CT73" s="94"/>
      <c r="CU73" s="95">
        <v>30</v>
      </c>
      <c r="CV73" s="95">
        <v>0</v>
      </c>
      <c r="CW73" s="94">
        <v>0</v>
      </c>
      <c r="CX73" s="94">
        <v>0</v>
      </c>
      <c r="CY73" s="94">
        <v>0</v>
      </c>
      <c r="CZ73" s="95">
        <v>30</v>
      </c>
      <c r="DA73" s="94">
        <v>30</v>
      </c>
      <c r="DB73" s="94">
        <v>0</v>
      </c>
      <c r="DC73" s="95">
        <v>24005</v>
      </c>
      <c r="DD73" s="94">
        <v>11520</v>
      </c>
      <c r="DE73" s="94">
        <v>1072</v>
      </c>
      <c r="DF73" s="94">
        <v>676</v>
      </c>
      <c r="DG73" s="94">
        <v>313</v>
      </c>
      <c r="DH73" s="94">
        <v>22</v>
      </c>
      <c r="DI73" s="94">
        <v>5988</v>
      </c>
      <c r="DJ73" s="94">
        <v>0</v>
      </c>
      <c r="DK73" s="94">
        <v>0</v>
      </c>
      <c r="DL73" s="94">
        <v>0</v>
      </c>
      <c r="DM73" s="94">
        <v>0</v>
      </c>
      <c r="DN73" s="94">
        <v>0</v>
      </c>
      <c r="DO73" s="94">
        <v>207</v>
      </c>
      <c r="DP73" s="94">
        <v>29</v>
      </c>
      <c r="DQ73" s="94">
        <v>1108</v>
      </c>
      <c r="DR73" s="94">
        <v>0</v>
      </c>
      <c r="DS73" s="94">
        <v>65</v>
      </c>
      <c r="DT73" s="94">
        <v>4</v>
      </c>
      <c r="DU73" s="94">
        <v>0</v>
      </c>
      <c r="DV73" s="94">
        <v>0</v>
      </c>
      <c r="DW73" s="94">
        <v>8</v>
      </c>
      <c r="DX73" s="94">
        <v>296</v>
      </c>
      <c r="DY73" s="94">
        <v>0</v>
      </c>
      <c r="DZ73" s="94">
        <v>48</v>
      </c>
      <c r="EA73" s="94">
        <v>2113</v>
      </c>
      <c r="EB73" s="94">
        <v>0</v>
      </c>
      <c r="EC73" s="94">
        <v>168</v>
      </c>
      <c r="ED73" s="94">
        <v>0</v>
      </c>
      <c r="EE73" s="94">
        <v>166</v>
      </c>
      <c r="EF73" s="94">
        <v>0</v>
      </c>
      <c r="EG73" s="94">
        <v>0</v>
      </c>
      <c r="EH73" s="94">
        <v>147</v>
      </c>
      <c r="EI73" s="94">
        <v>55</v>
      </c>
      <c r="EJ73" s="95">
        <v>4199</v>
      </c>
      <c r="EK73" s="94">
        <v>0</v>
      </c>
      <c r="EL73" s="94">
        <v>3</v>
      </c>
      <c r="EM73" s="94">
        <v>0</v>
      </c>
      <c r="EN73" s="103">
        <v>0</v>
      </c>
      <c r="EO73" s="94">
        <v>0</v>
      </c>
      <c r="EP73" s="94">
        <v>0</v>
      </c>
      <c r="EQ73" s="94">
        <v>0</v>
      </c>
      <c r="ER73" s="94">
        <v>0</v>
      </c>
      <c r="ES73" s="94">
        <v>61</v>
      </c>
      <c r="ET73" s="94">
        <v>330</v>
      </c>
      <c r="EU73" s="94">
        <v>0</v>
      </c>
      <c r="EV73" s="94">
        <v>57</v>
      </c>
      <c r="EW73" s="94">
        <v>0</v>
      </c>
      <c r="EX73" s="94">
        <v>0</v>
      </c>
      <c r="EY73" s="94">
        <v>0</v>
      </c>
      <c r="EZ73" s="94">
        <v>0</v>
      </c>
      <c r="FA73" s="94">
        <v>1656</v>
      </c>
      <c r="FB73" s="94">
        <v>290</v>
      </c>
      <c r="FC73" s="94">
        <v>0</v>
      </c>
      <c r="FD73" s="94">
        <v>0</v>
      </c>
      <c r="FE73" s="94">
        <v>404</v>
      </c>
      <c r="FF73" s="94">
        <v>1257</v>
      </c>
      <c r="FG73" s="94">
        <v>0</v>
      </c>
      <c r="FH73" s="94">
        <v>141</v>
      </c>
      <c r="FI73" s="179">
        <v>6568</v>
      </c>
      <c r="FJ73" s="858">
        <v>2364</v>
      </c>
      <c r="FK73" s="94">
        <v>3632</v>
      </c>
      <c r="FL73" s="94">
        <v>572</v>
      </c>
      <c r="FM73" s="95">
        <v>80592</v>
      </c>
      <c r="FN73" s="95">
        <v>80205</v>
      </c>
      <c r="FO73" s="94">
        <v>49393</v>
      </c>
      <c r="FP73" s="94">
        <v>30385</v>
      </c>
      <c r="FQ73" s="94">
        <v>0</v>
      </c>
      <c r="FR73" s="94">
        <v>427</v>
      </c>
      <c r="FS73" s="179">
        <v>387</v>
      </c>
      <c r="FT73" s="94">
        <v>65</v>
      </c>
      <c r="FU73" s="94">
        <v>0</v>
      </c>
      <c r="FV73" s="94">
        <v>0</v>
      </c>
      <c r="FW73" s="94">
        <v>0</v>
      </c>
      <c r="FX73" s="94">
        <v>0</v>
      </c>
      <c r="FY73" s="94">
        <v>322</v>
      </c>
      <c r="FZ73" s="94">
        <v>0</v>
      </c>
      <c r="GA73" s="87">
        <v>9705</v>
      </c>
      <c r="GB73" s="87">
        <v>3471</v>
      </c>
      <c r="GC73" s="94">
        <v>2142</v>
      </c>
      <c r="GD73" s="94">
        <v>6234</v>
      </c>
      <c r="GE73" s="94">
        <v>1329</v>
      </c>
      <c r="GF73" s="87">
        <v>21274</v>
      </c>
      <c r="GG73" s="94">
        <v>1121</v>
      </c>
      <c r="GH73" s="94">
        <v>15</v>
      </c>
      <c r="GI73" s="858">
        <v>15133</v>
      </c>
      <c r="GJ73" s="94">
        <v>1874</v>
      </c>
      <c r="GK73" s="94">
        <v>3131</v>
      </c>
      <c r="GL73" s="87">
        <v>6370</v>
      </c>
      <c r="GM73" s="72">
        <v>2672</v>
      </c>
      <c r="GN73" s="72">
        <v>2670</v>
      </c>
      <c r="GO73" s="72">
        <v>1028</v>
      </c>
      <c r="GP73" s="95">
        <v>6452</v>
      </c>
      <c r="GQ73" s="179">
        <v>351</v>
      </c>
      <c r="GR73" s="94">
        <v>117</v>
      </c>
      <c r="GS73" s="94">
        <v>0</v>
      </c>
      <c r="GT73" s="94">
        <v>0</v>
      </c>
      <c r="GU73" s="94">
        <v>0</v>
      </c>
      <c r="GV73" s="94">
        <v>0</v>
      </c>
      <c r="GW73" s="94">
        <v>234</v>
      </c>
      <c r="GX73" s="94">
        <v>0</v>
      </c>
      <c r="GY73" s="94">
        <v>0</v>
      </c>
      <c r="GZ73" s="858">
        <v>325</v>
      </c>
      <c r="HA73" s="94">
        <v>3920</v>
      </c>
      <c r="HB73" s="94">
        <v>1856</v>
      </c>
      <c r="HC73" s="99">
        <v>307373</v>
      </c>
      <c r="HD73" s="87">
        <v>278563</v>
      </c>
      <c r="HE73" s="72">
        <v>26547</v>
      </c>
      <c r="HF73" s="72">
        <v>9862</v>
      </c>
      <c r="HG73" s="87">
        <v>6647</v>
      </c>
      <c r="HH73" s="72">
        <v>5278</v>
      </c>
      <c r="HI73" s="72">
        <v>1369</v>
      </c>
      <c r="HJ73" s="93">
        <v>23349</v>
      </c>
      <c r="HK73" s="919">
        <v>23345</v>
      </c>
      <c r="HL73" s="72">
        <v>4</v>
      </c>
      <c r="HM73" s="87">
        <v>807</v>
      </c>
      <c r="HN73" s="72">
        <v>245</v>
      </c>
      <c r="HO73" s="72">
        <v>562</v>
      </c>
      <c r="HP73" s="72">
        <v>22490</v>
      </c>
      <c r="HQ73" s="72">
        <v>1569</v>
      </c>
      <c r="HR73" s="179">
        <v>187292</v>
      </c>
      <c r="HS73" s="72">
        <v>34</v>
      </c>
      <c r="HT73" s="72">
        <v>169406</v>
      </c>
      <c r="HU73" s="919">
        <v>1548</v>
      </c>
      <c r="HV73" s="72">
        <v>499</v>
      </c>
      <c r="HW73" s="72">
        <v>2952</v>
      </c>
      <c r="HX73" s="72">
        <v>12853</v>
      </c>
      <c r="HY73" s="87">
        <v>28810</v>
      </c>
      <c r="HZ73" s="93">
        <v>10728</v>
      </c>
      <c r="IA73" s="72">
        <v>10909</v>
      </c>
      <c r="IB73" s="72">
        <v>-181</v>
      </c>
      <c r="IC73" s="72">
        <v>1058</v>
      </c>
      <c r="ID73" s="919">
        <v>2811</v>
      </c>
      <c r="IE73" s="72">
        <v>3287</v>
      </c>
      <c r="IF73" s="120">
        <v>10926</v>
      </c>
    </row>
    <row r="74" spans="1:240" ht="14.25" customHeight="1">
      <c r="A74" s="423">
        <v>2022</v>
      </c>
      <c r="B74" s="1204">
        <v>1373629</v>
      </c>
      <c r="C74" s="1208">
        <v>277797</v>
      </c>
      <c r="D74" s="1209">
        <v>272099</v>
      </c>
      <c r="E74" s="884">
        <v>6020</v>
      </c>
      <c r="F74" s="884">
        <v>1327</v>
      </c>
      <c r="G74" s="327"/>
      <c r="H74" s="884">
        <v>112003</v>
      </c>
      <c r="I74" s="884">
        <v>6710</v>
      </c>
      <c r="J74" s="884">
        <v>100368</v>
      </c>
      <c r="K74" s="884">
        <v>9724</v>
      </c>
      <c r="L74" s="884">
        <v>35947</v>
      </c>
      <c r="M74" s="1226">
        <v>5698</v>
      </c>
      <c r="N74" s="1208">
        <v>318833</v>
      </c>
      <c r="O74" s="1209">
        <v>291047</v>
      </c>
      <c r="P74" s="885">
        <v>27687</v>
      </c>
      <c r="Q74" s="885">
        <v>12508</v>
      </c>
      <c r="R74" s="885">
        <v>25958</v>
      </c>
      <c r="S74" s="885">
        <v>16409</v>
      </c>
      <c r="T74" s="885">
        <v>28610</v>
      </c>
      <c r="U74" s="885">
        <v>179875</v>
      </c>
      <c r="V74" s="1209">
        <v>27786</v>
      </c>
      <c r="W74" s="885">
        <v>12747</v>
      </c>
      <c r="X74" s="885">
        <v>11991</v>
      </c>
      <c r="Y74" s="885">
        <v>3545</v>
      </c>
      <c r="Z74" s="885">
        <v>4729</v>
      </c>
      <c r="AA74" s="885">
        <v>6647</v>
      </c>
      <c r="AB74" s="894">
        <v>118</v>
      </c>
      <c r="AC74" s="1210">
        <v>-41036</v>
      </c>
      <c r="AD74" s="885">
        <v>-40202</v>
      </c>
      <c r="AE74" s="885">
        <v>-12431</v>
      </c>
      <c r="AF74" s="887">
        <v>51963</v>
      </c>
      <c r="AG74" s="887">
        <v>46734</v>
      </c>
      <c r="AH74" s="887">
        <v>11553</v>
      </c>
      <c r="AI74" s="885">
        <v>39455</v>
      </c>
      <c r="AJ74" s="885">
        <v>11553</v>
      </c>
      <c r="AK74" s="885">
        <v>85247</v>
      </c>
      <c r="AL74" s="885">
        <v>27786</v>
      </c>
      <c r="AM74" s="885">
        <v>-18948</v>
      </c>
      <c r="AN74" s="885">
        <v>27902</v>
      </c>
      <c r="AO74" s="885">
        <v>0</v>
      </c>
      <c r="AP74" s="885">
        <v>73694</v>
      </c>
      <c r="AQ74" s="885">
        <v>16233</v>
      </c>
      <c r="AR74" s="885">
        <v>-30501</v>
      </c>
      <c r="AS74" s="887">
        <v>-834</v>
      </c>
      <c r="AT74" s="896"/>
      <c r="AU74" s="926">
        <v>-2.9874150880623516</v>
      </c>
      <c r="AV74" s="926">
        <v>-2.9267000041495921</v>
      </c>
      <c r="AW74" s="926">
        <v>-0.90497506968766672</v>
      </c>
      <c r="AX74" s="926">
        <v>-1.37941176256471</v>
      </c>
      <c r="AY74" s="1211">
        <v>-6.0715083912759558E-2</v>
      </c>
      <c r="AZ74" s="926"/>
      <c r="BA74" s="1227">
        <v>1360198.8629999999</v>
      </c>
      <c r="BB74" s="1228">
        <v>299147.11</v>
      </c>
      <c r="BC74" s="926">
        <v>1061051.753</v>
      </c>
      <c r="BD74" s="927">
        <v>77.244419927069103</v>
      </c>
      <c r="BF74" s="1213">
        <v>20.223582932509434</v>
      </c>
      <c r="BG74" s="926">
        <v>19.808769325633051</v>
      </c>
      <c r="BH74" s="926">
        <v>0.43825516205613013</v>
      </c>
      <c r="BI74" s="926">
        <v>9.6605415290445959E-2</v>
      </c>
      <c r="BJ74" s="926">
        <v>0</v>
      </c>
      <c r="BK74" s="926">
        <v>8.1538028099290276</v>
      </c>
      <c r="BL74" s="926">
        <v>0.48848706601272979</v>
      </c>
      <c r="BM74" s="926">
        <v>7.3067764294434667</v>
      </c>
      <c r="BN74" s="926">
        <v>0.70790584648402155</v>
      </c>
      <c r="BO74" s="926">
        <v>2.6169365964172275</v>
      </c>
      <c r="BP74" s="926">
        <v>0.41481360687638363</v>
      </c>
      <c r="BQ74" s="1213">
        <v>23.210998020571786</v>
      </c>
      <c r="BR74" s="926">
        <v>21.188181088197759</v>
      </c>
      <c r="BS74" s="926">
        <v>2.0156097461541655</v>
      </c>
      <c r="BT74" s="926">
        <v>0.91058065896978002</v>
      </c>
      <c r="BU74" s="926">
        <v>1.8897387868194395</v>
      </c>
      <c r="BV74" s="926" t="e">
        <v>#REF!</v>
      </c>
      <c r="BW74" s="926">
        <v>1.1945729159765845</v>
      </c>
      <c r="BX74" s="926">
        <v>2.0828040176787184</v>
      </c>
      <c r="BY74" s="926">
        <v>13.094874962599071</v>
      </c>
      <c r="BZ74" s="926">
        <v>2.0228169323740253</v>
      </c>
      <c r="CA74" s="926">
        <v>0.9279798257025732</v>
      </c>
      <c r="CB74" s="926">
        <v>0.87294313093273368</v>
      </c>
      <c r="CC74" s="926">
        <v>0.25807550655963146</v>
      </c>
      <c r="CD74" s="926">
        <v>0.48390067478190979</v>
      </c>
      <c r="CE74" s="927">
        <v>8.590383575186605E-3</v>
      </c>
      <c r="CF74" s="926"/>
      <c r="CG74" s="925">
        <v>0.84105679189941385</v>
      </c>
      <c r="CH74" s="926">
        <v>3.7828991670967924</v>
      </c>
      <c r="CI74" s="926">
        <v>3.4022286949387355</v>
      </c>
      <c r="CJ74" s="926">
        <v>2.8723185081270124</v>
      </c>
      <c r="CK74" s="927">
        <v>77.244419927069103</v>
      </c>
      <c r="CL74" s="412">
        <v>2022</v>
      </c>
      <c r="CM74" s="99">
        <v>277797</v>
      </c>
      <c r="CN74" s="87">
        <v>272099</v>
      </c>
      <c r="CO74" s="87">
        <v>112003</v>
      </c>
      <c r="CP74" s="87">
        <v>107344</v>
      </c>
      <c r="CQ74" s="87">
        <v>83698</v>
      </c>
      <c r="CR74" s="94">
        <v>83698</v>
      </c>
      <c r="CS74" s="858">
        <v>1815</v>
      </c>
      <c r="CT74" s="94"/>
      <c r="CU74" s="95">
        <v>17</v>
      </c>
      <c r="CV74" s="95">
        <v>0</v>
      </c>
      <c r="CW74" s="94">
        <v>0</v>
      </c>
      <c r="CX74" s="94">
        <v>0</v>
      </c>
      <c r="CY74" s="94">
        <v>0</v>
      </c>
      <c r="CZ74" s="95">
        <v>17</v>
      </c>
      <c r="DA74" s="94">
        <v>17</v>
      </c>
      <c r="DB74" s="94">
        <v>0</v>
      </c>
      <c r="DC74" s="95">
        <v>23629</v>
      </c>
      <c r="DD74" s="94">
        <v>12025</v>
      </c>
      <c r="DE74" s="94">
        <v>224</v>
      </c>
      <c r="DF74" s="94">
        <v>909</v>
      </c>
      <c r="DG74" s="94">
        <v>343</v>
      </c>
      <c r="DH74" s="94">
        <v>25</v>
      </c>
      <c r="DI74" s="94">
        <v>6552</v>
      </c>
      <c r="DJ74" s="94">
        <v>1</v>
      </c>
      <c r="DK74" s="94">
        <v>0</v>
      </c>
      <c r="DL74" s="94">
        <v>0</v>
      </c>
      <c r="DM74" s="94">
        <v>0</v>
      </c>
      <c r="DN74" s="94">
        <v>0</v>
      </c>
      <c r="DO74" s="94">
        <v>192</v>
      </c>
      <c r="DP74" s="94">
        <v>58</v>
      </c>
      <c r="DQ74" s="94">
        <v>16</v>
      </c>
      <c r="DR74" s="94">
        <v>0</v>
      </c>
      <c r="DS74" s="94">
        <v>95</v>
      </c>
      <c r="DT74" s="94">
        <v>6</v>
      </c>
      <c r="DU74" s="94">
        <v>0</v>
      </c>
      <c r="DV74" s="94">
        <v>0</v>
      </c>
      <c r="DW74" s="94">
        <v>11</v>
      </c>
      <c r="DX74" s="94">
        <v>196</v>
      </c>
      <c r="DY74" s="94">
        <v>1</v>
      </c>
      <c r="DZ74" s="94">
        <v>40</v>
      </c>
      <c r="EA74" s="94">
        <v>2314</v>
      </c>
      <c r="EB74" s="94">
        <v>0</v>
      </c>
      <c r="EC74" s="94">
        <v>160</v>
      </c>
      <c r="ED74" s="94">
        <v>0</v>
      </c>
      <c r="EE74" s="94">
        <v>278</v>
      </c>
      <c r="EF74" s="94">
        <v>0</v>
      </c>
      <c r="EG74" s="94">
        <v>0</v>
      </c>
      <c r="EH74" s="94">
        <v>145</v>
      </c>
      <c r="EI74" s="94">
        <v>38</v>
      </c>
      <c r="EJ74" s="95">
        <v>4659</v>
      </c>
      <c r="EK74" s="94">
        <v>0</v>
      </c>
      <c r="EL74" s="94">
        <v>5</v>
      </c>
      <c r="EM74" s="94">
        <v>0</v>
      </c>
      <c r="EN74" s="103">
        <v>0</v>
      </c>
      <c r="EO74" s="94">
        <v>0</v>
      </c>
      <c r="EP74" s="94">
        <v>0</v>
      </c>
      <c r="EQ74" s="94">
        <v>0</v>
      </c>
      <c r="ER74" s="94">
        <v>0</v>
      </c>
      <c r="ES74" s="94">
        <v>52</v>
      </c>
      <c r="ET74" s="94">
        <v>289</v>
      </c>
      <c r="EU74" s="94">
        <v>0</v>
      </c>
      <c r="EV74" s="94">
        <v>59</v>
      </c>
      <c r="EW74" s="94">
        <v>0</v>
      </c>
      <c r="EX74" s="94">
        <v>0</v>
      </c>
      <c r="EY74" s="94">
        <v>0</v>
      </c>
      <c r="EZ74" s="94">
        <v>0</v>
      </c>
      <c r="FA74" s="94">
        <v>2318</v>
      </c>
      <c r="FB74" s="94">
        <v>113</v>
      </c>
      <c r="FC74" s="94">
        <v>0</v>
      </c>
      <c r="FD74" s="94">
        <v>0</v>
      </c>
      <c r="FE74" s="94">
        <v>426</v>
      </c>
      <c r="FF74" s="94">
        <v>1203</v>
      </c>
      <c r="FG74" s="94">
        <v>0</v>
      </c>
      <c r="FH74" s="94">
        <v>194</v>
      </c>
      <c r="FI74" s="179">
        <v>6710</v>
      </c>
      <c r="FJ74" s="858">
        <v>2661</v>
      </c>
      <c r="FK74" s="94">
        <v>3456</v>
      </c>
      <c r="FL74" s="94">
        <v>593</v>
      </c>
      <c r="FM74" s="95">
        <v>100368</v>
      </c>
      <c r="FN74" s="95">
        <v>99936</v>
      </c>
      <c r="FO74" s="94">
        <v>65120</v>
      </c>
      <c r="FP74" s="94">
        <v>34399</v>
      </c>
      <c r="FQ74" s="94">
        <v>0</v>
      </c>
      <c r="FR74" s="94">
        <v>417</v>
      </c>
      <c r="FS74" s="179">
        <v>432</v>
      </c>
      <c r="FT74" s="94">
        <v>118</v>
      </c>
      <c r="FU74" s="94">
        <v>0</v>
      </c>
      <c r="FV74" s="94">
        <v>0</v>
      </c>
      <c r="FW74" s="94">
        <v>0</v>
      </c>
      <c r="FX74" s="94">
        <v>0</v>
      </c>
      <c r="FY74" s="94">
        <v>314</v>
      </c>
      <c r="FZ74" s="94">
        <v>0</v>
      </c>
      <c r="GA74" s="87">
        <v>9724</v>
      </c>
      <c r="GB74" s="87">
        <v>3606</v>
      </c>
      <c r="GC74" s="94">
        <v>2292</v>
      </c>
      <c r="GD74" s="94">
        <v>6118</v>
      </c>
      <c r="GE74" s="94">
        <v>1314</v>
      </c>
      <c r="GF74" s="87">
        <v>35947</v>
      </c>
      <c r="GG74" s="94">
        <v>1069</v>
      </c>
      <c r="GH74" s="94">
        <v>16</v>
      </c>
      <c r="GI74" s="858">
        <v>28667</v>
      </c>
      <c r="GJ74" s="94">
        <v>2795</v>
      </c>
      <c r="GK74" s="94">
        <v>3400</v>
      </c>
      <c r="GL74" s="87">
        <v>7347</v>
      </c>
      <c r="GM74" s="72">
        <v>3005</v>
      </c>
      <c r="GN74" s="72">
        <v>3015</v>
      </c>
      <c r="GO74" s="72">
        <v>1327</v>
      </c>
      <c r="GP74" s="95">
        <v>5698</v>
      </c>
      <c r="GQ74" s="179">
        <v>490</v>
      </c>
      <c r="GR74" s="94">
        <v>256</v>
      </c>
      <c r="GS74" s="94">
        <v>0</v>
      </c>
      <c r="GT74" s="94">
        <v>0</v>
      </c>
      <c r="GU74" s="94">
        <v>0</v>
      </c>
      <c r="GV74" s="94">
        <v>0</v>
      </c>
      <c r="GW74" s="94">
        <v>234</v>
      </c>
      <c r="GX74" s="94">
        <v>0</v>
      </c>
      <c r="GY74" s="94">
        <v>0</v>
      </c>
      <c r="GZ74" s="858">
        <v>204</v>
      </c>
      <c r="HA74" s="94">
        <v>4591</v>
      </c>
      <c r="HB74" s="94">
        <v>413</v>
      </c>
      <c r="HC74" s="99">
        <v>318833</v>
      </c>
      <c r="HD74" s="87">
        <v>291047</v>
      </c>
      <c r="HE74" s="72">
        <v>27687</v>
      </c>
      <c r="HF74" s="72">
        <v>12508</v>
      </c>
      <c r="HG74" s="87">
        <v>16409</v>
      </c>
      <c r="HH74" s="72">
        <v>13302</v>
      </c>
      <c r="HI74" s="72">
        <v>3107</v>
      </c>
      <c r="HJ74" s="93">
        <v>28610</v>
      </c>
      <c r="HK74" s="919">
        <v>28605</v>
      </c>
      <c r="HL74" s="72">
        <v>5</v>
      </c>
      <c r="HM74" s="87">
        <v>261</v>
      </c>
      <c r="HN74" s="72">
        <v>215</v>
      </c>
      <c r="HO74" s="72">
        <v>46</v>
      </c>
      <c r="HP74" s="72">
        <v>23840</v>
      </c>
      <c r="HQ74" s="72">
        <v>2118</v>
      </c>
      <c r="HR74" s="179">
        <v>179614</v>
      </c>
      <c r="HS74" s="72">
        <v>35</v>
      </c>
      <c r="HT74" s="72">
        <v>161241</v>
      </c>
      <c r="HU74" s="919">
        <v>1891</v>
      </c>
      <c r="HV74" s="72">
        <v>507</v>
      </c>
      <c r="HW74" s="72">
        <v>4180</v>
      </c>
      <c r="HX74" s="72">
        <v>11760</v>
      </c>
      <c r="HY74" s="87">
        <v>27786</v>
      </c>
      <c r="HZ74" s="93">
        <v>12747</v>
      </c>
      <c r="IA74" s="72">
        <v>11991</v>
      </c>
      <c r="IB74" s="72">
        <v>756</v>
      </c>
      <c r="IC74" s="72">
        <v>118</v>
      </c>
      <c r="ID74" s="919">
        <v>4729</v>
      </c>
      <c r="IE74" s="72">
        <v>3545</v>
      </c>
      <c r="IF74" s="120">
        <v>6647</v>
      </c>
    </row>
    <row r="75" spans="1:240" ht="14.25" customHeight="1">
      <c r="A75" s="423">
        <v>2023</v>
      </c>
      <c r="B75" s="1204">
        <v>1498324</v>
      </c>
      <c r="C75" s="1208">
        <v>291106</v>
      </c>
      <c r="D75" s="1209">
        <v>280573</v>
      </c>
      <c r="E75" s="884">
        <v>6719</v>
      </c>
      <c r="F75" s="884">
        <v>1407</v>
      </c>
      <c r="G75" s="327"/>
      <c r="H75" s="884">
        <v>117353</v>
      </c>
      <c r="I75" s="884">
        <v>11981</v>
      </c>
      <c r="J75" s="884">
        <v>107089</v>
      </c>
      <c r="K75" s="884">
        <v>9848</v>
      </c>
      <c r="L75" s="884">
        <v>26176</v>
      </c>
      <c r="M75" s="1226">
        <v>10533</v>
      </c>
      <c r="N75" s="1208">
        <v>321376</v>
      </c>
      <c r="O75" s="1209">
        <v>295934</v>
      </c>
      <c r="P75" s="885">
        <v>28871</v>
      </c>
      <c r="Q75" s="885">
        <v>14490</v>
      </c>
      <c r="R75" s="885">
        <v>29049</v>
      </c>
      <c r="S75" s="885">
        <v>9972</v>
      </c>
      <c r="T75" s="885">
        <v>30266</v>
      </c>
      <c r="U75" s="885">
        <v>183286</v>
      </c>
      <c r="V75" s="1209">
        <v>25442</v>
      </c>
      <c r="W75" s="885">
        <v>11126</v>
      </c>
      <c r="X75" s="885">
        <v>11818</v>
      </c>
      <c r="Y75" s="885">
        <v>5375</v>
      </c>
      <c r="Z75" s="885">
        <v>7035</v>
      </c>
      <c r="AA75" s="885">
        <v>2375</v>
      </c>
      <c r="AB75" s="894">
        <v>-469</v>
      </c>
      <c r="AC75" s="1210">
        <v>-30270</v>
      </c>
      <c r="AD75" s="885">
        <v>-30517</v>
      </c>
      <c r="AE75" s="885">
        <v>-7</v>
      </c>
      <c r="AF75" s="887">
        <v>55518</v>
      </c>
      <c r="AG75" s="887">
        <v>50029</v>
      </c>
      <c r="AH75" s="887">
        <v>11935</v>
      </c>
      <c r="AI75" s="885">
        <v>41028</v>
      </c>
      <c r="AJ75" s="885">
        <v>11935</v>
      </c>
      <c r="AK75" s="885">
        <v>101031</v>
      </c>
      <c r="AL75" s="885">
        <v>34668</v>
      </c>
      <c r="AM75" s="885">
        <v>-15361</v>
      </c>
      <c r="AN75" s="885">
        <v>29093</v>
      </c>
      <c r="AO75" s="885">
        <v>0</v>
      </c>
      <c r="AP75" s="885">
        <v>89096</v>
      </c>
      <c r="AQ75" s="885">
        <v>22733</v>
      </c>
      <c r="AR75" s="885">
        <v>-27296</v>
      </c>
      <c r="AS75" s="887">
        <v>247</v>
      </c>
      <c r="AT75" s="896"/>
      <c r="AU75" s="926">
        <v>-2.0202573008241207</v>
      </c>
      <c r="AV75" s="926">
        <v>-2.036742386826881</v>
      </c>
      <c r="AW75" s="926">
        <v>-4.6718867214300781E-4</v>
      </c>
      <c r="AX75" s="926">
        <v>-1.0252121703983919</v>
      </c>
      <c r="AY75" s="1211">
        <v>1.6485086002760416E-2</v>
      </c>
      <c r="AZ75" s="926"/>
      <c r="BA75" s="1227">
        <v>1435708.632</v>
      </c>
      <c r="BB75" s="1228">
        <v>321219.43199999997</v>
      </c>
      <c r="BC75" s="926">
        <v>1114489.2</v>
      </c>
      <c r="BD75" s="927">
        <v>74.382389923674722</v>
      </c>
      <c r="BF75" s="1213">
        <v>19.428775084694632</v>
      </c>
      <c r="BG75" s="926">
        <v>18.725789615597161</v>
      </c>
      <c r="BH75" s="926">
        <v>0.4484343840184099</v>
      </c>
      <c r="BI75" s="926">
        <v>9.3904923100744567E-2</v>
      </c>
      <c r="BJ75" s="926">
        <v>0</v>
      </c>
      <c r="BK75" s="926">
        <v>7.8322846059997708</v>
      </c>
      <c r="BL75" s="926">
        <v>0.79962678299219658</v>
      </c>
      <c r="BM75" s="926">
        <v>7.1472525301603662</v>
      </c>
      <c r="BN75" s="926">
        <v>0.65726772046633442</v>
      </c>
      <c r="BO75" s="926">
        <v>1.7470186688593388</v>
      </c>
      <c r="BP75" s="926">
        <v>0.70298546909747162</v>
      </c>
      <c r="BQ75" s="1213">
        <v>21.449032385518752</v>
      </c>
      <c r="BR75" s="926">
        <v>19.751001785995552</v>
      </c>
      <c r="BS75" s="926">
        <v>1.9268863076343967</v>
      </c>
      <c r="BT75" s="926">
        <v>0.96708055133602611</v>
      </c>
      <c r="BU75" s="926">
        <v>1.9387662481546049</v>
      </c>
      <c r="BV75" s="926" t="e">
        <v>#REF!</v>
      </c>
      <c r="BW75" s="926">
        <v>0.66554363408715334</v>
      </c>
      <c r="BX75" s="926">
        <v>2.0199903358686107</v>
      </c>
      <c r="BY75" s="926">
        <v>12.23273470891476</v>
      </c>
      <c r="BZ75" s="926">
        <v>1.6980305995232006</v>
      </c>
      <c r="CA75" s="926">
        <v>0.74256302375187211</v>
      </c>
      <c r="CB75" s="926">
        <v>0.78874796105515232</v>
      </c>
      <c r="CC75" s="926">
        <v>0.35873415896695243</v>
      </c>
      <c r="CD75" s="926">
        <v>0.15851044233423478</v>
      </c>
      <c r="CE75" s="927">
        <v>-3.1301641033581525E-2</v>
      </c>
      <c r="CF75" s="926"/>
      <c r="CG75" s="925">
        <v>0.79655668600382823</v>
      </c>
      <c r="CH75" s="926">
        <v>3.7053401000050723</v>
      </c>
      <c r="CI75" s="926">
        <v>3.3389974398060764</v>
      </c>
      <c r="CJ75" s="926">
        <v>2.7382595486690464</v>
      </c>
      <c r="CK75" s="927">
        <v>74.382389923674722</v>
      </c>
      <c r="CL75" s="412">
        <v>2023</v>
      </c>
      <c r="CM75" s="99">
        <v>291106</v>
      </c>
      <c r="CN75" s="87">
        <v>280573</v>
      </c>
      <c r="CO75" s="87">
        <v>117353</v>
      </c>
      <c r="CP75" s="87">
        <v>109777</v>
      </c>
      <c r="CQ75" s="87">
        <v>85184</v>
      </c>
      <c r="CR75" s="94">
        <v>85184</v>
      </c>
      <c r="CS75" s="858">
        <v>1974</v>
      </c>
      <c r="CT75" s="94"/>
      <c r="CU75" s="95">
        <v>137</v>
      </c>
      <c r="CV75" s="95">
        <v>0</v>
      </c>
      <c r="CW75" s="94">
        <v>0</v>
      </c>
      <c r="CX75" s="94">
        <v>0</v>
      </c>
      <c r="CY75" s="94">
        <v>0</v>
      </c>
      <c r="CZ75" s="95">
        <v>137</v>
      </c>
      <c r="DA75" s="94">
        <v>137</v>
      </c>
      <c r="DB75" s="94">
        <v>0</v>
      </c>
      <c r="DC75" s="95">
        <v>24456</v>
      </c>
      <c r="DD75" s="94">
        <v>12099</v>
      </c>
      <c r="DE75" s="94">
        <v>185</v>
      </c>
      <c r="DF75" s="94">
        <v>824</v>
      </c>
      <c r="DG75" s="94">
        <v>343</v>
      </c>
      <c r="DH75" s="94">
        <v>22</v>
      </c>
      <c r="DI75" s="94">
        <v>6582</v>
      </c>
      <c r="DJ75" s="94">
        <v>1</v>
      </c>
      <c r="DK75" s="94">
        <v>0</v>
      </c>
      <c r="DL75" s="94">
        <v>0</v>
      </c>
      <c r="DM75" s="94">
        <v>0</v>
      </c>
      <c r="DN75" s="94">
        <v>0</v>
      </c>
      <c r="DO75" s="94">
        <v>392</v>
      </c>
      <c r="DP75" s="94">
        <v>34</v>
      </c>
      <c r="DQ75" s="94">
        <v>17</v>
      </c>
      <c r="DR75" s="94">
        <v>0</v>
      </c>
      <c r="DS75" s="94">
        <v>99</v>
      </c>
      <c r="DT75" s="94">
        <v>114</v>
      </c>
      <c r="DU75" s="94">
        <v>0</v>
      </c>
      <c r="DV75" s="94">
        <v>476</v>
      </c>
      <c r="DW75" s="94">
        <v>14</v>
      </c>
      <c r="DX75" s="94">
        <v>198</v>
      </c>
      <c r="DY75" s="94">
        <v>0</v>
      </c>
      <c r="DZ75" s="94">
        <v>45</v>
      </c>
      <c r="EA75" s="94">
        <v>2420</v>
      </c>
      <c r="EB75" s="94">
        <v>0</v>
      </c>
      <c r="EC75" s="94">
        <v>76</v>
      </c>
      <c r="ED75" s="94">
        <v>0</v>
      </c>
      <c r="EE75" s="94">
        <v>303</v>
      </c>
      <c r="EF75" s="94">
        <v>0</v>
      </c>
      <c r="EG75" s="94">
        <v>0</v>
      </c>
      <c r="EH75" s="94">
        <v>166</v>
      </c>
      <c r="EI75" s="94">
        <v>46</v>
      </c>
      <c r="EJ75" s="95">
        <v>7576</v>
      </c>
      <c r="EK75" s="94">
        <v>0</v>
      </c>
      <c r="EL75" s="94">
        <v>2</v>
      </c>
      <c r="EM75" s="94">
        <v>0</v>
      </c>
      <c r="EN75" s="103">
        <v>0</v>
      </c>
      <c r="EO75" s="94">
        <v>0</v>
      </c>
      <c r="EP75" s="94">
        <v>0</v>
      </c>
      <c r="EQ75" s="94">
        <v>0</v>
      </c>
      <c r="ER75" s="94">
        <v>0</v>
      </c>
      <c r="ES75" s="94">
        <v>55</v>
      </c>
      <c r="ET75" s="94">
        <v>293</v>
      </c>
      <c r="EU75" s="94">
        <v>0</v>
      </c>
      <c r="EV75" s="94">
        <v>70</v>
      </c>
      <c r="EW75" s="94">
        <v>0</v>
      </c>
      <c r="EX75" s="94">
        <v>0</v>
      </c>
      <c r="EY75" s="94">
        <v>0</v>
      </c>
      <c r="EZ75" s="94">
        <v>0</v>
      </c>
      <c r="FA75" s="94">
        <v>3100</v>
      </c>
      <c r="FB75" s="94">
        <v>272</v>
      </c>
      <c r="FC75" s="94">
        <v>0</v>
      </c>
      <c r="FD75" s="94">
        <v>0</v>
      </c>
      <c r="FE75" s="94">
        <v>452</v>
      </c>
      <c r="FF75" s="94">
        <v>1537</v>
      </c>
      <c r="FG75" s="94">
        <v>1645</v>
      </c>
      <c r="FH75" s="94">
        <v>150</v>
      </c>
      <c r="FI75" s="179">
        <v>11981</v>
      </c>
      <c r="FJ75" s="858">
        <v>6737</v>
      </c>
      <c r="FK75" s="94">
        <v>4640</v>
      </c>
      <c r="FL75" s="94">
        <v>604</v>
      </c>
      <c r="FM75" s="95">
        <v>107089</v>
      </c>
      <c r="FN75" s="95">
        <v>106056</v>
      </c>
      <c r="FO75" s="94">
        <v>64817</v>
      </c>
      <c r="FP75" s="94">
        <v>39602</v>
      </c>
      <c r="FQ75" s="94">
        <v>1264</v>
      </c>
      <c r="FR75" s="94">
        <v>373</v>
      </c>
      <c r="FS75" s="179">
        <v>1033</v>
      </c>
      <c r="FT75" s="94">
        <v>80</v>
      </c>
      <c r="FU75" s="94">
        <v>0</v>
      </c>
      <c r="FV75" s="94">
        <v>623</v>
      </c>
      <c r="FW75" s="94">
        <v>0</v>
      </c>
      <c r="FX75" s="94">
        <v>0</v>
      </c>
      <c r="FY75" s="94">
        <v>330</v>
      </c>
      <c r="FZ75" s="94">
        <v>0</v>
      </c>
      <c r="GA75" s="87">
        <v>9848</v>
      </c>
      <c r="GB75" s="87">
        <v>3516</v>
      </c>
      <c r="GC75" s="94">
        <v>2238</v>
      </c>
      <c r="GD75" s="94">
        <v>6332</v>
      </c>
      <c r="GE75" s="94">
        <v>1278</v>
      </c>
      <c r="GF75" s="87">
        <v>26176</v>
      </c>
      <c r="GG75" s="94">
        <v>1169</v>
      </c>
      <c r="GH75" s="94">
        <v>17</v>
      </c>
      <c r="GI75" s="858">
        <v>17662</v>
      </c>
      <c r="GJ75" s="94">
        <v>4287</v>
      </c>
      <c r="GK75" s="94">
        <v>3041</v>
      </c>
      <c r="GL75" s="87">
        <v>8126</v>
      </c>
      <c r="GM75" s="72">
        <v>3118</v>
      </c>
      <c r="GN75" s="72">
        <v>3601</v>
      </c>
      <c r="GO75" s="72">
        <v>1407</v>
      </c>
      <c r="GP75" s="95">
        <v>10533</v>
      </c>
      <c r="GQ75" s="179">
        <v>198</v>
      </c>
      <c r="GR75" s="94">
        <v>198</v>
      </c>
      <c r="GS75" s="94">
        <v>0</v>
      </c>
      <c r="GT75" s="94">
        <v>0</v>
      </c>
      <c r="GU75" s="94">
        <v>0</v>
      </c>
      <c r="GV75" s="94">
        <v>0</v>
      </c>
      <c r="GW75" s="94">
        <v>0</v>
      </c>
      <c r="GX75" s="94">
        <v>0</v>
      </c>
      <c r="GY75" s="94">
        <v>0</v>
      </c>
      <c r="GZ75" s="858">
        <v>185</v>
      </c>
      <c r="HA75" s="94">
        <v>9307</v>
      </c>
      <c r="HB75" s="94">
        <v>843</v>
      </c>
      <c r="HC75" s="99">
        <v>321376</v>
      </c>
      <c r="HD75" s="87">
        <v>295934</v>
      </c>
      <c r="HE75" s="72">
        <v>28871</v>
      </c>
      <c r="HF75" s="72">
        <v>14490</v>
      </c>
      <c r="HG75" s="87">
        <v>9972</v>
      </c>
      <c r="HH75" s="72">
        <v>5380</v>
      </c>
      <c r="HI75" s="72">
        <v>4592</v>
      </c>
      <c r="HJ75" s="93">
        <v>30266</v>
      </c>
      <c r="HK75" s="919">
        <v>30263</v>
      </c>
      <c r="HL75" s="72">
        <v>3</v>
      </c>
      <c r="HM75" s="87">
        <v>418</v>
      </c>
      <c r="HN75" s="72">
        <v>222</v>
      </c>
      <c r="HO75" s="72">
        <v>196</v>
      </c>
      <c r="HP75" s="72">
        <v>26412</v>
      </c>
      <c r="HQ75" s="72">
        <v>2637</v>
      </c>
      <c r="HR75" s="179">
        <v>182868</v>
      </c>
      <c r="HS75" s="72">
        <v>44</v>
      </c>
      <c r="HT75" s="72">
        <v>165688</v>
      </c>
      <c r="HU75" s="919">
        <v>1691</v>
      </c>
      <c r="HV75" s="72">
        <v>1024</v>
      </c>
      <c r="HW75" s="72">
        <v>3355</v>
      </c>
      <c r="HX75" s="72">
        <v>11066</v>
      </c>
      <c r="HY75" s="87">
        <v>25442</v>
      </c>
      <c r="HZ75" s="93">
        <v>11126</v>
      </c>
      <c r="IA75" s="72">
        <v>11818</v>
      </c>
      <c r="IB75" s="72">
        <v>-692</v>
      </c>
      <c r="IC75" s="72">
        <v>-469</v>
      </c>
      <c r="ID75" s="919">
        <v>7035</v>
      </c>
      <c r="IE75" s="72">
        <v>5375</v>
      </c>
      <c r="IF75" s="120">
        <v>2375</v>
      </c>
    </row>
    <row r="76" spans="1:240" ht="14.25" customHeight="1">
      <c r="A76" s="423" t="s">
        <v>979</v>
      </c>
      <c r="B76" s="1204">
        <v>1591627</v>
      </c>
      <c r="C76" s="1208">
        <v>310916</v>
      </c>
      <c r="D76" s="1209">
        <v>298340</v>
      </c>
      <c r="E76" s="884">
        <v>7778</v>
      </c>
      <c r="F76" s="884">
        <v>1438</v>
      </c>
      <c r="G76" s="327"/>
      <c r="H76" s="884">
        <v>126487</v>
      </c>
      <c r="I76" s="884">
        <v>13499</v>
      </c>
      <c r="J76" s="884">
        <v>111743</v>
      </c>
      <c r="K76" s="884">
        <v>9884</v>
      </c>
      <c r="L76" s="884">
        <v>27511</v>
      </c>
      <c r="M76" s="1226">
        <v>12576</v>
      </c>
      <c r="N76" s="1208">
        <v>357208</v>
      </c>
      <c r="O76" s="1209">
        <v>320930</v>
      </c>
      <c r="P76" s="885">
        <v>30587</v>
      </c>
      <c r="Q76" s="885">
        <v>14755</v>
      </c>
      <c r="R76" s="885">
        <v>30344</v>
      </c>
      <c r="S76" s="885">
        <v>7604</v>
      </c>
      <c r="T76" s="885">
        <v>33339</v>
      </c>
      <c r="U76" s="885">
        <v>204301</v>
      </c>
      <c r="V76" s="1209">
        <v>36278</v>
      </c>
      <c r="W76" s="885">
        <v>11841</v>
      </c>
      <c r="X76" s="885">
        <v>12130</v>
      </c>
      <c r="Y76" s="885">
        <v>5542</v>
      </c>
      <c r="Z76" s="885">
        <v>6597</v>
      </c>
      <c r="AA76" s="885">
        <v>12830</v>
      </c>
      <c r="AB76" s="894">
        <v>-532</v>
      </c>
      <c r="AC76" s="1210">
        <v>-46292</v>
      </c>
      <c r="AD76" s="885">
        <v>-46292</v>
      </c>
      <c r="AE76" s="885">
        <v>-12957</v>
      </c>
      <c r="AF76" s="887">
        <v>58378</v>
      </c>
      <c r="AG76" s="887">
        <v>51874</v>
      </c>
      <c r="AH76" s="887">
        <v>12805</v>
      </c>
      <c r="AI76" s="885">
        <v>43623</v>
      </c>
      <c r="AJ76" s="885">
        <v>12805</v>
      </c>
      <c r="AK76" s="885">
        <v>111848</v>
      </c>
      <c r="AL76" s="885">
        <v>29284</v>
      </c>
      <c r="AM76" s="885">
        <v>-22590</v>
      </c>
      <c r="AN76" s="885">
        <v>30818</v>
      </c>
      <c r="AO76" s="885">
        <v>0</v>
      </c>
      <c r="AP76" s="885">
        <v>99043</v>
      </c>
      <c r="AQ76" s="885">
        <v>16479</v>
      </c>
      <c r="AR76" s="885">
        <v>-35395</v>
      </c>
      <c r="AS76" s="887">
        <v>0</v>
      </c>
      <c r="AT76" s="896">
        <v>-5950</v>
      </c>
      <c r="AU76" s="926">
        <v>-2.908470389104985</v>
      </c>
      <c r="AV76" s="926">
        <v>-2.908470389104985</v>
      </c>
      <c r="AW76" s="926">
        <v>-0.81407264390463341</v>
      </c>
      <c r="AX76" s="926">
        <v>-1.4193023868029382</v>
      </c>
      <c r="AY76" s="1211">
        <v>0</v>
      </c>
      <c r="AZ76" s="926"/>
      <c r="BA76" s="1227">
        <v>1489310.6510000001</v>
      </c>
      <c r="BB76" s="1228">
        <v>343970.50300000003</v>
      </c>
      <c r="BC76" s="926">
        <v>1145340.148</v>
      </c>
      <c r="BD76" s="927">
        <v>71.960336686924776</v>
      </c>
      <c r="BF76" s="1213">
        <v>19.534476356583546</v>
      </c>
      <c r="BG76" s="926">
        <v>18.744341482018086</v>
      </c>
      <c r="BH76" s="926">
        <v>0.48868233574826264</v>
      </c>
      <c r="BI76" s="926">
        <v>9.0347801337876274E-2</v>
      </c>
      <c r="BJ76" s="926">
        <v>0</v>
      </c>
      <c r="BK76" s="926">
        <v>7.9470252766508738</v>
      </c>
      <c r="BL76" s="926">
        <v>0.84812584858135731</v>
      </c>
      <c r="BM76" s="926">
        <v>7.020677583378518</v>
      </c>
      <c r="BN76" s="926">
        <v>0.62099976941833734</v>
      </c>
      <c r="BO76" s="926">
        <v>1.7284828669028611</v>
      </c>
      <c r="BP76" s="926">
        <v>0.79013487456546039</v>
      </c>
      <c r="BQ76" s="1213">
        <v>22.442946745688531</v>
      </c>
      <c r="BR76" s="926">
        <v>20.163643868821023</v>
      </c>
      <c r="BS76" s="926">
        <v>1.9217442277619066</v>
      </c>
      <c r="BT76" s="926">
        <v>0.92703880997243704</v>
      </c>
      <c r="BU76" s="926">
        <v>1.9064768315692056</v>
      </c>
      <c r="BV76" s="926" t="e">
        <v>#REF!</v>
      </c>
      <c r="BW76" s="926">
        <v>0.47775012612879775</v>
      </c>
      <c r="BX76" s="926">
        <v>2.0946490603640173</v>
      </c>
      <c r="BY76" s="926">
        <v>12.835984813024659</v>
      </c>
      <c r="BZ76" s="926">
        <v>2.2793028768675074</v>
      </c>
      <c r="CA76" s="926">
        <v>0.74395571324185883</v>
      </c>
      <c r="CB76" s="926">
        <v>0.76211323381671714</v>
      </c>
      <c r="CC76" s="926">
        <v>0.34819715925904748</v>
      </c>
      <c r="CD76" s="926">
        <v>0.80609338745824244</v>
      </c>
      <c r="CE76" s="927">
        <v>-3.342491676755923E-2</v>
      </c>
      <c r="CF76" s="926"/>
      <c r="CG76" s="925">
        <v>0.80452266768533076</v>
      </c>
      <c r="CH76" s="926">
        <v>3.6678191561213778</v>
      </c>
      <c r="CI76" s="926">
        <v>3.2591807000006909</v>
      </c>
      <c r="CJ76" s="926">
        <v>2.7407803461489406</v>
      </c>
      <c r="CK76" s="927">
        <v>71.960336686924776</v>
      </c>
      <c r="CL76" s="412" t="s">
        <v>979</v>
      </c>
      <c r="CM76" s="99">
        <v>310916</v>
      </c>
      <c r="CN76" s="87">
        <v>298340</v>
      </c>
      <c r="CO76" s="87">
        <v>126487</v>
      </c>
      <c r="CP76" s="87">
        <v>119342</v>
      </c>
      <c r="CQ76" s="87">
        <v>91687</v>
      </c>
      <c r="CR76" s="94">
        <v>91687</v>
      </c>
      <c r="CS76" s="858">
        <v>0</v>
      </c>
      <c r="CT76" s="94"/>
      <c r="CU76" s="95">
        <v>152</v>
      </c>
      <c r="CV76" s="95">
        <v>0</v>
      </c>
      <c r="CW76" s="94">
        <v>0</v>
      </c>
      <c r="CX76" s="94">
        <v>0</v>
      </c>
      <c r="CY76" s="94">
        <v>0</v>
      </c>
      <c r="CZ76" s="95">
        <v>152</v>
      </c>
      <c r="DA76" s="94">
        <v>152</v>
      </c>
      <c r="DB76" s="94">
        <v>0</v>
      </c>
      <c r="DC76" s="103">
        <v>27503</v>
      </c>
      <c r="DD76" s="94">
        <v>0</v>
      </c>
      <c r="DE76" s="94">
        <v>0</v>
      </c>
      <c r="DF76" s="94">
        <v>0</v>
      </c>
      <c r="DG76" s="94">
        <v>0</v>
      </c>
      <c r="DH76" s="94">
        <v>0</v>
      </c>
      <c r="DI76" s="94">
        <v>0</v>
      </c>
      <c r="DJ76" s="94">
        <v>0</v>
      </c>
      <c r="DK76" s="94">
        <v>0</v>
      </c>
      <c r="DL76" s="94">
        <v>0</v>
      </c>
      <c r="DM76" s="94">
        <v>0</v>
      </c>
      <c r="DN76" s="94">
        <v>0</v>
      </c>
      <c r="DO76" s="94">
        <v>0</v>
      </c>
      <c r="DP76" s="94">
        <v>0</v>
      </c>
      <c r="DQ76" s="94">
        <v>0</v>
      </c>
      <c r="DR76" s="94">
        <v>0</v>
      </c>
      <c r="DS76" s="94">
        <v>0</v>
      </c>
      <c r="DT76" s="94">
        <v>0</v>
      </c>
      <c r="DU76" s="94">
        <v>0</v>
      </c>
      <c r="DV76" s="94">
        <v>0</v>
      </c>
      <c r="DW76" s="94">
        <v>0</v>
      </c>
      <c r="DX76" s="94">
        <v>0</v>
      </c>
      <c r="DY76" s="94">
        <v>0</v>
      </c>
      <c r="DZ76" s="94">
        <v>0</v>
      </c>
      <c r="EA76" s="94">
        <v>0</v>
      </c>
      <c r="EB76" s="94">
        <v>0</v>
      </c>
      <c r="EC76" s="94">
        <v>0</v>
      </c>
      <c r="ED76" s="94">
        <v>0</v>
      </c>
      <c r="EE76" s="94">
        <v>0</v>
      </c>
      <c r="EF76" s="94">
        <v>0</v>
      </c>
      <c r="EG76" s="94">
        <v>0</v>
      </c>
      <c r="EH76" s="94">
        <v>0</v>
      </c>
      <c r="EI76" s="94">
        <v>0</v>
      </c>
      <c r="EJ76" s="103">
        <v>7145</v>
      </c>
      <c r="EK76" s="94">
        <v>0</v>
      </c>
      <c r="EL76" s="94">
        <v>0</v>
      </c>
      <c r="EM76" s="94">
        <v>0</v>
      </c>
      <c r="EN76" s="94">
        <v>0</v>
      </c>
      <c r="EO76" s="94">
        <v>0</v>
      </c>
      <c r="EP76" s="94">
        <v>0</v>
      </c>
      <c r="EQ76" s="94">
        <v>0</v>
      </c>
      <c r="ER76" s="94">
        <v>0</v>
      </c>
      <c r="ES76" s="94">
        <v>0</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179">
        <v>13499</v>
      </c>
      <c r="FJ76" s="858">
        <v>9161</v>
      </c>
      <c r="FK76" s="94">
        <v>3673</v>
      </c>
      <c r="FL76" s="94">
        <v>665</v>
      </c>
      <c r="FM76" s="95">
        <v>111743</v>
      </c>
      <c r="FN76" s="103">
        <v>111241</v>
      </c>
      <c r="FO76" s="94">
        <v>0</v>
      </c>
      <c r="FP76" s="94">
        <v>0</v>
      </c>
      <c r="FQ76" s="94">
        <v>0</v>
      </c>
      <c r="FR76" s="94">
        <v>0</v>
      </c>
      <c r="FS76" s="103">
        <v>502</v>
      </c>
      <c r="FT76" s="94">
        <v>0</v>
      </c>
      <c r="FU76" s="94">
        <v>0</v>
      </c>
      <c r="FV76" s="94">
        <v>0</v>
      </c>
      <c r="FW76" s="94">
        <v>0</v>
      </c>
      <c r="FX76" s="94">
        <v>0</v>
      </c>
      <c r="FY76" s="94">
        <v>0</v>
      </c>
      <c r="FZ76" s="94">
        <v>0</v>
      </c>
      <c r="GA76" s="87">
        <v>9884</v>
      </c>
      <c r="GB76" s="87">
        <v>3626</v>
      </c>
      <c r="GC76" s="94">
        <v>2329</v>
      </c>
      <c r="GD76" s="94">
        <v>6258</v>
      </c>
      <c r="GE76" s="94">
        <v>1297</v>
      </c>
      <c r="GF76" s="87">
        <v>27511</v>
      </c>
      <c r="GG76" s="94">
        <v>1172</v>
      </c>
      <c r="GH76" s="94">
        <v>19</v>
      </c>
      <c r="GI76" s="858">
        <v>20049</v>
      </c>
      <c r="GJ76" s="94">
        <v>3032</v>
      </c>
      <c r="GK76" s="94">
        <v>3239</v>
      </c>
      <c r="GL76" s="87">
        <v>9216</v>
      </c>
      <c r="GM76" s="72">
        <v>3517</v>
      </c>
      <c r="GN76" s="72">
        <v>4261</v>
      </c>
      <c r="GO76" s="72">
        <v>1438</v>
      </c>
      <c r="GP76" s="95">
        <v>12576</v>
      </c>
      <c r="GQ76" s="103">
        <v>209</v>
      </c>
      <c r="GR76" s="94">
        <v>0</v>
      </c>
      <c r="GS76" s="94">
        <v>0</v>
      </c>
      <c r="GT76" s="94">
        <v>0</v>
      </c>
      <c r="GU76" s="94">
        <v>0</v>
      </c>
      <c r="GV76" s="94">
        <v>0</v>
      </c>
      <c r="GW76" s="94">
        <v>0</v>
      </c>
      <c r="GX76" s="94">
        <v>0</v>
      </c>
      <c r="GY76" s="94">
        <v>0</v>
      </c>
      <c r="GZ76" s="858">
        <v>187</v>
      </c>
      <c r="HA76" s="94">
        <v>11188</v>
      </c>
      <c r="HB76" s="94">
        <v>992</v>
      </c>
      <c r="HC76" s="99">
        <v>357208</v>
      </c>
      <c r="HD76" s="87">
        <v>320930</v>
      </c>
      <c r="HE76" s="72">
        <v>30587</v>
      </c>
      <c r="HF76" s="72">
        <v>14755</v>
      </c>
      <c r="HG76" s="87">
        <v>7604</v>
      </c>
      <c r="HH76" s="72">
        <v>5207</v>
      </c>
      <c r="HI76" s="72">
        <v>2397</v>
      </c>
      <c r="HJ76" s="93">
        <v>33339</v>
      </c>
      <c r="HK76" s="919">
        <v>33335</v>
      </c>
      <c r="HL76" s="72">
        <v>4</v>
      </c>
      <c r="HM76" s="87">
        <v>610</v>
      </c>
      <c r="HN76" s="72">
        <v>231</v>
      </c>
      <c r="HO76" s="72">
        <v>379</v>
      </c>
      <c r="HP76" s="72">
        <v>27632</v>
      </c>
      <c r="HQ76" s="72">
        <v>2712</v>
      </c>
      <c r="HR76" s="179">
        <v>203691</v>
      </c>
      <c r="HS76" s="72">
        <v>42</v>
      </c>
      <c r="HT76" s="72">
        <v>432</v>
      </c>
      <c r="HU76" s="919">
        <v>186696</v>
      </c>
      <c r="HV76" s="72">
        <v>1501</v>
      </c>
      <c r="HW76" s="72">
        <v>4035</v>
      </c>
      <c r="HX76" s="72">
        <v>10985</v>
      </c>
      <c r="HY76" s="87">
        <v>36278</v>
      </c>
      <c r="HZ76" s="93">
        <v>11841</v>
      </c>
      <c r="IA76" s="72">
        <v>12130</v>
      </c>
      <c r="IB76" s="72">
        <v>-289</v>
      </c>
      <c r="IC76" s="72">
        <v>-532</v>
      </c>
      <c r="ID76" s="919">
        <v>6597</v>
      </c>
      <c r="IE76" s="72">
        <v>5542</v>
      </c>
      <c r="IF76" s="120">
        <v>12830</v>
      </c>
    </row>
    <row r="77" spans="1:240" s="327" customFormat="1">
      <c r="C77" s="1255"/>
      <c r="D77" s="1255"/>
      <c r="E77" s="1255"/>
      <c r="F77" s="1255"/>
      <c r="G77" s="1255"/>
      <c r="AI77" s="885"/>
      <c r="AJ77" s="885"/>
      <c r="AK77" s="885"/>
      <c r="AL77" s="885"/>
      <c r="AM77" s="885"/>
      <c r="AV77" s="176"/>
      <c r="AZ77" s="176"/>
      <c r="BA77" s="176"/>
      <c r="BB77" s="176"/>
      <c r="BC77" s="176"/>
      <c r="BD77" s="176"/>
      <c r="BE77" s="176"/>
      <c r="CF77" s="1135"/>
      <c r="CG77" s="176"/>
      <c r="CH77" s="176"/>
      <c r="CI77" s="176"/>
      <c r="CJ77" s="176"/>
      <c r="CL77" s="176"/>
      <c r="CM77" s="163"/>
      <c r="CN77" s="163"/>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M77" s="176"/>
      <c r="EN77" s="176"/>
      <c r="EO77" s="176"/>
      <c r="EP77" s="176"/>
      <c r="EU77" s="176"/>
      <c r="EV77" s="176"/>
      <c r="EW77" s="176"/>
      <c r="EX77" s="176"/>
      <c r="EY77" s="176"/>
      <c r="EZ77" s="176"/>
      <c r="FA77" s="176"/>
      <c r="FB77" s="176"/>
      <c r="FC77" s="176"/>
      <c r="FD77" s="176"/>
      <c r="FE77" s="176"/>
      <c r="FF77" s="176"/>
      <c r="FG77" s="176"/>
      <c r="FH77" s="176"/>
      <c r="FI77" s="176"/>
      <c r="FJ77" s="911"/>
      <c r="FK77" s="176"/>
      <c r="FL77" s="176"/>
      <c r="FM77" s="176"/>
      <c r="FN77" s="176"/>
      <c r="FO77" s="176"/>
      <c r="FP77" s="176"/>
      <c r="FQ77" s="176"/>
      <c r="FR77" s="176"/>
      <c r="FS77" s="176"/>
      <c r="FT77" s="176"/>
      <c r="FU77" s="176"/>
      <c r="FV77" s="176"/>
      <c r="FW77" s="176"/>
      <c r="FX77" s="176"/>
      <c r="FY77" s="176"/>
      <c r="FZ77" s="176"/>
      <c r="GA77" s="176"/>
      <c r="GB77" s="176"/>
      <c r="GC77" s="176"/>
      <c r="GD77" s="176"/>
      <c r="GE77" s="176"/>
      <c r="GF77" s="176"/>
      <c r="GG77" s="176"/>
      <c r="GH77" s="176"/>
      <c r="GI77" s="911"/>
      <c r="GJ77" s="176"/>
      <c r="GK77" s="163"/>
      <c r="GL77" s="176"/>
      <c r="GM77" s="176"/>
      <c r="GN77" s="176"/>
      <c r="GO77" s="163"/>
      <c r="GP77" s="176"/>
      <c r="GQ77" s="176"/>
      <c r="GR77" s="176"/>
      <c r="GS77" s="176"/>
      <c r="GT77" s="176"/>
      <c r="GU77" s="176"/>
      <c r="GV77" s="176"/>
      <c r="GW77" s="176"/>
      <c r="GX77" s="176"/>
      <c r="GY77" s="176"/>
      <c r="GZ77" s="911"/>
      <c r="HA77" s="163"/>
      <c r="HB77" s="176"/>
      <c r="HC77" s="176"/>
      <c r="HD77" s="163"/>
      <c r="HE77" s="163"/>
      <c r="HF77" s="163"/>
      <c r="HG77" s="163"/>
      <c r="HH77" s="163"/>
      <c r="HI77" s="163"/>
      <c r="HJ77" s="163"/>
      <c r="HK77" s="920"/>
      <c r="HL77" s="163"/>
      <c r="HM77" s="163"/>
      <c r="HN77" s="163"/>
      <c r="HO77" s="176"/>
      <c r="HP77" s="176"/>
      <c r="HQ77" s="176"/>
      <c r="HR77" s="163"/>
      <c r="HS77" s="163"/>
      <c r="HT77" s="163"/>
      <c r="HU77" s="920"/>
      <c r="HV77" s="163"/>
      <c r="HW77" s="176"/>
      <c r="HX77" s="176"/>
      <c r="HY77" s="176"/>
      <c r="HZ77" s="176"/>
      <c r="IA77" s="163"/>
      <c r="IB77" s="176"/>
      <c r="IC77" s="163"/>
      <c r="ID77" s="920"/>
      <c r="IE77" s="163"/>
      <c r="IF77" s="163"/>
    </row>
    <row r="78" spans="1:240" s="327" customFormat="1">
      <c r="C78" s="1255"/>
      <c r="D78" s="1255"/>
      <c r="E78" s="1255"/>
      <c r="F78" s="1255"/>
      <c r="G78" s="1255"/>
      <c r="AI78" s="885"/>
      <c r="AJ78" s="885"/>
      <c r="AK78" s="885"/>
      <c r="AL78" s="885"/>
      <c r="AM78" s="885"/>
      <c r="AV78" s="176"/>
      <c r="AZ78" s="176"/>
      <c r="BA78" s="176"/>
      <c r="BB78" s="176"/>
      <c r="BC78" s="176"/>
      <c r="BD78" s="176"/>
      <c r="BE78" s="176"/>
      <c r="CF78" s="1135"/>
      <c r="CG78" s="176"/>
      <c r="CH78" s="176"/>
      <c r="CI78" s="176"/>
      <c r="CJ78" s="176"/>
      <c r="CL78" s="176"/>
      <c r="CM78" s="163"/>
      <c r="CN78" s="163"/>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M78" s="176"/>
      <c r="EN78" s="176"/>
      <c r="EO78" s="176"/>
      <c r="EP78" s="176"/>
      <c r="EU78" s="176"/>
      <c r="EV78" s="176"/>
      <c r="EW78" s="176"/>
      <c r="EX78" s="176"/>
      <c r="EY78" s="176"/>
      <c r="EZ78" s="176"/>
      <c r="FA78" s="176"/>
      <c r="FB78" s="176"/>
      <c r="FC78" s="176"/>
      <c r="FD78" s="176"/>
      <c r="FE78" s="176"/>
      <c r="FF78" s="176"/>
      <c r="FG78" s="176"/>
      <c r="FH78" s="176"/>
      <c r="FI78" s="176"/>
      <c r="FJ78" s="911"/>
      <c r="FK78" s="176"/>
      <c r="FL78" s="176"/>
      <c r="FM78" s="176"/>
      <c r="FN78" s="176"/>
      <c r="FO78" s="176"/>
      <c r="FP78" s="176"/>
      <c r="FQ78" s="176"/>
      <c r="FR78" s="176"/>
      <c r="FS78" s="176"/>
      <c r="FT78" s="176"/>
      <c r="FU78" s="176"/>
      <c r="FV78" s="176"/>
      <c r="FW78" s="176"/>
      <c r="FX78" s="176"/>
      <c r="FY78" s="176"/>
      <c r="FZ78" s="176"/>
      <c r="GA78" s="176"/>
      <c r="GB78" s="176"/>
      <c r="GC78" s="176"/>
      <c r="GD78" s="176"/>
      <c r="GE78" s="176"/>
      <c r="GF78" s="176"/>
      <c r="GG78" s="176"/>
      <c r="GH78" s="176"/>
      <c r="GI78" s="911"/>
      <c r="GJ78" s="176"/>
      <c r="GK78" s="163"/>
      <c r="GL78" s="176"/>
      <c r="GM78" s="176"/>
      <c r="GN78" s="176"/>
      <c r="GO78" s="163"/>
      <c r="GP78" s="176"/>
      <c r="GQ78" s="176"/>
      <c r="GR78" s="176"/>
      <c r="GS78" s="176"/>
      <c r="GT78" s="176"/>
      <c r="GU78" s="176"/>
      <c r="GV78" s="176"/>
      <c r="GW78" s="176"/>
      <c r="GX78" s="176"/>
      <c r="GY78" s="176"/>
      <c r="GZ78" s="911"/>
      <c r="HA78" s="163"/>
      <c r="HB78" s="176"/>
      <c r="HC78" s="176"/>
      <c r="HD78" s="163"/>
      <c r="HE78" s="163"/>
      <c r="HF78" s="163"/>
      <c r="HG78" s="163"/>
      <c r="HH78" s="163"/>
      <c r="HI78" s="163"/>
      <c r="HJ78" s="163"/>
      <c r="HK78" s="920"/>
      <c r="HL78" s="163"/>
      <c r="HM78" s="163"/>
      <c r="HN78" s="163"/>
      <c r="HO78" s="176"/>
      <c r="HP78" s="176"/>
      <c r="HQ78" s="176"/>
      <c r="HR78" s="163"/>
      <c r="HS78" s="163"/>
      <c r="HT78" s="163"/>
      <c r="HU78" s="920"/>
      <c r="HV78" s="163"/>
      <c r="HW78" s="176"/>
      <c r="HX78" s="176"/>
      <c r="HY78" s="176"/>
      <c r="HZ78" s="176"/>
      <c r="IA78" s="163"/>
      <c r="IB78" s="176"/>
      <c r="IC78" s="163"/>
      <c r="ID78" s="920"/>
      <c r="IE78" s="163"/>
      <c r="IF78" s="163"/>
    </row>
    <row r="79" spans="1:240" s="327" customFormat="1">
      <c r="C79" s="1255"/>
      <c r="D79" s="1255"/>
      <c r="E79" s="1255"/>
      <c r="F79" s="1255"/>
      <c r="G79" s="1255"/>
      <c r="AI79" s="885"/>
      <c r="AJ79" s="885"/>
      <c r="AK79" s="885"/>
      <c r="AL79" s="885"/>
      <c r="AM79" s="885"/>
      <c r="AV79" s="176"/>
      <c r="AZ79" s="176"/>
      <c r="BA79" s="176"/>
      <c r="BB79" s="176"/>
      <c r="BC79" s="176"/>
      <c r="BD79" s="176"/>
      <c r="BE79" s="176"/>
      <c r="CF79" s="1135"/>
      <c r="CG79" s="176"/>
      <c r="CH79" s="176"/>
      <c r="CI79" s="176"/>
      <c r="CJ79" s="176"/>
      <c r="CL79" s="176"/>
      <c r="CM79" s="163"/>
      <c r="CN79" s="163"/>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U79" s="176"/>
      <c r="EV79" s="176"/>
      <c r="EW79" s="176"/>
      <c r="EX79" s="176"/>
      <c r="EY79" s="176"/>
      <c r="EZ79" s="176"/>
      <c r="FA79" s="176"/>
      <c r="FB79" s="176"/>
      <c r="FC79" s="176"/>
      <c r="FD79" s="176"/>
      <c r="FE79" s="176"/>
      <c r="FF79" s="176"/>
      <c r="FG79" s="176"/>
      <c r="FH79" s="176"/>
      <c r="FI79" s="176"/>
      <c r="FJ79" s="911"/>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911"/>
      <c r="GJ79" s="176"/>
      <c r="GK79" s="163"/>
      <c r="GL79" s="176"/>
      <c r="GM79" s="176"/>
      <c r="GN79" s="176"/>
      <c r="GO79" s="163"/>
      <c r="GP79" s="176"/>
      <c r="GQ79" s="176"/>
      <c r="GR79" s="176"/>
      <c r="GS79" s="176"/>
      <c r="GT79" s="176"/>
      <c r="GU79" s="176"/>
      <c r="GV79" s="176"/>
      <c r="GW79" s="176"/>
      <c r="GX79" s="176"/>
      <c r="GY79" s="176"/>
      <c r="GZ79" s="911"/>
      <c r="HA79" s="163"/>
      <c r="HB79" s="176"/>
      <c r="HC79" s="176"/>
      <c r="HD79" s="163"/>
      <c r="HE79" s="163"/>
      <c r="HF79" s="163"/>
      <c r="HG79" s="163"/>
      <c r="HH79" s="163"/>
      <c r="HI79" s="163"/>
      <c r="HJ79" s="163"/>
      <c r="HK79" s="920"/>
      <c r="HL79" s="163"/>
      <c r="HM79" s="163"/>
      <c r="HN79" s="163"/>
      <c r="HO79" s="176"/>
      <c r="HP79" s="176"/>
      <c r="HQ79" s="176"/>
      <c r="HR79" s="163"/>
      <c r="HS79" s="163"/>
      <c r="HT79" s="163"/>
      <c r="HU79" s="920"/>
      <c r="HV79" s="163"/>
      <c r="HW79" s="176"/>
      <c r="HX79" s="176"/>
      <c r="HY79" s="176"/>
      <c r="HZ79" s="176"/>
      <c r="IA79" s="163"/>
      <c r="IB79" s="176"/>
      <c r="IC79" s="163"/>
      <c r="ID79" s="920"/>
      <c r="IE79" s="163"/>
      <c r="IF79" s="163"/>
    </row>
    <row r="80" spans="1:240" s="327" customFormat="1">
      <c r="C80" s="1255"/>
      <c r="D80" s="1255"/>
      <c r="E80" s="1255"/>
      <c r="F80" s="1255"/>
      <c r="G80" s="1255"/>
      <c r="AI80" s="885"/>
      <c r="AJ80" s="885"/>
      <c r="AK80" s="885"/>
      <c r="AL80" s="885"/>
      <c r="AM80" s="885"/>
      <c r="AV80" s="176"/>
      <c r="AZ80" s="176"/>
      <c r="BA80" s="176"/>
      <c r="BB80" s="176"/>
      <c r="BC80" s="176"/>
      <c r="BD80" s="176"/>
      <c r="BE80" s="176"/>
      <c r="CF80" s="1135"/>
      <c r="CG80" s="176"/>
      <c r="CH80" s="176"/>
      <c r="CI80" s="176"/>
      <c r="CJ80" s="176"/>
      <c r="CL80" s="176"/>
      <c r="CM80" s="163"/>
      <c r="CN80" s="163"/>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U80" s="176"/>
      <c r="EV80" s="176"/>
      <c r="EW80" s="176"/>
      <c r="EX80" s="176"/>
      <c r="EY80" s="176"/>
      <c r="EZ80" s="176"/>
      <c r="FA80" s="176"/>
      <c r="FB80" s="176"/>
      <c r="FC80" s="176"/>
      <c r="FD80" s="176"/>
      <c r="FE80" s="176"/>
      <c r="FF80" s="176"/>
      <c r="FG80" s="176"/>
      <c r="FH80" s="176"/>
      <c r="FI80" s="176"/>
      <c r="FJ80" s="911"/>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911"/>
      <c r="GJ80" s="176"/>
      <c r="GK80" s="163"/>
      <c r="GL80" s="176"/>
      <c r="GM80" s="176"/>
      <c r="GN80" s="176"/>
      <c r="GO80" s="163"/>
      <c r="GP80" s="176"/>
      <c r="GQ80" s="176"/>
      <c r="GR80" s="176"/>
      <c r="GS80" s="176"/>
      <c r="GT80" s="176"/>
      <c r="GU80" s="176"/>
      <c r="GV80" s="176"/>
      <c r="GW80" s="176"/>
      <c r="GX80" s="176"/>
      <c r="GY80" s="176"/>
      <c r="GZ80" s="911"/>
      <c r="HA80" s="163"/>
      <c r="HB80" s="176"/>
      <c r="HC80" s="176"/>
      <c r="HD80" s="163"/>
      <c r="HE80" s="163"/>
      <c r="HF80" s="163"/>
      <c r="HG80" s="163"/>
      <c r="HH80" s="163"/>
      <c r="HI80" s="163"/>
      <c r="HJ80" s="163"/>
      <c r="HK80" s="920"/>
      <c r="HL80" s="163"/>
      <c r="HM80" s="163"/>
      <c r="HN80" s="163"/>
      <c r="HO80" s="176"/>
      <c r="HP80" s="176"/>
      <c r="HQ80" s="176"/>
      <c r="HR80" s="163"/>
      <c r="HS80" s="163"/>
      <c r="HT80" s="163"/>
      <c r="HU80" s="920"/>
      <c r="HV80" s="163"/>
      <c r="HW80" s="176"/>
      <c r="HX80" s="176"/>
      <c r="HY80" s="176"/>
      <c r="HZ80" s="176"/>
      <c r="IA80" s="163"/>
      <c r="IB80" s="176"/>
      <c r="IC80" s="163"/>
      <c r="ID80" s="920"/>
      <c r="IE80" s="163"/>
      <c r="IF80" s="163"/>
    </row>
    <row r="81" spans="3:240" s="327" customFormat="1">
      <c r="C81" s="1255"/>
      <c r="D81" s="1255"/>
      <c r="E81" s="1255"/>
      <c r="F81" s="1255"/>
      <c r="G81" s="1255"/>
      <c r="AI81" s="885"/>
      <c r="AJ81" s="885"/>
      <c r="AK81" s="885"/>
      <c r="AL81" s="885"/>
      <c r="AM81" s="885"/>
      <c r="AV81" s="176"/>
      <c r="AZ81" s="176"/>
      <c r="BA81" s="176"/>
      <c r="BB81" s="176"/>
      <c r="BC81" s="176"/>
      <c r="BD81" s="176"/>
      <c r="BE81" s="176"/>
      <c r="CF81" s="1135"/>
      <c r="CG81" s="176"/>
      <c r="CH81" s="176"/>
      <c r="CI81" s="176"/>
      <c r="CJ81" s="176"/>
      <c r="CL81" s="176"/>
      <c r="CM81" s="163"/>
      <c r="CN81" s="163"/>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U81" s="176"/>
      <c r="EV81" s="176"/>
      <c r="EW81" s="176"/>
      <c r="EX81" s="176"/>
      <c r="EY81" s="176"/>
      <c r="EZ81" s="176"/>
      <c r="FA81" s="176"/>
      <c r="FB81" s="176"/>
      <c r="FC81" s="176"/>
      <c r="FD81" s="176"/>
      <c r="FE81" s="176"/>
      <c r="FF81" s="176"/>
      <c r="FG81" s="176"/>
      <c r="FH81" s="176"/>
      <c r="FI81" s="176"/>
      <c r="FJ81" s="911"/>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911"/>
      <c r="GJ81" s="176"/>
      <c r="GK81" s="163"/>
      <c r="GL81" s="176"/>
      <c r="GM81" s="176"/>
      <c r="GN81" s="176"/>
      <c r="GO81" s="163"/>
      <c r="GP81" s="176"/>
      <c r="GQ81" s="176"/>
      <c r="GR81" s="176"/>
      <c r="GS81" s="176"/>
      <c r="GT81" s="176"/>
      <c r="GU81" s="176"/>
      <c r="GV81" s="176"/>
      <c r="GW81" s="176"/>
      <c r="GX81" s="176"/>
      <c r="GY81" s="176"/>
      <c r="GZ81" s="911"/>
      <c r="HA81" s="163"/>
      <c r="HB81" s="176"/>
      <c r="HC81" s="176"/>
      <c r="HD81" s="163"/>
      <c r="HE81" s="163"/>
      <c r="HF81" s="163"/>
      <c r="HG81" s="163"/>
      <c r="HH81" s="163"/>
      <c r="HI81" s="163"/>
      <c r="HJ81" s="163"/>
      <c r="HK81" s="920"/>
      <c r="HL81" s="163"/>
      <c r="HM81" s="163"/>
      <c r="HN81" s="163"/>
      <c r="HO81" s="176"/>
      <c r="HP81" s="176"/>
      <c r="HQ81" s="176"/>
      <c r="HR81" s="163"/>
      <c r="HS81" s="163"/>
      <c r="HT81" s="163"/>
      <c r="HU81" s="920"/>
      <c r="HV81" s="163"/>
      <c r="HW81" s="176"/>
      <c r="HX81" s="176"/>
      <c r="HY81" s="176"/>
      <c r="HZ81" s="176"/>
      <c r="IA81" s="163"/>
      <c r="IB81" s="176"/>
      <c r="IC81" s="163"/>
      <c r="ID81" s="920"/>
      <c r="IE81" s="163"/>
      <c r="IF81" s="163"/>
    </row>
    <row r="82" spans="3:240" s="327" customFormat="1">
      <c r="C82" s="1255"/>
      <c r="D82" s="1255"/>
      <c r="E82" s="1255"/>
      <c r="F82" s="1255"/>
      <c r="G82" s="1255"/>
      <c r="AI82" s="885"/>
      <c r="AJ82" s="885"/>
      <c r="AK82" s="885"/>
      <c r="AL82" s="885"/>
      <c r="AM82" s="885"/>
      <c r="AV82" s="176"/>
      <c r="AZ82" s="176"/>
      <c r="BA82" s="176"/>
      <c r="BB82" s="176"/>
      <c r="BC82" s="176"/>
      <c r="BD82" s="176"/>
      <c r="BE82" s="176"/>
      <c r="CF82" s="1135"/>
      <c r="CG82" s="176"/>
      <c r="CH82" s="176"/>
      <c r="CI82" s="176"/>
      <c r="CJ82" s="176"/>
      <c r="CL82" s="176"/>
      <c r="CM82" s="163"/>
      <c r="CN82" s="163"/>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U82" s="176"/>
      <c r="EV82" s="176"/>
      <c r="EW82" s="176"/>
      <c r="EX82" s="176"/>
      <c r="EY82" s="176"/>
      <c r="EZ82" s="176"/>
      <c r="FA82" s="176"/>
      <c r="FB82" s="176"/>
      <c r="FC82" s="176"/>
      <c r="FD82" s="176"/>
      <c r="FE82" s="176"/>
      <c r="FF82" s="176"/>
      <c r="FG82" s="176"/>
      <c r="FH82" s="176"/>
      <c r="FI82" s="176"/>
      <c r="FJ82" s="911"/>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911"/>
      <c r="GJ82" s="176"/>
      <c r="GK82" s="163"/>
      <c r="GL82" s="176"/>
      <c r="GM82" s="176"/>
      <c r="GN82" s="176"/>
      <c r="GO82" s="163"/>
      <c r="GP82" s="176"/>
      <c r="GQ82" s="176"/>
      <c r="GR82" s="176"/>
      <c r="GS82" s="176"/>
      <c r="GT82" s="176"/>
      <c r="GU82" s="176"/>
      <c r="GV82" s="176"/>
      <c r="GW82" s="176"/>
      <c r="GX82" s="176"/>
      <c r="GY82" s="176"/>
      <c r="GZ82" s="911"/>
      <c r="HA82" s="163"/>
      <c r="HB82" s="176"/>
      <c r="HC82" s="176"/>
      <c r="HD82" s="163"/>
      <c r="HE82" s="163"/>
      <c r="HF82" s="163"/>
      <c r="HG82" s="163"/>
      <c r="HH82" s="163"/>
      <c r="HI82" s="163"/>
      <c r="HJ82" s="163"/>
      <c r="HK82" s="920"/>
      <c r="HL82" s="163"/>
      <c r="HM82" s="163"/>
      <c r="HN82" s="163"/>
      <c r="HO82" s="176"/>
      <c r="HP82" s="176"/>
      <c r="HQ82" s="176"/>
      <c r="HR82" s="163"/>
      <c r="HS82" s="163"/>
      <c r="HT82" s="163"/>
      <c r="HU82" s="920"/>
      <c r="HV82" s="163"/>
      <c r="HW82" s="176"/>
      <c r="HX82" s="176"/>
      <c r="HY82" s="176"/>
      <c r="HZ82" s="176"/>
      <c r="IA82" s="163"/>
      <c r="IB82" s="176"/>
      <c r="IC82" s="163"/>
      <c r="ID82" s="920"/>
      <c r="IE82" s="163"/>
      <c r="IF82" s="163"/>
    </row>
  </sheetData>
  <mergeCells count="9">
    <mergeCell ref="BA3:BD3"/>
    <mergeCell ref="BA1:BD1"/>
    <mergeCell ref="BF1:BP1"/>
    <mergeCell ref="HC1:IF1"/>
    <mergeCell ref="AD3:AE3"/>
    <mergeCell ref="AU3:AY3"/>
    <mergeCell ref="BF3:BP3"/>
    <mergeCell ref="BQ3:CE3"/>
    <mergeCell ref="HC3:IF3"/>
  </mergeCells>
  <hyperlinks>
    <hyperlink ref="A1" location="'INDICE DE CUADROS'!A1" display="Índice" xr:uid="{6B60D897-BAE7-44DE-BB8D-097E728594CA}"/>
  </hyperlink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F827-4236-4321-A91D-6F45C27421EC}">
  <sheetPr codeName="Hoja9">
    <tabColor rgb="FF7030A0"/>
  </sheetPr>
  <dimension ref="A1:IH142"/>
  <sheetViews>
    <sheetView showGridLines="0" zoomScale="80" zoomScaleNormal="80" workbookViewId="0">
      <pane xSplit="1" ySplit="5" topLeftCell="S22" activePane="bottomRight" state="frozen"/>
      <selection activeCell="B4" sqref="B4"/>
      <selection pane="topRight" activeCell="B4" sqref="B4"/>
      <selection pane="bottomLeft" activeCell="B4" sqref="B4"/>
      <selection pane="bottomRight" activeCell="AC40" sqref="AC40"/>
    </sheetView>
  </sheetViews>
  <sheetFormatPr baseColWidth="10" defaultColWidth="10.28515625" defaultRowHeight="12.75"/>
  <cols>
    <col min="1" max="1" width="11.28515625" style="327" customWidth="1"/>
    <col min="2" max="2" width="14.7109375" style="327" customWidth="1"/>
    <col min="3" max="7" width="17.7109375" style="1255" customWidth="1"/>
    <col min="8" max="8" width="14.5703125" style="327" customWidth="1"/>
    <col min="9" max="9" width="16.28515625" style="327" customWidth="1"/>
    <col min="10" max="10" width="15.42578125" style="327" customWidth="1"/>
    <col min="11" max="11" width="15" style="327" customWidth="1"/>
    <col min="12" max="12" width="14.28515625" style="327" customWidth="1"/>
    <col min="13" max="13" width="22.7109375" style="327" customWidth="1"/>
    <col min="14" max="14" width="28.7109375" style="327" customWidth="1"/>
    <col min="15" max="15" width="13.42578125" style="327" customWidth="1"/>
    <col min="16" max="16" width="15.28515625" style="327" customWidth="1"/>
    <col min="17" max="17" width="13.5703125" style="327" customWidth="1"/>
    <col min="18" max="18" width="20.7109375" style="327" customWidth="1"/>
    <col min="19" max="20" width="19" style="327" customWidth="1"/>
    <col min="21" max="21" width="27.42578125" style="327" customWidth="1"/>
    <col min="22" max="22" width="15.5703125" style="327" customWidth="1"/>
    <col min="23" max="23" width="15.28515625" style="327" customWidth="1"/>
    <col min="24" max="24" width="17" style="327" customWidth="1"/>
    <col min="25" max="28" width="14.28515625" style="327" customWidth="1"/>
    <col min="29" max="29" width="27.42578125" style="327" customWidth="1"/>
    <col min="30" max="45" width="20.5703125" style="327" customWidth="1"/>
    <col min="46" max="46" width="23.42578125" style="327" customWidth="1"/>
    <col min="47" max="47" width="20.42578125" style="327" customWidth="1"/>
    <col min="48" max="48" width="18.5703125" style="176" customWidth="1"/>
    <col min="49" max="49" width="18.5703125" style="327" customWidth="1"/>
    <col min="50" max="50" width="17.7109375" style="327" customWidth="1"/>
    <col min="51" max="51" width="21.5703125" style="327" customWidth="1"/>
    <col min="52" max="52" width="5.28515625" style="176" customWidth="1"/>
    <col min="53" max="53" width="22" style="176" customWidth="1"/>
    <col min="54" max="54" width="21.140625" style="176" customWidth="1"/>
    <col min="55" max="55" width="18.140625" style="176" customWidth="1"/>
    <col min="56" max="56" width="8.7109375" style="176" customWidth="1"/>
    <col min="57" max="57" width="4.28515625" style="176" customWidth="1"/>
    <col min="58" max="58" width="15.28515625" style="327" customWidth="1"/>
    <col min="59" max="59" width="13.7109375" style="327" customWidth="1"/>
    <col min="60" max="60" width="15.28515625" style="327" customWidth="1"/>
    <col min="61" max="61" width="11.42578125" style="327" customWidth="1"/>
    <col min="62" max="62" width="9.7109375" style="327" customWidth="1"/>
    <col min="63" max="63" width="12.28515625" style="327" customWidth="1"/>
    <col min="64" max="64" width="14.28515625" style="327" customWidth="1"/>
    <col min="65" max="65" width="12.7109375" style="327" customWidth="1"/>
    <col min="66" max="66" width="12" style="327" customWidth="1"/>
    <col min="67" max="67" width="12.7109375" style="327" customWidth="1"/>
    <col min="68" max="68" width="18.28515625" style="327" customWidth="1"/>
    <col min="69" max="69" width="14.5703125" style="327" customWidth="1"/>
    <col min="70" max="72" width="12.7109375" style="327" customWidth="1"/>
    <col min="73" max="73" width="14.7109375" style="327" customWidth="1"/>
    <col min="74" max="74" width="6.28515625" style="327" customWidth="1"/>
    <col min="75" max="75" width="15.5703125" style="327" customWidth="1"/>
    <col min="76" max="76" width="17.42578125" style="327" customWidth="1"/>
    <col min="77" max="77" width="14.42578125" style="327" customWidth="1"/>
    <col min="78" max="78" width="12.7109375" style="327" customWidth="1"/>
    <col min="79" max="79" width="13.7109375" style="327" customWidth="1"/>
    <col min="80" max="83" width="17.5703125" style="327" customWidth="1"/>
    <col min="84" max="84" width="5.42578125" style="1135" customWidth="1"/>
    <col min="85" max="88" width="15.5703125" style="176" customWidth="1"/>
    <col min="89" max="89" width="12.28515625" style="327" customWidth="1"/>
    <col min="90" max="90" width="11.85546875" style="176" customWidth="1"/>
    <col min="91" max="91" width="15.5703125" style="163" customWidth="1"/>
    <col min="92" max="92" width="13.7109375" style="163" customWidth="1"/>
    <col min="93" max="93" width="24" style="176" customWidth="1"/>
    <col min="94" max="95" width="15.42578125" style="176" customWidth="1"/>
    <col min="96" max="96" width="10.28515625" style="176"/>
    <col min="97" max="97" width="15.42578125" style="176" customWidth="1"/>
    <col min="98" max="98" width="15.28515625" style="176" customWidth="1"/>
    <col min="99" max="99" width="13.7109375" style="176" customWidth="1"/>
    <col min="100" max="100" width="10.28515625" style="176"/>
    <col min="101" max="101" width="15" style="176" customWidth="1"/>
    <col min="102" max="102" width="12.28515625" style="176" customWidth="1"/>
    <col min="103" max="103" width="9.7109375" style="176" customWidth="1"/>
    <col min="104" max="105" width="10.28515625" style="176"/>
    <col min="106" max="106" width="13.28515625" style="176" customWidth="1"/>
    <col min="107" max="107" width="15.7109375" style="176" customWidth="1"/>
    <col min="108" max="108" width="12.28515625" style="176" customWidth="1"/>
    <col min="109" max="111" width="10.28515625" style="176"/>
    <col min="112" max="112" width="12.7109375" style="176" customWidth="1"/>
    <col min="113" max="113" width="13.42578125" style="176" customWidth="1"/>
    <col min="114" max="114" width="17.28515625" style="176" customWidth="1"/>
    <col min="115" max="115" width="11.7109375" style="176" customWidth="1"/>
    <col min="116" max="116" width="12.7109375" style="176" customWidth="1"/>
    <col min="117" max="117" width="17.28515625" style="176" customWidth="1"/>
    <col min="118" max="118" width="12.5703125" style="176" customWidth="1"/>
    <col min="119" max="119" width="14.7109375" style="176" customWidth="1"/>
    <col min="120" max="120" width="10.28515625" style="176"/>
    <col min="121" max="121" width="16.28515625" style="176" customWidth="1"/>
    <col min="122" max="123" width="14.28515625" style="176" customWidth="1"/>
    <col min="124" max="124" width="18.28515625" style="176" bestFit="1" customWidth="1"/>
    <col min="125" max="126" width="18.28515625" style="176" customWidth="1"/>
    <col min="127" max="127" width="16" style="176" bestFit="1" customWidth="1"/>
    <col min="128" max="129" width="16" style="176" customWidth="1"/>
    <col min="130" max="130" width="13.42578125" style="176" customWidth="1"/>
    <col min="131" max="131" width="12.7109375" style="176" customWidth="1"/>
    <col min="132" max="132" width="8.5703125" style="176" customWidth="1"/>
    <col min="133" max="135" width="10.28515625" style="176"/>
    <col min="136" max="136" width="12.42578125" style="176" customWidth="1"/>
    <col min="137" max="137" width="12" style="176" customWidth="1"/>
    <col min="138" max="138" width="15.28515625" style="176" customWidth="1"/>
    <col min="139" max="139" width="13" style="176" customWidth="1"/>
    <col min="140" max="140" width="12.5703125" style="176" customWidth="1"/>
    <col min="141" max="142" width="17.7109375" style="176" customWidth="1"/>
    <col min="143" max="143" width="12.42578125" style="176" customWidth="1"/>
    <col min="144" max="144" width="12.7109375" style="176" customWidth="1"/>
    <col min="145" max="145" width="14.28515625" style="176" customWidth="1"/>
    <col min="146" max="146" width="13.7109375" style="176" customWidth="1"/>
    <col min="147" max="147" width="10.28515625" style="327"/>
    <col min="148" max="148" width="17.7109375" style="327" customWidth="1"/>
    <col min="149" max="149" width="18.28515625" style="327" customWidth="1"/>
    <col min="150" max="150" width="11.85546875" style="327" customWidth="1"/>
    <col min="151" max="151" width="10.28515625" style="176"/>
    <col min="152" max="152" width="13.7109375" style="176" customWidth="1"/>
    <col min="153" max="153" width="11.7109375" style="176" customWidth="1"/>
    <col min="154" max="154" width="13.7109375" style="176" customWidth="1"/>
    <col min="155" max="161" width="10.28515625" style="176"/>
    <col min="162" max="163" width="10.28515625" style="911"/>
    <col min="164" max="164" width="10.28515625" style="176"/>
    <col min="165" max="165" width="13.28515625" style="176" customWidth="1"/>
    <col min="166" max="166" width="13.7109375" style="911" customWidth="1"/>
    <col min="167" max="167" width="14.7109375" style="176" customWidth="1"/>
    <col min="168" max="168" width="17.28515625" style="176" customWidth="1"/>
    <col min="169" max="169" width="16.28515625" style="176" customWidth="1"/>
    <col min="170" max="170" width="14.28515625" style="176" customWidth="1"/>
    <col min="171" max="171" width="15.42578125" style="176" customWidth="1"/>
    <col min="172" max="174" width="13.7109375" style="176" customWidth="1"/>
    <col min="175" max="175" width="15.28515625" style="176" customWidth="1"/>
    <col min="176" max="176" width="10.28515625" style="176"/>
    <col min="177" max="178" width="11.7109375" style="176" customWidth="1"/>
    <col min="179" max="182" width="10.28515625" style="176"/>
    <col min="183" max="183" width="12.7109375" style="176" customWidth="1"/>
    <col min="184" max="184" width="15.7109375" style="176" customWidth="1"/>
    <col min="185" max="185" width="13.7109375" style="176" customWidth="1"/>
    <col min="186" max="186" width="15.7109375" style="176" customWidth="1"/>
    <col min="187" max="187" width="12.7109375" style="176" customWidth="1"/>
    <col min="188" max="189" width="18" style="176" customWidth="1"/>
    <col min="190" max="190" width="14.85546875" style="176" customWidth="1"/>
    <col min="191" max="191" width="16.7109375" style="911" customWidth="1"/>
    <col min="192" max="192" width="16.28515625" style="176" customWidth="1"/>
    <col min="193" max="193" width="14.7109375" style="163" customWidth="1"/>
    <col min="194" max="194" width="14.42578125" style="176" customWidth="1"/>
    <col min="195" max="195" width="12.28515625" style="176" customWidth="1"/>
    <col min="196" max="196" width="13.7109375" style="176" customWidth="1"/>
    <col min="197" max="197" width="14.5703125" style="163" customWidth="1"/>
    <col min="198" max="198" width="12.7109375" style="176" customWidth="1"/>
    <col min="199" max="204" width="10.28515625" style="176"/>
    <col min="205" max="205" width="13.42578125" style="176" customWidth="1"/>
    <col min="206" max="206" width="12" style="176" customWidth="1"/>
    <col min="207" max="207" width="15" style="176" customWidth="1"/>
    <col min="208" max="208" width="15" style="911" customWidth="1"/>
    <col min="209" max="209" width="15.28515625" style="163" customWidth="1"/>
    <col min="210" max="210" width="14.7109375" style="176" customWidth="1"/>
    <col min="211" max="211" width="13.7109375" style="176" customWidth="1"/>
    <col min="212" max="212" width="15.7109375" style="163" customWidth="1"/>
    <col min="213" max="213" width="14.28515625" style="163" customWidth="1"/>
    <col min="214" max="214" width="15.7109375" style="163" customWidth="1"/>
    <col min="215" max="215" width="11.28515625" style="163" customWidth="1"/>
    <col min="216" max="216" width="12.7109375" style="163" customWidth="1"/>
    <col min="217" max="217" width="12.28515625" style="163" customWidth="1"/>
    <col min="218" max="218" width="10.28515625" style="163"/>
    <col min="219" max="219" width="12.7109375" style="920" customWidth="1"/>
    <col min="220" max="220" width="13.5703125" style="163" customWidth="1"/>
    <col min="221" max="221" width="14.7109375" style="163" customWidth="1"/>
    <col min="222" max="222" width="13" style="163" customWidth="1"/>
    <col min="223" max="225" width="15" style="176" customWidth="1"/>
    <col min="226" max="227" width="10.28515625" style="163"/>
    <col min="228" max="229" width="12.140625" style="163" customWidth="1"/>
    <col min="230" max="230" width="10.28515625" style="163"/>
    <col min="231" max="231" width="10.28515625" style="176"/>
    <col min="232" max="232" width="14.7109375" style="176" customWidth="1"/>
    <col min="233" max="233" width="12.7109375" style="176" customWidth="1"/>
    <col min="234" max="234" width="12.42578125" style="176" customWidth="1"/>
    <col min="235" max="235" width="17.28515625" style="163" customWidth="1"/>
    <col min="236" max="236" width="20.7109375" style="176" customWidth="1"/>
    <col min="237" max="237" width="15.28515625" style="163" customWidth="1"/>
    <col min="238" max="238" width="15.28515625" style="920" customWidth="1"/>
    <col min="239" max="239" width="17" style="163" customWidth="1"/>
    <col min="240" max="240" width="19.5703125" style="163" customWidth="1"/>
    <col min="241" max="16384" width="10.28515625" style="176"/>
  </cols>
  <sheetData>
    <row r="1" spans="1:242" ht="60.75" customHeight="1" thickTop="1" thickBot="1">
      <c r="A1" s="856" t="s">
        <v>132</v>
      </c>
      <c r="B1" s="1099"/>
      <c r="C1" s="1329" t="s">
        <v>1296</v>
      </c>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1"/>
      <c r="AC1" s="1257"/>
      <c r="AD1" s="1257"/>
      <c r="AE1" s="1257"/>
      <c r="AF1" s="1257"/>
      <c r="AG1" s="1257"/>
      <c r="AH1" s="1257"/>
      <c r="AI1" s="1257"/>
      <c r="AJ1" s="1257"/>
      <c r="AK1" s="1257"/>
      <c r="AL1" s="1257"/>
      <c r="AM1" s="1257"/>
      <c r="AN1" s="1257"/>
      <c r="AO1" s="1257"/>
      <c r="AP1" s="1257"/>
      <c r="AQ1" s="1257"/>
      <c r="AR1" s="1257"/>
      <c r="AS1" s="1257"/>
      <c r="AT1" s="1257"/>
      <c r="AU1" s="1257"/>
      <c r="AV1" s="208"/>
      <c r="AW1" s="1257"/>
      <c r="AX1" s="1257"/>
      <c r="AY1" s="1257"/>
      <c r="AZ1" s="200"/>
      <c r="BA1" s="1476" t="s">
        <v>996</v>
      </c>
      <c r="BB1" s="1477"/>
      <c r="BC1" s="1477"/>
      <c r="BD1" s="1478"/>
      <c r="BE1" s="200"/>
      <c r="BF1" s="1496" t="s">
        <v>926</v>
      </c>
      <c r="BG1" s="1497"/>
      <c r="BH1" s="1497"/>
      <c r="BI1" s="1497"/>
      <c r="BJ1" s="1497"/>
      <c r="BK1" s="1497"/>
      <c r="BL1" s="1497"/>
      <c r="BM1" s="1497"/>
      <c r="BN1" s="1497"/>
      <c r="BO1" s="1497"/>
      <c r="BP1" s="1497"/>
      <c r="BQ1" s="1258"/>
      <c r="BR1" s="1258"/>
      <c r="BS1" s="1258"/>
      <c r="BT1" s="1258"/>
      <c r="BU1" s="1258"/>
      <c r="BV1" s="1258"/>
      <c r="BW1" s="1258"/>
      <c r="BX1" s="1258"/>
      <c r="BY1" s="1258"/>
      <c r="BZ1" s="1258"/>
      <c r="CA1" s="1258"/>
      <c r="CB1" s="1258"/>
      <c r="CC1" s="1258"/>
      <c r="CD1" s="1258"/>
      <c r="CE1" s="1259"/>
      <c r="CF1" s="1260"/>
      <c r="CG1" s="1261"/>
      <c r="CH1" s="1262"/>
      <c r="CI1" s="1262"/>
      <c r="CJ1" s="1262"/>
      <c r="CK1" s="1263"/>
      <c r="CL1" s="201"/>
      <c r="CM1" s="1264" t="s">
        <v>997</v>
      </c>
      <c r="CN1" s="1265"/>
      <c r="CO1" s="1265"/>
      <c r="CP1" s="1265"/>
      <c r="CQ1" s="1265"/>
      <c r="CR1" s="1265"/>
      <c r="CS1" s="1265"/>
      <c r="CT1" s="1265"/>
      <c r="CU1" s="1265"/>
      <c r="CV1" s="1265"/>
      <c r="CW1" s="1265"/>
      <c r="CX1" s="1265"/>
      <c r="CY1" s="1265"/>
      <c r="CZ1" s="1265"/>
      <c r="DA1" s="1265"/>
      <c r="DB1" s="1265"/>
      <c r="DC1" s="1265"/>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5"/>
      <c r="EK1" s="1267"/>
      <c r="EL1" s="1267"/>
      <c r="EM1" s="1267"/>
      <c r="EN1" s="1267"/>
      <c r="EO1" s="1267"/>
      <c r="EP1" s="1267"/>
      <c r="EQ1" s="1267"/>
      <c r="ER1" s="1267"/>
      <c r="ES1" s="1267"/>
      <c r="ET1" s="1267"/>
      <c r="EU1" s="1267"/>
      <c r="EV1" s="1267"/>
      <c r="EW1" s="1267"/>
      <c r="EX1" s="1267"/>
      <c r="EY1" s="1267"/>
      <c r="EZ1" s="1267"/>
      <c r="FA1" s="1267"/>
      <c r="FB1" s="1267"/>
      <c r="FC1" s="1267"/>
      <c r="FD1" s="1267"/>
      <c r="FE1" s="1267"/>
      <c r="FF1" s="1268"/>
      <c r="FG1" s="1267"/>
      <c r="FH1" s="1267"/>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9"/>
      <c r="GF1" s="1265"/>
      <c r="GG1" s="1265"/>
      <c r="GH1" s="1265"/>
      <c r="GI1" s="1265"/>
      <c r="GJ1" s="1265"/>
      <c r="GK1" s="1265"/>
      <c r="GL1" s="1265"/>
      <c r="GM1" s="1265"/>
      <c r="GN1" s="1265"/>
      <c r="GO1" s="1265"/>
      <c r="GP1" s="1265"/>
      <c r="GQ1" s="1265"/>
      <c r="GR1" s="1265"/>
      <c r="GS1" s="1269"/>
      <c r="GT1" s="1265"/>
      <c r="GU1" s="1265"/>
      <c r="GV1" s="1265"/>
      <c r="GW1" s="1265"/>
      <c r="GX1" s="1265"/>
      <c r="GY1" s="1265"/>
      <c r="GZ1" s="1265"/>
      <c r="HA1" s="1265"/>
      <c r="HB1" s="1265"/>
      <c r="HC1" s="1106" t="s">
        <v>998</v>
      </c>
      <c r="HD1" s="1270"/>
      <c r="HE1" s="1123"/>
      <c r="HF1" s="1123"/>
      <c r="HG1" s="1174"/>
      <c r="HH1" s="1171"/>
      <c r="HI1" s="1171"/>
      <c r="HJ1" s="1174"/>
      <c r="HK1" s="1271"/>
      <c r="HL1" s="1171"/>
      <c r="HM1" s="1174"/>
      <c r="HN1" s="1171"/>
      <c r="HO1" s="1171"/>
      <c r="HP1" s="1171"/>
      <c r="HQ1" s="1171"/>
      <c r="HR1" s="1174"/>
      <c r="HS1" s="1123"/>
      <c r="HT1" s="1123"/>
      <c r="HU1" s="1272"/>
      <c r="HV1" s="1123"/>
      <c r="HW1" s="1123"/>
      <c r="HX1" s="1123"/>
      <c r="HY1" s="1270"/>
      <c r="HZ1" s="1273"/>
      <c r="IA1" s="1123"/>
      <c r="IB1" s="1123"/>
      <c r="IC1" s="1123"/>
      <c r="ID1" s="1272"/>
      <c r="IE1" s="1123"/>
      <c r="IF1" s="1274"/>
    </row>
    <row r="2" spans="1:242" ht="76.5" customHeight="1" thickTop="1" thickBot="1">
      <c r="A2" s="1107"/>
      <c r="B2" s="1108"/>
      <c r="C2" s="1109" t="s">
        <v>134</v>
      </c>
      <c r="D2" s="1109"/>
      <c r="E2" s="1109"/>
      <c r="F2" s="1109"/>
      <c r="G2" s="1109"/>
      <c r="H2" s="1109"/>
      <c r="I2" s="1109"/>
      <c r="J2" s="1109"/>
      <c r="K2" s="1109"/>
      <c r="L2" s="1109"/>
      <c r="M2" s="1109"/>
      <c r="N2" s="1149"/>
      <c r="O2" s="902"/>
      <c r="P2" s="902"/>
      <c r="Q2" s="902"/>
      <c r="R2" s="902"/>
      <c r="S2" s="902"/>
      <c r="T2" s="902"/>
      <c r="U2" s="902"/>
      <c r="V2" s="902"/>
      <c r="W2" s="902"/>
      <c r="X2" s="902"/>
      <c r="Y2" s="902"/>
      <c r="Z2" s="902"/>
      <c r="AA2" s="1158"/>
      <c r="AB2" s="1115"/>
      <c r="AC2" s="882"/>
      <c r="AD2" s="882"/>
      <c r="AE2" s="882"/>
      <c r="AF2" s="1111"/>
      <c r="AG2" s="1111"/>
      <c r="AH2" s="1111"/>
      <c r="AI2" s="1112"/>
      <c r="AJ2" s="1112"/>
      <c r="AK2" s="1112"/>
      <c r="AL2" s="1112"/>
      <c r="AM2" s="1112"/>
      <c r="AN2" s="1113"/>
      <c r="AO2" s="1113"/>
      <c r="AP2" s="1113"/>
      <c r="AQ2" s="1113"/>
      <c r="AR2" s="1113"/>
      <c r="AS2" s="1113"/>
      <c r="AT2" s="1113"/>
      <c r="AU2" s="882"/>
      <c r="AW2" s="882"/>
      <c r="AX2" s="882"/>
      <c r="AY2" s="882"/>
      <c r="AZ2" s="71"/>
      <c r="BA2" s="71"/>
      <c r="BB2" s="71"/>
      <c r="BC2" s="71"/>
      <c r="BD2" s="71"/>
      <c r="BE2" s="71"/>
      <c r="BF2" s="1100" t="s">
        <v>154</v>
      </c>
      <c r="BG2" s="1100"/>
      <c r="BH2" s="1100"/>
      <c r="BI2" s="1100"/>
      <c r="BJ2" s="1100"/>
      <c r="BK2" s="1100"/>
      <c r="BL2" s="1100"/>
      <c r="BM2" s="1100"/>
      <c r="BN2" s="1100"/>
      <c r="BO2" s="1100"/>
      <c r="BP2" s="1100"/>
      <c r="BQ2" s="1100"/>
      <c r="BR2" s="1100"/>
      <c r="BS2" s="1100"/>
      <c r="BT2" s="1100"/>
      <c r="BU2" s="1100"/>
      <c r="BV2" s="1100"/>
      <c r="BW2" s="1100"/>
      <c r="BX2" s="1100"/>
      <c r="BY2" s="1100"/>
      <c r="BZ2" s="1100"/>
      <c r="CA2" s="1114"/>
      <c r="CB2" s="1114"/>
      <c r="CC2" s="1114"/>
      <c r="CD2" s="1114"/>
      <c r="CE2" s="1114"/>
      <c r="CF2" s="1102"/>
      <c r="CG2" s="1115"/>
      <c r="CH2" s="1115"/>
      <c r="CI2" s="1115"/>
      <c r="CJ2" s="1115"/>
      <c r="CK2" s="1115"/>
      <c r="CL2" s="201"/>
      <c r="CM2" s="1345"/>
      <c r="CN2" s="1346"/>
      <c r="CO2" s="1273"/>
      <c r="CP2" s="1171"/>
      <c r="CQ2" s="1173"/>
      <c r="CR2" s="1123"/>
      <c r="CS2" s="1347"/>
      <c r="CT2" s="1123"/>
      <c r="CU2" s="1173"/>
      <c r="CV2" s="1348"/>
      <c r="CW2" s="1123"/>
      <c r="CX2" s="1123"/>
      <c r="CY2" s="1123"/>
      <c r="CZ2" s="1349"/>
      <c r="DA2" s="1123"/>
      <c r="DB2" s="1123"/>
      <c r="DC2" s="117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c r="EH2" s="1123"/>
      <c r="EI2" s="1123"/>
      <c r="EJ2" s="1171"/>
      <c r="EK2" s="1123"/>
      <c r="EL2" s="1123"/>
      <c r="EM2" s="1123"/>
      <c r="EN2" s="1123"/>
      <c r="EO2" s="1123"/>
      <c r="EP2" s="1123"/>
      <c r="EQ2" s="1123"/>
      <c r="ER2" s="1123"/>
      <c r="ES2" s="1123"/>
      <c r="ET2" s="1123"/>
      <c r="EU2" s="1123"/>
      <c r="EV2" s="1123"/>
      <c r="EW2" s="1123"/>
      <c r="EX2" s="1123"/>
      <c r="EY2" s="1123"/>
      <c r="EZ2" s="1123"/>
      <c r="FA2" s="1123"/>
      <c r="FB2" s="1123"/>
      <c r="FC2" s="1123"/>
      <c r="FD2" s="1123"/>
      <c r="FE2" s="1123"/>
      <c r="FF2" s="1123"/>
      <c r="FG2" s="1123"/>
      <c r="FH2" s="1123"/>
      <c r="FI2" s="1273"/>
      <c r="FJ2" s="1350"/>
      <c r="FK2" s="1171"/>
      <c r="FL2" s="1171"/>
      <c r="FM2" s="1273"/>
      <c r="FN2" s="1171"/>
      <c r="FO2" s="1123"/>
      <c r="FP2" s="1123"/>
      <c r="FQ2" s="1123"/>
      <c r="FR2" s="1123"/>
      <c r="FS2" s="1171"/>
      <c r="FT2" s="1123"/>
      <c r="FU2" s="1123"/>
      <c r="FV2" s="1123"/>
      <c r="FW2" s="1123"/>
      <c r="FX2" s="1123"/>
      <c r="FY2" s="1123"/>
      <c r="FZ2" s="1123"/>
      <c r="GA2" s="1171"/>
      <c r="GB2" s="1351"/>
      <c r="GC2" s="1173"/>
      <c r="GD2" s="1173"/>
      <c r="GE2" s="1173"/>
      <c r="GF2" s="1273"/>
      <c r="GG2" s="1171"/>
      <c r="GH2" s="1171"/>
      <c r="GI2" s="1350"/>
      <c r="GJ2" s="1171"/>
      <c r="GK2" s="1171"/>
      <c r="GL2" s="1273"/>
      <c r="GM2" s="1346"/>
      <c r="GN2" s="1346"/>
      <c r="GO2" s="1346"/>
      <c r="GP2" s="1346"/>
      <c r="GQ2" s="1171"/>
      <c r="GR2" s="1123"/>
      <c r="GS2" s="1123"/>
      <c r="GT2" s="1123"/>
      <c r="GU2" s="1123"/>
      <c r="GV2" s="1123"/>
      <c r="GW2" s="1123"/>
      <c r="GX2" s="1123"/>
      <c r="GY2" s="1123"/>
      <c r="GZ2" s="1350"/>
      <c r="HA2" s="1171"/>
      <c r="HB2" s="1171"/>
      <c r="HC2" s="1356"/>
      <c r="HD2" s="1357"/>
      <c r="HE2" s="1358"/>
      <c r="HF2" s="1358"/>
      <c r="HG2" s="1359"/>
      <c r="HH2" s="1360"/>
      <c r="HI2" s="1360"/>
      <c r="HJ2" s="1359"/>
      <c r="HK2" s="1361"/>
      <c r="HL2" s="1360"/>
      <c r="HM2" s="1359"/>
      <c r="HN2" s="1360"/>
      <c r="HO2" s="1362"/>
      <c r="HP2" s="1362"/>
      <c r="HQ2" s="1362"/>
      <c r="HR2" s="1359"/>
      <c r="HS2" s="1360"/>
      <c r="HT2" s="1360"/>
      <c r="HU2" s="1361"/>
      <c r="HV2" s="1360"/>
      <c r="HW2" s="1360"/>
      <c r="HX2" s="1360"/>
      <c r="HY2" s="1357"/>
      <c r="HZ2" s="1359"/>
      <c r="IA2" s="1360"/>
      <c r="IB2" s="1360"/>
      <c r="IC2" s="1358"/>
      <c r="ID2" s="1363"/>
      <c r="IE2" s="1360"/>
      <c r="IF2" s="1364"/>
      <c r="IG2" s="71"/>
      <c r="IH2" s="71"/>
    </row>
    <row r="3" spans="1:242" s="208" customFormat="1" ht="56.25" customHeight="1" thickTop="1" thickBot="1">
      <c r="A3" s="205"/>
      <c r="B3" s="1135"/>
      <c r="C3" s="1136" t="s">
        <v>384</v>
      </c>
      <c r="D3" s="1137"/>
      <c r="E3" s="1137"/>
      <c r="F3" s="1137"/>
      <c r="G3" s="1137"/>
      <c r="H3" s="1137"/>
      <c r="I3" s="1137"/>
      <c r="J3" s="1137"/>
      <c r="K3" s="1137"/>
      <c r="L3" s="1137"/>
      <c r="M3" s="1137"/>
      <c r="N3" s="1341" t="s">
        <v>385</v>
      </c>
      <c r="O3" s="1339"/>
      <c r="P3" s="1339"/>
      <c r="Q3" s="1339"/>
      <c r="R3" s="1339"/>
      <c r="S3" s="1339"/>
      <c r="T3" s="1339"/>
      <c r="U3" s="1339"/>
      <c r="V3" s="1339"/>
      <c r="W3" s="1339"/>
      <c r="X3" s="1339"/>
      <c r="Y3" s="1339"/>
      <c r="Z3" s="1339"/>
      <c r="AA3" s="1339"/>
      <c r="AB3" s="1340"/>
      <c r="AC3" s="309" t="s">
        <v>864</v>
      </c>
      <c r="AD3" s="1466"/>
      <c r="AE3" s="1466"/>
      <c r="AF3" s="881"/>
      <c r="AG3" s="881"/>
      <c r="AH3" s="881"/>
      <c r="AI3" s="881"/>
      <c r="AJ3" s="881"/>
      <c r="AK3" s="881"/>
      <c r="AL3" s="881"/>
      <c r="AM3" s="881"/>
      <c r="AN3" s="881"/>
      <c r="AO3" s="881"/>
      <c r="AP3" s="881"/>
      <c r="AQ3" s="881"/>
      <c r="AR3" s="881"/>
      <c r="AS3" s="881"/>
      <c r="AT3" s="1141"/>
      <c r="AU3" s="1498" t="s">
        <v>711</v>
      </c>
      <c r="AV3" s="1484"/>
      <c r="AW3" s="1484"/>
      <c r="AX3" s="1484"/>
      <c r="AY3" s="1485"/>
      <c r="AZ3" s="271"/>
      <c r="BA3" s="1474" t="s">
        <v>1286</v>
      </c>
      <c r="BB3" s="1475"/>
      <c r="BC3" s="1475"/>
      <c r="BD3" s="1462"/>
      <c r="BE3" s="1275"/>
      <c r="BF3" s="1499" t="s">
        <v>999</v>
      </c>
      <c r="BG3" s="1500"/>
      <c r="BH3" s="1500"/>
      <c r="BI3" s="1500"/>
      <c r="BJ3" s="1500"/>
      <c r="BK3" s="1500"/>
      <c r="BL3" s="1500"/>
      <c r="BM3" s="1500"/>
      <c r="BN3" s="1500"/>
      <c r="BO3" s="1500"/>
      <c r="BP3" s="1501"/>
      <c r="BQ3" s="1486" t="s">
        <v>385</v>
      </c>
      <c r="BR3" s="1487"/>
      <c r="BS3" s="1487"/>
      <c r="BT3" s="1487"/>
      <c r="BU3" s="1487"/>
      <c r="BV3" s="1487"/>
      <c r="BW3" s="1487"/>
      <c r="BX3" s="1487"/>
      <c r="BY3" s="1487"/>
      <c r="BZ3" s="1487"/>
      <c r="CA3" s="1487"/>
      <c r="CB3" s="1487"/>
      <c r="CC3" s="1487"/>
      <c r="CD3" s="1487"/>
      <c r="CE3" s="1489"/>
      <c r="CF3" s="1142"/>
      <c r="CG3" s="1143"/>
      <c r="CH3" s="1144"/>
      <c r="CI3" s="1144"/>
      <c r="CJ3" s="1144"/>
      <c r="CK3" s="1145"/>
      <c r="CL3" s="207"/>
      <c r="CM3" s="331" t="s">
        <v>384</v>
      </c>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910"/>
      <c r="FG3" s="910"/>
      <c r="FH3" s="125"/>
      <c r="FI3" s="125"/>
      <c r="FJ3" s="910"/>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910"/>
      <c r="GJ3" s="125"/>
      <c r="GK3" s="125"/>
      <c r="GL3" s="125"/>
      <c r="GM3" s="125"/>
      <c r="GN3" s="125"/>
      <c r="GO3" s="125"/>
      <c r="GP3" s="125"/>
      <c r="GQ3" s="125"/>
      <c r="GR3" s="125"/>
      <c r="GS3" s="125"/>
      <c r="GT3" s="125"/>
      <c r="GU3" s="125"/>
      <c r="GV3" s="125"/>
      <c r="GW3" s="125"/>
      <c r="GX3" s="125"/>
      <c r="GY3" s="125"/>
      <c r="GZ3" s="910"/>
      <c r="HA3" s="125"/>
      <c r="HB3" s="126"/>
      <c r="HC3" s="1493" t="s">
        <v>385</v>
      </c>
      <c r="HD3" s="1494"/>
      <c r="HE3" s="1494"/>
      <c r="HF3" s="1494"/>
      <c r="HG3" s="1494"/>
      <c r="HH3" s="1494"/>
      <c r="HI3" s="1494"/>
      <c r="HJ3" s="1494"/>
      <c r="HK3" s="1494"/>
      <c r="HL3" s="1494"/>
      <c r="HM3" s="1494"/>
      <c r="HN3" s="1494"/>
      <c r="HO3" s="1494"/>
      <c r="HP3" s="1494"/>
      <c r="HQ3" s="1494"/>
      <c r="HR3" s="1494"/>
      <c r="HS3" s="1494"/>
      <c r="HT3" s="1494"/>
      <c r="HU3" s="1494"/>
      <c r="HV3" s="1494"/>
      <c r="HW3" s="1494"/>
      <c r="HX3" s="1494"/>
      <c r="HY3" s="1494"/>
      <c r="HZ3" s="1494"/>
      <c r="IA3" s="1494"/>
      <c r="IB3" s="1494"/>
      <c r="IC3" s="1494"/>
      <c r="ID3" s="1494"/>
      <c r="IE3" s="1494"/>
      <c r="IF3" s="1495"/>
    </row>
    <row r="4" spans="1:242" s="211" customFormat="1" ht="91.15" customHeight="1" thickTop="1" thickBot="1">
      <c r="A4" s="1147"/>
      <c r="B4" s="1148" t="s">
        <v>189</v>
      </c>
      <c r="C4" s="902" t="s">
        <v>447</v>
      </c>
      <c r="D4" s="902" t="s">
        <v>448</v>
      </c>
      <c r="E4" s="902" t="s">
        <v>722</v>
      </c>
      <c r="F4" s="902" t="s">
        <v>71</v>
      </c>
      <c r="G4" s="902" t="s">
        <v>443</v>
      </c>
      <c r="H4" s="902" t="s">
        <v>72</v>
      </c>
      <c r="I4" s="902" t="s">
        <v>73</v>
      </c>
      <c r="J4" s="902" t="s">
        <v>74</v>
      </c>
      <c r="K4" s="902" t="s">
        <v>75</v>
      </c>
      <c r="L4" s="902" t="s">
        <v>677</v>
      </c>
      <c r="M4" s="902" t="s">
        <v>481</v>
      </c>
      <c r="N4" s="1149" t="s">
        <v>449</v>
      </c>
      <c r="O4" s="902" t="s">
        <v>450</v>
      </c>
      <c r="P4" s="902" t="s">
        <v>551</v>
      </c>
      <c r="Q4" s="902" t="s">
        <v>452</v>
      </c>
      <c r="R4" s="902" t="s">
        <v>563</v>
      </c>
      <c r="S4" s="902" t="s">
        <v>721</v>
      </c>
      <c r="T4" s="902" t="s">
        <v>720</v>
      </c>
      <c r="U4" s="902" t="s">
        <v>719</v>
      </c>
      <c r="V4" s="902" t="s">
        <v>456</v>
      </c>
      <c r="W4" s="902" t="s">
        <v>108</v>
      </c>
      <c r="X4" s="902" t="s">
        <v>716</v>
      </c>
      <c r="Y4" s="902" t="s">
        <v>565</v>
      </c>
      <c r="Z4" s="902" t="s">
        <v>944</v>
      </c>
      <c r="AA4" s="902" t="s">
        <v>471</v>
      </c>
      <c r="AB4" s="1150" t="s">
        <v>187</v>
      </c>
      <c r="AC4" s="1276" t="s">
        <v>1000</v>
      </c>
      <c r="AD4" s="1277" t="s">
        <v>1001</v>
      </c>
      <c r="AE4" s="1277" t="s">
        <v>1002</v>
      </c>
      <c r="AF4" s="883" t="s">
        <v>931</v>
      </c>
      <c r="AG4" s="883" t="s">
        <v>932</v>
      </c>
      <c r="AH4" s="883" t="s">
        <v>990</v>
      </c>
      <c r="AI4" s="889" t="s">
        <v>991</v>
      </c>
      <c r="AJ4" s="889" t="s">
        <v>935</v>
      </c>
      <c r="AK4" s="889" t="s">
        <v>936</v>
      </c>
      <c r="AL4" s="889" t="s">
        <v>937</v>
      </c>
      <c r="AM4" s="889" t="s">
        <v>1319</v>
      </c>
      <c r="AN4" s="883" t="s">
        <v>939</v>
      </c>
      <c r="AO4" s="883" t="s">
        <v>940</v>
      </c>
      <c r="AP4" s="883" t="s">
        <v>941</v>
      </c>
      <c r="AQ4" s="883" t="s">
        <v>942</v>
      </c>
      <c r="AR4" s="883" t="s">
        <v>943</v>
      </c>
      <c r="AS4" s="1155" t="s">
        <v>992</v>
      </c>
      <c r="AT4" s="1278" t="s">
        <v>1287</v>
      </c>
      <c r="AU4" s="1279" t="s">
        <v>1000</v>
      </c>
      <c r="AV4" s="1280" t="s">
        <v>1003</v>
      </c>
      <c r="AW4" s="1280" t="s">
        <v>1004</v>
      </c>
      <c r="AX4" s="1280" t="s">
        <v>1319</v>
      </c>
      <c r="AY4" s="1281" t="s">
        <v>506</v>
      </c>
      <c r="AZ4" s="1158"/>
      <c r="BA4" s="1159" t="s">
        <v>1284</v>
      </c>
      <c r="BB4" s="1160" t="s">
        <v>1285</v>
      </c>
      <c r="BC4" s="1161" t="s">
        <v>1292</v>
      </c>
      <c r="BD4" s="1162" t="s">
        <v>1290</v>
      </c>
      <c r="BE4" s="1282"/>
      <c r="BF4" s="1163" t="s">
        <v>447</v>
      </c>
      <c r="BG4" s="902" t="s">
        <v>448</v>
      </c>
      <c r="BH4" s="1164" t="s">
        <v>442</v>
      </c>
      <c r="BI4" s="1164" t="s">
        <v>71</v>
      </c>
      <c r="BJ4" s="1164" t="s">
        <v>443</v>
      </c>
      <c r="BK4" s="1164" t="s">
        <v>72</v>
      </c>
      <c r="BL4" s="1164" t="s">
        <v>73</v>
      </c>
      <c r="BM4" s="1164" t="s">
        <v>74</v>
      </c>
      <c r="BN4" s="1164" t="s">
        <v>75</v>
      </c>
      <c r="BO4" s="1164" t="s">
        <v>76</v>
      </c>
      <c r="BP4" s="1165" t="s">
        <v>481</v>
      </c>
      <c r="BQ4" s="1149" t="s">
        <v>449</v>
      </c>
      <c r="BR4" s="902" t="s">
        <v>450</v>
      </c>
      <c r="BS4" s="1164" t="s">
        <v>451</v>
      </c>
      <c r="BT4" s="1164" t="s">
        <v>452</v>
      </c>
      <c r="BU4" s="1164" t="s">
        <v>453</v>
      </c>
      <c r="BV4" s="1164"/>
      <c r="BW4" s="1164" t="s">
        <v>454</v>
      </c>
      <c r="BX4" s="1164" t="s">
        <v>482</v>
      </c>
      <c r="BY4" s="1164" t="s">
        <v>455</v>
      </c>
      <c r="BZ4" s="902" t="s">
        <v>456</v>
      </c>
      <c r="CA4" s="1164" t="s">
        <v>8</v>
      </c>
      <c r="CB4" s="1164" t="s">
        <v>29</v>
      </c>
      <c r="CC4" s="1164" t="s">
        <v>480</v>
      </c>
      <c r="CD4" s="1164" t="s">
        <v>471</v>
      </c>
      <c r="CE4" s="1166" t="s">
        <v>187</v>
      </c>
      <c r="CF4" s="1167"/>
      <c r="CG4" s="1168" t="s">
        <v>42</v>
      </c>
      <c r="CH4" s="1169" t="s">
        <v>90</v>
      </c>
      <c r="CI4" s="1169" t="s">
        <v>504</v>
      </c>
      <c r="CJ4" s="1169" t="s">
        <v>93</v>
      </c>
      <c r="CK4" s="1170" t="s">
        <v>503</v>
      </c>
      <c r="CL4" s="210"/>
      <c r="CM4" s="1116" t="s">
        <v>387</v>
      </c>
      <c r="CN4" s="1117" t="s">
        <v>383</v>
      </c>
      <c r="CO4" s="1118" t="s">
        <v>388</v>
      </c>
      <c r="CP4" s="953" t="s">
        <v>254</v>
      </c>
      <c r="CQ4" s="1119" t="s">
        <v>255</v>
      </c>
      <c r="CR4" s="906" t="s">
        <v>256</v>
      </c>
      <c r="CS4" s="1120" t="s">
        <v>421</v>
      </c>
      <c r="CT4" s="906" t="s">
        <v>257</v>
      </c>
      <c r="CU4" s="1119" t="s">
        <v>258</v>
      </c>
      <c r="CV4" s="1121" t="s">
        <v>259</v>
      </c>
      <c r="CW4" s="906" t="s">
        <v>260</v>
      </c>
      <c r="CX4" s="906" t="s">
        <v>261</v>
      </c>
      <c r="CY4" s="906" t="s">
        <v>262</v>
      </c>
      <c r="CZ4" s="1122" t="s">
        <v>263</v>
      </c>
      <c r="DA4" s="906" t="s">
        <v>264</v>
      </c>
      <c r="DB4" s="906" t="s">
        <v>265</v>
      </c>
      <c r="DC4" s="1119" t="s">
        <v>266</v>
      </c>
      <c r="DD4" s="1123" t="s">
        <v>267</v>
      </c>
      <c r="DE4" s="906" t="s">
        <v>268</v>
      </c>
      <c r="DF4" s="906" t="s">
        <v>269</v>
      </c>
      <c r="DG4" s="906" t="s">
        <v>270</v>
      </c>
      <c r="DH4" s="906" t="s">
        <v>271</v>
      </c>
      <c r="DI4" s="906" t="s">
        <v>272</v>
      </c>
      <c r="DJ4" s="906" t="s">
        <v>273</v>
      </c>
      <c r="DK4" s="906" t="s">
        <v>274</v>
      </c>
      <c r="DL4" s="906" t="s">
        <v>275</v>
      </c>
      <c r="DM4" s="906" t="s">
        <v>276</v>
      </c>
      <c r="DN4" s="906" t="s">
        <v>277</v>
      </c>
      <c r="DO4" s="906" t="s">
        <v>278</v>
      </c>
      <c r="DP4" s="906" t="s">
        <v>279</v>
      </c>
      <c r="DQ4" s="906" t="s">
        <v>280</v>
      </c>
      <c r="DR4" s="906" t="s">
        <v>281</v>
      </c>
      <c r="DS4" s="906" t="s">
        <v>282</v>
      </c>
      <c r="DT4" s="906" t="s">
        <v>283</v>
      </c>
      <c r="DU4" s="906" t="s">
        <v>969</v>
      </c>
      <c r="DV4" s="906" t="s">
        <v>970</v>
      </c>
      <c r="DW4" s="906" t="s">
        <v>284</v>
      </c>
      <c r="DX4" s="906" t="s">
        <v>918</v>
      </c>
      <c r="DY4" s="906" t="s">
        <v>285</v>
      </c>
      <c r="DZ4" s="906" t="s">
        <v>286</v>
      </c>
      <c r="EA4" s="906" t="s">
        <v>287</v>
      </c>
      <c r="EB4" s="906" t="s">
        <v>288</v>
      </c>
      <c r="EC4" s="906" t="s">
        <v>289</v>
      </c>
      <c r="ED4" s="906" t="s">
        <v>290</v>
      </c>
      <c r="EE4" s="906" t="s">
        <v>919</v>
      </c>
      <c r="EF4" s="906" t="s">
        <v>291</v>
      </c>
      <c r="EG4" s="906" t="s">
        <v>292</v>
      </c>
      <c r="EH4" s="906" t="s">
        <v>293</v>
      </c>
      <c r="EI4" s="906" t="s">
        <v>294</v>
      </c>
      <c r="EJ4" s="953" t="s">
        <v>295</v>
      </c>
      <c r="EK4" s="906" t="s">
        <v>296</v>
      </c>
      <c r="EL4" s="906" t="s">
        <v>297</v>
      </c>
      <c r="EM4" s="906" t="s">
        <v>298</v>
      </c>
      <c r="EN4" s="906" t="s">
        <v>299</v>
      </c>
      <c r="EO4" s="906" t="s">
        <v>300</v>
      </c>
      <c r="EP4" s="906" t="s">
        <v>301</v>
      </c>
      <c r="EQ4" s="906" t="s">
        <v>302</v>
      </c>
      <c r="ER4" s="906" t="s">
        <v>303</v>
      </c>
      <c r="ES4" s="906" t="s">
        <v>304</v>
      </c>
      <c r="ET4" s="906" t="s">
        <v>305</v>
      </c>
      <c r="EU4" s="906" t="s">
        <v>306</v>
      </c>
      <c r="EV4" s="906" t="s">
        <v>307</v>
      </c>
      <c r="EW4" s="906" t="s">
        <v>308</v>
      </c>
      <c r="EX4" s="906" t="s">
        <v>309</v>
      </c>
      <c r="EY4" s="906" t="s">
        <v>310</v>
      </c>
      <c r="EZ4" s="906" t="s">
        <v>311</v>
      </c>
      <c r="FA4" s="906" t="s">
        <v>312</v>
      </c>
      <c r="FB4" s="906" t="s">
        <v>313</v>
      </c>
      <c r="FC4" s="906" t="s">
        <v>988</v>
      </c>
      <c r="FD4" s="906" t="s">
        <v>314</v>
      </c>
      <c r="FE4" s="906" t="s">
        <v>315</v>
      </c>
      <c r="FF4" s="1124" t="s">
        <v>316</v>
      </c>
      <c r="FG4" s="906" t="s">
        <v>972</v>
      </c>
      <c r="FH4" s="906" t="s">
        <v>295</v>
      </c>
      <c r="FI4" s="1118" t="s">
        <v>391</v>
      </c>
      <c r="FJ4" s="1125" t="s">
        <v>347</v>
      </c>
      <c r="FK4" s="953" t="s">
        <v>348</v>
      </c>
      <c r="FL4" s="953" t="s">
        <v>349</v>
      </c>
      <c r="FM4" s="1118" t="s">
        <v>389</v>
      </c>
      <c r="FN4" s="953" t="s">
        <v>317</v>
      </c>
      <c r="FO4" s="906" t="s">
        <v>318</v>
      </c>
      <c r="FP4" s="906" t="s">
        <v>319</v>
      </c>
      <c r="FQ4" s="906" t="s">
        <v>973</v>
      </c>
      <c r="FR4" s="906" t="s">
        <v>946</v>
      </c>
      <c r="FS4" s="1283" t="s">
        <v>320</v>
      </c>
      <c r="FT4" s="906" t="s">
        <v>321</v>
      </c>
      <c r="FU4" s="906" t="s">
        <v>322</v>
      </c>
      <c r="FV4" s="906" t="s">
        <v>974</v>
      </c>
      <c r="FW4" s="906" t="s">
        <v>323</v>
      </c>
      <c r="FX4" s="906" t="s">
        <v>324</v>
      </c>
      <c r="FY4" s="906" t="s">
        <v>325</v>
      </c>
      <c r="FZ4" s="906" t="s">
        <v>320</v>
      </c>
      <c r="GA4" s="1283" t="s">
        <v>390</v>
      </c>
      <c r="GB4" s="1126" t="s">
        <v>436</v>
      </c>
      <c r="GC4" s="1119" t="s">
        <v>342</v>
      </c>
      <c r="GD4" s="1119" t="s">
        <v>343</v>
      </c>
      <c r="GE4" s="1119" t="s">
        <v>437</v>
      </c>
      <c r="GF4" s="1118" t="s">
        <v>616</v>
      </c>
      <c r="GG4" s="953" t="s">
        <v>867</v>
      </c>
      <c r="GH4" s="953" t="s">
        <v>354</v>
      </c>
      <c r="GI4" s="1125" t="s">
        <v>930</v>
      </c>
      <c r="GJ4" s="953" t="s">
        <v>353</v>
      </c>
      <c r="GK4" s="953" t="s">
        <v>355</v>
      </c>
      <c r="GL4" s="1118" t="s">
        <v>414</v>
      </c>
      <c r="GM4" s="1127" t="s">
        <v>408</v>
      </c>
      <c r="GN4" s="1127" t="s">
        <v>409</v>
      </c>
      <c r="GO4" s="1127" t="s">
        <v>410</v>
      </c>
      <c r="GP4" s="1117" t="s">
        <v>382</v>
      </c>
      <c r="GQ4" s="953" t="s">
        <v>359</v>
      </c>
      <c r="GR4" s="906" t="s">
        <v>326</v>
      </c>
      <c r="GS4" s="906" t="s">
        <v>327</v>
      </c>
      <c r="GT4" s="906" t="s">
        <v>328</v>
      </c>
      <c r="GU4" s="906" t="s">
        <v>329</v>
      </c>
      <c r="GV4" s="906" t="s">
        <v>330</v>
      </c>
      <c r="GW4" s="906" t="s">
        <v>331</v>
      </c>
      <c r="GX4" s="906" t="s">
        <v>332</v>
      </c>
      <c r="GY4" s="906" t="s">
        <v>333</v>
      </c>
      <c r="GZ4" s="1125" t="s">
        <v>947</v>
      </c>
      <c r="HA4" s="953" t="s">
        <v>360</v>
      </c>
      <c r="HB4" s="953" t="s">
        <v>361</v>
      </c>
      <c r="HC4" s="1128" t="s">
        <v>380</v>
      </c>
      <c r="HD4" s="1129" t="s">
        <v>386</v>
      </c>
      <c r="HE4" s="1130" t="s">
        <v>401</v>
      </c>
      <c r="HF4" s="1130" t="s">
        <v>402</v>
      </c>
      <c r="HG4" s="1118" t="s">
        <v>403</v>
      </c>
      <c r="HH4" s="1131" t="s">
        <v>367</v>
      </c>
      <c r="HI4" s="1131" t="s">
        <v>368</v>
      </c>
      <c r="HJ4" s="1118" t="s">
        <v>412</v>
      </c>
      <c r="HK4" s="972" t="s">
        <v>872</v>
      </c>
      <c r="HL4" s="1131" t="s">
        <v>349</v>
      </c>
      <c r="HM4" s="1118" t="s">
        <v>404</v>
      </c>
      <c r="HN4" s="1131" t="s">
        <v>295</v>
      </c>
      <c r="HO4" s="1132" t="s">
        <v>718</v>
      </c>
      <c r="HP4" s="1130" t="s">
        <v>369</v>
      </c>
      <c r="HQ4" s="1130" t="s">
        <v>1005</v>
      </c>
      <c r="HR4" s="1118" t="s">
        <v>392</v>
      </c>
      <c r="HS4" s="1131" t="s">
        <v>371</v>
      </c>
      <c r="HT4" s="1131" t="s">
        <v>354</v>
      </c>
      <c r="HU4" s="972" t="s">
        <v>930</v>
      </c>
      <c r="HV4" s="1131" t="s">
        <v>353</v>
      </c>
      <c r="HW4" s="1131" t="s">
        <v>871</v>
      </c>
      <c r="HX4" s="1131" t="s">
        <v>372</v>
      </c>
      <c r="HY4" s="1129" t="s">
        <v>379</v>
      </c>
      <c r="HZ4" s="1118" t="s">
        <v>399</v>
      </c>
      <c r="IA4" s="1131" t="s">
        <v>405</v>
      </c>
      <c r="IB4" s="1131" t="s">
        <v>406</v>
      </c>
      <c r="IC4" s="1123" t="s">
        <v>400</v>
      </c>
      <c r="ID4" s="1133" t="s">
        <v>944</v>
      </c>
      <c r="IE4" s="1131" t="s">
        <v>468</v>
      </c>
      <c r="IF4" s="1134" t="s">
        <v>378</v>
      </c>
    </row>
    <row r="5" spans="1:242" ht="33.75" customHeight="1" thickTop="1" thickBot="1">
      <c r="A5" s="1107"/>
      <c r="B5" s="1175" t="s">
        <v>0</v>
      </c>
      <c r="C5" s="903" t="s">
        <v>1006</v>
      </c>
      <c r="D5" s="903" t="s">
        <v>1007</v>
      </c>
      <c r="E5" s="903" t="s">
        <v>1008</v>
      </c>
      <c r="F5" s="903" t="s">
        <v>1009</v>
      </c>
      <c r="G5" s="903" t="s">
        <v>1010</v>
      </c>
      <c r="H5" s="903" t="s">
        <v>1011</v>
      </c>
      <c r="I5" s="903" t="s">
        <v>1012</v>
      </c>
      <c r="J5" s="903" t="s">
        <v>1013</v>
      </c>
      <c r="K5" s="903" t="s">
        <v>615</v>
      </c>
      <c r="L5" s="903" t="s">
        <v>1014</v>
      </c>
      <c r="M5" s="1176" t="s">
        <v>1015</v>
      </c>
      <c r="N5" s="1177" t="s">
        <v>1016</v>
      </c>
      <c r="O5" s="1177" t="s">
        <v>1017</v>
      </c>
      <c r="P5" s="903" t="s">
        <v>1018</v>
      </c>
      <c r="Q5" s="903" t="s">
        <v>1019</v>
      </c>
      <c r="R5" s="903" t="s">
        <v>1020</v>
      </c>
      <c r="S5" s="903" t="s">
        <v>1021</v>
      </c>
      <c r="T5" s="903" t="s">
        <v>1022</v>
      </c>
      <c r="U5" s="903" t="s">
        <v>1023</v>
      </c>
      <c r="V5" s="1177" t="s">
        <v>1024</v>
      </c>
      <c r="W5" s="903" t="s">
        <v>1025</v>
      </c>
      <c r="X5" s="903" t="s">
        <v>1026</v>
      </c>
      <c r="Y5" s="903" t="s">
        <v>1027</v>
      </c>
      <c r="Z5" s="903" t="s">
        <v>945</v>
      </c>
      <c r="AA5" s="903" t="s">
        <v>1028</v>
      </c>
      <c r="AB5" s="1178" t="s">
        <v>1029</v>
      </c>
      <c r="AC5" s="1179" t="s">
        <v>1030</v>
      </c>
      <c r="AD5" s="1180" t="s">
        <v>1031</v>
      </c>
      <c r="AE5" s="1180" t="s">
        <v>1032</v>
      </c>
      <c r="AF5" s="1180"/>
      <c r="AG5" s="1180"/>
      <c r="AH5" s="1180"/>
      <c r="AI5" s="1180"/>
      <c r="AJ5" s="1180"/>
      <c r="AK5" s="1180"/>
      <c r="AL5" s="1180"/>
      <c r="AM5" s="1180" t="s">
        <v>1307</v>
      </c>
      <c r="AN5" s="1180"/>
      <c r="AO5" s="1180"/>
      <c r="AP5" s="1180"/>
      <c r="AQ5" s="1180"/>
      <c r="AR5" s="1180"/>
      <c r="AS5" s="1180"/>
      <c r="AT5" s="1181" t="s">
        <v>1313</v>
      </c>
      <c r="AU5" s="1179" t="s">
        <v>1033</v>
      </c>
      <c r="AV5" s="1180" t="s">
        <v>1034</v>
      </c>
      <c r="AW5" s="1180" t="s">
        <v>1035</v>
      </c>
      <c r="AX5" s="1180" t="s">
        <v>1036</v>
      </c>
      <c r="AY5" s="1182" t="s">
        <v>1037</v>
      </c>
      <c r="AZ5" s="1183"/>
      <c r="BA5" s="1179" t="s">
        <v>984</v>
      </c>
      <c r="BB5" s="1180" t="s">
        <v>985</v>
      </c>
      <c r="BC5" s="1180" t="s">
        <v>1306</v>
      </c>
      <c r="BD5" s="1181" t="s">
        <v>507</v>
      </c>
      <c r="BE5" s="1284"/>
      <c r="BF5" s="1186" t="s">
        <v>1038</v>
      </c>
      <c r="BG5" s="903" t="s">
        <v>1039</v>
      </c>
      <c r="BH5" s="903" t="s">
        <v>1040</v>
      </c>
      <c r="BI5" s="903" t="s">
        <v>1041</v>
      </c>
      <c r="BJ5" s="903" t="s">
        <v>1042</v>
      </c>
      <c r="BK5" s="903" t="s">
        <v>1043</v>
      </c>
      <c r="BL5" s="903" t="s">
        <v>1044</v>
      </c>
      <c r="BM5" s="903" t="s">
        <v>1045</v>
      </c>
      <c r="BN5" s="903" t="s">
        <v>1046</v>
      </c>
      <c r="BO5" s="903" t="s">
        <v>1047</v>
      </c>
      <c r="BP5" s="1187" t="s">
        <v>1048</v>
      </c>
      <c r="BQ5" s="903" t="s">
        <v>1049</v>
      </c>
      <c r="BR5" s="903" t="s">
        <v>1050</v>
      </c>
      <c r="BS5" s="903" t="s">
        <v>1051</v>
      </c>
      <c r="BT5" s="903" t="s">
        <v>1052</v>
      </c>
      <c r="BU5" s="903" t="s">
        <v>1053</v>
      </c>
      <c r="BV5" s="903"/>
      <c r="BW5" s="903" t="s">
        <v>1054</v>
      </c>
      <c r="BX5" s="903" t="s">
        <v>1055</v>
      </c>
      <c r="BY5" s="903" t="s">
        <v>1056</v>
      </c>
      <c r="BZ5" s="903" t="s">
        <v>1057</v>
      </c>
      <c r="CA5" s="903" t="s">
        <v>1058</v>
      </c>
      <c r="CB5" s="903" t="s">
        <v>1059</v>
      </c>
      <c r="CC5" s="903" t="s">
        <v>1060</v>
      </c>
      <c r="CD5" s="903" t="s">
        <v>1061</v>
      </c>
      <c r="CE5" s="1178" t="s">
        <v>1062</v>
      </c>
      <c r="CF5" s="1142"/>
      <c r="CG5" s="1188" t="s">
        <v>1063</v>
      </c>
      <c r="CH5" s="1189" t="s">
        <v>1064</v>
      </c>
      <c r="CI5" s="1189" t="s">
        <v>1065</v>
      </c>
      <c r="CJ5" s="1189" t="s">
        <v>1066</v>
      </c>
      <c r="CK5" s="1182" t="s">
        <v>502</v>
      </c>
      <c r="CL5" s="201"/>
      <c r="CM5" s="212"/>
      <c r="CN5" s="213"/>
      <c r="CO5" s="1190" t="s">
        <v>150</v>
      </c>
      <c r="CP5" s="1191" t="s">
        <v>334</v>
      </c>
      <c r="CQ5" s="1191" t="s">
        <v>335</v>
      </c>
      <c r="CR5" s="907"/>
      <c r="CS5" s="907"/>
      <c r="CT5" s="907"/>
      <c r="CU5" s="1191" t="s">
        <v>336</v>
      </c>
      <c r="CV5" s="907" t="s">
        <v>337</v>
      </c>
      <c r="CW5" s="907"/>
      <c r="CX5" s="907"/>
      <c r="CY5" s="907"/>
      <c r="CZ5" s="907" t="s">
        <v>338</v>
      </c>
      <c r="DA5" s="907"/>
      <c r="DB5" s="907"/>
      <c r="DC5" s="1191" t="s">
        <v>339</v>
      </c>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1191" t="s">
        <v>151</v>
      </c>
      <c r="EK5" s="907"/>
      <c r="EL5" s="907"/>
      <c r="EM5" s="907"/>
      <c r="EN5" s="907"/>
      <c r="EO5" s="907"/>
      <c r="EP5" s="907"/>
      <c r="EQ5" s="907"/>
      <c r="ER5" s="907"/>
      <c r="ES5" s="907"/>
      <c r="ET5" s="907"/>
      <c r="EU5" s="907"/>
      <c r="EV5" s="907"/>
      <c r="EW5" s="907"/>
      <c r="EX5" s="907"/>
      <c r="EY5" s="907"/>
      <c r="EZ5" s="907"/>
      <c r="FA5" s="907"/>
      <c r="FB5" s="907"/>
      <c r="FC5" s="907"/>
      <c r="FD5" s="907"/>
      <c r="FE5" s="907"/>
      <c r="FF5" s="1285"/>
      <c r="FG5" s="1285"/>
      <c r="FH5" s="907"/>
      <c r="FI5" s="1190" t="s">
        <v>143</v>
      </c>
      <c r="FJ5" s="1192" t="s">
        <v>350</v>
      </c>
      <c r="FK5" s="954" t="s">
        <v>351</v>
      </c>
      <c r="FL5" s="954" t="s">
        <v>352</v>
      </c>
      <c r="FM5" s="1190" t="s">
        <v>152</v>
      </c>
      <c r="FN5" s="1191" t="s">
        <v>340</v>
      </c>
      <c r="FO5" s="907"/>
      <c r="FP5" s="907"/>
      <c r="FQ5" s="907"/>
      <c r="FR5" s="907"/>
      <c r="FS5" s="1190" t="s">
        <v>341</v>
      </c>
      <c r="FT5" s="907"/>
      <c r="FU5" s="907"/>
      <c r="FV5" s="907"/>
      <c r="FW5" s="907"/>
      <c r="FX5" s="907"/>
      <c r="FY5" s="907"/>
      <c r="FZ5" s="907"/>
      <c r="GA5" s="1190" t="s">
        <v>145</v>
      </c>
      <c r="GB5" s="1191"/>
      <c r="GC5" s="1191" t="s">
        <v>344</v>
      </c>
      <c r="GD5" s="1191" t="s">
        <v>346</v>
      </c>
      <c r="GE5" s="1191" t="s">
        <v>345</v>
      </c>
      <c r="GF5" s="1190" t="s">
        <v>147</v>
      </c>
      <c r="GG5" s="954" t="s">
        <v>868</v>
      </c>
      <c r="GH5" s="954" t="s">
        <v>357</v>
      </c>
      <c r="GI5" s="1192" t="s">
        <v>929</v>
      </c>
      <c r="GJ5" s="954" t="s">
        <v>356</v>
      </c>
      <c r="GK5" s="954" t="s">
        <v>358</v>
      </c>
      <c r="GL5" s="1190" t="s">
        <v>869</v>
      </c>
      <c r="GM5" s="1191" t="s">
        <v>162</v>
      </c>
      <c r="GN5" s="1191" t="s">
        <v>183</v>
      </c>
      <c r="GO5" s="1191" t="s">
        <v>163</v>
      </c>
      <c r="GP5" s="213"/>
      <c r="GQ5" s="1191" t="s">
        <v>393</v>
      </c>
      <c r="GR5" s="907"/>
      <c r="GS5" s="907"/>
      <c r="GT5" s="907"/>
      <c r="GU5" s="907"/>
      <c r="GV5" s="907"/>
      <c r="GW5" s="907"/>
      <c r="GX5" s="907"/>
      <c r="GY5" s="1195"/>
      <c r="GZ5" s="1286" t="s">
        <v>948</v>
      </c>
      <c r="HA5" s="954" t="s">
        <v>394</v>
      </c>
      <c r="HB5" s="954" t="s">
        <v>395</v>
      </c>
      <c r="HC5" s="212"/>
      <c r="HD5" s="213"/>
      <c r="HE5" s="1190" t="s">
        <v>141</v>
      </c>
      <c r="HF5" s="1190" t="s">
        <v>153</v>
      </c>
      <c r="HG5" s="1190" t="s">
        <v>142</v>
      </c>
      <c r="HH5" s="954" t="s">
        <v>365</v>
      </c>
      <c r="HI5" s="954" t="s">
        <v>366</v>
      </c>
      <c r="HJ5" s="1190" t="s">
        <v>143</v>
      </c>
      <c r="HK5" s="1192" t="s">
        <v>144</v>
      </c>
      <c r="HL5" s="954" t="s">
        <v>411</v>
      </c>
      <c r="HM5" s="1190"/>
      <c r="HN5" s="954" t="s">
        <v>376</v>
      </c>
      <c r="HO5" s="954" t="s">
        <v>377</v>
      </c>
      <c r="HP5" s="1190" t="s">
        <v>146</v>
      </c>
      <c r="HQ5" s="1190" t="s">
        <v>164</v>
      </c>
      <c r="HR5" s="1190" t="s">
        <v>147</v>
      </c>
      <c r="HS5" s="954" t="s">
        <v>868</v>
      </c>
      <c r="HT5" s="954" t="s">
        <v>870</v>
      </c>
      <c r="HU5" s="1192" t="s">
        <v>929</v>
      </c>
      <c r="HV5" s="954" t="s">
        <v>373</v>
      </c>
      <c r="HW5" s="954" t="s">
        <v>374</v>
      </c>
      <c r="HX5" s="954" t="s">
        <v>375</v>
      </c>
      <c r="HY5" s="213"/>
      <c r="HZ5" s="1190" t="s">
        <v>149</v>
      </c>
      <c r="IA5" s="954" t="s">
        <v>362</v>
      </c>
      <c r="IB5" s="954" t="s">
        <v>363</v>
      </c>
      <c r="IC5" s="1196" t="s">
        <v>364</v>
      </c>
      <c r="ID5" s="973" t="s">
        <v>948</v>
      </c>
      <c r="IE5" s="954" t="s">
        <v>397</v>
      </c>
      <c r="IF5" s="1197" t="s">
        <v>398</v>
      </c>
    </row>
    <row r="6" spans="1:242" ht="14.25" customHeight="1" thickTop="1">
      <c r="A6" s="423">
        <v>1954</v>
      </c>
      <c r="B6" s="1204">
        <v>2470.8404360302675</v>
      </c>
      <c r="C6" s="1198"/>
      <c r="D6" s="1199"/>
      <c r="E6" s="1199"/>
      <c r="F6" s="1199"/>
      <c r="G6" s="1199"/>
      <c r="H6" s="904"/>
      <c r="I6" s="904"/>
      <c r="J6" s="904"/>
      <c r="K6" s="904"/>
      <c r="L6" s="904"/>
      <c r="M6" s="904"/>
      <c r="N6" s="1200"/>
      <c r="O6" s="904"/>
      <c r="P6" s="904"/>
      <c r="Q6" s="904"/>
      <c r="R6" s="904"/>
      <c r="S6" s="904"/>
      <c r="T6" s="904"/>
      <c r="U6" s="904"/>
      <c r="V6" s="904"/>
      <c r="W6" s="904"/>
      <c r="X6" s="904"/>
      <c r="Y6" s="904"/>
      <c r="Z6" s="904"/>
      <c r="AA6" s="904"/>
      <c r="AB6" s="1201"/>
      <c r="AC6" s="1202"/>
      <c r="AD6" s="885"/>
      <c r="AT6" s="684"/>
      <c r="AU6" s="925"/>
      <c r="AV6" s="926"/>
      <c r="AW6" s="926"/>
      <c r="AX6" s="926"/>
      <c r="AY6" s="683"/>
      <c r="AZ6" s="884"/>
      <c r="BA6" s="1202"/>
      <c r="BB6" s="884"/>
      <c r="BC6" s="327"/>
      <c r="BD6" s="684"/>
      <c r="BF6" s="1200"/>
      <c r="BG6" s="904"/>
      <c r="BH6" s="904"/>
      <c r="BI6" s="904"/>
      <c r="BJ6" s="904"/>
      <c r="BK6" s="904"/>
      <c r="BL6" s="904"/>
      <c r="BM6" s="904"/>
      <c r="BN6" s="904"/>
      <c r="BO6" s="904"/>
      <c r="BP6" s="904"/>
      <c r="BQ6" s="1203"/>
      <c r="BR6" s="884"/>
      <c r="BS6" s="884"/>
      <c r="BT6" s="884"/>
      <c r="BU6" s="884"/>
      <c r="BV6" s="884"/>
      <c r="BW6" s="884"/>
      <c r="BX6" s="884"/>
      <c r="BY6" s="884"/>
      <c r="BZ6" s="884"/>
      <c r="CA6" s="884"/>
      <c r="CB6" s="884"/>
      <c r="CC6" s="884"/>
      <c r="CD6" s="904"/>
      <c r="CE6" s="1201"/>
      <c r="CF6" s="884"/>
      <c r="CG6" s="1202"/>
      <c r="CH6" s="884"/>
      <c r="CI6" s="884"/>
      <c r="CJ6" s="884"/>
      <c r="CK6" s="893"/>
      <c r="CL6" s="412">
        <v>1954</v>
      </c>
      <c r="CM6" s="214"/>
      <c r="CN6" s="124"/>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135"/>
      <c r="ER6" s="1135"/>
      <c r="ES6" s="1135"/>
      <c r="ET6" s="1135"/>
      <c r="EU6" s="71"/>
      <c r="EV6" s="71"/>
      <c r="EW6" s="71"/>
      <c r="EX6" s="71"/>
      <c r="EY6" s="71"/>
      <c r="EZ6" s="71"/>
      <c r="FA6" s="71"/>
      <c r="FB6" s="71"/>
      <c r="FC6" s="71"/>
      <c r="FD6" s="71"/>
      <c r="FE6" s="71"/>
      <c r="FF6" s="861"/>
      <c r="FG6" s="861"/>
      <c r="FH6" s="71"/>
      <c r="FI6" s="71"/>
      <c r="FJ6" s="861"/>
      <c r="FK6" s="71"/>
      <c r="FL6" s="71"/>
      <c r="FM6" s="71"/>
      <c r="FN6" s="71"/>
      <c r="FO6" s="71"/>
      <c r="FP6" s="71"/>
      <c r="FQ6" s="71"/>
      <c r="FR6" s="71"/>
      <c r="FS6" s="71"/>
      <c r="FT6" s="71"/>
      <c r="FU6" s="71"/>
      <c r="FV6" s="71"/>
      <c r="FW6" s="71"/>
      <c r="FX6" s="71"/>
      <c r="FY6" s="71"/>
      <c r="FZ6" s="71"/>
      <c r="GA6" s="71"/>
      <c r="GB6" s="71"/>
      <c r="GC6" s="71"/>
      <c r="GD6" s="71"/>
      <c r="GE6" s="71"/>
      <c r="GF6" s="71"/>
      <c r="GG6" s="71"/>
      <c r="GH6" s="71"/>
      <c r="GI6" s="861"/>
      <c r="GJ6" s="71"/>
      <c r="GK6" s="71"/>
      <c r="GL6" s="124"/>
      <c r="GM6" s="71"/>
      <c r="GN6" s="71"/>
      <c r="GO6" s="71"/>
      <c r="GP6" s="124"/>
      <c r="GQ6" s="71"/>
      <c r="GR6" s="71"/>
      <c r="GS6" s="71"/>
      <c r="GT6" s="71"/>
      <c r="GU6" s="71"/>
      <c r="GV6" s="71"/>
      <c r="GW6" s="71"/>
      <c r="GX6" s="71"/>
      <c r="GY6" s="71"/>
      <c r="GZ6" s="861"/>
      <c r="HA6" s="71"/>
      <c r="HB6" s="124"/>
      <c r="HC6" s="214"/>
      <c r="HD6" s="71"/>
      <c r="HE6" s="71"/>
      <c r="HF6" s="71"/>
      <c r="HG6" s="71"/>
      <c r="HH6" s="71"/>
      <c r="HI6" s="71"/>
      <c r="HJ6" s="71"/>
      <c r="HK6" s="861"/>
      <c r="HL6" s="71"/>
      <c r="HM6" s="71"/>
      <c r="HN6" s="71"/>
      <c r="HO6" s="71"/>
      <c r="HP6" s="71"/>
      <c r="HQ6" s="71"/>
      <c r="HR6" s="124"/>
      <c r="HS6" s="71"/>
      <c r="HT6" s="71"/>
      <c r="HU6" s="861"/>
      <c r="HV6" s="71"/>
      <c r="HW6" s="71"/>
      <c r="HX6" s="71"/>
      <c r="HY6" s="71"/>
      <c r="HZ6" s="71"/>
      <c r="IA6" s="71"/>
      <c r="IB6" s="71"/>
      <c r="IC6" s="71"/>
      <c r="ID6" s="861"/>
      <c r="IE6" s="71"/>
      <c r="IF6" s="100"/>
    </row>
    <row r="7" spans="1:242" ht="14.25" customHeight="1">
      <c r="A7" s="423">
        <v>1955</v>
      </c>
      <c r="B7" s="1204">
        <v>2757.3256323432392</v>
      </c>
      <c r="C7" s="1205"/>
      <c r="D7" s="1206"/>
      <c r="E7" s="1206"/>
      <c r="F7" s="1206"/>
      <c r="G7" s="1206"/>
      <c r="H7" s="884"/>
      <c r="I7" s="884"/>
      <c r="J7" s="884"/>
      <c r="K7" s="884"/>
      <c r="L7" s="884"/>
      <c r="M7" s="884"/>
      <c r="N7" s="1203"/>
      <c r="O7" s="884"/>
      <c r="P7" s="884"/>
      <c r="Q7" s="884"/>
      <c r="R7" s="884"/>
      <c r="S7" s="884"/>
      <c r="T7" s="884"/>
      <c r="U7" s="884"/>
      <c r="V7" s="884"/>
      <c r="W7" s="884"/>
      <c r="X7" s="884"/>
      <c r="Y7" s="884"/>
      <c r="Z7" s="884"/>
      <c r="AA7" s="884"/>
      <c r="AB7" s="893"/>
      <c r="AC7" s="1202"/>
      <c r="AD7" s="885"/>
      <c r="AE7" s="884"/>
      <c r="AF7" s="884"/>
      <c r="AG7" s="884"/>
      <c r="AH7" s="884"/>
      <c r="AI7" s="884"/>
      <c r="AJ7" s="884"/>
      <c r="AK7" s="884"/>
      <c r="AL7" s="884"/>
      <c r="AM7" s="884"/>
      <c r="AN7" s="884"/>
      <c r="AO7" s="884"/>
      <c r="AP7" s="884"/>
      <c r="AQ7" s="884"/>
      <c r="AR7" s="884"/>
      <c r="AS7" s="884"/>
      <c r="AT7" s="893"/>
      <c r="AU7" s="925"/>
      <c r="AV7" s="926"/>
      <c r="AW7" s="926"/>
      <c r="AX7" s="926"/>
      <c r="AY7" s="684"/>
      <c r="AZ7" s="884"/>
      <c r="BA7" s="1207"/>
      <c r="BB7" s="1087"/>
      <c r="BC7" s="327"/>
      <c r="BD7" s="684"/>
      <c r="BF7" s="1203"/>
      <c r="BG7" s="884"/>
      <c r="BH7" s="884"/>
      <c r="BI7" s="884"/>
      <c r="BJ7" s="884"/>
      <c r="BK7" s="884"/>
      <c r="BL7" s="884"/>
      <c r="BM7" s="884"/>
      <c r="BN7" s="884"/>
      <c r="BO7" s="884"/>
      <c r="BP7" s="884"/>
      <c r="BQ7" s="1203"/>
      <c r="BR7" s="884"/>
      <c r="BS7" s="884"/>
      <c r="BT7" s="884"/>
      <c r="BU7" s="884"/>
      <c r="BV7" s="884"/>
      <c r="BW7" s="884"/>
      <c r="BX7" s="884"/>
      <c r="BY7" s="884"/>
      <c r="BZ7" s="884"/>
      <c r="CA7" s="884"/>
      <c r="CB7" s="884"/>
      <c r="CC7" s="884"/>
      <c r="CD7" s="884"/>
      <c r="CE7" s="893"/>
      <c r="CF7" s="884"/>
      <c r="CG7" s="1202"/>
      <c r="CH7" s="884"/>
      <c r="CI7" s="884"/>
      <c r="CJ7" s="884"/>
      <c r="CK7" s="893"/>
      <c r="CL7" s="412"/>
      <c r="CM7" s="217"/>
      <c r="CN7" s="124"/>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135"/>
      <c r="ER7" s="1135"/>
      <c r="ES7" s="1135"/>
      <c r="ET7" s="1135"/>
      <c r="EU7" s="71"/>
      <c r="EV7" s="71"/>
      <c r="EW7" s="71"/>
      <c r="EX7" s="71"/>
      <c r="EY7" s="71"/>
      <c r="EZ7" s="71"/>
      <c r="FA7" s="71"/>
      <c r="FB7" s="71"/>
      <c r="FC7" s="71"/>
      <c r="FD7" s="71"/>
      <c r="FE7" s="71"/>
      <c r="FF7" s="861"/>
      <c r="FG7" s="861"/>
      <c r="FH7" s="71"/>
      <c r="FI7" s="71"/>
      <c r="FJ7" s="861"/>
      <c r="FK7" s="71"/>
      <c r="FL7" s="71"/>
      <c r="FM7" s="71"/>
      <c r="FN7" s="71"/>
      <c r="FO7" s="71"/>
      <c r="FP7" s="71"/>
      <c r="FQ7" s="71"/>
      <c r="FR7" s="71"/>
      <c r="FS7" s="71"/>
      <c r="FT7" s="71"/>
      <c r="FU7" s="71"/>
      <c r="FV7" s="71"/>
      <c r="FW7" s="71"/>
      <c r="FX7" s="71"/>
      <c r="FY7" s="71"/>
      <c r="FZ7" s="71"/>
      <c r="GA7" s="71"/>
      <c r="GB7" s="71"/>
      <c r="GC7" s="71"/>
      <c r="GD7" s="71"/>
      <c r="GE7" s="71"/>
      <c r="GF7" s="71"/>
      <c r="GG7" s="71"/>
      <c r="GH7" s="71"/>
      <c r="GI7" s="861"/>
      <c r="GJ7" s="71"/>
      <c r="GK7" s="71"/>
      <c r="GL7" s="124"/>
      <c r="GM7" s="71"/>
      <c r="GN7" s="71"/>
      <c r="GO7" s="71"/>
      <c r="GP7" s="124"/>
      <c r="GQ7" s="71"/>
      <c r="GR7" s="71"/>
      <c r="GS7" s="71"/>
      <c r="GT7" s="71"/>
      <c r="GU7" s="71"/>
      <c r="GV7" s="71"/>
      <c r="GW7" s="71"/>
      <c r="GX7" s="71"/>
      <c r="GY7" s="71"/>
      <c r="GZ7" s="861"/>
      <c r="HA7" s="71"/>
      <c r="HB7" s="124"/>
      <c r="HC7" s="217"/>
      <c r="HD7" s="71"/>
      <c r="HE7" s="71"/>
      <c r="HF7" s="71"/>
      <c r="HG7" s="71"/>
      <c r="HH7" s="71"/>
      <c r="HI7" s="71"/>
      <c r="HJ7" s="71"/>
      <c r="HK7" s="861"/>
      <c r="HL7" s="71"/>
      <c r="HM7" s="71"/>
      <c r="HN7" s="71"/>
      <c r="HO7" s="71"/>
      <c r="HP7" s="71"/>
      <c r="HQ7" s="71"/>
      <c r="HR7" s="124"/>
      <c r="HS7" s="71"/>
      <c r="HT7" s="71"/>
      <c r="HU7" s="861"/>
      <c r="HV7" s="71"/>
      <c r="HW7" s="71"/>
      <c r="HX7" s="71"/>
      <c r="HY7" s="71"/>
      <c r="HZ7" s="71"/>
      <c r="IA7" s="71"/>
      <c r="IB7" s="71"/>
      <c r="IC7" s="71"/>
      <c r="ID7" s="861"/>
      <c r="IE7" s="71"/>
      <c r="IF7" s="100"/>
    </row>
    <row r="8" spans="1:242" ht="14.25" customHeight="1">
      <c r="A8" s="423">
        <v>1956</v>
      </c>
      <c r="B8" s="1204">
        <v>3167.5551163074106</v>
      </c>
      <c r="C8" s="1205"/>
      <c r="D8" s="1206"/>
      <c r="E8" s="1206"/>
      <c r="F8" s="1206"/>
      <c r="G8" s="1206"/>
      <c r="H8" s="884"/>
      <c r="I8" s="884"/>
      <c r="J8" s="884"/>
      <c r="K8" s="884"/>
      <c r="L8" s="884"/>
      <c r="M8" s="884"/>
      <c r="N8" s="1203"/>
      <c r="O8" s="884"/>
      <c r="P8" s="884"/>
      <c r="Q8" s="884"/>
      <c r="R8" s="884"/>
      <c r="S8" s="884"/>
      <c r="T8" s="884"/>
      <c r="U8" s="884"/>
      <c r="V8" s="884"/>
      <c r="W8" s="884"/>
      <c r="X8" s="884"/>
      <c r="Y8" s="884"/>
      <c r="Z8" s="884"/>
      <c r="AA8" s="884"/>
      <c r="AB8" s="893"/>
      <c r="AC8" s="1202"/>
      <c r="AD8" s="885"/>
      <c r="AE8" s="884"/>
      <c r="AF8" s="884"/>
      <c r="AG8" s="884"/>
      <c r="AH8" s="884"/>
      <c r="AI8" s="884"/>
      <c r="AJ8" s="884"/>
      <c r="AK8" s="884"/>
      <c r="AL8" s="884"/>
      <c r="AM8" s="884"/>
      <c r="AN8" s="884"/>
      <c r="AO8" s="884"/>
      <c r="AP8" s="884"/>
      <c r="AQ8" s="884"/>
      <c r="AR8" s="884"/>
      <c r="AS8" s="884"/>
      <c r="AT8" s="893"/>
      <c r="AU8" s="925"/>
      <c r="AV8" s="926"/>
      <c r="AW8" s="926"/>
      <c r="AX8" s="926"/>
      <c r="AY8" s="684"/>
      <c r="AZ8" s="884"/>
      <c r="BA8" s="1207"/>
      <c r="BB8" s="1087"/>
      <c r="BC8" s="327"/>
      <c r="BD8" s="684"/>
      <c r="BF8" s="1203"/>
      <c r="BG8" s="884"/>
      <c r="BH8" s="884"/>
      <c r="BI8" s="884"/>
      <c r="BJ8" s="884"/>
      <c r="BK8" s="884"/>
      <c r="BL8" s="884"/>
      <c r="BM8" s="884"/>
      <c r="BN8" s="884"/>
      <c r="BO8" s="884"/>
      <c r="BP8" s="884"/>
      <c r="BQ8" s="1203"/>
      <c r="BR8" s="884"/>
      <c r="BS8" s="884"/>
      <c r="BT8" s="884"/>
      <c r="BU8" s="884"/>
      <c r="BV8" s="884"/>
      <c r="BW8" s="884"/>
      <c r="BX8" s="884"/>
      <c r="BY8" s="884"/>
      <c r="BZ8" s="884"/>
      <c r="CA8" s="884"/>
      <c r="CB8" s="884"/>
      <c r="CC8" s="884"/>
      <c r="CD8" s="884"/>
      <c r="CE8" s="893"/>
      <c r="CF8" s="884"/>
      <c r="CG8" s="1202"/>
      <c r="CH8" s="884"/>
      <c r="CI8" s="884"/>
      <c r="CJ8" s="884"/>
      <c r="CK8" s="893"/>
      <c r="CL8" s="412"/>
      <c r="CM8" s="217"/>
      <c r="CN8" s="124"/>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135"/>
      <c r="ER8" s="1135"/>
      <c r="ES8" s="1135"/>
      <c r="ET8" s="1135"/>
      <c r="EU8" s="71"/>
      <c r="EV8" s="71"/>
      <c r="EW8" s="71"/>
      <c r="EX8" s="71"/>
      <c r="EY8" s="71"/>
      <c r="EZ8" s="71"/>
      <c r="FA8" s="71"/>
      <c r="FB8" s="71"/>
      <c r="FC8" s="71"/>
      <c r="FD8" s="71"/>
      <c r="FE8" s="71"/>
      <c r="FF8" s="861"/>
      <c r="FG8" s="861"/>
      <c r="FH8" s="71"/>
      <c r="FI8" s="71"/>
      <c r="FJ8" s="861"/>
      <c r="FK8" s="71"/>
      <c r="FL8" s="71"/>
      <c r="FM8" s="71"/>
      <c r="FN8" s="71"/>
      <c r="FO8" s="71"/>
      <c r="FP8" s="71"/>
      <c r="FQ8" s="71"/>
      <c r="FR8" s="71"/>
      <c r="FS8" s="71"/>
      <c r="FT8" s="71"/>
      <c r="FU8" s="71"/>
      <c r="FV8" s="71"/>
      <c r="FW8" s="71"/>
      <c r="FX8" s="71"/>
      <c r="FY8" s="71"/>
      <c r="FZ8" s="71"/>
      <c r="GA8" s="71"/>
      <c r="GB8" s="71"/>
      <c r="GC8" s="71"/>
      <c r="GD8" s="71"/>
      <c r="GE8" s="71"/>
      <c r="GF8" s="71"/>
      <c r="GG8" s="71"/>
      <c r="GH8" s="71"/>
      <c r="GI8" s="861"/>
      <c r="GJ8" s="71"/>
      <c r="GK8" s="71"/>
      <c r="GL8" s="124"/>
      <c r="GM8" s="71"/>
      <c r="GN8" s="71"/>
      <c r="GO8" s="71"/>
      <c r="GP8" s="124"/>
      <c r="GQ8" s="71"/>
      <c r="GR8" s="71"/>
      <c r="GS8" s="71"/>
      <c r="GT8" s="71"/>
      <c r="GU8" s="71"/>
      <c r="GV8" s="71"/>
      <c r="GW8" s="71"/>
      <c r="GX8" s="71"/>
      <c r="GY8" s="71"/>
      <c r="GZ8" s="861"/>
      <c r="HA8" s="71"/>
      <c r="HB8" s="124"/>
      <c r="HC8" s="217"/>
      <c r="HD8" s="71"/>
      <c r="HE8" s="71"/>
      <c r="HF8" s="71"/>
      <c r="HG8" s="71"/>
      <c r="HH8" s="71"/>
      <c r="HI8" s="71"/>
      <c r="HJ8" s="71"/>
      <c r="HK8" s="861"/>
      <c r="HL8" s="71"/>
      <c r="HM8" s="71"/>
      <c r="HN8" s="71"/>
      <c r="HO8" s="71"/>
      <c r="HP8" s="71"/>
      <c r="HQ8" s="71"/>
      <c r="HR8" s="124"/>
      <c r="HS8" s="71"/>
      <c r="HT8" s="71"/>
      <c r="HU8" s="861"/>
      <c r="HV8" s="71"/>
      <c r="HW8" s="71"/>
      <c r="HX8" s="71"/>
      <c r="HY8" s="71"/>
      <c r="HZ8" s="71"/>
      <c r="IA8" s="71"/>
      <c r="IB8" s="71"/>
      <c r="IC8" s="71"/>
      <c r="ID8" s="861"/>
      <c r="IE8" s="71"/>
      <c r="IF8" s="100"/>
    </row>
    <row r="9" spans="1:242" ht="14.25" customHeight="1">
      <c r="A9" s="423">
        <v>1957</v>
      </c>
      <c r="B9" s="1204">
        <v>3713.7147357941253</v>
      </c>
      <c r="C9" s="1205"/>
      <c r="D9" s="1206"/>
      <c r="E9" s="1206"/>
      <c r="F9" s="1206"/>
      <c r="G9" s="1206"/>
      <c r="H9" s="884"/>
      <c r="I9" s="884"/>
      <c r="J9" s="884"/>
      <c r="K9" s="884"/>
      <c r="L9" s="884"/>
      <c r="M9" s="884"/>
      <c r="N9" s="1203"/>
      <c r="O9" s="884"/>
      <c r="P9" s="884"/>
      <c r="Q9" s="884"/>
      <c r="R9" s="884"/>
      <c r="S9" s="884"/>
      <c r="T9" s="884"/>
      <c r="U9" s="884"/>
      <c r="V9" s="884"/>
      <c r="W9" s="884"/>
      <c r="X9" s="884"/>
      <c r="Y9" s="884"/>
      <c r="Z9" s="884"/>
      <c r="AA9" s="884"/>
      <c r="AB9" s="893"/>
      <c r="AC9" s="1202"/>
      <c r="AD9" s="885"/>
      <c r="AE9" s="884"/>
      <c r="AF9" s="884"/>
      <c r="AG9" s="884"/>
      <c r="AH9" s="884"/>
      <c r="AI9" s="884"/>
      <c r="AJ9" s="884"/>
      <c r="AK9" s="884"/>
      <c r="AL9" s="884"/>
      <c r="AM9" s="884"/>
      <c r="AN9" s="884"/>
      <c r="AO9" s="884"/>
      <c r="AP9" s="884"/>
      <c r="AQ9" s="884"/>
      <c r="AR9" s="884"/>
      <c r="AS9" s="884"/>
      <c r="AT9" s="893"/>
      <c r="AU9" s="925"/>
      <c r="AV9" s="926"/>
      <c r="AW9" s="926"/>
      <c r="AX9" s="926"/>
      <c r="AY9" s="684"/>
      <c r="AZ9" s="926"/>
      <c r="BA9" s="1207"/>
      <c r="BB9" s="1087"/>
      <c r="BC9" s="327"/>
      <c r="BD9" s="684"/>
      <c r="BF9" s="1203"/>
      <c r="BG9" s="884"/>
      <c r="BH9" s="884"/>
      <c r="BI9" s="884"/>
      <c r="BJ9" s="884"/>
      <c r="BK9" s="884"/>
      <c r="BL9" s="884"/>
      <c r="BM9" s="884"/>
      <c r="BN9" s="884"/>
      <c r="BO9" s="884"/>
      <c r="BQ9" s="1203"/>
      <c r="BR9" s="884"/>
      <c r="BS9" s="884"/>
      <c r="BT9" s="884"/>
      <c r="BU9" s="884"/>
      <c r="BV9" s="884"/>
      <c r="BW9" s="884"/>
      <c r="BX9" s="884"/>
      <c r="BY9" s="884"/>
      <c r="BZ9" s="884"/>
      <c r="CA9" s="884"/>
      <c r="CB9" s="884"/>
      <c r="CC9" s="884"/>
      <c r="CD9" s="884"/>
      <c r="CE9" s="893"/>
      <c r="CF9" s="884"/>
      <c r="CG9" s="1202"/>
      <c r="CH9" s="884"/>
      <c r="CI9" s="884"/>
      <c r="CJ9" s="884"/>
      <c r="CK9" s="893"/>
      <c r="CL9" s="412"/>
      <c r="CM9" s="217"/>
      <c r="CN9" s="124"/>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135"/>
      <c r="ER9" s="1135"/>
      <c r="ES9" s="1135"/>
      <c r="ET9" s="1135"/>
      <c r="EU9" s="71"/>
      <c r="EV9" s="71"/>
      <c r="EW9" s="71"/>
      <c r="EX9" s="71"/>
      <c r="EY9" s="71"/>
      <c r="EZ9" s="71"/>
      <c r="FA9" s="71"/>
      <c r="FB9" s="71"/>
      <c r="FC9" s="71"/>
      <c r="FD9" s="71"/>
      <c r="FE9" s="71"/>
      <c r="FF9" s="861"/>
      <c r="FG9" s="861"/>
      <c r="FH9" s="71"/>
      <c r="FI9" s="71"/>
      <c r="FJ9" s="861"/>
      <c r="FK9" s="71"/>
      <c r="FL9" s="71"/>
      <c r="FM9" s="71"/>
      <c r="FN9" s="71"/>
      <c r="FO9" s="71"/>
      <c r="FP9" s="71"/>
      <c r="FQ9" s="71"/>
      <c r="FR9" s="71"/>
      <c r="FS9" s="71"/>
      <c r="FT9" s="71"/>
      <c r="FU9" s="71"/>
      <c r="FV9" s="71"/>
      <c r="FW9" s="71"/>
      <c r="FX9" s="71"/>
      <c r="FY9" s="71"/>
      <c r="FZ9" s="71"/>
      <c r="GA9" s="71"/>
      <c r="GB9" s="71"/>
      <c r="GC9" s="71"/>
      <c r="GD9" s="71"/>
      <c r="GE9" s="71"/>
      <c r="GF9" s="71"/>
      <c r="GG9" s="71"/>
      <c r="GH9" s="71"/>
      <c r="GI9" s="861"/>
      <c r="GJ9" s="71"/>
      <c r="GK9" s="71"/>
      <c r="GL9" s="124"/>
      <c r="GM9" s="71"/>
      <c r="GN9" s="71"/>
      <c r="GO9" s="71"/>
      <c r="GP9" s="124"/>
      <c r="GQ9" s="71"/>
      <c r="GR9" s="71"/>
      <c r="GS9" s="71"/>
      <c r="GT9" s="71"/>
      <c r="GU9" s="71"/>
      <c r="GV9" s="71"/>
      <c r="GW9" s="71"/>
      <c r="GX9" s="71"/>
      <c r="GY9" s="71"/>
      <c r="GZ9" s="861"/>
      <c r="HA9" s="71"/>
      <c r="HB9" s="124"/>
      <c r="HC9" s="217"/>
      <c r="HD9" s="71"/>
      <c r="HE9" s="71"/>
      <c r="HF9" s="71"/>
      <c r="HG9" s="71"/>
      <c r="HH9" s="71"/>
      <c r="HI9" s="71"/>
      <c r="HJ9" s="71"/>
      <c r="HK9" s="861"/>
      <c r="HL9" s="71"/>
      <c r="HM9" s="71"/>
      <c r="HN9" s="71"/>
      <c r="HO9" s="71"/>
      <c r="HP9" s="71"/>
      <c r="HQ9" s="71"/>
      <c r="HR9" s="124"/>
      <c r="HS9" s="71"/>
      <c r="HT9" s="71"/>
      <c r="HU9" s="861"/>
      <c r="HV9" s="71"/>
      <c r="HW9" s="71"/>
      <c r="HX9" s="71"/>
      <c r="HY9" s="71"/>
      <c r="HZ9" s="71"/>
      <c r="IA9" s="71"/>
      <c r="IB9" s="71"/>
      <c r="IC9" s="71"/>
      <c r="ID9" s="861"/>
      <c r="IE9" s="71"/>
      <c r="IF9" s="100"/>
    </row>
    <row r="10" spans="1:242" ht="14.25" customHeight="1">
      <c r="A10" s="423">
        <v>1958</v>
      </c>
      <c r="B10" s="1204">
        <v>4269.6622173122632</v>
      </c>
      <c r="C10" s="1208"/>
      <c r="D10" s="1209"/>
      <c r="E10" s="884"/>
      <c r="F10" s="884"/>
      <c r="G10" s="884"/>
      <c r="H10" s="884"/>
      <c r="I10" s="884"/>
      <c r="J10" s="884"/>
      <c r="K10" s="884"/>
      <c r="L10" s="884"/>
      <c r="M10" s="1206"/>
      <c r="N10" s="1208"/>
      <c r="O10" s="1209"/>
      <c r="P10" s="885"/>
      <c r="Q10" s="885"/>
      <c r="R10" s="885"/>
      <c r="S10" s="885"/>
      <c r="T10" s="885"/>
      <c r="U10" s="885"/>
      <c r="V10" s="1209"/>
      <c r="W10" s="885"/>
      <c r="X10" s="885"/>
      <c r="Y10" s="885"/>
      <c r="Z10" s="885"/>
      <c r="AA10" s="885"/>
      <c r="AB10" s="894"/>
      <c r="AC10" s="1210"/>
      <c r="AD10" s="885"/>
      <c r="AE10" s="885"/>
      <c r="AF10" s="885"/>
      <c r="AG10" s="885"/>
      <c r="AH10" s="885"/>
      <c r="AI10" s="885"/>
      <c r="AJ10" s="885"/>
      <c r="AK10" s="885"/>
      <c r="AL10" s="885"/>
      <c r="AM10" s="885"/>
      <c r="AN10" s="885"/>
      <c r="AO10" s="885"/>
      <c r="AP10" s="885"/>
      <c r="AQ10" s="885"/>
      <c r="AR10" s="885"/>
      <c r="AS10" s="885"/>
      <c r="AT10" s="894"/>
      <c r="AU10" s="925"/>
      <c r="AV10" s="926"/>
      <c r="AW10" s="926"/>
      <c r="AX10" s="926"/>
      <c r="AY10" s="1211"/>
      <c r="AZ10" s="926"/>
      <c r="BA10" s="1207"/>
      <c r="BB10" s="1087"/>
      <c r="BC10" s="1212"/>
      <c r="BD10" s="1211"/>
      <c r="BE10" s="884"/>
      <c r="BF10" s="1213"/>
      <c r="BG10" s="926"/>
      <c r="BH10" s="926"/>
      <c r="BI10" s="926"/>
      <c r="BJ10" s="926"/>
      <c r="BK10" s="926"/>
      <c r="BL10" s="926"/>
      <c r="BM10" s="926"/>
      <c r="BN10" s="926"/>
      <c r="BO10" s="926"/>
      <c r="BP10" s="926"/>
      <c r="BQ10" s="1213"/>
      <c r="BR10" s="926"/>
      <c r="BS10" s="926"/>
      <c r="BT10" s="926"/>
      <c r="BU10" s="926"/>
      <c r="BV10" s="926"/>
      <c r="BW10" s="926"/>
      <c r="BX10" s="926"/>
      <c r="BY10" s="926"/>
      <c r="BZ10" s="926"/>
      <c r="CA10" s="926"/>
      <c r="CB10" s="926"/>
      <c r="CC10" s="926"/>
      <c r="CD10" s="926"/>
      <c r="CE10" s="927"/>
      <c r="CF10" s="926"/>
      <c r="CG10" s="925"/>
      <c r="CH10" s="926"/>
      <c r="CI10" s="926"/>
      <c r="CJ10" s="926"/>
      <c r="CK10" s="927"/>
      <c r="CL10" s="412"/>
      <c r="CM10" s="217"/>
      <c r="CN10" s="124"/>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135"/>
      <c r="ER10" s="1135"/>
      <c r="ES10" s="1135"/>
      <c r="ET10" s="1135"/>
      <c r="EU10" s="71"/>
      <c r="EV10" s="71"/>
      <c r="EW10" s="71"/>
      <c r="EX10" s="71"/>
      <c r="EY10" s="71"/>
      <c r="EZ10" s="71"/>
      <c r="FA10" s="71"/>
      <c r="FB10" s="71"/>
      <c r="FC10" s="71"/>
      <c r="FD10" s="71"/>
      <c r="FE10" s="71"/>
      <c r="FF10" s="861"/>
      <c r="FG10" s="861"/>
      <c r="FH10" s="71"/>
      <c r="FI10" s="71"/>
      <c r="FJ10" s="86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861"/>
      <c r="GJ10" s="71"/>
      <c r="GK10" s="71"/>
      <c r="GL10" s="124"/>
      <c r="GM10" s="71"/>
      <c r="GN10" s="71"/>
      <c r="GO10" s="71"/>
      <c r="GP10" s="124"/>
      <c r="GQ10" s="71"/>
      <c r="GR10" s="71"/>
      <c r="GS10" s="71"/>
      <c r="GT10" s="71"/>
      <c r="GU10" s="71"/>
      <c r="GV10" s="71"/>
      <c r="GW10" s="71"/>
      <c r="GX10" s="71"/>
      <c r="GY10" s="71"/>
      <c r="GZ10" s="861"/>
      <c r="HA10" s="71"/>
      <c r="HB10" s="124"/>
      <c r="HC10" s="217"/>
      <c r="HD10" s="71"/>
      <c r="HE10" s="71"/>
      <c r="HF10" s="71"/>
      <c r="HG10" s="71"/>
      <c r="HH10" s="71"/>
      <c r="HI10" s="71"/>
      <c r="HJ10" s="71"/>
      <c r="HK10" s="861"/>
      <c r="HL10" s="71"/>
      <c r="HM10" s="71"/>
      <c r="HN10" s="71"/>
      <c r="HO10" s="71"/>
      <c r="HP10" s="71"/>
      <c r="HQ10" s="71"/>
      <c r="HR10" s="124"/>
      <c r="HS10" s="71"/>
      <c r="HT10" s="71"/>
      <c r="HU10" s="861"/>
      <c r="HV10" s="71"/>
      <c r="HW10" s="71"/>
      <c r="HX10" s="71"/>
      <c r="HY10" s="71"/>
      <c r="HZ10" s="71"/>
      <c r="IA10" s="71"/>
      <c r="IB10" s="71"/>
      <c r="IC10" s="71"/>
      <c r="ID10" s="861"/>
      <c r="IE10" s="71"/>
      <c r="IF10" s="100"/>
    </row>
    <row r="11" spans="1:242" ht="14.25" customHeight="1">
      <c r="A11" s="423">
        <v>1959</v>
      </c>
      <c r="B11" s="1204">
        <v>4428.0290765273512</v>
      </c>
      <c r="C11" s="1208"/>
      <c r="D11" s="1209"/>
      <c r="E11" s="884"/>
      <c r="F11" s="884"/>
      <c r="G11" s="884"/>
      <c r="H11" s="884"/>
      <c r="I11" s="884"/>
      <c r="J11" s="884"/>
      <c r="K11" s="884"/>
      <c r="L11" s="884"/>
      <c r="M11" s="1206"/>
      <c r="N11" s="1208"/>
      <c r="O11" s="1209"/>
      <c r="P11" s="885"/>
      <c r="Q11" s="885"/>
      <c r="R11" s="885"/>
      <c r="S11" s="885"/>
      <c r="T11" s="885"/>
      <c r="U11" s="885"/>
      <c r="V11" s="1209"/>
      <c r="W11" s="885"/>
      <c r="X11" s="885"/>
      <c r="Y11" s="885"/>
      <c r="Z11" s="885"/>
      <c r="AA11" s="885"/>
      <c r="AB11" s="894"/>
      <c r="AC11" s="1210"/>
      <c r="AD11" s="885"/>
      <c r="AE11" s="885"/>
      <c r="AF11" s="885"/>
      <c r="AG11" s="885"/>
      <c r="AH11" s="885"/>
      <c r="AI11" s="885"/>
      <c r="AJ11" s="885"/>
      <c r="AK11" s="885"/>
      <c r="AL11" s="885"/>
      <c r="AM11" s="885"/>
      <c r="AN11" s="885"/>
      <c r="AO11" s="885"/>
      <c r="AP11" s="885"/>
      <c r="AQ11" s="885"/>
      <c r="AR11" s="885"/>
      <c r="AS11" s="885"/>
      <c r="AT11" s="894"/>
      <c r="AU11" s="925"/>
      <c r="AV11" s="926"/>
      <c r="AW11" s="926"/>
      <c r="AX11" s="926"/>
      <c r="AY11" s="1211"/>
      <c r="AZ11" s="926"/>
      <c r="BA11" s="1207"/>
      <c r="BB11" s="1087"/>
      <c r="BC11" s="1212"/>
      <c r="BD11" s="1211"/>
      <c r="BE11" s="884"/>
      <c r="BF11" s="1213"/>
      <c r="BG11" s="926"/>
      <c r="BH11" s="926"/>
      <c r="BI11" s="926"/>
      <c r="BJ11" s="926"/>
      <c r="BK11" s="926"/>
      <c r="BL11" s="926"/>
      <c r="BM11" s="926"/>
      <c r="BN11" s="926"/>
      <c r="BO11" s="926"/>
      <c r="BP11" s="926"/>
      <c r="BQ11" s="1213"/>
      <c r="BR11" s="926"/>
      <c r="BS11" s="926"/>
      <c r="BT11" s="926"/>
      <c r="BU11" s="926"/>
      <c r="BV11" s="926"/>
      <c r="BW11" s="926"/>
      <c r="BX11" s="926"/>
      <c r="BY11" s="926"/>
      <c r="BZ11" s="926"/>
      <c r="CA11" s="926"/>
      <c r="CB11" s="926"/>
      <c r="CC11" s="926"/>
      <c r="CD11" s="926"/>
      <c r="CE11" s="927"/>
      <c r="CF11" s="926"/>
      <c r="CG11" s="925"/>
      <c r="CH11" s="926"/>
      <c r="CI11" s="926"/>
      <c r="CJ11" s="926"/>
      <c r="CK11" s="927"/>
      <c r="CL11" s="412"/>
      <c r="CM11" s="217"/>
      <c r="CN11" s="124"/>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135"/>
      <c r="ER11" s="1135"/>
      <c r="ES11" s="1135"/>
      <c r="ET11" s="1135"/>
      <c r="EU11" s="71"/>
      <c r="EV11" s="71"/>
      <c r="EW11" s="71"/>
      <c r="EX11" s="71"/>
      <c r="EY11" s="71"/>
      <c r="EZ11" s="71"/>
      <c r="FA11" s="71"/>
      <c r="FB11" s="71"/>
      <c r="FC11" s="71"/>
      <c r="FD11" s="71"/>
      <c r="FE11" s="71"/>
      <c r="FF11" s="861"/>
      <c r="FG11" s="861"/>
      <c r="FH11" s="71"/>
      <c r="FI11" s="71"/>
      <c r="FJ11" s="86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861"/>
      <c r="GJ11" s="71"/>
      <c r="GK11" s="71"/>
      <c r="GL11" s="124"/>
      <c r="GM11" s="71"/>
      <c r="GN11" s="71"/>
      <c r="GO11" s="71"/>
      <c r="GP11" s="124"/>
      <c r="GQ11" s="71"/>
      <c r="GR11" s="71"/>
      <c r="GS11" s="71"/>
      <c r="GT11" s="71"/>
      <c r="GU11" s="71"/>
      <c r="GV11" s="71"/>
      <c r="GW11" s="71"/>
      <c r="GX11" s="71"/>
      <c r="GY11" s="71"/>
      <c r="GZ11" s="861"/>
      <c r="HA11" s="71"/>
      <c r="HB11" s="124"/>
      <c r="HC11" s="217"/>
      <c r="HD11" s="71"/>
      <c r="HE11" s="71"/>
      <c r="HF11" s="71"/>
      <c r="HG11" s="71"/>
      <c r="HH11" s="71"/>
      <c r="HI11" s="71"/>
      <c r="HJ11" s="71"/>
      <c r="HK11" s="861"/>
      <c r="HL11" s="71"/>
      <c r="HM11" s="71"/>
      <c r="HN11" s="71"/>
      <c r="HO11" s="71"/>
      <c r="HP11" s="71"/>
      <c r="HQ11" s="71"/>
      <c r="HR11" s="124"/>
      <c r="HS11" s="71"/>
      <c r="HT11" s="71"/>
      <c r="HU11" s="861"/>
      <c r="HV11" s="71"/>
      <c r="HW11" s="71"/>
      <c r="HX11" s="71"/>
      <c r="HY11" s="71"/>
      <c r="HZ11" s="71"/>
      <c r="IA11" s="71"/>
      <c r="IB11" s="71"/>
      <c r="IC11" s="71"/>
      <c r="ID11" s="861"/>
      <c r="IE11" s="71"/>
      <c r="IF11" s="100"/>
    </row>
    <row r="12" spans="1:242" ht="14.25" customHeight="1">
      <c r="A12" s="423">
        <v>1960</v>
      </c>
      <c r="B12" s="1204">
        <v>4554.8919198149215</v>
      </c>
      <c r="C12" s="1208"/>
      <c r="D12" s="1209"/>
      <c r="E12" s="884"/>
      <c r="F12" s="884"/>
      <c r="G12" s="884"/>
      <c r="H12" s="884"/>
      <c r="I12" s="884"/>
      <c r="J12" s="884"/>
      <c r="K12" s="884"/>
      <c r="L12" s="884"/>
      <c r="M12" s="1206"/>
      <c r="N12" s="1208"/>
      <c r="O12" s="1209"/>
      <c r="P12" s="885"/>
      <c r="Q12" s="885"/>
      <c r="R12" s="885"/>
      <c r="S12" s="885"/>
      <c r="T12" s="885"/>
      <c r="U12" s="885"/>
      <c r="V12" s="1209"/>
      <c r="W12" s="885"/>
      <c r="X12" s="885"/>
      <c r="Y12" s="885"/>
      <c r="Z12" s="885"/>
      <c r="AA12" s="885"/>
      <c r="AB12" s="894"/>
      <c r="AC12" s="1210"/>
      <c r="AD12" s="885"/>
      <c r="AE12" s="885"/>
      <c r="AF12" s="885"/>
      <c r="AG12" s="885"/>
      <c r="AH12" s="885"/>
      <c r="AI12" s="885"/>
      <c r="AJ12" s="885"/>
      <c r="AK12" s="885"/>
      <c r="AL12" s="885"/>
      <c r="AM12" s="885"/>
      <c r="AN12" s="885"/>
      <c r="AO12" s="885"/>
      <c r="AP12" s="885"/>
      <c r="AQ12" s="885"/>
      <c r="AR12" s="885"/>
      <c r="AS12" s="885"/>
      <c r="AT12" s="894"/>
      <c r="AU12" s="925"/>
      <c r="AV12" s="926"/>
      <c r="AW12" s="926"/>
      <c r="AX12" s="926"/>
      <c r="AY12" s="1211"/>
      <c r="AZ12" s="926"/>
      <c r="BA12" s="1207"/>
      <c r="BB12" s="1087"/>
      <c r="BC12" s="1212"/>
      <c r="BD12" s="1211"/>
      <c r="BE12" s="884"/>
      <c r="BF12" s="1213"/>
      <c r="BG12" s="926"/>
      <c r="BH12" s="926"/>
      <c r="BI12" s="926"/>
      <c r="BJ12" s="926"/>
      <c r="BK12" s="926"/>
      <c r="BL12" s="926"/>
      <c r="BM12" s="926"/>
      <c r="BN12" s="926"/>
      <c r="BO12" s="926"/>
      <c r="BP12" s="926"/>
      <c r="BQ12" s="1213"/>
      <c r="BR12" s="926"/>
      <c r="BS12" s="926"/>
      <c r="BT12" s="926"/>
      <c r="BU12" s="926"/>
      <c r="BV12" s="926"/>
      <c r="BW12" s="926"/>
      <c r="BX12" s="926"/>
      <c r="BY12" s="926"/>
      <c r="BZ12" s="926"/>
      <c r="CA12" s="926"/>
      <c r="CB12" s="926"/>
      <c r="CC12" s="926"/>
      <c r="CD12" s="926"/>
      <c r="CE12" s="927"/>
      <c r="CF12" s="926"/>
      <c r="CG12" s="925"/>
      <c r="CH12" s="926"/>
      <c r="CI12" s="926"/>
      <c r="CJ12" s="926"/>
      <c r="CK12" s="927"/>
      <c r="CL12" s="412"/>
      <c r="CM12" s="217"/>
      <c r="CN12" s="124"/>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135"/>
      <c r="ER12" s="1135"/>
      <c r="ES12" s="1135"/>
      <c r="ET12" s="1135"/>
      <c r="EU12" s="71"/>
      <c r="EV12" s="71"/>
      <c r="EW12" s="71"/>
      <c r="EX12" s="71"/>
      <c r="EY12" s="71"/>
      <c r="EZ12" s="71"/>
      <c r="FA12" s="71"/>
      <c r="FB12" s="71"/>
      <c r="FC12" s="71"/>
      <c r="FD12" s="71"/>
      <c r="FE12" s="71"/>
      <c r="FF12" s="861"/>
      <c r="FG12" s="861"/>
      <c r="FH12" s="71"/>
      <c r="FI12" s="71"/>
      <c r="FJ12" s="86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861"/>
      <c r="GJ12" s="71"/>
      <c r="GK12" s="71"/>
      <c r="GL12" s="124"/>
      <c r="GM12" s="71"/>
      <c r="GN12" s="71"/>
      <c r="GO12" s="71"/>
      <c r="GP12" s="124"/>
      <c r="GQ12" s="71"/>
      <c r="GR12" s="71"/>
      <c r="GS12" s="71"/>
      <c r="GT12" s="71"/>
      <c r="GU12" s="71"/>
      <c r="GV12" s="71"/>
      <c r="GW12" s="71"/>
      <c r="GX12" s="71"/>
      <c r="GY12" s="71"/>
      <c r="GZ12" s="861"/>
      <c r="HA12" s="71"/>
      <c r="HB12" s="124"/>
      <c r="HC12" s="217"/>
      <c r="HD12" s="71"/>
      <c r="HE12" s="71"/>
      <c r="HF12" s="71"/>
      <c r="HG12" s="71"/>
      <c r="HH12" s="71"/>
      <c r="HI12" s="71"/>
      <c r="HJ12" s="71"/>
      <c r="HK12" s="861"/>
      <c r="HL12" s="71"/>
      <c r="HM12" s="71"/>
      <c r="HN12" s="71"/>
      <c r="HO12" s="71"/>
      <c r="HP12" s="71"/>
      <c r="HQ12" s="71"/>
      <c r="HR12" s="124"/>
      <c r="HS12" s="71"/>
      <c r="HT12" s="71"/>
      <c r="HU12" s="861"/>
      <c r="HV12" s="71"/>
      <c r="HW12" s="71"/>
      <c r="HX12" s="71"/>
      <c r="HY12" s="71"/>
      <c r="HZ12" s="71"/>
      <c r="IA12" s="71"/>
      <c r="IB12" s="71"/>
      <c r="IC12" s="71"/>
      <c r="ID12" s="861"/>
      <c r="IE12" s="71"/>
      <c r="IF12" s="100"/>
    </row>
    <row r="13" spans="1:242" ht="14.25" customHeight="1">
      <c r="A13" s="423">
        <v>1961</v>
      </c>
      <c r="B13" s="1204">
        <v>5187.4325953179241</v>
      </c>
      <c r="C13" s="1208"/>
      <c r="D13" s="1209"/>
      <c r="E13" s="884"/>
      <c r="F13" s="884"/>
      <c r="G13" s="884"/>
      <c r="H13" s="884"/>
      <c r="I13" s="884"/>
      <c r="J13" s="884"/>
      <c r="K13" s="884"/>
      <c r="L13" s="884"/>
      <c r="M13" s="1206"/>
      <c r="N13" s="1208"/>
      <c r="O13" s="1209"/>
      <c r="P13" s="885"/>
      <c r="Q13" s="885"/>
      <c r="R13" s="885"/>
      <c r="S13" s="885"/>
      <c r="T13" s="885"/>
      <c r="U13" s="885"/>
      <c r="V13" s="1209"/>
      <c r="W13" s="885"/>
      <c r="X13" s="885"/>
      <c r="Y13" s="885"/>
      <c r="Z13" s="885"/>
      <c r="AA13" s="885"/>
      <c r="AB13" s="894"/>
      <c r="AC13" s="1210"/>
      <c r="AD13" s="885"/>
      <c r="AE13" s="885"/>
      <c r="AF13" s="885"/>
      <c r="AG13" s="885"/>
      <c r="AH13" s="885"/>
      <c r="AI13" s="885"/>
      <c r="AJ13" s="885"/>
      <c r="AK13" s="885"/>
      <c r="AL13" s="885"/>
      <c r="AM13" s="885"/>
      <c r="AN13" s="885"/>
      <c r="AO13" s="885"/>
      <c r="AP13" s="885"/>
      <c r="AQ13" s="885"/>
      <c r="AR13" s="885"/>
      <c r="AS13" s="885"/>
      <c r="AT13" s="894"/>
      <c r="AU13" s="925"/>
      <c r="AV13" s="926"/>
      <c r="AW13" s="926"/>
      <c r="AX13" s="926"/>
      <c r="AY13" s="1211"/>
      <c r="AZ13" s="926"/>
      <c r="BA13" s="1207"/>
      <c r="BB13" s="1087"/>
      <c r="BC13" s="1212"/>
      <c r="BD13" s="1211"/>
      <c r="BE13" s="884"/>
      <c r="BF13" s="1213"/>
      <c r="BG13" s="926"/>
      <c r="BH13" s="926"/>
      <c r="BI13" s="926"/>
      <c r="BJ13" s="926"/>
      <c r="BK13" s="926"/>
      <c r="BL13" s="926"/>
      <c r="BM13" s="926"/>
      <c r="BN13" s="926"/>
      <c r="BO13" s="926"/>
      <c r="BP13" s="926"/>
      <c r="BQ13" s="1213"/>
      <c r="BR13" s="926"/>
      <c r="BS13" s="926"/>
      <c r="BT13" s="926"/>
      <c r="BU13" s="926"/>
      <c r="BV13" s="926"/>
      <c r="BW13" s="926"/>
      <c r="BX13" s="926"/>
      <c r="BY13" s="926"/>
      <c r="BZ13" s="926"/>
      <c r="CA13" s="926"/>
      <c r="CB13" s="926"/>
      <c r="CC13" s="926"/>
      <c r="CD13" s="926"/>
      <c r="CE13" s="927"/>
      <c r="CF13" s="926"/>
      <c r="CG13" s="925"/>
      <c r="CH13" s="926"/>
      <c r="CI13" s="926"/>
      <c r="CJ13" s="926"/>
      <c r="CK13" s="927"/>
      <c r="CL13" s="412"/>
      <c r="CM13" s="217"/>
      <c r="CN13" s="12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135"/>
      <c r="ER13" s="1135"/>
      <c r="ES13" s="1135"/>
      <c r="ET13" s="1135"/>
      <c r="EU13" s="71"/>
      <c r="EV13" s="71"/>
      <c r="EW13" s="71"/>
      <c r="EX13" s="71"/>
      <c r="EY13" s="71"/>
      <c r="EZ13" s="71"/>
      <c r="FA13" s="71"/>
      <c r="FB13" s="71"/>
      <c r="FC13" s="71"/>
      <c r="FD13" s="71"/>
      <c r="FE13" s="71"/>
      <c r="FF13" s="861"/>
      <c r="FG13" s="861"/>
      <c r="FH13" s="71"/>
      <c r="FI13" s="71"/>
      <c r="FJ13" s="86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861"/>
      <c r="GJ13" s="71"/>
      <c r="GK13" s="71"/>
      <c r="GL13" s="124"/>
      <c r="GM13" s="71"/>
      <c r="GN13" s="71"/>
      <c r="GO13" s="71"/>
      <c r="GP13" s="124"/>
      <c r="GQ13" s="71"/>
      <c r="GR13" s="71"/>
      <c r="GS13" s="71"/>
      <c r="GT13" s="71"/>
      <c r="GU13" s="71"/>
      <c r="GV13" s="71"/>
      <c r="GW13" s="71"/>
      <c r="GX13" s="71"/>
      <c r="GY13" s="71"/>
      <c r="GZ13" s="861"/>
      <c r="HA13" s="71"/>
      <c r="HB13" s="124"/>
      <c r="HC13" s="217"/>
      <c r="HD13" s="71"/>
      <c r="HE13" s="71"/>
      <c r="HF13" s="71"/>
      <c r="HG13" s="71"/>
      <c r="HH13" s="71"/>
      <c r="HI13" s="71"/>
      <c r="HJ13" s="71"/>
      <c r="HK13" s="861"/>
      <c r="HL13" s="71"/>
      <c r="HM13" s="71"/>
      <c r="HN13" s="71"/>
      <c r="HO13" s="71"/>
      <c r="HP13" s="71"/>
      <c r="HQ13" s="71"/>
      <c r="HR13" s="124"/>
      <c r="HS13" s="71"/>
      <c r="HT13" s="71"/>
      <c r="HU13" s="861"/>
      <c r="HV13" s="71"/>
      <c r="HW13" s="71"/>
      <c r="HX13" s="71"/>
      <c r="HY13" s="71"/>
      <c r="HZ13" s="71"/>
      <c r="IA13" s="71"/>
      <c r="IB13" s="71"/>
      <c r="IC13" s="71"/>
      <c r="ID13" s="861"/>
      <c r="IE13" s="71"/>
      <c r="IF13" s="100"/>
    </row>
    <row r="14" spans="1:242" ht="14.25" customHeight="1">
      <c r="A14" s="423">
        <v>1962</v>
      </c>
      <c r="B14" s="1204">
        <v>5994.453156675796</v>
      </c>
      <c r="C14" s="1208"/>
      <c r="D14" s="1209"/>
      <c r="E14" s="884"/>
      <c r="F14" s="884"/>
      <c r="G14" s="884"/>
      <c r="H14" s="884"/>
      <c r="I14" s="884"/>
      <c r="J14" s="884"/>
      <c r="K14" s="884"/>
      <c r="L14" s="884"/>
      <c r="M14" s="1206"/>
      <c r="N14" s="1208"/>
      <c r="O14" s="1209"/>
      <c r="P14" s="885"/>
      <c r="Q14" s="885"/>
      <c r="R14" s="885"/>
      <c r="S14" s="885"/>
      <c r="T14" s="885"/>
      <c r="U14" s="885"/>
      <c r="V14" s="1209"/>
      <c r="W14" s="885"/>
      <c r="X14" s="885"/>
      <c r="Y14" s="885"/>
      <c r="Z14" s="885"/>
      <c r="AA14" s="885"/>
      <c r="AB14" s="894"/>
      <c r="AC14" s="1210"/>
      <c r="AD14" s="885"/>
      <c r="AE14" s="885"/>
      <c r="AF14" s="885"/>
      <c r="AG14" s="885"/>
      <c r="AH14" s="885"/>
      <c r="AI14" s="885"/>
      <c r="AJ14" s="885"/>
      <c r="AK14" s="885"/>
      <c r="AL14" s="885"/>
      <c r="AM14" s="885"/>
      <c r="AN14" s="885"/>
      <c r="AO14" s="885"/>
      <c r="AP14" s="885"/>
      <c r="AQ14" s="885"/>
      <c r="AR14" s="885"/>
      <c r="AS14" s="885"/>
      <c r="AT14" s="894"/>
      <c r="AU14" s="925"/>
      <c r="AV14" s="926"/>
      <c r="AW14" s="926"/>
      <c r="AX14" s="926"/>
      <c r="AY14" s="1211"/>
      <c r="AZ14" s="926"/>
      <c r="BA14" s="1207"/>
      <c r="BB14" s="1087"/>
      <c r="BC14" s="1212"/>
      <c r="BD14" s="1211"/>
      <c r="BE14" s="884"/>
      <c r="BF14" s="1213"/>
      <c r="BG14" s="926"/>
      <c r="BH14" s="926"/>
      <c r="BI14" s="926"/>
      <c r="BJ14" s="926"/>
      <c r="BK14" s="926"/>
      <c r="BL14" s="926"/>
      <c r="BM14" s="926"/>
      <c r="BN14" s="926"/>
      <c r="BO14" s="926"/>
      <c r="BP14" s="926"/>
      <c r="BQ14" s="1213"/>
      <c r="BR14" s="926"/>
      <c r="BS14" s="926"/>
      <c r="BT14" s="926"/>
      <c r="BU14" s="926"/>
      <c r="BV14" s="926"/>
      <c r="BW14" s="926"/>
      <c r="BX14" s="926"/>
      <c r="BY14" s="926"/>
      <c r="BZ14" s="926"/>
      <c r="CA14" s="926"/>
      <c r="CB14" s="926"/>
      <c r="CC14" s="926"/>
      <c r="CD14" s="926"/>
      <c r="CE14" s="927"/>
      <c r="CF14" s="926"/>
      <c r="CG14" s="925"/>
      <c r="CH14" s="926"/>
      <c r="CI14" s="926"/>
      <c r="CJ14" s="926"/>
      <c r="CK14" s="927"/>
      <c r="CL14" s="412"/>
      <c r="CM14" s="217"/>
      <c r="CN14" s="124"/>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135"/>
      <c r="ER14" s="1135"/>
      <c r="ES14" s="1135"/>
      <c r="ET14" s="1135"/>
      <c r="EU14" s="71"/>
      <c r="EV14" s="71"/>
      <c r="EW14" s="71"/>
      <c r="EX14" s="71"/>
      <c r="EY14" s="71"/>
      <c r="EZ14" s="71"/>
      <c r="FA14" s="71"/>
      <c r="FB14" s="71"/>
      <c r="FC14" s="71"/>
      <c r="FD14" s="71"/>
      <c r="FE14" s="71"/>
      <c r="FF14" s="861"/>
      <c r="FG14" s="861"/>
      <c r="FH14" s="71"/>
      <c r="FI14" s="71"/>
      <c r="FJ14" s="86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861"/>
      <c r="GJ14" s="71"/>
      <c r="GK14" s="71"/>
      <c r="GL14" s="124"/>
      <c r="GM14" s="71"/>
      <c r="GN14" s="71"/>
      <c r="GO14" s="71"/>
      <c r="GP14" s="124"/>
      <c r="GQ14" s="71"/>
      <c r="GR14" s="71"/>
      <c r="GS14" s="71"/>
      <c r="GT14" s="71"/>
      <c r="GU14" s="71"/>
      <c r="GV14" s="71"/>
      <c r="GW14" s="71"/>
      <c r="GX14" s="71"/>
      <c r="GY14" s="71"/>
      <c r="GZ14" s="861"/>
      <c r="HA14" s="71"/>
      <c r="HB14" s="124"/>
      <c r="HC14" s="217"/>
      <c r="HD14" s="71"/>
      <c r="HE14" s="71"/>
      <c r="HF14" s="71"/>
      <c r="HG14" s="71"/>
      <c r="HH14" s="71"/>
      <c r="HI14" s="71"/>
      <c r="HJ14" s="71"/>
      <c r="HK14" s="861"/>
      <c r="HL14" s="71"/>
      <c r="HM14" s="71"/>
      <c r="HN14" s="71"/>
      <c r="HO14" s="71"/>
      <c r="HP14" s="71"/>
      <c r="HQ14" s="71"/>
      <c r="HR14" s="124"/>
      <c r="HS14" s="71"/>
      <c r="HT14" s="71"/>
      <c r="HU14" s="861"/>
      <c r="HV14" s="71"/>
      <c r="HW14" s="71"/>
      <c r="HX14" s="71"/>
      <c r="HY14" s="71"/>
      <c r="HZ14" s="71"/>
      <c r="IA14" s="71"/>
      <c r="IB14" s="71"/>
      <c r="IC14" s="71"/>
      <c r="ID14" s="861"/>
      <c r="IE14" s="71"/>
      <c r="IF14" s="100"/>
    </row>
    <row r="15" spans="1:242" ht="14.25" customHeight="1">
      <c r="A15" s="423">
        <v>1963</v>
      </c>
      <c r="B15" s="1204">
        <v>7075.3643522424809</v>
      </c>
      <c r="C15" s="1208"/>
      <c r="D15" s="1209"/>
      <c r="E15" s="884"/>
      <c r="F15" s="884"/>
      <c r="G15" s="884"/>
      <c r="H15" s="884"/>
      <c r="I15" s="884"/>
      <c r="J15" s="884"/>
      <c r="K15" s="884"/>
      <c r="L15" s="884"/>
      <c r="M15" s="1206"/>
      <c r="N15" s="1208"/>
      <c r="O15" s="1209"/>
      <c r="P15" s="885"/>
      <c r="Q15" s="885"/>
      <c r="R15" s="885"/>
      <c r="S15" s="885"/>
      <c r="T15" s="885"/>
      <c r="U15" s="885"/>
      <c r="V15" s="1209"/>
      <c r="W15" s="885"/>
      <c r="X15" s="885"/>
      <c r="Y15" s="885"/>
      <c r="Z15" s="885"/>
      <c r="AA15" s="885"/>
      <c r="AB15" s="894"/>
      <c r="AC15" s="1210"/>
      <c r="AD15" s="885"/>
      <c r="AE15" s="885"/>
      <c r="AF15" s="885"/>
      <c r="AG15" s="885"/>
      <c r="AH15" s="885"/>
      <c r="AI15" s="885"/>
      <c r="AJ15" s="885"/>
      <c r="AK15" s="885"/>
      <c r="AL15" s="885"/>
      <c r="AM15" s="885"/>
      <c r="AN15" s="885"/>
      <c r="AO15" s="885"/>
      <c r="AP15" s="885"/>
      <c r="AQ15" s="885"/>
      <c r="AR15" s="885"/>
      <c r="AS15" s="885"/>
      <c r="AT15" s="894"/>
      <c r="AU15" s="925"/>
      <c r="AV15" s="926"/>
      <c r="AW15" s="926"/>
      <c r="AX15" s="926"/>
      <c r="AY15" s="1211"/>
      <c r="AZ15" s="926"/>
      <c r="BA15" s="1207"/>
      <c r="BB15" s="1087"/>
      <c r="BC15" s="926"/>
      <c r="BD15" s="927"/>
      <c r="BE15" s="884"/>
      <c r="BF15" s="1213"/>
      <c r="BG15" s="926"/>
      <c r="BH15" s="926"/>
      <c r="BI15" s="926"/>
      <c r="BJ15" s="926"/>
      <c r="BK15" s="926"/>
      <c r="BL15" s="926"/>
      <c r="BM15" s="926"/>
      <c r="BN15" s="926"/>
      <c r="BO15" s="926"/>
      <c r="BP15" s="926"/>
      <c r="BQ15" s="1213"/>
      <c r="BR15" s="926"/>
      <c r="BS15" s="926"/>
      <c r="BT15" s="926"/>
      <c r="BU15" s="926"/>
      <c r="BV15" s="926"/>
      <c r="BW15" s="926"/>
      <c r="BX15" s="926"/>
      <c r="BY15" s="926"/>
      <c r="BZ15" s="926"/>
      <c r="CA15" s="926"/>
      <c r="CB15" s="926"/>
      <c r="CC15" s="926"/>
      <c r="CD15" s="926"/>
      <c r="CE15" s="927"/>
      <c r="CF15" s="926"/>
      <c r="CG15" s="925"/>
      <c r="CH15" s="926"/>
      <c r="CI15" s="926"/>
      <c r="CJ15" s="926"/>
      <c r="CK15" s="927"/>
      <c r="CL15" s="412"/>
      <c r="CM15" s="217"/>
      <c r="CN15" s="124"/>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135"/>
      <c r="ER15" s="1135"/>
      <c r="ES15" s="1135"/>
      <c r="ET15" s="1135"/>
      <c r="EU15" s="71"/>
      <c r="EV15" s="71"/>
      <c r="EW15" s="71"/>
      <c r="EX15" s="71"/>
      <c r="EY15" s="71"/>
      <c r="EZ15" s="71"/>
      <c r="FA15" s="71"/>
      <c r="FB15" s="71"/>
      <c r="FC15" s="71"/>
      <c r="FD15" s="71"/>
      <c r="FE15" s="71"/>
      <c r="FF15" s="861"/>
      <c r="FG15" s="861"/>
      <c r="FH15" s="71"/>
      <c r="FI15" s="71"/>
      <c r="FJ15" s="86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861"/>
      <c r="GJ15" s="71"/>
      <c r="GK15" s="71"/>
      <c r="GL15" s="124"/>
      <c r="GM15" s="71"/>
      <c r="GN15" s="71"/>
      <c r="GO15" s="71"/>
      <c r="GP15" s="124"/>
      <c r="GQ15" s="71"/>
      <c r="GR15" s="71"/>
      <c r="GS15" s="71"/>
      <c r="GT15" s="71"/>
      <c r="GU15" s="71"/>
      <c r="GV15" s="71"/>
      <c r="GW15" s="71"/>
      <c r="GX15" s="71"/>
      <c r="GY15" s="71"/>
      <c r="GZ15" s="861"/>
      <c r="HA15" s="71"/>
      <c r="HB15" s="124"/>
      <c r="HC15" s="217"/>
      <c r="HD15" s="71"/>
      <c r="HE15" s="71"/>
      <c r="HF15" s="71"/>
      <c r="HG15" s="71"/>
      <c r="HH15" s="71"/>
      <c r="HI15" s="71"/>
      <c r="HJ15" s="71"/>
      <c r="HK15" s="861"/>
      <c r="HL15" s="71"/>
      <c r="HM15" s="71"/>
      <c r="HN15" s="71"/>
      <c r="HO15" s="71"/>
      <c r="HP15" s="71"/>
      <c r="HQ15" s="71"/>
      <c r="HR15" s="124"/>
      <c r="HS15" s="71"/>
      <c r="HT15" s="71"/>
      <c r="HU15" s="861"/>
      <c r="HV15" s="71"/>
      <c r="HW15" s="71"/>
      <c r="HX15" s="71"/>
      <c r="HY15" s="71"/>
      <c r="HZ15" s="71"/>
      <c r="IA15" s="71"/>
      <c r="IB15" s="71"/>
      <c r="IC15" s="71"/>
      <c r="ID15" s="861"/>
      <c r="IE15" s="71"/>
      <c r="IF15" s="100"/>
    </row>
    <row r="16" spans="1:242" ht="14.25" customHeight="1">
      <c r="A16" s="423">
        <v>1964</v>
      </c>
      <c r="B16" s="1204">
        <v>7987.9036283348041</v>
      </c>
      <c r="C16" s="1208"/>
      <c r="D16" s="1209"/>
      <c r="E16" s="884"/>
      <c r="F16" s="884"/>
      <c r="G16" s="884"/>
      <c r="H16" s="884"/>
      <c r="I16" s="884"/>
      <c r="J16" s="884"/>
      <c r="K16" s="884"/>
      <c r="L16" s="884"/>
      <c r="M16" s="1206"/>
      <c r="N16" s="1208"/>
      <c r="O16" s="1209"/>
      <c r="P16" s="885"/>
      <c r="Q16" s="885"/>
      <c r="R16" s="885"/>
      <c r="S16" s="885"/>
      <c r="T16" s="885"/>
      <c r="U16" s="885"/>
      <c r="V16" s="1209"/>
      <c r="W16" s="885"/>
      <c r="X16" s="885"/>
      <c r="Y16" s="885"/>
      <c r="Z16" s="885"/>
      <c r="AA16" s="885"/>
      <c r="AB16" s="894"/>
      <c r="AC16" s="1210"/>
      <c r="AD16" s="885"/>
      <c r="AE16" s="885"/>
      <c r="AF16" s="885"/>
      <c r="AG16" s="885"/>
      <c r="AH16" s="885"/>
      <c r="AI16" s="885"/>
      <c r="AJ16" s="885"/>
      <c r="AK16" s="885"/>
      <c r="AL16" s="885"/>
      <c r="AM16" s="885"/>
      <c r="AN16" s="885"/>
      <c r="AO16" s="885"/>
      <c r="AP16" s="885"/>
      <c r="AQ16" s="885"/>
      <c r="AR16" s="885"/>
      <c r="AS16" s="885"/>
      <c r="AT16" s="894"/>
      <c r="AU16" s="925"/>
      <c r="AV16" s="926"/>
      <c r="AW16" s="926"/>
      <c r="AX16" s="926"/>
      <c r="AY16" s="1211"/>
      <c r="AZ16" s="926"/>
      <c r="BA16" s="1207"/>
      <c r="BB16" s="1087"/>
      <c r="BC16" s="926"/>
      <c r="BD16" s="927"/>
      <c r="BE16" s="884"/>
      <c r="BF16" s="1213"/>
      <c r="BG16" s="926"/>
      <c r="BH16" s="926"/>
      <c r="BI16" s="926"/>
      <c r="BJ16" s="926"/>
      <c r="BK16" s="926"/>
      <c r="BL16" s="926"/>
      <c r="BM16" s="926"/>
      <c r="BN16" s="926"/>
      <c r="BO16" s="926"/>
      <c r="BP16" s="926"/>
      <c r="BQ16" s="1213"/>
      <c r="BR16" s="926"/>
      <c r="BS16" s="926"/>
      <c r="BT16" s="926"/>
      <c r="BU16" s="926"/>
      <c r="BV16" s="926"/>
      <c r="BW16" s="926"/>
      <c r="BX16" s="926"/>
      <c r="BY16" s="926"/>
      <c r="BZ16" s="926"/>
      <c r="CA16" s="926"/>
      <c r="CB16" s="926"/>
      <c r="CC16" s="926"/>
      <c r="CD16" s="926"/>
      <c r="CE16" s="927"/>
      <c r="CF16" s="926"/>
      <c r="CG16" s="925"/>
      <c r="CH16" s="926"/>
      <c r="CI16" s="926"/>
      <c r="CJ16" s="926"/>
      <c r="CK16" s="927"/>
      <c r="CL16" s="412"/>
      <c r="CM16" s="217"/>
      <c r="CN16" s="124"/>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135"/>
      <c r="ER16" s="1135"/>
      <c r="ES16" s="1135"/>
      <c r="ET16" s="1135"/>
      <c r="EU16" s="71"/>
      <c r="EV16" s="71"/>
      <c r="EW16" s="71"/>
      <c r="EX16" s="71"/>
      <c r="EY16" s="71"/>
      <c r="EZ16" s="71"/>
      <c r="FA16" s="71"/>
      <c r="FB16" s="71"/>
      <c r="FC16" s="71"/>
      <c r="FD16" s="71"/>
      <c r="FE16" s="71"/>
      <c r="FF16" s="861"/>
      <c r="FG16" s="861"/>
      <c r="FH16" s="71"/>
      <c r="FI16" s="71"/>
      <c r="FJ16" s="86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861"/>
      <c r="GJ16" s="71"/>
      <c r="GK16" s="71"/>
      <c r="GL16" s="124"/>
      <c r="GM16" s="70"/>
      <c r="GN16" s="70"/>
      <c r="GO16" s="70"/>
      <c r="GP16" s="124"/>
      <c r="GQ16" s="71"/>
      <c r="GR16" s="71"/>
      <c r="GS16" s="71"/>
      <c r="GT16" s="71"/>
      <c r="GU16" s="71"/>
      <c r="GV16" s="71"/>
      <c r="GW16" s="71"/>
      <c r="GX16" s="71"/>
      <c r="GY16" s="71"/>
      <c r="GZ16" s="861"/>
      <c r="HA16" s="71"/>
      <c r="HB16" s="124"/>
      <c r="HC16" s="217"/>
      <c r="HD16" s="71"/>
      <c r="HE16" s="71"/>
      <c r="HF16" s="71"/>
      <c r="HG16" s="71"/>
      <c r="HH16" s="71"/>
      <c r="HI16" s="71"/>
      <c r="HJ16" s="71"/>
      <c r="HK16" s="861"/>
      <c r="HL16" s="71"/>
      <c r="HM16" s="71"/>
      <c r="HN16" s="71"/>
      <c r="HO16" s="71"/>
      <c r="HP16" s="71"/>
      <c r="HQ16" s="71"/>
      <c r="HR16" s="124"/>
      <c r="HS16" s="71"/>
      <c r="HT16" s="71"/>
      <c r="HU16" s="861"/>
      <c r="HV16" s="71"/>
      <c r="HW16" s="71"/>
      <c r="HX16" s="71"/>
      <c r="HY16" s="71"/>
      <c r="HZ16" s="71"/>
      <c r="IA16" s="71"/>
      <c r="IB16" s="71"/>
      <c r="IC16" s="71"/>
      <c r="ID16" s="861"/>
      <c r="IE16" s="71"/>
      <c r="IF16" s="100"/>
    </row>
    <row r="17" spans="1:240" ht="14.25" customHeight="1">
      <c r="A17" s="423">
        <v>1965</v>
      </c>
      <c r="B17" s="1204">
        <v>9265.8865338405176</v>
      </c>
      <c r="C17" s="1208"/>
      <c r="D17" s="1209"/>
      <c r="E17" s="884"/>
      <c r="F17" s="884"/>
      <c r="G17" s="884"/>
      <c r="H17" s="884"/>
      <c r="I17" s="884"/>
      <c r="J17" s="884"/>
      <c r="K17" s="884"/>
      <c r="L17" s="884"/>
      <c r="M17" s="1206"/>
      <c r="N17" s="1208"/>
      <c r="O17" s="1209"/>
      <c r="P17" s="885"/>
      <c r="Q17" s="885"/>
      <c r="R17" s="885"/>
      <c r="S17" s="885"/>
      <c r="T17" s="885"/>
      <c r="U17" s="885"/>
      <c r="V17" s="1209"/>
      <c r="W17" s="885"/>
      <c r="X17" s="885"/>
      <c r="Y17" s="885"/>
      <c r="Z17" s="885"/>
      <c r="AA17" s="885"/>
      <c r="AB17" s="894"/>
      <c r="AC17" s="1210"/>
      <c r="AD17" s="885"/>
      <c r="AE17" s="885"/>
      <c r="AF17" s="885"/>
      <c r="AG17" s="885"/>
      <c r="AH17" s="885"/>
      <c r="AI17" s="885"/>
      <c r="AJ17" s="885"/>
      <c r="AK17" s="885"/>
      <c r="AL17" s="885"/>
      <c r="AM17" s="885"/>
      <c r="AN17" s="885"/>
      <c r="AO17" s="885"/>
      <c r="AP17" s="885"/>
      <c r="AQ17" s="885"/>
      <c r="AR17" s="885"/>
      <c r="AS17" s="885"/>
      <c r="AT17" s="894"/>
      <c r="AU17" s="925"/>
      <c r="AV17" s="926"/>
      <c r="AW17" s="926"/>
      <c r="AX17" s="926"/>
      <c r="AY17" s="1211"/>
      <c r="AZ17" s="926"/>
      <c r="BA17" s="1207"/>
      <c r="BB17" s="1087"/>
      <c r="BC17" s="926"/>
      <c r="BD17" s="927"/>
      <c r="BE17" s="884"/>
      <c r="BF17" s="1213"/>
      <c r="BG17" s="926"/>
      <c r="BH17" s="926"/>
      <c r="BI17" s="926"/>
      <c r="BJ17" s="926"/>
      <c r="BK17" s="926"/>
      <c r="BL17" s="926"/>
      <c r="BM17" s="926"/>
      <c r="BN17" s="926"/>
      <c r="BO17" s="926"/>
      <c r="BP17" s="926"/>
      <c r="BQ17" s="1213"/>
      <c r="BR17" s="926"/>
      <c r="BS17" s="926"/>
      <c r="BT17" s="926"/>
      <c r="BU17" s="926"/>
      <c r="BV17" s="926"/>
      <c r="BW17" s="926"/>
      <c r="BX17" s="926"/>
      <c r="BY17" s="926"/>
      <c r="BZ17" s="926"/>
      <c r="CA17" s="926"/>
      <c r="CB17" s="926"/>
      <c r="CC17" s="926"/>
      <c r="CD17" s="926"/>
      <c r="CE17" s="927"/>
      <c r="CF17" s="926"/>
      <c r="CG17" s="925"/>
      <c r="CH17" s="926"/>
      <c r="CI17" s="926"/>
      <c r="CJ17" s="926"/>
      <c r="CK17" s="927"/>
      <c r="CL17" s="412"/>
      <c r="CM17" s="217"/>
      <c r="CN17" s="124"/>
      <c r="CO17" s="228"/>
      <c r="CP17" s="228"/>
      <c r="CQ17" s="228"/>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135"/>
      <c r="ER17" s="1135"/>
      <c r="ES17" s="1135"/>
      <c r="ET17" s="1135"/>
      <c r="EU17" s="71"/>
      <c r="EV17" s="71"/>
      <c r="EW17" s="71"/>
      <c r="EX17" s="71"/>
      <c r="EY17" s="71"/>
      <c r="EZ17" s="71"/>
      <c r="FA17" s="71"/>
      <c r="FB17" s="71"/>
      <c r="FC17" s="71"/>
      <c r="FD17" s="71"/>
      <c r="FE17" s="71"/>
      <c r="FF17" s="861"/>
      <c r="FG17" s="861"/>
      <c r="FH17" s="71"/>
      <c r="FI17" s="228"/>
      <c r="FJ17" s="861"/>
      <c r="FK17" s="71"/>
      <c r="FL17" s="71"/>
      <c r="FM17" s="228"/>
      <c r="FN17" s="71"/>
      <c r="FO17" s="71"/>
      <c r="FP17" s="71"/>
      <c r="FQ17" s="71"/>
      <c r="FR17" s="71"/>
      <c r="FS17" s="71"/>
      <c r="FT17" s="71"/>
      <c r="FU17" s="71"/>
      <c r="FV17" s="71"/>
      <c r="FW17" s="71"/>
      <c r="FX17" s="71"/>
      <c r="FY17" s="71"/>
      <c r="FZ17" s="71"/>
      <c r="GA17" s="228"/>
      <c r="GB17" s="71"/>
      <c r="GC17" s="71"/>
      <c r="GD17" s="71"/>
      <c r="GE17" s="71"/>
      <c r="GF17" s="228"/>
      <c r="GG17" s="71"/>
      <c r="GH17" s="71"/>
      <c r="GI17" s="861"/>
      <c r="GJ17" s="71"/>
      <c r="GK17" s="71"/>
      <c r="GL17" s="124"/>
      <c r="GM17" s="70"/>
      <c r="GN17" s="70"/>
      <c r="GO17" s="70"/>
      <c r="GP17" s="124"/>
      <c r="GQ17" s="71"/>
      <c r="GR17" s="71"/>
      <c r="GS17" s="71"/>
      <c r="GT17" s="71"/>
      <c r="GU17" s="71"/>
      <c r="GV17" s="71"/>
      <c r="GW17" s="71"/>
      <c r="GX17" s="71"/>
      <c r="GY17" s="71"/>
      <c r="GZ17" s="861"/>
      <c r="HA17" s="71"/>
      <c r="HB17" s="124"/>
      <c r="HC17" s="217"/>
      <c r="HD17" s="71"/>
      <c r="HE17" s="228"/>
      <c r="HF17" s="228"/>
      <c r="HG17" s="228"/>
      <c r="HH17" s="71"/>
      <c r="HI17" s="71"/>
      <c r="HJ17" s="71"/>
      <c r="HK17" s="924"/>
      <c r="HL17" s="228"/>
      <c r="HM17" s="71"/>
      <c r="HN17" s="71"/>
      <c r="HO17" s="71"/>
      <c r="HP17" s="228"/>
      <c r="HQ17" s="228"/>
      <c r="HR17" s="124"/>
      <c r="HS17" s="71"/>
      <c r="HT17" s="71"/>
      <c r="HU17" s="861"/>
      <c r="HV17" s="71"/>
      <c r="HW17" s="71"/>
      <c r="HX17" s="71"/>
      <c r="HY17" s="71"/>
      <c r="HZ17" s="228"/>
      <c r="IA17" s="228"/>
      <c r="IB17" s="228"/>
      <c r="IC17" s="228"/>
      <c r="ID17" s="924"/>
      <c r="IE17" s="228"/>
      <c r="IF17" s="229"/>
    </row>
    <row r="18" spans="1:240" ht="14.25" customHeight="1">
      <c r="A18" s="423">
        <v>1966</v>
      </c>
      <c r="B18" s="1204">
        <v>10749.160546980429</v>
      </c>
      <c r="C18" s="1208"/>
      <c r="D18" s="1209"/>
      <c r="E18" s="884"/>
      <c r="F18" s="884"/>
      <c r="G18" s="884"/>
      <c r="H18" s="884"/>
      <c r="I18" s="884"/>
      <c r="J18" s="884"/>
      <c r="K18" s="884"/>
      <c r="L18" s="884"/>
      <c r="M18" s="1206"/>
      <c r="N18" s="1208"/>
      <c r="O18" s="1209"/>
      <c r="P18" s="885"/>
      <c r="Q18" s="885"/>
      <c r="R18" s="885"/>
      <c r="S18" s="885"/>
      <c r="T18" s="885"/>
      <c r="U18" s="885"/>
      <c r="V18" s="1209"/>
      <c r="W18" s="885"/>
      <c r="X18" s="885"/>
      <c r="Y18" s="885"/>
      <c r="Z18" s="885"/>
      <c r="AA18" s="885"/>
      <c r="AB18" s="894"/>
      <c r="AC18" s="1210"/>
      <c r="AD18" s="885"/>
      <c r="AE18" s="885"/>
      <c r="AF18" s="885"/>
      <c r="AG18" s="885"/>
      <c r="AH18" s="885"/>
      <c r="AI18" s="885"/>
      <c r="AJ18" s="885"/>
      <c r="AK18" s="885"/>
      <c r="AL18" s="885"/>
      <c r="AM18" s="885"/>
      <c r="AN18" s="885"/>
      <c r="AO18" s="885"/>
      <c r="AP18" s="885"/>
      <c r="AQ18" s="885"/>
      <c r="AR18" s="885"/>
      <c r="AS18" s="885"/>
      <c r="AT18" s="894"/>
      <c r="AU18" s="925"/>
      <c r="AV18" s="926"/>
      <c r="AW18" s="926"/>
      <c r="AX18" s="926"/>
      <c r="AY18" s="1211"/>
      <c r="AZ18" s="926"/>
      <c r="BA18" s="1207"/>
      <c r="BB18" s="1087"/>
      <c r="BC18" s="926"/>
      <c r="BD18" s="927"/>
      <c r="BE18" s="884"/>
      <c r="BF18" s="1213"/>
      <c r="BG18" s="926"/>
      <c r="BH18" s="926"/>
      <c r="BI18" s="926"/>
      <c r="BJ18" s="926"/>
      <c r="BK18" s="926"/>
      <c r="BL18" s="926"/>
      <c r="BM18" s="926"/>
      <c r="BN18" s="926"/>
      <c r="BO18" s="926"/>
      <c r="BP18" s="926"/>
      <c r="BQ18" s="1213"/>
      <c r="BR18" s="926"/>
      <c r="BS18" s="926"/>
      <c r="BT18" s="926"/>
      <c r="BU18" s="926"/>
      <c r="BV18" s="926"/>
      <c r="BW18" s="926"/>
      <c r="BX18" s="926"/>
      <c r="BY18" s="926"/>
      <c r="BZ18" s="926"/>
      <c r="CA18" s="926"/>
      <c r="CB18" s="926"/>
      <c r="CC18" s="926"/>
      <c r="CD18" s="926"/>
      <c r="CE18" s="927"/>
      <c r="CF18" s="926"/>
      <c r="CG18" s="925"/>
      <c r="CH18" s="926"/>
      <c r="CI18" s="926"/>
      <c r="CJ18" s="926"/>
      <c r="CK18" s="927"/>
      <c r="CL18" s="412"/>
      <c r="CM18" s="217"/>
      <c r="CN18" s="124"/>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135"/>
      <c r="ER18" s="1135"/>
      <c r="ES18" s="1135"/>
      <c r="ET18" s="1135"/>
      <c r="EU18" s="71"/>
      <c r="EV18" s="71"/>
      <c r="EW18" s="71"/>
      <c r="EX18" s="71"/>
      <c r="EY18" s="71"/>
      <c r="EZ18" s="71"/>
      <c r="FA18" s="71"/>
      <c r="FB18" s="71"/>
      <c r="FC18" s="71"/>
      <c r="FD18" s="71"/>
      <c r="FE18" s="71"/>
      <c r="FF18" s="861"/>
      <c r="FG18" s="861"/>
      <c r="FH18" s="71"/>
      <c r="FI18" s="71"/>
      <c r="FJ18" s="86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861"/>
      <c r="GJ18" s="71"/>
      <c r="GK18" s="71"/>
      <c r="GL18" s="124"/>
      <c r="GM18" s="70"/>
      <c r="GN18" s="70"/>
      <c r="GO18" s="70"/>
      <c r="GP18" s="124"/>
      <c r="GQ18" s="71"/>
      <c r="GR18" s="71"/>
      <c r="GS18" s="71"/>
      <c r="GT18" s="71"/>
      <c r="GU18" s="71"/>
      <c r="GV18" s="71"/>
      <c r="GW18" s="71"/>
      <c r="GX18" s="71"/>
      <c r="GY18" s="71"/>
      <c r="GZ18" s="861"/>
      <c r="HA18" s="71"/>
      <c r="HB18" s="124"/>
      <c r="HC18" s="217"/>
      <c r="HD18" s="71"/>
      <c r="HE18" s="71"/>
      <c r="HF18" s="71"/>
      <c r="HG18" s="71"/>
      <c r="HH18" s="71"/>
      <c r="HI18" s="71"/>
      <c r="HJ18" s="71"/>
      <c r="HK18" s="861"/>
      <c r="HL18" s="71"/>
      <c r="HM18" s="71"/>
      <c r="HN18" s="71"/>
      <c r="HO18" s="71"/>
      <c r="HP18" s="71"/>
      <c r="HQ18" s="71"/>
      <c r="HR18" s="124"/>
      <c r="HS18" s="71"/>
      <c r="HT18" s="71"/>
      <c r="HU18" s="861"/>
      <c r="HV18" s="71"/>
      <c r="HW18" s="71"/>
      <c r="HX18" s="71"/>
      <c r="HY18" s="71"/>
      <c r="HZ18" s="71"/>
      <c r="IA18" s="71"/>
      <c r="IB18" s="71"/>
      <c r="IC18" s="71"/>
      <c r="ID18" s="861"/>
      <c r="IE18" s="71"/>
      <c r="IF18" s="100"/>
    </row>
    <row r="19" spans="1:240" ht="14.25" customHeight="1">
      <c r="A19" s="423">
        <v>1967</v>
      </c>
      <c r="B19" s="1204">
        <v>12172.301651262995</v>
      </c>
      <c r="C19" s="1208"/>
      <c r="D19" s="1209"/>
      <c r="E19" s="884"/>
      <c r="F19" s="884"/>
      <c r="G19" s="884"/>
      <c r="H19" s="884"/>
      <c r="I19" s="884"/>
      <c r="J19" s="884"/>
      <c r="K19" s="884"/>
      <c r="L19" s="884"/>
      <c r="M19" s="1206"/>
      <c r="N19" s="1208"/>
      <c r="O19" s="1209"/>
      <c r="P19" s="885"/>
      <c r="Q19" s="885"/>
      <c r="R19" s="885"/>
      <c r="S19" s="885"/>
      <c r="T19" s="885"/>
      <c r="U19" s="885"/>
      <c r="V19" s="1209"/>
      <c r="W19" s="885"/>
      <c r="X19" s="885"/>
      <c r="Y19" s="885"/>
      <c r="Z19" s="885"/>
      <c r="AA19" s="885"/>
      <c r="AB19" s="894"/>
      <c r="AC19" s="1210"/>
      <c r="AD19" s="885"/>
      <c r="AE19" s="885"/>
      <c r="AF19" s="885"/>
      <c r="AG19" s="885"/>
      <c r="AH19" s="885"/>
      <c r="AI19" s="885"/>
      <c r="AJ19" s="885"/>
      <c r="AK19" s="885"/>
      <c r="AL19" s="885"/>
      <c r="AM19" s="885"/>
      <c r="AN19" s="885"/>
      <c r="AO19" s="885"/>
      <c r="AP19" s="885"/>
      <c r="AQ19" s="885"/>
      <c r="AR19" s="885"/>
      <c r="AS19" s="885"/>
      <c r="AT19" s="894"/>
      <c r="AU19" s="925"/>
      <c r="AV19" s="926"/>
      <c r="AW19" s="926"/>
      <c r="AX19" s="926"/>
      <c r="AY19" s="1211"/>
      <c r="AZ19" s="926"/>
      <c r="BA19" s="1207"/>
      <c r="BB19" s="1087"/>
      <c r="BC19" s="926"/>
      <c r="BD19" s="927"/>
      <c r="BE19" s="884"/>
      <c r="BF19" s="1213"/>
      <c r="BG19" s="926"/>
      <c r="BH19" s="926"/>
      <c r="BI19" s="926"/>
      <c r="BJ19" s="926"/>
      <c r="BK19" s="926"/>
      <c r="BL19" s="926"/>
      <c r="BM19" s="926"/>
      <c r="BN19" s="926"/>
      <c r="BO19" s="926"/>
      <c r="BP19" s="926"/>
      <c r="BQ19" s="1213"/>
      <c r="BR19" s="926"/>
      <c r="BS19" s="926"/>
      <c r="BT19" s="926"/>
      <c r="BU19" s="926"/>
      <c r="BV19" s="926"/>
      <c r="BW19" s="926"/>
      <c r="BX19" s="926"/>
      <c r="BY19" s="926"/>
      <c r="BZ19" s="926"/>
      <c r="CA19" s="926"/>
      <c r="CB19" s="926"/>
      <c r="CC19" s="926"/>
      <c r="CD19" s="926"/>
      <c r="CE19" s="927"/>
      <c r="CF19" s="926"/>
      <c r="CG19" s="925"/>
      <c r="CH19" s="926"/>
      <c r="CI19" s="926"/>
      <c r="CJ19" s="926"/>
      <c r="CK19" s="927"/>
      <c r="CL19" s="412"/>
      <c r="CM19" s="217"/>
      <c r="CN19" s="124"/>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135"/>
      <c r="ER19" s="1135"/>
      <c r="ES19" s="1135"/>
      <c r="ET19" s="1135"/>
      <c r="EU19" s="71"/>
      <c r="EV19" s="71"/>
      <c r="EW19" s="71"/>
      <c r="EX19" s="71"/>
      <c r="EY19" s="71"/>
      <c r="EZ19" s="71"/>
      <c r="FA19" s="71"/>
      <c r="FB19" s="71"/>
      <c r="FC19" s="71"/>
      <c r="FD19" s="71"/>
      <c r="FE19" s="71"/>
      <c r="FF19" s="861"/>
      <c r="FG19" s="861"/>
      <c r="FH19" s="71"/>
      <c r="FI19" s="71"/>
      <c r="FJ19" s="86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861"/>
      <c r="GJ19" s="71"/>
      <c r="GK19" s="71"/>
      <c r="GL19" s="124"/>
      <c r="GM19" s="70"/>
      <c r="GN19" s="70"/>
      <c r="GO19" s="70"/>
      <c r="GP19" s="124"/>
      <c r="GQ19" s="71"/>
      <c r="GR19" s="71"/>
      <c r="GS19" s="71"/>
      <c r="GT19" s="71"/>
      <c r="GU19" s="71"/>
      <c r="GV19" s="71"/>
      <c r="GW19" s="71"/>
      <c r="GX19" s="71"/>
      <c r="GY19" s="71"/>
      <c r="GZ19" s="861"/>
      <c r="HA19" s="71"/>
      <c r="HB19" s="124"/>
      <c r="HC19" s="217"/>
      <c r="HD19" s="71"/>
      <c r="HE19" s="71"/>
      <c r="HF19" s="71"/>
      <c r="HG19" s="71"/>
      <c r="HH19" s="71"/>
      <c r="HI19" s="71"/>
      <c r="HJ19" s="71"/>
      <c r="HK19" s="861"/>
      <c r="HL19" s="71"/>
      <c r="HM19" s="71"/>
      <c r="HN19" s="71"/>
      <c r="HO19" s="71"/>
      <c r="HP19" s="71"/>
      <c r="HQ19" s="71"/>
      <c r="HR19" s="124"/>
      <c r="HS19" s="71"/>
      <c r="HT19" s="71"/>
      <c r="HU19" s="861"/>
      <c r="HV19" s="71"/>
      <c r="HW19" s="71"/>
      <c r="HX19" s="71"/>
      <c r="HY19" s="71"/>
      <c r="HZ19" s="71"/>
      <c r="IA19" s="71"/>
      <c r="IB19" s="71"/>
      <c r="IC19" s="71"/>
      <c r="ID19" s="861"/>
      <c r="IE19" s="71"/>
      <c r="IF19" s="100"/>
    </row>
    <row r="20" spans="1:240" ht="14.25" customHeight="1">
      <c r="A20" s="423">
        <v>1968</v>
      </c>
      <c r="B20" s="1204">
        <v>13742.219917253184</v>
      </c>
      <c r="C20" s="1208"/>
      <c r="D20" s="1209"/>
      <c r="E20" s="884"/>
      <c r="F20" s="884"/>
      <c r="G20" s="884"/>
      <c r="H20" s="884"/>
      <c r="I20" s="884"/>
      <c r="J20" s="884"/>
      <c r="K20" s="884"/>
      <c r="L20" s="884"/>
      <c r="M20" s="1206"/>
      <c r="N20" s="1208"/>
      <c r="O20" s="1209"/>
      <c r="P20" s="885"/>
      <c r="Q20" s="885"/>
      <c r="R20" s="885"/>
      <c r="S20" s="885"/>
      <c r="T20" s="885"/>
      <c r="U20" s="885"/>
      <c r="V20" s="1209"/>
      <c r="W20" s="885"/>
      <c r="X20" s="885"/>
      <c r="Y20" s="885"/>
      <c r="Z20" s="885"/>
      <c r="AA20" s="885"/>
      <c r="AB20" s="894"/>
      <c r="AC20" s="1210"/>
      <c r="AD20" s="885"/>
      <c r="AE20" s="885"/>
      <c r="AF20" s="885"/>
      <c r="AG20" s="885"/>
      <c r="AH20" s="885"/>
      <c r="AI20" s="885"/>
      <c r="AJ20" s="885"/>
      <c r="AK20" s="885"/>
      <c r="AL20" s="885"/>
      <c r="AM20" s="885"/>
      <c r="AN20" s="885"/>
      <c r="AO20" s="885"/>
      <c r="AP20" s="885"/>
      <c r="AQ20" s="885"/>
      <c r="AR20" s="885"/>
      <c r="AS20" s="885"/>
      <c r="AT20" s="894"/>
      <c r="AU20" s="925"/>
      <c r="AV20" s="926"/>
      <c r="AW20" s="926"/>
      <c r="AX20" s="926"/>
      <c r="AY20" s="1211"/>
      <c r="AZ20" s="926"/>
      <c r="BA20" s="1207"/>
      <c r="BB20" s="1087"/>
      <c r="BC20" s="926"/>
      <c r="BD20" s="927"/>
      <c r="BE20" s="884"/>
      <c r="BF20" s="1213"/>
      <c r="BG20" s="926"/>
      <c r="BH20" s="926"/>
      <c r="BI20" s="926"/>
      <c r="BJ20" s="926"/>
      <c r="BK20" s="926"/>
      <c r="BL20" s="926"/>
      <c r="BM20" s="926"/>
      <c r="BN20" s="926"/>
      <c r="BO20" s="926"/>
      <c r="BP20" s="926"/>
      <c r="BQ20" s="1213"/>
      <c r="BR20" s="926"/>
      <c r="BS20" s="926"/>
      <c r="BT20" s="926"/>
      <c r="BU20" s="926"/>
      <c r="BV20" s="926"/>
      <c r="BW20" s="926"/>
      <c r="BX20" s="926"/>
      <c r="BY20" s="926"/>
      <c r="BZ20" s="926"/>
      <c r="CA20" s="926"/>
      <c r="CB20" s="926"/>
      <c r="CC20" s="926"/>
      <c r="CD20" s="926"/>
      <c r="CE20" s="927"/>
      <c r="CF20" s="926"/>
      <c r="CG20" s="925"/>
      <c r="CH20" s="926"/>
      <c r="CI20" s="926"/>
      <c r="CJ20" s="926"/>
      <c r="CK20" s="927"/>
      <c r="CL20" s="412"/>
      <c r="CM20" s="217"/>
      <c r="CN20" s="124"/>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135"/>
      <c r="ER20" s="1135"/>
      <c r="ES20" s="1135"/>
      <c r="ET20" s="1135"/>
      <c r="EU20" s="71"/>
      <c r="EV20" s="71"/>
      <c r="EW20" s="71"/>
      <c r="EX20" s="71"/>
      <c r="EY20" s="71"/>
      <c r="EZ20" s="71"/>
      <c r="FA20" s="71"/>
      <c r="FB20" s="71"/>
      <c r="FC20" s="71"/>
      <c r="FD20" s="71"/>
      <c r="FE20" s="71"/>
      <c r="FF20" s="861"/>
      <c r="FG20" s="861"/>
      <c r="FH20" s="71"/>
      <c r="FI20" s="71"/>
      <c r="FJ20" s="86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861"/>
      <c r="GJ20" s="71"/>
      <c r="GK20" s="71"/>
      <c r="GL20" s="124"/>
      <c r="GM20" s="70"/>
      <c r="GN20" s="70"/>
      <c r="GO20" s="70"/>
      <c r="GP20" s="124"/>
      <c r="GQ20" s="71"/>
      <c r="GR20" s="71"/>
      <c r="GS20" s="71"/>
      <c r="GT20" s="71"/>
      <c r="GU20" s="71"/>
      <c r="GV20" s="71"/>
      <c r="GW20" s="71"/>
      <c r="GX20" s="71"/>
      <c r="GY20" s="71"/>
      <c r="GZ20" s="861"/>
      <c r="HA20" s="71"/>
      <c r="HB20" s="124"/>
      <c r="HC20" s="217"/>
      <c r="HD20" s="71"/>
      <c r="HE20" s="71"/>
      <c r="HF20" s="71"/>
      <c r="HG20" s="71"/>
      <c r="HH20" s="71"/>
      <c r="HI20" s="71"/>
      <c r="HJ20" s="71"/>
      <c r="HK20" s="861"/>
      <c r="HL20" s="71"/>
      <c r="HM20" s="71"/>
      <c r="HN20" s="71"/>
      <c r="HO20" s="71"/>
      <c r="HP20" s="71"/>
      <c r="HQ20" s="71"/>
      <c r="HR20" s="124"/>
      <c r="HS20" s="71"/>
      <c r="HT20" s="71"/>
      <c r="HU20" s="861"/>
      <c r="HV20" s="71"/>
      <c r="HW20" s="71"/>
      <c r="HX20" s="71"/>
      <c r="HY20" s="71"/>
      <c r="HZ20" s="71"/>
      <c r="IA20" s="71"/>
      <c r="IB20" s="71"/>
      <c r="IC20" s="71"/>
      <c r="ID20" s="861"/>
      <c r="IE20" s="71"/>
      <c r="IF20" s="100"/>
    </row>
    <row r="21" spans="1:240" ht="14.25" customHeight="1">
      <c r="A21" s="423">
        <v>1969</v>
      </c>
      <c r="B21" s="1204">
        <v>15734.89896455837</v>
      </c>
      <c r="C21" s="1208"/>
      <c r="D21" s="1209"/>
      <c r="E21" s="884"/>
      <c r="F21" s="884"/>
      <c r="G21" s="884"/>
      <c r="H21" s="884"/>
      <c r="I21" s="884"/>
      <c r="J21" s="884"/>
      <c r="K21" s="884"/>
      <c r="L21" s="884"/>
      <c r="M21" s="1206"/>
      <c r="N21" s="1208"/>
      <c r="O21" s="1209"/>
      <c r="P21" s="885"/>
      <c r="Q21" s="885"/>
      <c r="R21" s="885"/>
      <c r="S21" s="885"/>
      <c r="T21" s="885"/>
      <c r="U21" s="885"/>
      <c r="V21" s="1209"/>
      <c r="W21" s="885"/>
      <c r="X21" s="885"/>
      <c r="Y21" s="885"/>
      <c r="Z21" s="885"/>
      <c r="AA21" s="885"/>
      <c r="AB21" s="894"/>
      <c r="AC21" s="1210"/>
      <c r="AD21" s="885"/>
      <c r="AE21" s="885"/>
      <c r="AF21" s="885"/>
      <c r="AG21" s="885"/>
      <c r="AH21" s="885"/>
      <c r="AI21" s="885"/>
      <c r="AJ21" s="885"/>
      <c r="AK21" s="885"/>
      <c r="AL21" s="885"/>
      <c r="AM21" s="885"/>
      <c r="AN21" s="885"/>
      <c r="AO21" s="885"/>
      <c r="AP21" s="885"/>
      <c r="AQ21" s="885"/>
      <c r="AR21" s="885"/>
      <c r="AS21" s="885"/>
      <c r="AT21" s="894"/>
      <c r="AU21" s="925"/>
      <c r="AV21" s="926"/>
      <c r="AW21" s="926"/>
      <c r="AX21" s="926"/>
      <c r="AY21" s="1211"/>
      <c r="AZ21" s="926"/>
      <c r="BA21" s="1207"/>
      <c r="BB21" s="1087"/>
      <c r="BC21" s="926"/>
      <c r="BD21" s="927"/>
      <c r="BE21" s="884"/>
      <c r="BF21" s="1213"/>
      <c r="BG21" s="926"/>
      <c r="BH21" s="926"/>
      <c r="BI21" s="926"/>
      <c r="BJ21" s="926"/>
      <c r="BK21" s="926"/>
      <c r="BL21" s="926"/>
      <c r="BM21" s="926"/>
      <c r="BN21" s="926"/>
      <c r="BO21" s="926"/>
      <c r="BP21" s="926"/>
      <c r="BQ21" s="1213"/>
      <c r="BR21" s="926"/>
      <c r="BS21" s="926"/>
      <c r="BT21" s="926"/>
      <c r="BU21" s="926"/>
      <c r="BV21" s="926"/>
      <c r="BW21" s="926"/>
      <c r="BX21" s="926"/>
      <c r="BY21" s="926"/>
      <c r="BZ21" s="926"/>
      <c r="CA21" s="926"/>
      <c r="CB21" s="926"/>
      <c r="CC21" s="926"/>
      <c r="CD21" s="926"/>
      <c r="CE21" s="927"/>
      <c r="CF21" s="926"/>
      <c r="CG21" s="925"/>
      <c r="CH21" s="926"/>
      <c r="CI21" s="926"/>
      <c r="CJ21" s="926"/>
      <c r="CK21" s="927"/>
      <c r="CL21" s="412"/>
      <c r="CM21" s="217"/>
      <c r="CN21" s="124"/>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135"/>
      <c r="ER21" s="1135"/>
      <c r="ES21" s="1135"/>
      <c r="ET21" s="1135"/>
      <c r="EU21" s="71"/>
      <c r="EV21" s="71"/>
      <c r="EW21" s="71"/>
      <c r="EX21" s="71"/>
      <c r="EY21" s="71"/>
      <c r="EZ21" s="71"/>
      <c r="FA21" s="71"/>
      <c r="FB21" s="71"/>
      <c r="FC21" s="71"/>
      <c r="FD21" s="71"/>
      <c r="FE21" s="71"/>
      <c r="FF21" s="861"/>
      <c r="FG21" s="861"/>
      <c r="FH21" s="71"/>
      <c r="FI21" s="71"/>
      <c r="FJ21" s="86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861"/>
      <c r="GJ21" s="71"/>
      <c r="GK21" s="71"/>
      <c r="GL21" s="124"/>
      <c r="GM21" s="70"/>
      <c r="GN21" s="70"/>
      <c r="GO21" s="70"/>
      <c r="GP21" s="124"/>
      <c r="GQ21" s="71"/>
      <c r="GR21" s="71"/>
      <c r="GS21" s="71"/>
      <c r="GT21" s="71"/>
      <c r="GU21" s="71"/>
      <c r="GV21" s="71"/>
      <c r="GW21" s="71"/>
      <c r="GX21" s="71"/>
      <c r="GY21" s="71"/>
      <c r="GZ21" s="861"/>
      <c r="HA21" s="71"/>
      <c r="HB21" s="124"/>
      <c r="HC21" s="217"/>
      <c r="HD21" s="71"/>
      <c r="HE21" s="71"/>
      <c r="HF21" s="71"/>
      <c r="HG21" s="71"/>
      <c r="HH21" s="71"/>
      <c r="HI21" s="71"/>
      <c r="HJ21" s="71"/>
      <c r="HK21" s="861"/>
      <c r="HL21" s="71"/>
      <c r="HM21" s="71"/>
      <c r="HN21" s="71"/>
      <c r="HO21" s="71"/>
      <c r="HP21" s="71"/>
      <c r="HQ21" s="71"/>
      <c r="HR21" s="124"/>
      <c r="HS21" s="71"/>
      <c r="HT21" s="71"/>
      <c r="HU21" s="861"/>
      <c r="HV21" s="71"/>
      <c r="HW21" s="71"/>
      <c r="HX21" s="71"/>
      <c r="HY21" s="71"/>
      <c r="HZ21" s="71"/>
      <c r="IA21" s="71"/>
      <c r="IB21" s="71"/>
      <c r="IC21" s="71"/>
      <c r="ID21" s="861"/>
      <c r="IE21" s="71"/>
      <c r="IF21" s="100"/>
    </row>
    <row r="22" spans="1:240" ht="14.25" customHeight="1">
      <c r="A22" s="423">
        <v>1970</v>
      </c>
      <c r="B22" s="1204">
        <v>17378.139731282747</v>
      </c>
      <c r="C22" s="1208"/>
      <c r="D22" s="1209"/>
      <c r="E22" s="884"/>
      <c r="F22" s="884"/>
      <c r="G22" s="884"/>
      <c r="H22" s="884"/>
      <c r="I22" s="884"/>
      <c r="J22" s="884"/>
      <c r="K22" s="884"/>
      <c r="L22" s="884"/>
      <c r="M22" s="1206"/>
      <c r="N22" s="1208"/>
      <c r="O22" s="1209"/>
      <c r="P22" s="885"/>
      <c r="Q22" s="885"/>
      <c r="R22" s="885"/>
      <c r="S22" s="885"/>
      <c r="T22" s="885"/>
      <c r="U22" s="885"/>
      <c r="V22" s="1209"/>
      <c r="W22" s="885"/>
      <c r="X22" s="885"/>
      <c r="Y22" s="885"/>
      <c r="Z22" s="885"/>
      <c r="AA22" s="885"/>
      <c r="AB22" s="894"/>
      <c r="AC22" s="1210"/>
      <c r="AD22" s="885"/>
      <c r="AE22" s="885"/>
      <c r="AF22" s="885"/>
      <c r="AG22" s="885"/>
      <c r="AH22" s="885"/>
      <c r="AI22" s="885"/>
      <c r="AJ22" s="885"/>
      <c r="AK22" s="885"/>
      <c r="AL22" s="885"/>
      <c r="AM22" s="885"/>
      <c r="AN22" s="885"/>
      <c r="AO22" s="885"/>
      <c r="AP22" s="885"/>
      <c r="AQ22" s="885"/>
      <c r="AR22" s="885"/>
      <c r="AS22" s="885"/>
      <c r="AT22" s="894"/>
      <c r="AU22" s="925"/>
      <c r="AV22" s="926"/>
      <c r="AW22" s="926"/>
      <c r="AX22" s="926"/>
      <c r="AY22" s="1211"/>
      <c r="AZ22" s="926"/>
      <c r="BA22" s="1207"/>
      <c r="BB22" s="1087"/>
      <c r="BC22" s="926"/>
      <c r="BD22" s="927"/>
      <c r="BE22" s="884"/>
      <c r="BF22" s="1213"/>
      <c r="BG22" s="926"/>
      <c r="BH22" s="926"/>
      <c r="BI22" s="926"/>
      <c r="BJ22" s="926"/>
      <c r="BK22" s="926"/>
      <c r="BL22" s="926"/>
      <c r="BM22" s="926"/>
      <c r="BN22" s="926"/>
      <c r="BO22" s="926"/>
      <c r="BP22" s="926"/>
      <c r="BQ22" s="1213"/>
      <c r="BR22" s="926"/>
      <c r="BS22" s="926"/>
      <c r="BT22" s="926"/>
      <c r="BU22" s="926"/>
      <c r="BV22" s="926"/>
      <c r="BW22" s="926"/>
      <c r="BX22" s="926"/>
      <c r="BY22" s="926"/>
      <c r="BZ22" s="926"/>
      <c r="CA22" s="926"/>
      <c r="CB22" s="926"/>
      <c r="CC22" s="926"/>
      <c r="CD22" s="926"/>
      <c r="CE22" s="927"/>
      <c r="CF22" s="926"/>
      <c r="CG22" s="925"/>
      <c r="CH22" s="926"/>
      <c r="CI22" s="926"/>
      <c r="CJ22" s="926"/>
      <c r="CK22" s="927"/>
      <c r="CL22" s="412"/>
      <c r="CM22" s="217"/>
      <c r="CN22" s="124"/>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135"/>
      <c r="ER22" s="1135"/>
      <c r="ES22" s="1135"/>
      <c r="ET22" s="1135"/>
      <c r="EU22" s="71"/>
      <c r="EV22" s="71"/>
      <c r="EW22" s="71"/>
      <c r="EX22" s="71"/>
      <c r="EY22" s="71"/>
      <c r="EZ22" s="71"/>
      <c r="FA22" s="71"/>
      <c r="FB22" s="71"/>
      <c r="FC22" s="71"/>
      <c r="FD22" s="71"/>
      <c r="FE22" s="71"/>
      <c r="FF22" s="861"/>
      <c r="FG22" s="861"/>
      <c r="FH22" s="71"/>
      <c r="FI22" s="71"/>
      <c r="FJ22" s="86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861"/>
      <c r="GJ22" s="71"/>
      <c r="GK22" s="71"/>
      <c r="GL22" s="124"/>
      <c r="GM22" s="70"/>
      <c r="GN22" s="70"/>
      <c r="GO22" s="70"/>
      <c r="GP22" s="124"/>
      <c r="GQ22" s="71"/>
      <c r="GR22" s="71"/>
      <c r="GS22" s="71"/>
      <c r="GT22" s="71"/>
      <c r="GU22" s="71"/>
      <c r="GV22" s="71"/>
      <c r="GW22" s="71"/>
      <c r="GX22" s="71"/>
      <c r="GY22" s="71"/>
      <c r="GZ22" s="861"/>
      <c r="HA22" s="71"/>
      <c r="HB22" s="124"/>
      <c r="HC22" s="217"/>
      <c r="HD22" s="71"/>
      <c r="HE22" s="71"/>
      <c r="HF22" s="71"/>
      <c r="HG22" s="71"/>
      <c r="HH22" s="71"/>
      <c r="HI22" s="71"/>
      <c r="HJ22" s="71"/>
      <c r="HK22" s="861"/>
      <c r="HL22" s="71"/>
      <c r="HM22" s="71"/>
      <c r="HN22" s="71"/>
      <c r="HO22" s="71"/>
      <c r="HP22" s="71"/>
      <c r="HQ22" s="71"/>
      <c r="HR22" s="124"/>
      <c r="HS22" s="71"/>
      <c r="HT22" s="71"/>
      <c r="HU22" s="861"/>
      <c r="HV22" s="71"/>
      <c r="HW22" s="71"/>
      <c r="HX22" s="71"/>
      <c r="HY22" s="71"/>
      <c r="HZ22" s="71"/>
      <c r="IA22" s="71"/>
      <c r="IB22" s="71"/>
      <c r="IC22" s="71"/>
      <c r="ID22" s="861"/>
      <c r="IE22" s="71"/>
      <c r="IF22" s="100"/>
    </row>
    <row r="23" spans="1:240" ht="14.25" customHeight="1">
      <c r="A23" s="423">
        <v>1971</v>
      </c>
      <c r="B23" s="1204">
        <v>19612.526640146614</v>
      </c>
      <c r="C23" s="1208"/>
      <c r="D23" s="1209"/>
      <c r="E23" s="884"/>
      <c r="F23" s="884"/>
      <c r="G23" s="884"/>
      <c r="H23" s="884"/>
      <c r="I23" s="884"/>
      <c r="J23" s="884"/>
      <c r="K23" s="884"/>
      <c r="L23" s="884"/>
      <c r="M23" s="1206"/>
      <c r="N23" s="1208"/>
      <c r="O23" s="1209"/>
      <c r="P23" s="885"/>
      <c r="Q23" s="885"/>
      <c r="R23" s="885"/>
      <c r="S23" s="885"/>
      <c r="T23" s="885"/>
      <c r="U23" s="885"/>
      <c r="V23" s="1209"/>
      <c r="W23" s="885"/>
      <c r="X23" s="885"/>
      <c r="Y23" s="885"/>
      <c r="Z23" s="885"/>
      <c r="AA23" s="885"/>
      <c r="AB23" s="894"/>
      <c r="AC23" s="1210"/>
      <c r="AD23" s="885"/>
      <c r="AE23" s="885"/>
      <c r="AF23" s="885"/>
      <c r="AG23" s="885"/>
      <c r="AH23" s="885"/>
      <c r="AI23" s="885"/>
      <c r="AJ23" s="885"/>
      <c r="AK23" s="885"/>
      <c r="AL23" s="885"/>
      <c r="AM23" s="885"/>
      <c r="AN23" s="885"/>
      <c r="AO23" s="885"/>
      <c r="AP23" s="885"/>
      <c r="AQ23" s="885"/>
      <c r="AR23" s="885"/>
      <c r="AS23" s="885"/>
      <c r="AT23" s="894"/>
      <c r="AU23" s="925"/>
      <c r="AV23" s="926"/>
      <c r="AW23" s="926"/>
      <c r="AX23" s="926"/>
      <c r="AY23" s="1211"/>
      <c r="AZ23" s="926"/>
      <c r="BA23" s="1207"/>
      <c r="BB23" s="1087"/>
      <c r="BC23" s="926"/>
      <c r="BD23" s="927"/>
      <c r="BE23" s="884"/>
      <c r="BF23" s="1213"/>
      <c r="BG23" s="926"/>
      <c r="BH23" s="926"/>
      <c r="BI23" s="926"/>
      <c r="BJ23" s="926"/>
      <c r="BK23" s="926"/>
      <c r="BL23" s="926"/>
      <c r="BM23" s="926"/>
      <c r="BN23" s="926"/>
      <c r="BO23" s="926"/>
      <c r="BP23" s="926"/>
      <c r="BQ23" s="1213"/>
      <c r="BR23" s="926"/>
      <c r="BS23" s="926"/>
      <c r="BT23" s="926"/>
      <c r="BU23" s="926"/>
      <c r="BV23" s="926"/>
      <c r="BW23" s="926"/>
      <c r="BX23" s="926"/>
      <c r="BY23" s="926"/>
      <c r="BZ23" s="926"/>
      <c r="CA23" s="926"/>
      <c r="CB23" s="926"/>
      <c r="CC23" s="926"/>
      <c r="CD23" s="926"/>
      <c r="CE23" s="927"/>
      <c r="CF23" s="926"/>
      <c r="CG23" s="925"/>
      <c r="CH23" s="926"/>
      <c r="CI23" s="926"/>
      <c r="CJ23" s="926"/>
      <c r="CK23" s="927"/>
      <c r="CL23" s="412"/>
      <c r="CM23" s="217"/>
      <c r="CN23" s="124"/>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135"/>
      <c r="ER23" s="1135"/>
      <c r="ES23" s="1135"/>
      <c r="ET23" s="1135"/>
      <c r="EU23" s="71"/>
      <c r="EV23" s="71"/>
      <c r="EW23" s="71"/>
      <c r="EX23" s="71"/>
      <c r="EY23" s="71"/>
      <c r="EZ23" s="71"/>
      <c r="FA23" s="71"/>
      <c r="FB23" s="71"/>
      <c r="FC23" s="71"/>
      <c r="FD23" s="71"/>
      <c r="FE23" s="71"/>
      <c r="FF23" s="861"/>
      <c r="FG23" s="861"/>
      <c r="FH23" s="71"/>
      <c r="FI23" s="71"/>
      <c r="FJ23" s="86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861"/>
      <c r="GJ23" s="71"/>
      <c r="GK23" s="71"/>
      <c r="GL23" s="124"/>
      <c r="GM23" s="70"/>
      <c r="GN23" s="70"/>
      <c r="GO23" s="70"/>
      <c r="GP23" s="124"/>
      <c r="GQ23" s="71"/>
      <c r="GR23" s="71"/>
      <c r="GS23" s="71"/>
      <c r="GT23" s="71"/>
      <c r="GU23" s="71"/>
      <c r="GV23" s="71"/>
      <c r="GW23" s="71"/>
      <c r="GX23" s="71"/>
      <c r="GY23" s="71"/>
      <c r="GZ23" s="861"/>
      <c r="HA23" s="71"/>
      <c r="HB23" s="124"/>
      <c r="HC23" s="217"/>
      <c r="HD23" s="71"/>
      <c r="HE23" s="71"/>
      <c r="HF23" s="71"/>
      <c r="HG23" s="71"/>
      <c r="HH23" s="71"/>
      <c r="HI23" s="71"/>
      <c r="HJ23" s="71"/>
      <c r="HK23" s="861"/>
      <c r="HL23" s="71"/>
      <c r="HM23" s="71"/>
      <c r="HN23" s="71"/>
      <c r="HO23" s="71"/>
      <c r="HP23" s="71"/>
      <c r="HQ23" s="71"/>
      <c r="HR23" s="124"/>
      <c r="HS23" s="71"/>
      <c r="HT23" s="71"/>
      <c r="HU23" s="861"/>
      <c r="HV23" s="71"/>
      <c r="HW23" s="71"/>
      <c r="HX23" s="71"/>
      <c r="HY23" s="71"/>
      <c r="HZ23" s="71"/>
      <c r="IA23" s="71"/>
      <c r="IB23" s="71"/>
      <c r="IC23" s="71"/>
      <c r="ID23" s="861"/>
      <c r="IE23" s="71"/>
      <c r="IF23" s="100"/>
    </row>
    <row r="24" spans="1:240" ht="14.25" customHeight="1">
      <c r="A24" s="423">
        <v>1972</v>
      </c>
      <c r="B24" s="1204">
        <v>23018.474421862622</v>
      </c>
      <c r="C24" s="1208"/>
      <c r="D24" s="1209"/>
      <c r="E24" s="884"/>
      <c r="F24" s="884"/>
      <c r="G24" s="884"/>
      <c r="H24" s="884"/>
      <c r="I24" s="884"/>
      <c r="J24" s="884"/>
      <c r="K24" s="884"/>
      <c r="L24" s="884"/>
      <c r="M24" s="1206"/>
      <c r="N24" s="1208"/>
      <c r="O24" s="1209"/>
      <c r="P24" s="885"/>
      <c r="Q24" s="885"/>
      <c r="R24" s="885"/>
      <c r="S24" s="885"/>
      <c r="T24" s="885"/>
      <c r="U24" s="885"/>
      <c r="V24" s="1209"/>
      <c r="W24" s="885"/>
      <c r="X24" s="885"/>
      <c r="Y24" s="885"/>
      <c r="Z24" s="885"/>
      <c r="AA24" s="885"/>
      <c r="AB24" s="894"/>
      <c r="AC24" s="1210"/>
      <c r="AD24" s="885"/>
      <c r="AE24" s="885"/>
      <c r="AF24" s="885"/>
      <c r="AG24" s="885"/>
      <c r="AH24" s="885"/>
      <c r="AI24" s="885"/>
      <c r="AJ24" s="885"/>
      <c r="AK24" s="885"/>
      <c r="AL24" s="885"/>
      <c r="AM24" s="885"/>
      <c r="AN24" s="885"/>
      <c r="AO24" s="885"/>
      <c r="AP24" s="885"/>
      <c r="AQ24" s="885"/>
      <c r="AR24" s="885"/>
      <c r="AS24" s="885"/>
      <c r="AT24" s="894"/>
      <c r="AU24" s="925"/>
      <c r="AV24" s="926"/>
      <c r="AW24" s="926"/>
      <c r="AX24" s="926"/>
      <c r="AY24" s="1211"/>
      <c r="AZ24" s="926"/>
      <c r="BA24" s="1207"/>
      <c r="BB24" s="1087"/>
      <c r="BC24" s="926"/>
      <c r="BD24" s="927"/>
      <c r="BE24" s="884"/>
      <c r="BF24" s="1213"/>
      <c r="BG24" s="926"/>
      <c r="BH24" s="926"/>
      <c r="BI24" s="926"/>
      <c r="BJ24" s="926"/>
      <c r="BK24" s="926"/>
      <c r="BL24" s="926"/>
      <c r="BM24" s="926"/>
      <c r="BN24" s="926"/>
      <c r="BO24" s="926"/>
      <c r="BP24" s="926"/>
      <c r="BQ24" s="1213"/>
      <c r="BR24" s="926"/>
      <c r="BS24" s="926"/>
      <c r="BT24" s="926"/>
      <c r="BU24" s="926"/>
      <c r="BV24" s="926"/>
      <c r="BW24" s="926"/>
      <c r="BX24" s="926"/>
      <c r="BY24" s="926"/>
      <c r="BZ24" s="926"/>
      <c r="CA24" s="926"/>
      <c r="CB24" s="926"/>
      <c r="CC24" s="926"/>
      <c r="CD24" s="926"/>
      <c r="CE24" s="927"/>
      <c r="CF24" s="926"/>
      <c r="CG24" s="925"/>
      <c r="CH24" s="926"/>
      <c r="CI24" s="926"/>
      <c r="CJ24" s="926"/>
      <c r="CK24" s="927"/>
      <c r="CL24" s="412"/>
      <c r="CM24" s="217"/>
      <c r="CN24" s="124"/>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135"/>
      <c r="ER24" s="1135"/>
      <c r="ES24" s="1135"/>
      <c r="ET24" s="1135"/>
      <c r="EU24" s="71"/>
      <c r="EV24" s="71"/>
      <c r="EW24" s="71"/>
      <c r="EX24" s="71"/>
      <c r="EY24" s="71"/>
      <c r="EZ24" s="71"/>
      <c r="FA24" s="71"/>
      <c r="FB24" s="71"/>
      <c r="FC24" s="71"/>
      <c r="FD24" s="71"/>
      <c r="FE24" s="71"/>
      <c r="FF24" s="861"/>
      <c r="FG24" s="861"/>
      <c r="FH24" s="71"/>
      <c r="FI24" s="71"/>
      <c r="FJ24" s="86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861"/>
      <c r="GJ24" s="71"/>
      <c r="GK24" s="71"/>
      <c r="GL24" s="124"/>
      <c r="GM24" s="70"/>
      <c r="GN24" s="70"/>
      <c r="GO24" s="70"/>
      <c r="GP24" s="124"/>
      <c r="GQ24" s="71"/>
      <c r="GR24" s="71"/>
      <c r="GS24" s="71"/>
      <c r="GT24" s="71"/>
      <c r="GU24" s="71"/>
      <c r="GV24" s="71"/>
      <c r="GW24" s="71"/>
      <c r="GX24" s="71"/>
      <c r="GY24" s="71"/>
      <c r="GZ24" s="861"/>
      <c r="HA24" s="71"/>
      <c r="HB24" s="124"/>
      <c r="HC24" s="217"/>
      <c r="HD24" s="71"/>
      <c r="HE24" s="71"/>
      <c r="HF24" s="71"/>
      <c r="HG24" s="71"/>
      <c r="HH24" s="71"/>
      <c r="HI24" s="71"/>
      <c r="HJ24" s="71"/>
      <c r="HK24" s="861"/>
      <c r="HL24" s="71"/>
      <c r="HM24" s="71"/>
      <c r="HN24" s="71"/>
      <c r="HO24" s="71"/>
      <c r="HP24" s="71"/>
      <c r="HQ24" s="71"/>
      <c r="HR24" s="124"/>
      <c r="HS24" s="71"/>
      <c r="HT24" s="71"/>
      <c r="HU24" s="861"/>
      <c r="HV24" s="71"/>
      <c r="HW24" s="71"/>
      <c r="HX24" s="71"/>
      <c r="HY24" s="71"/>
      <c r="HZ24" s="71"/>
      <c r="IA24" s="71"/>
      <c r="IB24" s="71"/>
      <c r="IC24" s="71"/>
      <c r="ID24" s="861"/>
      <c r="IE24" s="71"/>
      <c r="IF24" s="100"/>
    </row>
    <row r="25" spans="1:240" ht="14.25" customHeight="1">
      <c r="A25" s="423">
        <v>1973</v>
      </c>
      <c r="B25" s="1204">
        <v>27749.784554854359</v>
      </c>
      <c r="C25" s="1208"/>
      <c r="D25" s="1209"/>
      <c r="E25" s="884"/>
      <c r="F25" s="884"/>
      <c r="G25" s="884"/>
      <c r="H25" s="884"/>
      <c r="I25" s="884"/>
      <c r="J25" s="884"/>
      <c r="K25" s="884"/>
      <c r="L25" s="884"/>
      <c r="M25" s="1206"/>
      <c r="N25" s="1208"/>
      <c r="O25" s="1209"/>
      <c r="P25" s="885"/>
      <c r="Q25" s="885"/>
      <c r="R25" s="885"/>
      <c r="S25" s="885"/>
      <c r="T25" s="885"/>
      <c r="U25" s="885"/>
      <c r="V25" s="1209"/>
      <c r="W25" s="885"/>
      <c r="X25" s="885"/>
      <c r="Y25" s="885"/>
      <c r="Z25" s="885"/>
      <c r="AA25" s="885"/>
      <c r="AB25" s="894"/>
      <c r="AC25" s="1210"/>
      <c r="AD25" s="885"/>
      <c r="AE25" s="885"/>
      <c r="AF25" s="885"/>
      <c r="AG25" s="885"/>
      <c r="AH25" s="885"/>
      <c r="AI25" s="885"/>
      <c r="AJ25" s="885"/>
      <c r="AK25" s="885"/>
      <c r="AL25" s="885"/>
      <c r="AM25" s="885"/>
      <c r="AN25" s="885"/>
      <c r="AO25" s="885"/>
      <c r="AP25" s="885"/>
      <c r="AQ25" s="885"/>
      <c r="AR25" s="885"/>
      <c r="AS25" s="885"/>
      <c r="AT25" s="894"/>
      <c r="AU25" s="925"/>
      <c r="AV25" s="926"/>
      <c r="AW25" s="926"/>
      <c r="AX25" s="926"/>
      <c r="AY25" s="1211"/>
      <c r="AZ25" s="926"/>
      <c r="BA25" s="1207"/>
      <c r="BB25" s="1087"/>
      <c r="BC25" s="926"/>
      <c r="BD25" s="927"/>
      <c r="BE25" s="884"/>
      <c r="BF25" s="1213"/>
      <c r="BG25" s="926"/>
      <c r="BH25" s="926"/>
      <c r="BI25" s="926"/>
      <c r="BJ25" s="926"/>
      <c r="BK25" s="926"/>
      <c r="BL25" s="926"/>
      <c r="BM25" s="926"/>
      <c r="BN25" s="926"/>
      <c r="BO25" s="926"/>
      <c r="BP25" s="926"/>
      <c r="BQ25" s="1213"/>
      <c r="BR25" s="926"/>
      <c r="BS25" s="926"/>
      <c r="BT25" s="926"/>
      <c r="BU25" s="926"/>
      <c r="BV25" s="926"/>
      <c r="BW25" s="926"/>
      <c r="BX25" s="926"/>
      <c r="BY25" s="926"/>
      <c r="BZ25" s="926"/>
      <c r="CA25" s="926"/>
      <c r="CB25" s="926"/>
      <c r="CC25" s="926"/>
      <c r="CD25" s="926"/>
      <c r="CE25" s="927"/>
      <c r="CF25" s="926"/>
      <c r="CG25" s="925"/>
      <c r="CH25" s="926"/>
      <c r="CI25" s="926"/>
      <c r="CJ25" s="926"/>
      <c r="CK25" s="927"/>
      <c r="CL25" s="412"/>
      <c r="CM25" s="217"/>
      <c r="CN25" s="124"/>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135"/>
      <c r="ER25" s="1135"/>
      <c r="ES25" s="1135"/>
      <c r="ET25" s="1135"/>
      <c r="EU25" s="71"/>
      <c r="EV25" s="71"/>
      <c r="EW25" s="71"/>
      <c r="EX25" s="71"/>
      <c r="EY25" s="71"/>
      <c r="EZ25" s="71"/>
      <c r="FA25" s="71"/>
      <c r="FB25" s="71"/>
      <c r="FC25" s="71"/>
      <c r="FD25" s="71"/>
      <c r="FE25" s="71"/>
      <c r="FF25" s="861"/>
      <c r="FG25" s="861"/>
      <c r="FH25" s="71"/>
      <c r="FI25" s="71"/>
      <c r="FJ25" s="86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861"/>
      <c r="GJ25" s="71"/>
      <c r="GK25" s="71"/>
      <c r="GL25" s="124"/>
      <c r="GM25" s="70"/>
      <c r="GN25" s="70"/>
      <c r="GO25" s="70"/>
      <c r="GP25" s="124"/>
      <c r="GQ25" s="71"/>
      <c r="GR25" s="71"/>
      <c r="GS25" s="71"/>
      <c r="GT25" s="71"/>
      <c r="GU25" s="71"/>
      <c r="GV25" s="71"/>
      <c r="GW25" s="71"/>
      <c r="GX25" s="71"/>
      <c r="GY25" s="71"/>
      <c r="GZ25" s="861"/>
      <c r="HA25" s="71"/>
      <c r="HB25" s="124"/>
      <c r="HC25" s="217"/>
      <c r="HD25" s="71"/>
      <c r="HE25" s="71"/>
      <c r="HF25" s="71"/>
      <c r="HG25" s="71"/>
      <c r="HH25" s="71"/>
      <c r="HI25" s="71"/>
      <c r="HJ25" s="71"/>
      <c r="HK25" s="861"/>
      <c r="HL25" s="71"/>
      <c r="HM25" s="71"/>
      <c r="HN25" s="71"/>
      <c r="HO25" s="71"/>
      <c r="HP25" s="71"/>
      <c r="HQ25" s="71"/>
      <c r="HR25" s="124"/>
      <c r="HS25" s="71"/>
      <c r="HT25" s="71"/>
      <c r="HU25" s="861"/>
      <c r="HV25" s="71"/>
      <c r="HW25" s="71"/>
      <c r="HX25" s="71"/>
      <c r="HY25" s="71"/>
      <c r="HZ25" s="71"/>
      <c r="IA25" s="71"/>
      <c r="IB25" s="71"/>
      <c r="IC25" s="71"/>
      <c r="ID25" s="861"/>
      <c r="IE25" s="71"/>
      <c r="IF25" s="100"/>
    </row>
    <row r="26" spans="1:240" ht="14.25" customHeight="1">
      <c r="A26" s="423">
        <v>1974</v>
      </c>
      <c r="B26" s="1204">
        <v>33983.974672478289</v>
      </c>
      <c r="C26" s="1208"/>
      <c r="D26" s="1209"/>
      <c r="E26" s="884"/>
      <c r="F26" s="884"/>
      <c r="G26" s="884"/>
      <c r="H26" s="884"/>
      <c r="I26" s="884"/>
      <c r="J26" s="884"/>
      <c r="K26" s="884"/>
      <c r="L26" s="884"/>
      <c r="M26" s="1206"/>
      <c r="N26" s="1208"/>
      <c r="O26" s="1209"/>
      <c r="P26" s="885"/>
      <c r="Q26" s="885"/>
      <c r="R26" s="885"/>
      <c r="S26" s="885"/>
      <c r="T26" s="885"/>
      <c r="U26" s="885"/>
      <c r="V26" s="1209"/>
      <c r="W26" s="885"/>
      <c r="X26" s="885"/>
      <c r="Y26" s="885"/>
      <c r="Z26" s="885"/>
      <c r="AA26" s="885"/>
      <c r="AB26" s="894"/>
      <c r="AC26" s="1210"/>
      <c r="AD26" s="885"/>
      <c r="AE26" s="885"/>
      <c r="AF26" s="885"/>
      <c r="AG26" s="885"/>
      <c r="AH26" s="885"/>
      <c r="AI26" s="885"/>
      <c r="AJ26" s="885"/>
      <c r="AK26" s="885"/>
      <c r="AL26" s="885"/>
      <c r="AM26" s="885"/>
      <c r="AN26" s="885"/>
      <c r="AO26" s="885"/>
      <c r="AP26" s="885"/>
      <c r="AQ26" s="885"/>
      <c r="AR26" s="885"/>
      <c r="AS26" s="885"/>
      <c r="AT26" s="894"/>
      <c r="AU26" s="925"/>
      <c r="AV26" s="926"/>
      <c r="AW26" s="926"/>
      <c r="AX26" s="926"/>
      <c r="AY26" s="1211"/>
      <c r="AZ26" s="926"/>
      <c r="BA26" s="1207"/>
      <c r="BB26" s="1087"/>
      <c r="BC26" s="926"/>
      <c r="BD26" s="927"/>
      <c r="BE26" s="884"/>
      <c r="BF26" s="1213"/>
      <c r="BG26" s="926"/>
      <c r="BH26" s="926"/>
      <c r="BI26" s="926"/>
      <c r="BJ26" s="926"/>
      <c r="BK26" s="926"/>
      <c r="BL26" s="926"/>
      <c r="BM26" s="926"/>
      <c r="BN26" s="926"/>
      <c r="BO26" s="926"/>
      <c r="BP26" s="926"/>
      <c r="BQ26" s="1213"/>
      <c r="BR26" s="926"/>
      <c r="BS26" s="926"/>
      <c r="BT26" s="926"/>
      <c r="BU26" s="926"/>
      <c r="BV26" s="926"/>
      <c r="BW26" s="926"/>
      <c r="BX26" s="926"/>
      <c r="BY26" s="926"/>
      <c r="BZ26" s="926"/>
      <c r="CA26" s="926"/>
      <c r="CB26" s="926"/>
      <c r="CC26" s="926"/>
      <c r="CD26" s="926"/>
      <c r="CE26" s="927"/>
      <c r="CF26" s="926"/>
      <c r="CG26" s="925"/>
      <c r="CH26" s="926"/>
      <c r="CI26" s="926"/>
      <c r="CJ26" s="926"/>
      <c r="CK26" s="927"/>
      <c r="CL26" s="412"/>
      <c r="CM26" s="217"/>
      <c r="CN26" s="124"/>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135"/>
      <c r="ER26" s="1135"/>
      <c r="ES26" s="1135"/>
      <c r="ET26" s="1135"/>
      <c r="EU26" s="71"/>
      <c r="EV26" s="71"/>
      <c r="EW26" s="71"/>
      <c r="EX26" s="71"/>
      <c r="EY26" s="71"/>
      <c r="EZ26" s="71"/>
      <c r="FA26" s="71"/>
      <c r="FB26" s="71"/>
      <c r="FC26" s="71"/>
      <c r="FD26" s="71"/>
      <c r="FE26" s="71"/>
      <c r="FF26" s="861"/>
      <c r="FG26" s="861"/>
      <c r="FH26" s="71"/>
      <c r="FI26" s="71"/>
      <c r="FJ26" s="86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861"/>
      <c r="GJ26" s="71"/>
      <c r="GK26" s="71"/>
      <c r="GL26" s="124"/>
      <c r="GM26" s="70"/>
      <c r="GN26" s="70"/>
      <c r="GO26" s="70"/>
      <c r="GP26" s="124"/>
      <c r="GQ26" s="71"/>
      <c r="GR26" s="71"/>
      <c r="GS26" s="71"/>
      <c r="GT26" s="71"/>
      <c r="GU26" s="71"/>
      <c r="GV26" s="71"/>
      <c r="GW26" s="71"/>
      <c r="GX26" s="71"/>
      <c r="GY26" s="71"/>
      <c r="GZ26" s="861"/>
      <c r="HA26" s="71"/>
      <c r="HB26" s="124"/>
      <c r="HC26" s="217"/>
      <c r="HD26" s="71"/>
      <c r="HE26" s="71"/>
      <c r="HF26" s="71"/>
      <c r="HG26" s="71"/>
      <c r="HH26" s="71"/>
      <c r="HI26" s="71"/>
      <c r="HJ26" s="71"/>
      <c r="HK26" s="861"/>
      <c r="HL26" s="71"/>
      <c r="HM26" s="71"/>
      <c r="HN26" s="71"/>
      <c r="HO26" s="71"/>
      <c r="HP26" s="71"/>
      <c r="HQ26" s="71"/>
      <c r="HR26" s="124"/>
      <c r="HS26" s="71"/>
      <c r="HT26" s="71"/>
      <c r="HU26" s="861"/>
      <c r="HV26" s="71"/>
      <c r="HW26" s="71"/>
      <c r="HX26" s="71"/>
      <c r="HY26" s="71"/>
      <c r="HZ26" s="71"/>
      <c r="IA26" s="71"/>
      <c r="IB26" s="71"/>
      <c r="IC26" s="71"/>
      <c r="ID26" s="861"/>
      <c r="IE26" s="71"/>
      <c r="IF26" s="100"/>
    </row>
    <row r="27" spans="1:240" ht="14.25" customHeight="1">
      <c r="A27" s="423">
        <v>1975</v>
      </c>
      <c r="B27" s="1204">
        <v>39900.497831036366</v>
      </c>
      <c r="C27" s="1208"/>
      <c r="D27" s="1209"/>
      <c r="E27" s="884"/>
      <c r="F27" s="884"/>
      <c r="G27" s="884"/>
      <c r="H27" s="884"/>
      <c r="I27" s="884"/>
      <c r="J27" s="884"/>
      <c r="K27" s="884"/>
      <c r="L27" s="884"/>
      <c r="M27" s="1206"/>
      <c r="N27" s="1208"/>
      <c r="O27" s="1209"/>
      <c r="P27" s="885"/>
      <c r="Q27" s="885"/>
      <c r="R27" s="885"/>
      <c r="S27" s="885"/>
      <c r="T27" s="885"/>
      <c r="U27" s="885"/>
      <c r="V27" s="1209"/>
      <c r="W27" s="885"/>
      <c r="X27" s="885"/>
      <c r="Y27" s="885"/>
      <c r="Z27" s="885"/>
      <c r="AA27" s="885"/>
      <c r="AB27" s="894"/>
      <c r="AC27" s="1210"/>
      <c r="AD27" s="885"/>
      <c r="AE27" s="885"/>
      <c r="AF27" s="885"/>
      <c r="AG27" s="885"/>
      <c r="AH27" s="885"/>
      <c r="AI27" s="885"/>
      <c r="AJ27" s="885"/>
      <c r="AK27" s="885"/>
      <c r="AL27" s="885"/>
      <c r="AM27" s="885"/>
      <c r="AN27" s="885"/>
      <c r="AO27" s="885"/>
      <c r="AP27" s="885"/>
      <c r="AQ27" s="885"/>
      <c r="AR27" s="885"/>
      <c r="AS27" s="885"/>
      <c r="AT27" s="894"/>
      <c r="AU27" s="925"/>
      <c r="AV27" s="926"/>
      <c r="AW27" s="926"/>
      <c r="AX27" s="926"/>
      <c r="AY27" s="1211"/>
      <c r="AZ27" s="926"/>
      <c r="BA27" s="1207"/>
      <c r="BB27" s="1087"/>
      <c r="BC27" s="926"/>
      <c r="BD27" s="927"/>
      <c r="BE27" s="884"/>
      <c r="BF27" s="1213"/>
      <c r="BG27" s="926"/>
      <c r="BH27" s="926"/>
      <c r="BI27" s="926"/>
      <c r="BJ27" s="926"/>
      <c r="BK27" s="926"/>
      <c r="BL27" s="926"/>
      <c r="BM27" s="926"/>
      <c r="BN27" s="926"/>
      <c r="BO27" s="926"/>
      <c r="BP27" s="926"/>
      <c r="BQ27" s="1213"/>
      <c r="BR27" s="926"/>
      <c r="BS27" s="926"/>
      <c r="BT27" s="926"/>
      <c r="BU27" s="926"/>
      <c r="BV27" s="926"/>
      <c r="BW27" s="926"/>
      <c r="BX27" s="926"/>
      <c r="BY27" s="926"/>
      <c r="BZ27" s="926"/>
      <c r="CA27" s="926"/>
      <c r="CB27" s="926"/>
      <c r="CC27" s="926"/>
      <c r="CD27" s="926"/>
      <c r="CE27" s="927"/>
      <c r="CF27" s="926"/>
      <c r="CG27" s="925"/>
      <c r="CH27" s="926"/>
      <c r="CI27" s="926"/>
      <c r="CJ27" s="926"/>
      <c r="CK27" s="927"/>
      <c r="CL27" s="412"/>
      <c r="CM27" s="217"/>
      <c r="CN27" s="124"/>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135"/>
      <c r="ER27" s="1135"/>
      <c r="ES27" s="1135"/>
      <c r="ET27" s="1135"/>
      <c r="EU27" s="71"/>
      <c r="EV27" s="71"/>
      <c r="EW27" s="71"/>
      <c r="EX27" s="71"/>
      <c r="EY27" s="71"/>
      <c r="EZ27" s="71"/>
      <c r="FA27" s="71"/>
      <c r="FB27" s="71"/>
      <c r="FC27" s="71"/>
      <c r="FD27" s="71"/>
      <c r="FE27" s="71"/>
      <c r="FF27" s="861"/>
      <c r="FG27" s="861"/>
      <c r="FH27" s="71"/>
      <c r="FI27" s="71"/>
      <c r="FJ27" s="86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861"/>
      <c r="GJ27" s="71"/>
      <c r="GK27" s="71"/>
      <c r="GL27" s="124"/>
      <c r="GM27" s="70"/>
      <c r="GN27" s="70"/>
      <c r="GO27" s="70"/>
      <c r="GP27" s="124"/>
      <c r="GQ27" s="71"/>
      <c r="GR27" s="71"/>
      <c r="GS27" s="71"/>
      <c r="GT27" s="71"/>
      <c r="GU27" s="71"/>
      <c r="GV27" s="71"/>
      <c r="GW27" s="71"/>
      <c r="GX27" s="71"/>
      <c r="GY27" s="71"/>
      <c r="GZ27" s="861"/>
      <c r="HA27" s="71"/>
      <c r="HB27" s="124"/>
      <c r="HC27" s="217"/>
      <c r="HD27" s="71"/>
      <c r="HE27" s="71"/>
      <c r="HF27" s="71"/>
      <c r="HG27" s="71"/>
      <c r="HH27" s="71"/>
      <c r="HI27" s="71"/>
      <c r="HJ27" s="71"/>
      <c r="HK27" s="861"/>
      <c r="HL27" s="71"/>
      <c r="HM27" s="71"/>
      <c r="HN27" s="71"/>
      <c r="HO27" s="71"/>
      <c r="HP27" s="71"/>
      <c r="HQ27" s="71"/>
      <c r="HR27" s="124"/>
      <c r="HS27" s="71"/>
      <c r="HT27" s="71"/>
      <c r="HU27" s="861"/>
      <c r="HV27" s="71"/>
      <c r="HW27" s="71"/>
      <c r="HX27" s="71"/>
      <c r="HY27" s="71"/>
      <c r="HZ27" s="71"/>
      <c r="IA27" s="71"/>
      <c r="IB27" s="71"/>
      <c r="IC27" s="71"/>
      <c r="ID27" s="861"/>
      <c r="IE27" s="71"/>
      <c r="IF27" s="100"/>
    </row>
    <row r="28" spans="1:240" ht="14.25" customHeight="1">
      <c r="A28" s="423">
        <v>1976</v>
      </c>
      <c r="B28" s="1204">
        <v>48016.365611021996</v>
      </c>
      <c r="C28" s="1208"/>
      <c r="D28" s="1209"/>
      <c r="E28" s="884"/>
      <c r="F28" s="884"/>
      <c r="G28" s="884"/>
      <c r="H28" s="884"/>
      <c r="I28" s="884"/>
      <c r="J28" s="884"/>
      <c r="K28" s="884"/>
      <c r="L28" s="884"/>
      <c r="M28" s="1206"/>
      <c r="N28" s="1208"/>
      <c r="O28" s="1209"/>
      <c r="P28" s="885"/>
      <c r="Q28" s="885"/>
      <c r="R28" s="885"/>
      <c r="S28" s="885"/>
      <c r="T28" s="885"/>
      <c r="U28" s="885"/>
      <c r="V28" s="1209"/>
      <c r="W28" s="885"/>
      <c r="X28" s="885"/>
      <c r="Y28" s="885"/>
      <c r="Z28" s="885"/>
      <c r="AA28" s="885"/>
      <c r="AB28" s="894"/>
      <c r="AC28" s="1210"/>
      <c r="AD28" s="885"/>
      <c r="AE28" s="885"/>
      <c r="AF28" s="885"/>
      <c r="AG28" s="885"/>
      <c r="AH28" s="885"/>
      <c r="AI28" s="885"/>
      <c r="AJ28" s="885"/>
      <c r="AK28" s="885"/>
      <c r="AL28" s="885"/>
      <c r="AM28" s="885"/>
      <c r="AN28" s="885"/>
      <c r="AO28" s="885"/>
      <c r="AP28" s="885"/>
      <c r="AQ28" s="885"/>
      <c r="AR28" s="885"/>
      <c r="AS28" s="885"/>
      <c r="AT28" s="894"/>
      <c r="AU28" s="925"/>
      <c r="AV28" s="926"/>
      <c r="AW28" s="926"/>
      <c r="AX28" s="926"/>
      <c r="AY28" s="1211"/>
      <c r="AZ28" s="926"/>
      <c r="BA28" s="1207"/>
      <c r="BB28" s="1087"/>
      <c r="BC28" s="926"/>
      <c r="BD28" s="927"/>
      <c r="BE28" s="884"/>
      <c r="BF28" s="1213"/>
      <c r="BG28" s="926"/>
      <c r="BH28" s="926"/>
      <c r="BI28" s="926"/>
      <c r="BJ28" s="926"/>
      <c r="BK28" s="926"/>
      <c r="BL28" s="926"/>
      <c r="BM28" s="926"/>
      <c r="BN28" s="926"/>
      <c r="BO28" s="926"/>
      <c r="BP28" s="926"/>
      <c r="BQ28" s="1213"/>
      <c r="BR28" s="926"/>
      <c r="BS28" s="926"/>
      <c r="BT28" s="926"/>
      <c r="BU28" s="926"/>
      <c r="BV28" s="926"/>
      <c r="BW28" s="926"/>
      <c r="BX28" s="926"/>
      <c r="BY28" s="926"/>
      <c r="BZ28" s="926"/>
      <c r="CA28" s="926"/>
      <c r="CB28" s="926"/>
      <c r="CC28" s="926"/>
      <c r="CD28" s="926"/>
      <c r="CE28" s="927"/>
      <c r="CF28" s="926"/>
      <c r="CG28" s="925"/>
      <c r="CH28" s="926"/>
      <c r="CI28" s="926"/>
      <c r="CJ28" s="926"/>
      <c r="CK28" s="927"/>
      <c r="CL28" s="412"/>
      <c r="CM28" s="217"/>
      <c r="CN28" s="124"/>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135"/>
      <c r="ER28" s="1135"/>
      <c r="ES28" s="1135"/>
      <c r="ET28" s="1135"/>
      <c r="EU28" s="71"/>
      <c r="EV28" s="71"/>
      <c r="EW28" s="71"/>
      <c r="EX28" s="71"/>
      <c r="EY28" s="71"/>
      <c r="EZ28" s="71"/>
      <c r="FA28" s="71"/>
      <c r="FB28" s="71"/>
      <c r="FC28" s="71"/>
      <c r="FD28" s="71"/>
      <c r="FE28" s="71"/>
      <c r="FF28" s="861"/>
      <c r="FG28" s="861"/>
      <c r="FH28" s="71"/>
      <c r="FI28" s="71"/>
      <c r="FJ28" s="86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861"/>
      <c r="GJ28" s="71"/>
      <c r="GK28" s="71"/>
      <c r="GL28" s="124"/>
      <c r="GM28" s="70"/>
      <c r="GN28" s="70"/>
      <c r="GO28" s="70"/>
      <c r="GP28" s="124"/>
      <c r="GQ28" s="71"/>
      <c r="GR28" s="71"/>
      <c r="GS28" s="71"/>
      <c r="GT28" s="71"/>
      <c r="GU28" s="71"/>
      <c r="GV28" s="71"/>
      <c r="GW28" s="71"/>
      <c r="GX28" s="71"/>
      <c r="GY28" s="71"/>
      <c r="GZ28" s="861"/>
      <c r="HA28" s="71"/>
      <c r="HB28" s="124"/>
      <c r="HC28" s="217"/>
      <c r="HD28" s="71"/>
      <c r="HE28" s="71"/>
      <c r="HF28" s="71"/>
      <c r="HG28" s="71"/>
      <c r="HH28" s="71"/>
      <c r="HI28" s="71"/>
      <c r="HJ28" s="71"/>
      <c r="HK28" s="861"/>
      <c r="HL28" s="71"/>
      <c r="HM28" s="71"/>
      <c r="HN28" s="71"/>
      <c r="HO28" s="71"/>
      <c r="HP28" s="71"/>
      <c r="HQ28" s="71"/>
      <c r="HR28" s="124"/>
      <c r="HS28" s="71"/>
      <c r="HT28" s="71"/>
      <c r="HU28" s="861"/>
      <c r="HV28" s="71"/>
      <c r="HW28" s="71"/>
      <c r="HX28" s="71"/>
      <c r="HY28" s="71"/>
      <c r="HZ28" s="71"/>
      <c r="IA28" s="71"/>
      <c r="IB28" s="71"/>
      <c r="IC28" s="71"/>
      <c r="ID28" s="861"/>
      <c r="IE28" s="71"/>
      <c r="IF28" s="100"/>
    </row>
    <row r="29" spans="1:240" ht="14.25" customHeight="1">
      <c r="A29" s="423">
        <v>1977</v>
      </c>
      <c r="B29" s="1204">
        <v>60925.288787775527</v>
      </c>
      <c r="C29" s="1208"/>
      <c r="D29" s="1209"/>
      <c r="E29" s="884"/>
      <c r="F29" s="884"/>
      <c r="G29" s="884"/>
      <c r="H29" s="884"/>
      <c r="I29" s="884"/>
      <c r="J29" s="884"/>
      <c r="K29" s="884"/>
      <c r="L29" s="884"/>
      <c r="M29" s="1206"/>
      <c r="N29" s="1208"/>
      <c r="O29" s="1209"/>
      <c r="P29" s="885"/>
      <c r="Q29" s="885"/>
      <c r="R29" s="885"/>
      <c r="S29" s="885"/>
      <c r="T29" s="885"/>
      <c r="U29" s="885"/>
      <c r="V29" s="1209"/>
      <c r="W29" s="885"/>
      <c r="X29" s="885"/>
      <c r="Y29" s="885"/>
      <c r="Z29" s="885"/>
      <c r="AA29" s="885"/>
      <c r="AB29" s="894"/>
      <c r="AC29" s="1210"/>
      <c r="AD29" s="885"/>
      <c r="AE29" s="885"/>
      <c r="AF29" s="885"/>
      <c r="AG29" s="885"/>
      <c r="AH29" s="885"/>
      <c r="AI29" s="885"/>
      <c r="AJ29" s="885"/>
      <c r="AK29" s="885"/>
      <c r="AL29" s="885"/>
      <c r="AM29" s="885"/>
      <c r="AN29" s="885"/>
      <c r="AO29" s="885"/>
      <c r="AP29" s="885"/>
      <c r="AQ29" s="885"/>
      <c r="AR29" s="885"/>
      <c r="AS29" s="885"/>
      <c r="AT29" s="894"/>
      <c r="AU29" s="925"/>
      <c r="AV29" s="926"/>
      <c r="AW29" s="926"/>
      <c r="AX29" s="926"/>
      <c r="AY29" s="1211"/>
      <c r="AZ29" s="926"/>
      <c r="BA29" s="1207"/>
      <c r="BB29" s="1087"/>
      <c r="BC29" s="926"/>
      <c r="BD29" s="927"/>
      <c r="BE29" s="884"/>
      <c r="BF29" s="1213"/>
      <c r="BG29" s="926"/>
      <c r="BH29" s="926"/>
      <c r="BI29" s="926"/>
      <c r="BJ29" s="926"/>
      <c r="BK29" s="926"/>
      <c r="BL29" s="926"/>
      <c r="BM29" s="926"/>
      <c r="BN29" s="926"/>
      <c r="BO29" s="926"/>
      <c r="BP29" s="926"/>
      <c r="BQ29" s="1213"/>
      <c r="BR29" s="926"/>
      <c r="BS29" s="926"/>
      <c r="BT29" s="926"/>
      <c r="BU29" s="926"/>
      <c r="BV29" s="926"/>
      <c r="BW29" s="926"/>
      <c r="BX29" s="926"/>
      <c r="BY29" s="926"/>
      <c r="BZ29" s="926"/>
      <c r="CA29" s="926"/>
      <c r="CB29" s="926"/>
      <c r="CC29" s="926"/>
      <c r="CD29" s="926"/>
      <c r="CE29" s="927"/>
      <c r="CF29" s="926"/>
      <c r="CG29" s="925"/>
      <c r="CH29" s="926"/>
      <c r="CI29" s="926"/>
      <c r="CJ29" s="926"/>
      <c r="CK29" s="927"/>
      <c r="CL29" s="412"/>
      <c r="CM29" s="217"/>
      <c r="CN29" s="124"/>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135"/>
      <c r="ER29" s="1135"/>
      <c r="ES29" s="1135"/>
      <c r="ET29" s="1135"/>
      <c r="EU29" s="71"/>
      <c r="EV29" s="71"/>
      <c r="EW29" s="71"/>
      <c r="EX29" s="71"/>
      <c r="EY29" s="71"/>
      <c r="EZ29" s="71"/>
      <c r="FA29" s="71"/>
      <c r="FB29" s="71"/>
      <c r="FC29" s="71"/>
      <c r="FD29" s="71"/>
      <c r="FE29" s="71"/>
      <c r="FF29" s="861"/>
      <c r="FG29" s="861"/>
      <c r="FH29" s="71"/>
      <c r="FI29" s="71"/>
      <c r="FJ29" s="86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861"/>
      <c r="GJ29" s="71"/>
      <c r="GK29" s="71"/>
      <c r="GL29" s="124"/>
      <c r="GM29" s="70"/>
      <c r="GN29" s="70"/>
      <c r="GO29" s="70"/>
      <c r="GP29" s="124"/>
      <c r="GQ29" s="71"/>
      <c r="GR29" s="71"/>
      <c r="GS29" s="71"/>
      <c r="GT29" s="71"/>
      <c r="GU29" s="71"/>
      <c r="GV29" s="71"/>
      <c r="GW29" s="71"/>
      <c r="GX29" s="71"/>
      <c r="GY29" s="71"/>
      <c r="GZ29" s="861"/>
      <c r="HA29" s="71"/>
      <c r="HB29" s="124"/>
      <c r="HC29" s="217"/>
      <c r="HD29" s="71"/>
      <c r="HE29" s="71"/>
      <c r="HF29" s="71"/>
      <c r="HG29" s="71"/>
      <c r="HH29" s="71"/>
      <c r="HI29" s="71"/>
      <c r="HJ29" s="71"/>
      <c r="HK29" s="861"/>
      <c r="HL29" s="71"/>
      <c r="HM29" s="71"/>
      <c r="HN29" s="71"/>
      <c r="HO29" s="71"/>
      <c r="HP29" s="71"/>
      <c r="HQ29" s="71"/>
      <c r="HR29" s="124"/>
      <c r="HS29" s="71"/>
      <c r="HT29" s="71"/>
      <c r="HU29" s="861"/>
      <c r="HV29" s="71"/>
      <c r="HW29" s="71"/>
      <c r="HX29" s="71"/>
      <c r="HY29" s="71"/>
      <c r="HZ29" s="71"/>
      <c r="IA29" s="71"/>
      <c r="IB29" s="71"/>
      <c r="IC29" s="71"/>
      <c r="ID29" s="861"/>
      <c r="IE29" s="71"/>
      <c r="IF29" s="100"/>
    </row>
    <row r="30" spans="1:240" ht="14.25" customHeight="1">
      <c r="A30" s="423">
        <v>1978</v>
      </c>
      <c r="B30" s="1204">
        <v>74571.381955012461</v>
      </c>
      <c r="C30" s="1208"/>
      <c r="D30" s="1209"/>
      <c r="E30" s="884"/>
      <c r="F30" s="884"/>
      <c r="G30" s="884"/>
      <c r="H30" s="884"/>
      <c r="I30" s="884"/>
      <c r="J30" s="884"/>
      <c r="K30" s="884"/>
      <c r="L30" s="884"/>
      <c r="M30" s="1206"/>
      <c r="N30" s="1208"/>
      <c r="O30" s="1209"/>
      <c r="P30" s="885"/>
      <c r="Q30" s="885"/>
      <c r="R30" s="885"/>
      <c r="S30" s="885"/>
      <c r="T30" s="885"/>
      <c r="U30" s="885"/>
      <c r="V30" s="1209"/>
      <c r="W30" s="885"/>
      <c r="X30" s="885"/>
      <c r="Y30" s="885"/>
      <c r="Z30" s="885"/>
      <c r="AA30" s="885"/>
      <c r="AB30" s="894"/>
      <c r="AC30" s="1210"/>
      <c r="AD30" s="885"/>
      <c r="AE30" s="885"/>
      <c r="AF30" s="885"/>
      <c r="AG30" s="885"/>
      <c r="AH30" s="885"/>
      <c r="AI30" s="885"/>
      <c r="AJ30" s="885"/>
      <c r="AK30" s="885"/>
      <c r="AL30" s="885"/>
      <c r="AM30" s="885"/>
      <c r="AN30" s="885"/>
      <c r="AO30" s="885"/>
      <c r="AP30" s="885"/>
      <c r="AQ30" s="885"/>
      <c r="AR30" s="885"/>
      <c r="AS30" s="885"/>
      <c r="AT30" s="894"/>
      <c r="AU30" s="925"/>
      <c r="AV30" s="926"/>
      <c r="AW30" s="926"/>
      <c r="AX30" s="926"/>
      <c r="AY30" s="1211"/>
      <c r="AZ30" s="926"/>
      <c r="BA30" s="1207"/>
      <c r="BB30" s="1087"/>
      <c r="BC30" s="926"/>
      <c r="BD30" s="927"/>
      <c r="BE30" s="884"/>
      <c r="BF30" s="1213"/>
      <c r="BG30" s="926"/>
      <c r="BH30" s="926"/>
      <c r="BI30" s="926"/>
      <c r="BJ30" s="926"/>
      <c r="BK30" s="926"/>
      <c r="BL30" s="926"/>
      <c r="BM30" s="926"/>
      <c r="BN30" s="926"/>
      <c r="BO30" s="926"/>
      <c r="BP30" s="926"/>
      <c r="BQ30" s="1213"/>
      <c r="BR30" s="926"/>
      <c r="BS30" s="926"/>
      <c r="BT30" s="926"/>
      <c r="BU30" s="926"/>
      <c r="BV30" s="926"/>
      <c r="BW30" s="926"/>
      <c r="BX30" s="926"/>
      <c r="BY30" s="926"/>
      <c r="BZ30" s="926"/>
      <c r="CA30" s="926"/>
      <c r="CB30" s="926"/>
      <c r="CC30" s="926"/>
      <c r="CD30" s="926"/>
      <c r="CE30" s="927"/>
      <c r="CF30" s="926"/>
      <c r="CG30" s="925"/>
      <c r="CH30" s="926"/>
      <c r="CI30" s="926"/>
      <c r="CJ30" s="926"/>
      <c r="CK30" s="927"/>
      <c r="CL30" s="412"/>
      <c r="CM30" s="217"/>
      <c r="CN30" s="124"/>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135"/>
      <c r="ER30" s="1135"/>
      <c r="ES30" s="1135"/>
      <c r="ET30" s="1135"/>
      <c r="EU30" s="71"/>
      <c r="EV30" s="71"/>
      <c r="EW30" s="71"/>
      <c r="EX30" s="71"/>
      <c r="EY30" s="71"/>
      <c r="EZ30" s="71"/>
      <c r="FA30" s="71"/>
      <c r="FB30" s="71"/>
      <c r="FC30" s="71"/>
      <c r="FD30" s="71"/>
      <c r="FE30" s="71"/>
      <c r="FF30" s="861"/>
      <c r="FG30" s="861"/>
      <c r="FH30" s="71"/>
      <c r="FI30" s="71"/>
      <c r="FJ30" s="86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861"/>
      <c r="GJ30" s="71"/>
      <c r="GK30" s="71"/>
      <c r="GL30" s="124"/>
      <c r="GM30" s="70"/>
      <c r="GN30" s="70"/>
      <c r="GO30" s="70"/>
      <c r="GP30" s="124"/>
      <c r="GQ30" s="71"/>
      <c r="GR30" s="71"/>
      <c r="GS30" s="71"/>
      <c r="GT30" s="71"/>
      <c r="GU30" s="71"/>
      <c r="GV30" s="71"/>
      <c r="GW30" s="71"/>
      <c r="GX30" s="71"/>
      <c r="GY30" s="71"/>
      <c r="GZ30" s="861"/>
      <c r="HA30" s="71"/>
      <c r="HB30" s="124"/>
      <c r="HC30" s="217"/>
      <c r="HD30" s="71"/>
      <c r="HE30" s="71"/>
      <c r="HF30" s="71"/>
      <c r="HG30" s="71"/>
      <c r="HH30" s="71"/>
      <c r="HI30" s="71"/>
      <c r="HJ30" s="71"/>
      <c r="HK30" s="861"/>
      <c r="HL30" s="71"/>
      <c r="HM30" s="71"/>
      <c r="HN30" s="71"/>
      <c r="HO30" s="71"/>
      <c r="HP30" s="71"/>
      <c r="HQ30" s="71"/>
      <c r="HR30" s="124"/>
      <c r="HS30" s="71"/>
      <c r="HT30" s="71"/>
      <c r="HU30" s="861"/>
      <c r="HV30" s="71"/>
      <c r="HW30" s="71"/>
      <c r="HX30" s="71"/>
      <c r="HY30" s="71"/>
      <c r="HZ30" s="71"/>
      <c r="IA30" s="71"/>
      <c r="IB30" s="71"/>
      <c r="IC30" s="71"/>
      <c r="ID30" s="861"/>
      <c r="IE30" s="71"/>
      <c r="IF30" s="100"/>
    </row>
    <row r="31" spans="1:240" ht="14.25" customHeight="1">
      <c r="A31" s="423">
        <v>1979</v>
      </c>
      <c r="B31" s="1204">
        <v>87233.13244431444</v>
      </c>
      <c r="C31" s="1208"/>
      <c r="D31" s="1209"/>
      <c r="E31" s="884"/>
      <c r="F31" s="884"/>
      <c r="G31" s="884"/>
      <c r="H31" s="884"/>
      <c r="I31" s="884"/>
      <c r="J31" s="884"/>
      <c r="K31" s="884"/>
      <c r="L31" s="884"/>
      <c r="M31" s="1206"/>
      <c r="N31" s="1208"/>
      <c r="O31" s="1209"/>
      <c r="P31" s="885"/>
      <c r="Q31" s="885"/>
      <c r="R31" s="885"/>
      <c r="S31" s="885"/>
      <c r="T31" s="885"/>
      <c r="U31" s="885"/>
      <c r="V31" s="1209"/>
      <c r="W31" s="885"/>
      <c r="X31" s="885"/>
      <c r="Y31" s="885"/>
      <c r="Z31" s="885"/>
      <c r="AA31" s="885"/>
      <c r="AB31" s="894"/>
      <c r="AC31" s="1210"/>
      <c r="AD31" s="885"/>
      <c r="AE31" s="885"/>
      <c r="AF31" s="885"/>
      <c r="AG31" s="885"/>
      <c r="AH31" s="885"/>
      <c r="AI31" s="885"/>
      <c r="AJ31" s="885"/>
      <c r="AK31" s="885"/>
      <c r="AL31" s="885"/>
      <c r="AM31" s="885"/>
      <c r="AN31" s="885"/>
      <c r="AO31" s="885"/>
      <c r="AP31" s="885"/>
      <c r="AQ31" s="885"/>
      <c r="AR31" s="885"/>
      <c r="AS31" s="885"/>
      <c r="AT31" s="894"/>
      <c r="AU31" s="925"/>
      <c r="AV31" s="926"/>
      <c r="AW31" s="926"/>
      <c r="AX31" s="926"/>
      <c r="AY31" s="1211"/>
      <c r="AZ31" s="926"/>
      <c r="BA31" s="1207"/>
      <c r="BB31" s="1087"/>
      <c r="BC31" s="926"/>
      <c r="BD31" s="927"/>
      <c r="BE31" s="884"/>
      <c r="BF31" s="1213"/>
      <c r="BG31" s="926"/>
      <c r="BH31" s="926"/>
      <c r="BI31" s="926"/>
      <c r="BJ31" s="926"/>
      <c r="BK31" s="926"/>
      <c r="BL31" s="926"/>
      <c r="BM31" s="926"/>
      <c r="BN31" s="926"/>
      <c r="BO31" s="926"/>
      <c r="BP31" s="926"/>
      <c r="BQ31" s="1213"/>
      <c r="BR31" s="926"/>
      <c r="BS31" s="926"/>
      <c r="BT31" s="926"/>
      <c r="BU31" s="926"/>
      <c r="BV31" s="926"/>
      <c r="BW31" s="926"/>
      <c r="BX31" s="926"/>
      <c r="BY31" s="926"/>
      <c r="BZ31" s="926"/>
      <c r="CA31" s="926"/>
      <c r="CB31" s="926"/>
      <c r="CC31" s="926"/>
      <c r="CD31" s="926"/>
      <c r="CE31" s="927"/>
      <c r="CF31" s="926"/>
      <c r="CG31" s="925"/>
      <c r="CH31" s="926"/>
      <c r="CI31" s="926"/>
      <c r="CJ31" s="926"/>
      <c r="CK31" s="927"/>
      <c r="CL31" s="412"/>
      <c r="CM31" s="217"/>
      <c r="CN31" s="124"/>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135"/>
      <c r="ER31" s="1135"/>
      <c r="ES31" s="1135"/>
      <c r="ET31" s="1135"/>
      <c r="EU31" s="71"/>
      <c r="EV31" s="71"/>
      <c r="EW31" s="71"/>
      <c r="EX31" s="71"/>
      <c r="EY31" s="71"/>
      <c r="EZ31" s="71"/>
      <c r="FA31" s="71"/>
      <c r="FB31" s="71"/>
      <c r="FC31" s="71"/>
      <c r="FD31" s="71"/>
      <c r="FE31" s="71"/>
      <c r="FF31" s="861"/>
      <c r="FG31" s="861"/>
      <c r="FH31" s="71"/>
      <c r="FI31" s="71"/>
      <c r="FJ31" s="86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861"/>
      <c r="GJ31" s="71"/>
      <c r="GK31" s="71"/>
      <c r="GL31" s="124"/>
      <c r="GM31" s="70"/>
      <c r="GN31" s="70"/>
      <c r="GO31" s="70"/>
      <c r="GP31" s="124"/>
      <c r="GQ31" s="71"/>
      <c r="GR31" s="71"/>
      <c r="GS31" s="71"/>
      <c r="GT31" s="71"/>
      <c r="GU31" s="71"/>
      <c r="GV31" s="71"/>
      <c r="GW31" s="71"/>
      <c r="GX31" s="71"/>
      <c r="GY31" s="71"/>
      <c r="GZ31" s="861"/>
      <c r="HA31" s="71"/>
      <c r="HB31" s="124"/>
      <c r="HC31" s="217"/>
      <c r="HD31" s="71"/>
      <c r="HE31" s="71"/>
      <c r="HF31" s="71"/>
      <c r="HG31" s="71"/>
      <c r="HH31" s="71"/>
      <c r="HI31" s="71"/>
      <c r="HJ31" s="71"/>
      <c r="HK31" s="861"/>
      <c r="HL31" s="71"/>
      <c r="HM31" s="71"/>
      <c r="HN31" s="71"/>
      <c r="HO31" s="71"/>
      <c r="HP31" s="71"/>
      <c r="HQ31" s="71"/>
      <c r="HR31" s="124"/>
      <c r="HS31" s="71"/>
      <c r="HT31" s="71"/>
      <c r="HU31" s="861"/>
      <c r="HV31" s="71"/>
      <c r="HW31" s="71"/>
      <c r="HX31" s="71"/>
      <c r="HY31" s="71"/>
      <c r="HZ31" s="71"/>
      <c r="IA31" s="71"/>
      <c r="IB31" s="71"/>
      <c r="IC31" s="71"/>
      <c r="ID31" s="861"/>
      <c r="IE31" s="71"/>
      <c r="IF31" s="100"/>
    </row>
    <row r="32" spans="1:240" ht="14.25" customHeight="1">
      <c r="A32" s="423">
        <v>1980</v>
      </c>
      <c r="B32" s="1204">
        <v>100230.14042052605</v>
      </c>
      <c r="C32" s="1208"/>
      <c r="D32" s="1209"/>
      <c r="E32" s="884"/>
      <c r="F32" s="884"/>
      <c r="G32" s="884"/>
      <c r="H32" s="884"/>
      <c r="I32" s="884"/>
      <c r="J32" s="884"/>
      <c r="K32" s="884"/>
      <c r="L32" s="884"/>
      <c r="M32" s="1206"/>
      <c r="N32" s="1208"/>
      <c r="O32" s="1209"/>
      <c r="P32" s="885"/>
      <c r="Q32" s="885"/>
      <c r="R32" s="885"/>
      <c r="S32" s="885"/>
      <c r="T32" s="885"/>
      <c r="U32" s="885"/>
      <c r="V32" s="1209"/>
      <c r="W32" s="885"/>
      <c r="X32" s="885"/>
      <c r="Y32" s="885"/>
      <c r="Z32" s="885"/>
      <c r="AA32" s="885"/>
      <c r="AB32" s="894"/>
      <c r="AC32" s="1210"/>
      <c r="AD32" s="885"/>
      <c r="AE32" s="885"/>
      <c r="AF32" s="885"/>
      <c r="AG32" s="885"/>
      <c r="AH32" s="885"/>
      <c r="AI32" s="885"/>
      <c r="AJ32" s="885"/>
      <c r="AK32" s="885"/>
      <c r="AL32" s="885"/>
      <c r="AM32" s="885"/>
      <c r="AN32" s="885"/>
      <c r="AO32" s="885"/>
      <c r="AP32" s="885"/>
      <c r="AQ32" s="885"/>
      <c r="AR32" s="885"/>
      <c r="AS32" s="885"/>
      <c r="AT32" s="894"/>
      <c r="AU32" s="925"/>
      <c r="AV32" s="926"/>
      <c r="AW32" s="926"/>
      <c r="AX32" s="926"/>
      <c r="AY32" s="1211"/>
      <c r="AZ32" s="926"/>
      <c r="BA32" s="1207"/>
      <c r="BB32" s="1087"/>
      <c r="BC32" s="926"/>
      <c r="BD32" s="927"/>
      <c r="BE32" s="884"/>
      <c r="BF32" s="1213"/>
      <c r="BG32" s="926"/>
      <c r="BH32" s="926"/>
      <c r="BI32" s="926"/>
      <c r="BJ32" s="926"/>
      <c r="BK32" s="926"/>
      <c r="BL32" s="926"/>
      <c r="BM32" s="926"/>
      <c r="BN32" s="926"/>
      <c r="BO32" s="926"/>
      <c r="BP32" s="926"/>
      <c r="BQ32" s="1213"/>
      <c r="BR32" s="926"/>
      <c r="BS32" s="926"/>
      <c r="BT32" s="926"/>
      <c r="BU32" s="926"/>
      <c r="BV32" s="926"/>
      <c r="BW32" s="926"/>
      <c r="BX32" s="926"/>
      <c r="BY32" s="926"/>
      <c r="BZ32" s="926"/>
      <c r="CA32" s="926"/>
      <c r="CB32" s="926"/>
      <c r="CC32" s="926"/>
      <c r="CD32" s="926"/>
      <c r="CE32" s="927"/>
      <c r="CF32" s="926"/>
      <c r="CG32" s="925"/>
      <c r="CH32" s="926"/>
      <c r="CI32" s="926"/>
      <c r="CJ32" s="926"/>
      <c r="CK32" s="927"/>
      <c r="CL32" s="412"/>
      <c r="CM32" s="217"/>
      <c r="CN32" s="124"/>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135"/>
      <c r="ER32" s="1135"/>
      <c r="ES32" s="1135"/>
      <c r="ET32" s="1135"/>
      <c r="EU32" s="71"/>
      <c r="EV32" s="71"/>
      <c r="EW32" s="71"/>
      <c r="EX32" s="71"/>
      <c r="EY32" s="71"/>
      <c r="EZ32" s="71"/>
      <c r="FA32" s="71"/>
      <c r="FB32" s="71"/>
      <c r="FC32" s="71"/>
      <c r="FD32" s="71"/>
      <c r="FE32" s="71"/>
      <c r="FF32" s="861"/>
      <c r="FG32" s="861"/>
      <c r="FH32" s="71"/>
      <c r="FI32" s="71"/>
      <c r="FJ32" s="86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861"/>
      <c r="GJ32" s="71"/>
      <c r="GK32" s="71"/>
      <c r="GL32" s="124"/>
      <c r="GM32" s="70"/>
      <c r="GN32" s="70"/>
      <c r="GO32" s="70"/>
      <c r="GP32" s="124"/>
      <c r="GQ32" s="71"/>
      <c r="GR32" s="71"/>
      <c r="GS32" s="71"/>
      <c r="GT32" s="71"/>
      <c r="GU32" s="71"/>
      <c r="GV32" s="71"/>
      <c r="GW32" s="71"/>
      <c r="GX32" s="71"/>
      <c r="GY32" s="71"/>
      <c r="GZ32" s="861"/>
      <c r="HA32" s="71"/>
      <c r="HB32" s="124"/>
      <c r="HC32" s="217"/>
      <c r="HD32" s="71"/>
      <c r="HE32" s="71"/>
      <c r="HF32" s="71"/>
      <c r="HG32" s="71"/>
      <c r="HH32" s="71"/>
      <c r="HI32" s="71"/>
      <c r="HJ32" s="71"/>
      <c r="HK32" s="861"/>
      <c r="HL32" s="71"/>
      <c r="HM32" s="71"/>
      <c r="HN32" s="71"/>
      <c r="HO32" s="71"/>
      <c r="HP32" s="71"/>
      <c r="HQ32" s="71"/>
      <c r="HR32" s="124"/>
      <c r="HS32" s="71"/>
      <c r="HT32" s="71"/>
      <c r="HU32" s="861"/>
      <c r="HV32" s="71"/>
      <c r="HW32" s="71"/>
      <c r="HX32" s="71"/>
      <c r="HY32" s="71"/>
      <c r="HZ32" s="71"/>
      <c r="IA32" s="71"/>
      <c r="IB32" s="71"/>
      <c r="IC32" s="71"/>
      <c r="ID32" s="861"/>
      <c r="IE32" s="71"/>
      <c r="IF32" s="100"/>
    </row>
    <row r="33" spans="1:240" ht="14.25" customHeight="1">
      <c r="A33" s="423">
        <v>1981</v>
      </c>
      <c r="B33" s="1204">
        <v>112454.02061971059</v>
      </c>
      <c r="C33" s="1208"/>
      <c r="D33" s="1209"/>
      <c r="E33" s="884"/>
      <c r="F33" s="884"/>
      <c r="G33" s="884"/>
      <c r="H33" s="884"/>
      <c r="I33" s="884"/>
      <c r="J33" s="884"/>
      <c r="K33" s="884"/>
      <c r="L33" s="884"/>
      <c r="M33" s="1206"/>
      <c r="N33" s="1208"/>
      <c r="O33" s="1209"/>
      <c r="P33" s="885"/>
      <c r="Q33" s="885"/>
      <c r="R33" s="885"/>
      <c r="S33" s="885"/>
      <c r="T33" s="885"/>
      <c r="U33" s="885"/>
      <c r="V33" s="1209"/>
      <c r="W33" s="885"/>
      <c r="X33" s="885"/>
      <c r="Y33" s="885"/>
      <c r="Z33" s="885"/>
      <c r="AA33" s="885"/>
      <c r="AB33" s="894"/>
      <c r="AC33" s="1210"/>
      <c r="AD33" s="885"/>
      <c r="AE33" s="885"/>
      <c r="AF33" s="885"/>
      <c r="AG33" s="885"/>
      <c r="AH33" s="885"/>
      <c r="AI33" s="885"/>
      <c r="AJ33" s="885"/>
      <c r="AK33" s="885"/>
      <c r="AL33" s="885"/>
      <c r="AM33" s="885"/>
      <c r="AN33" s="885"/>
      <c r="AO33" s="885"/>
      <c r="AP33" s="885"/>
      <c r="AQ33" s="885"/>
      <c r="AR33" s="885"/>
      <c r="AS33" s="885"/>
      <c r="AT33" s="894"/>
      <c r="AU33" s="925"/>
      <c r="AV33" s="926"/>
      <c r="AW33" s="926"/>
      <c r="AX33" s="926"/>
      <c r="AY33" s="1211"/>
      <c r="AZ33" s="926"/>
      <c r="BA33" s="1207"/>
      <c r="BB33" s="1087"/>
      <c r="BC33" s="926"/>
      <c r="BD33" s="927"/>
      <c r="BE33" s="884"/>
      <c r="BF33" s="1213"/>
      <c r="BG33" s="926"/>
      <c r="BH33" s="926"/>
      <c r="BI33" s="926"/>
      <c r="BJ33" s="926"/>
      <c r="BK33" s="926"/>
      <c r="BL33" s="926"/>
      <c r="BM33" s="926"/>
      <c r="BN33" s="926"/>
      <c r="BO33" s="926"/>
      <c r="BP33" s="926"/>
      <c r="BQ33" s="1213"/>
      <c r="BR33" s="926"/>
      <c r="BS33" s="926"/>
      <c r="BT33" s="926"/>
      <c r="BU33" s="926"/>
      <c r="BV33" s="926"/>
      <c r="BW33" s="926"/>
      <c r="BX33" s="926"/>
      <c r="BY33" s="926"/>
      <c r="BZ33" s="926"/>
      <c r="CA33" s="926"/>
      <c r="CB33" s="926"/>
      <c r="CC33" s="926"/>
      <c r="CD33" s="926"/>
      <c r="CE33" s="927"/>
      <c r="CF33" s="926"/>
      <c r="CG33" s="925"/>
      <c r="CH33" s="926"/>
      <c r="CI33" s="926"/>
      <c r="CJ33" s="926"/>
      <c r="CK33" s="927"/>
      <c r="CL33" s="412"/>
      <c r="CM33" s="217"/>
      <c r="CN33" s="124"/>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135"/>
      <c r="ER33" s="1135"/>
      <c r="ES33" s="1135"/>
      <c r="ET33" s="1135"/>
      <c r="EU33" s="71"/>
      <c r="EV33" s="71"/>
      <c r="EW33" s="71"/>
      <c r="EX33" s="71"/>
      <c r="EY33" s="71"/>
      <c r="EZ33" s="71"/>
      <c r="FA33" s="71"/>
      <c r="FB33" s="71"/>
      <c r="FC33" s="71"/>
      <c r="FD33" s="71"/>
      <c r="FE33" s="71"/>
      <c r="FF33" s="861"/>
      <c r="FG33" s="861"/>
      <c r="FH33" s="71"/>
      <c r="FI33" s="71"/>
      <c r="FJ33" s="86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861"/>
      <c r="GJ33" s="71"/>
      <c r="GK33" s="71"/>
      <c r="GL33" s="124"/>
      <c r="GM33" s="70"/>
      <c r="GN33" s="70"/>
      <c r="GO33" s="70"/>
      <c r="GP33" s="124"/>
      <c r="GQ33" s="71"/>
      <c r="GR33" s="71"/>
      <c r="GS33" s="71"/>
      <c r="GT33" s="71"/>
      <c r="GU33" s="71"/>
      <c r="GV33" s="71"/>
      <c r="GW33" s="71"/>
      <c r="GX33" s="71"/>
      <c r="GY33" s="71"/>
      <c r="GZ33" s="861"/>
      <c r="HA33" s="71"/>
      <c r="HB33" s="124"/>
      <c r="HC33" s="217"/>
      <c r="HD33" s="71"/>
      <c r="HE33" s="71"/>
      <c r="HF33" s="71"/>
      <c r="HG33" s="71"/>
      <c r="HH33" s="71"/>
      <c r="HI33" s="71"/>
      <c r="HJ33" s="71"/>
      <c r="HK33" s="861"/>
      <c r="HL33" s="71"/>
      <c r="HM33" s="71"/>
      <c r="HN33" s="71"/>
      <c r="HO33" s="71"/>
      <c r="HP33" s="71"/>
      <c r="HQ33" s="71"/>
      <c r="HR33" s="124"/>
      <c r="HS33" s="71"/>
      <c r="HT33" s="71"/>
      <c r="HU33" s="861"/>
      <c r="HV33" s="71"/>
      <c r="HW33" s="71"/>
      <c r="HX33" s="71"/>
      <c r="HY33" s="71"/>
      <c r="HZ33" s="71"/>
      <c r="IA33" s="71"/>
      <c r="IB33" s="71"/>
      <c r="IC33" s="71"/>
      <c r="ID33" s="861"/>
      <c r="IE33" s="71"/>
      <c r="IF33" s="100"/>
    </row>
    <row r="34" spans="1:240" ht="14.25" customHeight="1">
      <c r="A34" s="423">
        <v>1982</v>
      </c>
      <c r="B34" s="1204">
        <v>129320.59927590025</v>
      </c>
      <c r="C34" s="1208"/>
      <c r="D34" s="1209"/>
      <c r="E34" s="884"/>
      <c r="F34" s="884"/>
      <c r="G34" s="884"/>
      <c r="H34" s="884"/>
      <c r="I34" s="884"/>
      <c r="J34" s="884"/>
      <c r="K34" s="884"/>
      <c r="L34" s="884"/>
      <c r="M34" s="1206"/>
      <c r="N34" s="1208"/>
      <c r="O34" s="1209"/>
      <c r="P34" s="885"/>
      <c r="Q34" s="885"/>
      <c r="R34" s="885"/>
      <c r="S34" s="885"/>
      <c r="T34" s="885"/>
      <c r="U34" s="885"/>
      <c r="V34" s="1209"/>
      <c r="W34" s="885"/>
      <c r="X34" s="885"/>
      <c r="Y34" s="885"/>
      <c r="Z34" s="885"/>
      <c r="AA34" s="885"/>
      <c r="AB34" s="894"/>
      <c r="AC34" s="1210"/>
      <c r="AD34" s="885"/>
      <c r="AE34" s="885"/>
      <c r="AF34" s="885"/>
      <c r="AG34" s="885"/>
      <c r="AH34" s="885"/>
      <c r="AI34" s="885"/>
      <c r="AJ34" s="885"/>
      <c r="AK34" s="885"/>
      <c r="AL34" s="885"/>
      <c r="AM34" s="885"/>
      <c r="AN34" s="885"/>
      <c r="AO34" s="885"/>
      <c r="AP34" s="885"/>
      <c r="AQ34" s="885"/>
      <c r="AR34" s="885"/>
      <c r="AS34" s="885"/>
      <c r="AT34" s="894"/>
      <c r="AU34" s="925"/>
      <c r="AV34" s="926"/>
      <c r="AW34" s="926"/>
      <c r="AX34" s="926"/>
      <c r="AY34" s="1211"/>
      <c r="AZ34" s="926"/>
      <c r="BA34" s="1207"/>
      <c r="BB34" s="1087"/>
      <c r="BC34" s="926"/>
      <c r="BD34" s="927"/>
      <c r="BE34" s="884"/>
      <c r="BF34" s="1213"/>
      <c r="BG34" s="926"/>
      <c r="BH34" s="926"/>
      <c r="BI34" s="926"/>
      <c r="BJ34" s="926"/>
      <c r="BK34" s="926"/>
      <c r="BL34" s="926"/>
      <c r="BM34" s="926"/>
      <c r="BN34" s="926"/>
      <c r="BO34" s="926"/>
      <c r="BP34" s="926"/>
      <c r="BQ34" s="1213"/>
      <c r="BR34" s="926"/>
      <c r="BS34" s="926"/>
      <c r="BT34" s="926"/>
      <c r="BU34" s="926"/>
      <c r="BV34" s="926"/>
      <c r="BW34" s="926"/>
      <c r="BX34" s="926"/>
      <c r="BY34" s="926"/>
      <c r="BZ34" s="926"/>
      <c r="CA34" s="926"/>
      <c r="CB34" s="926"/>
      <c r="CC34" s="926"/>
      <c r="CD34" s="926"/>
      <c r="CE34" s="927"/>
      <c r="CF34" s="926"/>
      <c r="CG34" s="925"/>
      <c r="CH34" s="926"/>
      <c r="CI34" s="926"/>
      <c r="CJ34" s="926"/>
      <c r="CK34" s="927"/>
      <c r="CL34" s="412"/>
      <c r="CM34" s="217"/>
      <c r="CN34" s="124"/>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135"/>
      <c r="ER34" s="1135"/>
      <c r="ES34" s="1135"/>
      <c r="ET34" s="1135"/>
      <c r="EU34" s="71"/>
      <c r="EV34" s="71"/>
      <c r="EW34" s="71"/>
      <c r="EX34" s="71"/>
      <c r="EY34" s="71"/>
      <c r="EZ34" s="71"/>
      <c r="FA34" s="71"/>
      <c r="FB34" s="71"/>
      <c r="FC34" s="71"/>
      <c r="FD34" s="71"/>
      <c r="FE34" s="71"/>
      <c r="FF34" s="861"/>
      <c r="FG34" s="861"/>
      <c r="FH34" s="71"/>
      <c r="FI34" s="71"/>
      <c r="FJ34" s="86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861"/>
      <c r="GJ34" s="71"/>
      <c r="GK34" s="71"/>
      <c r="GL34" s="124"/>
      <c r="GM34" s="70"/>
      <c r="GN34" s="70"/>
      <c r="GO34" s="70"/>
      <c r="GP34" s="124"/>
      <c r="GQ34" s="71"/>
      <c r="GR34" s="71"/>
      <c r="GS34" s="71"/>
      <c r="GT34" s="71"/>
      <c r="GU34" s="71"/>
      <c r="GV34" s="71"/>
      <c r="GW34" s="71"/>
      <c r="GX34" s="71"/>
      <c r="GY34" s="71"/>
      <c r="GZ34" s="861"/>
      <c r="HA34" s="71"/>
      <c r="HB34" s="124"/>
      <c r="HC34" s="217"/>
      <c r="HD34" s="71"/>
      <c r="HE34" s="71"/>
      <c r="HF34" s="71"/>
      <c r="HG34" s="71"/>
      <c r="HH34" s="71"/>
      <c r="HI34" s="71"/>
      <c r="HJ34" s="71"/>
      <c r="HK34" s="861"/>
      <c r="HL34" s="71"/>
      <c r="HM34" s="71"/>
      <c r="HN34" s="71"/>
      <c r="HO34" s="71"/>
      <c r="HP34" s="71"/>
      <c r="HQ34" s="71"/>
      <c r="HR34" s="124"/>
      <c r="HS34" s="71"/>
      <c r="HT34" s="71"/>
      <c r="HU34" s="861"/>
      <c r="HV34" s="71"/>
      <c r="HW34" s="71"/>
      <c r="HX34" s="71"/>
      <c r="HY34" s="71"/>
      <c r="HZ34" s="71"/>
      <c r="IA34" s="71"/>
      <c r="IB34" s="71"/>
      <c r="IC34" s="71"/>
      <c r="ID34" s="861"/>
      <c r="IE34" s="71"/>
      <c r="IF34" s="100"/>
    </row>
    <row r="35" spans="1:240" ht="14.25" customHeight="1">
      <c r="A35" s="423">
        <v>1983</v>
      </c>
      <c r="B35" s="1204">
        <v>147258.48901172949</v>
      </c>
      <c r="C35" s="1208"/>
      <c r="D35" s="1209"/>
      <c r="E35" s="884"/>
      <c r="F35" s="884"/>
      <c r="G35" s="884"/>
      <c r="H35" s="884"/>
      <c r="I35" s="884"/>
      <c r="J35" s="884"/>
      <c r="K35" s="884"/>
      <c r="L35" s="884"/>
      <c r="M35" s="1206"/>
      <c r="N35" s="1208"/>
      <c r="O35" s="1209"/>
      <c r="P35" s="885"/>
      <c r="Q35" s="885"/>
      <c r="R35" s="885"/>
      <c r="S35" s="885"/>
      <c r="T35" s="885"/>
      <c r="U35" s="885"/>
      <c r="V35" s="1209"/>
      <c r="W35" s="885"/>
      <c r="X35" s="885"/>
      <c r="Y35" s="885"/>
      <c r="Z35" s="885"/>
      <c r="AA35" s="885"/>
      <c r="AB35" s="894"/>
      <c r="AC35" s="1210"/>
      <c r="AD35" s="885"/>
      <c r="AE35" s="885"/>
      <c r="AF35" s="885"/>
      <c r="AG35" s="885"/>
      <c r="AH35" s="885"/>
      <c r="AI35" s="885"/>
      <c r="AJ35" s="885"/>
      <c r="AK35" s="885"/>
      <c r="AL35" s="885"/>
      <c r="AM35" s="885"/>
      <c r="AN35" s="885"/>
      <c r="AO35" s="885"/>
      <c r="AP35" s="885"/>
      <c r="AQ35" s="885"/>
      <c r="AR35" s="885"/>
      <c r="AS35" s="885"/>
      <c r="AT35" s="894"/>
      <c r="AU35" s="925"/>
      <c r="AV35" s="926"/>
      <c r="AW35" s="926"/>
      <c r="AX35" s="926"/>
      <c r="AY35" s="1211"/>
      <c r="AZ35" s="926"/>
      <c r="BA35" s="1207"/>
      <c r="BB35" s="1087"/>
      <c r="BC35" s="926"/>
      <c r="BD35" s="927"/>
      <c r="BE35" s="884"/>
      <c r="BF35" s="1213"/>
      <c r="BG35" s="926"/>
      <c r="BH35" s="926"/>
      <c r="BI35" s="926"/>
      <c r="BJ35" s="926"/>
      <c r="BK35" s="926"/>
      <c r="BL35" s="926"/>
      <c r="BM35" s="926"/>
      <c r="BN35" s="926"/>
      <c r="BO35" s="926"/>
      <c r="BP35" s="926"/>
      <c r="BQ35" s="1213"/>
      <c r="BR35" s="926"/>
      <c r="BS35" s="926"/>
      <c r="BT35" s="926"/>
      <c r="BU35" s="926"/>
      <c r="BV35" s="926"/>
      <c r="BW35" s="926"/>
      <c r="BX35" s="926"/>
      <c r="BY35" s="926"/>
      <c r="BZ35" s="926"/>
      <c r="CA35" s="926"/>
      <c r="CB35" s="926"/>
      <c r="CC35" s="926"/>
      <c r="CD35" s="926"/>
      <c r="CE35" s="927"/>
      <c r="CF35" s="926"/>
      <c r="CG35" s="925"/>
      <c r="CH35" s="926"/>
      <c r="CI35" s="926"/>
      <c r="CJ35" s="926"/>
      <c r="CK35" s="927"/>
      <c r="CL35" s="412"/>
      <c r="CM35" s="217"/>
      <c r="CN35" s="124"/>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135"/>
      <c r="ER35" s="1135"/>
      <c r="ES35" s="1135"/>
      <c r="ET35" s="1135"/>
      <c r="EU35" s="71"/>
      <c r="EV35" s="71"/>
      <c r="EW35" s="71"/>
      <c r="EX35" s="71"/>
      <c r="EY35" s="71"/>
      <c r="EZ35" s="71"/>
      <c r="FA35" s="71"/>
      <c r="FB35" s="71"/>
      <c r="FC35" s="71"/>
      <c r="FD35" s="71"/>
      <c r="FE35" s="71"/>
      <c r="FF35" s="861"/>
      <c r="FG35" s="861"/>
      <c r="FH35" s="71"/>
      <c r="FI35" s="71"/>
      <c r="FJ35" s="86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861"/>
      <c r="GJ35" s="71"/>
      <c r="GK35" s="71"/>
      <c r="GL35" s="124"/>
      <c r="GM35" s="70"/>
      <c r="GN35" s="70"/>
      <c r="GO35" s="70"/>
      <c r="GP35" s="124"/>
      <c r="GQ35" s="71"/>
      <c r="GR35" s="71"/>
      <c r="GS35" s="71"/>
      <c r="GT35" s="71"/>
      <c r="GU35" s="71"/>
      <c r="GV35" s="71"/>
      <c r="GW35" s="71"/>
      <c r="GX35" s="71"/>
      <c r="GY35" s="71"/>
      <c r="GZ35" s="861"/>
      <c r="HA35" s="71"/>
      <c r="HB35" s="124"/>
      <c r="HC35" s="217"/>
      <c r="HD35" s="71"/>
      <c r="HE35" s="71"/>
      <c r="HF35" s="71"/>
      <c r="HG35" s="71"/>
      <c r="HH35" s="71"/>
      <c r="HI35" s="71"/>
      <c r="HJ35" s="71"/>
      <c r="HK35" s="861"/>
      <c r="HL35" s="71"/>
      <c r="HM35" s="71"/>
      <c r="HN35" s="71"/>
      <c r="HO35" s="71"/>
      <c r="HP35" s="71"/>
      <c r="HQ35" s="71"/>
      <c r="HR35" s="124"/>
      <c r="HS35" s="71"/>
      <c r="HT35" s="71"/>
      <c r="HU35" s="861"/>
      <c r="HV35" s="71"/>
      <c r="HW35" s="71"/>
      <c r="HX35" s="71"/>
      <c r="HY35" s="71"/>
      <c r="HZ35" s="71"/>
      <c r="IA35" s="71"/>
      <c r="IB35" s="71"/>
      <c r="IC35" s="71"/>
      <c r="ID35" s="861"/>
      <c r="IE35" s="71"/>
      <c r="IF35" s="100"/>
    </row>
    <row r="36" spans="1:240" ht="14.25" customHeight="1">
      <c r="A36" s="423">
        <v>1984</v>
      </c>
      <c r="B36" s="1204">
        <v>166174.12094978127</v>
      </c>
      <c r="C36" s="1208"/>
      <c r="D36" s="1209"/>
      <c r="E36" s="884"/>
      <c r="F36" s="884"/>
      <c r="G36" s="884"/>
      <c r="H36" s="884"/>
      <c r="I36" s="884"/>
      <c r="J36" s="884"/>
      <c r="K36" s="884"/>
      <c r="L36" s="884"/>
      <c r="M36" s="1206"/>
      <c r="N36" s="1208"/>
      <c r="O36" s="1209"/>
      <c r="P36" s="885"/>
      <c r="Q36" s="885"/>
      <c r="R36" s="885"/>
      <c r="S36" s="885"/>
      <c r="T36" s="885"/>
      <c r="U36" s="885"/>
      <c r="V36" s="1209"/>
      <c r="W36" s="885"/>
      <c r="X36" s="885"/>
      <c r="Y36" s="885"/>
      <c r="Z36" s="885"/>
      <c r="AA36" s="885"/>
      <c r="AB36" s="894"/>
      <c r="AC36" s="1210"/>
      <c r="AD36" s="885"/>
      <c r="AE36" s="885"/>
      <c r="AF36" s="885"/>
      <c r="AG36" s="885"/>
      <c r="AH36" s="885"/>
      <c r="AI36" s="885"/>
      <c r="AJ36" s="885"/>
      <c r="AK36" s="885"/>
      <c r="AL36" s="885"/>
      <c r="AM36" s="885"/>
      <c r="AN36" s="885"/>
      <c r="AO36" s="885"/>
      <c r="AP36" s="885"/>
      <c r="AQ36" s="885"/>
      <c r="AR36" s="885"/>
      <c r="AS36" s="885"/>
      <c r="AT36" s="894"/>
      <c r="AU36" s="925"/>
      <c r="AV36" s="926"/>
      <c r="AW36" s="926"/>
      <c r="AX36" s="926"/>
      <c r="AY36" s="1211"/>
      <c r="AZ36" s="926"/>
      <c r="BA36" s="1207"/>
      <c r="BB36" s="1087"/>
      <c r="BC36" s="926"/>
      <c r="BD36" s="927"/>
      <c r="BE36" s="884"/>
      <c r="BF36" s="1213"/>
      <c r="BG36" s="926"/>
      <c r="BH36" s="926"/>
      <c r="BI36" s="926"/>
      <c r="BJ36" s="926"/>
      <c r="BK36" s="926"/>
      <c r="BL36" s="926"/>
      <c r="BM36" s="926"/>
      <c r="BN36" s="926"/>
      <c r="BO36" s="926"/>
      <c r="BP36" s="926"/>
      <c r="BQ36" s="1213"/>
      <c r="BR36" s="926"/>
      <c r="BS36" s="926"/>
      <c r="BT36" s="926"/>
      <c r="BU36" s="926"/>
      <c r="BV36" s="926"/>
      <c r="BW36" s="926"/>
      <c r="BX36" s="926"/>
      <c r="BY36" s="926"/>
      <c r="BZ36" s="926"/>
      <c r="CA36" s="926"/>
      <c r="CB36" s="926"/>
      <c r="CC36" s="926"/>
      <c r="CD36" s="926"/>
      <c r="CE36" s="927"/>
      <c r="CF36" s="926"/>
      <c r="CG36" s="925"/>
      <c r="CH36" s="926"/>
      <c r="CI36" s="926"/>
      <c r="CJ36" s="926"/>
      <c r="CK36" s="927"/>
      <c r="CL36" s="412"/>
      <c r="CM36" s="217"/>
      <c r="CN36" s="124"/>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135"/>
      <c r="ER36" s="1135"/>
      <c r="ES36" s="1135"/>
      <c r="ET36" s="1135"/>
      <c r="EU36" s="71"/>
      <c r="EV36" s="71"/>
      <c r="EW36" s="71"/>
      <c r="EX36" s="71"/>
      <c r="EY36" s="71"/>
      <c r="EZ36" s="71"/>
      <c r="FA36" s="71"/>
      <c r="FB36" s="71"/>
      <c r="FC36" s="71"/>
      <c r="FD36" s="71"/>
      <c r="FE36" s="71"/>
      <c r="FF36" s="861"/>
      <c r="FG36" s="861"/>
      <c r="FH36" s="71"/>
      <c r="FI36" s="71"/>
      <c r="FJ36" s="86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861"/>
      <c r="GJ36" s="71"/>
      <c r="GK36" s="71"/>
      <c r="GL36" s="124"/>
      <c r="GM36" s="70"/>
      <c r="GN36" s="70"/>
      <c r="GO36" s="70"/>
      <c r="GP36" s="124"/>
      <c r="GQ36" s="71"/>
      <c r="GR36" s="71"/>
      <c r="GS36" s="71"/>
      <c r="GT36" s="71"/>
      <c r="GU36" s="71"/>
      <c r="GV36" s="71"/>
      <c r="GW36" s="71"/>
      <c r="GX36" s="71"/>
      <c r="GY36" s="71"/>
      <c r="GZ36" s="861"/>
      <c r="HA36" s="71"/>
      <c r="HB36" s="124"/>
      <c r="HC36" s="217"/>
      <c r="HD36" s="71"/>
      <c r="HE36" s="71"/>
      <c r="HF36" s="71"/>
      <c r="HG36" s="71"/>
      <c r="HH36" s="71"/>
      <c r="HI36" s="71"/>
      <c r="HJ36" s="71"/>
      <c r="HK36" s="861"/>
      <c r="HL36" s="71"/>
      <c r="HM36" s="71"/>
      <c r="HN36" s="71"/>
      <c r="HO36" s="71"/>
      <c r="HP36" s="71"/>
      <c r="HQ36" s="71"/>
      <c r="HR36" s="124"/>
      <c r="HS36" s="71"/>
      <c r="HT36" s="71"/>
      <c r="HU36" s="861"/>
      <c r="HV36" s="71"/>
      <c r="HW36" s="71"/>
      <c r="HX36" s="71"/>
      <c r="HY36" s="71"/>
      <c r="HZ36" s="71"/>
      <c r="IA36" s="71"/>
      <c r="IB36" s="71"/>
      <c r="IC36" s="71"/>
      <c r="ID36" s="861"/>
      <c r="IE36" s="71"/>
      <c r="IF36" s="100"/>
    </row>
    <row r="37" spans="1:240" ht="14.25" customHeight="1">
      <c r="A37" s="423">
        <v>1985</v>
      </c>
      <c r="B37" s="1204">
        <v>184645.03788617699</v>
      </c>
      <c r="C37" s="1208"/>
      <c r="D37" s="1209"/>
      <c r="E37" s="884"/>
      <c r="F37" s="884"/>
      <c r="G37" s="884"/>
      <c r="H37" s="884"/>
      <c r="I37" s="884"/>
      <c r="J37" s="884"/>
      <c r="K37" s="884"/>
      <c r="L37" s="884"/>
      <c r="M37" s="1206"/>
      <c r="N37" s="1208"/>
      <c r="O37" s="1209"/>
      <c r="P37" s="885"/>
      <c r="Q37" s="885"/>
      <c r="R37" s="885"/>
      <c r="S37" s="885"/>
      <c r="T37" s="885"/>
      <c r="U37" s="885"/>
      <c r="V37" s="1209"/>
      <c r="W37" s="885"/>
      <c r="X37" s="885"/>
      <c r="Y37" s="885"/>
      <c r="Z37" s="885"/>
      <c r="AA37" s="885"/>
      <c r="AB37" s="894"/>
      <c r="AC37" s="1210"/>
      <c r="AD37" s="885"/>
      <c r="AE37" s="885"/>
      <c r="AH37" s="885"/>
      <c r="AI37" s="885"/>
      <c r="AJ37" s="885"/>
      <c r="AK37" s="885"/>
      <c r="AL37" s="885"/>
      <c r="AM37" s="885"/>
      <c r="AN37" s="885"/>
      <c r="AO37" s="885"/>
      <c r="AP37" s="885"/>
      <c r="AQ37" s="885"/>
      <c r="AR37" s="885"/>
      <c r="AS37" s="885"/>
      <c r="AT37" s="894"/>
      <c r="AU37" s="925"/>
      <c r="AV37" s="926"/>
      <c r="AW37" s="926"/>
      <c r="AX37" s="926"/>
      <c r="AY37" s="1211"/>
      <c r="AZ37" s="926"/>
      <c r="BA37" s="1207"/>
      <c r="BB37" s="1087"/>
      <c r="BC37" s="926"/>
      <c r="BD37" s="927"/>
      <c r="BE37" s="884"/>
      <c r="BF37" s="1213"/>
      <c r="BG37" s="926"/>
      <c r="BH37" s="926"/>
      <c r="BI37" s="926"/>
      <c r="BJ37" s="926"/>
      <c r="BK37" s="926"/>
      <c r="BL37" s="926"/>
      <c r="BM37" s="926"/>
      <c r="BN37" s="926"/>
      <c r="BO37" s="926"/>
      <c r="BP37" s="926"/>
      <c r="BQ37" s="1213"/>
      <c r="BR37" s="926"/>
      <c r="BS37" s="926"/>
      <c r="BT37" s="926"/>
      <c r="BU37" s="926"/>
      <c r="BV37" s="926"/>
      <c r="BW37" s="926"/>
      <c r="BX37" s="926"/>
      <c r="BY37" s="926"/>
      <c r="BZ37" s="926"/>
      <c r="CA37" s="926"/>
      <c r="CB37" s="926"/>
      <c r="CC37" s="926"/>
      <c r="CD37" s="926"/>
      <c r="CE37" s="927"/>
      <c r="CF37" s="926"/>
      <c r="CG37" s="925"/>
      <c r="CH37" s="926"/>
      <c r="CI37" s="926"/>
      <c r="CJ37" s="926"/>
      <c r="CK37" s="927"/>
      <c r="CL37" s="412"/>
      <c r="CM37" s="217"/>
      <c r="CN37" s="124"/>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135"/>
      <c r="ER37" s="1135"/>
      <c r="ES37" s="1135"/>
      <c r="ET37" s="1135"/>
      <c r="EU37" s="71"/>
      <c r="EV37" s="71"/>
      <c r="EW37" s="71"/>
      <c r="EX37" s="71"/>
      <c r="EY37" s="71"/>
      <c r="EZ37" s="71"/>
      <c r="FA37" s="71"/>
      <c r="FB37" s="71"/>
      <c r="FC37" s="71"/>
      <c r="FD37" s="71"/>
      <c r="FE37" s="71"/>
      <c r="FF37" s="861"/>
      <c r="FG37" s="861"/>
      <c r="FH37" s="71"/>
      <c r="FI37" s="71"/>
      <c r="FJ37" s="86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861"/>
      <c r="GJ37" s="71"/>
      <c r="GK37" s="71"/>
      <c r="GL37" s="124"/>
      <c r="GM37" s="70"/>
      <c r="GN37" s="70"/>
      <c r="GO37" s="70"/>
      <c r="GP37" s="124"/>
      <c r="GQ37" s="71"/>
      <c r="GR37" s="71"/>
      <c r="GS37" s="71"/>
      <c r="GT37" s="71"/>
      <c r="GU37" s="71"/>
      <c r="GV37" s="71"/>
      <c r="GW37" s="71"/>
      <c r="GX37" s="71"/>
      <c r="GY37" s="71"/>
      <c r="GZ37" s="861"/>
      <c r="HA37" s="71"/>
      <c r="HB37" s="124"/>
      <c r="HC37" s="217"/>
      <c r="HD37" s="71"/>
      <c r="HE37" s="71"/>
      <c r="HF37" s="71"/>
      <c r="HG37" s="71"/>
      <c r="HH37" s="71"/>
      <c r="HI37" s="71"/>
      <c r="HJ37" s="71"/>
      <c r="HK37" s="861"/>
      <c r="HL37" s="71"/>
      <c r="HM37" s="71"/>
      <c r="HN37" s="71"/>
      <c r="HO37" s="71"/>
      <c r="HP37" s="71"/>
      <c r="HQ37" s="71"/>
      <c r="HR37" s="124"/>
      <c r="HS37" s="71"/>
      <c r="HT37" s="71"/>
      <c r="HU37" s="861"/>
      <c r="HV37" s="71"/>
      <c r="HW37" s="71"/>
      <c r="HX37" s="71"/>
      <c r="HY37" s="71"/>
      <c r="HZ37" s="71"/>
      <c r="IA37" s="71"/>
      <c r="IB37" s="71"/>
      <c r="IC37" s="71"/>
      <c r="ID37" s="861"/>
      <c r="IE37" s="71"/>
      <c r="IF37" s="100"/>
    </row>
    <row r="38" spans="1:240" ht="14.25" customHeight="1">
      <c r="A38" s="423">
        <v>1986</v>
      </c>
      <c r="B38" s="1204">
        <v>211385.76144911311</v>
      </c>
      <c r="C38" s="1208"/>
      <c r="D38" s="1209"/>
      <c r="E38" s="884"/>
      <c r="F38" s="884"/>
      <c r="G38" s="884"/>
      <c r="H38" s="884"/>
      <c r="I38" s="884"/>
      <c r="J38" s="884"/>
      <c r="K38" s="884"/>
      <c r="L38" s="884"/>
      <c r="M38" s="1206"/>
      <c r="N38" s="1208"/>
      <c r="O38" s="1209"/>
      <c r="P38" s="885"/>
      <c r="Q38" s="885"/>
      <c r="R38" s="885"/>
      <c r="S38" s="885"/>
      <c r="T38" s="885"/>
      <c r="U38" s="885"/>
      <c r="V38" s="1209"/>
      <c r="W38" s="885"/>
      <c r="X38" s="885"/>
      <c r="Y38" s="885"/>
      <c r="Z38" s="885"/>
      <c r="AA38" s="885"/>
      <c r="AB38" s="894"/>
      <c r="AC38" s="1210"/>
      <c r="AD38" s="885"/>
      <c r="AE38" s="885"/>
      <c r="AH38" s="885"/>
      <c r="AI38" s="885"/>
      <c r="AJ38" s="885"/>
      <c r="AK38" s="885"/>
      <c r="AL38" s="885"/>
      <c r="AM38" s="885"/>
      <c r="AN38" s="885"/>
      <c r="AO38" s="885"/>
      <c r="AP38" s="885"/>
      <c r="AQ38" s="885"/>
      <c r="AR38" s="885"/>
      <c r="AS38" s="885"/>
      <c r="AT38" s="894"/>
      <c r="AU38" s="925"/>
      <c r="AV38" s="926"/>
      <c r="AW38" s="926"/>
      <c r="AX38" s="926"/>
      <c r="AY38" s="1211"/>
      <c r="AZ38" s="926"/>
      <c r="BA38" s="1207"/>
      <c r="BB38" s="1087"/>
      <c r="BC38" s="926"/>
      <c r="BD38" s="927"/>
      <c r="BE38" s="884"/>
      <c r="BF38" s="1213"/>
      <c r="BG38" s="926"/>
      <c r="BH38" s="926"/>
      <c r="BI38" s="926"/>
      <c r="BJ38" s="926"/>
      <c r="BK38" s="926"/>
      <c r="BL38" s="926"/>
      <c r="BM38" s="926"/>
      <c r="BN38" s="926"/>
      <c r="BO38" s="926"/>
      <c r="BP38" s="926"/>
      <c r="BQ38" s="1213"/>
      <c r="BR38" s="926"/>
      <c r="BS38" s="926"/>
      <c r="BT38" s="926"/>
      <c r="BU38" s="926"/>
      <c r="BV38" s="926"/>
      <c r="BW38" s="926"/>
      <c r="BX38" s="926"/>
      <c r="BY38" s="926"/>
      <c r="BZ38" s="926"/>
      <c r="CA38" s="926"/>
      <c r="CB38" s="926"/>
      <c r="CC38" s="926"/>
      <c r="CD38" s="926"/>
      <c r="CE38" s="927"/>
      <c r="CF38" s="926"/>
      <c r="CG38" s="925"/>
      <c r="CH38" s="926"/>
      <c r="CI38" s="926"/>
      <c r="CJ38" s="926"/>
      <c r="CK38" s="927"/>
      <c r="CL38" s="412"/>
      <c r="CM38" s="217"/>
      <c r="CN38" s="124"/>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135"/>
      <c r="ER38" s="1135"/>
      <c r="ES38" s="1135"/>
      <c r="ET38" s="1135"/>
      <c r="EU38" s="71"/>
      <c r="EV38" s="71"/>
      <c r="EW38" s="71"/>
      <c r="EX38" s="71"/>
      <c r="EY38" s="71"/>
      <c r="EZ38" s="71"/>
      <c r="FA38" s="71"/>
      <c r="FB38" s="71"/>
      <c r="FC38" s="71"/>
      <c r="FD38" s="71"/>
      <c r="FE38" s="71"/>
      <c r="FF38" s="861"/>
      <c r="FG38" s="861"/>
      <c r="FH38" s="71"/>
      <c r="FI38" s="71"/>
      <c r="FJ38" s="86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861"/>
      <c r="GJ38" s="71"/>
      <c r="GK38" s="71"/>
      <c r="GL38" s="124"/>
      <c r="GM38" s="70"/>
      <c r="GN38" s="70"/>
      <c r="GO38" s="70"/>
      <c r="GP38" s="124"/>
      <c r="GQ38" s="71"/>
      <c r="GR38" s="71"/>
      <c r="GS38" s="71"/>
      <c r="GT38" s="71"/>
      <c r="GU38" s="71"/>
      <c r="GV38" s="71"/>
      <c r="GW38" s="71"/>
      <c r="GX38" s="71"/>
      <c r="GY38" s="71"/>
      <c r="GZ38" s="861"/>
      <c r="HA38" s="71"/>
      <c r="HB38" s="124"/>
      <c r="HC38" s="217"/>
      <c r="HD38" s="71"/>
      <c r="HE38" s="71"/>
      <c r="HF38" s="71"/>
      <c r="HG38" s="71"/>
      <c r="HH38" s="71"/>
      <c r="HI38" s="71"/>
      <c r="HJ38" s="71"/>
      <c r="HK38" s="861"/>
      <c r="HL38" s="71"/>
      <c r="HM38" s="71"/>
      <c r="HN38" s="71"/>
      <c r="HO38" s="71"/>
      <c r="HP38" s="71"/>
      <c r="HQ38" s="71"/>
      <c r="HR38" s="124"/>
      <c r="HS38" s="71"/>
      <c r="HT38" s="71"/>
      <c r="HU38" s="861"/>
      <c r="HV38" s="71"/>
      <c r="HW38" s="71"/>
      <c r="HX38" s="71"/>
      <c r="HY38" s="71"/>
      <c r="HZ38" s="71"/>
      <c r="IA38" s="71"/>
      <c r="IB38" s="71"/>
      <c r="IC38" s="71"/>
      <c r="ID38" s="861"/>
      <c r="IE38" s="71"/>
      <c r="IF38" s="100"/>
    </row>
    <row r="39" spans="1:240" ht="14.25" customHeight="1">
      <c r="A39" s="423">
        <v>1987</v>
      </c>
      <c r="B39" s="1204">
        <v>236377.06240506182</v>
      </c>
      <c r="C39" s="1208"/>
      <c r="D39" s="1209"/>
      <c r="E39" s="884"/>
      <c r="F39" s="884"/>
      <c r="G39" s="884"/>
      <c r="H39" s="884"/>
      <c r="I39" s="884"/>
      <c r="J39" s="884"/>
      <c r="K39" s="884"/>
      <c r="L39" s="884"/>
      <c r="M39" s="1206"/>
      <c r="N39" s="1208"/>
      <c r="O39" s="1209"/>
      <c r="P39" s="885"/>
      <c r="Q39" s="885"/>
      <c r="R39" s="885"/>
      <c r="S39" s="885"/>
      <c r="T39" s="885"/>
      <c r="U39" s="885"/>
      <c r="V39" s="1209"/>
      <c r="W39" s="885"/>
      <c r="X39" s="885"/>
      <c r="Y39" s="885"/>
      <c r="Z39" s="885"/>
      <c r="AA39" s="885"/>
      <c r="AB39" s="894"/>
      <c r="AC39" s="1210"/>
      <c r="AD39" s="885"/>
      <c r="AE39" s="885"/>
      <c r="AH39" s="885"/>
      <c r="AI39" s="885"/>
      <c r="AJ39" s="885"/>
      <c r="AK39" s="885"/>
      <c r="AL39" s="885"/>
      <c r="AM39" s="885"/>
      <c r="AN39" s="885"/>
      <c r="AO39" s="885"/>
      <c r="AP39" s="885"/>
      <c r="AQ39" s="885"/>
      <c r="AR39" s="885"/>
      <c r="AS39" s="885"/>
      <c r="AT39" s="894"/>
      <c r="AU39" s="925"/>
      <c r="AV39" s="926"/>
      <c r="AW39" s="926"/>
      <c r="AX39" s="926"/>
      <c r="AY39" s="1211"/>
      <c r="AZ39" s="926"/>
      <c r="BA39" s="1207"/>
      <c r="BB39" s="1087"/>
      <c r="BC39" s="926"/>
      <c r="BD39" s="927"/>
      <c r="BE39" s="884"/>
      <c r="BF39" s="1213"/>
      <c r="BG39" s="926"/>
      <c r="BH39" s="926"/>
      <c r="BI39" s="926"/>
      <c r="BJ39" s="926"/>
      <c r="BK39" s="926"/>
      <c r="BL39" s="926"/>
      <c r="BM39" s="926"/>
      <c r="BN39" s="926"/>
      <c r="BO39" s="926"/>
      <c r="BP39" s="926"/>
      <c r="BQ39" s="1213"/>
      <c r="BR39" s="926"/>
      <c r="BS39" s="926"/>
      <c r="BT39" s="926"/>
      <c r="BU39" s="926"/>
      <c r="BV39" s="926"/>
      <c r="BW39" s="926"/>
      <c r="BX39" s="926"/>
      <c r="BY39" s="926"/>
      <c r="BZ39" s="926"/>
      <c r="CA39" s="926"/>
      <c r="CB39" s="926"/>
      <c r="CC39" s="926"/>
      <c r="CD39" s="926"/>
      <c r="CE39" s="927"/>
      <c r="CF39" s="926"/>
      <c r="CG39" s="925"/>
      <c r="CH39" s="926"/>
      <c r="CI39" s="926"/>
      <c r="CJ39" s="926"/>
      <c r="CK39" s="927"/>
      <c r="CL39" s="412"/>
      <c r="CM39" s="217"/>
      <c r="CN39" s="124"/>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135"/>
      <c r="ER39" s="1135"/>
      <c r="ES39" s="1135"/>
      <c r="ET39" s="1135"/>
      <c r="EU39" s="71"/>
      <c r="EV39" s="71"/>
      <c r="EW39" s="71"/>
      <c r="EX39" s="71"/>
      <c r="EY39" s="71"/>
      <c r="EZ39" s="71"/>
      <c r="FA39" s="71"/>
      <c r="FB39" s="71"/>
      <c r="FC39" s="71"/>
      <c r="FD39" s="71"/>
      <c r="FE39" s="71"/>
      <c r="FF39" s="861"/>
      <c r="FG39" s="861"/>
      <c r="FH39" s="71"/>
      <c r="FI39" s="71"/>
      <c r="FJ39" s="86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861"/>
      <c r="GJ39" s="71"/>
      <c r="GK39" s="71"/>
      <c r="GL39" s="124"/>
      <c r="GM39" s="70"/>
      <c r="GN39" s="70"/>
      <c r="GO39" s="70"/>
      <c r="GP39" s="124"/>
      <c r="GQ39" s="71"/>
      <c r="GR39" s="71"/>
      <c r="GS39" s="71"/>
      <c r="GT39" s="71"/>
      <c r="GU39" s="71"/>
      <c r="GV39" s="71"/>
      <c r="GW39" s="71"/>
      <c r="GX39" s="71"/>
      <c r="GY39" s="71"/>
      <c r="GZ39" s="861"/>
      <c r="HA39" s="71"/>
      <c r="HB39" s="124"/>
      <c r="HC39" s="217"/>
      <c r="HD39" s="71"/>
      <c r="HE39" s="71"/>
      <c r="HF39" s="71"/>
      <c r="HG39" s="71"/>
      <c r="HH39" s="71"/>
      <c r="HI39" s="71"/>
      <c r="HJ39" s="71"/>
      <c r="HK39" s="861"/>
      <c r="HL39" s="71"/>
      <c r="HM39" s="71"/>
      <c r="HN39" s="71"/>
      <c r="HO39" s="71"/>
      <c r="HP39" s="71"/>
      <c r="HQ39" s="71"/>
      <c r="HR39" s="124"/>
      <c r="HS39" s="71"/>
      <c r="HT39" s="71"/>
      <c r="HU39" s="861"/>
      <c r="HV39" s="71"/>
      <c r="HW39" s="71"/>
      <c r="HX39" s="71"/>
      <c r="HY39" s="71"/>
      <c r="HZ39" s="71"/>
      <c r="IA39" s="71"/>
      <c r="IB39" s="71"/>
      <c r="IC39" s="71"/>
      <c r="ID39" s="861"/>
      <c r="IE39" s="71"/>
      <c r="IF39" s="100"/>
    </row>
    <row r="40" spans="1:240" ht="14.25" customHeight="1">
      <c r="A40" s="423">
        <v>1988</v>
      </c>
      <c r="B40" s="1204">
        <v>263164.0447388558</v>
      </c>
      <c r="C40" s="1208"/>
      <c r="D40" s="1209"/>
      <c r="E40" s="884"/>
      <c r="F40" s="884"/>
      <c r="G40" s="884"/>
      <c r="H40" s="884"/>
      <c r="I40" s="884"/>
      <c r="J40" s="884"/>
      <c r="K40" s="884"/>
      <c r="L40" s="884"/>
      <c r="M40" s="1206"/>
      <c r="N40" s="1208"/>
      <c r="O40" s="1209"/>
      <c r="P40" s="885"/>
      <c r="Q40" s="885"/>
      <c r="R40" s="885"/>
      <c r="S40" s="885"/>
      <c r="T40" s="885"/>
      <c r="U40" s="885"/>
      <c r="V40" s="1209"/>
      <c r="W40" s="885"/>
      <c r="X40" s="885"/>
      <c r="Y40" s="885"/>
      <c r="Z40" s="885"/>
      <c r="AA40" s="885"/>
      <c r="AB40" s="894"/>
      <c r="AC40" s="1210"/>
      <c r="AD40" s="885"/>
      <c r="AE40" s="885"/>
      <c r="AH40" s="885"/>
      <c r="AI40" s="885"/>
      <c r="AJ40" s="885"/>
      <c r="AK40" s="885"/>
      <c r="AL40" s="885"/>
      <c r="AM40" s="885"/>
      <c r="AN40" s="885"/>
      <c r="AO40" s="885"/>
      <c r="AP40" s="885"/>
      <c r="AQ40" s="885"/>
      <c r="AR40" s="885"/>
      <c r="AS40" s="885"/>
      <c r="AT40" s="894"/>
      <c r="AU40" s="925"/>
      <c r="AV40" s="926"/>
      <c r="AW40" s="926"/>
      <c r="AX40" s="926"/>
      <c r="AY40" s="1211"/>
      <c r="AZ40" s="926"/>
      <c r="BA40" s="1207"/>
      <c r="BB40" s="1087"/>
      <c r="BC40" s="926"/>
      <c r="BD40" s="927"/>
      <c r="BE40" s="884"/>
      <c r="BF40" s="1213"/>
      <c r="BG40" s="926"/>
      <c r="BH40" s="926"/>
      <c r="BI40" s="926"/>
      <c r="BJ40" s="926"/>
      <c r="BK40" s="926"/>
      <c r="BL40" s="926"/>
      <c r="BM40" s="926"/>
      <c r="BN40" s="926"/>
      <c r="BO40" s="926"/>
      <c r="BP40" s="926"/>
      <c r="BQ40" s="1213"/>
      <c r="BR40" s="926"/>
      <c r="BS40" s="926"/>
      <c r="BT40" s="926"/>
      <c r="BU40" s="926"/>
      <c r="BV40" s="926"/>
      <c r="BW40" s="926"/>
      <c r="BX40" s="926"/>
      <c r="BY40" s="926"/>
      <c r="BZ40" s="926"/>
      <c r="CA40" s="926"/>
      <c r="CB40" s="926"/>
      <c r="CC40" s="926"/>
      <c r="CD40" s="926"/>
      <c r="CE40" s="927"/>
      <c r="CF40" s="926"/>
      <c r="CG40" s="925"/>
      <c r="CH40" s="926"/>
      <c r="CI40" s="926"/>
      <c r="CJ40" s="926"/>
      <c r="CK40" s="927"/>
      <c r="CL40" s="412"/>
      <c r="CM40" s="217"/>
      <c r="CN40" s="124"/>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135"/>
      <c r="ER40" s="1135"/>
      <c r="ES40" s="1135"/>
      <c r="ET40" s="1135"/>
      <c r="EU40" s="71"/>
      <c r="EV40" s="71"/>
      <c r="EW40" s="71"/>
      <c r="EX40" s="71"/>
      <c r="EY40" s="71"/>
      <c r="EZ40" s="71"/>
      <c r="FA40" s="71"/>
      <c r="FB40" s="71"/>
      <c r="FC40" s="71"/>
      <c r="FD40" s="71"/>
      <c r="FE40" s="71"/>
      <c r="FF40" s="861"/>
      <c r="FG40" s="861"/>
      <c r="FH40" s="71"/>
      <c r="FI40" s="71"/>
      <c r="FJ40" s="86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861"/>
      <c r="GJ40" s="71"/>
      <c r="GK40" s="71"/>
      <c r="GL40" s="124"/>
      <c r="GM40" s="70"/>
      <c r="GN40" s="70"/>
      <c r="GO40" s="70"/>
      <c r="GP40" s="124"/>
      <c r="GQ40" s="71"/>
      <c r="GR40" s="71"/>
      <c r="GS40" s="71"/>
      <c r="GT40" s="71"/>
      <c r="GU40" s="71"/>
      <c r="GV40" s="71"/>
      <c r="GW40" s="71"/>
      <c r="GX40" s="71"/>
      <c r="GY40" s="71"/>
      <c r="GZ40" s="861"/>
      <c r="HA40" s="71"/>
      <c r="HB40" s="124"/>
      <c r="HC40" s="217"/>
      <c r="HD40" s="71"/>
      <c r="HE40" s="71"/>
      <c r="HF40" s="71"/>
      <c r="HG40" s="71"/>
      <c r="HH40" s="71"/>
      <c r="HI40" s="71"/>
      <c r="HJ40" s="71"/>
      <c r="HK40" s="861"/>
      <c r="HL40" s="71"/>
      <c r="HM40" s="71"/>
      <c r="HN40" s="71"/>
      <c r="HO40" s="71"/>
      <c r="HP40" s="71"/>
      <c r="HQ40" s="71"/>
      <c r="HR40" s="124"/>
      <c r="HS40" s="71"/>
      <c r="HT40" s="71"/>
      <c r="HU40" s="861"/>
      <c r="HV40" s="71"/>
      <c r="HW40" s="71"/>
      <c r="HX40" s="71"/>
      <c r="HY40" s="71"/>
      <c r="HZ40" s="71"/>
      <c r="IA40" s="71"/>
      <c r="IB40" s="71"/>
      <c r="IC40" s="71"/>
      <c r="ID40" s="861"/>
      <c r="IE40" s="71"/>
      <c r="IF40" s="100"/>
    </row>
    <row r="41" spans="1:240" ht="14.25" customHeight="1">
      <c r="A41" s="423">
        <v>1989</v>
      </c>
      <c r="B41" s="1204">
        <v>294887.04819032172</v>
      </c>
      <c r="C41" s="1208"/>
      <c r="D41" s="1209"/>
      <c r="E41" s="884"/>
      <c r="F41" s="884"/>
      <c r="G41" s="884"/>
      <c r="H41" s="884"/>
      <c r="I41" s="884"/>
      <c r="J41" s="884"/>
      <c r="K41" s="884"/>
      <c r="L41" s="884"/>
      <c r="M41" s="1206"/>
      <c r="N41" s="1208"/>
      <c r="O41" s="1209"/>
      <c r="P41" s="885"/>
      <c r="Q41" s="885"/>
      <c r="R41" s="885"/>
      <c r="S41" s="885"/>
      <c r="T41" s="885"/>
      <c r="U41" s="885"/>
      <c r="V41" s="1209"/>
      <c r="W41" s="885"/>
      <c r="X41" s="885"/>
      <c r="Y41" s="885"/>
      <c r="Z41" s="885"/>
      <c r="AA41" s="885"/>
      <c r="AB41" s="894"/>
      <c r="AC41" s="1210"/>
      <c r="AD41" s="885"/>
      <c r="AE41" s="885"/>
      <c r="AH41" s="885"/>
      <c r="AI41" s="885"/>
      <c r="AJ41" s="885"/>
      <c r="AK41" s="885"/>
      <c r="AL41" s="885"/>
      <c r="AM41" s="885"/>
      <c r="AN41" s="885"/>
      <c r="AO41" s="885"/>
      <c r="AP41" s="885"/>
      <c r="AQ41" s="885"/>
      <c r="AR41" s="885"/>
      <c r="AS41" s="885"/>
      <c r="AT41" s="894"/>
      <c r="AU41" s="925"/>
      <c r="AV41" s="926"/>
      <c r="AW41" s="926"/>
      <c r="AX41" s="926"/>
      <c r="AY41" s="1211"/>
      <c r="AZ41" s="926"/>
      <c r="BA41" s="1207"/>
      <c r="BB41" s="1087"/>
      <c r="BC41" s="926"/>
      <c r="BD41" s="927"/>
      <c r="BE41" s="884"/>
      <c r="BF41" s="1213"/>
      <c r="BG41" s="926"/>
      <c r="BH41" s="926"/>
      <c r="BI41" s="926"/>
      <c r="BJ41" s="926"/>
      <c r="BK41" s="926"/>
      <c r="BL41" s="926"/>
      <c r="BM41" s="926"/>
      <c r="BN41" s="926"/>
      <c r="BO41" s="926"/>
      <c r="BP41" s="926"/>
      <c r="BQ41" s="1213"/>
      <c r="BR41" s="926"/>
      <c r="BS41" s="926"/>
      <c r="BT41" s="926"/>
      <c r="BU41" s="926"/>
      <c r="BV41" s="926"/>
      <c r="BW41" s="926"/>
      <c r="BX41" s="926"/>
      <c r="BY41" s="926"/>
      <c r="BZ41" s="926"/>
      <c r="CA41" s="926"/>
      <c r="CB41" s="926"/>
      <c r="CC41" s="926"/>
      <c r="CD41" s="926"/>
      <c r="CE41" s="927"/>
      <c r="CF41" s="926"/>
      <c r="CG41" s="925"/>
      <c r="CH41" s="926"/>
      <c r="CI41" s="926"/>
      <c r="CJ41" s="926"/>
      <c r="CK41" s="927"/>
      <c r="CL41" s="412"/>
      <c r="CM41" s="217"/>
      <c r="CN41" s="124"/>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135"/>
      <c r="ER41" s="1135"/>
      <c r="ES41" s="1135"/>
      <c r="ET41" s="1135"/>
      <c r="EU41" s="71"/>
      <c r="EV41" s="71"/>
      <c r="EW41" s="71"/>
      <c r="EX41" s="71"/>
      <c r="EY41" s="71"/>
      <c r="EZ41" s="71"/>
      <c r="FA41" s="71"/>
      <c r="FB41" s="71"/>
      <c r="FC41" s="71"/>
      <c r="FD41" s="71"/>
      <c r="FE41" s="71"/>
      <c r="FF41" s="861"/>
      <c r="FG41" s="861"/>
      <c r="FH41" s="71"/>
      <c r="FI41" s="71"/>
      <c r="FJ41" s="86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861"/>
      <c r="GJ41" s="71"/>
      <c r="GK41" s="71"/>
      <c r="GL41" s="124"/>
      <c r="GM41" s="70"/>
      <c r="GN41" s="70"/>
      <c r="GO41" s="70"/>
      <c r="GP41" s="124"/>
      <c r="GQ41" s="71"/>
      <c r="GR41" s="71"/>
      <c r="GS41" s="71"/>
      <c r="GT41" s="71"/>
      <c r="GU41" s="71"/>
      <c r="GV41" s="71"/>
      <c r="GW41" s="71"/>
      <c r="GX41" s="71"/>
      <c r="GY41" s="71"/>
      <c r="GZ41" s="861"/>
      <c r="HA41" s="71"/>
      <c r="HB41" s="124"/>
      <c r="HC41" s="217"/>
      <c r="HD41" s="71"/>
      <c r="HE41" s="71"/>
      <c r="HF41" s="71"/>
      <c r="HG41" s="71"/>
      <c r="HH41" s="71"/>
      <c r="HI41" s="71"/>
      <c r="HJ41" s="71"/>
      <c r="HK41" s="861"/>
      <c r="HL41" s="71"/>
      <c r="HM41" s="71"/>
      <c r="HN41" s="71"/>
      <c r="HO41" s="71"/>
      <c r="HP41" s="71"/>
      <c r="HQ41" s="71"/>
      <c r="HR41" s="124"/>
      <c r="HS41" s="71"/>
      <c r="HT41" s="71"/>
      <c r="HU41" s="861"/>
      <c r="HV41" s="71"/>
      <c r="HW41" s="71"/>
      <c r="HX41" s="71"/>
      <c r="HY41" s="71"/>
      <c r="HZ41" s="71"/>
      <c r="IA41" s="71"/>
      <c r="IB41" s="71"/>
      <c r="IC41" s="71"/>
      <c r="ID41" s="861"/>
      <c r="IE41" s="71"/>
      <c r="IF41" s="100"/>
    </row>
    <row r="42" spans="1:240" ht="14.25" customHeight="1">
      <c r="A42" s="423">
        <v>1990</v>
      </c>
      <c r="B42" s="1204">
        <v>328463.55648320523</v>
      </c>
      <c r="C42" s="1208"/>
      <c r="D42" s="1209"/>
      <c r="E42" s="884"/>
      <c r="F42" s="884"/>
      <c r="G42" s="884"/>
      <c r="H42" s="884"/>
      <c r="I42" s="884"/>
      <c r="J42" s="884"/>
      <c r="K42" s="884"/>
      <c r="L42" s="884"/>
      <c r="M42" s="1206"/>
      <c r="N42" s="1208"/>
      <c r="O42" s="1209"/>
      <c r="P42" s="885"/>
      <c r="Q42" s="885"/>
      <c r="R42" s="885"/>
      <c r="S42" s="885"/>
      <c r="T42" s="885"/>
      <c r="U42" s="885"/>
      <c r="V42" s="1209"/>
      <c r="W42" s="885"/>
      <c r="X42" s="885"/>
      <c r="Y42" s="885"/>
      <c r="Z42" s="885"/>
      <c r="AA42" s="885"/>
      <c r="AB42" s="894"/>
      <c r="AC42" s="1210"/>
      <c r="AD42" s="885"/>
      <c r="AE42" s="885"/>
      <c r="AH42" s="885"/>
      <c r="AI42" s="885"/>
      <c r="AJ42" s="885"/>
      <c r="AK42" s="885"/>
      <c r="AL42" s="885"/>
      <c r="AM42" s="885"/>
      <c r="AN42" s="885"/>
      <c r="AO42" s="885"/>
      <c r="AP42" s="885"/>
      <c r="AQ42" s="885"/>
      <c r="AR42" s="885"/>
      <c r="AS42" s="885"/>
      <c r="AT42" s="894"/>
      <c r="AU42" s="925"/>
      <c r="AV42" s="926"/>
      <c r="AW42" s="926"/>
      <c r="AX42" s="926"/>
      <c r="AY42" s="1211"/>
      <c r="AZ42" s="926"/>
      <c r="BA42" s="1207"/>
      <c r="BB42" s="1087"/>
      <c r="BC42" s="926"/>
      <c r="BD42" s="927"/>
      <c r="BE42" s="884"/>
      <c r="BF42" s="1213"/>
      <c r="BG42" s="926"/>
      <c r="BH42" s="926"/>
      <c r="BI42" s="926"/>
      <c r="BJ42" s="926"/>
      <c r="BK42" s="926"/>
      <c r="BL42" s="926"/>
      <c r="BM42" s="926"/>
      <c r="BN42" s="926"/>
      <c r="BO42" s="926"/>
      <c r="BP42" s="926"/>
      <c r="BQ42" s="1213"/>
      <c r="BR42" s="926"/>
      <c r="BS42" s="926"/>
      <c r="BT42" s="926"/>
      <c r="BU42" s="926"/>
      <c r="BV42" s="926"/>
      <c r="BW42" s="926"/>
      <c r="BX42" s="926"/>
      <c r="BY42" s="926"/>
      <c r="BZ42" s="926"/>
      <c r="CA42" s="926"/>
      <c r="CB42" s="926"/>
      <c r="CC42" s="926"/>
      <c r="CD42" s="926"/>
      <c r="CE42" s="927"/>
      <c r="CF42" s="926"/>
      <c r="CG42" s="925"/>
      <c r="CH42" s="926"/>
      <c r="CI42" s="926"/>
      <c r="CJ42" s="926"/>
      <c r="CK42" s="927"/>
      <c r="CL42" s="412"/>
      <c r="CM42" s="217"/>
      <c r="CN42" s="124"/>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135"/>
      <c r="ER42" s="1135"/>
      <c r="ES42" s="1135"/>
      <c r="ET42" s="1135"/>
      <c r="EU42" s="71"/>
      <c r="EV42" s="71"/>
      <c r="EW42" s="71"/>
      <c r="EX42" s="71"/>
      <c r="EY42" s="71"/>
      <c r="EZ42" s="71"/>
      <c r="FA42" s="71"/>
      <c r="FB42" s="71"/>
      <c r="FC42" s="71"/>
      <c r="FD42" s="71"/>
      <c r="FE42" s="71"/>
      <c r="FF42" s="861"/>
      <c r="FG42" s="861"/>
      <c r="FH42" s="71"/>
      <c r="FI42" s="71"/>
      <c r="FJ42" s="86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861"/>
      <c r="GJ42" s="71"/>
      <c r="GK42" s="71"/>
      <c r="GL42" s="124"/>
      <c r="GM42" s="70"/>
      <c r="GN42" s="70"/>
      <c r="GO42" s="70"/>
      <c r="GP42" s="124"/>
      <c r="GQ42" s="71"/>
      <c r="GR42" s="71"/>
      <c r="GS42" s="71"/>
      <c r="GT42" s="71"/>
      <c r="GU42" s="71"/>
      <c r="GV42" s="71"/>
      <c r="GW42" s="71"/>
      <c r="GX42" s="71"/>
      <c r="GY42" s="71"/>
      <c r="GZ42" s="861"/>
      <c r="HA42" s="71"/>
      <c r="HB42" s="124"/>
      <c r="HC42" s="217"/>
      <c r="HD42" s="71"/>
      <c r="HE42" s="71"/>
      <c r="HF42" s="71"/>
      <c r="HG42" s="71"/>
      <c r="HH42" s="71"/>
      <c r="HI42" s="71"/>
      <c r="HJ42" s="71"/>
      <c r="HK42" s="861"/>
      <c r="HL42" s="71"/>
      <c r="HM42" s="71"/>
      <c r="HN42" s="71"/>
      <c r="HO42" s="71"/>
      <c r="HP42" s="71"/>
      <c r="HQ42" s="71"/>
      <c r="HR42" s="124"/>
      <c r="HS42" s="71"/>
      <c r="HT42" s="71"/>
      <c r="HU42" s="861"/>
      <c r="HV42" s="71"/>
      <c r="HW42" s="71"/>
      <c r="HX42" s="71"/>
      <c r="HY42" s="71"/>
      <c r="HZ42" s="71"/>
      <c r="IA42" s="71"/>
      <c r="IB42" s="71"/>
      <c r="IC42" s="71"/>
      <c r="ID42" s="861"/>
      <c r="IE42" s="71"/>
      <c r="IF42" s="100"/>
    </row>
    <row r="43" spans="1:240" ht="14.25" customHeight="1">
      <c r="A43" s="423">
        <v>1991</v>
      </c>
      <c r="B43" s="1204">
        <v>360186.55993467115</v>
      </c>
      <c r="C43" s="1208"/>
      <c r="D43" s="1209"/>
      <c r="E43" s="884"/>
      <c r="F43" s="884"/>
      <c r="G43" s="884"/>
      <c r="H43" s="884"/>
      <c r="I43" s="884"/>
      <c r="J43" s="884"/>
      <c r="K43" s="884"/>
      <c r="L43" s="884"/>
      <c r="M43" s="1206"/>
      <c r="N43" s="1208"/>
      <c r="O43" s="1209"/>
      <c r="P43" s="885"/>
      <c r="Q43" s="885"/>
      <c r="R43" s="885"/>
      <c r="S43" s="885"/>
      <c r="T43" s="885"/>
      <c r="U43" s="885"/>
      <c r="V43" s="1209"/>
      <c r="W43" s="885"/>
      <c r="X43" s="885"/>
      <c r="Y43" s="885"/>
      <c r="Z43" s="885"/>
      <c r="AA43" s="885"/>
      <c r="AB43" s="894"/>
      <c r="AC43" s="1210"/>
      <c r="AD43" s="885"/>
      <c r="AE43" s="885"/>
      <c r="AH43" s="885"/>
      <c r="AI43" s="885"/>
      <c r="AJ43" s="885"/>
      <c r="AK43" s="885"/>
      <c r="AL43" s="885"/>
      <c r="AM43" s="885"/>
      <c r="AN43" s="885"/>
      <c r="AO43" s="885"/>
      <c r="AP43" s="885"/>
      <c r="AQ43" s="885"/>
      <c r="AR43" s="885"/>
      <c r="AS43" s="885"/>
      <c r="AT43" s="894"/>
      <c r="AU43" s="925"/>
      <c r="AV43" s="926"/>
      <c r="AW43" s="926"/>
      <c r="AX43" s="926"/>
      <c r="AY43" s="1211"/>
      <c r="AZ43" s="926"/>
      <c r="BA43" s="1207"/>
      <c r="BB43" s="1087"/>
      <c r="BC43" s="926"/>
      <c r="BD43" s="927"/>
      <c r="BE43" s="884"/>
      <c r="BF43" s="1213"/>
      <c r="BG43" s="926"/>
      <c r="BH43" s="926"/>
      <c r="BI43" s="926"/>
      <c r="BJ43" s="926"/>
      <c r="BK43" s="926"/>
      <c r="BL43" s="926"/>
      <c r="BM43" s="926"/>
      <c r="BN43" s="926"/>
      <c r="BO43" s="926"/>
      <c r="BP43" s="926"/>
      <c r="BQ43" s="1213"/>
      <c r="BR43" s="926"/>
      <c r="BS43" s="926"/>
      <c r="BT43" s="926"/>
      <c r="BU43" s="926"/>
      <c r="BV43" s="926"/>
      <c r="BW43" s="926"/>
      <c r="BX43" s="926"/>
      <c r="BY43" s="926"/>
      <c r="BZ43" s="926"/>
      <c r="CA43" s="926"/>
      <c r="CB43" s="926"/>
      <c r="CC43" s="926"/>
      <c r="CD43" s="926"/>
      <c r="CE43" s="927"/>
      <c r="CF43" s="926"/>
      <c r="CG43" s="925"/>
      <c r="CH43" s="926"/>
      <c r="CI43" s="926"/>
      <c r="CJ43" s="926"/>
      <c r="CK43" s="927"/>
      <c r="CL43" s="412"/>
      <c r="CM43" s="217"/>
      <c r="CN43" s="124"/>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135"/>
      <c r="ER43" s="1135"/>
      <c r="ES43" s="1135"/>
      <c r="ET43" s="1135"/>
      <c r="EU43" s="71"/>
      <c r="EV43" s="71"/>
      <c r="EW43" s="71"/>
      <c r="EX43" s="71"/>
      <c r="EY43" s="71"/>
      <c r="EZ43" s="71"/>
      <c r="FA43" s="71"/>
      <c r="FB43" s="71"/>
      <c r="FC43" s="71"/>
      <c r="FD43" s="71"/>
      <c r="FE43" s="71"/>
      <c r="FF43" s="861"/>
      <c r="FG43" s="861"/>
      <c r="FH43" s="71"/>
      <c r="FI43" s="71"/>
      <c r="FJ43" s="86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861"/>
      <c r="GJ43" s="71"/>
      <c r="GK43" s="71"/>
      <c r="GL43" s="124"/>
      <c r="GM43" s="70"/>
      <c r="GN43" s="70"/>
      <c r="GO43" s="70"/>
      <c r="GP43" s="124"/>
      <c r="GQ43" s="71"/>
      <c r="GR43" s="71"/>
      <c r="GS43" s="71"/>
      <c r="GT43" s="71"/>
      <c r="GU43" s="71"/>
      <c r="GV43" s="71"/>
      <c r="GW43" s="71"/>
      <c r="GX43" s="71"/>
      <c r="GY43" s="71"/>
      <c r="GZ43" s="861"/>
      <c r="HA43" s="71"/>
      <c r="HB43" s="124"/>
      <c r="HC43" s="217"/>
      <c r="HD43" s="71"/>
      <c r="HE43" s="71"/>
      <c r="HF43" s="71"/>
      <c r="HG43" s="71"/>
      <c r="HH43" s="71"/>
      <c r="HI43" s="71"/>
      <c r="HJ43" s="71"/>
      <c r="HK43" s="861"/>
      <c r="HL43" s="71"/>
      <c r="HM43" s="71"/>
      <c r="HN43" s="71"/>
      <c r="HO43" s="71"/>
      <c r="HP43" s="71"/>
      <c r="HQ43" s="71"/>
      <c r="HR43" s="124"/>
      <c r="HS43" s="71"/>
      <c r="HT43" s="71"/>
      <c r="HU43" s="861"/>
      <c r="HV43" s="71"/>
      <c r="HW43" s="71"/>
      <c r="HX43" s="71"/>
      <c r="HY43" s="71"/>
      <c r="HZ43" s="71"/>
      <c r="IA43" s="71"/>
      <c r="IB43" s="71"/>
      <c r="IC43" s="71"/>
      <c r="ID43" s="861"/>
      <c r="IE43" s="71"/>
      <c r="IF43" s="100"/>
    </row>
    <row r="44" spans="1:240" ht="14.25" customHeight="1">
      <c r="A44" s="423">
        <v>1992</v>
      </c>
      <c r="B44" s="1204">
        <v>387928.15508525877</v>
      </c>
      <c r="C44" s="1208"/>
      <c r="D44" s="1209"/>
      <c r="E44" s="884"/>
      <c r="F44" s="884"/>
      <c r="G44" s="884"/>
      <c r="H44" s="884"/>
      <c r="I44" s="884"/>
      <c r="J44" s="884"/>
      <c r="K44" s="884"/>
      <c r="L44" s="884"/>
      <c r="M44" s="1206"/>
      <c r="N44" s="1208"/>
      <c r="O44" s="1209"/>
      <c r="P44" s="885"/>
      <c r="Q44" s="885"/>
      <c r="R44" s="885"/>
      <c r="S44" s="885"/>
      <c r="T44" s="885"/>
      <c r="U44" s="885"/>
      <c r="V44" s="1209"/>
      <c r="W44" s="885"/>
      <c r="X44" s="885"/>
      <c r="Y44" s="885"/>
      <c r="Z44" s="885"/>
      <c r="AA44" s="885"/>
      <c r="AB44" s="894"/>
      <c r="AC44" s="1210"/>
      <c r="AD44" s="885"/>
      <c r="AE44" s="885"/>
      <c r="AH44" s="885"/>
      <c r="AI44" s="885"/>
      <c r="AJ44" s="885"/>
      <c r="AK44" s="885"/>
      <c r="AL44" s="885"/>
      <c r="AM44" s="885"/>
      <c r="AN44" s="885"/>
      <c r="AO44" s="885"/>
      <c r="AP44" s="885"/>
      <c r="AQ44" s="885"/>
      <c r="AR44" s="885"/>
      <c r="AS44" s="885"/>
      <c r="AT44" s="894"/>
      <c r="AU44" s="925"/>
      <c r="AV44" s="926"/>
      <c r="AW44" s="926"/>
      <c r="AX44" s="926"/>
      <c r="AY44" s="1211"/>
      <c r="AZ44" s="926"/>
      <c r="BA44" s="1207"/>
      <c r="BB44" s="1087"/>
      <c r="BC44" s="926"/>
      <c r="BD44" s="927"/>
      <c r="BE44" s="884"/>
      <c r="BF44" s="1213"/>
      <c r="BG44" s="926"/>
      <c r="BH44" s="926"/>
      <c r="BI44" s="926"/>
      <c r="BJ44" s="926"/>
      <c r="BK44" s="926"/>
      <c r="BL44" s="926"/>
      <c r="BM44" s="926"/>
      <c r="BN44" s="926"/>
      <c r="BO44" s="926"/>
      <c r="BP44" s="926"/>
      <c r="BQ44" s="1213"/>
      <c r="BR44" s="926"/>
      <c r="BS44" s="926"/>
      <c r="BT44" s="926"/>
      <c r="BU44" s="926"/>
      <c r="BV44" s="926"/>
      <c r="BW44" s="926"/>
      <c r="BX44" s="926"/>
      <c r="BY44" s="926"/>
      <c r="BZ44" s="926"/>
      <c r="CA44" s="926"/>
      <c r="CB44" s="926"/>
      <c r="CC44" s="926"/>
      <c r="CD44" s="926"/>
      <c r="CE44" s="927"/>
      <c r="CF44" s="926"/>
      <c r="CG44" s="925"/>
      <c r="CH44" s="926"/>
      <c r="CI44" s="926"/>
      <c r="CJ44" s="926"/>
      <c r="CK44" s="927"/>
      <c r="CL44" s="412"/>
      <c r="CM44" s="217"/>
      <c r="CN44" s="124"/>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135"/>
      <c r="ER44" s="1135"/>
      <c r="ES44" s="1135"/>
      <c r="ET44" s="1135"/>
      <c r="EU44" s="71"/>
      <c r="EV44" s="71"/>
      <c r="EW44" s="71"/>
      <c r="EX44" s="71"/>
      <c r="EY44" s="71"/>
      <c r="EZ44" s="71"/>
      <c r="FA44" s="71"/>
      <c r="FB44" s="71"/>
      <c r="FC44" s="71"/>
      <c r="FD44" s="71"/>
      <c r="FE44" s="71"/>
      <c r="FF44" s="861"/>
      <c r="FG44" s="861"/>
      <c r="FH44" s="71"/>
      <c r="FI44" s="71"/>
      <c r="FJ44" s="86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861"/>
      <c r="GJ44" s="71"/>
      <c r="GK44" s="71"/>
      <c r="GL44" s="124"/>
      <c r="GM44" s="70"/>
      <c r="GN44" s="70"/>
      <c r="GO44" s="70"/>
      <c r="GP44" s="124"/>
      <c r="GQ44" s="71"/>
      <c r="GR44" s="71"/>
      <c r="GS44" s="71"/>
      <c r="GT44" s="71"/>
      <c r="GU44" s="71"/>
      <c r="GV44" s="71"/>
      <c r="GW44" s="71"/>
      <c r="GX44" s="71"/>
      <c r="GY44" s="71"/>
      <c r="GZ44" s="861"/>
      <c r="HA44" s="71"/>
      <c r="HB44" s="124"/>
      <c r="HC44" s="217"/>
      <c r="HD44" s="71"/>
      <c r="HE44" s="71"/>
      <c r="HF44" s="71"/>
      <c r="HG44" s="71"/>
      <c r="HH44" s="71"/>
      <c r="HI44" s="71"/>
      <c r="HJ44" s="71"/>
      <c r="HK44" s="861"/>
      <c r="HL44" s="71"/>
      <c r="HM44" s="71"/>
      <c r="HN44" s="71"/>
      <c r="HO44" s="71"/>
      <c r="HP44" s="71"/>
      <c r="HQ44" s="71"/>
      <c r="HR44" s="124"/>
      <c r="HS44" s="71"/>
      <c r="HT44" s="71"/>
      <c r="HU44" s="861"/>
      <c r="HV44" s="71"/>
      <c r="HW44" s="71"/>
      <c r="HX44" s="71"/>
      <c r="HY44" s="71"/>
      <c r="HZ44" s="71"/>
      <c r="IA44" s="71"/>
      <c r="IB44" s="71"/>
      <c r="IC44" s="71"/>
      <c r="ID44" s="861"/>
      <c r="IE44" s="71"/>
      <c r="IF44" s="100"/>
    </row>
    <row r="45" spans="1:240" ht="14.25" customHeight="1">
      <c r="A45" s="423">
        <v>1993</v>
      </c>
      <c r="B45" s="1204">
        <v>401343.19863403268</v>
      </c>
      <c r="C45" s="1208"/>
      <c r="D45" s="1209"/>
      <c r="E45" s="884"/>
      <c r="F45" s="884"/>
      <c r="G45" s="884"/>
      <c r="H45" s="884"/>
      <c r="I45" s="884"/>
      <c r="J45" s="884"/>
      <c r="K45" s="884"/>
      <c r="L45" s="884"/>
      <c r="M45" s="1206"/>
      <c r="N45" s="1208"/>
      <c r="O45" s="1209"/>
      <c r="P45" s="885"/>
      <c r="Q45" s="885"/>
      <c r="R45" s="885"/>
      <c r="S45" s="885"/>
      <c r="T45" s="885"/>
      <c r="U45" s="885"/>
      <c r="V45" s="1209"/>
      <c r="W45" s="885"/>
      <c r="X45" s="885"/>
      <c r="Y45" s="885"/>
      <c r="Z45" s="885"/>
      <c r="AA45" s="885"/>
      <c r="AB45" s="894"/>
      <c r="AC45" s="1210"/>
      <c r="AD45" s="885"/>
      <c r="AE45" s="885"/>
      <c r="AH45" s="885"/>
      <c r="AI45" s="885"/>
      <c r="AJ45" s="885"/>
      <c r="AK45" s="885"/>
      <c r="AL45" s="885"/>
      <c r="AM45" s="885"/>
      <c r="AN45" s="885"/>
      <c r="AO45" s="885"/>
      <c r="AP45" s="885"/>
      <c r="AQ45" s="885"/>
      <c r="AR45" s="885"/>
      <c r="AS45" s="885"/>
      <c r="AT45" s="894"/>
      <c r="AU45" s="925"/>
      <c r="AV45" s="926"/>
      <c r="AW45" s="926"/>
      <c r="AX45" s="926"/>
      <c r="AY45" s="1211"/>
      <c r="AZ45" s="926"/>
      <c r="BA45" s="1207"/>
      <c r="BB45" s="1087"/>
      <c r="BC45" s="926"/>
      <c r="BD45" s="927"/>
      <c r="BE45" s="884"/>
      <c r="BF45" s="1213"/>
      <c r="BG45" s="926"/>
      <c r="BH45" s="926"/>
      <c r="BI45" s="926"/>
      <c r="BJ45" s="926"/>
      <c r="BK45" s="926"/>
      <c r="BL45" s="926"/>
      <c r="BM45" s="926"/>
      <c r="BN45" s="926"/>
      <c r="BO45" s="926"/>
      <c r="BP45" s="926"/>
      <c r="BQ45" s="1213"/>
      <c r="BR45" s="926"/>
      <c r="BS45" s="926"/>
      <c r="BT45" s="926"/>
      <c r="BU45" s="926"/>
      <c r="BV45" s="926"/>
      <c r="BW45" s="926"/>
      <c r="BX45" s="926"/>
      <c r="BY45" s="926"/>
      <c r="BZ45" s="926"/>
      <c r="CA45" s="926"/>
      <c r="CB45" s="926"/>
      <c r="CC45" s="926"/>
      <c r="CD45" s="926"/>
      <c r="CE45" s="927"/>
      <c r="CF45" s="926"/>
      <c r="CG45" s="925"/>
      <c r="CH45" s="926"/>
      <c r="CI45" s="926"/>
      <c r="CJ45" s="926"/>
      <c r="CK45" s="927"/>
      <c r="CL45" s="412"/>
      <c r="CM45" s="217"/>
      <c r="CN45" s="124"/>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135"/>
      <c r="ER45" s="1135"/>
      <c r="ES45" s="1135"/>
      <c r="ET45" s="1135"/>
      <c r="EU45" s="71"/>
      <c r="EV45" s="71"/>
      <c r="EW45" s="71"/>
      <c r="EX45" s="71"/>
      <c r="EY45" s="71"/>
      <c r="EZ45" s="71"/>
      <c r="FA45" s="71"/>
      <c r="FB45" s="71"/>
      <c r="FC45" s="71"/>
      <c r="FD45" s="71"/>
      <c r="FE45" s="71"/>
      <c r="FF45" s="861"/>
      <c r="FG45" s="861"/>
      <c r="FH45" s="71"/>
      <c r="FI45" s="71"/>
      <c r="FJ45" s="86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861"/>
      <c r="GJ45" s="71"/>
      <c r="GK45" s="71"/>
      <c r="GL45" s="124"/>
      <c r="GM45" s="70"/>
      <c r="GN45" s="70"/>
      <c r="GO45" s="70"/>
      <c r="GP45" s="124"/>
      <c r="GQ45" s="71"/>
      <c r="GR45" s="71"/>
      <c r="GS45" s="71"/>
      <c r="GT45" s="71"/>
      <c r="GU45" s="71"/>
      <c r="GV45" s="71"/>
      <c r="GW45" s="71"/>
      <c r="GX45" s="71"/>
      <c r="GY45" s="71"/>
      <c r="GZ45" s="861"/>
      <c r="HA45" s="71"/>
      <c r="HB45" s="124"/>
      <c r="HC45" s="217"/>
      <c r="HD45" s="71"/>
      <c r="HE45" s="71"/>
      <c r="HF45" s="71"/>
      <c r="HG45" s="71"/>
      <c r="HH45" s="71"/>
      <c r="HI45" s="71"/>
      <c r="HJ45" s="71"/>
      <c r="HK45" s="861"/>
      <c r="HL45" s="71"/>
      <c r="HM45" s="71"/>
      <c r="HN45" s="71"/>
      <c r="HO45" s="71"/>
      <c r="HP45" s="71"/>
      <c r="HQ45" s="71"/>
      <c r="HR45" s="124"/>
      <c r="HS45" s="71"/>
      <c r="HT45" s="71"/>
      <c r="HU45" s="861"/>
      <c r="HV45" s="71"/>
      <c r="HW45" s="71"/>
      <c r="HX45" s="71"/>
      <c r="HY45" s="71"/>
      <c r="HZ45" s="71"/>
      <c r="IA45" s="71"/>
      <c r="IB45" s="71"/>
      <c r="IC45" s="71"/>
      <c r="ID45" s="861"/>
      <c r="IE45" s="71"/>
      <c r="IF45" s="100"/>
    </row>
    <row r="46" spans="1:240" ht="14.25" customHeight="1">
      <c r="A46" s="423">
        <v>1994</v>
      </c>
      <c r="B46" s="1204">
        <v>426858.06476923602</v>
      </c>
      <c r="C46" s="1208"/>
      <c r="D46" s="1209"/>
      <c r="E46" s="884"/>
      <c r="F46" s="884"/>
      <c r="G46" s="884"/>
      <c r="H46" s="884"/>
      <c r="I46" s="884"/>
      <c r="J46" s="884"/>
      <c r="K46" s="884"/>
      <c r="L46" s="884"/>
      <c r="M46" s="1206"/>
      <c r="N46" s="1208"/>
      <c r="O46" s="1209"/>
      <c r="P46" s="885"/>
      <c r="Q46" s="885"/>
      <c r="R46" s="885"/>
      <c r="S46" s="885"/>
      <c r="T46" s="885"/>
      <c r="U46" s="885"/>
      <c r="V46" s="1209"/>
      <c r="W46" s="885"/>
      <c r="X46" s="885"/>
      <c r="Y46" s="885"/>
      <c r="Z46" s="885"/>
      <c r="AA46" s="885"/>
      <c r="AB46" s="894"/>
      <c r="AC46" s="1210"/>
      <c r="AD46" s="885"/>
      <c r="AE46" s="885"/>
      <c r="AF46" s="885"/>
      <c r="AG46" s="885"/>
      <c r="AH46" s="885"/>
      <c r="AI46" s="885"/>
      <c r="AJ46" s="885"/>
      <c r="AK46" s="885"/>
      <c r="AL46" s="885"/>
      <c r="AM46" s="885"/>
      <c r="AN46" s="885"/>
      <c r="AO46" s="885"/>
      <c r="AP46" s="885"/>
      <c r="AQ46" s="885"/>
      <c r="AR46" s="885"/>
      <c r="AS46" s="885"/>
      <c r="AT46" s="894"/>
      <c r="AU46" s="925"/>
      <c r="AV46" s="926"/>
      <c r="AW46" s="926"/>
      <c r="AX46" s="926"/>
      <c r="AY46" s="1211"/>
      <c r="AZ46" s="926"/>
      <c r="BA46" s="1207"/>
      <c r="BB46" s="1087"/>
      <c r="BC46" s="926"/>
      <c r="BD46" s="927"/>
      <c r="BE46" s="884"/>
      <c r="BF46" s="1213"/>
      <c r="BG46" s="926"/>
      <c r="BH46" s="926"/>
      <c r="BI46" s="926"/>
      <c r="BJ46" s="926"/>
      <c r="BK46" s="926"/>
      <c r="BL46" s="926"/>
      <c r="BM46" s="926"/>
      <c r="BN46" s="926"/>
      <c r="BO46" s="926"/>
      <c r="BP46" s="926"/>
      <c r="BQ46" s="1213"/>
      <c r="BR46" s="926"/>
      <c r="BS46" s="926"/>
      <c r="BT46" s="926"/>
      <c r="BU46" s="926"/>
      <c r="BV46" s="926"/>
      <c r="BW46" s="926"/>
      <c r="BX46" s="926"/>
      <c r="BY46" s="926"/>
      <c r="BZ46" s="926"/>
      <c r="CA46" s="926"/>
      <c r="CB46" s="926"/>
      <c r="CC46" s="926"/>
      <c r="CD46" s="926"/>
      <c r="CE46" s="927"/>
      <c r="CF46" s="926"/>
      <c r="CG46" s="925"/>
      <c r="CH46" s="926"/>
      <c r="CI46" s="926"/>
      <c r="CJ46" s="926"/>
      <c r="CK46" s="927"/>
      <c r="CL46" s="412"/>
      <c r="CM46" s="10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135"/>
      <c r="EU46" s="71"/>
      <c r="EV46" s="71"/>
      <c r="EW46" s="71"/>
      <c r="EX46" s="71"/>
      <c r="EY46" s="71"/>
      <c r="EZ46" s="71"/>
      <c r="FA46" s="71"/>
      <c r="FB46" s="71"/>
      <c r="FC46" s="71"/>
      <c r="FD46" s="71"/>
      <c r="FE46" s="71"/>
      <c r="FF46" s="861"/>
      <c r="FG46" s="861"/>
      <c r="FH46" s="71"/>
      <c r="FI46" s="71"/>
      <c r="FJ46" s="86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861"/>
      <c r="GJ46" s="71"/>
      <c r="GK46" s="71"/>
      <c r="GL46" s="71"/>
      <c r="GM46" s="70"/>
      <c r="GN46" s="70"/>
      <c r="GO46" s="70"/>
      <c r="GP46" s="71"/>
      <c r="GQ46" s="71"/>
      <c r="GR46" s="71"/>
      <c r="GS46" s="71"/>
      <c r="GT46" s="71"/>
      <c r="GU46" s="71"/>
      <c r="GV46" s="71"/>
      <c r="GW46" s="71"/>
      <c r="GX46" s="71"/>
      <c r="GY46" s="71"/>
      <c r="GZ46" s="861"/>
      <c r="HA46" s="71"/>
      <c r="HB46" s="71"/>
      <c r="HC46" s="101"/>
      <c r="HD46" s="71"/>
      <c r="HE46" s="71"/>
      <c r="HF46" s="71"/>
      <c r="HG46" s="71"/>
      <c r="HH46" s="71"/>
      <c r="HI46" s="71"/>
      <c r="HJ46" s="71"/>
      <c r="HK46" s="861"/>
      <c r="HL46" s="71"/>
      <c r="HM46" s="71"/>
      <c r="HN46" s="71"/>
      <c r="HO46" s="71"/>
      <c r="HP46" s="71"/>
      <c r="HQ46" s="71"/>
      <c r="HR46" s="71"/>
      <c r="HS46" s="71"/>
      <c r="HT46" s="71"/>
      <c r="HU46" s="861"/>
      <c r="HV46" s="71"/>
      <c r="HW46" s="71"/>
      <c r="HX46" s="71"/>
      <c r="HY46" s="71"/>
      <c r="HZ46" s="71"/>
      <c r="IA46" s="71"/>
      <c r="IB46" s="71"/>
      <c r="IC46" s="71"/>
      <c r="ID46" s="861"/>
      <c r="IE46" s="71"/>
      <c r="IF46" s="100"/>
    </row>
    <row r="47" spans="1:240" ht="14.25" customHeight="1" thickBot="1">
      <c r="A47" s="423">
        <v>1995</v>
      </c>
      <c r="B47" s="1204">
        <v>460259</v>
      </c>
      <c r="C47" s="1214">
        <v>43925</v>
      </c>
      <c r="D47" s="1215">
        <v>39960</v>
      </c>
      <c r="E47" s="1216">
        <v>1996</v>
      </c>
      <c r="F47" s="1216">
        <v>493</v>
      </c>
      <c r="G47" s="1216"/>
      <c r="H47" s="1216">
        <v>5339</v>
      </c>
      <c r="I47" s="1216">
        <v>425</v>
      </c>
      <c r="J47" s="1216">
        <v>1020</v>
      </c>
      <c r="K47" s="1216">
        <v>98</v>
      </c>
      <c r="L47" s="1216">
        <v>30589</v>
      </c>
      <c r="M47" s="1217">
        <v>3965</v>
      </c>
      <c r="N47" s="1214">
        <v>46767</v>
      </c>
      <c r="O47" s="1215">
        <v>36905</v>
      </c>
      <c r="P47" s="905">
        <v>19154</v>
      </c>
      <c r="Q47" s="905">
        <v>5708</v>
      </c>
      <c r="R47" s="905">
        <v>6353</v>
      </c>
      <c r="S47" s="905">
        <v>847</v>
      </c>
      <c r="T47" s="905">
        <v>2161</v>
      </c>
      <c r="U47" s="905">
        <v>2682</v>
      </c>
      <c r="V47" s="1215">
        <v>9862</v>
      </c>
      <c r="W47" s="905">
        <v>6411</v>
      </c>
      <c r="X47" s="905">
        <v>6411</v>
      </c>
      <c r="Y47" s="905">
        <v>2197</v>
      </c>
      <c r="Z47" s="905">
        <v>1063</v>
      </c>
      <c r="AA47" s="905">
        <v>70</v>
      </c>
      <c r="AB47" s="1218">
        <v>121</v>
      </c>
      <c r="AC47" s="1219">
        <v>-2842</v>
      </c>
      <c r="AD47" s="905">
        <v>-2842</v>
      </c>
      <c r="AE47" s="905">
        <v>-681</v>
      </c>
      <c r="AF47" s="886">
        <v>28337</v>
      </c>
      <c r="AG47" s="886">
        <v>31770</v>
      </c>
      <c r="AH47" s="886">
        <v>3456</v>
      </c>
      <c r="AI47" s="905">
        <v>22629</v>
      </c>
      <c r="AJ47" s="905">
        <v>3456</v>
      </c>
      <c r="AK47" s="905">
        <v>6212</v>
      </c>
      <c r="AL47" s="905">
        <v>34825</v>
      </c>
      <c r="AM47" s="905">
        <v>3055</v>
      </c>
      <c r="AN47" s="905">
        <v>19173</v>
      </c>
      <c r="AO47" s="905">
        <v>0</v>
      </c>
      <c r="AP47" s="905">
        <v>2756</v>
      </c>
      <c r="AQ47" s="905">
        <v>31369</v>
      </c>
      <c r="AR47" s="905">
        <v>-401</v>
      </c>
      <c r="AS47" s="886"/>
      <c r="AT47" s="895"/>
      <c r="AU47" s="1287">
        <v>-0.61747841975930939</v>
      </c>
      <c r="AV47" s="929">
        <v>-0.61747841975930939</v>
      </c>
      <c r="AW47" s="929">
        <v>-0.14796017025196684</v>
      </c>
      <c r="AX47" s="929">
        <v>0.66375671089538713</v>
      </c>
      <c r="AY47" s="1220"/>
      <c r="AZ47" s="926"/>
      <c r="BA47" s="1221">
        <v>26828.62</v>
      </c>
      <c r="BB47" s="1222">
        <v>0</v>
      </c>
      <c r="BC47" s="929">
        <v>26828.62</v>
      </c>
      <c r="BD47" s="930">
        <v>5.829026700184027</v>
      </c>
      <c r="BE47" s="1216"/>
      <c r="BF47" s="928">
        <v>9.5435396157380961</v>
      </c>
      <c r="BG47" s="929">
        <v>8.6820681398951454</v>
      </c>
      <c r="BH47" s="929">
        <v>0.43366886904981761</v>
      </c>
      <c r="BI47" s="929">
        <v>0.1071136034276353</v>
      </c>
      <c r="BJ47" s="929">
        <v>0</v>
      </c>
      <c r="BK47" s="929">
        <v>1.1599990440165211</v>
      </c>
      <c r="BL47" s="929">
        <v>9.2339313299685616E-2</v>
      </c>
      <c r="BM47" s="929">
        <v>0.22161435191924547</v>
      </c>
      <c r="BN47" s="929">
        <v>2.1292359302045153E-2</v>
      </c>
      <c r="BO47" s="929">
        <v>6.6460405988801954</v>
      </c>
      <c r="BP47" s="1223">
        <v>0.86147147584294925</v>
      </c>
      <c r="BQ47" s="928">
        <v>10.161018035497404</v>
      </c>
      <c r="BR47" s="929">
        <v>8.018311428999759</v>
      </c>
      <c r="BS47" s="929">
        <v>4.1615698986874783</v>
      </c>
      <c r="BT47" s="929">
        <v>1.2401712948578951</v>
      </c>
      <c r="BU47" s="929">
        <v>1.3803097821009476</v>
      </c>
      <c r="BV47" s="1288">
        <v>0</v>
      </c>
      <c r="BW47" s="929">
        <v>0.18402681968196169</v>
      </c>
      <c r="BX47" s="929">
        <v>0.46951824950734261</v>
      </c>
      <c r="BY47" s="929">
        <v>0.58271538416413371</v>
      </c>
      <c r="BZ47" s="929">
        <v>2.1427066064976459</v>
      </c>
      <c r="CA47" s="929">
        <v>1.3929113825041988</v>
      </c>
      <c r="CB47" s="929">
        <v>1.3929113825041988</v>
      </c>
      <c r="CC47" s="929">
        <v>0.47733993251625717</v>
      </c>
      <c r="CD47" s="929">
        <v>1.5208828072889395E-2</v>
      </c>
      <c r="CE47" s="930">
        <v>2.6289545668851669E-2</v>
      </c>
      <c r="CF47" s="929"/>
      <c r="CG47" s="928">
        <v>0.75088156885579638</v>
      </c>
      <c r="CH47" s="929">
        <v>6.1567508728780966</v>
      </c>
      <c r="CI47" s="929">
        <v>6.9026352553670867</v>
      </c>
      <c r="CJ47" s="929">
        <v>4.916579578020202</v>
      </c>
      <c r="CK47" s="930">
        <v>5.829026700184027</v>
      </c>
      <c r="CL47" s="412">
        <v>1995</v>
      </c>
      <c r="CM47" s="1224">
        <v>43925</v>
      </c>
      <c r="CN47" s="1225">
        <v>39960</v>
      </c>
      <c r="CO47" s="1225">
        <v>5339</v>
      </c>
      <c r="CP47" s="1225">
        <v>5183</v>
      </c>
      <c r="CQ47" s="1225">
        <v>786</v>
      </c>
      <c r="CR47" s="97">
        <v>453</v>
      </c>
      <c r="CS47" s="97">
        <v>0</v>
      </c>
      <c r="CT47" s="97">
        <v>333</v>
      </c>
      <c r="CU47" s="932">
        <v>63</v>
      </c>
      <c r="CV47" s="932">
        <v>63</v>
      </c>
      <c r="CW47" s="1289">
        <v>63</v>
      </c>
      <c r="CX47" s="1289">
        <v>0</v>
      </c>
      <c r="CY47" s="1289">
        <v>0</v>
      </c>
      <c r="CZ47" s="932">
        <v>0</v>
      </c>
      <c r="DA47" s="1289">
        <v>0</v>
      </c>
      <c r="DB47" s="1289">
        <v>0</v>
      </c>
      <c r="DC47" s="179">
        <v>4334</v>
      </c>
      <c r="DD47" s="1289">
        <v>0</v>
      </c>
      <c r="DE47" s="1289">
        <v>0</v>
      </c>
      <c r="DF47" s="1289">
        <v>52</v>
      </c>
      <c r="DG47" s="1289">
        <v>0</v>
      </c>
      <c r="DH47" s="1289">
        <v>0</v>
      </c>
      <c r="DI47" s="1289">
        <v>0</v>
      </c>
      <c r="DJ47" s="1289">
        <v>216</v>
      </c>
      <c r="DK47" s="1289">
        <v>0</v>
      </c>
      <c r="DL47" s="1289">
        <v>100</v>
      </c>
      <c r="DM47" s="1289">
        <v>0</v>
      </c>
      <c r="DN47" s="1289">
        <v>0</v>
      </c>
      <c r="DO47" s="1289">
        <v>0</v>
      </c>
      <c r="DP47" s="1289">
        <v>0</v>
      </c>
      <c r="DQ47" s="1289">
        <v>0</v>
      </c>
      <c r="DR47" s="1289">
        <v>0</v>
      </c>
      <c r="DS47" s="1289">
        <v>0</v>
      </c>
      <c r="DT47" s="1289">
        <v>0</v>
      </c>
      <c r="DU47" s="1289">
        <v>0</v>
      </c>
      <c r="DV47" s="1289">
        <v>0</v>
      </c>
      <c r="DW47" s="1289">
        <v>2796</v>
      </c>
      <c r="DX47" s="1289">
        <v>0</v>
      </c>
      <c r="DY47" s="1289">
        <v>19</v>
      </c>
      <c r="DZ47" s="1289">
        <v>1151</v>
      </c>
      <c r="EA47" s="1289">
        <v>0</v>
      </c>
      <c r="EB47" s="1289">
        <v>0</v>
      </c>
      <c r="EC47" s="1289">
        <v>0</v>
      </c>
      <c r="ED47" s="1289">
        <v>0</v>
      </c>
      <c r="EE47" s="1289">
        <v>0</v>
      </c>
      <c r="EF47" s="1289">
        <v>0</v>
      </c>
      <c r="EG47" s="1289">
        <v>0</v>
      </c>
      <c r="EH47" s="1289">
        <v>0</v>
      </c>
      <c r="EI47" s="1289">
        <v>0</v>
      </c>
      <c r="EJ47" s="95">
        <v>156</v>
      </c>
      <c r="EK47" s="1289">
        <v>0</v>
      </c>
      <c r="EL47" s="1289">
        <v>0</v>
      </c>
      <c r="EM47" s="1289">
        <v>0</v>
      </c>
      <c r="EN47" s="1289">
        <v>0</v>
      </c>
      <c r="EO47" s="1289">
        <v>0</v>
      </c>
      <c r="EP47" s="1289">
        <v>46</v>
      </c>
      <c r="EQ47" s="1289">
        <v>2</v>
      </c>
      <c r="ER47" s="1289">
        <v>0</v>
      </c>
      <c r="ES47" s="1289">
        <v>0</v>
      </c>
      <c r="ET47" s="1289">
        <v>104</v>
      </c>
      <c r="EU47" s="1289">
        <v>2</v>
      </c>
      <c r="EV47" s="1289">
        <v>0</v>
      </c>
      <c r="EW47" s="1289">
        <v>0</v>
      </c>
      <c r="EX47" s="1289">
        <v>2</v>
      </c>
      <c r="EY47" s="1289">
        <v>0</v>
      </c>
      <c r="EZ47" s="1289">
        <v>0</v>
      </c>
      <c r="FA47" s="1289">
        <v>0</v>
      </c>
      <c r="FB47" s="1289">
        <v>0</v>
      </c>
      <c r="FC47" s="1289">
        <v>0</v>
      </c>
      <c r="FD47" s="1289">
        <v>0</v>
      </c>
      <c r="FE47" s="1289">
        <v>0</v>
      </c>
      <c r="FF47" s="1289">
        <v>0</v>
      </c>
      <c r="FG47" s="1289">
        <v>0</v>
      </c>
      <c r="FH47" s="1289">
        <v>0</v>
      </c>
      <c r="FI47" s="1290">
        <v>425</v>
      </c>
      <c r="FJ47" s="1289">
        <v>405</v>
      </c>
      <c r="FK47" s="1289">
        <v>13</v>
      </c>
      <c r="FL47" s="1289">
        <v>7</v>
      </c>
      <c r="FM47" s="1291">
        <v>1020</v>
      </c>
      <c r="FN47" s="1291">
        <v>588</v>
      </c>
      <c r="FO47" s="1289">
        <v>457</v>
      </c>
      <c r="FP47" s="1289">
        <v>131</v>
      </c>
      <c r="FQ47" s="1289">
        <v>0</v>
      </c>
      <c r="FR47" s="1289">
        <v>0</v>
      </c>
      <c r="FS47" s="1291">
        <v>432</v>
      </c>
      <c r="FT47" s="1289">
        <v>419</v>
      </c>
      <c r="FU47" s="1289">
        <v>0</v>
      </c>
      <c r="FV47" s="1289">
        <v>0</v>
      </c>
      <c r="FW47" s="1289">
        <v>0</v>
      </c>
      <c r="FX47" s="1289">
        <v>13</v>
      </c>
      <c r="FY47" s="1289">
        <v>0</v>
      </c>
      <c r="FZ47" s="1289">
        <v>0</v>
      </c>
      <c r="GA47" s="1290">
        <v>98</v>
      </c>
      <c r="GB47" s="1291">
        <v>98</v>
      </c>
      <c r="GC47" s="1292">
        <v>0</v>
      </c>
      <c r="GD47" s="1292">
        <v>0</v>
      </c>
      <c r="GE47" s="1292">
        <v>98</v>
      </c>
      <c r="GF47" s="1290">
        <v>30589</v>
      </c>
      <c r="GG47" s="857">
        <v>0</v>
      </c>
      <c r="GH47" s="857">
        <v>5</v>
      </c>
      <c r="GI47" s="857">
        <v>29753</v>
      </c>
      <c r="GJ47" s="857">
        <v>418</v>
      </c>
      <c r="GK47" s="857">
        <v>413</v>
      </c>
      <c r="GL47" s="1290">
        <v>2489</v>
      </c>
      <c r="GM47" s="1293">
        <v>978</v>
      </c>
      <c r="GN47" s="1293">
        <v>1018</v>
      </c>
      <c r="GO47" s="1293">
        <v>493</v>
      </c>
      <c r="GP47" s="1291">
        <v>3965</v>
      </c>
      <c r="GQ47" s="1291">
        <v>835</v>
      </c>
      <c r="GR47" s="1292">
        <v>835</v>
      </c>
      <c r="GS47" s="1292">
        <v>0</v>
      </c>
      <c r="GT47" s="1292">
        <v>0</v>
      </c>
      <c r="GU47" s="1292">
        <v>0</v>
      </c>
      <c r="GV47" s="1292">
        <v>0</v>
      </c>
      <c r="GW47" s="1292">
        <v>0</v>
      </c>
      <c r="GX47" s="1292">
        <v>0</v>
      </c>
      <c r="GY47" s="1292">
        <v>0</v>
      </c>
      <c r="GZ47" s="1292">
        <v>1470</v>
      </c>
      <c r="HA47" s="1292">
        <v>1375</v>
      </c>
      <c r="HB47" s="1292">
        <v>285</v>
      </c>
      <c r="HC47" s="1224">
        <v>46767</v>
      </c>
      <c r="HD47" s="1225">
        <v>36905</v>
      </c>
      <c r="HE47" s="1294">
        <v>19154</v>
      </c>
      <c r="HF47" s="1294">
        <v>5708</v>
      </c>
      <c r="HG47" s="1225">
        <v>847</v>
      </c>
      <c r="HH47" s="1294">
        <v>531</v>
      </c>
      <c r="HI47" s="1294">
        <v>316</v>
      </c>
      <c r="HJ47" s="1225">
        <v>2161</v>
      </c>
      <c r="HK47" s="1294">
        <v>2161</v>
      </c>
      <c r="HL47" s="1294">
        <v>0</v>
      </c>
      <c r="HM47" s="1225">
        <v>19</v>
      </c>
      <c r="HN47" s="1294">
        <v>19</v>
      </c>
      <c r="HO47" s="1294">
        <v>0</v>
      </c>
      <c r="HP47" s="1294">
        <v>431</v>
      </c>
      <c r="HQ47" s="1294">
        <v>5922</v>
      </c>
      <c r="HR47" s="932">
        <v>2663</v>
      </c>
      <c r="HS47" s="1294">
        <v>26</v>
      </c>
      <c r="HT47" s="1294">
        <v>0</v>
      </c>
      <c r="HU47" s="1294">
        <v>1600</v>
      </c>
      <c r="HV47" s="1294">
        <v>0</v>
      </c>
      <c r="HW47" s="1294">
        <v>1037</v>
      </c>
      <c r="HX47" s="1294">
        <v>0</v>
      </c>
      <c r="HY47" s="1225">
        <v>9862</v>
      </c>
      <c r="HZ47" s="1225">
        <v>6411</v>
      </c>
      <c r="IA47" s="1295">
        <v>6411</v>
      </c>
      <c r="IB47" s="1295">
        <v>0</v>
      </c>
      <c r="IC47" s="1295">
        <v>121</v>
      </c>
      <c r="ID47" s="1294">
        <v>1063</v>
      </c>
      <c r="IE47" s="1295">
        <v>2197</v>
      </c>
      <c r="IF47" s="1296">
        <v>70</v>
      </c>
    </row>
    <row r="48" spans="1:240" ht="14.25" customHeight="1">
      <c r="A48" s="423">
        <v>1996</v>
      </c>
      <c r="B48" s="1204">
        <v>488946</v>
      </c>
      <c r="C48" s="1208">
        <v>48746</v>
      </c>
      <c r="D48" s="1209">
        <v>44298</v>
      </c>
      <c r="E48" s="884">
        <v>2455</v>
      </c>
      <c r="F48" s="884">
        <v>828</v>
      </c>
      <c r="G48" s="327"/>
      <c r="H48" s="884">
        <v>5526</v>
      </c>
      <c r="I48" s="884">
        <v>538</v>
      </c>
      <c r="J48" s="884">
        <v>1094</v>
      </c>
      <c r="K48" s="884">
        <v>104</v>
      </c>
      <c r="L48" s="884">
        <v>33753</v>
      </c>
      <c r="M48" s="1226">
        <v>4448</v>
      </c>
      <c r="N48" s="1208">
        <v>51807</v>
      </c>
      <c r="O48" s="1209">
        <v>41117</v>
      </c>
      <c r="P48" s="885">
        <v>21544</v>
      </c>
      <c r="Q48" s="885">
        <v>6438</v>
      </c>
      <c r="R48" s="885">
        <v>6842</v>
      </c>
      <c r="S48" s="885">
        <v>918</v>
      </c>
      <c r="T48" s="885">
        <v>2399</v>
      </c>
      <c r="U48" s="885">
        <v>2976</v>
      </c>
      <c r="V48" s="1209">
        <v>10690</v>
      </c>
      <c r="W48" s="885">
        <v>6912</v>
      </c>
      <c r="X48" s="885">
        <v>6912</v>
      </c>
      <c r="Y48" s="885">
        <v>2470</v>
      </c>
      <c r="Z48" s="885">
        <v>1058</v>
      </c>
      <c r="AA48" s="885">
        <v>89</v>
      </c>
      <c r="AB48" s="894">
        <v>161</v>
      </c>
      <c r="AC48" s="1210">
        <v>-3061</v>
      </c>
      <c r="AD48" s="885">
        <v>-3061</v>
      </c>
      <c r="AE48" s="885">
        <v>-663</v>
      </c>
      <c r="AF48" s="887">
        <v>31482</v>
      </c>
      <c r="AG48" s="887">
        <v>34619</v>
      </c>
      <c r="AH48" s="887">
        <v>3474</v>
      </c>
      <c r="AI48" s="885">
        <v>25044</v>
      </c>
      <c r="AJ48" s="885">
        <v>3474</v>
      </c>
      <c r="AK48" s="885">
        <v>6221</v>
      </c>
      <c r="AL48" s="885">
        <v>37800</v>
      </c>
      <c r="AM48" s="885">
        <v>3181</v>
      </c>
      <c r="AN48" s="885">
        <v>21570</v>
      </c>
      <c r="AO48" s="885">
        <v>0</v>
      </c>
      <c r="AP48" s="885">
        <v>2747</v>
      </c>
      <c r="AQ48" s="885">
        <v>34326</v>
      </c>
      <c r="AR48" s="885">
        <v>-293</v>
      </c>
      <c r="AS48" s="887"/>
      <c r="AT48" s="896"/>
      <c r="AU48" s="925">
        <v>-0.62604050345027873</v>
      </c>
      <c r="AV48" s="926">
        <v>-0.62604050345027873</v>
      </c>
      <c r="AW48" s="926">
        <v>-0.13559779607564026</v>
      </c>
      <c r="AX48" s="926">
        <v>0.65058309097528155</v>
      </c>
      <c r="AY48" s="1211"/>
      <c r="AZ48" s="926"/>
      <c r="BA48" s="1227">
        <v>30782.271000000001</v>
      </c>
      <c r="BB48" s="1228">
        <v>0</v>
      </c>
      <c r="BC48" s="926">
        <v>30782.271000000001</v>
      </c>
      <c r="BD48" s="927">
        <v>6.2956381686321192</v>
      </c>
      <c r="BE48" s="884"/>
      <c r="BF48" s="1213">
        <v>9.9696080957815383</v>
      </c>
      <c r="BG48" s="926">
        <v>9.0598961848547699</v>
      </c>
      <c r="BH48" s="926">
        <v>0.50210043644901481</v>
      </c>
      <c r="BI48" s="926">
        <v>0.16934385392251905</v>
      </c>
      <c r="BJ48" s="926">
        <v>0</v>
      </c>
      <c r="BK48" s="926">
        <v>1.1301861555263772</v>
      </c>
      <c r="BL48" s="926">
        <v>0.11003260073709571</v>
      </c>
      <c r="BM48" s="926">
        <v>0.22374658960294183</v>
      </c>
      <c r="BN48" s="926">
        <v>2.127024252166906E-2</v>
      </c>
      <c r="BO48" s="926">
        <v>6.9032163060951515</v>
      </c>
      <c r="BP48" s="926">
        <v>0.90971191092676906</v>
      </c>
      <c r="BQ48" s="1213">
        <v>10.595648599231817</v>
      </c>
      <c r="BR48" s="926">
        <v>8.4093130938794882</v>
      </c>
      <c r="BS48" s="926">
        <v>4.4062125469888294</v>
      </c>
      <c r="BT48" s="926">
        <v>1.3167098207163981</v>
      </c>
      <c r="BU48" s="926">
        <v>1.3993365320505742</v>
      </c>
      <c r="BV48" s="327">
        <v>0</v>
      </c>
      <c r="BW48" s="926">
        <v>0.18775079456627111</v>
      </c>
      <c r="BX48" s="926">
        <v>0.49064722893734686</v>
      </c>
      <c r="BY48" s="926">
        <v>0.60865617062006849</v>
      </c>
      <c r="BZ48" s="926">
        <v>2.1863355053523295</v>
      </c>
      <c r="CA48" s="926">
        <v>1.4136530414401591</v>
      </c>
      <c r="CB48" s="926">
        <v>1.4136530414401591</v>
      </c>
      <c r="CC48" s="926">
        <v>0.5051682598896402</v>
      </c>
      <c r="CD48" s="926">
        <v>1.8202419081043714E-2</v>
      </c>
      <c r="CE48" s="927">
        <v>3.2927971596045373E-2</v>
      </c>
      <c r="CF48" s="926"/>
      <c r="CG48" s="925">
        <v>0.71050790884882997</v>
      </c>
      <c r="CH48" s="926">
        <v>6.438747837184474</v>
      </c>
      <c r="CI48" s="926">
        <v>7.0803319794005883</v>
      </c>
      <c r="CJ48" s="926">
        <v>5.1220380164680765</v>
      </c>
      <c r="CK48" s="927">
        <v>5.4870312877086631</v>
      </c>
      <c r="CL48" s="412">
        <v>1996</v>
      </c>
      <c r="CM48" s="99">
        <v>48746</v>
      </c>
      <c r="CN48" s="87">
        <v>44298</v>
      </c>
      <c r="CO48" s="87">
        <v>5526</v>
      </c>
      <c r="CP48" s="87">
        <v>5358</v>
      </c>
      <c r="CQ48" s="87">
        <v>835</v>
      </c>
      <c r="CR48" s="94">
        <v>477</v>
      </c>
      <c r="CS48" s="858">
        <v>0</v>
      </c>
      <c r="CT48" s="94">
        <v>358</v>
      </c>
      <c r="CU48" s="95">
        <v>65</v>
      </c>
      <c r="CV48" s="95">
        <v>65</v>
      </c>
      <c r="CW48" s="1297">
        <v>65</v>
      </c>
      <c r="CX48" s="1297">
        <v>0</v>
      </c>
      <c r="CY48" s="1297">
        <v>0</v>
      </c>
      <c r="CZ48" s="95">
        <v>0</v>
      </c>
      <c r="DA48" s="1297">
        <v>0</v>
      </c>
      <c r="DB48" s="1297">
        <v>0</v>
      </c>
      <c r="DC48" s="179">
        <v>4458</v>
      </c>
      <c r="DD48" s="1297">
        <v>0</v>
      </c>
      <c r="DE48" s="1297">
        <v>0</v>
      </c>
      <c r="DF48" s="1297">
        <v>47</v>
      </c>
      <c r="DG48" s="1297">
        <v>0</v>
      </c>
      <c r="DH48" s="1297">
        <v>0</v>
      </c>
      <c r="DI48" s="1297">
        <v>0</v>
      </c>
      <c r="DJ48" s="1297">
        <v>211</v>
      </c>
      <c r="DK48" s="1297">
        <v>0</v>
      </c>
      <c r="DL48" s="1297">
        <v>103</v>
      </c>
      <c r="DM48" s="1297">
        <v>0</v>
      </c>
      <c r="DN48" s="1297">
        <v>0</v>
      </c>
      <c r="DO48" s="1297">
        <v>0</v>
      </c>
      <c r="DP48" s="1297">
        <v>0</v>
      </c>
      <c r="DQ48" s="1297">
        <v>0</v>
      </c>
      <c r="DR48" s="1297">
        <v>0</v>
      </c>
      <c r="DS48" s="1297">
        <v>0</v>
      </c>
      <c r="DT48" s="1297">
        <v>0</v>
      </c>
      <c r="DU48" s="1297">
        <v>0</v>
      </c>
      <c r="DV48" s="1297">
        <v>0</v>
      </c>
      <c r="DW48" s="1297">
        <v>2895</v>
      </c>
      <c r="DX48" s="1297">
        <v>0</v>
      </c>
      <c r="DY48" s="1297">
        <v>33</v>
      </c>
      <c r="DZ48" s="1297">
        <v>1169</v>
      </c>
      <c r="EA48" s="1297">
        <v>0</v>
      </c>
      <c r="EB48" s="1297">
        <v>0</v>
      </c>
      <c r="EC48" s="1297">
        <v>0</v>
      </c>
      <c r="ED48" s="1297">
        <v>0</v>
      </c>
      <c r="EE48" s="1297">
        <v>0</v>
      </c>
      <c r="EF48" s="1297">
        <v>0</v>
      </c>
      <c r="EG48" s="1297">
        <v>0</v>
      </c>
      <c r="EH48" s="1297">
        <v>0</v>
      </c>
      <c r="EI48" s="1297">
        <v>0</v>
      </c>
      <c r="EJ48" s="95">
        <v>168</v>
      </c>
      <c r="EK48" s="1297">
        <v>0</v>
      </c>
      <c r="EL48" s="1297">
        <v>0</v>
      </c>
      <c r="EM48" s="1297">
        <v>0</v>
      </c>
      <c r="EN48" s="1297">
        <v>0</v>
      </c>
      <c r="EO48" s="1297">
        <v>0</v>
      </c>
      <c r="EP48" s="1297">
        <v>38</v>
      </c>
      <c r="EQ48" s="1297">
        <v>1</v>
      </c>
      <c r="ER48" s="1297">
        <v>0</v>
      </c>
      <c r="ES48" s="1297">
        <v>0</v>
      </c>
      <c r="ET48" s="1297">
        <v>112</v>
      </c>
      <c r="EU48" s="1297">
        <v>2</v>
      </c>
      <c r="EV48" s="1297">
        <v>0</v>
      </c>
      <c r="EW48" s="1297">
        <v>13</v>
      </c>
      <c r="EX48" s="1297">
        <v>2</v>
      </c>
      <c r="EY48" s="1297">
        <v>0</v>
      </c>
      <c r="EZ48" s="1297">
        <v>0</v>
      </c>
      <c r="FA48" s="1297">
        <v>0</v>
      </c>
      <c r="FB48" s="1297">
        <v>0</v>
      </c>
      <c r="FC48" s="1297">
        <v>0</v>
      </c>
      <c r="FD48" s="1297">
        <v>0</v>
      </c>
      <c r="FE48" s="1297">
        <v>0</v>
      </c>
      <c r="FF48" s="1297">
        <v>0</v>
      </c>
      <c r="FG48" s="1297">
        <v>0</v>
      </c>
      <c r="FH48" s="1297">
        <v>0</v>
      </c>
      <c r="FI48" s="1298">
        <v>538</v>
      </c>
      <c r="FJ48" s="1297">
        <v>516</v>
      </c>
      <c r="FK48" s="1297">
        <v>14</v>
      </c>
      <c r="FL48" s="1297">
        <v>8</v>
      </c>
      <c r="FM48" s="1229">
        <v>1094</v>
      </c>
      <c r="FN48" s="1229">
        <v>642</v>
      </c>
      <c r="FO48" s="1297">
        <v>477</v>
      </c>
      <c r="FP48" s="1297">
        <v>165</v>
      </c>
      <c r="FQ48" s="1297">
        <v>0</v>
      </c>
      <c r="FR48" s="1297">
        <v>0</v>
      </c>
      <c r="FS48" s="1229">
        <v>452</v>
      </c>
      <c r="FT48" s="1297">
        <v>439</v>
      </c>
      <c r="FU48" s="1297">
        <v>0</v>
      </c>
      <c r="FV48" s="1297">
        <v>0</v>
      </c>
      <c r="FW48" s="1297">
        <v>0</v>
      </c>
      <c r="FX48" s="1297">
        <v>13</v>
      </c>
      <c r="FY48" s="1297">
        <v>0</v>
      </c>
      <c r="FZ48" s="1297">
        <v>0</v>
      </c>
      <c r="GA48" s="1298">
        <v>104</v>
      </c>
      <c r="GB48" s="1298">
        <v>104</v>
      </c>
      <c r="GC48" s="1299">
        <v>0</v>
      </c>
      <c r="GD48" s="1299">
        <v>0</v>
      </c>
      <c r="GE48" s="1299">
        <v>104</v>
      </c>
      <c r="GF48" s="1298">
        <v>33753</v>
      </c>
      <c r="GG48" s="858">
        <v>0</v>
      </c>
      <c r="GH48" s="858">
        <v>5</v>
      </c>
      <c r="GI48" s="858">
        <v>32979</v>
      </c>
      <c r="GJ48" s="858">
        <v>284</v>
      </c>
      <c r="GK48" s="858">
        <v>485</v>
      </c>
      <c r="GL48" s="1298">
        <v>3283</v>
      </c>
      <c r="GM48" s="919">
        <v>995</v>
      </c>
      <c r="GN48" s="919">
        <v>1460</v>
      </c>
      <c r="GO48" s="919">
        <v>828</v>
      </c>
      <c r="GP48" s="1229">
        <v>4448</v>
      </c>
      <c r="GQ48" s="1066">
        <v>938</v>
      </c>
      <c r="GR48" s="1299">
        <v>938</v>
      </c>
      <c r="GS48" s="1299">
        <v>0</v>
      </c>
      <c r="GT48" s="1299">
        <v>0</v>
      </c>
      <c r="GU48" s="1299">
        <v>0</v>
      </c>
      <c r="GV48" s="1299">
        <v>0</v>
      </c>
      <c r="GW48" s="1299">
        <v>0</v>
      </c>
      <c r="GX48" s="1299">
        <v>0</v>
      </c>
      <c r="GY48" s="1299">
        <v>0</v>
      </c>
      <c r="GZ48" s="1299">
        <v>1438</v>
      </c>
      <c r="HA48" s="1299">
        <v>1575</v>
      </c>
      <c r="HB48" s="1299">
        <v>497</v>
      </c>
      <c r="HC48" s="99">
        <v>51807</v>
      </c>
      <c r="HD48" s="87">
        <v>41117</v>
      </c>
      <c r="HE48" s="1300">
        <v>21544</v>
      </c>
      <c r="HF48" s="1300">
        <v>6438</v>
      </c>
      <c r="HG48" s="87">
        <v>918</v>
      </c>
      <c r="HH48" s="1300">
        <v>539</v>
      </c>
      <c r="HI48" s="1300">
        <v>379</v>
      </c>
      <c r="HJ48" s="93">
        <v>2399</v>
      </c>
      <c r="HK48" s="1300">
        <v>2398</v>
      </c>
      <c r="HL48" s="1300">
        <v>1</v>
      </c>
      <c r="HM48" s="87">
        <v>26</v>
      </c>
      <c r="HN48" s="1300">
        <v>26</v>
      </c>
      <c r="HO48" s="1300">
        <v>0</v>
      </c>
      <c r="HP48" s="1300">
        <v>422</v>
      </c>
      <c r="HQ48" s="1300">
        <v>6420</v>
      </c>
      <c r="HR48" s="179">
        <v>2950</v>
      </c>
      <c r="HS48" s="1300">
        <v>27</v>
      </c>
      <c r="HT48" s="1300">
        <v>0</v>
      </c>
      <c r="HU48" s="1300">
        <v>1785</v>
      </c>
      <c r="HV48" s="1300">
        <v>0</v>
      </c>
      <c r="HW48" s="1300">
        <v>1138</v>
      </c>
      <c r="HX48" s="1300">
        <v>0</v>
      </c>
      <c r="HY48" s="87">
        <v>10690</v>
      </c>
      <c r="HZ48" s="93">
        <v>6912</v>
      </c>
      <c r="IA48" s="1301">
        <v>6912</v>
      </c>
      <c r="IB48" s="1301">
        <v>0</v>
      </c>
      <c r="IC48" s="1301">
        <v>161</v>
      </c>
      <c r="ID48" s="1300">
        <v>1058</v>
      </c>
      <c r="IE48" s="1301">
        <v>2470</v>
      </c>
      <c r="IF48" s="1302">
        <v>89</v>
      </c>
    </row>
    <row r="49" spans="1:240" ht="14.25" customHeight="1">
      <c r="A49" s="423">
        <v>1997</v>
      </c>
      <c r="B49" s="1204">
        <v>518971</v>
      </c>
      <c r="C49" s="1208">
        <v>53090</v>
      </c>
      <c r="D49" s="1209">
        <v>48521</v>
      </c>
      <c r="E49" s="884">
        <v>2765</v>
      </c>
      <c r="F49" s="884">
        <v>930</v>
      </c>
      <c r="G49" s="327"/>
      <c r="H49" s="884">
        <v>6418</v>
      </c>
      <c r="I49" s="884">
        <v>466</v>
      </c>
      <c r="J49" s="884">
        <v>4797</v>
      </c>
      <c r="K49" s="884">
        <v>109</v>
      </c>
      <c r="L49" s="884">
        <v>33036</v>
      </c>
      <c r="M49" s="1226">
        <v>4569</v>
      </c>
      <c r="N49" s="1208">
        <v>54686</v>
      </c>
      <c r="O49" s="1209">
        <v>43290</v>
      </c>
      <c r="P49" s="885">
        <v>22677</v>
      </c>
      <c r="Q49" s="885">
        <v>6866</v>
      </c>
      <c r="R49" s="885">
        <v>7027</v>
      </c>
      <c r="S49" s="885">
        <v>1122</v>
      </c>
      <c r="T49" s="885">
        <v>2344</v>
      </c>
      <c r="U49" s="885">
        <v>3254</v>
      </c>
      <c r="V49" s="1209">
        <v>11396</v>
      </c>
      <c r="W49" s="885">
        <v>7258</v>
      </c>
      <c r="X49" s="885">
        <v>7258</v>
      </c>
      <c r="Y49" s="885">
        <v>2742</v>
      </c>
      <c r="Z49" s="885">
        <v>1226</v>
      </c>
      <c r="AA49" s="885">
        <v>53</v>
      </c>
      <c r="AB49" s="894">
        <v>117</v>
      </c>
      <c r="AC49" s="1210">
        <v>-1596</v>
      </c>
      <c r="AD49" s="885">
        <v>-1596</v>
      </c>
      <c r="AE49" s="885">
        <v>747</v>
      </c>
      <c r="AF49" s="887">
        <v>33198</v>
      </c>
      <c r="AG49" s="887">
        <v>36023</v>
      </c>
      <c r="AH49" s="887">
        <v>3632</v>
      </c>
      <c r="AI49" s="885">
        <v>26332</v>
      </c>
      <c r="AJ49" s="885">
        <v>3632</v>
      </c>
      <c r="AK49" s="885">
        <v>7050</v>
      </c>
      <c r="AL49" s="885">
        <v>41254</v>
      </c>
      <c r="AM49" s="885">
        <v>5231</v>
      </c>
      <c r="AN49" s="885">
        <v>22700</v>
      </c>
      <c r="AO49" s="885">
        <v>0</v>
      </c>
      <c r="AP49" s="885">
        <v>3418</v>
      </c>
      <c r="AQ49" s="885">
        <v>37622</v>
      </c>
      <c r="AR49" s="885">
        <v>1599</v>
      </c>
      <c r="AS49" s="887"/>
      <c r="AT49" s="896"/>
      <c r="AU49" s="925">
        <v>-0.30753163471561995</v>
      </c>
      <c r="AV49" s="926">
        <v>-0.30753163471561995</v>
      </c>
      <c r="AW49" s="926">
        <v>0.14393867865449128</v>
      </c>
      <c r="AX49" s="926">
        <v>1.0079561285698044</v>
      </c>
      <c r="AY49" s="1211"/>
      <c r="AZ49" s="926"/>
      <c r="BA49" s="1227">
        <v>34295.152000000002</v>
      </c>
      <c r="BB49" s="1228">
        <v>0</v>
      </c>
      <c r="BC49" s="926">
        <v>34295.152000000002</v>
      </c>
      <c r="BD49" s="927">
        <v>6.6082983442234733</v>
      </c>
      <c r="BE49" s="884"/>
      <c r="BF49" s="1213">
        <v>10.229858701160566</v>
      </c>
      <c r="BG49" s="926">
        <v>9.3494626867397219</v>
      </c>
      <c r="BH49" s="926">
        <v>0.53278506891521882</v>
      </c>
      <c r="BI49" s="926">
        <v>0.17920076458992892</v>
      </c>
      <c r="BJ49" s="926">
        <v>0</v>
      </c>
      <c r="BK49" s="926">
        <v>1.2366779646646922</v>
      </c>
      <c r="BL49" s="926">
        <v>8.9793071289147181E-2</v>
      </c>
      <c r="BM49" s="926">
        <v>0.92432910509450428</v>
      </c>
      <c r="BN49" s="926">
        <v>2.1003100365916402E-2</v>
      </c>
      <c r="BO49" s="926">
        <v>6.3656736118203137</v>
      </c>
      <c r="BP49" s="926">
        <v>0.88039601442084436</v>
      </c>
      <c r="BQ49" s="1213">
        <v>10.537390335876186</v>
      </c>
      <c r="BR49" s="926">
        <v>8.3415065581699164</v>
      </c>
      <c r="BS49" s="926">
        <v>4.3696083210815244</v>
      </c>
      <c r="BT49" s="926">
        <v>1.3230026340585506</v>
      </c>
      <c r="BU49" s="926">
        <v>1.3540255621219683</v>
      </c>
      <c r="BV49" s="327">
        <v>0</v>
      </c>
      <c r="BW49" s="926">
        <v>0.21619705147301102</v>
      </c>
      <c r="BX49" s="926">
        <v>0.45166300236429396</v>
      </c>
      <c r="BY49" s="926">
        <v>0.62700998707056854</v>
      </c>
      <c r="BZ49" s="926">
        <v>2.195883777706269</v>
      </c>
      <c r="CA49" s="926">
        <v>1.3985367197781764</v>
      </c>
      <c r="CB49" s="926">
        <v>1.3985367197781764</v>
      </c>
      <c r="CC49" s="926">
        <v>0.52835322204901625</v>
      </c>
      <c r="CD49" s="926">
        <v>1.0212516691684121E-2</v>
      </c>
      <c r="CE49" s="927">
        <v>2.2544612319378154E-2</v>
      </c>
      <c r="CF49" s="926"/>
      <c r="CG49" s="925">
        <v>0.69984642687163634</v>
      </c>
      <c r="CH49" s="926">
        <v>6.3968892288779138</v>
      </c>
      <c r="CI49" s="926">
        <v>6.9412356374440964</v>
      </c>
      <c r="CJ49" s="926">
        <v>5.0738865948193634</v>
      </c>
      <c r="CK49" s="927">
        <v>6.6082983442234733</v>
      </c>
      <c r="CL49" s="412">
        <v>1997</v>
      </c>
      <c r="CM49" s="99">
        <v>53090</v>
      </c>
      <c r="CN49" s="87">
        <v>48521</v>
      </c>
      <c r="CO49" s="87">
        <v>6418</v>
      </c>
      <c r="CP49" s="87">
        <v>6223</v>
      </c>
      <c r="CQ49" s="87">
        <v>972</v>
      </c>
      <c r="CR49" s="94">
        <v>546</v>
      </c>
      <c r="CS49" s="858">
        <v>0</v>
      </c>
      <c r="CT49" s="94">
        <v>426</v>
      </c>
      <c r="CU49" s="95">
        <v>68</v>
      </c>
      <c r="CV49" s="95">
        <v>66</v>
      </c>
      <c r="CW49" s="1297">
        <v>66</v>
      </c>
      <c r="CX49" s="1297">
        <v>0</v>
      </c>
      <c r="CY49" s="1297">
        <v>0</v>
      </c>
      <c r="CZ49" s="95">
        <v>2</v>
      </c>
      <c r="DA49" s="1297">
        <v>2</v>
      </c>
      <c r="DB49" s="1297">
        <v>0</v>
      </c>
      <c r="DC49" s="179">
        <v>5183</v>
      </c>
      <c r="DD49" s="1297">
        <v>0</v>
      </c>
      <c r="DE49" s="1297">
        <v>0</v>
      </c>
      <c r="DF49" s="1297">
        <v>64</v>
      </c>
      <c r="DG49" s="1297">
        <v>0</v>
      </c>
      <c r="DH49" s="1297">
        <v>0</v>
      </c>
      <c r="DI49" s="1297">
        <v>0</v>
      </c>
      <c r="DJ49" s="1297">
        <v>231</v>
      </c>
      <c r="DK49" s="1297">
        <v>0</v>
      </c>
      <c r="DL49" s="1297">
        <v>102</v>
      </c>
      <c r="DM49" s="1297">
        <v>0</v>
      </c>
      <c r="DN49" s="1297">
        <v>0</v>
      </c>
      <c r="DO49" s="1297">
        <v>0</v>
      </c>
      <c r="DP49" s="1297">
        <v>0</v>
      </c>
      <c r="DQ49" s="1297">
        <v>0</v>
      </c>
      <c r="DR49" s="1297">
        <v>0</v>
      </c>
      <c r="DS49" s="1297">
        <v>0</v>
      </c>
      <c r="DT49" s="1297">
        <v>0</v>
      </c>
      <c r="DU49" s="1297">
        <v>0</v>
      </c>
      <c r="DV49" s="1297">
        <v>0</v>
      </c>
      <c r="DW49" s="1297">
        <v>3629</v>
      </c>
      <c r="DX49" s="1297">
        <v>0</v>
      </c>
      <c r="DY49" s="1297">
        <v>26</v>
      </c>
      <c r="DZ49" s="1297">
        <v>1131</v>
      </c>
      <c r="EA49" s="1297">
        <v>0</v>
      </c>
      <c r="EB49" s="1297">
        <v>0</v>
      </c>
      <c r="EC49" s="1297">
        <v>0</v>
      </c>
      <c r="ED49" s="1297">
        <v>0</v>
      </c>
      <c r="EE49" s="1297">
        <v>0</v>
      </c>
      <c r="EF49" s="1297">
        <v>0</v>
      </c>
      <c r="EG49" s="1297">
        <v>0</v>
      </c>
      <c r="EH49" s="1297">
        <v>0</v>
      </c>
      <c r="EI49" s="1297">
        <v>0</v>
      </c>
      <c r="EJ49" s="95">
        <v>195</v>
      </c>
      <c r="EK49" s="1297">
        <v>0</v>
      </c>
      <c r="EL49" s="1297">
        <v>0</v>
      </c>
      <c r="EM49" s="1297">
        <v>0</v>
      </c>
      <c r="EN49" s="1297">
        <v>0</v>
      </c>
      <c r="EO49" s="1297">
        <v>0</v>
      </c>
      <c r="EP49" s="1297">
        <v>34</v>
      </c>
      <c r="EQ49" s="1297">
        <v>1</v>
      </c>
      <c r="ER49" s="1297">
        <v>0</v>
      </c>
      <c r="ES49" s="1297">
        <v>0</v>
      </c>
      <c r="ET49" s="1297">
        <v>136</v>
      </c>
      <c r="EU49" s="1297">
        <v>2</v>
      </c>
      <c r="EV49" s="1297">
        <v>1</v>
      </c>
      <c r="EW49" s="1297">
        <v>13</v>
      </c>
      <c r="EX49" s="1297">
        <v>2</v>
      </c>
      <c r="EY49" s="1297">
        <v>0</v>
      </c>
      <c r="EZ49" s="1297">
        <v>6</v>
      </c>
      <c r="FA49" s="1297">
        <v>0</v>
      </c>
      <c r="FB49" s="1297">
        <v>0</v>
      </c>
      <c r="FC49" s="1297">
        <v>0</v>
      </c>
      <c r="FD49" s="1297">
        <v>0</v>
      </c>
      <c r="FE49" s="1297">
        <v>0</v>
      </c>
      <c r="FF49" s="1297">
        <v>0</v>
      </c>
      <c r="FG49" s="1297">
        <v>0</v>
      </c>
      <c r="FH49" s="1297">
        <v>0</v>
      </c>
      <c r="FI49" s="1298">
        <v>466</v>
      </c>
      <c r="FJ49" s="1297">
        <v>430</v>
      </c>
      <c r="FK49" s="1297">
        <v>15</v>
      </c>
      <c r="FL49" s="1297">
        <v>21</v>
      </c>
      <c r="FM49" s="1229">
        <v>4797</v>
      </c>
      <c r="FN49" s="1229">
        <v>4278</v>
      </c>
      <c r="FO49" s="1297">
        <v>4061</v>
      </c>
      <c r="FP49" s="1297">
        <v>217</v>
      </c>
      <c r="FQ49" s="1297">
        <v>0</v>
      </c>
      <c r="FR49" s="1297">
        <v>0</v>
      </c>
      <c r="FS49" s="1229">
        <v>519</v>
      </c>
      <c r="FT49" s="1297">
        <v>503</v>
      </c>
      <c r="FU49" s="1297">
        <v>0</v>
      </c>
      <c r="FV49" s="1297">
        <v>0</v>
      </c>
      <c r="FW49" s="1297">
        <v>0</v>
      </c>
      <c r="FX49" s="1297">
        <v>16</v>
      </c>
      <c r="FY49" s="1297">
        <v>0</v>
      </c>
      <c r="FZ49" s="1297">
        <v>0</v>
      </c>
      <c r="GA49" s="1298">
        <v>109</v>
      </c>
      <c r="GB49" s="1298">
        <v>109</v>
      </c>
      <c r="GC49" s="1299">
        <v>0</v>
      </c>
      <c r="GD49" s="1299">
        <v>0</v>
      </c>
      <c r="GE49" s="1299">
        <v>109</v>
      </c>
      <c r="GF49" s="1298">
        <v>33036</v>
      </c>
      <c r="GG49" s="858">
        <v>0</v>
      </c>
      <c r="GH49" s="858">
        <v>5</v>
      </c>
      <c r="GI49" s="858">
        <v>32045</v>
      </c>
      <c r="GJ49" s="858">
        <v>516</v>
      </c>
      <c r="GK49" s="858">
        <v>470</v>
      </c>
      <c r="GL49" s="1298">
        <v>3695</v>
      </c>
      <c r="GM49" s="919">
        <v>1247</v>
      </c>
      <c r="GN49" s="919">
        <v>1518</v>
      </c>
      <c r="GO49" s="919">
        <v>930</v>
      </c>
      <c r="GP49" s="1229">
        <v>4569</v>
      </c>
      <c r="GQ49" s="1066">
        <v>1049</v>
      </c>
      <c r="GR49" s="1299">
        <v>1049</v>
      </c>
      <c r="GS49" s="1299">
        <v>0</v>
      </c>
      <c r="GT49" s="1299">
        <v>0</v>
      </c>
      <c r="GU49" s="1299">
        <v>0</v>
      </c>
      <c r="GV49" s="1299">
        <v>0</v>
      </c>
      <c r="GW49" s="1299">
        <v>0</v>
      </c>
      <c r="GX49" s="1299">
        <v>0</v>
      </c>
      <c r="GY49" s="1299">
        <v>0</v>
      </c>
      <c r="GZ49" s="1299">
        <v>1840</v>
      </c>
      <c r="HA49" s="1299">
        <v>1636</v>
      </c>
      <c r="HB49" s="1299">
        <v>44</v>
      </c>
      <c r="HC49" s="99">
        <v>54686</v>
      </c>
      <c r="HD49" s="87">
        <v>43290</v>
      </c>
      <c r="HE49" s="1300">
        <v>22677</v>
      </c>
      <c r="HF49" s="1300">
        <v>6866</v>
      </c>
      <c r="HG49" s="87">
        <v>1122</v>
      </c>
      <c r="HH49" s="1300">
        <v>666</v>
      </c>
      <c r="HI49" s="1300">
        <v>456</v>
      </c>
      <c r="HJ49" s="93">
        <v>2344</v>
      </c>
      <c r="HK49" s="1300">
        <v>2343</v>
      </c>
      <c r="HL49" s="1300">
        <v>1</v>
      </c>
      <c r="HM49" s="87">
        <v>23</v>
      </c>
      <c r="HN49" s="1300">
        <v>23</v>
      </c>
      <c r="HO49" s="1300">
        <v>0</v>
      </c>
      <c r="HP49" s="1300">
        <v>507</v>
      </c>
      <c r="HQ49" s="1300">
        <v>6520</v>
      </c>
      <c r="HR49" s="179">
        <v>3231</v>
      </c>
      <c r="HS49" s="1300">
        <v>29</v>
      </c>
      <c r="HT49" s="1300">
        <v>0</v>
      </c>
      <c r="HU49" s="1300">
        <v>1993</v>
      </c>
      <c r="HV49" s="1300">
        <v>0</v>
      </c>
      <c r="HW49" s="1300">
        <v>1209</v>
      </c>
      <c r="HX49" s="1300">
        <v>0</v>
      </c>
      <c r="HY49" s="87">
        <v>11396</v>
      </c>
      <c r="HZ49" s="93">
        <v>7258</v>
      </c>
      <c r="IA49" s="1301">
        <v>7258</v>
      </c>
      <c r="IB49" s="1301">
        <v>0</v>
      </c>
      <c r="IC49" s="1301">
        <v>117</v>
      </c>
      <c r="ID49" s="1300">
        <v>1226</v>
      </c>
      <c r="IE49" s="1301">
        <v>2742</v>
      </c>
      <c r="IF49" s="1302">
        <v>53</v>
      </c>
    </row>
    <row r="50" spans="1:240" ht="14.25" customHeight="1">
      <c r="A50" s="423">
        <v>1998</v>
      </c>
      <c r="B50" s="1204">
        <v>555559</v>
      </c>
      <c r="C50" s="1208">
        <v>58093</v>
      </c>
      <c r="D50" s="1209">
        <v>52300</v>
      </c>
      <c r="E50" s="884">
        <v>2804</v>
      </c>
      <c r="F50" s="884">
        <v>1058</v>
      </c>
      <c r="G50" s="327"/>
      <c r="H50" s="884">
        <v>7350</v>
      </c>
      <c r="I50" s="884">
        <v>382</v>
      </c>
      <c r="J50" s="884">
        <v>5436</v>
      </c>
      <c r="K50" s="884">
        <v>109</v>
      </c>
      <c r="L50" s="884">
        <v>35161</v>
      </c>
      <c r="M50" s="1226">
        <v>5793</v>
      </c>
      <c r="N50" s="1208">
        <v>60213</v>
      </c>
      <c r="O50" s="1209">
        <v>46928</v>
      </c>
      <c r="P50" s="885">
        <v>24118</v>
      </c>
      <c r="Q50" s="885">
        <v>7150</v>
      </c>
      <c r="R50" s="885">
        <v>8109</v>
      </c>
      <c r="S50" s="885">
        <v>1207</v>
      </c>
      <c r="T50" s="885">
        <v>2146</v>
      </c>
      <c r="U50" s="885">
        <v>4198</v>
      </c>
      <c r="V50" s="1209">
        <v>13285</v>
      </c>
      <c r="W50" s="885">
        <v>8302</v>
      </c>
      <c r="X50" s="885">
        <v>8302</v>
      </c>
      <c r="Y50" s="885">
        <v>3245</v>
      </c>
      <c r="Z50" s="885">
        <v>1554</v>
      </c>
      <c r="AA50" s="885">
        <v>62</v>
      </c>
      <c r="AB50" s="894">
        <v>122</v>
      </c>
      <c r="AC50" s="1210">
        <v>-2120</v>
      </c>
      <c r="AD50" s="885">
        <v>-2120</v>
      </c>
      <c r="AE50" s="885">
        <v>25</v>
      </c>
      <c r="AF50" s="887">
        <v>35038</v>
      </c>
      <c r="AG50" s="887">
        <v>38841</v>
      </c>
      <c r="AH50" s="887">
        <v>3733</v>
      </c>
      <c r="AI50" s="885">
        <v>27888</v>
      </c>
      <c r="AJ50" s="885">
        <v>3733</v>
      </c>
      <c r="AK50" s="885">
        <v>8112</v>
      </c>
      <c r="AL50" s="885">
        <v>44213</v>
      </c>
      <c r="AM50" s="885">
        <v>5372</v>
      </c>
      <c r="AN50" s="885">
        <v>24155</v>
      </c>
      <c r="AO50" s="885">
        <v>0</v>
      </c>
      <c r="AP50" s="885">
        <v>4379</v>
      </c>
      <c r="AQ50" s="885">
        <v>40480</v>
      </c>
      <c r="AR50" s="885">
        <v>1639</v>
      </c>
      <c r="AS50" s="887"/>
      <c r="AT50" s="896"/>
      <c r="AU50" s="925">
        <v>-0.38159763409466863</v>
      </c>
      <c r="AV50" s="926">
        <v>-0.38159763409466863</v>
      </c>
      <c r="AW50" s="926">
        <v>4.4999721001729789E-3</v>
      </c>
      <c r="AX50" s="926">
        <v>0.96695400488516969</v>
      </c>
      <c r="AY50" s="1211"/>
      <c r="AZ50" s="926"/>
      <c r="BA50" s="1227">
        <v>36100.053999999996</v>
      </c>
      <c r="BB50" s="1228">
        <v>0</v>
      </c>
      <c r="BC50" s="926">
        <v>36100.053999999996</v>
      </c>
      <c r="BD50" s="927">
        <v>6.4979694325895165</v>
      </c>
      <c r="BE50" s="884"/>
      <c r="BF50" s="1213">
        <v>10.456675168613955</v>
      </c>
      <c r="BG50" s="926">
        <v>9.4139416335618726</v>
      </c>
      <c r="BH50" s="926">
        <v>0.50471687075540128</v>
      </c>
      <c r="BI50" s="926">
        <v>0.19043881927932046</v>
      </c>
      <c r="BJ50" s="926">
        <v>0</v>
      </c>
      <c r="BK50" s="926">
        <v>1.3229917974508558</v>
      </c>
      <c r="BL50" s="926">
        <v>6.8759573690643117E-2</v>
      </c>
      <c r="BM50" s="926">
        <v>0.97847393346161249</v>
      </c>
      <c r="BN50" s="926">
        <v>1.9619878356754189E-2</v>
      </c>
      <c r="BO50" s="926">
        <v>6.3289407605672841</v>
      </c>
      <c r="BP50" s="926">
        <v>1.0427335350520828</v>
      </c>
      <c r="BQ50" s="1213">
        <v>10.838272802708623</v>
      </c>
      <c r="BR50" s="926">
        <v>8.4469876286767018</v>
      </c>
      <c r="BS50" s="926">
        <v>4.3412130844788761</v>
      </c>
      <c r="BT50" s="926">
        <v>1.286992020649472</v>
      </c>
      <c r="BU50" s="926">
        <v>1.4596109504121075</v>
      </c>
      <c r="BV50" s="327">
        <v>0</v>
      </c>
      <c r="BW50" s="926">
        <v>0.21725865299635141</v>
      </c>
      <c r="BX50" s="926">
        <v>0.38627760507884851</v>
      </c>
      <c r="BY50" s="926">
        <v>0.75563531506104664</v>
      </c>
      <c r="BZ50" s="926">
        <v>2.3912851740319212</v>
      </c>
      <c r="CA50" s="926">
        <v>1.4943507350254428</v>
      </c>
      <c r="CB50" s="926">
        <v>1.4943507350254428</v>
      </c>
      <c r="CC50" s="926">
        <v>0.58409637860245267</v>
      </c>
      <c r="CD50" s="926">
        <v>1.1159930808428987E-2</v>
      </c>
      <c r="CE50" s="927">
        <v>2.1959863848844137E-2</v>
      </c>
      <c r="CF50" s="926"/>
      <c r="CG50" s="925">
        <v>0.67193583399782919</v>
      </c>
      <c r="CH50" s="926">
        <v>6.3068008978344334</v>
      </c>
      <c r="CI50" s="926">
        <v>6.9913366537127466</v>
      </c>
      <c r="CJ50" s="926">
        <v>5.0198088771849614</v>
      </c>
      <c r="CK50" s="927">
        <v>6.4979694325895165</v>
      </c>
      <c r="CL50" s="412">
        <v>1998</v>
      </c>
      <c r="CM50" s="99">
        <v>58093</v>
      </c>
      <c r="CN50" s="87">
        <v>52300</v>
      </c>
      <c r="CO50" s="87">
        <v>7350</v>
      </c>
      <c r="CP50" s="87">
        <v>7168</v>
      </c>
      <c r="CQ50" s="87">
        <v>1247</v>
      </c>
      <c r="CR50" s="94">
        <v>708</v>
      </c>
      <c r="CS50" s="858">
        <v>0</v>
      </c>
      <c r="CT50" s="94">
        <v>539</v>
      </c>
      <c r="CU50" s="95">
        <v>60</v>
      </c>
      <c r="CV50" s="95">
        <v>60</v>
      </c>
      <c r="CW50" s="1297">
        <v>60</v>
      </c>
      <c r="CX50" s="1297">
        <v>0</v>
      </c>
      <c r="CY50" s="1297">
        <v>0</v>
      </c>
      <c r="CZ50" s="95">
        <v>0</v>
      </c>
      <c r="DA50" s="1297">
        <v>0</v>
      </c>
      <c r="DB50" s="1297">
        <v>0</v>
      </c>
      <c r="DC50" s="179">
        <v>5861</v>
      </c>
      <c r="DD50" s="1297">
        <v>156</v>
      </c>
      <c r="DE50" s="1297">
        <v>9</v>
      </c>
      <c r="DF50" s="1297">
        <v>35</v>
      </c>
      <c r="DG50" s="1297">
        <v>3</v>
      </c>
      <c r="DH50" s="1297">
        <v>0</v>
      </c>
      <c r="DI50" s="1297">
        <v>61</v>
      </c>
      <c r="DJ50" s="1297">
        <v>222</v>
      </c>
      <c r="DK50" s="1297">
        <v>0</v>
      </c>
      <c r="DL50" s="1297">
        <v>95</v>
      </c>
      <c r="DM50" s="1297">
        <v>0</v>
      </c>
      <c r="DN50" s="1297">
        <v>0</v>
      </c>
      <c r="DO50" s="1297">
        <v>0</v>
      </c>
      <c r="DP50" s="1297">
        <v>0</v>
      </c>
      <c r="DQ50" s="1297">
        <v>0</v>
      </c>
      <c r="DR50" s="1297">
        <v>0</v>
      </c>
      <c r="DS50" s="1297">
        <v>0</v>
      </c>
      <c r="DT50" s="1297">
        <v>0</v>
      </c>
      <c r="DU50" s="1297">
        <v>0</v>
      </c>
      <c r="DV50" s="1297">
        <v>0</v>
      </c>
      <c r="DW50" s="1297">
        <v>4077</v>
      </c>
      <c r="DX50" s="1297">
        <v>0</v>
      </c>
      <c r="DY50" s="1297">
        <v>44</v>
      </c>
      <c r="DZ50" s="1297">
        <v>1144</v>
      </c>
      <c r="EA50" s="1297">
        <v>15</v>
      </c>
      <c r="EB50" s="1297">
        <v>0</v>
      </c>
      <c r="EC50" s="1297">
        <v>0</v>
      </c>
      <c r="ED50" s="1297">
        <v>0</v>
      </c>
      <c r="EE50" s="1297">
        <v>0</v>
      </c>
      <c r="EF50" s="1297">
        <v>0</v>
      </c>
      <c r="EG50" s="1297">
        <v>0</v>
      </c>
      <c r="EH50" s="1297">
        <v>0</v>
      </c>
      <c r="EI50" s="1297">
        <v>0</v>
      </c>
      <c r="EJ50" s="95">
        <v>182</v>
      </c>
      <c r="EK50" s="1297">
        <v>0</v>
      </c>
      <c r="EL50" s="1297">
        <v>0</v>
      </c>
      <c r="EM50" s="1297">
        <v>0</v>
      </c>
      <c r="EN50" s="1297">
        <v>0</v>
      </c>
      <c r="EO50" s="1297">
        <v>0</v>
      </c>
      <c r="EP50" s="1297">
        <v>43</v>
      </c>
      <c r="EQ50" s="1297">
        <v>2</v>
      </c>
      <c r="ER50" s="1297">
        <v>0</v>
      </c>
      <c r="ES50" s="1297">
        <v>0</v>
      </c>
      <c r="ET50" s="1297">
        <v>86</v>
      </c>
      <c r="EU50" s="1297">
        <v>4</v>
      </c>
      <c r="EV50" s="1297">
        <v>1</v>
      </c>
      <c r="EW50" s="1297">
        <v>15</v>
      </c>
      <c r="EX50" s="1297">
        <v>3</v>
      </c>
      <c r="EY50" s="1297">
        <v>16</v>
      </c>
      <c r="EZ50" s="1297">
        <v>12</v>
      </c>
      <c r="FA50" s="1297">
        <v>0</v>
      </c>
      <c r="FB50" s="1297">
        <v>0</v>
      </c>
      <c r="FC50" s="1297">
        <v>0</v>
      </c>
      <c r="FD50" s="1297">
        <v>0</v>
      </c>
      <c r="FE50" s="1297">
        <v>0</v>
      </c>
      <c r="FF50" s="1297">
        <v>0</v>
      </c>
      <c r="FG50" s="1297">
        <v>0</v>
      </c>
      <c r="FH50" s="1297">
        <v>0</v>
      </c>
      <c r="FI50" s="1298">
        <v>382</v>
      </c>
      <c r="FJ50" s="1297">
        <v>365</v>
      </c>
      <c r="FK50" s="1297">
        <v>16</v>
      </c>
      <c r="FL50" s="1297">
        <v>1</v>
      </c>
      <c r="FM50" s="1229">
        <v>5436</v>
      </c>
      <c r="FN50" s="1229">
        <v>4846</v>
      </c>
      <c r="FO50" s="1297">
        <v>4619</v>
      </c>
      <c r="FP50" s="1297">
        <v>227</v>
      </c>
      <c r="FQ50" s="1297">
        <v>0</v>
      </c>
      <c r="FR50" s="1297">
        <v>0</v>
      </c>
      <c r="FS50" s="1229">
        <v>590</v>
      </c>
      <c r="FT50" s="1297">
        <v>577</v>
      </c>
      <c r="FU50" s="1297">
        <v>0</v>
      </c>
      <c r="FV50" s="1297">
        <v>0</v>
      </c>
      <c r="FW50" s="1297">
        <v>0</v>
      </c>
      <c r="FX50" s="1297">
        <v>13</v>
      </c>
      <c r="FY50" s="1297">
        <v>0</v>
      </c>
      <c r="FZ50" s="1297">
        <v>0</v>
      </c>
      <c r="GA50" s="1298">
        <v>109</v>
      </c>
      <c r="GB50" s="1298">
        <v>109</v>
      </c>
      <c r="GC50" s="1299">
        <v>0</v>
      </c>
      <c r="GD50" s="1299">
        <v>0</v>
      </c>
      <c r="GE50" s="1299">
        <v>109</v>
      </c>
      <c r="GF50" s="1298">
        <v>35161</v>
      </c>
      <c r="GG50" s="858">
        <v>0</v>
      </c>
      <c r="GH50" s="858">
        <v>5</v>
      </c>
      <c r="GI50" s="858">
        <v>34005</v>
      </c>
      <c r="GJ50" s="858">
        <v>640</v>
      </c>
      <c r="GK50" s="858">
        <v>511</v>
      </c>
      <c r="GL50" s="1298">
        <v>3862</v>
      </c>
      <c r="GM50" s="919">
        <v>1153</v>
      </c>
      <c r="GN50" s="919">
        <v>1651</v>
      </c>
      <c r="GO50" s="919">
        <v>1058</v>
      </c>
      <c r="GP50" s="1229">
        <v>5793</v>
      </c>
      <c r="GQ50" s="1066">
        <v>1045</v>
      </c>
      <c r="GR50" s="1299">
        <v>1045</v>
      </c>
      <c r="GS50" s="1299">
        <v>0</v>
      </c>
      <c r="GT50" s="1299">
        <v>0</v>
      </c>
      <c r="GU50" s="1299">
        <v>0</v>
      </c>
      <c r="GV50" s="1299">
        <v>0</v>
      </c>
      <c r="GW50" s="1299">
        <v>0</v>
      </c>
      <c r="GX50" s="1299">
        <v>0</v>
      </c>
      <c r="GY50" s="1299">
        <v>0</v>
      </c>
      <c r="GZ50" s="1299">
        <v>2494</v>
      </c>
      <c r="HA50" s="1299">
        <v>2168</v>
      </c>
      <c r="HB50" s="1299">
        <v>86</v>
      </c>
      <c r="HC50" s="99">
        <v>60213</v>
      </c>
      <c r="HD50" s="87">
        <v>46928</v>
      </c>
      <c r="HE50" s="1300">
        <v>24118</v>
      </c>
      <c r="HF50" s="1300">
        <v>7150</v>
      </c>
      <c r="HG50" s="87">
        <v>1207</v>
      </c>
      <c r="HH50" s="1300">
        <v>602</v>
      </c>
      <c r="HI50" s="1300">
        <v>605</v>
      </c>
      <c r="HJ50" s="93">
        <v>2146</v>
      </c>
      <c r="HK50" s="1300">
        <v>2145</v>
      </c>
      <c r="HL50" s="1300">
        <v>1</v>
      </c>
      <c r="HM50" s="87">
        <v>37</v>
      </c>
      <c r="HN50" s="1300">
        <v>37</v>
      </c>
      <c r="HO50" s="1300">
        <v>0</v>
      </c>
      <c r="HP50" s="1300">
        <v>444</v>
      </c>
      <c r="HQ50" s="1300">
        <v>7665</v>
      </c>
      <c r="HR50" s="179">
        <v>4161</v>
      </c>
      <c r="HS50" s="1300">
        <v>27</v>
      </c>
      <c r="HT50" s="1300">
        <v>0</v>
      </c>
      <c r="HU50" s="1300">
        <v>2833</v>
      </c>
      <c r="HV50" s="1300">
        <v>0</v>
      </c>
      <c r="HW50" s="1300">
        <v>1301</v>
      </c>
      <c r="HX50" s="1300">
        <v>0</v>
      </c>
      <c r="HY50" s="87">
        <v>13285</v>
      </c>
      <c r="HZ50" s="93">
        <v>8302</v>
      </c>
      <c r="IA50" s="1301">
        <v>8302</v>
      </c>
      <c r="IB50" s="1301">
        <v>0</v>
      </c>
      <c r="IC50" s="1301">
        <v>122</v>
      </c>
      <c r="ID50" s="1300">
        <v>1554</v>
      </c>
      <c r="IE50" s="1301">
        <v>3245</v>
      </c>
      <c r="IF50" s="1302">
        <v>62</v>
      </c>
    </row>
    <row r="51" spans="1:240" ht="14.25" customHeight="1">
      <c r="A51" s="423">
        <v>1999</v>
      </c>
      <c r="B51" s="1204">
        <v>595242</v>
      </c>
      <c r="C51" s="1208">
        <v>65848</v>
      </c>
      <c r="D51" s="1209">
        <v>58932</v>
      </c>
      <c r="E51" s="884">
        <v>2935</v>
      </c>
      <c r="F51" s="884">
        <v>1150</v>
      </c>
      <c r="G51" s="327"/>
      <c r="H51" s="884">
        <v>7979</v>
      </c>
      <c r="I51" s="884">
        <v>356</v>
      </c>
      <c r="J51" s="884">
        <v>6254</v>
      </c>
      <c r="K51" s="884">
        <v>125</v>
      </c>
      <c r="L51" s="884">
        <v>40133</v>
      </c>
      <c r="M51" s="1226">
        <v>6916</v>
      </c>
      <c r="N51" s="1208">
        <v>66888</v>
      </c>
      <c r="O51" s="1209">
        <v>52945</v>
      </c>
      <c r="P51" s="885">
        <v>27370</v>
      </c>
      <c r="Q51" s="885">
        <v>7824</v>
      </c>
      <c r="R51" s="885">
        <v>9692</v>
      </c>
      <c r="S51" s="885">
        <v>1417</v>
      </c>
      <c r="T51" s="885">
        <v>2065</v>
      </c>
      <c r="U51" s="885">
        <v>4577</v>
      </c>
      <c r="V51" s="1209">
        <v>13943</v>
      </c>
      <c r="W51" s="885">
        <v>8666</v>
      </c>
      <c r="X51" s="885">
        <v>8666</v>
      </c>
      <c r="Y51" s="885">
        <v>3199</v>
      </c>
      <c r="Z51" s="885">
        <v>1764</v>
      </c>
      <c r="AA51" s="885">
        <v>73</v>
      </c>
      <c r="AB51" s="894">
        <v>241</v>
      </c>
      <c r="AC51" s="1210">
        <v>-1040</v>
      </c>
      <c r="AD51" s="885">
        <v>-1040</v>
      </c>
      <c r="AE51" s="885">
        <v>1023</v>
      </c>
      <c r="AF51" s="887">
        <v>39211</v>
      </c>
      <c r="AG51" s="887">
        <v>44266</v>
      </c>
      <c r="AH51" s="887">
        <v>3981</v>
      </c>
      <c r="AI51" s="885">
        <v>31387</v>
      </c>
      <c r="AJ51" s="885">
        <v>3981</v>
      </c>
      <c r="AK51" s="885">
        <v>8834</v>
      </c>
      <c r="AL51" s="885">
        <v>50253</v>
      </c>
      <c r="AM51" s="885">
        <v>5987</v>
      </c>
      <c r="AN51" s="885">
        <v>27406</v>
      </c>
      <c r="AO51" s="885">
        <v>0</v>
      </c>
      <c r="AP51" s="885">
        <v>4853</v>
      </c>
      <c r="AQ51" s="885">
        <v>46272</v>
      </c>
      <c r="AR51" s="885">
        <v>2006</v>
      </c>
      <c r="AS51" s="887"/>
      <c r="AT51" s="896"/>
      <c r="AU51" s="925">
        <v>-0.17471885384431879</v>
      </c>
      <c r="AV51" s="926">
        <v>-0.17471885384431879</v>
      </c>
      <c r="AW51" s="926">
        <v>0.17186287257955588</v>
      </c>
      <c r="AX51" s="926">
        <v>1.0058094018903236</v>
      </c>
      <c r="AY51" s="1211"/>
      <c r="AZ51" s="926"/>
      <c r="BA51" s="1227">
        <v>37564.925999999999</v>
      </c>
      <c r="BB51" s="1228">
        <v>0</v>
      </c>
      <c r="BC51" s="926">
        <v>37564.925999999999</v>
      </c>
      <c r="BD51" s="927">
        <v>6.3108661687179337</v>
      </c>
      <c r="BE51" s="884"/>
      <c r="BF51" s="1213">
        <v>11.062391430712214</v>
      </c>
      <c r="BG51" s="926">
        <v>9.9005110526474951</v>
      </c>
      <c r="BH51" s="926">
        <v>0.49307676541641887</v>
      </c>
      <c r="BI51" s="926">
        <v>0.19319873261631404</v>
      </c>
      <c r="BJ51" s="926">
        <v>0</v>
      </c>
      <c r="BK51" s="926">
        <v>1.3404632065613649</v>
      </c>
      <c r="BL51" s="926">
        <v>5.980760766209374E-2</v>
      </c>
      <c r="BM51" s="926">
        <v>1.0506651076368938</v>
      </c>
      <c r="BN51" s="926">
        <v>2.0999862240903701E-2</v>
      </c>
      <c r="BO51" s="926">
        <v>6.7422997705135055</v>
      </c>
      <c r="BP51" s="926">
        <v>1.16188037806472</v>
      </c>
      <c r="BQ51" s="1213">
        <v>11.237110284556532</v>
      </c>
      <c r="BR51" s="926">
        <v>8.8947016507571703</v>
      </c>
      <c r="BS51" s="926">
        <v>4.5981298362682743</v>
      </c>
      <c r="BT51" s="926">
        <v>1.3144233773826444</v>
      </c>
      <c r="BU51" s="926">
        <v>1.6282453187107093</v>
      </c>
      <c r="BV51" s="327">
        <v>0</v>
      </c>
      <c r="BW51" s="926">
        <v>0.23805443836288434</v>
      </c>
      <c r="BX51" s="926">
        <v>0.34691772421972911</v>
      </c>
      <c r="BY51" s="926">
        <v>0.76893095581292992</v>
      </c>
      <c r="BZ51" s="926">
        <v>2.3424086337993621</v>
      </c>
      <c r="CA51" s="926">
        <v>1.4558784494373718</v>
      </c>
      <c r="CB51" s="926">
        <v>1.4558784494373718</v>
      </c>
      <c r="CC51" s="926">
        <v>0.5374284744692075</v>
      </c>
      <c r="CD51" s="926">
        <v>1.226391954868776E-2</v>
      </c>
      <c r="CE51" s="927">
        <v>4.0487734400462334E-2</v>
      </c>
      <c r="CF51" s="926"/>
      <c r="CG51" s="925">
        <v>0.66880361264830102</v>
      </c>
      <c r="CH51" s="926">
        <v>6.5874047866245995</v>
      </c>
      <c r="CI51" s="926">
        <v>7.4366392156467453</v>
      </c>
      <c r="CJ51" s="926">
        <v>5.2729814092419556</v>
      </c>
      <c r="CK51" s="927">
        <v>6.3108661687179337</v>
      </c>
      <c r="CL51" s="412">
        <v>1999</v>
      </c>
      <c r="CM51" s="99">
        <v>65848</v>
      </c>
      <c r="CN51" s="87">
        <v>58932</v>
      </c>
      <c r="CO51" s="87">
        <v>7979</v>
      </c>
      <c r="CP51" s="87">
        <v>7867</v>
      </c>
      <c r="CQ51" s="87">
        <v>1300</v>
      </c>
      <c r="CR51" s="94">
        <v>684</v>
      </c>
      <c r="CS51" s="858">
        <v>0</v>
      </c>
      <c r="CT51" s="94">
        <v>616</v>
      </c>
      <c r="CU51" s="95">
        <v>56</v>
      </c>
      <c r="CV51" s="95">
        <v>56</v>
      </c>
      <c r="CW51" s="1297">
        <v>56</v>
      </c>
      <c r="CX51" s="1297">
        <v>0</v>
      </c>
      <c r="CY51" s="1297">
        <v>0</v>
      </c>
      <c r="CZ51" s="95">
        <v>0</v>
      </c>
      <c r="DA51" s="1297">
        <v>0</v>
      </c>
      <c r="DB51" s="1297">
        <v>0</v>
      </c>
      <c r="DC51" s="179">
        <v>6511</v>
      </c>
      <c r="DD51" s="1297">
        <v>171</v>
      </c>
      <c r="DE51" s="1297">
        <v>13</v>
      </c>
      <c r="DF51" s="1297">
        <v>16</v>
      </c>
      <c r="DG51" s="1297">
        <v>3</v>
      </c>
      <c r="DH51" s="1297">
        <v>0</v>
      </c>
      <c r="DI51" s="1297">
        <v>63</v>
      </c>
      <c r="DJ51" s="1297">
        <v>240</v>
      </c>
      <c r="DK51" s="1297">
        <v>0</v>
      </c>
      <c r="DL51" s="1297">
        <v>88</v>
      </c>
      <c r="DM51" s="1297">
        <v>0</v>
      </c>
      <c r="DN51" s="1297">
        <v>0</v>
      </c>
      <c r="DO51" s="1297">
        <v>0</v>
      </c>
      <c r="DP51" s="1297">
        <v>0</v>
      </c>
      <c r="DQ51" s="1297">
        <v>0</v>
      </c>
      <c r="DR51" s="1297">
        <v>0</v>
      </c>
      <c r="DS51" s="1297">
        <v>0</v>
      </c>
      <c r="DT51" s="1297">
        <v>0</v>
      </c>
      <c r="DU51" s="1297">
        <v>0</v>
      </c>
      <c r="DV51" s="1297">
        <v>0</v>
      </c>
      <c r="DW51" s="1297">
        <v>4745</v>
      </c>
      <c r="DX51" s="1297">
        <v>0</v>
      </c>
      <c r="DY51" s="1297">
        <v>52</v>
      </c>
      <c r="DZ51" s="1297">
        <v>1110</v>
      </c>
      <c r="EA51" s="1297">
        <v>10</v>
      </c>
      <c r="EB51" s="1297">
        <v>0</v>
      </c>
      <c r="EC51" s="1297">
        <v>0</v>
      </c>
      <c r="ED51" s="1297">
        <v>0</v>
      </c>
      <c r="EE51" s="1297">
        <v>0</v>
      </c>
      <c r="EF51" s="1297">
        <v>0</v>
      </c>
      <c r="EG51" s="1297">
        <v>0</v>
      </c>
      <c r="EH51" s="1297">
        <v>0</v>
      </c>
      <c r="EI51" s="1297">
        <v>0</v>
      </c>
      <c r="EJ51" s="95">
        <v>112</v>
      </c>
      <c r="EK51" s="1297">
        <v>0</v>
      </c>
      <c r="EL51" s="1297">
        <v>0</v>
      </c>
      <c r="EM51" s="1297">
        <v>0</v>
      </c>
      <c r="EN51" s="1297">
        <v>0</v>
      </c>
      <c r="EO51" s="1297">
        <v>0</v>
      </c>
      <c r="EP51" s="1297">
        <v>26</v>
      </c>
      <c r="EQ51" s="1297">
        <v>2</v>
      </c>
      <c r="ER51" s="1297">
        <v>0</v>
      </c>
      <c r="ES51" s="1297">
        <v>0</v>
      </c>
      <c r="ET51" s="1297">
        <v>38</v>
      </c>
      <c r="EU51" s="1297">
        <v>5</v>
      </c>
      <c r="EV51" s="1297">
        <v>2</v>
      </c>
      <c r="EW51" s="1297">
        <v>15</v>
      </c>
      <c r="EX51" s="1297">
        <v>3</v>
      </c>
      <c r="EY51" s="1297">
        <v>16</v>
      </c>
      <c r="EZ51" s="1297">
        <v>5</v>
      </c>
      <c r="FA51" s="1297">
        <v>0</v>
      </c>
      <c r="FB51" s="1297">
        <v>0</v>
      </c>
      <c r="FC51" s="1297">
        <v>0</v>
      </c>
      <c r="FD51" s="1297">
        <v>0</v>
      </c>
      <c r="FE51" s="1297">
        <v>0</v>
      </c>
      <c r="FF51" s="1297">
        <v>0</v>
      </c>
      <c r="FG51" s="1297">
        <v>0</v>
      </c>
      <c r="FH51" s="1297">
        <v>0</v>
      </c>
      <c r="FI51" s="1298">
        <v>356</v>
      </c>
      <c r="FJ51" s="1297">
        <v>335</v>
      </c>
      <c r="FK51" s="1297">
        <v>15</v>
      </c>
      <c r="FL51" s="1297">
        <v>6</v>
      </c>
      <c r="FM51" s="1229">
        <v>6254</v>
      </c>
      <c r="FN51" s="1229">
        <v>5584</v>
      </c>
      <c r="FO51" s="1297">
        <v>5344</v>
      </c>
      <c r="FP51" s="1297">
        <v>240</v>
      </c>
      <c r="FQ51" s="1297">
        <v>0</v>
      </c>
      <c r="FR51" s="1297">
        <v>0</v>
      </c>
      <c r="FS51" s="1229">
        <v>670</v>
      </c>
      <c r="FT51" s="1297">
        <v>653</v>
      </c>
      <c r="FU51" s="1297">
        <v>0</v>
      </c>
      <c r="FV51" s="1297">
        <v>0</v>
      </c>
      <c r="FW51" s="1297">
        <v>0</v>
      </c>
      <c r="FX51" s="1297">
        <v>17</v>
      </c>
      <c r="FY51" s="1297">
        <v>0</v>
      </c>
      <c r="FZ51" s="1297">
        <v>0</v>
      </c>
      <c r="GA51" s="1298">
        <v>125</v>
      </c>
      <c r="GB51" s="1298">
        <v>125</v>
      </c>
      <c r="GC51" s="1299">
        <v>0</v>
      </c>
      <c r="GD51" s="1299">
        <v>0</v>
      </c>
      <c r="GE51" s="1299">
        <v>125</v>
      </c>
      <c r="GF51" s="1298">
        <v>40133</v>
      </c>
      <c r="GG51" s="858">
        <v>0</v>
      </c>
      <c r="GH51" s="858">
        <v>6</v>
      </c>
      <c r="GI51" s="858">
        <v>39008</v>
      </c>
      <c r="GJ51" s="858">
        <v>594</v>
      </c>
      <c r="GK51" s="858">
        <v>525</v>
      </c>
      <c r="GL51" s="1298">
        <v>4085</v>
      </c>
      <c r="GM51" s="919">
        <v>1350</v>
      </c>
      <c r="GN51" s="919">
        <v>1585</v>
      </c>
      <c r="GO51" s="919">
        <v>1150</v>
      </c>
      <c r="GP51" s="1229">
        <v>6916</v>
      </c>
      <c r="GQ51" s="1066">
        <v>1120</v>
      </c>
      <c r="GR51" s="1299">
        <v>1120</v>
      </c>
      <c r="GS51" s="1299">
        <v>0</v>
      </c>
      <c r="GT51" s="1299">
        <v>0</v>
      </c>
      <c r="GU51" s="1299">
        <v>0</v>
      </c>
      <c r="GV51" s="1299">
        <v>0</v>
      </c>
      <c r="GW51" s="1299">
        <v>0</v>
      </c>
      <c r="GX51" s="1299">
        <v>0</v>
      </c>
      <c r="GY51" s="1299">
        <v>0</v>
      </c>
      <c r="GZ51" s="1299">
        <v>2863</v>
      </c>
      <c r="HA51" s="1299">
        <v>2832</v>
      </c>
      <c r="HB51" s="1299">
        <v>101</v>
      </c>
      <c r="HC51" s="99">
        <v>66888</v>
      </c>
      <c r="HD51" s="87">
        <v>52945</v>
      </c>
      <c r="HE51" s="1300">
        <v>27370</v>
      </c>
      <c r="HF51" s="1300">
        <v>7824</v>
      </c>
      <c r="HG51" s="87">
        <v>1417</v>
      </c>
      <c r="HH51" s="1300">
        <v>649</v>
      </c>
      <c r="HI51" s="1300">
        <v>768</v>
      </c>
      <c r="HJ51" s="93">
        <v>2065</v>
      </c>
      <c r="HK51" s="1300">
        <v>2063</v>
      </c>
      <c r="HL51" s="1300">
        <v>2</v>
      </c>
      <c r="HM51" s="87">
        <v>36</v>
      </c>
      <c r="HN51" s="1300">
        <v>36</v>
      </c>
      <c r="HO51" s="1300">
        <v>0</v>
      </c>
      <c r="HP51" s="1300">
        <v>552</v>
      </c>
      <c r="HQ51" s="1300">
        <v>9140</v>
      </c>
      <c r="HR51" s="179">
        <v>4541</v>
      </c>
      <c r="HS51" s="1300">
        <v>33</v>
      </c>
      <c r="HT51" s="1300">
        <v>0</v>
      </c>
      <c r="HU51" s="1300">
        <v>3196</v>
      </c>
      <c r="HV51" s="1300">
        <v>0</v>
      </c>
      <c r="HW51" s="1300">
        <v>1312</v>
      </c>
      <c r="HX51" s="1300">
        <v>0</v>
      </c>
      <c r="HY51" s="87">
        <v>13943</v>
      </c>
      <c r="HZ51" s="93">
        <v>8666</v>
      </c>
      <c r="IA51" s="1301">
        <v>8666</v>
      </c>
      <c r="IB51" s="1301">
        <v>0</v>
      </c>
      <c r="IC51" s="1301">
        <v>241</v>
      </c>
      <c r="ID51" s="1300">
        <v>1764</v>
      </c>
      <c r="IE51" s="1301">
        <v>3199</v>
      </c>
      <c r="IF51" s="1302">
        <v>73</v>
      </c>
    </row>
    <row r="52" spans="1:240" ht="14.25" customHeight="1">
      <c r="A52" s="423">
        <v>2000</v>
      </c>
      <c r="B52" s="1204">
        <v>647569</v>
      </c>
      <c r="C52" s="1208">
        <v>73556</v>
      </c>
      <c r="D52" s="1209">
        <v>67811</v>
      </c>
      <c r="E52" s="884">
        <v>3347</v>
      </c>
      <c r="F52" s="884">
        <v>1214</v>
      </c>
      <c r="G52" s="327"/>
      <c r="H52" s="884">
        <v>9190</v>
      </c>
      <c r="I52" s="884">
        <v>423</v>
      </c>
      <c r="J52" s="884">
        <v>6368</v>
      </c>
      <c r="K52" s="884">
        <v>162</v>
      </c>
      <c r="L52" s="884">
        <v>47107</v>
      </c>
      <c r="M52" s="1226">
        <v>5745</v>
      </c>
      <c r="N52" s="1208">
        <v>76782</v>
      </c>
      <c r="O52" s="1209">
        <v>61364</v>
      </c>
      <c r="P52" s="885">
        <v>32274</v>
      </c>
      <c r="Q52" s="885">
        <v>9170</v>
      </c>
      <c r="R52" s="885">
        <v>11100</v>
      </c>
      <c r="S52" s="885">
        <v>1597</v>
      </c>
      <c r="T52" s="885">
        <v>2346</v>
      </c>
      <c r="U52" s="885">
        <v>4877</v>
      </c>
      <c r="V52" s="1209">
        <v>15418</v>
      </c>
      <c r="W52" s="885">
        <v>9531</v>
      </c>
      <c r="X52" s="885">
        <v>9531</v>
      </c>
      <c r="Y52" s="885">
        <v>3384</v>
      </c>
      <c r="Z52" s="885">
        <v>1854</v>
      </c>
      <c r="AA52" s="885">
        <v>487</v>
      </c>
      <c r="AB52" s="894">
        <v>162</v>
      </c>
      <c r="AC52" s="1210">
        <v>-3226</v>
      </c>
      <c r="AD52" s="885">
        <v>-3226</v>
      </c>
      <c r="AE52" s="885">
        <v>-881</v>
      </c>
      <c r="AF52" s="887">
        <v>45801</v>
      </c>
      <c r="AG52" s="887">
        <v>51768</v>
      </c>
      <c r="AH52" s="887">
        <v>4305</v>
      </c>
      <c r="AI52" s="885">
        <v>36631</v>
      </c>
      <c r="AJ52" s="885">
        <v>4305</v>
      </c>
      <c r="AK52" s="885">
        <v>9975</v>
      </c>
      <c r="AL52" s="885">
        <v>58215</v>
      </c>
      <c r="AM52" s="885">
        <v>6447</v>
      </c>
      <c r="AN52" s="885">
        <v>32326</v>
      </c>
      <c r="AO52" s="885">
        <v>0</v>
      </c>
      <c r="AP52" s="885">
        <v>5670</v>
      </c>
      <c r="AQ52" s="885">
        <v>53910</v>
      </c>
      <c r="AR52" s="885">
        <v>2142</v>
      </c>
      <c r="AS52" s="887"/>
      <c r="AT52" s="896"/>
      <c r="AU52" s="925">
        <v>-0.49817085129152261</v>
      </c>
      <c r="AV52" s="926">
        <v>-0.49817085129152261</v>
      </c>
      <c r="AW52" s="926">
        <v>-0.13604727835952615</v>
      </c>
      <c r="AX52" s="926">
        <v>0.99556958409065288</v>
      </c>
      <c r="AY52" s="1211"/>
      <c r="AZ52" s="926"/>
      <c r="BA52" s="1227">
        <v>39474.226000000002</v>
      </c>
      <c r="BB52" s="1228">
        <v>0</v>
      </c>
      <c r="BC52" s="926">
        <v>39474.226000000002</v>
      </c>
      <c r="BD52" s="927">
        <v>6.0957559734947164</v>
      </c>
      <c r="BE52" s="884"/>
      <c r="BF52" s="1213">
        <v>11.358789565281846</v>
      </c>
      <c r="BG52" s="926">
        <v>10.471625417523075</v>
      </c>
      <c r="BH52" s="926">
        <v>0.51685611880741666</v>
      </c>
      <c r="BI52" s="926">
        <v>0.18747036995285443</v>
      </c>
      <c r="BJ52" s="926">
        <v>0</v>
      </c>
      <c r="BK52" s="926">
        <v>1.4191537890170778</v>
      </c>
      <c r="BL52" s="926">
        <v>6.5321224456389979E-2</v>
      </c>
      <c r="BM52" s="926">
        <v>0.98337011191085433</v>
      </c>
      <c r="BN52" s="926">
        <v>2.5016639153511055E-2</v>
      </c>
      <c r="BO52" s="926">
        <v>7.2744371642249703</v>
      </c>
      <c r="BP52" s="926">
        <v>0.88716414775877162</v>
      </c>
      <c r="BQ52" s="1213">
        <v>11.856960416573369</v>
      </c>
      <c r="BR52" s="926">
        <v>9.4760558334324223</v>
      </c>
      <c r="BS52" s="926">
        <v>4.9838704446939248</v>
      </c>
      <c r="BT52" s="926">
        <v>1.4160653150475084</v>
      </c>
      <c r="BU52" s="926">
        <v>1.7141030531109427</v>
      </c>
      <c r="BV52" s="327">
        <v>0</v>
      </c>
      <c r="BW52" s="926">
        <v>0.24661464647010589</v>
      </c>
      <c r="BX52" s="926">
        <v>0.36227799663047489</v>
      </c>
      <c r="BY52" s="926">
        <v>0.75312437747946548</v>
      </c>
      <c r="BZ52" s="926">
        <v>2.3809045831409472</v>
      </c>
      <c r="CA52" s="926">
        <v>1.4718122701982337</v>
      </c>
      <c r="CB52" s="926">
        <v>1.4718122701982337</v>
      </c>
      <c r="CC52" s="926">
        <v>0.52256979565111983</v>
      </c>
      <c r="CD52" s="926">
        <v>7.5204341159011631E-2</v>
      </c>
      <c r="CE52" s="927">
        <v>2.5016639153511055E-2</v>
      </c>
      <c r="CF52" s="926"/>
      <c r="CG52" s="925">
        <v>0.66479402194978454</v>
      </c>
      <c r="CH52" s="926">
        <v>7.0727598140120973</v>
      </c>
      <c r="CI52" s="926">
        <v>7.9942060228330885</v>
      </c>
      <c r="CJ52" s="926">
        <v>5.6566944989645895</v>
      </c>
      <c r="CK52" s="927">
        <v>6.0957559734947164</v>
      </c>
      <c r="CL52" s="412">
        <v>2000</v>
      </c>
      <c r="CM52" s="99">
        <v>73556</v>
      </c>
      <c r="CN52" s="87">
        <v>67811</v>
      </c>
      <c r="CO52" s="87">
        <v>9190</v>
      </c>
      <c r="CP52" s="87">
        <v>9020</v>
      </c>
      <c r="CQ52" s="87">
        <v>1429</v>
      </c>
      <c r="CR52" s="94">
        <v>689</v>
      </c>
      <c r="CS52" s="94">
        <v>0</v>
      </c>
      <c r="CT52" s="94">
        <v>740</v>
      </c>
      <c r="CU52" s="95">
        <v>33</v>
      </c>
      <c r="CV52" s="95">
        <v>33</v>
      </c>
      <c r="CW52" s="94">
        <v>33</v>
      </c>
      <c r="CX52" s="94">
        <v>0</v>
      </c>
      <c r="CY52" s="94">
        <v>0</v>
      </c>
      <c r="CZ52" s="95">
        <v>0</v>
      </c>
      <c r="DA52" s="94">
        <v>0</v>
      </c>
      <c r="DB52" s="94">
        <v>0</v>
      </c>
      <c r="DC52" s="179">
        <v>7558</v>
      </c>
      <c r="DD52" s="94">
        <v>193</v>
      </c>
      <c r="DE52" s="94">
        <v>11</v>
      </c>
      <c r="DF52" s="94">
        <v>9</v>
      </c>
      <c r="DG52" s="94">
        <v>2</v>
      </c>
      <c r="DH52" s="94">
        <v>0</v>
      </c>
      <c r="DI52" s="94">
        <v>79</v>
      </c>
      <c r="DJ52" s="94">
        <v>237</v>
      </c>
      <c r="DK52" s="94">
        <v>0</v>
      </c>
      <c r="DL52" s="94">
        <v>51</v>
      </c>
      <c r="DM52" s="94">
        <v>0</v>
      </c>
      <c r="DN52" s="94">
        <v>0</v>
      </c>
      <c r="DO52" s="94">
        <v>0</v>
      </c>
      <c r="DP52" s="94">
        <v>0</v>
      </c>
      <c r="DQ52" s="94">
        <v>0</v>
      </c>
      <c r="DR52" s="94">
        <v>0</v>
      </c>
      <c r="DS52" s="94">
        <v>0</v>
      </c>
      <c r="DT52" s="94">
        <v>0</v>
      </c>
      <c r="DU52" s="94">
        <v>0</v>
      </c>
      <c r="DV52" s="94">
        <v>0</v>
      </c>
      <c r="DW52" s="94">
        <v>5609</v>
      </c>
      <c r="DX52" s="94">
        <v>0</v>
      </c>
      <c r="DY52" s="94">
        <v>65</v>
      </c>
      <c r="DZ52" s="94">
        <v>1290</v>
      </c>
      <c r="EA52" s="94">
        <v>12</v>
      </c>
      <c r="EB52" s="94">
        <v>0</v>
      </c>
      <c r="EC52" s="94">
        <v>0</v>
      </c>
      <c r="ED52" s="94">
        <v>0</v>
      </c>
      <c r="EE52" s="94">
        <v>0</v>
      </c>
      <c r="EF52" s="94">
        <v>0</v>
      </c>
      <c r="EG52" s="94">
        <v>0</v>
      </c>
      <c r="EH52" s="94">
        <v>0</v>
      </c>
      <c r="EI52" s="94">
        <v>0</v>
      </c>
      <c r="EJ52" s="95">
        <v>170</v>
      </c>
      <c r="EK52" s="94">
        <v>0</v>
      </c>
      <c r="EL52" s="94">
        <v>0</v>
      </c>
      <c r="EM52" s="94">
        <v>0</v>
      </c>
      <c r="EN52" s="94">
        <v>0</v>
      </c>
      <c r="EO52" s="94">
        <v>0</v>
      </c>
      <c r="EP52" s="94">
        <v>55</v>
      </c>
      <c r="EQ52" s="94">
        <v>2</v>
      </c>
      <c r="ER52" s="94">
        <v>0</v>
      </c>
      <c r="ES52" s="94">
        <v>0</v>
      </c>
      <c r="ET52" s="94">
        <v>62</v>
      </c>
      <c r="EU52" s="94">
        <v>6</v>
      </c>
      <c r="EV52" s="94">
        <v>3</v>
      </c>
      <c r="EW52" s="94">
        <v>13</v>
      </c>
      <c r="EX52" s="94">
        <v>3</v>
      </c>
      <c r="EY52" s="94">
        <v>16</v>
      </c>
      <c r="EZ52" s="94">
        <v>10</v>
      </c>
      <c r="FA52" s="94">
        <v>0</v>
      </c>
      <c r="FB52" s="94">
        <v>0</v>
      </c>
      <c r="FC52" s="94">
        <v>0</v>
      </c>
      <c r="FD52" s="94">
        <v>0</v>
      </c>
      <c r="FE52" s="94">
        <v>0</v>
      </c>
      <c r="FF52" s="94">
        <v>0</v>
      </c>
      <c r="FG52" s="94">
        <v>0</v>
      </c>
      <c r="FH52" s="94">
        <v>0</v>
      </c>
      <c r="FI52" s="87">
        <v>423</v>
      </c>
      <c r="FJ52" s="94">
        <v>394</v>
      </c>
      <c r="FK52" s="94">
        <v>23</v>
      </c>
      <c r="FL52" s="94">
        <v>6</v>
      </c>
      <c r="FM52" s="95">
        <v>6368</v>
      </c>
      <c r="FN52" s="1229">
        <v>5594</v>
      </c>
      <c r="FO52" s="94">
        <v>5298</v>
      </c>
      <c r="FP52" s="94">
        <v>296</v>
      </c>
      <c r="FQ52" s="94">
        <v>0</v>
      </c>
      <c r="FR52" s="94">
        <v>0</v>
      </c>
      <c r="FS52" s="95">
        <v>774</v>
      </c>
      <c r="FT52" s="94">
        <v>757</v>
      </c>
      <c r="FU52" s="94">
        <v>0</v>
      </c>
      <c r="FV52" s="94">
        <v>0</v>
      </c>
      <c r="FW52" s="94">
        <v>0</v>
      </c>
      <c r="FX52" s="94">
        <v>17</v>
      </c>
      <c r="FY52" s="94">
        <v>0</v>
      </c>
      <c r="FZ52" s="94">
        <v>0</v>
      </c>
      <c r="GA52" s="87">
        <v>162</v>
      </c>
      <c r="GB52" s="87">
        <v>162</v>
      </c>
      <c r="GC52" s="94">
        <v>0</v>
      </c>
      <c r="GD52" s="94">
        <v>0</v>
      </c>
      <c r="GE52" s="94">
        <v>162</v>
      </c>
      <c r="GF52" s="87">
        <v>47107</v>
      </c>
      <c r="GG52" s="94">
        <v>0</v>
      </c>
      <c r="GH52" s="94">
        <v>25</v>
      </c>
      <c r="GI52" s="94">
        <v>45899</v>
      </c>
      <c r="GJ52" s="94">
        <v>554</v>
      </c>
      <c r="GK52" s="94">
        <v>629</v>
      </c>
      <c r="GL52" s="87">
        <v>4561</v>
      </c>
      <c r="GM52" s="94">
        <v>1544</v>
      </c>
      <c r="GN52" s="94">
        <v>1803</v>
      </c>
      <c r="GO52" s="94">
        <v>1214</v>
      </c>
      <c r="GP52" s="95">
        <v>5745</v>
      </c>
      <c r="GQ52" s="179">
        <v>1327</v>
      </c>
      <c r="GR52" s="94">
        <v>1327</v>
      </c>
      <c r="GS52" s="94">
        <v>0</v>
      </c>
      <c r="GT52" s="94">
        <v>0</v>
      </c>
      <c r="GU52" s="94">
        <v>0</v>
      </c>
      <c r="GV52" s="94">
        <v>0</v>
      </c>
      <c r="GW52" s="94">
        <v>0</v>
      </c>
      <c r="GX52" s="94">
        <v>0</v>
      </c>
      <c r="GY52" s="94">
        <v>0</v>
      </c>
      <c r="GZ52" s="94">
        <v>2529</v>
      </c>
      <c r="HA52" s="94">
        <v>1762</v>
      </c>
      <c r="HB52" s="94">
        <v>127</v>
      </c>
      <c r="HC52" s="99">
        <v>76782</v>
      </c>
      <c r="HD52" s="87">
        <v>61364</v>
      </c>
      <c r="HE52" s="94">
        <v>32274</v>
      </c>
      <c r="HF52" s="94">
        <v>9170</v>
      </c>
      <c r="HG52" s="87">
        <v>1597</v>
      </c>
      <c r="HH52" s="94">
        <v>650</v>
      </c>
      <c r="HI52" s="94">
        <v>947</v>
      </c>
      <c r="HJ52" s="93">
        <v>2346</v>
      </c>
      <c r="HK52" s="94">
        <v>2345</v>
      </c>
      <c r="HL52" s="94">
        <v>1</v>
      </c>
      <c r="HM52" s="87">
        <v>52</v>
      </c>
      <c r="HN52" s="94">
        <v>52</v>
      </c>
      <c r="HO52" s="94">
        <v>0</v>
      </c>
      <c r="HP52" s="94">
        <v>572</v>
      </c>
      <c r="HQ52" s="94">
        <v>10528</v>
      </c>
      <c r="HR52" s="179">
        <v>4825</v>
      </c>
      <c r="HS52" s="94">
        <v>32</v>
      </c>
      <c r="HT52" s="94">
        <v>0</v>
      </c>
      <c r="HU52" s="94">
        <v>3221</v>
      </c>
      <c r="HV52" s="94">
        <v>0</v>
      </c>
      <c r="HW52" s="94">
        <v>1572</v>
      </c>
      <c r="HX52" s="94">
        <v>0</v>
      </c>
      <c r="HY52" s="87">
        <v>15418</v>
      </c>
      <c r="HZ52" s="93">
        <v>9531</v>
      </c>
      <c r="IA52" s="94">
        <v>9531</v>
      </c>
      <c r="IB52" s="94">
        <v>0</v>
      </c>
      <c r="IC52" s="94">
        <v>162</v>
      </c>
      <c r="ID52" s="94">
        <v>1854</v>
      </c>
      <c r="IE52" s="94">
        <v>3384</v>
      </c>
      <c r="IF52" s="120">
        <v>487</v>
      </c>
    </row>
    <row r="53" spans="1:240" ht="14.25" customHeight="1">
      <c r="A53" s="423">
        <v>2001</v>
      </c>
      <c r="B53" s="1204">
        <v>700958</v>
      </c>
      <c r="C53" s="1208">
        <v>79040</v>
      </c>
      <c r="D53" s="1209">
        <v>72219</v>
      </c>
      <c r="E53" s="884">
        <v>3591</v>
      </c>
      <c r="F53" s="884">
        <v>1299</v>
      </c>
      <c r="G53" s="327"/>
      <c r="H53" s="884">
        <v>9676</v>
      </c>
      <c r="I53" s="884">
        <v>482</v>
      </c>
      <c r="J53" s="884">
        <v>6561</v>
      </c>
      <c r="K53" s="884">
        <v>180</v>
      </c>
      <c r="L53" s="884">
        <v>50430</v>
      </c>
      <c r="M53" s="1226">
        <v>6821</v>
      </c>
      <c r="N53" s="1208">
        <v>83385</v>
      </c>
      <c r="O53" s="1209">
        <v>65778</v>
      </c>
      <c r="P53" s="885">
        <v>34897</v>
      </c>
      <c r="Q53" s="885">
        <v>10036</v>
      </c>
      <c r="R53" s="885">
        <v>11898</v>
      </c>
      <c r="S53" s="885">
        <v>1554</v>
      </c>
      <c r="T53" s="885">
        <v>2465</v>
      </c>
      <c r="U53" s="885">
        <v>4928</v>
      </c>
      <c r="V53" s="1209">
        <v>17607</v>
      </c>
      <c r="W53" s="885">
        <v>10923</v>
      </c>
      <c r="X53" s="885">
        <v>10923</v>
      </c>
      <c r="Y53" s="885">
        <v>4197</v>
      </c>
      <c r="Z53" s="885">
        <v>2058</v>
      </c>
      <c r="AA53" s="885">
        <v>268</v>
      </c>
      <c r="AB53" s="894">
        <v>161</v>
      </c>
      <c r="AC53" s="1210">
        <v>-4345</v>
      </c>
      <c r="AD53" s="885">
        <v>-4345</v>
      </c>
      <c r="AE53" s="885">
        <v>-1880</v>
      </c>
      <c r="AF53" s="887">
        <v>49671</v>
      </c>
      <c r="AG53" s="887">
        <v>56111</v>
      </c>
      <c r="AH53" s="887">
        <v>4686</v>
      </c>
      <c r="AI53" s="885">
        <v>39635</v>
      </c>
      <c r="AJ53" s="885">
        <v>4686</v>
      </c>
      <c r="AK53" s="885">
        <v>10825</v>
      </c>
      <c r="AL53" s="885">
        <v>62552</v>
      </c>
      <c r="AM53" s="885">
        <v>6441</v>
      </c>
      <c r="AN53" s="885">
        <v>34949</v>
      </c>
      <c r="AO53" s="885">
        <v>0</v>
      </c>
      <c r="AP53" s="885">
        <v>6139</v>
      </c>
      <c r="AQ53" s="885">
        <v>57866</v>
      </c>
      <c r="AR53" s="885">
        <v>1755</v>
      </c>
      <c r="AS53" s="887"/>
      <c r="AT53" s="896"/>
      <c r="AU53" s="925">
        <v>-0.61986595487889429</v>
      </c>
      <c r="AV53" s="926">
        <v>-0.61986595487889429</v>
      </c>
      <c r="AW53" s="926">
        <v>-0.26820437173125922</v>
      </c>
      <c r="AX53" s="926">
        <v>0.9188852969792769</v>
      </c>
      <c r="AY53" s="1211"/>
      <c r="AZ53" s="926"/>
      <c r="BA53" s="1227">
        <v>43706.298999999999</v>
      </c>
      <c r="BB53" s="1228">
        <v>0</v>
      </c>
      <c r="BC53" s="926">
        <v>43706.298999999999</v>
      </c>
      <c r="BD53" s="927">
        <v>6.235223651060406</v>
      </c>
      <c r="BE53" s="884"/>
      <c r="BF53" s="1213">
        <v>11.275996564701451</v>
      </c>
      <c r="BG53" s="926">
        <v>10.302899745776495</v>
      </c>
      <c r="BH53" s="926">
        <v>0.51229888238667654</v>
      </c>
      <c r="BI53" s="926">
        <v>0.18531780791431154</v>
      </c>
      <c r="BJ53" s="926">
        <v>0</v>
      </c>
      <c r="BK53" s="926">
        <v>1.3803965430168426</v>
      </c>
      <c r="BL53" s="926">
        <v>6.8763035731099445E-2</v>
      </c>
      <c r="BM53" s="926">
        <v>0.93600472496212328</v>
      </c>
      <c r="BN53" s="926">
        <v>2.5679141974269501E-2</v>
      </c>
      <c r="BO53" s="926">
        <v>7.1944396097911714</v>
      </c>
      <c r="BP53" s="926">
        <v>0.97309681892495703</v>
      </c>
      <c r="BQ53" s="1213">
        <v>11.895862519580346</v>
      </c>
      <c r="BR53" s="926">
        <v>9.3840144487972168</v>
      </c>
      <c r="BS53" s="926">
        <v>4.978472319311571</v>
      </c>
      <c r="BT53" s="926">
        <v>1.4317548269653817</v>
      </c>
      <c r="BU53" s="926">
        <v>1.6973912844992138</v>
      </c>
      <c r="BV53" s="327">
        <v>0</v>
      </c>
      <c r="BW53" s="926">
        <v>0.22169659237786002</v>
      </c>
      <c r="BX53" s="926">
        <v>0.35166158314763507</v>
      </c>
      <c r="BY53" s="926">
        <v>0.70303784249555612</v>
      </c>
      <c r="BZ53" s="926">
        <v>2.5118480707831283</v>
      </c>
      <c r="CA53" s="926">
        <v>1.5582959321385874</v>
      </c>
      <c r="CB53" s="926">
        <v>1.5582959321385874</v>
      </c>
      <c r="CC53" s="926">
        <v>0.5987519937000505</v>
      </c>
      <c r="CD53" s="926">
        <v>3.8233389161690147E-2</v>
      </c>
      <c r="CE53" s="927">
        <v>2.2968565876985498E-2</v>
      </c>
      <c r="CF53" s="926"/>
      <c r="CG53" s="925">
        <v>0.66851366273014934</v>
      </c>
      <c r="CH53" s="926">
        <v>7.0861592277996683</v>
      </c>
      <c r="CI53" s="926">
        <v>8.0049018628790876</v>
      </c>
      <c r="CJ53" s="926">
        <v>5.6544044008342871</v>
      </c>
      <c r="CK53" s="927">
        <v>6.235223651060406</v>
      </c>
      <c r="CL53" s="412">
        <v>2001</v>
      </c>
      <c r="CM53" s="99">
        <v>79040</v>
      </c>
      <c r="CN53" s="87">
        <v>72219</v>
      </c>
      <c r="CO53" s="87">
        <v>9676</v>
      </c>
      <c r="CP53" s="87">
        <v>9489</v>
      </c>
      <c r="CQ53" s="87">
        <v>1468</v>
      </c>
      <c r="CR53" s="94">
        <v>701</v>
      </c>
      <c r="CS53" s="94">
        <v>0</v>
      </c>
      <c r="CT53" s="94">
        <v>767</v>
      </c>
      <c r="CU53" s="95">
        <v>32</v>
      </c>
      <c r="CV53" s="95">
        <v>31</v>
      </c>
      <c r="CW53" s="94">
        <v>31</v>
      </c>
      <c r="CX53" s="94">
        <v>0</v>
      </c>
      <c r="CY53" s="94">
        <v>0</v>
      </c>
      <c r="CZ53" s="95">
        <v>1</v>
      </c>
      <c r="DA53" s="94">
        <v>1</v>
      </c>
      <c r="DB53" s="94">
        <v>0</v>
      </c>
      <c r="DC53" s="179">
        <v>7989</v>
      </c>
      <c r="DD53" s="94">
        <v>186</v>
      </c>
      <c r="DE53" s="94">
        <v>11</v>
      </c>
      <c r="DF53" s="94">
        <v>22</v>
      </c>
      <c r="DG53" s="94">
        <v>4</v>
      </c>
      <c r="DH53" s="94">
        <v>0</v>
      </c>
      <c r="DI53" s="94">
        <v>72</v>
      </c>
      <c r="DJ53" s="94">
        <v>260</v>
      </c>
      <c r="DK53" s="94">
        <v>0</v>
      </c>
      <c r="DL53" s="94">
        <v>50</v>
      </c>
      <c r="DM53" s="94">
        <v>0</v>
      </c>
      <c r="DN53" s="94">
        <v>0</v>
      </c>
      <c r="DO53" s="94">
        <v>0</v>
      </c>
      <c r="DP53" s="94">
        <v>0</v>
      </c>
      <c r="DQ53" s="94">
        <v>0</v>
      </c>
      <c r="DR53" s="94">
        <v>0</v>
      </c>
      <c r="DS53" s="94">
        <v>0</v>
      </c>
      <c r="DT53" s="94">
        <v>0</v>
      </c>
      <c r="DU53" s="94">
        <v>0</v>
      </c>
      <c r="DV53" s="94">
        <v>0</v>
      </c>
      <c r="DW53" s="94">
        <v>5930</v>
      </c>
      <c r="DX53" s="94">
        <v>0</v>
      </c>
      <c r="DY53" s="94">
        <v>75</v>
      </c>
      <c r="DZ53" s="94">
        <v>1367</v>
      </c>
      <c r="EA53" s="94">
        <v>12</v>
      </c>
      <c r="EB53" s="94">
        <v>0</v>
      </c>
      <c r="EC53" s="94">
        <v>0</v>
      </c>
      <c r="ED53" s="94">
        <v>0</v>
      </c>
      <c r="EE53" s="94">
        <v>0</v>
      </c>
      <c r="EF53" s="94">
        <v>0</v>
      </c>
      <c r="EG53" s="94">
        <v>0</v>
      </c>
      <c r="EH53" s="94">
        <v>0</v>
      </c>
      <c r="EI53" s="94">
        <v>0</v>
      </c>
      <c r="EJ53" s="95">
        <v>187</v>
      </c>
      <c r="EK53" s="94">
        <v>0</v>
      </c>
      <c r="EL53" s="94">
        <v>0</v>
      </c>
      <c r="EM53" s="94">
        <v>0</v>
      </c>
      <c r="EN53" s="94">
        <v>0</v>
      </c>
      <c r="EO53" s="94">
        <v>0</v>
      </c>
      <c r="EP53" s="94">
        <v>39</v>
      </c>
      <c r="EQ53" s="94">
        <v>1</v>
      </c>
      <c r="ER53" s="94">
        <v>0</v>
      </c>
      <c r="ES53" s="94">
        <v>0</v>
      </c>
      <c r="ET53" s="94">
        <v>91</v>
      </c>
      <c r="EU53" s="94">
        <v>8</v>
      </c>
      <c r="EV53" s="94">
        <v>8</v>
      </c>
      <c r="EW53" s="94">
        <v>12</v>
      </c>
      <c r="EX53" s="94">
        <v>3</v>
      </c>
      <c r="EY53" s="94">
        <v>24</v>
      </c>
      <c r="EZ53" s="94">
        <v>0</v>
      </c>
      <c r="FA53" s="94">
        <v>0</v>
      </c>
      <c r="FB53" s="94">
        <v>0</v>
      </c>
      <c r="FC53" s="94">
        <v>0</v>
      </c>
      <c r="FD53" s="94">
        <v>1</v>
      </c>
      <c r="FE53" s="94">
        <v>0</v>
      </c>
      <c r="FF53" s="94">
        <v>0</v>
      </c>
      <c r="FG53" s="94">
        <v>0</v>
      </c>
      <c r="FH53" s="94">
        <v>0</v>
      </c>
      <c r="FI53" s="87">
        <v>482</v>
      </c>
      <c r="FJ53" s="94">
        <v>451</v>
      </c>
      <c r="FK53" s="94">
        <v>26</v>
      </c>
      <c r="FL53" s="94">
        <v>5</v>
      </c>
      <c r="FM53" s="95">
        <v>6561</v>
      </c>
      <c r="FN53" s="1229">
        <v>5818</v>
      </c>
      <c r="FO53" s="94">
        <v>5550</v>
      </c>
      <c r="FP53" s="94">
        <v>268</v>
      </c>
      <c r="FQ53" s="94">
        <v>0</v>
      </c>
      <c r="FR53" s="94">
        <v>0</v>
      </c>
      <c r="FS53" s="95">
        <v>743</v>
      </c>
      <c r="FT53" s="94">
        <v>726</v>
      </c>
      <c r="FU53" s="94">
        <v>0</v>
      </c>
      <c r="FV53" s="94">
        <v>0</v>
      </c>
      <c r="FW53" s="94">
        <v>0</v>
      </c>
      <c r="FX53" s="94">
        <v>17</v>
      </c>
      <c r="FY53" s="94">
        <v>0</v>
      </c>
      <c r="FZ53" s="94">
        <v>0</v>
      </c>
      <c r="GA53" s="87">
        <v>180</v>
      </c>
      <c r="GB53" s="87">
        <v>180</v>
      </c>
      <c r="GC53" s="94">
        <v>0</v>
      </c>
      <c r="GD53" s="94">
        <v>0</v>
      </c>
      <c r="GE53" s="94">
        <v>180</v>
      </c>
      <c r="GF53" s="87">
        <v>50430</v>
      </c>
      <c r="GG53" s="94">
        <v>0</v>
      </c>
      <c r="GH53" s="94">
        <v>26</v>
      </c>
      <c r="GI53" s="94">
        <v>49170</v>
      </c>
      <c r="GJ53" s="94">
        <v>568</v>
      </c>
      <c r="GK53" s="94">
        <v>666</v>
      </c>
      <c r="GL53" s="87">
        <v>4890</v>
      </c>
      <c r="GM53" s="94">
        <v>1586</v>
      </c>
      <c r="GN53" s="94">
        <v>2005</v>
      </c>
      <c r="GO53" s="94">
        <v>1299</v>
      </c>
      <c r="GP53" s="95">
        <v>6821</v>
      </c>
      <c r="GQ53" s="179">
        <v>1341</v>
      </c>
      <c r="GR53" s="94">
        <v>1341</v>
      </c>
      <c r="GS53" s="94">
        <v>0</v>
      </c>
      <c r="GT53" s="94">
        <v>0</v>
      </c>
      <c r="GU53" s="94">
        <v>0</v>
      </c>
      <c r="GV53" s="94">
        <v>0</v>
      </c>
      <c r="GW53" s="94">
        <v>0</v>
      </c>
      <c r="GX53" s="94">
        <v>0</v>
      </c>
      <c r="GY53" s="94">
        <v>0</v>
      </c>
      <c r="GZ53" s="94">
        <v>2893</v>
      </c>
      <c r="HA53" s="94">
        <v>2487</v>
      </c>
      <c r="HB53" s="94">
        <v>100</v>
      </c>
      <c r="HC53" s="99">
        <v>83385</v>
      </c>
      <c r="HD53" s="87">
        <v>65778</v>
      </c>
      <c r="HE53" s="94">
        <v>34897</v>
      </c>
      <c r="HF53" s="94">
        <v>10036</v>
      </c>
      <c r="HG53" s="87">
        <v>1554</v>
      </c>
      <c r="HH53" s="94">
        <v>637</v>
      </c>
      <c r="HI53" s="94">
        <v>917</v>
      </c>
      <c r="HJ53" s="93">
        <v>2465</v>
      </c>
      <c r="HK53" s="94">
        <v>2465</v>
      </c>
      <c r="HL53" s="94">
        <v>0</v>
      </c>
      <c r="HM53" s="87">
        <v>52</v>
      </c>
      <c r="HN53" s="94">
        <v>52</v>
      </c>
      <c r="HO53" s="94">
        <v>0</v>
      </c>
      <c r="HP53" s="94">
        <v>568</v>
      </c>
      <c r="HQ53" s="94">
        <v>11330</v>
      </c>
      <c r="HR53" s="179">
        <v>4876</v>
      </c>
      <c r="HS53" s="94">
        <v>39</v>
      </c>
      <c r="HT53" s="94">
        <v>0</v>
      </c>
      <c r="HU53" s="94">
        <v>3175</v>
      </c>
      <c r="HV53" s="94">
        <v>0</v>
      </c>
      <c r="HW53" s="94">
        <v>1662</v>
      </c>
      <c r="HX53" s="94">
        <v>0</v>
      </c>
      <c r="HY53" s="87">
        <v>17607</v>
      </c>
      <c r="HZ53" s="93">
        <v>10923</v>
      </c>
      <c r="IA53" s="94">
        <v>10923</v>
      </c>
      <c r="IB53" s="94">
        <v>0</v>
      </c>
      <c r="IC53" s="94">
        <v>161</v>
      </c>
      <c r="ID53" s="94">
        <v>2058</v>
      </c>
      <c r="IE53" s="94">
        <v>4197</v>
      </c>
      <c r="IF53" s="120">
        <v>268</v>
      </c>
    </row>
    <row r="54" spans="1:240" ht="14.25" customHeight="1">
      <c r="A54" s="423">
        <v>2002</v>
      </c>
      <c r="B54" s="1204">
        <v>749744</v>
      </c>
      <c r="C54" s="1208">
        <v>96495</v>
      </c>
      <c r="D54" s="1209">
        <v>88865</v>
      </c>
      <c r="E54" s="884">
        <v>3913</v>
      </c>
      <c r="F54" s="884">
        <v>1325</v>
      </c>
      <c r="G54" s="327"/>
      <c r="H54" s="884">
        <v>13838</v>
      </c>
      <c r="I54" s="884">
        <v>468</v>
      </c>
      <c r="J54" s="884">
        <v>13946</v>
      </c>
      <c r="K54" s="884">
        <v>237</v>
      </c>
      <c r="L54" s="884">
        <v>55138</v>
      </c>
      <c r="M54" s="1226">
        <v>7630</v>
      </c>
      <c r="N54" s="1208">
        <v>100163</v>
      </c>
      <c r="O54" s="1209">
        <v>79771</v>
      </c>
      <c r="P54" s="885">
        <v>41040</v>
      </c>
      <c r="Q54" s="885">
        <v>12764</v>
      </c>
      <c r="R54" s="885">
        <v>15972</v>
      </c>
      <c r="S54" s="885">
        <v>1796</v>
      </c>
      <c r="T54" s="885">
        <v>2274</v>
      </c>
      <c r="U54" s="885">
        <v>5925</v>
      </c>
      <c r="V54" s="1209">
        <v>20392</v>
      </c>
      <c r="W54" s="885">
        <v>12903</v>
      </c>
      <c r="X54" s="885">
        <v>12903</v>
      </c>
      <c r="Y54" s="885">
        <v>4399</v>
      </c>
      <c r="Z54" s="885">
        <v>2591</v>
      </c>
      <c r="AA54" s="885">
        <v>286</v>
      </c>
      <c r="AB54" s="894">
        <v>213</v>
      </c>
      <c r="AC54" s="1210">
        <v>-3668</v>
      </c>
      <c r="AD54" s="885">
        <v>-3668</v>
      </c>
      <c r="AE54" s="885">
        <v>-1395</v>
      </c>
      <c r="AF54" s="887">
        <v>58971</v>
      </c>
      <c r="AG54" s="887">
        <v>69055</v>
      </c>
      <c r="AH54" s="887">
        <v>5097</v>
      </c>
      <c r="AI54" s="885">
        <v>46207</v>
      </c>
      <c r="AJ54" s="885">
        <v>5097</v>
      </c>
      <c r="AK54" s="885">
        <v>15333</v>
      </c>
      <c r="AL54" s="885">
        <v>78149</v>
      </c>
      <c r="AM54" s="885">
        <v>9094</v>
      </c>
      <c r="AN54" s="885">
        <v>41110</v>
      </c>
      <c r="AO54" s="885">
        <v>0</v>
      </c>
      <c r="AP54" s="885">
        <v>10236</v>
      </c>
      <c r="AQ54" s="885">
        <v>73052</v>
      </c>
      <c r="AR54" s="885">
        <v>3997</v>
      </c>
      <c r="AS54" s="887"/>
      <c r="AT54" s="896"/>
      <c r="AU54" s="925">
        <v>-0.48923365842207472</v>
      </c>
      <c r="AV54" s="926">
        <v>-0.48923365842207472</v>
      </c>
      <c r="AW54" s="926">
        <v>-0.18606350967797008</v>
      </c>
      <c r="AX54" s="926">
        <v>1.212947352696387</v>
      </c>
      <c r="AY54" s="1211"/>
      <c r="AZ54" s="926"/>
      <c r="BA54" s="1227">
        <v>46470.790999999997</v>
      </c>
      <c r="BB54" s="1228">
        <v>0</v>
      </c>
      <c r="BC54" s="926">
        <v>46470.790999999997</v>
      </c>
      <c r="BD54" s="927">
        <v>6.1982211261443902</v>
      </c>
      <c r="BE54" s="884"/>
      <c r="BF54" s="1213">
        <v>12.870393094176146</v>
      </c>
      <c r="BG54" s="926">
        <v>11.852712392496638</v>
      </c>
      <c r="BH54" s="926">
        <v>0.52191147911820568</v>
      </c>
      <c r="BI54" s="926">
        <v>0.17672698947907553</v>
      </c>
      <c r="BJ54" s="926">
        <v>0</v>
      </c>
      <c r="BK54" s="926">
        <v>1.8456966644614694</v>
      </c>
      <c r="BL54" s="926">
        <v>6.2421306472609316E-2</v>
      </c>
      <c r="BM54" s="926">
        <v>1.8601015813397639</v>
      </c>
      <c r="BN54" s="926">
        <v>3.1610789816257284E-2</v>
      </c>
      <c r="BO54" s="926">
        <v>7.354243581809258</v>
      </c>
      <c r="BP54" s="926">
        <v>1.0176807016795066</v>
      </c>
      <c r="BQ54" s="1213">
        <v>13.359626752598221</v>
      </c>
      <c r="BR54" s="926">
        <v>10.639765039800253</v>
      </c>
      <c r="BS54" s="926">
        <v>5.4738684137518936</v>
      </c>
      <c r="BT54" s="926">
        <v>1.7024477688384301</v>
      </c>
      <c r="BU54" s="926">
        <v>2.1303271516677693</v>
      </c>
      <c r="BV54" s="327">
        <v>0</v>
      </c>
      <c r="BW54" s="926">
        <v>0.23954843253163746</v>
      </c>
      <c r="BX54" s="926">
        <v>0.30330352760408885</v>
      </c>
      <c r="BY54" s="926">
        <v>0.79026974540643202</v>
      </c>
      <c r="BZ54" s="926">
        <v>2.7198617127979685</v>
      </c>
      <c r="CA54" s="926">
        <v>1.7209874303762351</v>
      </c>
      <c r="CB54" s="926">
        <v>1.7209874303762351</v>
      </c>
      <c r="CC54" s="926">
        <v>0.58673360507053074</v>
      </c>
      <c r="CD54" s="926">
        <v>3.8146353955483471E-2</v>
      </c>
      <c r="CE54" s="927">
        <v>2.8409697176636294E-2</v>
      </c>
      <c r="CF54" s="926"/>
      <c r="CG54" s="925">
        <v>0.67983204933950792</v>
      </c>
      <c r="CH54" s="926">
        <v>7.8654847521287268</v>
      </c>
      <c r="CI54" s="926">
        <v>9.2104771762094799</v>
      </c>
      <c r="CJ54" s="926">
        <v>6.1630369832902963</v>
      </c>
      <c r="CK54" s="927">
        <v>6.1982211261443902</v>
      </c>
      <c r="CL54" s="412">
        <v>2002</v>
      </c>
      <c r="CM54" s="99">
        <v>96495</v>
      </c>
      <c r="CN54" s="87">
        <v>88865</v>
      </c>
      <c r="CO54" s="87">
        <v>13838</v>
      </c>
      <c r="CP54" s="87">
        <v>13619</v>
      </c>
      <c r="CQ54" s="87">
        <v>1772</v>
      </c>
      <c r="CR54" s="94">
        <v>840</v>
      </c>
      <c r="CS54" s="94">
        <v>0</v>
      </c>
      <c r="CT54" s="94">
        <v>932</v>
      </c>
      <c r="CU54" s="95">
        <v>46</v>
      </c>
      <c r="CV54" s="95">
        <v>45</v>
      </c>
      <c r="CW54" s="94">
        <v>45</v>
      </c>
      <c r="CX54" s="94">
        <v>0</v>
      </c>
      <c r="CY54" s="94">
        <v>0</v>
      </c>
      <c r="CZ54" s="95">
        <v>1</v>
      </c>
      <c r="DA54" s="94">
        <v>1</v>
      </c>
      <c r="DB54" s="94">
        <v>0</v>
      </c>
      <c r="DC54" s="179">
        <v>11801</v>
      </c>
      <c r="DD54" s="94">
        <v>150</v>
      </c>
      <c r="DE54" s="94">
        <v>12</v>
      </c>
      <c r="DF54" s="94">
        <v>33</v>
      </c>
      <c r="DG54" s="94">
        <v>3</v>
      </c>
      <c r="DH54" s="94">
        <v>0</v>
      </c>
      <c r="DI54" s="94">
        <v>86</v>
      </c>
      <c r="DJ54" s="94">
        <v>225</v>
      </c>
      <c r="DK54" s="94">
        <v>557</v>
      </c>
      <c r="DL54" s="94">
        <v>81</v>
      </c>
      <c r="DM54" s="94">
        <v>0</v>
      </c>
      <c r="DN54" s="94">
        <v>0</v>
      </c>
      <c r="DO54" s="94">
        <v>0</v>
      </c>
      <c r="DP54" s="94">
        <v>0</v>
      </c>
      <c r="DQ54" s="94">
        <v>0</v>
      </c>
      <c r="DR54" s="94">
        <v>0</v>
      </c>
      <c r="DS54" s="94">
        <v>0</v>
      </c>
      <c r="DT54" s="94">
        <v>0</v>
      </c>
      <c r="DU54" s="94">
        <v>0</v>
      </c>
      <c r="DV54" s="94">
        <v>0</v>
      </c>
      <c r="DW54" s="94">
        <v>7644</v>
      </c>
      <c r="DX54" s="94">
        <v>0</v>
      </c>
      <c r="DY54" s="94">
        <v>1243</v>
      </c>
      <c r="DZ54" s="94">
        <v>1754</v>
      </c>
      <c r="EA54" s="94">
        <v>13</v>
      </c>
      <c r="EB54" s="94">
        <v>0</v>
      </c>
      <c r="EC54" s="94">
        <v>0</v>
      </c>
      <c r="ED54" s="94">
        <v>0</v>
      </c>
      <c r="EE54" s="94">
        <v>0</v>
      </c>
      <c r="EF54" s="94">
        <v>0</v>
      </c>
      <c r="EG54" s="94">
        <v>0</v>
      </c>
      <c r="EH54" s="94">
        <v>0</v>
      </c>
      <c r="EI54" s="94">
        <v>0</v>
      </c>
      <c r="EJ54" s="95">
        <v>219</v>
      </c>
      <c r="EK54" s="94">
        <v>0</v>
      </c>
      <c r="EL54" s="94">
        <v>0</v>
      </c>
      <c r="EM54" s="94">
        <v>0</v>
      </c>
      <c r="EN54" s="94">
        <v>0</v>
      </c>
      <c r="EO54" s="94">
        <v>0</v>
      </c>
      <c r="EP54" s="94">
        <v>43</v>
      </c>
      <c r="EQ54" s="94">
        <v>2</v>
      </c>
      <c r="ER54" s="94">
        <v>0</v>
      </c>
      <c r="ES54" s="94">
        <v>0</v>
      </c>
      <c r="ET54" s="94">
        <v>95</v>
      </c>
      <c r="EU54" s="94">
        <v>12</v>
      </c>
      <c r="EV54" s="94">
        <v>7</v>
      </c>
      <c r="EW54" s="94">
        <v>16</v>
      </c>
      <c r="EX54" s="94">
        <v>4</v>
      </c>
      <c r="EY54" s="94">
        <v>26</v>
      </c>
      <c r="EZ54" s="94">
        <v>1</v>
      </c>
      <c r="FA54" s="94">
        <v>0</v>
      </c>
      <c r="FB54" s="94">
        <v>0</v>
      </c>
      <c r="FC54" s="94">
        <v>0</v>
      </c>
      <c r="FD54" s="94">
        <v>13</v>
      </c>
      <c r="FE54" s="94">
        <v>0</v>
      </c>
      <c r="FF54" s="94">
        <v>0</v>
      </c>
      <c r="FG54" s="94">
        <v>0</v>
      </c>
      <c r="FH54" s="94">
        <v>0</v>
      </c>
      <c r="FI54" s="87">
        <v>468</v>
      </c>
      <c r="FJ54" s="94">
        <v>386</v>
      </c>
      <c r="FK54" s="94">
        <v>66</v>
      </c>
      <c r="FL54" s="94">
        <v>16</v>
      </c>
      <c r="FM54" s="95">
        <v>13946</v>
      </c>
      <c r="FN54" s="1229">
        <v>12888</v>
      </c>
      <c r="FO54" s="94">
        <v>12587</v>
      </c>
      <c r="FP54" s="94">
        <v>301</v>
      </c>
      <c r="FQ54" s="94">
        <v>0</v>
      </c>
      <c r="FR54" s="94">
        <v>0</v>
      </c>
      <c r="FS54" s="95">
        <v>1058</v>
      </c>
      <c r="FT54" s="94">
        <v>1033</v>
      </c>
      <c r="FU54" s="94">
        <v>0</v>
      </c>
      <c r="FV54" s="94">
        <v>0</v>
      </c>
      <c r="FW54" s="94">
        <v>0</v>
      </c>
      <c r="FX54" s="94">
        <v>25</v>
      </c>
      <c r="FY54" s="94">
        <v>0</v>
      </c>
      <c r="FZ54" s="94">
        <v>0</v>
      </c>
      <c r="GA54" s="87">
        <v>237</v>
      </c>
      <c r="GB54" s="87">
        <v>237</v>
      </c>
      <c r="GC54" s="94">
        <v>0</v>
      </c>
      <c r="GD54" s="94">
        <v>0</v>
      </c>
      <c r="GE54" s="94">
        <v>237</v>
      </c>
      <c r="GF54" s="87">
        <v>55138</v>
      </c>
      <c r="GG54" s="94">
        <v>0</v>
      </c>
      <c r="GH54" s="94">
        <v>34</v>
      </c>
      <c r="GI54" s="94">
        <v>53719</v>
      </c>
      <c r="GJ54" s="94">
        <v>668</v>
      </c>
      <c r="GK54" s="94">
        <v>717</v>
      </c>
      <c r="GL54" s="87">
        <v>5238</v>
      </c>
      <c r="GM54" s="94">
        <v>1709</v>
      </c>
      <c r="GN54" s="94">
        <v>2204</v>
      </c>
      <c r="GO54" s="94">
        <v>1325</v>
      </c>
      <c r="GP54" s="1303">
        <v>7630</v>
      </c>
      <c r="GQ54" s="179">
        <v>1442</v>
      </c>
      <c r="GR54" s="94">
        <v>1442</v>
      </c>
      <c r="GS54" s="94">
        <v>0</v>
      </c>
      <c r="GT54" s="94">
        <v>0</v>
      </c>
      <c r="GU54" s="94">
        <v>0</v>
      </c>
      <c r="GV54" s="94">
        <v>0</v>
      </c>
      <c r="GW54" s="94">
        <v>0</v>
      </c>
      <c r="GX54" s="94">
        <v>0</v>
      </c>
      <c r="GY54" s="94">
        <v>0</v>
      </c>
      <c r="GZ54" s="94">
        <v>2741</v>
      </c>
      <c r="HA54" s="94">
        <v>3358</v>
      </c>
      <c r="HB54" s="94">
        <v>89</v>
      </c>
      <c r="HC54" s="99">
        <v>100163</v>
      </c>
      <c r="HD54" s="87">
        <v>79771</v>
      </c>
      <c r="HE54" s="94">
        <v>41040</v>
      </c>
      <c r="HF54" s="94">
        <v>12764</v>
      </c>
      <c r="HG54" s="87">
        <v>1796</v>
      </c>
      <c r="HH54" s="94">
        <v>731</v>
      </c>
      <c r="HI54" s="94">
        <v>1065</v>
      </c>
      <c r="HJ54" s="93">
        <v>2274</v>
      </c>
      <c r="HK54" s="94">
        <v>2273</v>
      </c>
      <c r="HL54" s="94">
        <v>1</v>
      </c>
      <c r="HM54" s="87">
        <v>72</v>
      </c>
      <c r="HN54" s="94">
        <v>70</v>
      </c>
      <c r="HO54" s="94">
        <v>2</v>
      </c>
      <c r="HP54" s="94">
        <v>650</v>
      </c>
      <c r="HQ54" s="94">
        <v>15322</v>
      </c>
      <c r="HR54" s="179">
        <v>5853</v>
      </c>
      <c r="HS54" s="94">
        <v>54</v>
      </c>
      <c r="HT54" s="94">
        <v>0</v>
      </c>
      <c r="HU54" s="94">
        <v>3645</v>
      </c>
      <c r="HV54" s="94">
        <v>0</v>
      </c>
      <c r="HW54" s="94">
        <v>2154</v>
      </c>
      <c r="HX54" s="94">
        <v>0</v>
      </c>
      <c r="HY54" s="87">
        <v>20392</v>
      </c>
      <c r="HZ54" s="93">
        <v>12903</v>
      </c>
      <c r="IA54" s="94">
        <v>12903</v>
      </c>
      <c r="IB54" s="94">
        <v>0</v>
      </c>
      <c r="IC54" s="94">
        <v>213</v>
      </c>
      <c r="ID54" s="94">
        <v>2591</v>
      </c>
      <c r="IE54" s="94">
        <v>4399</v>
      </c>
      <c r="IF54" s="120">
        <v>286</v>
      </c>
    </row>
    <row r="55" spans="1:240" ht="14.25" customHeight="1">
      <c r="A55" s="423">
        <v>2003</v>
      </c>
      <c r="B55" s="1204">
        <v>802683</v>
      </c>
      <c r="C55" s="1208">
        <v>107517</v>
      </c>
      <c r="D55" s="1209">
        <v>99135</v>
      </c>
      <c r="E55" s="884">
        <v>4557</v>
      </c>
      <c r="F55" s="884">
        <v>1466</v>
      </c>
      <c r="G55" s="327"/>
      <c r="H55" s="884">
        <v>16676</v>
      </c>
      <c r="I55" s="884">
        <v>390</v>
      </c>
      <c r="J55" s="884">
        <v>15687</v>
      </c>
      <c r="K55" s="884">
        <v>260</v>
      </c>
      <c r="L55" s="884">
        <v>60099</v>
      </c>
      <c r="M55" s="1226">
        <v>8382</v>
      </c>
      <c r="N55" s="1208">
        <v>111360</v>
      </c>
      <c r="O55" s="1209">
        <v>90136</v>
      </c>
      <c r="P55" s="885">
        <v>46559</v>
      </c>
      <c r="Q55" s="885">
        <v>14910</v>
      </c>
      <c r="R55" s="885">
        <v>17810</v>
      </c>
      <c r="S55" s="885">
        <v>2062</v>
      </c>
      <c r="T55" s="885">
        <v>2147</v>
      </c>
      <c r="U55" s="885">
        <v>6648</v>
      </c>
      <c r="V55" s="1209">
        <v>21224</v>
      </c>
      <c r="W55" s="885">
        <v>13562</v>
      </c>
      <c r="X55" s="885">
        <v>13562</v>
      </c>
      <c r="Y55" s="885">
        <v>4451</v>
      </c>
      <c r="Z55" s="885">
        <v>2564</v>
      </c>
      <c r="AA55" s="885">
        <v>399</v>
      </c>
      <c r="AB55" s="894">
        <v>248</v>
      </c>
      <c r="AC55" s="1210">
        <v>-3843</v>
      </c>
      <c r="AD55" s="885">
        <v>-3843</v>
      </c>
      <c r="AE55" s="885">
        <v>-1697</v>
      </c>
      <c r="AF55" s="887">
        <v>67193</v>
      </c>
      <c r="AG55" s="887">
        <v>78123</v>
      </c>
      <c r="AH55" s="887">
        <v>5651</v>
      </c>
      <c r="AI55" s="885">
        <v>52283</v>
      </c>
      <c r="AJ55" s="885">
        <v>5651</v>
      </c>
      <c r="AK55" s="885">
        <v>18508</v>
      </c>
      <c r="AL55" s="885">
        <v>87122</v>
      </c>
      <c r="AM55" s="885">
        <v>8999</v>
      </c>
      <c r="AN55" s="885">
        <v>46632</v>
      </c>
      <c r="AO55" s="885">
        <v>0</v>
      </c>
      <c r="AP55" s="885">
        <v>12857</v>
      </c>
      <c r="AQ55" s="885">
        <v>81471</v>
      </c>
      <c r="AR55" s="885">
        <v>3348</v>
      </c>
      <c r="AS55" s="887"/>
      <c r="AT55" s="896"/>
      <c r="AU55" s="925">
        <v>-0.47876932736833844</v>
      </c>
      <c r="AV55" s="926">
        <v>-0.47876932736833844</v>
      </c>
      <c r="AW55" s="926">
        <v>-0.21141596371170188</v>
      </c>
      <c r="AX55" s="926">
        <v>1.1211150603662965</v>
      </c>
      <c r="AY55" s="1211"/>
      <c r="AZ55" s="926"/>
      <c r="BA55" s="1227">
        <v>49027.796000000002</v>
      </c>
      <c r="BB55" s="1228">
        <v>0</v>
      </c>
      <c r="BC55" s="926">
        <v>49027.796000000002</v>
      </c>
      <c r="BD55" s="927">
        <v>6.1079898291106209</v>
      </c>
      <c r="BE55" s="884"/>
      <c r="BF55" s="1213">
        <v>13.394702516435505</v>
      </c>
      <c r="BG55" s="926">
        <v>12.350454662675054</v>
      </c>
      <c r="BH55" s="926">
        <v>0.56772100567721007</v>
      </c>
      <c r="BI55" s="926">
        <v>0.18263747955294929</v>
      </c>
      <c r="BJ55" s="926">
        <v>0</v>
      </c>
      <c r="BK55" s="926">
        <v>2.0775324754604245</v>
      </c>
      <c r="BL55" s="926">
        <v>4.8587051177114753E-2</v>
      </c>
      <c r="BM55" s="926">
        <v>1.9543206969625617</v>
      </c>
      <c r="BN55" s="926">
        <v>3.2391367451409837E-2</v>
      </c>
      <c r="BO55" s="926">
        <v>7.4872645863933833</v>
      </c>
      <c r="BP55" s="926">
        <v>1.0442478537604509</v>
      </c>
      <c r="BQ55" s="1213">
        <v>13.873471843803843</v>
      </c>
      <c r="BR55" s="926">
        <v>11.229339602308757</v>
      </c>
      <c r="BS55" s="926">
        <v>5.8004218352699635</v>
      </c>
      <c r="BT55" s="926">
        <v>1.8575203411558485</v>
      </c>
      <c r="BU55" s="926">
        <v>2.2188086704215735</v>
      </c>
      <c r="BV55" s="327">
        <v>0</v>
      </c>
      <c r="BW55" s="926">
        <v>0.25688846032618107</v>
      </c>
      <c r="BX55" s="926">
        <v>0.26747794583914197</v>
      </c>
      <c r="BY55" s="926">
        <v>0.82822234929604843</v>
      </c>
      <c r="BZ55" s="926">
        <v>2.6441322414950861</v>
      </c>
      <c r="CA55" s="926">
        <v>1.6895835591385391</v>
      </c>
      <c r="CB55" s="926">
        <v>1.6895835591385391</v>
      </c>
      <c r="CC55" s="926">
        <v>0.55451529433163527</v>
      </c>
      <c r="CD55" s="926">
        <v>4.9708290819663555E-2</v>
      </c>
      <c r="CE55" s="927">
        <v>3.0896381261344766E-2</v>
      </c>
      <c r="CF55" s="926"/>
      <c r="CG55" s="925">
        <v>0.70401391333814223</v>
      </c>
      <c r="CH55" s="926">
        <v>8.3710505890868507</v>
      </c>
      <c r="CI55" s="926">
        <v>9.7327338438711166</v>
      </c>
      <c r="CJ55" s="926">
        <v>6.5135302479310013</v>
      </c>
      <c r="CK55" s="927">
        <v>6.1079898291106209</v>
      </c>
      <c r="CL55" s="412">
        <v>2003</v>
      </c>
      <c r="CM55" s="99">
        <v>107517</v>
      </c>
      <c r="CN55" s="87">
        <v>99135</v>
      </c>
      <c r="CO55" s="87">
        <v>16676</v>
      </c>
      <c r="CP55" s="87">
        <v>16379</v>
      </c>
      <c r="CQ55" s="87">
        <v>1684</v>
      </c>
      <c r="CR55" s="94">
        <v>827</v>
      </c>
      <c r="CS55" s="94">
        <v>0</v>
      </c>
      <c r="CT55" s="94">
        <v>857</v>
      </c>
      <c r="CU55" s="95">
        <v>64</v>
      </c>
      <c r="CV55" s="95">
        <v>63</v>
      </c>
      <c r="CW55" s="94">
        <v>63</v>
      </c>
      <c r="CX55" s="94">
        <v>0</v>
      </c>
      <c r="CY55" s="94">
        <v>0</v>
      </c>
      <c r="CZ55" s="95">
        <v>1</v>
      </c>
      <c r="DA55" s="94">
        <v>1</v>
      </c>
      <c r="DB55" s="94">
        <v>0</v>
      </c>
      <c r="DC55" s="179">
        <v>14631</v>
      </c>
      <c r="DD55" s="94">
        <v>180</v>
      </c>
      <c r="DE55" s="94">
        <v>14</v>
      </c>
      <c r="DF55" s="94">
        <v>24</v>
      </c>
      <c r="DG55" s="94">
        <v>3</v>
      </c>
      <c r="DH55" s="94">
        <v>0</v>
      </c>
      <c r="DI55" s="94">
        <v>97</v>
      </c>
      <c r="DJ55" s="94">
        <v>252</v>
      </c>
      <c r="DK55" s="94">
        <v>857</v>
      </c>
      <c r="DL55" s="94">
        <v>100</v>
      </c>
      <c r="DM55" s="94">
        <v>0</v>
      </c>
      <c r="DN55" s="94">
        <v>0</v>
      </c>
      <c r="DO55" s="94">
        <v>0</v>
      </c>
      <c r="DP55" s="94">
        <v>0</v>
      </c>
      <c r="DQ55" s="94">
        <v>0</v>
      </c>
      <c r="DR55" s="94">
        <v>0</v>
      </c>
      <c r="DS55" s="94">
        <v>0</v>
      </c>
      <c r="DT55" s="94">
        <v>0</v>
      </c>
      <c r="DU55" s="94">
        <v>0</v>
      </c>
      <c r="DV55" s="94">
        <v>0</v>
      </c>
      <c r="DW55" s="94">
        <v>9903</v>
      </c>
      <c r="DX55" s="94">
        <v>0</v>
      </c>
      <c r="DY55" s="94">
        <v>1348</v>
      </c>
      <c r="DZ55" s="94">
        <v>1838</v>
      </c>
      <c r="EA55" s="94">
        <v>15</v>
      </c>
      <c r="EB55" s="94">
        <v>0</v>
      </c>
      <c r="EC55" s="94">
        <v>0</v>
      </c>
      <c r="ED55" s="94">
        <v>0</v>
      </c>
      <c r="EE55" s="94">
        <v>0</v>
      </c>
      <c r="EF55" s="94">
        <v>0</v>
      </c>
      <c r="EG55" s="94">
        <v>0</v>
      </c>
      <c r="EH55" s="94">
        <v>0</v>
      </c>
      <c r="EI55" s="94">
        <v>0</v>
      </c>
      <c r="EJ55" s="95">
        <v>297</v>
      </c>
      <c r="EK55" s="94">
        <v>0</v>
      </c>
      <c r="EL55" s="94">
        <v>0</v>
      </c>
      <c r="EM55" s="94">
        <v>24</v>
      </c>
      <c r="EN55" s="94">
        <v>0</v>
      </c>
      <c r="EO55" s="94">
        <v>0</v>
      </c>
      <c r="EP55" s="94">
        <v>37</v>
      </c>
      <c r="EQ55" s="94">
        <v>2</v>
      </c>
      <c r="ER55" s="94">
        <v>0</v>
      </c>
      <c r="ES55" s="94">
        <v>0</v>
      </c>
      <c r="ET55" s="94">
        <v>93</v>
      </c>
      <c r="EU55" s="94">
        <v>14</v>
      </c>
      <c r="EV55" s="94">
        <v>11</v>
      </c>
      <c r="EW55" s="94">
        <v>15</v>
      </c>
      <c r="EX55" s="94">
        <v>4</v>
      </c>
      <c r="EY55" s="94">
        <v>27</v>
      </c>
      <c r="EZ55" s="94">
        <v>41</v>
      </c>
      <c r="FA55" s="94">
        <v>0</v>
      </c>
      <c r="FB55" s="94">
        <v>0</v>
      </c>
      <c r="FC55" s="94">
        <v>0</v>
      </c>
      <c r="FD55" s="94">
        <v>15</v>
      </c>
      <c r="FE55" s="94">
        <v>13</v>
      </c>
      <c r="FF55" s="94">
        <v>0</v>
      </c>
      <c r="FG55" s="94">
        <v>0</v>
      </c>
      <c r="FH55" s="94">
        <v>1</v>
      </c>
      <c r="FI55" s="87">
        <v>390</v>
      </c>
      <c r="FJ55" s="94">
        <v>315</v>
      </c>
      <c r="FK55" s="94">
        <v>70</v>
      </c>
      <c r="FL55" s="94">
        <v>5</v>
      </c>
      <c r="FM55" s="95">
        <v>15687</v>
      </c>
      <c r="FN55" s="1229">
        <v>14599</v>
      </c>
      <c r="FO55" s="94">
        <v>14294</v>
      </c>
      <c r="FP55" s="94">
        <v>305</v>
      </c>
      <c r="FQ55" s="94">
        <v>0</v>
      </c>
      <c r="FR55" s="94">
        <v>0</v>
      </c>
      <c r="FS55" s="95">
        <v>1088</v>
      </c>
      <c r="FT55" s="94">
        <v>1065</v>
      </c>
      <c r="FU55" s="94">
        <v>0</v>
      </c>
      <c r="FV55" s="94">
        <v>0</v>
      </c>
      <c r="FW55" s="94">
        <v>0</v>
      </c>
      <c r="FX55" s="94">
        <v>23</v>
      </c>
      <c r="FY55" s="94">
        <v>0</v>
      </c>
      <c r="FZ55" s="94">
        <v>0</v>
      </c>
      <c r="GA55" s="87">
        <v>260</v>
      </c>
      <c r="GB55" s="87">
        <v>260</v>
      </c>
      <c r="GC55" s="94">
        <v>0</v>
      </c>
      <c r="GD55" s="94">
        <v>0</v>
      </c>
      <c r="GE55" s="94">
        <v>260</v>
      </c>
      <c r="GF55" s="87">
        <v>60099</v>
      </c>
      <c r="GG55" s="94">
        <v>0</v>
      </c>
      <c r="GH55" s="94">
        <v>38</v>
      </c>
      <c r="GI55" s="94">
        <v>58438</v>
      </c>
      <c r="GJ55" s="94">
        <v>748</v>
      </c>
      <c r="GK55" s="94">
        <v>875</v>
      </c>
      <c r="GL55" s="87">
        <v>6023</v>
      </c>
      <c r="GM55" s="94">
        <v>1919</v>
      </c>
      <c r="GN55" s="94">
        <v>2638</v>
      </c>
      <c r="GO55" s="94">
        <v>1466</v>
      </c>
      <c r="GP55" s="95">
        <v>8382</v>
      </c>
      <c r="GQ55" s="179">
        <v>1649</v>
      </c>
      <c r="GR55" s="94">
        <v>1649</v>
      </c>
      <c r="GS55" s="94">
        <v>0</v>
      </c>
      <c r="GT55" s="94">
        <v>0</v>
      </c>
      <c r="GU55" s="94">
        <v>0</v>
      </c>
      <c r="GV55" s="94">
        <v>0</v>
      </c>
      <c r="GW55" s="94">
        <v>0</v>
      </c>
      <c r="GX55" s="94">
        <v>0</v>
      </c>
      <c r="GY55" s="94">
        <v>0</v>
      </c>
      <c r="GZ55" s="94">
        <v>2888</v>
      </c>
      <c r="HA55" s="94">
        <v>3746</v>
      </c>
      <c r="HB55" s="94">
        <v>99</v>
      </c>
      <c r="HC55" s="99">
        <v>111360</v>
      </c>
      <c r="HD55" s="87">
        <v>90136</v>
      </c>
      <c r="HE55" s="94">
        <v>46559</v>
      </c>
      <c r="HF55" s="94">
        <v>14910</v>
      </c>
      <c r="HG55" s="87">
        <v>2062</v>
      </c>
      <c r="HH55" s="94">
        <v>996</v>
      </c>
      <c r="HI55" s="94">
        <v>1066</v>
      </c>
      <c r="HJ55" s="93">
        <v>2147</v>
      </c>
      <c r="HK55" s="94">
        <v>2146</v>
      </c>
      <c r="HL55" s="94">
        <v>1</v>
      </c>
      <c r="HM55" s="87">
        <v>79</v>
      </c>
      <c r="HN55" s="94">
        <v>73</v>
      </c>
      <c r="HO55" s="94">
        <v>6</v>
      </c>
      <c r="HP55" s="94">
        <v>857</v>
      </c>
      <c r="HQ55" s="94">
        <v>16953</v>
      </c>
      <c r="HR55" s="179">
        <v>6569</v>
      </c>
      <c r="HS55" s="94">
        <v>68</v>
      </c>
      <c r="HT55" s="94">
        <v>0</v>
      </c>
      <c r="HU55" s="94">
        <v>4027</v>
      </c>
      <c r="HV55" s="94">
        <v>0</v>
      </c>
      <c r="HW55" s="94">
        <v>2474</v>
      </c>
      <c r="HX55" s="94">
        <v>0</v>
      </c>
      <c r="HY55" s="87">
        <v>21224</v>
      </c>
      <c r="HZ55" s="93">
        <v>13562</v>
      </c>
      <c r="IA55" s="94">
        <v>13562</v>
      </c>
      <c r="IB55" s="94">
        <v>0</v>
      </c>
      <c r="IC55" s="94">
        <v>248</v>
      </c>
      <c r="ID55" s="94">
        <v>2564</v>
      </c>
      <c r="IE55" s="94">
        <v>4451</v>
      </c>
      <c r="IF55" s="120">
        <v>399</v>
      </c>
    </row>
    <row r="56" spans="1:240" ht="14.25" customHeight="1">
      <c r="A56" s="423">
        <v>2004</v>
      </c>
      <c r="B56" s="1204">
        <v>860059</v>
      </c>
      <c r="C56" s="1208">
        <v>121276</v>
      </c>
      <c r="D56" s="1209">
        <v>112757</v>
      </c>
      <c r="E56" s="884">
        <v>4875</v>
      </c>
      <c r="F56" s="884">
        <v>1531</v>
      </c>
      <c r="G56" s="327"/>
      <c r="H56" s="884">
        <v>19916</v>
      </c>
      <c r="I56" s="884">
        <v>354</v>
      </c>
      <c r="J56" s="884">
        <v>18902</v>
      </c>
      <c r="K56" s="884">
        <v>290</v>
      </c>
      <c r="L56" s="884">
        <v>66889</v>
      </c>
      <c r="M56" s="1226">
        <v>8519</v>
      </c>
      <c r="N56" s="1208">
        <v>121978</v>
      </c>
      <c r="O56" s="1209">
        <v>99387</v>
      </c>
      <c r="P56" s="885">
        <v>50148</v>
      </c>
      <c r="Q56" s="885">
        <v>17622</v>
      </c>
      <c r="R56" s="885">
        <v>20377</v>
      </c>
      <c r="S56" s="885">
        <v>2270</v>
      </c>
      <c r="T56" s="885">
        <v>2046</v>
      </c>
      <c r="U56" s="885">
        <v>6924</v>
      </c>
      <c r="V56" s="1209">
        <v>22591</v>
      </c>
      <c r="W56" s="885">
        <v>13777</v>
      </c>
      <c r="X56" s="885">
        <v>13777</v>
      </c>
      <c r="Y56" s="885">
        <v>5066</v>
      </c>
      <c r="Z56" s="885">
        <v>2968</v>
      </c>
      <c r="AA56" s="885">
        <v>435</v>
      </c>
      <c r="AB56" s="894">
        <v>345</v>
      </c>
      <c r="AC56" s="1210">
        <v>-702</v>
      </c>
      <c r="AD56" s="885">
        <v>-702</v>
      </c>
      <c r="AE56" s="885">
        <v>1343</v>
      </c>
      <c r="AF56" s="887">
        <v>74168</v>
      </c>
      <c r="AG56" s="887">
        <v>87072</v>
      </c>
      <c r="AH56" s="887">
        <v>6305</v>
      </c>
      <c r="AI56" s="885">
        <v>56546</v>
      </c>
      <c r="AJ56" s="885">
        <v>6305</v>
      </c>
      <c r="AK56" s="885">
        <v>22259</v>
      </c>
      <c r="AL56" s="885">
        <v>100442</v>
      </c>
      <c r="AM56" s="885">
        <v>13370</v>
      </c>
      <c r="AN56" s="885">
        <v>50241</v>
      </c>
      <c r="AO56" s="885">
        <v>0</v>
      </c>
      <c r="AP56" s="885">
        <v>15954</v>
      </c>
      <c r="AQ56" s="885">
        <v>94137</v>
      </c>
      <c r="AR56" s="885">
        <v>7065</v>
      </c>
      <c r="AS56" s="887"/>
      <c r="AT56" s="896"/>
      <c r="AU56" s="925">
        <v>-8.1622307306824293E-2</v>
      </c>
      <c r="AV56" s="926">
        <v>-8.1622307306824293E-2</v>
      </c>
      <c r="AW56" s="926">
        <v>0.15615207793883909</v>
      </c>
      <c r="AX56" s="926">
        <v>1.554544513806611</v>
      </c>
      <c r="AY56" s="1211"/>
      <c r="AZ56" s="926"/>
      <c r="BA56" s="1227">
        <v>52053.661999999997</v>
      </c>
      <c r="BB56" s="1228">
        <v>0</v>
      </c>
      <c r="BC56" s="926">
        <v>52053.661999999997</v>
      </c>
      <c r="BD56" s="927">
        <v>6.0523361769366977</v>
      </c>
      <c r="BE56" s="884"/>
      <c r="BF56" s="1213">
        <v>14.10089307826556</v>
      </c>
      <c r="BG56" s="926">
        <v>13.110379636745851</v>
      </c>
      <c r="BH56" s="926">
        <v>0.56682157851961323</v>
      </c>
      <c r="BI56" s="926">
        <v>0.17801104342841595</v>
      </c>
      <c r="BJ56" s="926">
        <v>0</v>
      </c>
      <c r="BK56" s="926">
        <v>2.3156550887787932</v>
      </c>
      <c r="BL56" s="926">
        <v>4.1159966932501145E-2</v>
      </c>
      <c r="BM56" s="926">
        <v>2.1977562004467135</v>
      </c>
      <c r="BN56" s="926">
        <v>3.3718616978602629E-2</v>
      </c>
      <c r="BO56" s="926">
        <v>7.7772571416612113</v>
      </c>
      <c r="BP56" s="926">
        <v>0.99051344151970966</v>
      </c>
      <c r="BQ56" s="1213">
        <v>14.182515385572385</v>
      </c>
      <c r="BR56" s="926">
        <v>11.555835122939241</v>
      </c>
      <c r="BS56" s="926">
        <v>5.8307627732516023</v>
      </c>
      <c r="BT56" s="926">
        <v>2.0489292013687432</v>
      </c>
      <c r="BU56" s="926">
        <v>2.3692560626654684</v>
      </c>
      <c r="BV56" s="327">
        <v>0</v>
      </c>
      <c r="BW56" s="926">
        <v>0.26393538117733784</v>
      </c>
      <c r="BX56" s="926">
        <v>0.23789065633869305</v>
      </c>
      <c r="BY56" s="926">
        <v>0.80506104813739521</v>
      </c>
      <c r="BZ56" s="926">
        <v>2.6266802626331449</v>
      </c>
      <c r="CA56" s="926">
        <v>1.6018668486696843</v>
      </c>
      <c r="CB56" s="926">
        <v>1.6018668486696843</v>
      </c>
      <c r="CC56" s="926">
        <v>0.5890293572882791</v>
      </c>
      <c r="CD56" s="926">
        <v>5.0577925467903947E-2</v>
      </c>
      <c r="CE56" s="927">
        <v>4.0113527095234164E-2</v>
      </c>
      <c r="CF56" s="926"/>
      <c r="CG56" s="925">
        <v>0.73308924155203303</v>
      </c>
      <c r="CH56" s="926">
        <v>8.6235944278241377</v>
      </c>
      <c r="CI56" s="926">
        <v>10.123956612278924</v>
      </c>
      <c r="CJ56" s="926">
        <v>6.5746652264553944</v>
      </c>
      <c r="CK56" s="927">
        <v>6.0523361769366977</v>
      </c>
      <c r="CL56" s="412">
        <v>2004</v>
      </c>
      <c r="CM56" s="99">
        <v>121276</v>
      </c>
      <c r="CN56" s="87">
        <v>112757</v>
      </c>
      <c r="CO56" s="87">
        <v>19916</v>
      </c>
      <c r="CP56" s="87">
        <v>19666</v>
      </c>
      <c r="CQ56" s="87">
        <v>1927</v>
      </c>
      <c r="CR56" s="94">
        <v>904</v>
      </c>
      <c r="CS56" s="94">
        <v>0</v>
      </c>
      <c r="CT56" s="94">
        <v>1023</v>
      </c>
      <c r="CU56" s="95">
        <v>53</v>
      </c>
      <c r="CV56" s="95">
        <v>52</v>
      </c>
      <c r="CW56" s="94">
        <v>52</v>
      </c>
      <c r="CX56" s="94">
        <v>0</v>
      </c>
      <c r="CY56" s="94">
        <v>0</v>
      </c>
      <c r="CZ56" s="95">
        <v>1</v>
      </c>
      <c r="DA56" s="94">
        <v>1</v>
      </c>
      <c r="DB56" s="94">
        <v>0</v>
      </c>
      <c r="DC56" s="179">
        <v>17686</v>
      </c>
      <c r="DD56" s="94">
        <v>208</v>
      </c>
      <c r="DE56" s="94">
        <v>15</v>
      </c>
      <c r="DF56" s="94">
        <v>22</v>
      </c>
      <c r="DG56" s="94">
        <v>3</v>
      </c>
      <c r="DH56" s="94">
        <v>0</v>
      </c>
      <c r="DI56" s="94">
        <v>122</v>
      </c>
      <c r="DJ56" s="94">
        <v>253</v>
      </c>
      <c r="DK56" s="94">
        <v>948</v>
      </c>
      <c r="DL56" s="94">
        <v>79</v>
      </c>
      <c r="DM56" s="94">
        <v>0</v>
      </c>
      <c r="DN56" s="94">
        <v>0</v>
      </c>
      <c r="DO56" s="94">
        <v>0</v>
      </c>
      <c r="DP56" s="94">
        <v>0</v>
      </c>
      <c r="DQ56" s="94">
        <v>0</v>
      </c>
      <c r="DR56" s="94">
        <v>0</v>
      </c>
      <c r="DS56" s="94">
        <v>0</v>
      </c>
      <c r="DT56" s="94">
        <v>0</v>
      </c>
      <c r="DU56" s="94">
        <v>0</v>
      </c>
      <c r="DV56" s="94">
        <v>0</v>
      </c>
      <c r="DW56" s="94">
        <v>12562</v>
      </c>
      <c r="DX56" s="94">
        <v>0</v>
      </c>
      <c r="DY56" s="94">
        <v>1534</v>
      </c>
      <c r="DZ56" s="94">
        <v>1924</v>
      </c>
      <c r="EA56" s="94">
        <v>15</v>
      </c>
      <c r="EB56" s="94">
        <v>0</v>
      </c>
      <c r="EC56" s="94">
        <v>0</v>
      </c>
      <c r="ED56" s="94">
        <v>0</v>
      </c>
      <c r="EE56" s="94">
        <v>0</v>
      </c>
      <c r="EF56" s="94">
        <v>0</v>
      </c>
      <c r="EG56" s="94">
        <v>0</v>
      </c>
      <c r="EH56" s="94">
        <v>0</v>
      </c>
      <c r="EI56" s="94">
        <v>1</v>
      </c>
      <c r="EJ56" s="95">
        <v>250</v>
      </c>
      <c r="EK56" s="94">
        <v>0</v>
      </c>
      <c r="EL56" s="94">
        <v>0</v>
      </c>
      <c r="EM56" s="94">
        <v>0</v>
      </c>
      <c r="EN56" s="94">
        <v>2</v>
      </c>
      <c r="EO56" s="94">
        <v>0</v>
      </c>
      <c r="EP56" s="94">
        <v>32</v>
      </c>
      <c r="EQ56" s="94">
        <v>2</v>
      </c>
      <c r="ER56" s="94">
        <v>0</v>
      </c>
      <c r="ES56" s="94">
        <v>0</v>
      </c>
      <c r="ET56" s="94">
        <v>104</v>
      </c>
      <c r="EU56" s="94">
        <v>13</v>
      </c>
      <c r="EV56" s="94">
        <v>3</v>
      </c>
      <c r="EW56" s="94">
        <v>28</v>
      </c>
      <c r="EX56" s="94">
        <v>4</v>
      </c>
      <c r="EY56" s="94">
        <v>27</v>
      </c>
      <c r="EZ56" s="94">
        <v>7</v>
      </c>
      <c r="FA56" s="94">
        <v>0</v>
      </c>
      <c r="FB56" s="94">
        <v>0</v>
      </c>
      <c r="FC56" s="94">
        <v>0</v>
      </c>
      <c r="FD56" s="94">
        <v>27</v>
      </c>
      <c r="FE56" s="94">
        <v>0</v>
      </c>
      <c r="FF56" s="94">
        <v>0</v>
      </c>
      <c r="FG56" s="94">
        <v>0</v>
      </c>
      <c r="FH56" s="94">
        <v>1</v>
      </c>
      <c r="FI56" s="87">
        <v>354</v>
      </c>
      <c r="FJ56" s="94">
        <v>301</v>
      </c>
      <c r="FK56" s="94">
        <v>50</v>
      </c>
      <c r="FL56" s="94">
        <v>3</v>
      </c>
      <c r="FM56" s="95">
        <v>18902</v>
      </c>
      <c r="FN56" s="1229">
        <v>17782</v>
      </c>
      <c r="FO56" s="94">
        <v>17443</v>
      </c>
      <c r="FP56" s="94">
        <v>339</v>
      </c>
      <c r="FQ56" s="94">
        <v>0</v>
      </c>
      <c r="FR56" s="94">
        <v>0</v>
      </c>
      <c r="FS56" s="95">
        <v>1120</v>
      </c>
      <c r="FT56" s="94">
        <v>1100</v>
      </c>
      <c r="FU56" s="94">
        <v>0</v>
      </c>
      <c r="FV56" s="94">
        <v>0</v>
      </c>
      <c r="FW56" s="94">
        <v>0</v>
      </c>
      <c r="FX56" s="94">
        <v>20</v>
      </c>
      <c r="FY56" s="94">
        <v>0</v>
      </c>
      <c r="FZ56" s="94">
        <v>0</v>
      </c>
      <c r="GA56" s="87">
        <v>290</v>
      </c>
      <c r="GB56" s="87">
        <v>290</v>
      </c>
      <c r="GC56" s="94">
        <v>0</v>
      </c>
      <c r="GD56" s="94">
        <v>0</v>
      </c>
      <c r="GE56" s="94">
        <v>290</v>
      </c>
      <c r="GF56" s="87">
        <v>66889</v>
      </c>
      <c r="GG56" s="94">
        <v>0</v>
      </c>
      <c r="GH56" s="94">
        <v>42</v>
      </c>
      <c r="GI56" s="94">
        <v>65153</v>
      </c>
      <c r="GJ56" s="94">
        <v>788</v>
      </c>
      <c r="GK56" s="94">
        <v>906</v>
      </c>
      <c r="GL56" s="87">
        <v>6406</v>
      </c>
      <c r="GM56" s="94">
        <v>2024</v>
      </c>
      <c r="GN56" s="94">
        <v>2851</v>
      </c>
      <c r="GO56" s="94">
        <v>1531</v>
      </c>
      <c r="GP56" s="95">
        <v>8519</v>
      </c>
      <c r="GQ56" s="179">
        <v>1913</v>
      </c>
      <c r="GR56" s="94">
        <v>1913</v>
      </c>
      <c r="GS56" s="94">
        <v>0</v>
      </c>
      <c r="GT56" s="94">
        <v>0</v>
      </c>
      <c r="GU56" s="94">
        <v>0</v>
      </c>
      <c r="GV56" s="94">
        <v>0</v>
      </c>
      <c r="GW56" s="94">
        <v>0</v>
      </c>
      <c r="GX56" s="94">
        <v>0</v>
      </c>
      <c r="GY56" s="94">
        <v>0</v>
      </c>
      <c r="GZ56" s="94">
        <v>2999</v>
      </c>
      <c r="HA56" s="94">
        <v>3466</v>
      </c>
      <c r="HB56" s="94">
        <v>141</v>
      </c>
      <c r="HC56" s="99">
        <v>121978</v>
      </c>
      <c r="HD56" s="87">
        <v>99387</v>
      </c>
      <c r="HE56" s="94">
        <v>50148</v>
      </c>
      <c r="HF56" s="94">
        <v>17622</v>
      </c>
      <c r="HG56" s="87">
        <v>2270</v>
      </c>
      <c r="HH56" s="94">
        <v>1023</v>
      </c>
      <c r="HI56" s="94">
        <v>1247</v>
      </c>
      <c r="HJ56" s="93">
        <v>2046</v>
      </c>
      <c r="HK56" s="94">
        <v>2045</v>
      </c>
      <c r="HL56" s="94">
        <v>1</v>
      </c>
      <c r="HM56" s="87">
        <v>95</v>
      </c>
      <c r="HN56" s="94">
        <v>93</v>
      </c>
      <c r="HO56" s="94">
        <v>2</v>
      </c>
      <c r="HP56" s="94">
        <v>1067</v>
      </c>
      <c r="HQ56" s="94">
        <v>19310</v>
      </c>
      <c r="HR56" s="179">
        <v>6829</v>
      </c>
      <c r="HS56" s="94">
        <v>76</v>
      </c>
      <c r="HT56" s="94">
        <v>0</v>
      </c>
      <c r="HU56" s="94">
        <v>4238</v>
      </c>
      <c r="HV56" s="94">
        <v>0</v>
      </c>
      <c r="HW56" s="94">
        <v>2515</v>
      </c>
      <c r="HX56" s="94">
        <v>0</v>
      </c>
      <c r="HY56" s="87">
        <v>22591</v>
      </c>
      <c r="HZ56" s="93">
        <v>13777</v>
      </c>
      <c r="IA56" s="94">
        <v>13777</v>
      </c>
      <c r="IB56" s="94">
        <v>0</v>
      </c>
      <c r="IC56" s="94">
        <v>345</v>
      </c>
      <c r="ID56" s="94">
        <v>2968</v>
      </c>
      <c r="IE56" s="94">
        <v>5066</v>
      </c>
      <c r="IF56" s="120">
        <v>435</v>
      </c>
    </row>
    <row r="57" spans="1:240" ht="14.25" customHeight="1">
      <c r="A57" s="423">
        <v>2005</v>
      </c>
      <c r="B57" s="1204">
        <v>928122</v>
      </c>
      <c r="C57" s="1208">
        <v>133217</v>
      </c>
      <c r="D57" s="1209">
        <v>123977</v>
      </c>
      <c r="E57" s="884">
        <v>5433</v>
      </c>
      <c r="F57" s="884">
        <v>1602</v>
      </c>
      <c r="G57" s="327"/>
      <c r="H57" s="884">
        <v>23408</v>
      </c>
      <c r="I57" s="884">
        <v>515</v>
      </c>
      <c r="J57" s="884">
        <v>20768</v>
      </c>
      <c r="K57" s="884">
        <v>351</v>
      </c>
      <c r="L57" s="884">
        <v>71900</v>
      </c>
      <c r="M57" s="1226">
        <v>9240</v>
      </c>
      <c r="N57" s="1208">
        <v>135971</v>
      </c>
      <c r="O57" s="1209">
        <v>109406</v>
      </c>
      <c r="P57" s="885">
        <v>53872</v>
      </c>
      <c r="Q57" s="885">
        <v>20362</v>
      </c>
      <c r="R57" s="885">
        <v>22557</v>
      </c>
      <c r="S57" s="885">
        <v>2705</v>
      </c>
      <c r="T57" s="885">
        <v>2141</v>
      </c>
      <c r="U57" s="885">
        <v>7769</v>
      </c>
      <c r="V57" s="1209">
        <v>26565</v>
      </c>
      <c r="W57" s="885">
        <v>16778</v>
      </c>
      <c r="X57" s="885">
        <v>16778</v>
      </c>
      <c r="Y57" s="885">
        <v>5372</v>
      </c>
      <c r="Z57" s="885">
        <v>3230</v>
      </c>
      <c r="AA57" s="885">
        <v>542</v>
      </c>
      <c r="AB57" s="894">
        <v>643</v>
      </c>
      <c r="AC57" s="1210">
        <v>-2754</v>
      </c>
      <c r="AD57" s="885">
        <v>-2754</v>
      </c>
      <c r="AE57" s="885">
        <v>-614</v>
      </c>
      <c r="AF57" s="887">
        <v>81316</v>
      </c>
      <c r="AG57" s="887">
        <v>95661</v>
      </c>
      <c r="AH57" s="887">
        <v>6978</v>
      </c>
      <c r="AI57" s="885">
        <v>60954</v>
      </c>
      <c r="AJ57" s="885">
        <v>6978</v>
      </c>
      <c r="AK57" s="885">
        <v>26055</v>
      </c>
      <c r="AL57" s="885">
        <v>110232</v>
      </c>
      <c r="AM57" s="885">
        <v>14571</v>
      </c>
      <c r="AN57" s="885">
        <v>53976</v>
      </c>
      <c r="AO57" s="885">
        <v>0</v>
      </c>
      <c r="AP57" s="885">
        <v>19077</v>
      </c>
      <c r="AQ57" s="885">
        <v>103254</v>
      </c>
      <c r="AR57" s="885">
        <v>7593</v>
      </c>
      <c r="AS57" s="887"/>
      <c r="AT57" s="896"/>
      <c r="AU57" s="925">
        <v>-0.29672823184883024</v>
      </c>
      <c r="AV57" s="926">
        <v>-0.29672823184883024</v>
      </c>
      <c r="AW57" s="926">
        <v>-6.6155095989535853E-2</v>
      </c>
      <c r="AX57" s="926">
        <v>1.5699444685073729</v>
      </c>
      <c r="AY57" s="1211"/>
      <c r="AZ57" s="926"/>
      <c r="BA57" s="1227">
        <v>57880.141000000003</v>
      </c>
      <c r="BB57" s="1228">
        <v>0</v>
      </c>
      <c r="BC57" s="926">
        <v>57880.141000000003</v>
      </c>
      <c r="BD57" s="927">
        <v>6.2362643057701472</v>
      </c>
      <c r="BE57" s="884"/>
      <c r="BF57" s="1213">
        <v>14.353393196153093</v>
      </c>
      <c r="BG57" s="926">
        <v>13.357834422629784</v>
      </c>
      <c r="BH57" s="926">
        <v>0.58537562949698418</v>
      </c>
      <c r="BI57" s="926">
        <v>0.17260661852644371</v>
      </c>
      <c r="BJ57" s="926">
        <v>0</v>
      </c>
      <c r="BK57" s="926">
        <v>2.5220822262590477</v>
      </c>
      <c r="BL57" s="926">
        <v>5.5488394844643268E-2</v>
      </c>
      <c r="BM57" s="926">
        <v>2.2376368623952456</v>
      </c>
      <c r="BN57" s="926">
        <v>3.7818304059164635E-2</v>
      </c>
      <c r="BO57" s="926">
        <v>7.7468263870482543</v>
      </c>
      <c r="BP57" s="926">
        <v>0.99555877352330835</v>
      </c>
      <c r="BQ57" s="1213">
        <v>14.650121428001922</v>
      </c>
      <c r="BR57" s="926">
        <v>11.787889954122411</v>
      </c>
      <c r="BS57" s="926">
        <v>5.8044093341177128</v>
      </c>
      <c r="BT57" s="926">
        <v>2.1938926132555849</v>
      </c>
      <c r="BU57" s="926">
        <v>2.4303916941953752</v>
      </c>
      <c r="BV57" s="327">
        <v>0</v>
      </c>
      <c r="BW57" s="926">
        <v>0.29144875350438842</v>
      </c>
      <c r="BX57" s="926">
        <v>0.23068088031530337</v>
      </c>
      <c r="BY57" s="926">
        <v>0.83706667873404572</v>
      </c>
      <c r="BZ57" s="926">
        <v>2.8622314738795116</v>
      </c>
      <c r="CA57" s="926">
        <v>1.8077364829192715</v>
      </c>
      <c r="CB57" s="926">
        <v>1.8077364829192715</v>
      </c>
      <c r="CC57" s="926">
        <v>0.5788032176804343</v>
      </c>
      <c r="CD57" s="926">
        <v>5.8397495156886706E-2</v>
      </c>
      <c r="CE57" s="927">
        <v>6.9279685213797321E-2</v>
      </c>
      <c r="CF57" s="926"/>
      <c r="CG57" s="925">
        <v>0.75184081403091407</v>
      </c>
      <c r="CH57" s="926">
        <v>8.7613481848291492</v>
      </c>
      <c r="CI57" s="926">
        <v>10.306942406278486</v>
      </c>
      <c r="CJ57" s="926">
        <v>6.5674555715735643</v>
      </c>
      <c r="CK57" s="927">
        <v>6.2362643057701472</v>
      </c>
      <c r="CL57" s="412">
        <v>2005</v>
      </c>
      <c r="CM57" s="99">
        <v>133217</v>
      </c>
      <c r="CN57" s="87">
        <v>123977</v>
      </c>
      <c r="CO57" s="87">
        <v>23408</v>
      </c>
      <c r="CP57" s="87">
        <v>23105</v>
      </c>
      <c r="CQ57" s="87">
        <v>1980</v>
      </c>
      <c r="CR57" s="94">
        <v>962</v>
      </c>
      <c r="CS57" s="94">
        <v>0</v>
      </c>
      <c r="CT57" s="94">
        <v>1018</v>
      </c>
      <c r="CU57" s="95">
        <v>50</v>
      </c>
      <c r="CV57" s="95">
        <v>49</v>
      </c>
      <c r="CW57" s="94">
        <v>49</v>
      </c>
      <c r="CX57" s="94">
        <v>0</v>
      </c>
      <c r="CY57" s="94">
        <v>0</v>
      </c>
      <c r="CZ57" s="95">
        <v>1</v>
      </c>
      <c r="DA57" s="94">
        <v>1</v>
      </c>
      <c r="DB57" s="94">
        <v>0</v>
      </c>
      <c r="DC57" s="179">
        <v>21075</v>
      </c>
      <c r="DD57" s="94">
        <v>211</v>
      </c>
      <c r="DE57" s="94">
        <v>15</v>
      </c>
      <c r="DF57" s="94">
        <v>27</v>
      </c>
      <c r="DG57" s="94">
        <v>2</v>
      </c>
      <c r="DH57" s="94">
        <v>0</v>
      </c>
      <c r="DI57" s="94">
        <v>128</v>
      </c>
      <c r="DJ57" s="94">
        <v>257</v>
      </c>
      <c r="DK57" s="94">
        <v>1156</v>
      </c>
      <c r="DL57" s="94">
        <v>80</v>
      </c>
      <c r="DM57" s="94">
        <v>0</v>
      </c>
      <c r="DN57" s="94">
        <v>0</v>
      </c>
      <c r="DO57" s="94">
        <v>0</v>
      </c>
      <c r="DP57" s="94">
        <v>0</v>
      </c>
      <c r="DQ57" s="94">
        <v>0</v>
      </c>
      <c r="DR57" s="94">
        <v>0</v>
      </c>
      <c r="DS57" s="94">
        <v>0</v>
      </c>
      <c r="DT57" s="94">
        <v>0</v>
      </c>
      <c r="DU57" s="94">
        <v>0</v>
      </c>
      <c r="DV57" s="94">
        <v>0</v>
      </c>
      <c r="DW57" s="94">
        <v>15468</v>
      </c>
      <c r="DX57" s="94">
        <v>0</v>
      </c>
      <c r="DY57" s="94">
        <v>1779</v>
      </c>
      <c r="DZ57" s="94">
        <v>1934</v>
      </c>
      <c r="EA57" s="94">
        <v>18</v>
      </c>
      <c r="EB57" s="94">
        <v>0</v>
      </c>
      <c r="EC57" s="94">
        <v>0</v>
      </c>
      <c r="ED57" s="94">
        <v>0</v>
      </c>
      <c r="EE57" s="94">
        <v>0</v>
      </c>
      <c r="EF57" s="94">
        <v>0</v>
      </c>
      <c r="EG57" s="94">
        <v>0</v>
      </c>
      <c r="EH57" s="94">
        <v>0</v>
      </c>
      <c r="EI57" s="94">
        <v>0</v>
      </c>
      <c r="EJ57" s="95">
        <v>303</v>
      </c>
      <c r="EK57" s="94">
        <v>0</v>
      </c>
      <c r="EL57" s="94">
        <v>0</v>
      </c>
      <c r="EM57" s="94">
        <v>1</v>
      </c>
      <c r="EN57" s="94">
        <v>1</v>
      </c>
      <c r="EO57" s="94">
        <v>0</v>
      </c>
      <c r="EP57" s="94">
        <v>80</v>
      </c>
      <c r="EQ57" s="94">
        <v>2</v>
      </c>
      <c r="ER57" s="94">
        <v>0</v>
      </c>
      <c r="ES57" s="94">
        <v>0</v>
      </c>
      <c r="ET57" s="94">
        <v>112</v>
      </c>
      <c r="EU57" s="94">
        <v>10</v>
      </c>
      <c r="EV57" s="94">
        <v>3</v>
      </c>
      <c r="EW57" s="94">
        <v>29</v>
      </c>
      <c r="EX57" s="94">
        <v>4</v>
      </c>
      <c r="EY57" s="94">
        <v>26</v>
      </c>
      <c r="EZ57" s="94">
        <v>5</v>
      </c>
      <c r="FA57" s="94">
        <v>0</v>
      </c>
      <c r="FB57" s="94">
        <v>0</v>
      </c>
      <c r="FC57" s="94">
        <v>0</v>
      </c>
      <c r="FD57" s="94">
        <v>29</v>
      </c>
      <c r="FE57" s="94">
        <v>0</v>
      </c>
      <c r="FF57" s="94">
        <v>0</v>
      </c>
      <c r="FG57" s="94">
        <v>0</v>
      </c>
      <c r="FH57" s="94">
        <v>1</v>
      </c>
      <c r="FI57" s="87">
        <v>515</v>
      </c>
      <c r="FJ57" s="94">
        <v>443</v>
      </c>
      <c r="FK57" s="94">
        <v>67</v>
      </c>
      <c r="FL57" s="94">
        <v>5</v>
      </c>
      <c r="FM57" s="95">
        <v>20768</v>
      </c>
      <c r="FN57" s="1229">
        <v>19503</v>
      </c>
      <c r="FO57" s="94">
        <v>19104</v>
      </c>
      <c r="FP57" s="94">
        <v>399</v>
      </c>
      <c r="FQ57" s="94">
        <v>0</v>
      </c>
      <c r="FR57" s="94">
        <v>0</v>
      </c>
      <c r="FS57" s="95">
        <v>1265</v>
      </c>
      <c r="FT57" s="94">
        <v>1246</v>
      </c>
      <c r="FU57" s="94">
        <v>0</v>
      </c>
      <c r="FV57" s="94">
        <v>0</v>
      </c>
      <c r="FW57" s="94">
        <v>0</v>
      </c>
      <c r="FX57" s="94">
        <v>18</v>
      </c>
      <c r="FY57" s="94">
        <v>1</v>
      </c>
      <c r="FZ57" s="94">
        <v>0</v>
      </c>
      <c r="GA57" s="87">
        <v>351</v>
      </c>
      <c r="GB57" s="87">
        <v>351</v>
      </c>
      <c r="GC57" s="94">
        <v>0</v>
      </c>
      <c r="GD57" s="94">
        <v>0</v>
      </c>
      <c r="GE57" s="94">
        <v>351</v>
      </c>
      <c r="GF57" s="87">
        <v>71900</v>
      </c>
      <c r="GG57" s="94">
        <v>0</v>
      </c>
      <c r="GH57" s="94">
        <v>50</v>
      </c>
      <c r="GI57" s="94">
        <v>70284</v>
      </c>
      <c r="GJ57" s="94">
        <v>588</v>
      </c>
      <c r="GK57" s="94">
        <v>978</v>
      </c>
      <c r="GL57" s="87">
        <v>7035</v>
      </c>
      <c r="GM57" s="94">
        <v>2107</v>
      </c>
      <c r="GN57" s="94">
        <v>3326</v>
      </c>
      <c r="GO57" s="94">
        <v>1602</v>
      </c>
      <c r="GP57" s="95">
        <v>9240</v>
      </c>
      <c r="GQ57" s="179">
        <v>2315</v>
      </c>
      <c r="GR57" s="94">
        <v>2315</v>
      </c>
      <c r="GS57" s="94">
        <v>0</v>
      </c>
      <c r="GT57" s="94">
        <v>0</v>
      </c>
      <c r="GU57" s="94">
        <v>0</v>
      </c>
      <c r="GV57" s="94">
        <v>0</v>
      </c>
      <c r="GW57" s="94">
        <v>0</v>
      </c>
      <c r="GX57" s="94">
        <v>0</v>
      </c>
      <c r="GY57" s="94">
        <v>0</v>
      </c>
      <c r="GZ57" s="94">
        <v>3475</v>
      </c>
      <c r="HA57" s="94">
        <v>3266</v>
      </c>
      <c r="HB57" s="94">
        <v>184</v>
      </c>
      <c r="HC57" s="99">
        <v>135971</v>
      </c>
      <c r="HD57" s="87">
        <v>109406</v>
      </c>
      <c r="HE57" s="94">
        <v>53872</v>
      </c>
      <c r="HF57" s="94">
        <v>20362</v>
      </c>
      <c r="HG57" s="87">
        <v>2705</v>
      </c>
      <c r="HH57" s="94">
        <v>1303</v>
      </c>
      <c r="HI57" s="94">
        <v>1402</v>
      </c>
      <c r="HJ57" s="93">
        <v>2141</v>
      </c>
      <c r="HK57" s="94">
        <v>2140</v>
      </c>
      <c r="HL57" s="94">
        <v>1</v>
      </c>
      <c r="HM57" s="87">
        <v>104</v>
      </c>
      <c r="HN57" s="94">
        <v>104</v>
      </c>
      <c r="HO57" s="94">
        <v>0</v>
      </c>
      <c r="HP57" s="94">
        <v>1177</v>
      </c>
      <c r="HQ57" s="94">
        <v>21380</v>
      </c>
      <c r="HR57" s="179">
        <v>7665</v>
      </c>
      <c r="HS57" s="94">
        <v>88</v>
      </c>
      <c r="HT57" s="94">
        <v>0</v>
      </c>
      <c r="HU57" s="94">
        <v>4760</v>
      </c>
      <c r="HV57" s="94">
        <v>0</v>
      </c>
      <c r="HW57" s="94">
        <v>2817</v>
      </c>
      <c r="HX57" s="94">
        <v>0</v>
      </c>
      <c r="HY57" s="87">
        <v>26565</v>
      </c>
      <c r="HZ57" s="93">
        <v>16778</v>
      </c>
      <c r="IA57" s="94">
        <v>16778</v>
      </c>
      <c r="IB57" s="94">
        <v>0</v>
      </c>
      <c r="IC57" s="94">
        <v>643</v>
      </c>
      <c r="ID57" s="94">
        <v>3230</v>
      </c>
      <c r="IE57" s="94">
        <v>5372</v>
      </c>
      <c r="IF57" s="120">
        <v>542</v>
      </c>
    </row>
    <row r="58" spans="1:240" ht="14.25" customHeight="1">
      <c r="A58" s="423">
        <v>2006</v>
      </c>
      <c r="B58" s="1204">
        <v>1004976</v>
      </c>
      <c r="C58" s="1208">
        <v>147704</v>
      </c>
      <c r="D58" s="1209">
        <v>138346</v>
      </c>
      <c r="E58" s="884">
        <v>6250</v>
      </c>
      <c r="F58" s="884">
        <v>1830</v>
      </c>
      <c r="G58" s="327"/>
      <c r="H58" s="884">
        <v>26500</v>
      </c>
      <c r="I58" s="884">
        <v>772</v>
      </c>
      <c r="J58" s="884">
        <v>23823</v>
      </c>
      <c r="K58" s="884">
        <v>374</v>
      </c>
      <c r="L58" s="884">
        <v>78797</v>
      </c>
      <c r="M58" s="1226">
        <v>9358</v>
      </c>
      <c r="N58" s="1208">
        <v>148353</v>
      </c>
      <c r="O58" s="1209">
        <v>119321</v>
      </c>
      <c r="P58" s="885">
        <v>58216</v>
      </c>
      <c r="Q58" s="885">
        <v>21720</v>
      </c>
      <c r="R58" s="885">
        <v>25192</v>
      </c>
      <c r="S58" s="885">
        <v>3099</v>
      </c>
      <c r="T58" s="885">
        <v>2344</v>
      </c>
      <c r="U58" s="885">
        <v>8750</v>
      </c>
      <c r="V58" s="1209">
        <v>29032</v>
      </c>
      <c r="W58" s="885">
        <v>18258</v>
      </c>
      <c r="X58" s="885">
        <v>18258</v>
      </c>
      <c r="Y58" s="885">
        <v>5997</v>
      </c>
      <c r="Z58" s="885">
        <v>3819</v>
      </c>
      <c r="AA58" s="885">
        <v>579</v>
      </c>
      <c r="AB58" s="894">
        <v>379</v>
      </c>
      <c r="AC58" s="1210">
        <v>-649</v>
      </c>
      <c r="AD58" s="885">
        <v>-649</v>
      </c>
      <c r="AE58" s="885">
        <v>1695</v>
      </c>
      <c r="AF58" s="887">
        <v>87772</v>
      </c>
      <c r="AG58" s="887">
        <v>103615</v>
      </c>
      <c r="AH58" s="887">
        <v>7734</v>
      </c>
      <c r="AI58" s="885">
        <v>66052</v>
      </c>
      <c r="AJ58" s="885">
        <v>7734</v>
      </c>
      <c r="AK58" s="885">
        <v>29563</v>
      </c>
      <c r="AL58" s="885">
        <v>122640</v>
      </c>
      <c r="AM58" s="885">
        <v>19025</v>
      </c>
      <c r="AN58" s="885">
        <v>58318</v>
      </c>
      <c r="AO58" s="885">
        <v>0</v>
      </c>
      <c r="AP58" s="885">
        <v>21829</v>
      </c>
      <c r="AQ58" s="885">
        <v>114906</v>
      </c>
      <c r="AR58" s="885">
        <v>11291</v>
      </c>
      <c r="AS58" s="887"/>
      <c r="AT58" s="896"/>
      <c r="AU58" s="925">
        <v>-6.4578656604734844E-2</v>
      </c>
      <c r="AV58" s="926">
        <v>-6.4578656604734844E-2</v>
      </c>
      <c r="AW58" s="926">
        <v>0.16866074413717341</v>
      </c>
      <c r="AX58" s="926">
        <v>1.8930800337520497</v>
      </c>
      <c r="AY58" s="1211"/>
      <c r="AZ58" s="926"/>
      <c r="BA58" s="1227">
        <v>59125.625</v>
      </c>
      <c r="BB58" s="1228">
        <v>0</v>
      </c>
      <c r="BC58" s="926">
        <v>59125.625</v>
      </c>
      <c r="BD58" s="927">
        <v>5.883287262581395</v>
      </c>
      <c r="BE58" s="884"/>
      <c r="BF58" s="1213">
        <v>14.697266402381748</v>
      </c>
      <c r="BG58" s="926">
        <v>13.766099886962476</v>
      </c>
      <c r="BH58" s="926">
        <v>0.62190539873589024</v>
      </c>
      <c r="BI58" s="926">
        <v>0.18209390074986864</v>
      </c>
      <c r="BJ58" s="926">
        <v>0</v>
      </c>
      <c r="BK58" s="926">
        <v>2.6368788906401743</v>
      </c>
      <c r="BL58" s="926">
        <v>7.6817754851857156E-2</v>
      </c>
      <c r="BM58" s="926">
        <v>2.3705043702536179</v>
      </c>
      <c r="BN58" s="926">
        <v>3.7214819060355668E-2</v>
      </c>
      <c r="BO58" s="926">
        <v>7.8406847526707102</v>
      </c>
      <c r="BP58" s="926">
        <v>0.93116651541927364</v>
      </c>
      <c r="BQ58" s="1213">
        <v>14.761845058986482</v>
      </c>
      <c r="BR58" s="926">
        <v>11.873019853210424</v>
      </c>
      <c r="BS58" s="926">
        <v>5.7927751508493737</v>
      </c>
      <c r="BT58" s="926">
        <v>2.1612456416869659</v>
      </c>
      <c r="BU58" s="926">
        <v>2.5067265287927274</v>
      </c>
      <c r="BV58" s="327">
        <v>0</v>
      </c>
      <c r="BW58" s="926">
        <v>0.3083655729092038</v>
      </c>
      <c r="BX58" s="926">
        <v>0.23323940074190827</v>
      </c>
      <c r="BY58" s="926">
        <v>0.87066755823024633</v>
      </c>
      <c r="BZ58" s="926">
        <v>2.8888252057760582</v>
      </c>
      <c r="CA58" s="926">
        <v>1.8167598032191814</v>
      </c>
      <c r="CB58" s="926">
        <v>1.8167598032191814</v>
      </c>
      <c r="CC58" s="926">
        <v>0.59673066819506138</v>
      </c>
      <c r="CD58" s="926">
        <v>5.7613316138892867E-2</v>
      </c>
      <c r="CE58" s="927">
        <v>3.7712343379344385E-2</v>
      </c>
      <c r="CF58" s="926"/>
      <c r="CG58" s="925">
        <v>0.76957061661173998</v>
      </c>
      <c r="CH58" s="926">
        <v>8.7337409052554484</v>
      </c>
      <c r="CI58" s="926">
        <v>10.310196462403082</v>
      </c>
      <c r="CJ58" s="926">
        <v>6.5724952635684835</v>
      </c>
      <c r="CK58" s="927">
        <v>5.883287262581395</v>
      </c>
      <c r="CL58" s="412">
        <v>2006</v>
      </c>
      <c r="CM58" s="99">
        <v>147704</v>
      </c>
      <c r="CN58" s="87">
        <v>138346</v>
      </c>
      <c r="CO58" s="87">
        <v>26500</v>
      </c>
      <c r="CP58" s="87">
        <v>26211</v>
      </c>
      <c r="CQ58" s="87">
        <v>2129</v>
      </c>
      <c r="CR58" s="94">
        <v>1087</v>
      </c>
      <c r="CS58" s="94">
        <v>0</v>
      </c>
      <c r="CT58" s="94">
        <v>1042</v>
      </c>
      <c r="CU58" s="95">
        <v>51</v>
      </c>
      <c r="CV58" s="95">
        <v>50</v>
      </c>
      <c r="CW58" s="94">
        <v>50</v>
      </c>
      <c r="CX58" s="94">
        <v>0</v>
      </c>
      <c r="CY58" s="94">
        <v>0</v>
      </c>
      <c r="CZ58" s="95">
        <v>1</v>
      </c>
      <c r="DA58" s="94">
        <v>1</v>
      </c>
      <c r="DB58" s="94">
        <v>0</v>
      </c>
      <c r="DC58" s="179">
        <v>24031</v>
      </c>
      <c r="DD58" s="94">
        <v>206</v>
      </c>
      <c r="DE58" s="94">
        <v>17</v>
      </c>
      <c r="DF58" s="94">
        <v>3</v>
      </c>
      <c r="DG58" s="94">
        <v>5</v>
      </c>
      <c r="DH58" s="94">
        <v>0</v>
      </c>
      <c r="DI58" s="94">
        <v>139</v>
      </c>
      <c r="DJ58" s="94">
        <v>260</v>
      </c>
      <c r="DK58" s="94">
        <v>1231</v>
      </c>
      <c r="DL58" s="94">
        <v>74</v>
      </c>
      <c r="DM58" s="94">
        <v>0</v>
      </c>
      <c r="DN58" s="94">
        <v>0</v>
      </c>
      <c r="DO58" s="94">
        <v>0</v>
      </c>
      <c r="DP58" s="94">
        <v>0</v>
      </c>
      <c r="DQ58" s="94">
        <v>0</v>
      </c>
      <c r="DR58" s="94">
        <v>0</v>
      </c>
      <c r="DS58" s="94">
        <v>0</v>
      </c>
      <c r="DT58" s="94">
        <v>0</v>
      </c>
      <c r="DU58" s="94">
        <v>0</v>
      </c>
      <c r="DV58" s="94">
        <v>0</v>
      </c>
      <c r="DW58" s="94">
        <v>18188</v>
      </c>
      <c r="DX58" s="94">
        <v>0</v>
      </c>
      <c r="DY58" s="94">
        <v>2004</v>
      </c>
      <c r="DZ58" s="94">
        <v>1885</v>
      </c>
      <c r="EA58" s="94">
        <v>19</v>
      </c>
      <c r="EB58" s="94">
        <v>0</v>
      </c>
      <c r="EC58" s="94">
        <v>0</v>
      </c>
      <c r="ED58" s="94">
        <v>0</v>
      </c>
      <c r="EE58" s="94">
        <v>0</v>
      </c>
      <c r="EF58" s="94">
        <v>0</v>
      </c>
      <c r="EG58" s="94">
        <v>0</v>
      </c>
      <c r="EH58" s="94">
        <v>0</v>
      </c>
      <c r="EI58" s="94">
        <v>0</v>
      </c>
      <c r="EJ58" s="95">
        <v>289</v>
      </c>
      <c r="EK58" s="94">
        <v>0</v>
      </c>
      <c r="EL58" s="94">
        <v>0</v>
      </c>
      <c r="EM58" s="94">
        <v>1</v>
      </c>
      <c r="EN58" s="94">
        <v>0</v>
      </c>
      <c r="EO58" s="94">
        <v>0</v>
      </c>
      <c r="EP58" s="94">
        <v>45</v>
      </c>
      <c r="EQ58" s="94">
        <v>0</v>
      </c>
      <c r="ER58" s="94">
        <v>0</v>
      </c>
      <c r="ES58" s="94">
        <v>0</v>
      </c>
      <c r="ET58" s="94">
        <v>122</v>
      </c>
      <c r="EU58" s="94">
        <v>13</v>
      </c>
      <c r="EV58" s="94">
        <v>4</v>
      </c>
      <c r="EW58" s="94">
        <v>38</v>
      </c>
      <c r="EX58" s="94">
        <v>4</v>
      </c>
      <c r="EY58" s="94">
        <v>12</v>
      </c>
      <c r="EZ58" s="94">
        <v>14</v>
      </c>
      <c r="FA58" s="94">
        <v>0</v>
      </c>
      <c r="FB58" s="94">
        <v>0</v>
      </c>
      <c r="FC58" s="94">
        <v>0</v>
      </c>
      <c r="FD58" s="94">
        <v>35</v>
      </c>
      <c r="FE58" s="94">
        <v>0</v>
      </c>
      <c r="FF58" s="94">
        <v>0</v>
      </c>
      <c r="FG58" s="94">
        <v>0</v>
      </c>
      <c r="FH58" s="94">
        <v>1</v>
      </c>
      <c r="FI58" s="87">
        <v>772</v>
      </c>
      <c r="FJ58" s="94">
        <v>692</v>
      </c>
      <c r="FK58" s="94">
        <v>74</v>
      </c>
      <c r="FL58" s="94">
        <v>6</v>
      </c>
      <c r="FM58" s="95">
        <v>23823</v>
      </c>
      <c r="FN58" s="1229">
        <v>22304</v>
      </c>
      <c r="FO58" s="94">
        <v>21786</v>
      </c>
      <c r="FP58" s="94">
        <v>518</v>
      </c>
      <c r="FQ58" s="94">
        <v>0</v>
      </c>
      <c r="FR58" s="94">
        <v>0</v>
      </c>
      <c r="FS58" s="95">
        <v>1519</v>
      </c>
      <c r="FT58" s="94">
        <v>1495</v>
      </c>
      <c r="FU58" s="94">
        <v>0</v>
      </c>
      <c r="FV58" s="94">
        <v>0</v>
      </c>
      <c r="FW58" s="94">
        <v>0</v>
      </c>
      <c r="FX58" s="94">
        <v>23</v>
      </c>
      <c r="FY58" s="94">
        <v>1</v>
      </c>
      <c r="FZ58" s="94">
        <v>0</v>
      </c>
      <c r="GA58" s="87">
        <v>374</v>
      </c>
      <c r="GB58" s="87">
        <v>374</v>
      </c>
      <c r="GC58" s="94">
        <v>0</v>
      </c>
      <c r="GD58" s="94">
        <v>0</v>
      </c>
      <c r="GE58" s="94">
        <v>374</v>
      </c>
      <c r="GF58" s="87">
        <v>78797</v>
      </c>
      <c r="GG58" s="94">
        <v>0</v>
      </c>
      <c r="GH58" s="94">
        <v>56</v>
      </c>
      <c r="GI58" s="94">
        <v>77013</v>
      </c>
      <c r="GJ58" s="94">
        <v>525</v>
      </c>
      <c r="GK58" s="94">
        <v>1203</v>
      </c>
      <c r="GL58" s="87">
        <v>8080</v>
      </c>
      <c r="GM58" s="94">
        <v>2612</v>
      </c>
      <c r="GN58" s="94">
        <v>3638</v>
      </c>
      <c r="GO58" s="94">
        <v>1830</v>
      </c>
      <c r="GP58" s="95">
        <v>9358</v>
      </c>
      <c r="GQ58" s="179">
        <v>2519</v>
      </c>
      <c r="GR58" s="94">
        <v>2519</v>
      </c>
      <c r="GS58" s="94">
        <v>0</v>
      </c>
      <c r="GT58" s="94">
        <v>0</v>
      </c>
      <c r="GU58" s="94">
        <v>0</v>
      </c>
      <c r="GV58" s="94">
        <v>0</v>
      </c>
      <c r="GW58" s="94">
        <v>0</v>
      </c>
      <c r="GX58" s="94">
        <v>0</v>
      </c>
      <c r="GY58" s="94">
        <v>0</v>
      </c>
      <c r="GZ58" s="94">
        <v>3826</v>
      </c>
      <c r="HA58" s="94">
        <v>2821</v>
      </c>
      <c r="HB58" s="94">
        <v>192</v>
      </c>
      <c r="HC58" s="99">
        <v>148353</v>
      </c>
      <c r="HD58" s="87">
        <v>119321</v>
      </c>
      <c r="HE58" s="94">
        <v>58216</v>
      </c>
      <c r="HF58" s="94">
        <v>21720</v>
      </c>
      <c r="HG58" s="87">
        <v>3099</v>
      </c>
      <c r="HH58" s="94">
        <v>1498</v>
      </c>
      <c r="HI58" s="94">
        <v>1601</v>
      </c>
      <c r="HJ58" s="93">
        <v>2344</v>
      </c>
      <c r="HK58" s="94">
        <v>2344</v>
      </c>
      <c r="HL58" s="94">
        <v>0</v>
      </c>
      <c r="HM58" s="87">
        <v>113</v>
      </c>
      <c r="HN58" s="94">
        <v>102</v>
      </c>
      <c r="HO58" s="94">
        <v>11</v>
      </c>
      <c r="HP58" s="94">
        <v>1269</v>
      </c>
      <c r="HQ58" s="94">
        <v>23923</v>
      </c>
      <c r="HR58" s="179">
        <v>8637</v>
      </c>
      <c r="HS58" s="94">
        <v>86</v>
      </c>
      <c r="HT58" s="94">
        <v>0</v>
      </c>
      <c r="HU58" s="94">
        <v>5421</v>
      </c>
      <c r="HV58" s="94">
        <v>0</v>
      </c>
      <c r="HW58" s="94">
        <v>3130</v>
      </c>
      <c r="HX58" s="94">
        <v>0</v>
      </c>
      <c r="HY58" s="87">
        <v>29032</v>
      </c>
      <c r="HZ58" s="93">
        <v>18258</v>
      </c>
      <c r="IA58" s="94">
        <v>18258</v>
      </c>
      <c r="IB58" s="94">
        <v>0</v>
      </c>
      <c r="IC58" s="94">
        <v>379</v>
      </c>
      <c r="ID58" s="94">
        <v>3819</v>
      </c>
      <c r="IE58" s="94">
        <v>5997</v>
      </c>
      <c r="IF58" s="120">
        <v>579</v>
      </c>
    </row>
    <row r="59" spans="1:240" ht="14.25" customHeight="1">
      <c r="A59" s="423">
        <v>2007</v>
      </c>
      <c r="B59" s="1204">
        <v>1077541</v>
      </c>
      <c r="C59" s="1208">
        <v>159043</v>
      </c>
      <c r="D59" s="1209">
        <v>149348</v>
      </c>
      <c r="E59" s="884">
        <v>6855</v>
      </c>
      <c r="F59" s="884">
        <v>1902</v>
      </c>
      <c r="G59" s="327"/>
      <c r="H59" s="884">
        <v>25383</v>
      </c>
      <c r="I59" s="884">
        <v>1171</v>
      </c>
      <c r="J59" s="884">
        <v>26855</v>
      </c>
      <c r="K59" s="884">
        <v>412</v>
      </c>
      <c r="L59" s="884">
        <v>86770</v>
      </c>
      <c r="M59" s="1226">
        <v>9695</v>
      </c>
      <c r="N59" s="1208">
        <v>162522</v>
      </c>
      <c r="O59" s="1209">
        <v>130962</v>
      </c>
      <c r="P59" s="885">
        <v>64375</v>
      </c>
      <c r="Q59" s="885">
        <v>25405</v>
      </c>
      <c r="R59" s="885">
        <v>25372</v>
      </c>
      <c r="S59" s="885">
        <v>3675</v>
      </c>
      <c r="T59" s="885">
        <v>2664</v>
      </c>
      <c r="U59" s="885">
        <v>9471</v>
      </c>
      <c r="V59" s="1209">
        <v>31560</v>
      </c>
      <c r="W59" s="885">
        <v>21075</v>
      </c>
      <c r="X59" s="885">
        <v>21075</v>
      </c>
      <c r="Y59" s="885">
        <v>5527</v>
      </c>
      <c r="Z59" s="885">
        <v>3847</v>
      </c>
      <c r="AA59" s="885">
        <v>611</v>
      </c>
      <c r="AB59" s="894">
        <v>500</v>
      </c>
      <c r="AC59" s="1210">
        <v>-3479</v>
      </c>
      <c r="AD59" s="885">
        <v>-3479</v>
      </c>
      <c r="AE59" s="885">
        <v>-815</v>
      </c>
      <c r="AF59" s="887">
        <v>98404</v>
      </c>
      <c r="AG59" s="887">
        <v>113424</v>
      </c>
      <c r="AH59" s="887">
        <v>8516</v>
      </c>
      <c r="AI59" s="885">
        <v>72999</v>
      </c>
      <c r="AJ59" s="885">
        <v>8516</v>
      </c>
      <c r="AK59" s="885">
        <v>28731</v>
      </c>
      <c r="AL59" s="885">
        <v>131810</v>
      </c>
      <c r="AM59" s="885">
        <v>18386</v>
      </c>
      <c r="AN59" s="885">
        <v>64483</v>
      </c>
      <c r="AO59" s="885">
        <v>0</v>
      </c>
      <c r="AP59" s="885">
        <v>20215</v>
      </c>
      <c r="AQ59" s="885">
        <v>123294</v>
      </c>
      <c r="AR59" s="885">
        <v>9870</v>
      </c>
      <c r="AS59" s="887"/>
      <c r="AT59" s="896"/>
      <c r="AU59" s="925">
        <v>-0.32286474482177474</v>
      </c>
      <c r="AV59" s="926">
        <v>-0.32286474482177474</v>
      </c>
      <c r="AW59" s="926">
        <v>-7.5635173046779663E-2</v>
      </c>
      <c r="AX59" s="926">
        <v>1.7062923823780256</v>
      </c>
      <c r="AY59" s="1211"/>
      <c r="AZ59" s="926"/>
      <c r="BA59" s="1227">
        <v>61959.637000000002</v>
      </c>
      <c r="BB59" s="1228">
        <v>0</v>
      </c>
      <c r="BC59" s="926">
        <v>61959.637000000002</v>
      </c>
      <c r="BD59" s="927">
        <v>5.7500955416081618</v>
      </c>
      <c r="BE59" s="884"/>
      <c r="BF59" s="1213">
        <v>14.759809603532487</v>
      </c>
      <c r="BG59" s="926">
        <v>13.860075857902391</v>
      </c>
      <c r="BH59" s="926">
        <v>0.63617068863272952</v>
      </c>
      <c r="BI59" s="926">
        <v>0.17651300507358886</v>
      </c>
      <c r="BJ59" s="926">
        <v>0</v>
      </c>
      <c r="BK59" s="926">
        <v>2.3556412238606232</v>
      </c>
      <c r="BL59" s="926">
        <v>0.10867335906475949</v>
      </c>
      <c r="BM59" s="926">
        <v>2.4922485548113715</v>
      </c>
      <c r="BN59" s="926">
        <v>3.823520404328002E-2</v>
      </c>
      <c r="BO59" s="926">
        <v>8.0525938224160374</v>
      </c>
      <c r="BP59" s="926">
        <v>0.89973374563009667</v>
      </c>
      <c r="BQ59" s="1213">
        <v>15.082674348354262</v>
      </c>
      <c r="BR59" s="926">
        <v>12.153783475524365</v>
      </c>
      <c r="BS59" s="926">
        <v>5.9742506317625033</v>
      </c>
      <c r="BT59" s="926">
        <v>2.3576829095134197</v>
      </c>
      <c r="BU59" s="926">
        <v>2.3546203810342252</v>
      </c>
      <c r="BV59" s="327">
        <v>0</v>
      </c>
      <c r="BW59" s="926">
        <v>0.34105430791032543</v>
      </c>
      <c r="BX59" s="926">
        <v>0.2472295717749951</v>
      </c>
      <c r="BY59" s="926">
        <v>0.87894567352889585</v>
      </c>
      <c r="BZ59" s="926">
        <v>2.9288908728298968</v>
      </c>
      <c r="CA59" s="926">
        <v>1.955842051485744</v>
      </c>
      <c r="CB59" s="926">
        <v>1.955842051485744</v>
      </c>
      <c r="CC59" s="926">
        <v>0.51292711831846771</v>
      </c>
      <c r="CD59" s="926">
        <v>5.6703178811757508E-2</v>
      </c>
      <c r="CE59" s="927">
        <v>4.640194665446605E-2</v>
      </c>
      <c r="CF59" s="926"/>
      <c r="CG59" s="925">
        <v>0.79031795541886574</v>
      </c>
      <c r="CH59" s="926">
        <v>9.1322743171721541</v>
      </c>
      <c r="CI59" s="926">
        <v>10.526188794672315</v>
      </c>
      <c r="CJ59" s="926">
        <v>6.7745914076587344</v>
      </c>
      <c r="CK59" s="927">
        <v>5.7500955416081618</v>
      </c>
      <c r="CL59" s="412">
        <v>2007</v>
      </c>
      <c r="CM59" s="99">
        <v>159043</v>
      </c>
      <c r="CN59" s="87">
        <v>149348</v>
      </c>
      <c r="CO59" s="87">
        <v>25383</v>
      </c>
      <c r="CP59" s="87">
        <v>25101</v>
      </c>
      <c r="CQ59" s="87">
        <v>2442</v>
      </c>
      <c r="CR59" s="94">
        <v>1171</v>
      </c>
      <c r="CS59" s="94">
        <v>0</v>
      </c>
      <c r="CT59" s="94">
        <v>1271</v>
      </c>
      <c r="CU59" s="95">
        <v>52</v>
      </c>
      <c r="CV59" s="95">
        <v>51</v>
      </c>
      <c r="CW59" s="94">
        <v>51</v>
      </c>
      <c r="CX59" s="94">
        <v>0</v>
      </c>
      <c r="CY59" s="94">
        <v>0</v>
      </c>
      <c r="CZ59" s="95">
        <v>1</v>
      </c>
      <c r="DA59" s="94">
        <v>1</v>
      </c>
      <c r="DB59" s="94">
        <v>0</v>
      </c>
      <c r="DC59" s="179">
        <v>22607</v>
      </c>
      <c r="DD59" s="94">
        <v>212</v>
      </c>
      <c r="DE59" s="94">
        <v>20</v>
      </c>
      <c r="DF59" s="94">
        <v>16</v>
      </c>
      <c r="DG59" s="94">
        <v>3</v>
      </c>
      <c r="DH59" s="94">
        <v>0</v>
      </c>
      <c r="DI59" s="94">
        <v>146</v>
      </c>
      <c r="DJ59" s="94">
        <v>253</v>
      </c>
      <c r="DK59" s="94">
        <v>1304</v>
      </c>
      <c r="DL59" s="94">
        <v>86</v>
      </c>
      <c r="DM59" s="94">
        <v>0</v>
      </c>
      <c r="DN59" s="94">
        <v>0</v>
      </c>
      <c r="DO59" s="94">
        <v>0</v>
      </c>
      <c r="DP59" s="94">
        <v>0</v>
      </c>
      <c r="DQ59" s="94">
        <v>0</v>
      </c>
      <c r="DR59" s="94">
        <v>0</v>
      </c>
      <c r="DS59" s="94">
        <v>0</v>
      </c>
      <c r="DT59" s="94">
        <v>0</v>
      </c>
      <c r="DU59" s="94">
        <v>0</v>
      </c>
      <c r="DV59" s="94">
        <v>0</v>
      </c>
      <c r="DW59" s="94">
        <v>16506</v>
      </c>
      <c r="DX59" s="94">
        <v>0</v>
      </c>
      <c r="DY59" s="94">
        <v>2081</v>
      </c>
      <c r="DZ59" s="94">
        <v>1958</v>
      </c>
      <c r="EA59" s="94">
        <v>22</v>
      </c>
      <c r="EB59" s="94">
        <v>0</v>
      </c>
      <c r="EC59" s="94">
        <v>0</v>
      </c>
      <c r="ED59" s="94">
        <v>0</v>
      </c>
      <c r="EE59" s="94">
        <v>0</v>
      </c>
      <c r="EF59" s="94">
        <v>0</v>
      </c>
      <c r="EG59" s="94">
        <v>0</v>
      </c>
      <c r="EH59" s="94">
        <v>0</v>
      </c>
      <c r="EI59" s="94">
        <v>0</v>
      </c>
      <c r="EJ59" s="95">
        <v>282</v>
      </c>
      <c r="EK59" s="94">
        <v>0</v>
      </c>
      <c r="EL59" s="94">
        <v>0</v>
      </c>
      <c r="EM59" s="94">
        <v>5</v>
      </c>
      <c r="EN59" s="94">
        <v>3</v>
      </c>
      <c r="EO59" s="94">
        <v>0</v>
      </c>
      <c r="EP59" s="94">
        <v>49</v>
      </c>
      <c r="EQ59" s="94">
        <v>3</v>
      </c>
      <c r="ER59" s="94">
        <v>0</v>
      </c>
      <c r="ES59" s="94">
        <v>0</v>
      </c>
      <c r="ET59" s="94">
        <v>101</v>
      </c>
      <c r="EU59" s="94">
        <v>18</v>
      </c>
      <c r="EV59" s="94">
        <v>7</v>
      </c>
      <c r="EW59" s="94">
        <v>38</v>
      </c>
      <c r="EX59" s="94">
        <v>4</v>
      </c>
      <c r="EY59" s="94">
        <v>5</v>
      </c>
      <c r="EZ59" s="94">
        <v>9</v>
      </c>
      <c r="FA59" s="94">
        <v>0</v>
      </c>
      <c r="FB59" s="94">
        <v>0</v>
      </c>
      <c r="FC59" s="94">
        <v>0</v>
      </c>
      <c r="FD59" s="94">
        <v>35</v>
      </c>
      <c r="FE59" s="94">
        <v>1</v>
      </c>
      <c r="FF59" s="94">
        <v>0</v>
      </c>
      <c r="FG59" s="94">
        <v>0</v>
      </c>
      <c r="FH59" s="94">
        <v>4</v>
      </c>
      <c r="FI59" s="87">
        <v>1171</v>
      </c>
      <c r="FJ59" s="94">
        <v>1117</v>
      </c>
      <c r="FK59" s="94">
        <v>47</v>
      </c>
      <c r="FL59" s="94">
        <v>7</v>
      </c>
      <c r="FM59" s="95">
        <v>26855</v>
      </c>
      <c r="FN59" s="1229">
        <v>24975</v>
      </c>
      <c r="FO59" s="94">
        <v>24375</v>
      </c>
      <c r="FP59" s="94">
        <v>600</v>
      </c>
      <c r="FQ59" s="94">
        <v>0</v>
      </c>
      <c r="FR59" s="94">
        <v>0</v>
      </c>
      <c r="FS59" s="95">
        <v>1880</v>
      </c>
      <c r="FT59" s="94">
        <v>1853</v>
      </c>
      <c r="FU59" s="94">
        <v>0</v>
      </c>
      <c r="FV59" s="94">
        <v>0</v>
      </c>
      <c r="FW59" s="94">
        <v>0</v>
      </c>
      <c r="FX59" s="94">
        <v>25</v>
      </c>
      <c r="FY59" s="94">
        <v>2</v>
      </c>
      <c r="FZ59" s="94">
        <v>0</v>
      </c>
      <c r="GA59" s="87">
        <v>412</v>
      </c>
      <c r="GB59" s="87">
        <v>412</v>
      </c>
      <c r="GC59" s="94">
        <v>0</v>
      </c>
      <c r="GD59" s="94">
        <v>0</v>
      </c>
      <c r="GE59" s="94">
        <v>412</v>
      </c>
      <c r="GF59" s="87">
        <v>86770</v>
      </c>
      <c r="GG59" s="94">
        <v>0</v>
      </c>
      <c r="GH59" s="94">
        <v>52</v>
      </c>
      <c r="GI59" s="94">
        <v>84745</v>
      </c>
      <c r="GJ59" s="94">
        <v>581</v>
      </c>
      <c r="GK59" s="94">
        <v>1392</v>
      </c>
      <c r="GL59" s="87">
        <v>8757</v>
      </c>
      <c r="GM59" s="94">
        <v>2838</v>
      </c>
      <c r="GN59" s="94">
        <v>4017</v>
      </c>
      <c r="GO59" s="94">
        <v>1902</v>
      </c>
      <c r="GP59" s="1303">
        <v>9695</v>
      </c>
      <c r="GQ59" s="179">
        <v>2759</v>
      </c>
      <c r="GR59" s="94">
        <v>2759</v>
      </c>
      <c r="GS59" s="94">
        <v>0</v>
      </c>
      <c r="GT59" s="94">
        <v>0</v>
      </c>
      <c r="GU59" s="94">
        <v>0</v>
      </c>
      <c r="GV59" s="94">
        <v>0</v>
      </c>
      <c r="GW59" s="94">
        <v>0</v>
      </c>
      <c r="GX59" s="94">
        <v>0</v>
      </c>
      <c r="GY59" s="94">
        <v>0</v>
      </c>
      <c r="GZ59" s="94">
        <v>4441</v>
      </c>
      <c r="HA59" s="94">
        <v>2286</v>
      </c>
      <c r="HB59" s="94">
        <v>209</v>
      </c>
      <c r="HC59" s="99">
        <v>162522</v>
      </c>
      <c r="HD59" s="87">
        <v>130962</v>
      </c>
      <c r="HE59" s="94">
        <v>64375</v>
      </c>
      <c r="HF59" s="94">
        <v>25405</v>
      </c>
      <c r="HG59" s="87">
        <v>3675</v>
      </c>
      <c r="HH59" s="94">
        <v>1786</v>
      </c>
      <c r="HI59" s="94">
        <v>1889</v>
      </c>
      <c r="HJ59" s="93">
        <v>2664</v>
      </c>
      <c r="HK59" s="94">
        <v>2664</v>
      </c>
      <c r="HL59" s="94">
        <v>0</v>
      </c>
      <c r="HM59" s="87">
        <v>116</v>
      </c>
      <c r="HN59" s="94">
        <v>108</v>
      </c>
      <c r="HO59" s="94">
        <v>8</v>
      </c>
      <c r="HP59" s="94">
        <v>1595</v>
      </c>
      <c r="HQ59" s="94">
        <v>23777</v>
      </c>
      <c r="HR59" s="179">
        <v>9355</v>
      </c>
      <c r="HS59" s="94">
        <v>88</v>
      </c>
      <c r="HT59" s="94">
        <v>0</v>
      </c>
      <c r="HU59" s="94">
        <v>6078</v>
      </c>
      <c r="HV59" s="94">
        <v>0</v>
      </c>
      <c r="HW59" s="94">
        <v>3189</v>
      </c>
      <c r="HX59" s="94">
        <v>0</v>
      </c>
      <c r="HY59" s="87">
        <v>31560</v>
      </c>
      <c r="HZ59" s="93">
        <v>21075</v>
      </c>
      <c r="IA59" s="94">
        <v>21075</v>
      </c>
      <c r="IB59" s="94">
        <v>0</v>
      </c>
      <c r="IC59" s="94">
        <v>500</v>
      </c>
      <c r="ID59" s="94">
        <v>3847</v>
      </c>
      <c r="IE59" s="94">
        <v>5527</v>
      </c>
      <c r="IF59" s="120">
        <v>611</v>
      </c>
    </row>
    <row r="60" spans="1:240" ht="14.25" customHeight="1">
      <c r="A60" s="423">
        <v>2008</v>
      </c>
      <c r="B60" s="1204">
        <v>1112432</v>
      </c>
      <c r="C60" s="1208">
        <v>160899</v>
      </c>
      <c r="D60" s="1209">
        <v>150615</v>
      </c>
      <c r="E60" s="884">
        <v>7863</v>
      </c>
      <c r="F60" s="884">
        <v>2019</v>
      </c>
      <c r="G60" s="327"/>
      <c r="H60" s="884">
        <v>17169</v>
      </c>
      <c r="I60" s="884">
        <v>1356</v>
      </c>
      <c r="J60" s="884">
        <v>30897</v>
      </c>
      <c r="K60" s="884">
        <v>449</v>
      </c>
      <c r="L60" s="884">
        <v>90862</v>
      </c>
      <c r="M60" s="1226">
        <v>10284</v>
      </c>
      <c r="N60" s="1208">
        <v>180058</v>
      </c>
      <c r="O60" s="1209">
        <v>145685</v>
      </c>
      <c r="P60" s="885">
        <v>71603</v>
      </c>
      <c r="Q60" s="885">
        <v>27607</v>
      </c>
      <c r="R60" s="885">
        <v>28309</v>
      </c>
      <c r="S60" s="885">
        <v>4271</v>
      </c>
      <c r="T60" s="885">
        <v>3084</v>
      </c>
      <c r="U60" s="885">
        <v>10811</v>
      </c>
      <c r="V60" s="1209">
        <v>34373</v>
      </c>
      <c r="W60" s="885">
        <v>23197</v>
      </c>
      <c r="X60" s="885">
        <v>23197</v>
      </c>
      <c r="Y60" s="885">
        <v>5912</v>
      </c>
      <c r="Z60" s="885">
        <v>4463</v>
      </c>
      <c r="AA60" s="885">
        <v>414</v>
      </c>
      <c r="AB60" s="894">
        <v>387</v>
      </c>
      <c r="AC60" s="1210">
        <v>-19159</v>
      </c>
      <c r="AD60" s="885">
        <v>-19159</v>
      </c>
      <c r="AE60" s="885">
        <v>-16076</v>
      </c>
      <c r="AF60" s="887">
        <v>108681</v>
      </c>
      <c r="AG60" s="887">
        <v>125072</v>
      </c>
      <c r="AH60" s="887">
        <v>9308</v>
      </c>
      <c r="AI60" s="885">
        <v>81074</v>
      </c>
      <c r="AJ60" s="885">
        <v>9308</v>
      </c>
      <c r="AK60" s="885">
        <v>20478</v>
      </c>
      <c r="AL60" s="885">
        <v>130002</v>
      </c>
      <c r="AM60" s="885">
        <v>4930</v>
      </c>
      <c r="AN60" s="885">
        <v>71766</v>
      </c>
      <c r="AO60" s="885">
        <v>0</v>
      </c>
      <c r="AP60" s="885">
        <v>11170</v>
      </c>
      <c r="AQ60" s="885">
        <v>120694</v>
      </c>
      <c r="AR60" s="885">
        <v>-4378</v>
      </c>
      <c r="AS60" s="887"/>
      <c r="AT60" s="896">
        <v>0</v>
      </c>
      <c r="AU60" s="925">
        <v>-1.7222625742517295</v>
      </c>
      <c r="AV60" s="926">
        <v>-1.7222625742517295</v>
      </c>
      <c r="AW60" s="926">
        <v>-1.4451220389201318</v>
      </c>
      <c r="AX60" s="926">
        <v>0.44317315575244148</v>
      </c>
      <c r="AY60" s="1211">
        <v>0</v>
      </c>
      <c r="AZ60" s="926"/>
      <c r="BA60" s="1227">
        <v>74496.989000000001</v>
      </c>
      <c r="BB60" s="1228">
        <v>0</v>
      </c>
      <c r="BC60" s="926">
        <v>74496.989000000001</v>
      </c>
      <c r="BD60" s="927">
        <v>6.696767892329599</v>
      </c>
      <c r="BE60" s="884"/>
      <c r="BF60" s="1213">
        <v>14.463715534972025</v>
      </c>
      <c r="BG60" s="926">
        <v>13.539254534209732</v>
      </c>
      <c r="BH60" s="926">
        <v>0.70682972082787987</v>
      </c>
      <c r="BI60" s="926">
        <v>0.18149423964790656</v>
      </c>
      <c r="BJ60" s="926">
        <v>0</v>
      </c>
      <c r="BK60" s="926">
        <v>1.5433752355200139</v>
      </c>
      <c r="BL60" s="926">
        <v>0.12189509111568168</v>
      </c>
      <c r="BM60" s="926">
        <v>2.777428193363729</v>
      </c>
      <c r="BN60" s="926">
        <v>4.0362017633437372E-2</v>
      </c>
      <c r="BO60" s="926">
        <v>8.1678700361010836</v>
      </c>
      <c r="BP60" s="926">
        <v>0.92446100076229376</v>
      </c>
      <c r="BQ60" s="1213">
        <v>16.185978109223754</v>
      </c>
      <c r="BR60" s="926">
        <v>13.09608137845729</v>
      </c>
      <c r="BS60" s="926">
        <v>6.4366181483452474</v>
      </c>
      <c r="BT60" s="926">
        <v>2.4816797790786311</v>
      </c>
      <c r="BU60" s="926">
        <v>2.5447847598774578</v>
      </c>
      <c r="BV60" s="327">
        <v>0</v>
      </c>
      <c r="BW60" s="926">
        <v>0.38393357976038084</v>
      </c>
      <c r="BX60" s="926">
        <v>0.27723042846663887</v>
      </c>
      <c r="BY60" s="926">
        <v>0.97183468292893405</v>
      </c>
      <c r="BZ60" s="926">
        <v>3.0898967307664646</v>
      </c>
      <c r="CA60" s="926">
        <v>2.0852510535475428</v>
      </c>
      <c r="CB60" s="926">
        <v>2.0852510535475428</v>
      </c>
      <c r="CC60" s="926">
        <v>0.53144821436276557</v>
      </c>
      <c r="CD60" s="926">
        <v>3.7215757907000158E-2</v>
      </c>
      <c r="CE60" s="927">
        <v>3.4788643260891455E-2</v>
      </c>
      <c r="CF60" s="926"/>
      <c r="CG60" s="925">
        <v>0.83672530096221609</v>
      </c>
      <c r="CH60" s="926">
        <v>9.7696758093977873</v>
      </c>
      <c r="CI60" s="926">
        <v>11.243114185855855</v>
      </c>
      <c r="CJ60" s="926">
        <v>7.2879960303191567</v>
      </c>
      <c r="CK60" s="927">
        <v>6.696767892329599</v>
      </c>
      <c r="CL60" s="412">
        <v>2008</v>
      </c>
      <c r="CM60" s="99">
        <v>160899</v>
      </c>
      <c r="CN60" s="87">
        <v>150615</v>
      </c>
      <c r="CO60" s="87">
        <v>17169</v>
      </c>
      <c r="CP60" s="87">
        <v>16860</v>
      </c>
      <c r="CQ60" s="87">
        <v>2158</v>
      </c>
      <c r="CR60" s="94">
        <v>932</v>
      </c>
      <c r="CS60" s="94">
        <v>0</v>
      </c>
      <c r="CT60" s="94">
        <v>1226</v>
      </c>
      <c r="CU60" s="95">
        <v>53</v>
      </c>
      <c r="CV60" s="95">
        <v>52</v>
      </c>
      <c r="CW60" s="94">
        <v>52</v>
      </c>
      <c r="CX60" s="94">
        <v>0</v>
      </c>
      <c r="CY60" s="94">
        <v>0</v>
      </c>
      <c r="CZ60" s="95">
        <v>1</v>
      </c>
      <c r="DA60" s="94">
        <v>1</v>
      </c>
      <c r="DB60" s="94">
        <v>0</v>
      </c>
      <c r="DC60" s="179">
        <v>14649</v>
      </c>
      <c r="DD60" s="94">
        <v>210</v>
      </c>
      <c r="DE60" s="94">
        <v>22</v>
      </c>
      <c r="DF60" s="94">
        <v>15</v>
      </c>
      <c r="DG60" s="94">
        <v>3</v>
      </c>
      <c r="DH60" s="94">
        <v>0</v>
      </c>
      <c r="DI60" s="94">
        <v>137</v>
      </c>
      <c r="DJ60" s="94">
        <v>263</v>
      </c>
      <c r="DK60" s="94">
        <v>1277</v>
      </c>
      <c r="DL60" s="94">
        <v>83</v>
      </c>
      <c r="DM60" s="94">
        <v>0</v>
      </c>
      <c r="DN60" s="94">
        <v>0</v>
      </c>
      <c r="DO60" s="94">
        <v>0</v>
      </c>
      <c r="DP60" s="94">
        <v>0</v>
      </c>
      <c r="DQ60" s="94">
        <v>0</v>
      </c>
      <c r="DR60" s="94">
        <v>0</v>
      </c>
      <c r="DS60" s="94">
        <v>0</v>
      </c>
      <c r="DT60" s="94">
        <v>0</v>
      </c>
      <c r="DU60" s="94">
        <v>0</v>
      </c>
      <c r="DV60" s="94">
        <v>0</v>
      </c>
      <c r="DW60" s="94">
        <v>9614</v>
      </c>
      <c r="DX60" s="94">
        <v>0</v>
      </c>
      <c r="DY60" s="94">
        <v>1224</v>
      </c>
      <c r="DZ60" s="94">
        <v>1781</v>
      </c>
      <c r="EA60" s="94">
        <v>20</v>
      </c>
      <c r="EB60" s="94">
        <v>0</v>
      </c>
      <c r="EC60" s="94">
        <v>0</v>
      </c>
      <c r="ED60" s="94">
        <v>0</v>
      </c>
      <c r="EE60" s="94">
        <v>0</v>
      </c>
      <c r="EF60" s="94">
        <v>0</v>
      </c>
      <c r="EG60" s="94">
        <v>0</v>
      </c>
      <c r="EH60" s="94">
        <v>0</v>
      </c>
      <c r="EI60" s="94">
        <v>0</v>
      </c>
      <c r="EJ60" s="95">
        <v>309</v>
      </c>
      <c r="EK60" s="94">
        <v>0</v>
      </c>
      <c r="EL60" s="94">
        <v>0</v>
      </c>
      <c r="EM60" s="94">
        <v>3</v>
      </c>
      <c r="EN60" s="94">
        <v>3</v>
      </c>
      <c r="EO60" s="94">
        <v>0</v>
      </c>
      <c r="EP60" s="94">
        <v>57</v>
      </c>
      <c r="EQ60" s="94">
        <v>3</v>
      </c>
      <c r="ER60" s="94">
        <v>1</v>
      </c>
      <c r="ES60" s="94">
        <v>0</v>
      </c>
      <c r="ET60" s="94">
        <v>84</v>
      </c>
      <c r="EU60" s="94">
        <v>14</v>
      </c>
      <c r="EV60" s="94">
        <v>9</v>
      </c>
      <c r="EW60" s="94">
        <v>20</v>
      </c>
      <c r="EX60" s="94">
        <v>4</v>
      </c>
      <c r="EY60" s="94">
        <v>1</v>
      </c>
      <c r="EZ60" s="94">
        <v>73</v>
      </c>
      <c r="FA60" s="94">
        <v>0</v>
      </c>
      <c r="FB60" s="94">
        <v>0</v>
      </c>
      <c r="FC60" s="94">
        <v>0</v>
      </c>
      <c r="FD60" s="94">
        <v>32</v>
      </c>
      <c r="FE60" s="94">
        <v>0</v>
      </c>
      <c r="FF60" s="94">
        <v>0</v>
      </c>
      <c r="FG60" s="94">
        <v>0</v>
      </c>
      <c r="FH60" s="94">
        <v>5</v>
      </c>
      <c r="FI60" s="87">
        <v>1356</v>
      </c>
      <c r="FJ60" s="94">
        <v>1327</v>
      </c>
      <c r="FK60" s="94">
        <v>22</v>
      </c>
      <c r="FL60" s="94">
        <v>7</v>
      </c>
      <c r="FM60" s="95">
        <v>30897</v>
      </c>
      <c r="FN60" s="1229">
        <v>28690</v>
      </c>
      <c r="FO60" s="94">
        <v>28097</v>
      </c>
      <c r="FP60" s="94">
        <v>593</v>
      </c>
      <c r="FQ60" s="94">
        <v>0</v>
      </c>
      <c r="FR60" s="94">
        <v>0</v>
      </c>
      <c r="FS60" s="95">
        <v>2207</v>
      </c>
      <c r="FT60" s="94">
        <v>2179</v>
      </c>
      <c r="FU60" s="94">
        <v>0</v>
      </c>
      <c r="FV60" s="94">
        <v>0</v>
      </c>
      <c r="FW60" s="94">
        <v>0</v>
      </c>
      <c r="FX60" s="94">
        <v>27</v>
      </c>
      <c r="FY60" s="94">
        <v>1</v>
      </c>
      <c r="FZ60" s="94">
        <v>0</v>
      </c>
      <c r="GA60" s="87">
        <v>449</v>
      </c>
      <c r="GB60" s="87">
        <v>449</v>
      </c>
      <c r="GC60" s="94">
        <v>0</v>
      </c>
      <c r="GD60" s="94">
        <v>0</v>
      </c>
      <c r="GE60" s="94">
        <v>449</v>
      </c>
      <c r="GF60" s="87">
        <v>90862</v>
      </c>
      <c r="GG60" s="94">
        <v>0</v>
      </c>
      <c r="GH60" s="94">
        <v>55</v>
      </c>
      <c r="GI60" s="94">
        <v>89010</v>
      </c>
      <c r="GJ60" s="94">
        <v>298</v>
      </c>
      <c r="GK60" s="94">
        <v>1499</v>
      </c>
      <c r="GL60" s="87">
        <v>9882</v>
      </c>
      <c r="GM60" s="94">
        <v>3259</v>
      </c>
      <c r="GN60" s="94">
        <v>4604</v>
      </c>
      <c r="GO60" s="94">
        <v>2019</v>
      </c>
      <c r="GP60" s="1303">
        <v>10284</v>
      </c>
      <c r="GQ60" s="179">
        <v>2774</v>
      </c>
      <c r="GR60" s="94">
        <v>2774</v>
      </c>
      <c r="GS60" s="94">
        <v>0</v>
      </c>
      <c r="GT60" s="94">
        <v>0</v>
      </c>
      <c r="GU60" s="94">
        <v>0</v>
      </c>
      <c r="GV60" s="94">
        <v>0</v>
      </c>
      <c r="GW60" s="94">
        <v>0</v>
      </c>
      <c r="GX60" s="94">
        <v>0</v>
      </c>
      <c r="GY60" s="94">
        <v>0</v>
      </c>
      <c r="GZ60" s="94">
        <v>5080</v>
      </c>
      <c r="HA60" s="94">
        <v>2217</v>
      </c>
      <c r="HB60" s="94">
        <v>213</v>
      </c>
      <c r="HC60" s="99">
        <v>180058</v>
      </c>
      <c r="HD60" s="87">
        <v>145685</v>
      </c>
      <c r="HE60" s="94">
        <v>71603</v>
      </c>
      <c r="HF60" s="94">
        <v>27607</v>
      </c>
      <c r="HG60" s="87">
        <v>4271</v>
      </c>
      <c r="HH60" s="94">
        <v>2053</v>
      </c>
      <c r="HI60" s="94">
        <v>2218</v>
      </c>
      <c r="HJ60" s="93">
        <v>3084</v>
      </c>
      <c r="HK60" s="94">
        <v>3083</v>
      </c>
      <c r="HL60" s="94">
        <v>1</v>
      </c>
      <c r="HM60" s="87">
        <v>187</v>
      </c>
      <c r="HN60" s="94">
        <v>163</v>
      </c>
      <c r="HO60" s="94">
        <v>24</v>
      </c>
      <c r="HP60" s="94">
        <v>2036</v>
      </c>
      <c r="HQ60" s="94">
        <v>26273</v>
      </c>
      <c r="HR60" s="179">
        <v>10624</v>
      </c>
      <c r="HS60" s="94">
        <v>96</v>
      </c>
      <c r="HT60" s="94">
        <v>0</v>
      </c>
      <c r="HU60" s="94">
        <v>7053</v>
      </c>
      <c r="HV60" s="94">
        <v>0</v>
      </c>
      <c r="HW60" s="94">
        <v>3475</v>
      </c>
      <c r="HX60" s="94">
        <v>0</v>
      </c>
      <c r="HY60" s="87">
        <v>34373</v>
      </c>
      <c r="HZ60" s="93">
        <v>23197</v>
      </c>
      <c r="IA60" s="94">
        <v>23197</v>
      </c>
      <c r="IB60" s="94">
        <v>0</v>
      </c>
      <c r="IC60" s="94">
        <v>387</v>
      </c>
      <c r="ID60" s="94">
        <v>4463</v>
      </c>
      <c r="IE60" s="94">
        <v>5912</v>
      </c>
      <c r="IF60" s="120">
        <v>414</v>
      </c>
    </row>
    <row r="61" spans="1:240" ht="15">
      <c r="A61" s="423">
        <v>2009</v>
      </c>
      <c r="B61" s="1204">
        <v>1072990</v>
      </c>
      <c r="C61" s="1208">
        <v>167085</v>
      </c>
      <c r="D61" s="1209">
        <v>155156</v>
      </c>
      <c r="E61" s="884">
        <v>8454</v>
      </c>
      <c r="F61" s="884">
        <v>2277</v>
      </c>
      <c r="G61" s="327"/>
      <c r="H61" s="884">
        <v>13838</v>
      </c>
      <c r="I61" s="884">
        <v>631</v>
      </c>
      <c r="J61" s="884">
        <v>33984</v>
      </c>
      <c r="K61" s="884">
        <v>487</v>
      </c>
      <c r="L61" s="884">
        <v>95485</v>
      </c>
      <c r="M61" s="1226">
        <v>11929</v>
      </c>
      <c r="N61" s="1208">
        <v>188989</v>
      </c>
      <c r="O61" s="1209">
        <v>156125</v>
      </c>
      <c r="P61" s="885">
        <v>76433</v>
      </c>
      <c r="Q61" s="885">
        <v>29642</v>
      </c>
      <c r="R61" s="885">
        <v>31892</v>
      </c>
      <c r="S61" s="885">
        <v>4263</v>
      </c>
      <c r="T61" s="885">
        <v>3067</v>
      </c>
      <c r="U61" s="885">
        <v>10828</v>
      </c>
      <c r="V61" s="1209">
        <v>32864</v>
      </c>
      <c r="W61" s="885">
        <v>21836</v>
      </c>
      <c r="X61" s="885">
        <v>21836</v>
      </c>
      <c r="Y61" s="885">
        <v>6158</v>
      </c>
      <c r="Z61" s="885">
        <v>4121</v>
      </c>
      <c r="AA61" s="885">
        <v>380</v>
      </c>
      <c r="AB61" s="894">
        <v>369</v>
      </c>
      <c r="AC61" s="1210">
        <v>-21904</v>
      </c>
      <c r="AD61" s="885">
        <v>-21904</v>
      </c>
      <c r="AE61" s="885">
        <v>-18838</v>
      </c>
      <c r="AF61" s="887">
        <v>116274</v>
      </c>
      <c r="AG61" s="887">
        <v>134306</v>
      </c>
      <c r="AH61" s="887">
        <v>10021</v>
      </c>
      <c r="AI61" s="885">
        <v>86632</v>
      </c>
      <c r="AJ61" s="885">
        <v>10021</v>
      </c>
      <c r="AK61" s="885">
        <v>17160</v>
      </c>
      <c r="AL61" s="885">
        <v>133337</v>
      </c>
      <c r="AM61" s="885">
        <v>-969</v>
      </c>
      <c r="AN61" s="885">
        <v>76611</v>
      </c>
      <c r="AO61" s="885">
        <v>0</v>
      </c>
      <c r="AP61" s="885">
        <v>7139</v>
      </c>
      <c r="AQ61" s="885">
        <v>123316</v>
      </c>
      <c r="AR61" s="885">
        <v>-10990</v>
      </c>
      <c r="AS61" s="887"/>
      <c r="AT61" s="896">
        <v>0</v>
      </c>
      <c r="AU61" s="925">
        <v>-2.041398335492409</v>
      </c>
      <c r="AV61" s="926">
        <v>-2.041398335492409</v>
      </c>
      <c r="AW61" s="926">
        <v>-1.7556547591310263</v>
      </c>
      <c r="AX61" s="926">
        <v>-9.0308390572139532E-2</v>
      </c>
      <c r="AY61" s="1211">
        <v>0</v>
      </c>
      <c r="AZ61" s="926"/>
      <c r="BA61" s="1227">
        <v>93270.495999999999</v>
      </c>
      <c r="BB61" s="1228">
        <v>0</v>
      </c>
      <c r="BC61" s="926">
        <v>93270.495999999999</v>
      </c>
      <c r="BD61" s="927">
        <v>8.6925783092107096</v>
      </c>
      <c r="BE61" s="884"/>
      <c r="BF61" s="1213">
        <v>15.571906541533473</v>
      </c>
      <c r="BG61" s="926">
        <v>14.460153403107205</v>
      </c>
      <c r="BH61" s="926">
        <v>0.78789177904733498</v>
      </c>
      <c r="BI61" s="926">
        <v>0.21221073821750436</v>
      </c>
      <c r="BJ61" s="926">
        <v>0</v>
      </c>
      <c r="BK61" s="926">
        <v>1.2896671916793261</v>
      </c>
      <c r="BL61" s="926">
        <v>5.880763101240459E-2</v>
      </c>
      <c r="BM61" s="926">
        <v>3.1672242984557171</v>
      </c>
      <c r="BN61" s="926">
        <v>4.5387189069795615E-2</v>
      </c>
      <c r="BO61" s="926">
        <v>8.8989645756251221</v>
      </c>
      <c r="BP61" s="926">
        <v>1.1117531384262669</v>
      </c>
      <c r="BQ61" s="1213">
        <v>17.613304877025882</v>
      </c>
      <c r="BR61" s="926">
        <v>14.550461793679345</v>
      </c>
      <c r="BS61" s="926">
        <v>7.123365548607163</v>
      </c>
      <c r="BT61" s="926">
        <v>2.7625606948806607</v>
      </c>
      <c r="BU61" s="926">
        <v>2.9722551002339257</v>
      </c>
      <c r="BV61" s="327">
        <v>0</v>
      </c>
      <c r="BW61" s="926">
        <v>0.39730100000931973</v>
      </c>
      <c r="BX61" s="926">
        <v>0.285836773874873</v>
      </c>
      <c r="BY61" s="926">
        <v>1.0091426760734024</v>
      </c>
      <c r="BZ61" s="926">
        <v>3.0628430833465363</v>
      </c>
      <c r="CA61" s="926">
        <v>2.0350609045750661</v>
      </c>
      <c r="CB61" s="926">
        <v>2.0350609045750661</v>
      </c>
      <c r="CC61" s="926">
        <v>0.57391028807351419</v>
      </c>
      <c r="CD61" s="926">
        <v>3.5415055126329233E-2</v>
      </c>
      <c r="CE61" s="927">
        <v>3.4389882477935486E-2</v>
      </c>
      <c r="CF61" s="926"/>
      <c r="CG61" s="925">
        <v>0.93393228268669792</v>
      </c>
      <c r="CH61" s="926">
        <v>10.836447683575802</v>
      </c>
      <c r="CI61" s="926">
        <v>12.516985246833615</v>
      </c>
      <c r="CJ61" s="926">
        <v>8.0738869886951417</v>
      </c>
      <c r="CK61" s="927">
        <v>8.6925783092107096</v>
      </c>
      <c r="CL61" s="412">
        <v>2009</v>
      </c>
      <c r="CM61" s="99">
        <v>167085</v>
      </c>
      <c r="CN61" s="87">
        <v>155156</v>
      </c>
      <c r="CO61" s="87">
        <v>13838</v>
      </c>
      <c r="CP61" s="87">
        <v>13588</v>
      </c>
      <c r="CQ61" s="87">
        <v>1587</v>
      </c>
      <c r="CR61" s="94">
        <v>850</v>
      </c>
      <c r="CS61" s="94">
        <v>0</v>
      </c>
      <c r="CT61" s="94">
        <v>737</v>
      </c>
      <c r="CU61" s="95">
        <v>37</v>
      </c>
      <c r="CV61" s="95">
        <v>36</v>
      </c>
      <c r="CW61" s="94">
        <v>36</v>
      </c>
      <c r="CX61" s="94">
        <v>0</v>
      </c>
      <c r="CY61" s="94">
        <v>0</v>
      </c>
      <c r="CZ61" s="95">
        <v>1</v>
      </c>
      <c r="DA61" s="94">
        <v>1</v>
      </c>
      <c r="DB61" s="94">
        <v>0</v>
      </c>
      <c r="DC61" s="179">
        <v>11964</v>
      </c>
      <c r="DD61" s="94">
        <v>202</v>
      </c>
      <c r="DE61" s="94">
        <v>22</v>
      </c>
      <c r="DF61" s="94">
        <v>15</v>
      </c>
      <c r="DG61" s="94">
        <v>1</v>
      </c>
      <c r="DH61" s="94">
        <v>0</v>
      </c>
      <c r="DI61" s="94">
        <v>160</v>
      </c>
      <c r="DJ61" s="94">
        <v>227</v>
      </c>
      <c r="DK61" s="94">
        <v>1181</v>
      </c>
      <c r="DL61" s="94">
        <v>63</v>
      </c>
      <c r="DM61" s="94">
        <v>0</v>
      </c>
      <c r="DN61" s="94">
        <v>0</v>
      </c>
      <c r="DO61" s="94">
        <v>0</v>
      </c>
      <c r="DP61" s="94">
        <v>0</v>
      </c>
      <c r="DQ61" s="94">
        <v>0</v>
      </c>
      <c r="DR61" s="94">
        <v>0</v>
      </c>
      <c r="DS61" s="94">
        <v>0</v>
      </c>
      <c r="DT61" s="94">
        <v>0</v>
      </c>
      <c r="DU61" s="94">
        <v>0</v>
      </c>
      <c r="DV61" s="94">
        <v>0</v>
      </c>
      <c r="DW61" s="94">
        <v>7671</v>
      </c>
      <c r="DX61" s="94">
        <v>0</v>
      </c>
      <c r="DY61" s="94">
        <v>781</v>
      </c>
      <c r="DZ61" s="94">
        <v>1622</v>
      </c>
      <c r="EA61" s="94">
        <v>19</v>
      </c>
      <c r="EB61" s="94">
        <v>0</v>
      </c>
      <c r="EC61" s="94">
        <v>0</v>
      </c>
      <c r="ED61" s="94">
        <v>0</v>
      </c>
      <c r="EE61" s="94">
        <v>0</v>
      </c>
      <c r="EF61" s="94">
        <v>0</v>
      </c>
      <c r="EG61" s="94">
        <v>0</v>
      </c>
      <c r="EH61" s="94">
        <v>0</v>
      </c>
      <c r="EI61" s="94">
        <v>0</v>
      </c>
      <c r="EJ61" s="95">
        <v>250</v>
      </c>
      <c r="EK61" s="94">
        <v>0</v>
      </c>
      <c r="EL61" s="94">
        <v>0</v>
      </c>
      <c r="EM61" s="94">
        <v>3</v>
      </c>
      <c r="EN61" s="94">
        <v>0</v>
      </c>
      <c r="EO61" s="94">
        <v>0</v>
      </c>
      <c r="EP61" s="94">
        <v>52</v>
      </c>
      <c r="EQ61" s="94">
        <v>2</v>
      </c>
      <c r="ER61" s="94">
        <v>0</v>
      </c>
      <c r="ES61" s="94">
        <v>0</v>
      </c>
      <c r="ET61" s="94">
        <v>69</v>
      </c>
      <c r="EU61" s="94">
        <v>15</v>
      </c>
      <c r="EV61" s="94">
        <v>27</v>
      </c>
      <c r="EW61" s="94">
        <v>11</v>
      </c>
      <c r="EX61" s="94">
        <v>5</v>
      </c>
      <c r="EY61" s="94">
        <v>2</v>
      </c>
      <c r="EZ61" s="94">
        <v>34</v>
      </c>
      <c r="FA61" s="94">
        <v>0</v>
      </c>
      <c r="FB61" s="94">
        <v>0</v>
      </c>
      <c r="FC61" s="94">
        <v>0</v>
      </c>
      <c r="FD61" s="94">
        <v>25</v>
      </c>
      <c r="FE61" s="94">
        <v>0</v>
      </c>
      <c r="FF61" s="94">
        <v>0</v>
      </c>
      <c r="FG61" s="94">
        <v>0</v>
      </c>
      <c r="FH61" s="94">
        <v>5</v>
      </c>
      <c r="FI61" s="87">
        <v>631</v>
      </c>
      <c r="FJ61" s="94">
        <v>607</v>
      </c>
      <c r="FK61" s="94">
        <v>20</v>
      </c>
      <c r="FL61" s="94">
        <v>4</v>
      </c>
      <c r="FM61" s="95">
        <v>33984</v>
      </c>
      <c r="FN61" s="1229">
        <v>33922</v>
      </c>
      <c r="FO61" s="94">
        <v>33385</v>
      </c>
      <c r="FP61" s="94">
        <v>537</v>
      </c>
      <c r="FQ61" s="94">
        <v>0</v>
      </c>
      <c r="FR61" s="94">
        <v>0</v>
      </c>
      <c r="FS61" s="95">
        <v>62</v>
      </c>
      <c r="FT61" s="94">
        <v>35</v>
      </c>
      <c r="FU61" s="94">
        <v>0</v>
      </c>
      <c r="FV61" s="94">
        <v>0</v>
      </c>
      <c r="FW61" s="94">
        <v>0</v>
      </c>
      <c r="FX61" s="94">
        <v>26</v>
      </c>
      <c r="FY61" s="94">
        <v>1</v>
      </c>
      <c r="FZ61" s="94">
        <v>0</v>
      </c>
      <c r="GA61" s="87">
        <v>487</v>
      </c>
      <c r="GB61" s="87">
        <v>487</v>
      </c>
      <c r="GC61" s="94">
        <v>0</v>
      </c>
      <c r="GD61" s="94">
        <v>0</v>
      </c>
      <c r="GE61" s="94">
        <v>487</v>
      </c>
      <c r="GF61" s="87">
        <v>95485</v>
      </c>
      <c r="GG61" s="94">
        <v>0</v>
      </c>
      <c r="GH61" s="94">
        <v>50</v>
      </c>
      <c r="GI61" s="94">
        <v>93050</v>
      </c>
      <c r="GJ61" s="94">
        <v>792</v>
      </c>
      <c r="GK61" s="94">
        <v>1593</v>
      </c>
      <c r="GL61" s="87">
        <v>10731</v>
      </c>
      <c r="GM61" s="94">
        <v>3381</v>
      </c>
      <c r="GN61" s="94">
        <v>5073</v>
      </c>
      <c r="GO61" s="94">
        <v>2277</v>
      </c>
      <c r="GP61" s="95">
        <v>11929</v>
      </c>
      <c r="GQ61" s="179">
        <v>2512</v>
      </c>
      <c r="GR61" s="94">
        <v>2512</v>
      </c>
      <c r="GS61" s="94">
        <v>0</v>
      </c>
      <c r="GT61" s="94">
        <v>0</v>
      </c>
      <c r="GU61" s="94">
        <v>0</v>
      </c>
      <c r="GV61" s="94">
        <v>0</v>
      </c>
      <c r="GW61" s="94">
        <v>0</v>
      </c>
      <c r="GX61" s="94">
        <v>0</v>
      </c>
      <c r="GY61" s="94">
        <v>0</v>
      </c>
      <c r="GZ61" s="94">
        <v>6031</v>
      </c>
      <c r="HA61" s="94">
        <v>3137</v>
      </c>
      <c r="HB61" s="94">
        <v>249</v>
      </c>
      <c r="HC61" s="99">
        <v>188989</v>
      </c>
      <c r="HD61" s="87">
        <v>156125</v>
      </c>
      <c r="HE61" s="94">
        <v>76433</v>
      </c>
      <c r="HF61" s="94">
        <v>29642</v>
      </c>
      <c r="HG61" s="87">
        <v>4263</v>
      </c>
      <c r="HH61" s="94">
        <v>2087</v>
      </c>
      <c r="HI61" s="94">
        <v>2176</v>
      </c>
      <c r="HJ61" s="93">
        <v>3067</v>
      </c>
      <c r="HK61" s="94">
        <v>3066</v>
      </c>
      <c r="HL61" s="94">
        <v>1</v>
      </c>
      <c r="HM61" s="87">
        <v>186</v>
      </c>
      <c r="HN61" s="94">
        <v>178</v>
      </c>
      <c r="HO61" s="94">
        <v>8</v>
      </c>
      <c r="HP61" s="94">
        <v>3129</v>
      </c>
      <c r="HQ61" s="94">
        <v>28763</v>
      </c>
      <c r="HR61" s="179">
        <v>10642</v>
      </c>
      <c r="HS61" s="94">
        <v>91</v>
      </c>
      <c r="HT61" s="94">
        <v>0</v>
      </c>
      <c r="HU61" s="94">
        <v>6959</v>
      </c>
      <c r="HV61" s="94">
        <v>0</v>
      </c>
      <c r="HW61" s="94">
        <v>3592</v>
      </c>
      <c r="HX61" s="94">
        <v>0</v>
      </c>
      <c r="HY61" s="87">
        <v>32864</v>
      </c>
      <c r="HZ61" s="93">
        <v>21836</v>
      </c>
      <c r="IA61" s="94">
        <v>21836</v>
      </c>
      <c r="IB61" s="94">
        <v>0</v>
      </c>
      <c r="IC61" s="94">
        <v>369</v>
      </c>
      <c r="ID61" s="94">
        <v>4121</v>
      </c>
      <c r="IE61" s="94">
        <v>6158</v>
      </c>
      <c r="IF61" s="120">
        <v>380</v>
      </c>
    </row>
    <row r="62" spans="1:240" ht="15">
      <c r="A62" s="423">
        <v>2010</v>
      </c>
      <c r="B62" s="1204">
        <v>1077145</v>
      </c>
      <c r="C62" s="1208">
        <v>148613</v>
      </c>
      <c r="D62" s="1209">
        <v>138406</v>
      </c>
      <c r="E62" s="884">
        <v>8828</v>
      </c>
      <c r="F62" s="884">
        <v>2519</v>
      </c>
      <c r="G62" s="327"/>
      <c r="H62" s="884">
        <v>13620</v>
      </c>
      <c r="I62" s="884">
        <v>556</v>
      </c>
      <c r="J62" s="884">
        <v>28183</v>
      </c>
      <c r="K62" s="884">
        <v>481</v>
      </c>
      <c r="L62" s="884">
        <v>84219</v>
      </c>
      <c r="M62" s="1226">
        <v>10207</v>
      </c>
      <c r="N62" s="1208">
        <v>189011</v>
      </c>
      <c r="O62" s="1209">
        <v>159362</v>
      </c>
      <c r="P62" s="885">
        <v>75559</v>
      </c>
      <c r="Q62" s="885">
        <v>29405</v>
      </c>
      <c r="R62" s="885">
        <v>31985</v>
      </c>
      <c r="S62" s="885">
        <v>3846</v>
      </c>
      <c r="T62" s="885">
        <v>3704</v>
      </c>
      <c r="U62" s="885">
        <v>14863</v>
      </c>
      <c r="V62" s="1209">
        <v>29649</v>
      </c>
      <c r="W62" s="885">
        <v>20188</v>
      </c>
      <c r="X62" s="885">
        <v>20188</v>
      </c>
      <c r="Y62" s="885">
        <v>4788</v>
      </c>
      <c r="Z62" s="885">
        <v>3667</v>
      </c>
      <c r="AA62" s="885">
        <v>646</v>
      </c>
      <c r="AB62" s="894">
        <v>360</v>
      </c>
      <c r="AC62" s="1210">
        <v>-40398</v>
      </c>
      <c r="AD62" s="885">
        <v>-40398</v>
      </c>
      <c r="AE62" s="885">
        <v>-36695</v>
      </c>
      <c r="AF62" s="887">
        <v>115895</v>
      </c>
      <c r="AG62" s="887">
        <v>133145</v>
      </c>
      <c r="AH62" s="887">
        <v>10756</v>
      </c>
      <c r="AI62" s="885">
        <v>86490</v>
      </c>
      <c r="AJ62" s="885">
        <v>10756</v>
      </c>
      <c r="AK62" s="885">
        <v>17382</v>
      </c>
      <c r="AL62" s="885">
        <v>112189</v>
      </c>
      <c r="AM62" s="885">
        <v>-20956</v>
      </c>
      <c r="AN62" s="885">
        <v>75734</v>
      </c>
      <c r="AO62" s="885">
        <v>0</v>
      </c>
      <c r="AP62" s="885">
        <v>6626</v>
      </c>
      <c r="AQ62" s="885">
        <v>101433</v>
      </c>
      <c r="AR62" s="885">
        <v>-31712</v>
      </c>
      <c r="AS62" s="887"/>
      <c r="AT62" s="896">
        <v>0</v>
      </c>
      <c r="AU62" s="925">
        <v>-3.7504699924337022</v>
      </c>
      <c r="AV62" s="926">
        <v>-3.7504699924337022</v>
      </c>
      <c r="AW62" s="926">
        <v>-3.4066908354956853</v>
      </c>
      <c r="AX62" s="926">
        <v>-1.94551337099462</v>
      </c>
      <c r="AY62" s="1211">
        <v>0</v>
      </c>
      <c r="AZ62" s="926"/>
      <c r="BA62" s="1227">
        <v>124239.198</v>
      </c>
      <c r="BB62" s="1228">
        <v>0</v>
      </c>
      <c r="BC62" s="926">
        <v>124239.198</v>
      </c>
      <c r="BD62" s="927">
        <v>11.534120104535601</v>
      </c>
      <c r="BE62" s="884"/>
      <c r="BF62" s="1213">
        <v>13.796935417237234</v>
      </c>
      <c r="BG62" s="926">
        <v>12.849337832882295</v>
      </c>
      <c r="BH62" s="926">
        <v>0.81957396636478841</v>
      </c>
      <c r="BI62" s="926">
        <v>0.23385895120898301</v>
      </c>
      <c r="BJ62" s="926">
        <v>0</v>
      </c>
      <c r="BK62" s="926">
        <v>1.2644537179302693</v>
      </c>
      <c r="BL62" s="926">
        <v>5.1617934447080009E-2</v>
      </c>
      <c r="BM62" s="926">
        <v>2.6164536807950647</v>
      </c>
      <c r="BN62" s="926">
        <v>4.4655083577419936E-2</v>
      </c>
      <c r="BO62" s="926">
        <v>7.8187244985586899</v>
      </c>
      <c r="BP62" s="926">
        <v>0.94759758435493824</v>
      </c>
      <c r="BQ62" s="1213">
        <v>17.547405409670937</v>
      </c>
      <c r="BR62" s="926">
        <v>14.794851203876915</v>
      </c>
      <c r="BS62" s="926">
        <v>7.0147473181419402</v>
      </c>
      <c r="BT62" s="926">
        <v>2.729901730964726</v>
      </c>
      <c r="BU62" s="926">
        <v>2.9694238008810325</v>
      </c>
      <c r="BV62" s="327">
        <v>0</v>
      </c>
      <c r="BW62" s="926">
        <v>0.35705499259616857</v>
      </c>
      <c r="BX62" s="926">
        <v>0.34387199494961218</v>
      </c>
      <c r="BY62" s="926">
        <v>1.3798513663434357</v>
      </c>
      <c r="BZ62" s="926">
        <v>2.7525542057940204</v>
      </c>
      <c r="CA62" s="926">
        <v>1.8742137780893009</v>
      </c>
      <c r="CB62" s="926">
        <v>1.8742137780893009</v>
      </c>
      <c r="CC62" s="926">
        <v>0.4445083995190991</v>
      </c>
      <c r="CD62" s="926">
        <v>5.9973355490672099E-2</v>
      </c>
      <c r="CE62" s="927">
        <v>3.3421684174368353E-2</v>
      </c>
      <c r="CF62" s="926"/>
      <c r="CG62" s="925">
        <v>0.99856565272085007</v>
      </c>
      <c r="CH62" s="926">
        <v>10.759461353856723</v>
      </c>
      <c r="CI62" s="926">
        <v>12.36091705387854</v>
      </c>
      <c r="CJ62" s="926">
        <v>8.0295596228919965</v>
      </c>
      <c r="CK62" s="927">
        <v>11.534120104535601</v>
      </c>
      <c r="CL62" s="412">
        <v>2010</v>
      </c>
      <c r="CM62" s="99">
        <v>148613</v>
      </c>
      <c r="CN62" s="87">
        <v>138406</v>
      </c>
      <c r="CO62" s="87">
        <v>13620</v>
      </c>
      <c r="CP62" s="87">
        <v>13315</v>
      </c>
      <c r="CQ62" s="87">
        <v>1797</v>
      </c>
      <c r="CR62" s="94">
        <v>988</v>
      </c>
      <c r="CS62" s="94">
        <v>0</v>
      </c>
      <c r="CT62" s="94">
        <v>809</v>
      </c>
      <c r="CU62" s="95">
        <v>45</v>
      </c>
      <c r="CV62" s="95">
        <v>44</v>
      </c>
      <c r="CW62" s="94">
        <v>44</v>
      </c>
      <c r="CX62" s="94">
        <v>0</v>
      </c>
      <c r="CY62" s="94">
        <v>0</v>
      </c>
      <c r="CZ62" s="95">
        <v>1</v>
      </c>
      <c r="DA62" s="94">
        <v>1</v>
      </c>
      <c r="DB62" s="94">
        <v>0</v>
      </c>
      <c r="DC62" s="179">
        <v>11473</v>
      </c>
      <c r="DD62" s="94">
        <v>208</v>
      </c>
      <c r="DE62" s="94">
        <v>25</v>
      </c>
      <c r="DF62" s="94">
        <v>10</v>
      </c>
      <c r="DG62" s="94">
        <v>2</v>
      </c>
      <c r="DH62" s="94">
        <v>0</v>
      </c>
      <c r="DI62" s="94">
        <v>165</v>
      </c>
      <c r="DJ62" s="94">
        <v>220</v>
      </c>
      <c r="DK62" s="94">
        <v>1189</v>
      </c>
      <c r="DL62" s="94">
        <v>71</v>
      </c>
      <c r="DM62" s="94">
        <v>0</v>
      </c>
      <c r="DN62" s="94">
        <v>0</v>
      </c>
      <c r="DO62" s="94">
        <v>0</v>
      </c>
      <c r="DP62" s="94">
        <v>0</v>
      </c>
      <c r="DQ62" s="94">
        <v>0</v>
      </c>
      <c r="DR62" s="94">
        <v>0</v>
      </c>
      <c r="DS62" s="94">
        <v>0</v>
      </c>
      <c r="DT62" s="94">
        <v>0</v>
      </c>
      <c r="DU62" s="94">
        <v>0</v>
      </c>
      <c r="DV62" s="94">
        <v>0</v>
      </c>
      <c r="DW62" s="94">
        <v>7321</v>
      </c>
      <c r="DX62" s="94">
        <v>0</v>
      </c>
      <c r="DY62" s="94">
        <v>701</v>
      </c>
      <c r="DZ62" s="94">
        <v>1541</v>
      </c>
      <c r="EA62" s="94">
        <v>20</v>
      </c>
      <c r="EB62" s="94">
        <v>0</v>
      </c>
      <c r="EC62" s="94">
        <v>0</v>
      </c>
      <c r="ED62" s="94">
        <v>0</v>
      </c>
      <c r="EE62" s="94">
        <v>0</v>
      </c>
      <c r="EF62" s="94">
        <v>0</v>
      </c>
      <c r="EG62" s="94">
        <v>0</v>
      </c>
      <c r="EH62" s="94">
        <v>0</v>
      </c>
      <c r="EI62" s="94">
        <v>0</v>
      </c>
      <c r="EJ62" s="95">
        <v>305</v>
      </c>
      <c r="EK62" s="94">
        <v>0</v>
      </c>
      <c r="EL62" s="94">
        <v>0</v>
      </c>
      <c r="EM62" s="94">
        <v>0</v>
      </c>
      <c r="EN62" s="94">
        <v>0</v>
      </c>
      <c r="EO62" s="94">
        <v>0</v>
      </c>
      <c r="EP62" s="94">
        <v>48</v>
      </c>
      <c r="EQ62" s="94">
        <v>2</v>
      </c>
      <c r="ER62" s="94">
        <v>0</v>
      </c>
      <c r="ES62" s="94">
        <v>0</v>
      </c>
      <c r="ET62" s="94">
        <v>67</v>
      </c>
      <c r="EU62" s="94">
        <v>17</v>
      </c>
      <c r="EV62" s="94">
        <v>24</v>
      </c>
      <c r="EW62" s="94">
        <v>10</v>
      </c>
      <c r="EX62" s="94">
        <v>5</v>
      </c>
      <c r="EY62" s="94">
        <v>25</v>
      </c>
      <c r="EZ62" s="94">
        <v>75</v>
      </c>
      <c r="FA62" s="94">
        <v>0</v>
      </c>
      <c r="FB62" s="94">
        <v>0</v>
      </c>
      <c r="FC62" s="94">
        <v>0</v>
      </c>
      <c r="FD62" s="94">
        <v>26</v>
      </c>
      <c r="FE62" s="94">
        <v>0</v>
      </c>
      <c r="FF62" s="94">
        <v>0</v>
      </c>
      <c r="FG62" s="94">
        <v>0</v>
      </c>
      <c r="FH62" s="94">
        <v>6</v>
      </c>
      <c r="FI62" s="87">
        <v>556</v>
      </c>
      <c r="FJ62" s="94">
        <v>518</v>
      </c>
      <c r="FK62" s="94">
        <v>32</v>
      </c>
      <c r="FL62" s="94">
        <v>6</v>
      </c>
      <c r="FM62" s="95">
        <v>28183</v>
      </c>
      <c r="FN62" s="1229">
        <v>28057</v>
      </c>
      <c r="FO62" s="94">
        <v>27883</v>
      </c>
      <c r="FP62" s="94">
        <v>174</v>
      </c>
      <c r="FQ62" s="94">
        <v>0</v>
      </c>
      <c r="FR62" s="94">
        <v>0</v>
      </c>
      <c r="FS62" s="95">
        <v>126</v>
      </c>
      <c r="FT62" s="94">
        <v>100</v>
      </c>
      <c r="FU62" s="94">
        <v>0</v>
      </c>
      <c r="FV62" s="94">
        <v>0</v>
      </c>
      <c r="FW62" s="94">
        <v>0</v>
      </c>
      <c r="FX62" s="94">
        <v>25</v>
      </c>
      <c r="FY62" s="94">
        <v>1</v>
      </c>
      <c r="FZ62" s="94">
        <v>0</v>
      </c>
      <c r="GA62" s="87">
        <v>481</v>
      </c>
      <c r="GB62" s="87">
        <v>481</v>
      </c>
      <c r="GC62" s="94">
        <v>0</v>
      </c>
      <c r="GD62" s="94">
        <v>0</v>
      </c>
      <c r="GE62" s="94">
        <v>481</v>
      </c>
      <c r="GF62" s="87">
        <v>84219</v>
      </c>
      <c r="GG62" s="94">
        <v>0</v>
      </c>
      <c r="GH62" s="94">
        <v>44</v>
      </c>
      <c r="GI62" s="94">
        <v>81907</v>
      </c>
      <c r="GJ62" s="94">
        <v>470</v>
      </c>
      <c r="GK62" s="94">
        <v>1798</v>
      </c>
      <c r="GL62" s="87">
        <v>11347</v>
      </c>
      <c r="GM62" s="94">
        <v>3622</v>
      </c>
      <c r="GN62" s="94">
        <v>5206</v>
      </c>
      <c r="GO62" s="94">
        <v>2519</v>
      </c>
      <c r="GP62" s="1303">
        <v>10207</v>
      </c>
      <c r="GQ62" s="179">
        <v>2255</v>
      </c>
      <c r="GR62" s="94">
        <v>2255</v>
      </c>
      <c r="GS62" s="94">
        <v>0</v>
      </c>
      <c r="GT62" s="94">
        <v>0</v>
      </c>
      <c r="GU62" s="94">
        <v>0</v>
      </c>
      <c r="GV62" s="94">
        <v>0</v>
      </c>
      <c r="GW62" s="94">
        <v>0</v>
      </c>
      <c r="GX62" s="94">
        <v>0</v>
      </c>
      <c r="GY62" s="94">
        <v>0</v>
      </c>
      <c r="GZ62" s="94">
        <v>5068</v>
      </c>
      <c r="HA62" s="94">
        <v>2595</v>
      </c>
      <c r="HB62" s="94">
        <v>289</v>
      </c>
      <c r="HC62" s="99">
        <v>189011</v>
      </c>
      <c r="HD62" s="87">
        <v>159362</v>
      </c>
      <c r="HE62" s="94">
        <v>75559</v>
      </c>
      <c r="HF62" s="94">
        <v>29405</v>
      </c>
      <c r="HG62" s="87">
        <v>3846</v>
      </c>
      <c r="HH62" s="94">
        <v>1957</v>
      </c>
      <c r="HI62" s="94">
        <v>1889</v>
      </c>
      <c r="HJ62" s="93">
        <v>3704</v>
      </c>
      <c r="HK62" s="94">
        <v>3703</v>
      </c>
      <c r="HL62" s="94">
        <v>1</v>
      </c>
      <c r="HM62" s="87">
        <v>179</v>
      </c>
      <c r="HN62" s="94">
        <v>175</v>
      </c>
      <c r="HO62" s="94">
        <v>4</v>
      </c>
      <c r="HP62" s="94">
        <v>3388</v>
      </c>
      <c r="HQ62" s="94">
        <v>28597</v>
      </c>
      <c r="HR62" s="179">
        <v>14684</v>
      </c>
      <c r="HS62" s="94">
        <v>84</v>
      </c>
      <c r="HT62" s="94">
        <v>0</v>
      </c>
      <c r="HU62" s="94">
        <v>11232</v>
      </c>
      <c r="HV62" s="94">
        <v>0</v>
      </c>
      <c r="HW62" s="94">
        <v>3368</v>
      </c>
      <c r="HX62" s="94">
        <v>0</v>
      </c>
      <c r="HY62" s="87">
        <v>29649</v>
      </c>
      <c r="HZ62" s="93">
        <v>20188</v>
      </c>
      <c r="IA62" s="94">
        <v>20188</v>
      </c>
      <c r="IB62" s="94">
        <v>0</v>
      </c>
      <c r="IC62" s="94">
        <v>360</v>
      </c>
      <c r="ID62" s="94">
        <v>3667</v>
      </c>
      <c r="IE62" s="94">
        <v>4788</v>
      </c>
      <c r="IF62" s="120">
        <v>646</v>
      </c>
    </row>
    <row r="63" spans="1:240" ht="15">
      <c r="A63" s="423">
        <v>2011</v>
      </c>
      <c r="B63" s="1204">
        <v>1068690</v>
      </c>
      <c r="C63" s="1208">
        <v>139503</v>
      </c>
      <c r="D63" s="1209">
        <v>131012</v>
      </c>
      <c r="E63" s="884">
        <v>8684</v>
      </c>
      <c r="F63" s="884">
        <v>2339</v>
      </c>
      <c r="G63" s="327"/>
      <c r="H63" s="884">
        <v>11987</v>
      </c>
      <c r="I63" s="884">
        <v>564</v>
      </c>
      <c r="J63" s="884">
        <v>34041</v>
      </c>
      <c r="K63" s="884">
        <v>463</v>
      </c>
      <c r="L63" s="884">
        <v>72934</v>
      </c>
      <c r="M63" s="1226">
        <v>8491</v>
      </c>
      <c r="N63" s="1208">
        <v>194364</v>
      </c>
      <c r="O63" s="1209">
        <v>170372</v>
      </c>
      <c r="P63" s="885">
        <v>74042</v>
      </c>
      <c r="Q63" s="885">
        <v>29809</v>
      </c>
      <c r="R63" s="885">
        <v>31216</v>
      </c>
      <c r="S63" s="885">
        <v>3920</v>
      </c>
      <c r="T63" s="885">
        <v>5421</v>
      </c>
      <c r="U63" s="885">
        <v>25964</v>
      </c>
      <c r="V63" s="1209">
        <v>23992</v>
      </c>
      <c r="W63" s="885">
        <v>17059</v>
      </c>
      <c r="X63" s="885">
        <v>17059</v>
      </c>
      <c r="Y63" s="885">
        <v>3616</v>
      </c>
      <c r="Z63" s="885">
        <v>2690</v>
      </c>
      <c r="AA63" s="885">
        <v>452</v>
      </c>
      <c r="AB63" s="894">
        <v>175</v>
      </c>
      <c r="AC63" s="1210">
        <v>-54861</v>
      </c>
      <c r="AD63" s="885">
        <v>-54861</v>
      </c>
      <c r="AE63" s="885">
        <v>-49440</v>
      </c>
      <c r="AF63" s="887">
        <v>115421</v>
      </c>
      <c r="AG63" s="887">
        <v>132262</v>
      </c>
      <c r="AH63" s="887">
        <v>11375</v>
      </c>
      <c r="AI63" s="885">
        <v>85612</v>
      </c>
      <c r="AJ63" s="885">
        <v>11375</v>
      </c>
      <c r="AK63" s="885">
        <v>14585</v>
      </c>
      <c r="AL63" s="885">
        <v>92902</v>
      </c>
      <c r="AM63" s="885">
        <v>-39360</v>
      </c>
      <c r="AN63" s="885">
        <v>74237</v>
      </c>
      <c r="AO63" s="885">
        <v>0</v>
      </c>
      <c r="AP63" s="885">
        <v>3210</v>
      </c>
      <c r="AQ63" s="885">
        <v>81527</v>
      </c>
      <c r="AR63" s="885">
        <v>-50735</v>
      </c>
      <c r="AS63" s="887"/>
      <c r="AT63" s="896">
        <v>0</v>
      </c>
      <c r="AU63" s="925">
        <v>-5.1334811778906886</v>
      </c>
      <c r="AV63" s="926">
        <v>-5.1334811778906886</v>
      </c>
      <c r="AW63" s="926">
        <v>-4.6262246301546757</v>
      </c>
      <c r="AX63" s="926">
        <v>-3.6830137832299359</v>
      </c>
      <c r="AY63" s="1211">
        <v>0</v>
      </c>
      <c r="AZ63" s="926"/>
      <c r="BA63" s="1227">
        <v>145878.70199999999</v>
      </c>
      <c r="BB63" s="1228">
        <v>0</v>
      </c>
      <c r="BC63" s="926">
        <v>145878.70199999999</v>
      </c>
      <c r="BD63" s="927">
        <v>13.650235521994217</v>
      </c>
      <c r="BE63" s="884"/>
      <c r="BF63" s="1213">
        <v>13.053645116918844</v>
      </c>
      <c r="BG63" s="926">
        <v>12.259120979891268</v>
      </c>
      <c r="BH63" s="926">
        <v>0.81258363042603565</v>
      </c>
      <c r="BI63" s="926">
        <v>0.2188660883885879</v>
      </c>
      <c r="BJ63" s="926">
        <v>0</v>
      </c>
      <c r="BK63" s="926">
        <v>1.1216536133022672</v>
      </c>
      <c r="BL63" s="926">
        <v>5.2774892625550907E-2</v>
      </c>
      <c r="BM63" s="926">
        <v>3.1853016309687563</v>
      </c>
      <c r="BN63" s="926">
        <v>4.3324069655372464E-2</v>
      </c>
      <c r="BO63" s="926">
        <v>6.8246170545246985</v>
      </c>
      <c r="BP63" s="926">
        <v>0.79452413702757585</v>
      </c>
      <c r="BQ63" s="1213">
        <v>18.187126294809534</v>
      </c>
      <c r="BR63" s="926">
        <v>15.942134763121205</v>
      </c>
      <c r="BS63" s="926">
        <v>6.9282953896826953</v>
      </c>
      <c r="BT63" s="926">
        <v>2.7893027912678137</v>
      </c>
      <c r="BU63" s="926">
        <v>2.9209593053177256</v>
      </c>
      <c r="BV63" s="327">
        <v>0</v>
      </c>
      <c r="BW63" s="926">
        <v>0.36680421824850984</v>
      </c>
      <c r="BX63" s="926">
        <v>0.50725654773601325</v>
      </c>
      <c r="BY63" s="926">
        <v>2.4295165108684462</v>
      </c>
      <c r="BZ63" s="926">
        <v>2.2449915316883287</v>
      </c>
      <c r="CA63" s="926">
        <v>1.5962533569136046</v>
      </c>
      <c r="CB63" s="926">
        <v>1.5962533569136046</v>
      </c>
      <c r="CC63" s="926">
        <v>0.33835817683331931</v>
      </c>
      <c r="CD63" s="926">
        <v>4.2294772104164914E-2</v>
      </c>
      <c r="CE63" s="927">
        <v>1.6375188314665619E-2</v>
      </c>
      <c r="CF63" s="926"/>
      <c r="CG63" s="925">
        <v>1.0643872404532653</v>
      </c>
      <c r="CH63" s="926">
        <v>10.800232059811545</v>
      </c>
      <c r="CI63" s="926">
        <v>12.376086610710308</v>
      </c>
      <c r="CJ63" s="926">
        <v>8.0109292685437303</v>
      </c>
      <c r="CK63" s="927">
        <v>13.650235521994217</v>
      </c>
      <c r="CL63" s="412">
        <v>2011</v>
      </c>
      <c r="CM63" s="99">
        <v>139503</v>
      </c>
      <c r="CN63" s="87">
        <v>131012</v>
      </c>
      <c r="CO63" s="87">
        <v>11987</v>
      </c>
      <c r="CP63" s="87">
        <v>11650</v>
      </c>
      <c r="CQ63" s="87">
        <v>1830</v>
      </c>
      <c r="CR63" s="94">
        <v>1001</v>
      </c>
      <c r="CS63" s="94">
        <v>0</v>
      </c>
      <c r="CT63" s="94">
        <v>829</v>
      </c>
      <c r="CU63" s="95">
        <v>49</v>
      </c>
      <c r="CV63" s="95">
        <v>48</v>
      </c>
      <c r="CW63" s="94">
        <v>48</v>
      </c>
      <c r="CX63" s="94">
        <v>0</v>
      </c>
      <c r="CY63" s="94">
        <v>0</v>
      </c>
      <c r="CZ63" s="95">
        <v>1</v>
      </c>
      <c r="DA63" s="94">
        <v>1</v>
      </c>
      <c r="DB63" s="94">
        <v>0</v>
      </c>
      <c r="DC63" s="179">
        <v>9771</v>
      </c>
      <c r="DD63" s="94">
        <v>214</v>
      </c>
      <c r="DE63" s="94">
        <v>24</v>
      </c>
      <c r="DF63" s="94">
        <v>8</v>
      </c>
      <c r="DG63" s="94">
        <v>4</v>
      </c>
      <c r="DH63" s="94">
        <v>0</v>
      </c>
      <c r="DI63" s="94">
        <v>203</v>
      </c>
      <c r="DJ63" s="94">
        <v>216</v>
      </c>
      <c r="DK63" s="94">
        <v>1267</v>
      </c>
      <c r="DL63" s="94">
        <v>76</v>
      </c>
      <c r="DM63" s="94">
        <v>0</v>
      </c>
      <c r="DN63" s="94">
        <v>0</v>
      </c>
      <c r="DO63" s="94">
        <v>0</v>
      </c>
      <c r="DP63" s="94">
        <v>0</v>
      </c>
      <c r="DQ63" s="94">
        <v>0</v>
      </c>
      <c r="DR63" s="94">
        <v>0</v>
      </c>
      <c r="DS63" s="94">
        <v>0</v>
      </c>
      <c r="DT63" s="94">
        <v>0</v>
      </c>
      <c r="DU63" s="94">
        <v>0</v>
      </c>
      <c r="DV63" s="94">
        <v>0</v>
      </c>
      <c r="DW63" s="94">
        <v>5916</v>
      </c>
      <c r="DX63" s="94">
        <v>0</v>
      </c>
      <c r="DY63" s="94">
        <v>533</v>
      </c>
      <c r="DZ63" s="94">
        <v>1290</v>
      </c>
      <c r="EA63" s="94">
        <v>20</v>
      </c>
      <c r="EB63" s="94">
        <v>0</v>
      </c>
      <c r="EC63" s="94">
        <v>0</v>
      </c>
      <c r="ED63" s="94">
        <v>0</v>
      </c>
      <c r="EE63" s="94">
        <v>0</v>
      </c>
      <c r="EF63" s="94">
        <v>0</v>
      </c>
      <c r="EG63" s="94">
        <v>0</v>
      </c>
      <c r="EH63" s="94">
        <v>0</v>
      </c>
      <c r="EI63" s="94">
        <v>0</v>
      </c>
      <c r="EJ63" s="95">
        <v>337</v>
      </c>
      <c r="EK63" s="94">
        <v>0</v>
      </c>
      <c r="EL63" s="94">
        <v>0</v>
      </c>
      <c r="EM63" s="94">
        <v>5</v>
      </c>
      <c r="EN63" s="94">
        <v>0</v>
      </c>
      <c r="EO63" s="94">
        <v>0</v>
      </c>
      <c r="EP63" s="94">
        <v>34</v>
      </c>
      <c r="EQ63" s="94">
        <v>2</v>
      </c>
      <c r="ER63" s="94">
        <v>0</v>
      </c>
      <c r="ES63" s="94">
        <v>0</v>
      </c>
      <c r="ET63" s="94">
        <v>74</v>
      </c>
      <c r="EU63" s="94">
        <v>17</v>
      </c>
      <c r="EV63" s="94">
        <v>33</v>
      </c>
      <c r="EW63" s="94">
        <v>10</v>
      </c>
      <c r="EX63" s="94">
        <v>5</v>
      </c>
      <c r="EY63" s="94">
        <v>33</v>
      </c>
      <c r="EZ63" s="94">
        <v>76</v>
      </c>
      <c r="FA63" s="94">
        <v>0</v>
      </c>
      <c r="FB63" s="94">
        <v>0</v>
      </c>
      <c r="FC63" s="94">
        <v>0</v>
      </c>
      <c r="FD63" s="94">
        <v>26</v>
      </c>
      <c r="FE63" s="94">
        <v>20</v>
      </c>
      <c r="FF63" s="94">
        <v>0</v>
      </c>
      <c r="FG63" s="94">
        <v>0</v>
      </c>
      <c r="FH63" s="94">
        <v>2</v>
      </c>
      <c r="FI63" s="87">
        <v>564</v>
      </c>
      <c r="FJ63" s="94">
        <v>528</v>
      </c>
      <c r="FK63" s="94">
        <v>31</v>
      </c>
      <c r="FL63" s="94">
        <v>5</v>
      </c>
      <c r="FM63" s="95">
        <v>34041</v>
      </c>
      <c r="FN63" s="1229">
        <v>33972</v>
      </c>
      <c r="FO63" s="94">
        <v>33714</v>
      </c>
      <c r="FP63" s="94">
        <v>258</v>
      </c>
      <c r="FQ63" s="94">
        <v>0</v>
      </c>
      <c r="FR63" s="94">
        <v>0</v>
      </c>
      <c r="FS63" s="95">
        <v>69</v>
      </c>
      <c r="FT63" s="94">
        <v>46</v>
      </c>
      <c r="FU63" s="94">
        <v>0</v>
      </c>
      <c r="FV63" s="94">
        <v>0</v>
      </c>
      <c r="FW63" s="94">
        <v>0</v>
      </c>
      <c r="FX63" s="94">
        <v>23</v>
      </c>
      <c r="FY63" s="94">
        <v>0</v>
      </c>
      <c r="FZ63" s="94">
        <v>0</v>
      </c>
      <c r="GA63" s="87">
        <v>463</v>
      </c>
      <c r="GB63" s="87">
        <v>463</v>
      </c>
      <c r="GC63" s="94">
        <v>0</v>
      </c>
      <c r="GD63" s="94">
        <v>0</v>
      </c>
      <c r="GE63" s="94">
        <v>463</v>
      </c>
      <c r="GF63" s="87">
        <v>72934</v>
      </c>
      <c r="GG63" s="94">
        <v>0</v>
      </c>
      <c r="GH63" s="94">
        <v>43</v>
      </c>
      <c r="GI63" s="94">
        <v>70571</v>
      </c>
      <c r="GJ63" s="94">
        <v>544</v>
      </c>
      <c r="GK63" s="94">
        <v>1776</v>
      </c>
      <c r="GL63" s="87">
        <v>11023</v>
      </c>
      <c r="GM63" s="94">
        <v>3458</v>
      </c>
      <c r="GN63" s="94">
        <v>5226</v>
      </c>
      <c r="GO63" s="94">
        <v>2339</v>
      </c>
      <c r="GP63" s="95">
        <v>8491</v>
      </c>
      <c r="GQ63" s="179">
        <v>2020</v>
      </c>
      <c r="GR63" s="94">
        <v>2020</v>
      </c>
      <c r="GS63" s="94">
        <v>0</v>
      </c>
      <c r="GT63" s="94">
        <v>0</v>
      </c>
      <c r="GU63" s="94">
        <v>0</v>
      </c>
      <c r="GV63" s="94">
        <v>0</v>
      </c>
      <c r="GW63" s="94">
        <v>0</v>
      </c>
      <c r="GX63" s="94">
        <v>0</v>
      </c>
      <c r="GY63" s="94">
        <v>0</v>
      </c>
      <c r="GZ63" s="94">
        <v>3593</v>
      </c>
      <c r="HA63" s="94">
        <v>2578</v>
      </c>
      <c r="HB63" s="94">
        <v>300</v>
      </c>
      <c r="HC63" s="99">
        <v>194364</v>
      </c>
      <c r="HD63" s="87">
        <v>170372</v>
      </c>
      <c r="HE63" s="94">
        <v>74042</v>
      </c>
      <c r="HF63" s="94">
        <v>29809</v>
      </c>
      <c r="HG63" s="87">
        <v>3920</v>
      </c>
      <c r="HH63" s="94">
        <v>1912</v>
      </c>
      <c r="HI63" s="94">
        <v>2008</v>
      </c>
      <c r="HJ63" s="93">
        <v>5421</v>
      </c>
      <c r="HK63" s="94">
        <v>5421</v>
      </c>
      <c r="HL63" s="94">
        <v>0</v>
      </c>
      <c r="HM63" s="87">
        <v>220</v>
      </c>
      <c r="HN63" s="94">
        <v>195</v>
      </c>
      <c r="HO63" s="94">
        <v>25</v>
      </c>
      <c r="HP63" s="94">
        <v>3352</v>
      </c>
      <c r="HQ63" s="94">
        <v>27864</v>
      </c>
      <c r="HR63" s="179">
        <v>25744</v>
      </c>
      <c r="HS63" s="94">
        <v>83</v>
      </c>
      <c r="HT63" s="94">
        <v>0</v>
      </c>
      <c r="HU63" s="94">
        <v>22538</v>
      </c>
      <c r="HV63" s="94">
        <v>0</v>
      </c>
      <c r="HW63" s="94">
        <v>3123</v>
      </c>
      <c r="HX63" s="94">
        <v>0</v>
      </c>
      <c r="HY63" s="87">
        <v>23992</v>
      </c>
      <c r="HZ63" s="93">
        <v>17059</v>
      </c>
      <c r="IA63" s="94">
        <v>17059</v>
      </c>
      <c r="IB63" s="94">
        <v>0</v>
      </c>
      <c r="IC63" s="94">
        <v>175</v>
      </c>
      <c r="ID63" s="94">
        <v>2690</v>
      </c>
      <c r="IE63" s="94">
        <v>3616</v>
      </c>
      <c r="IF63" s="120">
        <v>452</v>
      </c>
    </row>
    <row r="64" spans="1:240" ht="15">
      <c r="A64" s="423">
        <v>2012</v>
      </c>
      <c r="B64" s="1204">
        <v>1035964</v>
      </c>
      <c r="C64" s="1208">
        <v>172525</v>
      </c>
      <c r="D64" s="1209">
        <v>164760</v>
      </c>
      <c r="E64" s="884">
        <v>8796</v>
      </c>
      <c r="F64" s="884">
        <v>2685</v>
      </c>
      <c r="G64" s="327"/>
      <c r="H64" s="884">
        <v>11684</v>
      </c>
      <c r="I64" s="884">
        <v>761</v>
      </c>
      <c r="J64" s="884">
        <v>45977</v>
      </c>
      <c r="K64" s="884">
        <v>349</v>
      </c>
      <c r="L64" s="884">
        <v>94508</v>
      </c>
      <c r="M64" s="1226">
        <v>7765</v>
      </c>
      <c r="N64" s="1208">
        <v>193138</v>
      </c>
      <c r="O64" s="1209">
        <v>174915</v>
      </c>
      <c r="P64" s="885">
        <v>68441</v>
      </c>
      <c r="Q64" s="885">
        <v>28406</v>
      </c>
      <c r="R64" s="885">
        <v>29700</v>
      </c>
      <c r="S64" s="885">
        <v>2889</v>
      </c>
      <c r="T64" s="885">
        <v>6343</v>
      </c>
      <c r="U64" s="885">
        <v>39136</v>
      </c>
      <c r="V64" s="1209">
        <v>18223</v>
      </c>
      <c r="W64" s="885">
        <v>12401</v>
      </c>
      <c r="X64" s="885">
        <v>12467</v>
      </c>
      <c r="Y64" s="885">
        <v>3431</v>
      </c>
      <c r="Z64" s="885">
        <v>1764</v>
      </c>
      <c r="AA64" s="885">
        <v>463</v>
      </c>
      <c r="AB64" s="894">
        <v>164</v>
      </c>
      <c r="AC64" s="1210">
        <v>-20613</v>
      </c>
      <c r="AD64" s="885">
        <v>-20613</v>
      </c>
      <c r="AE64" s="885">
        <v>-14270</v>
      </c>
      <c r="AF64" s="887">
        <v>108771</v>
      </c>
      <c r="AG64" s="887">
        <v>123494</v>
      </c>
      <c r="AH64" s="887">
        <v>11695</v>
      </c>
      <c r="AI64" s="885">
        <v>80365</v>
      </c>
      <c r="AJ64" s="885">
        <v>11695</v>
      </c>
      <c r="AK64" s="885">
        <v>14908</v>
      </c>
      <c r="AL64" s="885">
        <v>113339</v>
      </c>
      <c r="AM64" s="885">
        <v>-10155</v>
      </c>
      <c r="AN64" s="885">
        <v>68670</v>
      </c>
      <c r="AO64" s="885">
        <v>0</v>
      </c>
      <c r="AP64" s="885">
        <v>3213</v>
      </c>
      <c r="AQ64" s="885">
        <v>101644</v>
      </c>
      <c r="AR64" s="885">
        <v>-21850</v>
      </c>
      <c r="AS64" s="887"/>
      <c r="AT64" s="896">
        <v>0</v>
      </c>
      <c r="AU64" s="925">
        <v>-1.989740956249445</v>
      </c>
      <c r="AV64" s="926">
        <v>-1.989740956249445</v>
      </c>
      <c r="AW64" s="926">
        <v>-1.3774609928530335</v>
      </c>
      <c r="AX64" s="926">
        <v>-0.98024641782919097</v>
      </c>
      <c r="AY64" s="1211">
        <v>0</v>
      </c>
      <c r="AZ64" s="926"/>
      <c r="BA64" s="1227">
        <v>189182.73499999999</v>
      </c>
      <c r="BB64" s="1228">
        <v>0</v>
      </c>
      <c r="BC64" s="926">
        <v>189182.73499999999</v>
      </c>
      <c r="BD64" s="927">
        <v>18.261516326822168</v>
      </c>
      <c r="BE64" s="884"/>
      <c r="BF64" s="1213">
        <v>16.653570973508732</v>
      </c>
      <c r="BG64" s="926">
        <v>15.904027553080995</v>
      </c>
      <c r="BH64" s="926">
        <v>0.84906425319798762</v>
      </c>
      <c r="BI64" s="926">
        <v>0.25917889038615244</v>
      </c>
      <c r="BJ64" s="926">
        <v>0</v>
      </c>
      <c r="BK64" s="926">
        <v>1.1278384190956443</v>
      </c>
      <c r="BL64" s="926">
        <v>7.3458151055442081E-2</v>
      </c>
      <c r="BM64" s="926">
        <v>4.4380885822287262</v>
      </c>
      <c r="BN64" s="926">
        <v>3.3688429327660037E-2</v>
      </c>
      <c r="BO64" s="926">
        <v>9.1227108277893834</v>
      </c>
      <c r="BP64" s="926">
        <v>0.74954342042773692</v>
      </c>
      <c r="BQ64" s="1213">
        <v>18.643311929758177</v>
      </c>
      <c r="BR64" s="926">
        <v>16.884273970910186</v>
      </c>
      <c r="BS64" s="926">
        <v>6.6065037009008032</v>
      </c>
      <c r="BT64" s="926">
        <v>2.7419871732994583</v>
      </c>
      <c r="BU64" s="926">
        <v>2.8668949886289483</v>
      </c>
      <c r="BV64" s="327">
        <v>0</v>
      </c>
      <c r="BW64" s="926">
        <v>0.27887069434845224</v>
      </c>
      <c r="BX64" s="926">
        <v>0.61227996339641144</v>
      </c>
      <c r="BY64" s="926">
        <v>3.7777374503361121</v>
      </c>
      <c r="BZ64" s="926">
        <v>1.759037958847991</v>
      </c>
      <c r="CA64" s="926">
        <v>1.1970493183160804</v>
      </c>
      <c r="CB64" s="926">
        <v>1.2034201960685893</v>
      </c>
      <c r="CC64" s="926">
        <v>0.33118911467966067</v>
      </c>
      <c r="CD64" s="926">
        <v>4.4692672718357009E-2</v>
      </c>
      <c r="CE64" s="927">
        <v>1.5830665930476349E-2</v>
      </c>
      <c r="CF64" s="926"/>
      <c r="CG64" s="925">
        <v>1.1289002320543957</v>
      </c>
      <c r="CH64" s="926">
        <v>10.499496121486848</v>
      </c>
      <c r="CI64" s="926">
        <v>11.920684502550282</v>
      </c>
      <c r="CJ64" s="926">
        <v>7.7575089481873887</v>
      </c>
      <c r="CK64" s="927">
        <v>18.261516326822168</v>
      </c>
      <c r="CL64" s="412">
        <v>2012</v>
      </c>
      <c r="CM64" s="99">
        <v>172525</v>
      </c>
      <c r="CN64" s="87">
        <v>164760</v>
      </c>
      <c r="CO64" s="87">
        <v>11684</v>
      </c>
      <c r="CP64" s="87">
        <v>11066</v>
      </c>
      <c r="CQ64" s="87">
        <v>1965</v>
      </c>
      <c r="CR64" s="94">
        <v>1033</v>
      </c>
      <c r="CS64" s="94">
        <v>0</v>
      </c>
      <c r="CT64" s="94">
        <v>932</v>
      </c>
      <c r="CU64" s="95">
        <v>47</v>
      </c>
      <c r="CV64" s="95">
        <v>46</v>
      </c>
      <c r="CW64" s="94">
        <v>46</v>
      </c>
      <c r="CX64" s="94">
        <v>0</v>
      </c>
      <c r="CY64" s="94">
        <v>0</v>
      </c>
      <c r="CZ64" s="95">
        <v>1</v>
      </c>
      <c r="DA64" s="94">
        <v>1</v>
      </c>
      <c r="DB64" s="94">
        <v>0</v>
      </c>
      <c r="DC64" s="179">
        <v>9054</v>
      </c>
      <c r="DD64" s="94">
        <v>160</v>
      </c>
      <c r="DE64" s="94">
        <v>27</v>
      </c>
      <c r="DF64" s="94">
        <v>16</v>
      </c>
      <c r="DG64" s="94">
        <v>4</v>
      </c>
      <c r="DH64" s="94">
        <v>0</v>
      </c>
      <c r="DI64" s="94">
        <v>266</v>
      </c>
      <c r="DJ64" s="94">
        <v>240</v>
      </c>
      <c r="DK64" s="94">
        <v>1440</v>
      </c>
      <c r="DL64" s="94">
        <v>72</v>
      </c>
      <c r="DM64" s="94">
        <v>0</v>
      </c>
      <c r="DN64" s="94">
        <v>0</v>
      </c>
      <c r="DO64" s="94">
        <v>0</v>
      </c>
      <c r="DP64" s="94">
        <v>0</v>
      </c>
      <c r="DQ64" s="94">
        <v>0</v>
      </c>
      <c r="DR64" s="94">
        <v>0</v>
      </c>
      <c r="DS64" s="94">
        <v>0</v>
      </c>
      <c r="DT64" s="94">
        <v>0</v>
      </c>
      <c r="DU64" s="94">
        <v>0</v>
      </c>
      <c r="DV64" s="94">
        <v>0</v>
      </c>
      <c r="DW64" s="94">
        <v>5232</v>
      </c>
      <c r="DX64" s="94">
        <v>0</v>
      </c>
      <c r="DY64" s="94">
        <v>407</v>
      </c>
      <c r="DZ64" s="94">
        <v>1170</v>
      </c>
      <c r="EA64" s="94">
        <v>20</v>
      </c>
      <c r="EB64" s="94">
        <v>0</v>
      </c>
      <c r="EC64" s="94">
        <v>0</v>
      </c>
      <c r="ED64" s="94">
        <v>0</v>
      </c>
      <c r="EE64" s="94">
        <v>0</v>
      </c>
      <c r="EF64" s="94">
        <v>0</v>
      </c>
      <c r="EG64" s="94">
        <v>0</v>
      </c>
      <c r="EH64" s="94">
        <v>0</v>
      </c>
      <c r="EI64" s="94">
        <v>0</v>
      </c>
      <c r="EJ64" s="95">
        <v>618</v>
      </c>
      <c r="EK64" s="94">
        <v>0</v>
      </c>
      <c r="EL64" s="94">
        <v>0</v>
      </c>
      <c r="EM64" s="94">
        <v>18</v>
      </c>
      <c r="EN64" s="94">
        <v>0</v>
      </c>
      <c r="EO64" s="94">
        <v>0</v>
      </c>
      <c r="EP64" s="94">
        <v>42</v>
      </c>
      <c r="EQ64" s="94">
        <v>2</v>
      </c>
      <c r="ER64" s="94">
        <v>0</v>
      </c>
      <c r="ES64" s="94">
        <v>0</v>
      </c>
      <c r="ET64" s="94">
        <v>74</v>
      </c>
      <c r="EU64" s="94">
        <v>16</v>
      </c>
      <c r="EV64" s="94">
        <v>38</v>
      </c>
      <c r="EW64" s="94">
        <v>14</v>
      </c>
      <c r="EX64" s="94">
        <v>6</v>
      </c>
      <c r="EY64" s="94">
        <v>83</v>
      </c>
      <c r="EZ64" s="94">
        <v>91</v>
      </c>
      <c r="FA64" s="94">
        <v>0</v>
      </c>
      <c r="FB64" s="94">
        <v>0</v>
      </c>
      <c r="FC64" s="94">
        <v>0</v>
      </c>
      <c r="FD64" s="94">
        <v>39</v>
      </c>
      <c r="FE64" s="94">
        <v>183</v>
      </c>
      <c r="FF64" s="94">
        <v>0</v>
      </c>
      <c r="FG64" s="94">
        <v>0</v>
      </c>
      <c r="FH64" s="94">
        <v>12</v>
      </c>
      <c r="FI64" s="87">
        <v>761</v>
      </c>
      <c r="FJ64" s="94">
        <v>626</v>
      </c>
      <c r="FK64" s="94">
        <v>131</v>
      </c>
      <c r="FL64" s="94">
        <v>4</v>
      </c>
      <c r="FM64" s="95">
        <v>45977</v>
      </c>
      <c r="FN64" s="1229">
        <v>45306</v>
      </c>
      <c r="FO64" s="94">
        <v>45105</v>
      </c>
      <c r="FP64" s="94">
        <v>201</v>
      </c>
      <c r="FQ64" s="94">
        <v>0</v>
      </c>
      <c r="FR64" s="94">
        <v>0</v>
      </c>
      <c r="FS64" s="95">
        <v>671</v>
      </c>
      <c r="FT64" s="94">
        <v>644</v>
      </c>
      <c r="FU64" s="94">
        <v>0</v>
      </c>
      <c r="FV64" s="94">
        <v>0</v>
      </c>
      <c r="FW64" s="94">
        <v>0</v>
      </c>
      <c r="FX64" s="94">
        <v>27</v>
      </c>
      <c r="FY64" s="94">
        <v>0</v>
      </c>
      <c r="FZ64" s="94">
        <v>0</v>
      </c>
      <c r="GA64" s="87">
        <v>349</v>
      </c>
      <c r="GB64" s="87">
        <v>349</v>
      </c>
      <c r="GC64" s="94">
        <v>0</v>
      </c>
      <c r="GD64" s="94">
        <v>0</v>
      </c>
      <c r="GE64" s="94">
        <v>349</v>
      </c>
      <c r="GF64" s="87">
        <v>94508</v>
      </c>
      <c r="GG64" s="94">
        <v>0</v>
      </c>
      <c r="GH64" s="94">
        <v>21</v>
      </c>
      <c r="GI64" s="94">
        <v>92413</v>
      </c>
      <c r="GJ64" s="94">
        <v>490</v>
      </c>
      <c r="GK64" s="94">
        <v>1584</v>
      </c>
      <c r="GL64" s="87">
        <v>11481</v>
      </c>
      <c r="GM64" s="94">
        <v>3675</v>
      </c>
      <c r="GN64" s="94">
        <v>5121</v>
      </c>
      <c r="GO64" s="94">
        <v>2685</v>
      </c>
      <c r="GP64" s="95">
        <v>7765</v>
      </c>
      <c r="GQ64" s="179">
        <v>2087</v>
      </c>
      <c r="GR64" s="94">
        <v>2087</v>
      </c>
      <c r="GS64" s="94">
        <v>0</v>
      </c>
      <c r="GT64" s="94">
        <v>0</v>
      </c>
      <c r="GU64" s="94">
        <v>0</v>
      </c>
      <c r="GV64" s="94">
        <v>0</v>
      </c>
      <c r="GW64" s="94">
        <v>0</v>
      </c>
      <c r="GX64" s="94">
        <v>0</v>
      </c>
      <c r="GY64" s="94">
        <v>0</v>
      </c>
      <c r="GZ64" s="94">
        <v>2439</v>
      </c>
      <c r="HA64" s="94">
        <v>3075</v>
      </c>
      <c r="HB64" s="94">
        <v>164</v>
      </c>
      <c r="HC64" s="99">
        <v>193138</v>
      </c>
      <c r="HD64" s="87">
        <v>174915</v>
      </c>
      <c r="HE64" s="94">
        <v>68441</v>
      </c>
      <c r="HF64" s="94">
        <v>28406</v>
      </c>
      <c r="HG64" s="87">
        <v>2889</v>
      </c>
      <c r="HH64" s="94">
        <v>1781</v>
      </c>
      <c r="HI64" s="94">
        <v>1108</v>
      </c>
      <c r="HJ64" s="93">
        <v>6343</v>
      </c>
      <c r="HK64" s="94">
        <v>6343</v>
      </c>
      <c r="HL64" s="94">
        <v>0</v>
      </c>
      <c r="HM64" s="87">
        <v>240</v>
      </c>
      <c r="HN64" s="94">
        <v>229</v>
      </c>
      <c r="HO64" s="94">
        <v>11</v>
      </c>
      <c r="HP64" s="94">
        <v>3496</v>
      </c>
      <c r="HQ64" s="94">
        <v>26204</v>
      </c>
      <c r="HR64" s="179">
        <v>38896</v>
      </c>
      <c r="HS64" s="94">
        <v>80</v>
      </c>
      <c r="HT64" s="94">
        <v>0</v>
      </c>
      <c r="HU64" s="94">
        <v>36436</v>
      </c>
      <c r="HV64" s="94">
        <v>0</v>
      </c>
      <c r="HW64" s="94">
        <v>2380</v>
      </c>
      <c r="HX64" s="94">
        <v>0</v>
      </c>
      <c r="HY64" s="87">
        <v>18223</v>
      </c>
      <c r="HZ64" s="93">
        <v>12401</v>
      </c>
      <c r="IA64" s="94">
        <v>12467</v>
      </c>
      <c r="IB64" s="94">
        <v>-66</v>
      </c>
      <c r="IC64" s="94">
        <v>164</v>
      </c>
      <c r="ID64" s="94">
        <v>1764</v>
      </c>
      <c r="IE64" s="94">
        <v>3431</v>
      </c>
      <c r="IF64" s="120">
        <v>463</v>
      </c>
    </row>
    <row r="65" spans="1:240" ht="15">
      <c r="A65" s="423">
        <v>2013</v>
      </c>
      <c r="B65" s="1204">
        <v>1025652</v>
      </c>
      <c r="C65" s="1208">
        <v>148868</v>
      </c>
      <c r="D65" s="1209">
        <v>141627</v>
      </c>
      <c r="E65" s="884">
        <v>8558</v>
      </c>
      <c r="F65" s="884">
        <v>3018</v>
      </c>
      <c r="G65" s="327"/>
      <c r="H65" s="884">
        <v>11835</v>
      </c>
      <c r="I65" s="884">
        <v>804</v>
      </c>
      <c r="J65" s="884">
        <v>34349</v>
      </c>
      <c r="K65" s="884">
        <v>276</v>
      </c>
      <c r="L65" s="884">
        <v>82787</v>
      </c>
      <c r="M65" s="1226">
        <v>7241</v>
      </c>
      <c r="N65" s="1208">
        <v>165244</v>
      </c>
      <c r="O65" s="1209">
        <v>149802</v>
      </c>
      <c r="P65" s="885">
        <v>67997</v>
      </c>
      <c r="Q65" s="885">
        <v>26294</v>
      </c>
      <c r="R65" s="885">
        <v>29160</v>
      </c>
      <c r="S65" s="885">
        <v>2604</v>
      </c>
      <c r="T65" s="885">
        <v>7658</v>
      </c>
      <c r="U65" s="885">
        <v>16089</v>
      </c>
      <c r="V65" s="1209">
        <v>15442</v>
      </c>
      <c r="W65" s="885">
        <v>10736</v>
      </c>
      <c r="X65" s="885">
        <v>10762</v>
      </c>
      <c r="Y65" s="885">
        <v>2379</v>
      </c>
      <c r="Z65" s="885">
        <v>1411</v>
      </c>
      <c r="AA65" s="885">
        <v>811</v>
      </c>
      <c r="AB65" s="894">
        <v>105</v>
      </c>
      <c r="AC65" s="1210">
        <v>-16376</v>
      </c>
      <c r="AD65" s="885">
        <v>-16376</v>
      </c>
      <c r="AE65" s="885">
        <v>-8719</v>
      </c>
      <c r="AF65" s="887">
        <v>106225</v>
      </c>
      <c r="AG65" s="887">
        <v>120727</v>
      </c>
      <c r="AH65" s="887">
        <v>11720</v>
      </c>
      <c r="AI65" s="885">
        <v>79931</v>
      </c>
      <c r="AJ65" s="885">
        <v>11720</v>
      </c>
      <c r="AK65" s="885">
        <v>14097</v>
      </c>
      <c r="AL65" s="885">
        <v>112552</v>
      </c>
      <c r="AM65" s="885">
        <v>-8175</v>
      </c>
      <c r="AN65" s="885">
        <v>68211</v>
      </c>
      <c r="AO65" s="885">
        <v>0</v>
      </c>
      <c r="AP65" s="885">
        <v>2377</v>
      </c>
      <c r="AQ65" s="885">
        <v>100832</v>
      </c>
      <c r="AR65" s="885">
        <v>-19895</v>
      </c>
      <c r="AS65" s="887"/>
      <c r="AT65" s="896">
        <v>0</v>
      </c>
      <c r="AU65" s="925">
        <v>-1.5966429159207995</v>
      </c>
      <c r="AV65" s="926">
        <v>-1.5966429159207995</v>
      </c>
      <c r="AW65" s="926">
        <v>-0.8500934040005772</v>
      </c>
      <c r="AX65" s="926">
        <v>-0.79705397152250468</v>
      </c>
      <c r="AY65" s="1211">
        <v>0</v>
      </c>
      <c r="AZ65" s="926"/>
      <c r="BA65" s="1227">
        <v>210520.008</v>
      </c>
      <c r="BB65" s="1228">
        <v>0</v>
      </c>
      <c r="BC65" s="926">
        <v>210520.008</v>
      </c>
      <c r="BD65" s="927">
        <v>20.525481157351617</v>
      </c>
      <c r="BE65" s="884"/>
      <c r="BF65" s="1213">
        <v>14.514474695120763</v>
      </c>
      <c r="BG65" s="926">
        <v>13.808484749213184</v>
      </c>
      <c r="BH65" s="926">
        <v>0.83439607196203003</v>
      </c>
      <c r="BI65" s="926">
        <v>0.2942518515051889</v>
      </c>
      <c r="BJ65" s="926">
        <v>0</v>
      </c>
      <c r="BK65" s="926">
        <v>1.1539001532683599</v>
      </c>
      <c r="BL65" s="926">
        <v>7.838916123597478E-2</v>
      </c>
      <c r="BM65" s="926">
        <v>3.3489916657891761</v>
      </c>
      <c r="BN65" s="926">
        <v>2.6909712066080893E-2</v>
      </c>
      <c r="BO65" s="926">
        <v>8.0716461333863734</v>
      </c>
      <c r="BP65" s="926">
        <v>0.7059899459075788</v>
      </c>
      <c r="BQ65" s="1213">
        <v>16.111117611041561</v>
      </c>
      <c r="BR65" s="926">
        <v>14.605538720735687</v>
      </c>
      <c r="BS65" s="926">
        <v>6.629636562888777</v>
      </c>
      <c r="BT65" s="926">
        <v>2.5636375690780109</v>
      </c>
      <c r="BU65" s="926">
        <v>2.843069579155503</v>
      </c>
      <c r="BV65" s="327">
        <v>0</v>
      </c>
      <c r="BW65" s="926">
        <v>0.25388728340606753</v>
      </c>
      <c r="BX65" s="926">
        <v>0.7466470108769836</v>
      </c>
      <c r="BY65" s="926">
        <v>1.568660715330346</v>
      </c>
      <c r="BZ65" s="926">
        <v>1.5055788903058738</v>
      </c>
      <c r="CA65" s="926">
        <v>1.0467487997878422</v>
      </c>
      <c r="CB65" s="926">
        <v>1.0492837726636326</v>
      </c>
      <c r="CC65" s="926">
        <v>0.23195001813480595</v>
      </c>
      <c r="CD65" s="926">
        <v>7.9071653933302913E-2</v>
      </c>
      <c r="CE65" s="927">
        <v>1.0237390459922079E-2</v>
      </c>
      <c r="CF65" s="926"/>
      <c r="CG65" s="925">
        <v>1.1426877732408263</v>
      </c>
      <c r="CH65" s="926">
        <v>10.356826681954503</v>
      </c>
      <c r="CI65" s="926">
        <v>11.770756552904883</v>
      </c>
      <c r="CJ65" s="926">
        <v>7.7931891128764921</v>
      </c>
      <c r="CK65" s="927">
        <v>20.525481157351617</v>
      </c>
      <c r="CL65" s="412">
        <v>2013</v>
      </c>
      <c r="CM65" s="99">
        <v>148868</v>
      </c>
      <c r="CN65" s="87">
        <v>141627</v>
      </c>
      <c r="CO65" s="87">
        <v>11835</v>
      </c>
      <c r="CP65" s="87">
        <v>11032</v>
      </c>
      <c r="CQ65" s="87">
        <v>2068</v>
      </c>
      <c r="CR65" s="94">
        <v>961</v>
      </c>
      <c r="CS65" s="94">
        <v>0</v>
      </c>
      <c r="CT65" s="94">
        <v>1107</v>
      </c>
      <c r="CU65" s="95">
        <v>46</v>
      </c>
      <c r="CV65" s="95">
        <v>45</v>
      </c>
      <c r="CW65" s="94">
        <v>45</v>
      </c>
      <c r="CX65" s="94">
        <v>0</v>
      </c>
      <c r="CY65" s="94">
        <v>0</v>
      </c>
      <c r="CZ65" s="95">
        <v>1</v>
      </c>
      <c r="DA65" s="94">
        <v>1</v>
      </c>
      <c r="DB65" s="94">
        <v>0</v>
      </c>
      <c r="DC65" s="179">
        <v>8918</v>
      </c>
      <c r="DD65" s="94">
        <v>1197</v>
      </c>
      <c r="DE65" s="94">
        <v>27</v>
      </c>
      <c r="DF65" s="94">
        <v>16</v>
      </c>
      <c r="DG65" s="94">
        <v>9</v>
      </c>
      <c r="DH65" s="94">
        <v>0</v>
      </c>
      <c r="DI65" s="94">
        <v>254</v>
      </c>
      <c r="DJ65" s="94">
        <v>267</v>
      </c>
      <c r="DK65" s="94">
        <v>443</v>
      </c>
      <c r="DL65" s="94">
        <v>75</v>
      </c>
      <c r="DM65" s="94">
        <v>0</v>
      </c>
      <c r="DN65" s="94">
        <v>0</v>
      </c>
      <c r="DO65" s="94">
        <v>0</v>
      </c>
      <c r="DP65" s="94">
        <v>0</v>
      </c>
      <c r="DQ65" s="94">
        <v>0</v>
      </c>
      <c r="DR65" s="94">
        <v>0</v>
      </c>
      <c r="DS65" s="94">
        <v>0</v>
      </c>
      <c r="DT65" s="94">
        <v>0</v>
      </c>
      <c r="DU65" s="94">
        <v>0</v>
      </c>
      <c r="DV65" s="94">
        <v>0</v>
      </c>
      <c r="DW65" s="94">
        <v>5188</v>
      </c>
      <c r="DX65" s="94">
        <v>0</v>
      </c>
      <c r="DY65" s="94">
        <v>311</v>
      </c>
      <c r="DZ65" s="94">
        <v>1110</v>
      </c>
      <c r="EA65" s="94">
        <v>21</v>
      </c>
      <c r="EB65" s="94">
        <v>0</v>
      </c>
      <c r="EC65" s="94">
        <v>0</v>
      </c>
      <c r="ED65" s="94">
        <v>0</v>
      </c>
      <c r="EE65" s="94">
        <v>0</v>
      </c>
      <c r="EF65" s="94">
        <v>0</v>
      </c>
      <c r="EG65" s="94">
        <v>0</v>
      </c>
      <c r="EH65" s="94">
        <v>0</v>
      </c>
      <c r="EI65" s="94">
        <v>0</v>
      </c>
      <c r="EJ65" s="95">
        <v>803</v>
      </c>
      <c r="EK65" s="94">
        <v>0</v>
      </c>
      <c r="EL65" s="94">
        <v>0</v>
      </c>
      <c r="EM65" s="94">
        <v>64</v>
      </c>
      <c r="EN65" s="94">
        <v>1</v>
      </c>
      <c r="EO65" s="94">
        <v>0</v>
      </c>
      <c r="EP65" s="94">
        <v>37</v>
      </c>
      <c r="EQ65" s="94">
        <v>2</v>
      </c>
      <c r="ER65" s="94">
        <v>0</v>
      </c>
      <c r="ES65" s="94">
        <v>0</v>
      </c>
      <c r="ET65" s="94">
        <v>44</v>
      </c>
      <c r="EU65" s="94">
        <v>20</v>
      </c>
      <c r="EV65" s="94">
        <v>97</v>
      </c>
      <c r="EW65" s="94">
        <v>11</v>
      </c>
      <c r="EX65" s="94">
        <v>5</v>
      </c>
      <c r="EY65" s="94">
        <v>117</v>
      </c>
      <c r="EZ65" s="94">
        <v>148</v>
      </c>
      <c r="FA65" s="94">
        <v>0</v>
      </c>
      <c r="FB65" s="94">
        <v>0</v>
      </c>
      <c r="FC65" s="94">
        <v>0</v>
      </c>
      <c r="FD65" s="94">
        <v>26</v>
      </c>
      <c r="FE65" s="94">
        <v>227</v>
      </c>
      <c r="FF65" s="94">
        <v>0</v>
      </c>
      <c r="FG65" s="94">
        <v>0</v>
      </c>
      <c r="FH65" s="94">
        <v>4</v>
      </c>
      <c r="FI65" s="87">
        <v>804</v>
      </c>
      <c r="FJ65" s="94">
        <v>557</v>
      </c>
      <c r="FK65" s="94">
        <v>241</v>
      </c>
      <c r="FL65" s="94">
        <v>6</v>
      </c>
      <c r="FM65" s="95">
        <v>34349</v>
      </c>
      <c r="FN65" s="1229">
        <v>33141</v>
      </c>
      <c r="FO65" s="94">
        <v>32967</v>
      </c>
      <c r="FP65" s="94">
        <v>174</v>
      </c>
      <c r="FQ65" s="94">
        <v>0</v>
      </c>
      <c r="FR65" s="94">
        <v>0</v>
      </c>
      <c r="FS65" s="95">
        <v>1208</v>
      </c>
      <c r="FT65" s="94">
        <v>1178</v>
      </c>
      <c r="FU65" s="94">
        <v>0</v>
      </c>
      <c r="FV65" s="94">
        <v>0</v>
      </c>
      <c r="FW65" s="94">
        <v>0</v>
      </c>
      <c r="FX65" s="94">
        <v>30</v>
      </c>
      <c r="FY65" s="94">
        <v>0</v>
      </c>
      <c r="FZ65" s="94">
        <v>0</v>
      </c>
      <c r="GA65" s="87">
        <v>276</v>
      </c>
      <c r="GB65" s="87">
        <v>276</v>
      </c>
      <c r="GC65" s="94">
        <v>0</v>
      </c>
      <c r="GD65" s="94">
        <v>0</v>
      </c>
      <c r="GE65" s="94">
        <v>276</v>
      </c>
      <c r="GF65" s="87">
        <v>82787</v>
      </c>
      <c r="GG65" s="94">
        <v>0</v>
      </c>
      <c r="GH65" s="94">
        <v>39</v>
      </c>
      <c r="GI65" s="94">
        <v>81007</v>
      </c>
      <c r="GJ65" s="94">
        <v>437</v>
      </c>
      <c r="GK65" s="94">
        <v>1304</v>
      </c>
      <c r="GL65" s="87">
        <v>11576</v>
      </c>
      <c r="GM65" s="94">
        <v>3572</v>
      </c>
      <c r="GN65" s="94">
        <v>4986</v>
      </c>
      <c r="GO65" s="94">
        <v>3018</v>
      </c>
      <c r="GP65" s="95">
        <v>7241</v>
      </c>
      <c r="GQ65" s="179">
        <v>2247</v>
      </c>
      <c r="GR65" s="94">
        <v>2245</v>
      </c>
      <c r="GS65" s="94">
        <v>0</v>
      </c>
      <c r="GT65" s="94">
        <v>0</v>
      </c>
      <c r="GU65" s="94">
        <v>0</v>
      </c>
      <c r="GV65" s="94">
        <v>0</v>
      </c>
      <c r="GW65" s="94">
        <v>0</v>
      </c>
      <c r="GX65" s="94">
        <v>0</v>
      </c>
      <c r="GY65" s="94">
        <v>2</v>
      </c>
      <c r="GZ65" s="94">
        <v>1919</v>
      </c>
      <c r="HA65" s="94">
        <v>2878</v>
      </c>
      <c r="HB65" s="94">
        <v>197</v>
      </c>
      <c r="HC65" s="99">
        <v>165244</v>
      </c>
      <c r="HD65" s="87">
        <v>149802</v>
      </c>
      <c r="HE65" s="94">
        <v>67997</v>
      </c>
      <c r="HF65" s="94">
        <v>26294</v>
      </c>
      <c r="HG65" s="87">
        <v>2604</v>
      </c>
      <c r="HH65" s="94">
        <v>1718</v>
      </c>
      <c r="HI65" s="94">
        <v>886</v>
      </c>
      <c r="HJ65" s="93">
        <v>7658</v>
      </c>
      <c r="HK65" s="94">
        <v>7657</v>
      </c>
      <c r="HL65" s="94">
        <v>1</v>
      </c>
      <c r="HM65" s="87">
        <v>229</v>
      </c>
      <c r="HN65" s="94">
        <v>214</v>
      </c>
      <c r="HO65" s="94">
        <v>15</v>
      </c>
      <c r="HP65" s="94">
        <v>3082</v>
      </c>
      <c r="HQ65" s="94">
        <v>26078</v>
      </c>
      <c r="HR65" s="179">
        <v>15860</v>
      </c>
      <c r="HS65" s="94">
        <v>71</v>
      </c>
      <c r="HT65" s="94">
        <v>0</v>
      </c>
      <c r="HU65" s="94">
        <v>13938</v>
      </c>
      <c r="HV65" s="94">
        <v>0</v>
      </c>
      <c r="HW65" s="94">
        <v>1851</v>
      </c>
      <c r="HX65" s="94">
        <v>0</v>
      </c>
      <c r="HY65" s="87">
        <v>15442</v>
      </c>
      <c r="HZ65" s="93">
        <v>10736</v>
      </c>
      <c r="IA65" s="94">
        <v>10762</v>
      </c>
      <c r="IB65" s="94">
        <v>-26</v>
      </c>
      <c r="IC65" s="94">
        <v>105</v>
      </c>
      <c r="ID65" s="94">
        <v>1411</v>
      </c>
      <c r="IE65" s="94">
        <v>2379</v>
      </c>
      <c r="IF65" s="120">
        <v>811</v>
      </c>
    </row>
    <row r="66" spans="1:240" ht="15">
      <c r="A66" s="423">
        <v>2014</v>
      </c>
      <c r="B66" s="1204">
        <v>1038949</v>
      </c>
      <c r="C66" s="1208">
        <v>146911</v>
      </c>
      <c r="D66" s="1209">
        <v>139857</v>
      </c>
      <c r="E66" s="884">
        <v>8963</v>
      </c>
      <c r="F66" s="884">
        <v>2668</v>
      </c>
      <c r="G66" s="327"/>
      <c r="H66" s="884">
        <v>12348</v>
      </c>
      <c r="I66" s="884">
        <v>738</v>
      </c>
      <c r="J66" s="884">
        <v>33638</v>
      </c>
      <c r="K66" s="884">
        <v>333</v>
      </c>
      <c r="L66" s="884">
        <v>81169</v>
      </c>
      <c r="M66" s="1226">
        <v>7054</v>
      </c>
      <c r="N66" s="1208">
        <v>165612</v>
      </c>
      <c r="O66" s="1209">
        <v>151000</v>
      </c>
      <c r="P66" s="885">
        <v>68508</v>
      </c>
      <c r="Q66" s="885">
        <v>26512</v>
      </c>
      <c r="R66" s="885">
        <v>29151</v>
      </c>
      <c r="S66" s="885">
        <v>2503</v>
      </c>
      <c r="T66" s="885">
        <v>7646</v>
      </c>
      <c r="U66" s="885">
        <v>16680</v>
      </c>
      <c r="V66" s="1209">
        <v>14612</v>
      </c>
      <c r="W66" s="885">
        <v>10045</v>
      </c>
      <c r="X66" s="885">
        <v>10098</v>
      </c>
      <c r="Y66" s="885">
        <v>2519</v>
      </c>
      <c r="Z66" s="885">
        <v>1355</v>
      </c>
      <c r="AA66" s="885">
        <v>587</v>
      </c>
      <c r="AB66" s="894">
        <v>106</v>
      </c>
      <c r="AC66" s="1210">
        <v>-18701</v>
      </c>
      <c r="AD66" s="885">
        <v>-18701</v>
      </c>
      <c r="AE66" s="885">
        <v>-11055</v>
      </c>
      <c r="AF66" s="887">
        <v>106904</v>
      </c>
      <c r="AG66" s="887">
        <v>120821</v>
      </c>
      <c r="AH66" s="887">
        <v>11624</v>
      </c>
      <c r="AI66" s="885">
        <v>80392</v>
      </c>
      <c r="AJ66" s="885">
        <v>11624</v>
      </c>
      <c r="AK66" s="885">
        <v>14561</v>
      </c>
      <c r="AL66" s="885">
        <v>109678</v>
      </c>
      <c r="AM66" s="885">
        <v>-11143</v>
      </c>
      <c r="AN66" s="885">
        <v>68768</v>
      </c>
      <c r="AO66" s="885">
        <v>0</v>
      </c>
      <c r="AP66" s="885">
        <v>2937</v>
      </c>
      <c r="AQ66" s="885">
        <v>98054</v>
      </c>
      <c r="AR66" s="885">
        <v>-22767</v>
      </c>
      <c r="AS66" s="887"/>
      <c r="AT66" s="896">
        <v>0</v>
      </c>
      <c r="AU66" s="925">
        <v>-1.7999921074085445</v>
      </c>
      <c r="AV66" s="926">
        <v>-1.7999921074085445</v>
      </c>
      <c r="AW66" s="926">
        <v>-1.0640560797498242</v>
      </c>
      <c r="AX66" s="926">
        <v>-1.0725261778970865</v>
      </c>
      <c r="AY66" s="1211">
        <v>0</v>
      </c>
      <c r="AZ66" s="926"/>
      <c r="BA66" s="1227">
        <v>237941.057</v>
      </c>
      <c r="BB66" s="1228">
        <v>0</v>
      </c>
      <c r="BC66" s="926">
        <v>237941.057</v>
      </c>
      <c r="BD66" s="927">
        <v>22.902092114242372</v>
      </c>
      <c r="BE66" s="884"/>
      <c r="BF66" s="1213">
        <v>14.14034760127783</v>
      </c>
      <c r="BG66" s="926">
        <v>13.46139223388251</v>
      </c>
      <c r="BH66" s="926">
        <v>0.86269874652172529</v>
      </c>
      <c r="BI66" s="926">
        <v>0.25679797564654283</v>
      </c>
      <c r="BJ66" s="926">
        <v>0</v>
      </c>
      <c r="BK66" s="926">
        <v>1.1885087718453937</v>
      </c>
      <c r="BL66" s="926">
        <v>7.1033323098631404E-2</v>
      </c>
      <c r="BM66" s="926">
        <v>3.2376950167910072</v>
      </c>
      <c r="BN66" s="926">
        <v>3.2051621398162949E-2</v>
      </c>
      <c r="BO66" s="926">
        <v>7.8126067785810465</v>
      </c>
      <c r="BP66" s="926">
        <v>0.6789553673953197</v>
      </c>
      <c r="BQ66" s="1213">
        <v>15.940339708686375</v>
      </c>
      <c r="BR66" s="926">
        <v>14.533918411779597</v>
      </c>
      <c r="BS66" s="926">
        <v>6.5939714076436857</v>
      </c>
      <c r="BT66" s="926">
        <v>2.5518095690933817</v>
      </c>
      <c r="BU66" s="926">
        <v>2.8058162623959406</v>
      </c>
      <c r="BV66" s="327">
        <v>0</v>
      </c>
      <c r="BW66" s="926">
        <v>0.24091654162042603</v>
      </c>
      <c r="BX66" s="926">
        <v>0.73593602765872046</v>
      </c>
      <c r="BY66" s="926">
        <v>1.6054686033674415</v>
      </c>
      <c r="BZ66" s="926">
        <v>1.406421296906778</v>
      </c>
      <c r="CA66" s="926">
        <v>0.96684245328692742</v>
      </c>
      <c r="CB66" s="926">
        <v>0.97194376239834679</v>
      </c>
      <c r="CC66" s="926">
        <v>0.2424565594653828</v>
      </c>
      <c r="CD66" s="926">
        <v>5.6499404686851808E-2</v>
      </c>
      <c r="CE66" s="927">
        <v>1.0202618222838657E-2</v>
      </c>
      <c r="CF66" s="926"/>
      <c r="CG66" s="925">
        <v>1.1188229643610996</v>
      </c>
      <c r="CH66" s="926">
        <v>10.289629231078715</v>
      </c>
      <c r="CI66" s="926">
        <v>11.629156002845184</v>
      </c>
      <c r="CJ66" s="926">
        <v>7.7378196619853332</v>
      </c>
      <c r="CK66" s="927">
        <v>22.902092114242372</v>
      </c>
      <c r="CL66" s="412">
        <v>2014</v>
      </c>
      <c r="CM66" s="99">
        <v>146911</v>
      </c>
      <c r="CN66" s="87">
        <v>139857</v>
      </c>
      <c r="CO66" s="87">
        <v>12348</v>
      </c>
      <c r="CP66" s="87">
        <v>11666</v>
      </c>
      <c r="CQ66" s="87">
        <v>2382</v>
      </c>
      <c r="CR66" s="94">
        <v>1116</v>
      </c>
      <c r="CS66" s="94">
        <v>0</v>
      </c>
      <c r="CT66" s="94">
        <v>1266</v>
      </c>
      <c r="CU66" s="95">
        <v>61</v>
      </c>
      <c r="CV66" s="95">
        <v>60</v>
      </c>
      <c r="CW66" s="94">
        <v>60</v>
      </c>
      <c r="CX66" s="94">
        <v>0</v>
      </c>
      <c r="CY66" s="94">
        <v>0</v>
      </c>
      <c r="CZ66" s="95">
        <v>1</v>
      </c>
      <c r="DA66" s="94">
        <v>1</v>
      </c>
      <c r="DB66" s="94">
        <v>0</v>
      </c>
      <c r="DC66" s="179">
        <v>9223</v>
      </c>
      <c r="DD66" s="94">
        <v>1207</v>
      </c>
      <c r="DE66" s="94">
        <v>23</v>
      </c>
      <c r="DF66" s="94">
        <v>14</v>
      </c>
      <c r="DG66" s="94">
        <v>4</v>
      </c>
      <c r="DH66" s="94">
        <v>0</v>
      </c>
      <c r="DI66" s="94">
        <v>271</v>
      </c>
      <c r="DJ66" s="94">
        <v>285</v>
      </c>
      <c r="DK66" s="94">
        <v>7</v>
      </c>
      <c r="DL66" s="94">
        <v>95</v>
      </c>
      <c r="DM66" s="94">
        <v>0</v>
      </c>
      <c r="DN66" s="94">
        <v>0</v>
      </c>
      <c r="DO66" s="94">
        <v>0</v>
      </c>
      <c r="DP66" s="94">
        <v>0</v>
      </c>
      <c r="DQ66" s="94">
        <v>0</v>
      </c>
      <c r="DR66" s="94">
        <v>0</v>
      </c>
      <c r="DS66" s="94">
        <v>0</v>
      </c>
      <c r="DT66" s="94">
        <v>0</v>
      </c>
      <c r="DU66" s="94">
        <v>0</v>
      </c>
      <c r="DV66" s="94">
        <v>0</v>
      </c>
      <c r="DW66" s="94">
        <v>5926</v>
      </c>
      <c r="DX66" s="94">
        <v>0</v>
      </c>
      <c r="DY66" s="94">
        <v>306</v>
      </c>
      <c r="DZ66" s="94">
        <v>1066</v>
      </c>
      <c r="EA66" s="94">
        <v>19</v>
      </c>
      <c r="EB66" s="94">
        <v>0</v>
      </c>
      <c r="EC66" s="94">
        <v>0</v>
      </c>
      <c r="ED66" s="94">
        <v>0</v>
      </c>
      <c r="EE66" s="94">
        <v>0</v>
      </c>
      <c r="EF66" s="94">
        <v>0</v>
      </c>
      <c r="EG66" s="94">
        <v>0</v>
      </c>
      <c r="EH66" s="94">
        <v>0</v>
      </c>
      <c r="EI66" s="94">
        <v>0</v>
      </c>
      <c r="EJ66" s="95">
        <v>682</v>
      </c>
      <c r="EK66" s="94">
        <v>0</v>
      </c>
      <c r="EL66" s="94">
        <v>0</v>
      </c>
      <c r="EM66" s="94">
        <v>56</v>
      </c>
      <c r="EN66" s="94">
        <v>2</v>
      </c>
      <c r="EO66" s="94">
        <v>0</v>
      </c>
      <c r="EP66" s="94">
        <v>25</v>
      </c>
      <c r="EQ66" s="94">
        <v>1</v>
      </c>
      <c r="ER66" s="94">
        <v>0</v>
      </c>
      <c r="ES66" s="94">
        <v>0</v>
      </c>
      <c r="ET66" s="94">
        <v>38</v>
      </c>
      <c r="EU66" s="94">
        <v>20</v>
      </c>
      <c r="EV66" s="94">
        <v>76</v>
      </c>
      <c r="EW66" s="94">
        <v>9</v>
      </c>
      <c r="EX66" s="94">
        <v>5</v>
      </c>
      <c r="EY66" s="94">
        <v>92</v>
      </c>
      <c r="EZ66" s="94">
        <v>164</v>
      </c>
      <c r="FA66" s="94">
        <v>0</v>
      </c>
      <c r="FB66" s="94">
        <v>0</v>
      </c>
      <c r="FC66" s="94">
        <v>0</v>
      </c>
      <c r="FD66" s="94">
        <v>82</v>
      </c>
      <c r="FE66" s="94">
        <v>106</v>
      </c>
      <c r="FF66" s="94">
        <v>0</v>
      </c>
      <c r="FG66" s="94">
        <v>0</v>
      </c>
      <c r="FH66" s="94">
        <v>6</v>
      </c>
      <c r="FI66" s="87">
        <v>738</v>
      </c>
      <c r="FJ66" s="94">
        <v>509</v>
      </c>
      <c r="FK66" s="94">
        <v>223</v>
      </c>
      <c r="FL66" s="94">
        <v>6</v>
      </c>
      <c r="FM66" s="95">
        <v>33638</v>
      </c>
      <c r="FN66" s="1229">
        <v>32658</v>
      </c>
      <c r="FO66" s="94">
        <v>32430</v>
      </c>
      <c r="FP66" s="94">
        <v>228</v>
      </c>
      <c r="FQ66" s="94">
        <v>0</v>
      </c>
      <c r="FR66" s="94">
        <v>0</v>
      </c>
      <c r="FS66" s="95">
        <v>980</v>
      </c>
      <c r="FT66" s="94">
        <v>952</v>
      </c>
      <c r="FU66" s="94">
        <v>0</v>
      </c>
      <c r="FV66" s="94">
        <v>0</v>
      </c>
      <c r="FW66" s="94">
        <v>0</v>
      </c>
      <c r="FX66" s="94">
        <v>28</v>
      </c>
      <c r="FY66" s="94">
        <v>0</v>
      </c>
      <c r="FZ66" s="94">
        <v>0</v>
      </c>
      <c r="GA66" s="87">
        <v>333</v>
      </c>
      <c r="GB66" s="87">
        <v>333</v>
      </c>
      <c r="GC66" s="94">
        <v>0</v>
      </c>
      <c r="GD66" s="94">
        <v>0</v>
      </c>
      <c r="GE66" s="94">
        <v>333</v>
      </c>
      <c r="GF66" s="87">
        <v>81169</v>
      </c>
      <c r="GG66" s="94">
        <v>0</v>
      </c>
      <c r="GH66" s="94">
        <v>56</v>
      </c>
      <c r="GI66" s="94">
        <v>79299</v>
      </c>
      <c r="GJ66" s="94">
        <v>568</v>
      </c>
      <c r="GK66" s="94">
        <v>1246</v>
      </c>
      <c r="GL66" s="87">
        <v>11631</v>
      </c>
      <c r="GM66" s="94">
        <v>4048</v>
      </c>
      <c r="GN66" s="94">
        <v>4915</v>
      </c>
      <c r="GO66" s="94">
        <v>2668</v>
      </c>
      <c r="GP66" s="95">
        <v>7054</v>
      </c>
      <c r="GQ66" s="179">
        <v>2409</v>
      </c>
      <c r="GR66" s="94">
        <v>2408</v>
      </c>
      <c r="GS66" s="94">
        <v>0</v>
      </c>
      <c r="GT66" s="94">
        <v>0</v>
      </c>
      <c r="GU66" s="94">
        <v>0</v>
      </c>
      <c r="GV66" s="94">
        <v>0</v>
      </c>
      <c r="GW66" s="94">
        <v>0</v>
      </c>
      <c r="GX66" s="94">
        <v>0</v>
      </c>
      <c r="GY66" s="94">
        <v>1</v>
      </c>
      <c r="GZ66" s="94">
        <v>1849</v>
      </c>
      <c r="HA66" s="94">
        <v>2583</v>
      </c>
      <c r="HB66" s="94">
        <v>213</v>
      </c>
      <c r="HC66" s="99">
        <v>165612</v>
      </c>
      <c r="HD66" s="87">
        <v>151000</v>
      </c>
      <c r="HE66" s="94">
        <v>68508</v>
      </c>
      <c r="HF66" s="94">
        <v>26512</v>
      </c>
      <c r="HG66" s="87">
        <v>2503</v>
      </c>
      <c r="HH66" s="94">
        <v>1614</v>
      </c>
      <c r="HI66" s="94">
        <v>889</v>
      </c>
      <c r="HJ66" s="93">
        <v>7646</v>
      </c>
      <c r="HK66" s="94">
        <v>7646</v>
      </c>
      <c r="HL66" s="94">
        <v>0</v>
      </c>
      <c r="HM66" s="87">
        <v>282</v>
      </c>
      <c r="HN66" s="94">
        <v>260</v>
      </c>
      <c r="HO66" s="94">
        <v>22</v>
      </c>
      <c r="HP66" s="94">
        <v>3603</v>
      </c>
      <c r="HQ66" s="94">
        <v>25548</v>
      </c>
      <c r="HR66" s="179">
        <v>16398</v>
      </c>
      <c r="HS66" s="94">
        <v>72</v>
      </c>
      <c r="HT66" s="94">
        <v>0</v>
      </c>
      <c r="HU66" s="94">
        <v>14358</v>
      </c>
      <c r="HV66" s="94">
        <v>0</v>
      </c>
      <c r="HW66" s="94">
        <v>1968</v>
      </c>
      <c r="HX66" s="94">
        <v>0</v>
      </c>
      <c r="HY66" s="87">
        <v>14612</v>
      </c>
      <c r="HZ66" s="93">
        <v>10045</v>
      </c>
      <c r="IA66" s="94">
        <v>10098</v>
      </c>
      <c r="IB66" s="94">
        <v>-53</v>
      </c>
      <c r="IC66" s="94">
        <v>106</v>
      </c>
      <c r="ID66" s="94">
        <v>1355</v>
      </c>
      <c r="IE66" s="94">
        <v>2519</v>
      </c>
      <c r="IF66" s="120">
        <v>587</v>
      </c>
    </row>
    <row r="67" spans="1:240" s="1065" customFormat="1" ht="15">
      <c r="A67" s="423">
        <v>2015</v>
      </c>
      <c r="B67" s="1204">
        <v>1087112</v>
      </c>
      <c r="C67" s="1231">
        <v>153157</v>
      </c>
      <c r="D67" s="1232">
        <v>145095</v>
      </c>
      <c r="E67" s="1233">
        <v>9204</v>
      </c>
      <c r="F67" s="1233">
        <v>2466</v>
      </c>
      <c r="G67" s="1234"/>
      <c r="H67" s="1233">
        <v>13452</v>
      </c>
      <c r="I67" s="1233">
        <v>529</v>
      </c>
      <c r="J67" s="1233">
        <v>35802</v>
      </c>
      <c r="K67" s="1233">
        <v>337</v>
      </c>
      <c r="L67" s="1233">
        <v>83305</v>
      </c>
      <c r="M67" s="1235">
        <v>8062</v>
      </c>
      <c r="N67" s="1231">
        <v>172005</v>
      </c>
      <c r="O67" s="1232">
        <v>154400</v>
      </c>
      <c r="P67" s="1236">
        <v>71345</v>
      </c>
      <c r="Q67" s="1236">
        <v>28004</v>
      </c>
      <c r="R67" s="1236">
        <v>29447</v>
      </c>
      <c r="S67" s="1236">
        <v>2546</v>
      </c>
      <c r="T67" s="1236">
        <v>4094</v>
      </c>
      <c r="U67" s="885">
        <v>18964</v>
      </c>
      <c r="V67" s="1209">
        <v>17605</v>
      </c>
      <c r="W67" s="1236">
        <v>12941</v>
      </c>
      <c r="X67" s="1236">
        <v>12953</v>
      </c>
      <c r="Y67" s="1236">
        <v>2495</v>
      </c>
      <c r="Z67" s="885">
        <v>1368</v>
      </c>
      <c r="AA67" s="1236">
        <v>718</v>
      </c>
      <c r="AB67" s="1237">
        <v>83</v>
      </c>
      <c r="AC67" s="1238">
        <v>-18848</v>
      </c>
      <c r="AD67" s="885">
        <v>-18848</v>
      </c>
      <c r="AE67" s="1236">
        <v>-14754</v>
      </c>
      <c r="AF67" s="1239">
        <v>111177</v>
      </c>
      <c r="AG67" s="1239">
        <v>125571</v>
      </c>
      <c r="AH67" s="1239">
        <v>11552</v>
      </c>
      <c r="AI67" s="885">
        <v>83173</v>
      </c>
      <c r="AJ67" s="885">
        <v>11552</v>
      </c>
      <c r="AK67" s="885">
        <v>18893</v>
      </c>
      <c r="AL67" s="1236">
        <v>116266</v>
      </c>
      <c r="AM67" s="1236">
        <v>-9305</v>
      </c>
      <c r="AN67" s="885">
        <v>71621</v>
      </c>
      <c r="AO67" s="885">
        <v>0</v>
      </c>
      <c r="AP67" s="885">
        <v>7341</v>
      </c>
      <c r="AQ67" s="885">
        <v>104714</v>
      </c>
      <c r="AR67" s="885">
        <v>-20857</v>
      </c>
      <c r="AS67" s="887"/>
      <c r="AT67" s="896">
        <v>0</v>
      </c>
      <c r="AU67" s="1304">
        <v>-1.733768001825019</v>
      </c>
      <c r="AV67" s="1240">
        <v>-1.733768001825019</v>
      </c>
      <c r="AW67" s="1240">
        <v>-1.3571738698496567</v>
      </c>
      <c r="AX67" s="1240">
        <v>-0.85593756669046062</v>
      </c>
      <c r="AY67" s="1241">
        <v>0</v>
      </c>
      <c r="AZ67" s="1240"/>
      <c r="BA67" s="1242">
        <v>263259.20299999998</v>
      </c>
      <c r="BB67" s="1243">
        <v>74.096999999999994</v>
      </c>
      <c r="BC67" s="926">
        <v>263185.10599999997</v>
      </c>
      <c r="BD67" s="927">
        <v>24.209566815562699</v>
      </c>
      <c r="BE67" s="1233"/>
      <c r="BF67" s="1244">
        <v>14.088428791145715</v>
      </c>
      <c r="BG67" s="1240">
        <v>13.346830869312454</v>
      </c>
      <c r="BH67" s="1240">
        <v>0.8466468956280494</v>
      </c>
      <c r="BI67" s="1240">
        <v>0.22683955287035742</v>
      </c>
      <c r="BJ67" s="1240">
        <v>0</v>
      </c>
      <c r="BK67" s="1240">
        <v>1.2374070013025338</v>
      </c>
      <c r="BL67" s="1240">
        <v>4.8661039524906358E-2</v>
      </c>
      <c r="BM67" s="1240">
        <v>3.2933129245192769</v>
      </c>
      <c r="BN67" s="1240">
        <v>3.0999565822104808E-2</v>
      </c>
      <c r="BO67" s="1240">
        <v>7.6629638896452255</v>
      </c>
      <c r="BP67" s="1240">
        <v>0.74159792183326101</v>
      </c>
      <c r="BQ67" s="1244">
        <v>15.822196792970734</v>
      </c>
      <c r="BR67" s="1240">
        <v>14.202768436002914</v>
      </c>
      <c r="BS67" s="1240">
        <v>6.5628012569082115</v>
      </c>
      <c r="BT67" s="1240">
        <v>2.5759995290273681</v>
      </c>
      <c r="BU67" s="1240">
        <v>2.7087365423249858</v>
      </c>
      <c r="BV67" s="327">
        <v>0</v>
      </c>
      <c r="BW67" s="1240">
        <v>0.23419850024652475</v>
      </c>
      <c r="BX67" s="1240">
        <v>0.37659413197536223</v>
      </c>
      <c r="BY67" s="1240">
        <v>1.7444384755204616</v>
      </c>
      <c r="BZ67" s="1240">
        <v>1.6194283569678194</v>
      </c>
      <c r="CA67" s="1240">
        <v>1.1904017249372649</v>
      </c>
      <c r="CB67" s="1240">
        <v>1.19150556704369</v>
      </c>
      <c r="CC67" s="1240">
        <v>0.22950717129421808</v>
      </c>
      <c r="CD67" s="1240">
        <v>6.604655270110163E-2</v>
      </c>
      <c r="CE67" s="1245">
        <v>7.6349079027735875E-3</v>
      </c>
      <c r="CF67" s="1240"/>
      <c r="CG67" s="925">
        <v>1.0626320011185599</v>
      </c>
      <c r="CH67" s="926">
        <v>10.226821155501916</v>
      </c>
      <c r="CI67" s="926">
        <v>11.550879762158822</v>
      </c>
      <c r="CJ67" s="926">
        <v>7.6508216264745492</v>
      </c>
      <c r="CK67" s="927">
        <v>24.209566815562699</v>
      </c>
      <c r="CL67" s="1246">
        <v>2015</v>
      </c>
      <c r="CM67" s="1247">
        <v>153157</v>
      </c>
      <c r="CN67" s="1248">
        <v>145095</v>
      </c>
      <c r="CO67" s="1248">
        <v>13452</v>
      </c>
      <c r="CP67" s="1248">
        <v>12805</v>
      </c>
      <c r="CQ67" s="1248">
        <v>2571</v>
      </c>
      <c r="CR67" s="94">
        <v>1190</v>
      </c>
      <c r="CS67" s="94">
        <v>0</v>
      </c>
      <c r="CT67" s="94">
        <v>1381</v>
      </c>
      <c r="CU67" s="1064">
        <v>54</v>
      </c>
      <c r="CV67" s="1064">
        <v>53</v>
      </c>
      <c r="CW67" s="94">
        <v>53</v>
      </c>
      <c r="CX67" s="94">
        <v>0</v>
      </c>
      <c r="CY67" s="94">
        <v>0</v>
      </c>
      <c r="CZ67" s="1064">
        <v>1</v>
      </c>
      <c r="DA67" s="94">
        <v>1</v>
      </c>
      <c r="DB67" s="94">
        <v>0</v>
      </c>
      <c r="DC67" s="179">
        <v>10180</v>
      </c>
      <c r="DD67" s="94">
        <v>1141</v>
      </c>
      <c r="DE67" s="94">
        <v>23</v>
      </c>
      <c r="DF67" s="94">
        <v>19</v>
      </c>
      <c r="DG67" s="94">
        <v>5</v>
      </c>
      <c r="DH67" s="94">
        <v>0</v>
      </c>
      <c r="DI67" s="94">
        <v>273</v>
      </c>
      <c r="DJ67" s="94">
        <v>314</v>
      </c>
      <c r="DK67" s="94">
        <v>7</v>
      </c>
      <c r="DL67" s="94">
        <v>85</v>
      </c>
      <c r="DM67" s="94">
        <v>0</v>
      </c>
      <c r="DN67" s="94">
        <v>0</v>
      </c>
      <c r="DO67" s="94">
        <v>0</v>
      </c>
      <c r="DP67" s="94">
        <v>0</v>
      </c>
      <c r="DQ67" s="94">
        <v>0</v>
      </c>
      <c r="DR67" s="94">
        <v>0</v>
      </c>
      <c r="DS67" s="94">
        <v>0</v>
      </c>
      <c r="DT67" s="94">
        <v>0</v>
      </c>
      <c r="DU67" s="94">
        <v>0</v>
      </c>
      <c r="DV67" s="94">
        <v>0</v>
      </c>
      <c r="DW67" s="94">
        <v>6833</v>
      </c>
      <c r="DX67" s="94">
        <v>0</v>
      </c>
      <c r="DY67" s="94">
        <v>341</v>
      </c>
      <c r="DZ67" s="94">
        <v>1074</v>
      </c>
      <c r="EA67" s="94">
        <v>19</v>
      </c>
      <c r="EB67" s="94">
        <v>43</v>
      </c>
      <c r="EC67" s="94">
        <v>0</v>
      </c>
      <c r="ED67" s="94">
        <v>0</v>
      </c>
      <c r="EE67" s="94">
        <v>0</v>
      </c>
      <c r="EF67" s="94">
        <v>0</v>
      </c>
      <c r="EG67" s="94">
        <v>0</v>
      </c>
      <c r="EH67" s="94">
        <v>0</v>
      </c>
      <c r="EI67" s="94">
        <v>3</v>
      </c>
      <c r="EJ67" s="95">
        <v>647</v>
      </c>
      <c r="EK67" s="94">
        <v>0</v>
      </c>
      <c r="EL67" s="94">
        <v>0</v>
      </c>
      <c r="EM67" s="94">
        <v>37</v>
      </c>
      <c r="EN67" s="94">
        <v>1</v>
      </c>
      <c r="EO67" s="94">
        <v>0</v>
      </c>
      <c r="EP67" s="94">
        <v>20</v>
      </c>
      <c r="EQ67" s="94">
        <v>2</v>
      </c>
      <c r="ER67" s="94">
        <v>0</v>
      </c>
      <c r="ES67" s="94">
        <v>0</v>
      </c>
      <c r="ET67" s="94">
        <v>38</v>
      </c>
      <c r="EU67" s="94">
        <v>19</v>
      </c>
      <c r="EV67" s="94">
        <v>121</v>
      </c>
      <c r="EW67" s="94">
        <v>14</v>
      </c>
      <c r="EX67" s="94">
        <v>5</v>
      </c>
      <c r="EY67" s="94">
        <v>99</v>
      </c>
      <c r="EZ67" s="94">
        <v>107</v>
      </c>
      <c r="FA67" s="94">
        <v>0</v>
      </c>
      <c r="FB67" s="94">
        <v>27</v>
      </c>
      <c r="FC67" s="94">
        <v>0</v>
      </c>
      <c r="FD67" s="94">
        <v>88</v>
      </c>
      <c r="FE67" s="94">
        <v>50</v>
      </c>
      <c r="FF67" s="94">
        <v>0</v>
      </c>
      <c r="FG67" s="94">
        <v>0</v>
      </c>
      <c r="FH67" s="94">
        <v>19</v>
      </c>
      <c r="FI67" s="87">
        <v>529</v>
      </c>
      <c r="FJ67" s="94">
        <v>379</v>
      </c>
      <c r="FK67" s="94">
        <v>143</v>
      </c>
      <c r="FL67" s="94">
        <v>7</v>
      </c>
      <c r="FM67" s="1064">
        <v>35802</v>
      </c>
      <c r="FN67" s="1229">
        <v>34814</v>
      </c>
      <c r="FO67" s="94">
        <v>34600</v>
      </c>
      <c r="FP67" s="94">
        <v>214</v>
      </c>
      <c r="FQ67" s="94">
        <v>0</v>
      </c>
      <c r="FR67" s="94">
        <v>0</v>
      </c>
      <c r="FS67" s="1064">
        <v>988</v>
      </c>
      <c r="FT67" s="94">
        <v>961</v>
      </c>
      <c r="FU67" s="94">
        <v>0</v>
      </c>
      <c r="FV67" s="94">
        <v>0</v>
      </c>
      <c r="FW67" s="94">
        <v>0</v>
      </c>
      <c r="FX67" s="94">
        <v>27</v>
      </c>
      <c r="FY67" s="94">
        <v>0</v>
      </c>
      <c r="FZ67" s="94">
        <v>0</v>
      </c>
      <c r="GA67" s="87">
        <v>337</v>
      </c>
      <c r="GB67" s="87">
        <v>337</v>
      </c>
      <c r="GC67" s="94">
        <v>0</v>
      </c>
      <c r="GD67" s="94">
        <v>0</v>
      </c>
      <c r="GE67" s="94">
        <v>337</v>
      </c>
      <c r="GF67" s="87">
        <v>83305</v>
      </c>
      <c r="GG67" s="94">
        <v>0</v>
      </c>
      <c r="GH67" s="94">
        <v>36</v>
      </c>
      <c r="GI67" s="94">
        <v>81714</v>
      </c>
      <c r="GJ67" s="94">
        <v>397</v>
      </c>
      <c r="GK67" s="94">
        <v>1158</v>
      </c>
      <c r="GL67" s="1248">
        <v>11670</v>
      </c>
      <c r="GM67" s="94">
        <v>4269</v>
      </c>
      <c r="GN67" s="94">
        <v>4935</v>
      </c>
      <c r="GO67" s="94">
        <v>2466</v>
      </c>
      <c r="GP67" s="1303">
        <v>8062</v>
      </c>
      <c r="GQ67" s="179">
        <v>2454</v>
      </c>
      <c r="GR67" s="94">
        <v>2454</v>
      </c>
      <c r="GS67" s="94">
        <v>0</v>
      </c>
      <c r="GT67" s="94">
        <v>0</v>
      </c>
      <c r="GU67" s="94">
        <v>0</v>
      </c>
      <c r="GV67" s="94">
        <v>0</v>
      </c>
      <c r="GW67" s="94">
        <v>0</v>
      </c>
      <c r="GX67" s="94">
        <v>0</v>
      </c>
      <c r="GY67" s="94">
        <v>0</v>
      </c>
      <c r="GZ67" s="94">
        <v>2054</v>
      </c>
      <c r="HA67" s="94">
        <v>3228</v>
      </c>
      <c r="HB67" s="94">
        <v>326</v>
      </c>
      <c r="HC67" s="1247">
        <v>172005</v>
      </c>
      <c r="HD67" s="1248">
        <v>154400</v>
      </c>
      <c r="HE67" s="94">
        <v>71345</v>
      </c>
      <c r="HF67" s="94">
        <v>28004</v>
      </c>
      <c r="HG67" s="1248">
        <v>2546</v>
      </c>
      <c r="HH67" s="94">
        <v>1663</v>
      </c>
      <c r="HI67" s="94">
        <v>883</v>
      </c>
      <c r="HJ67" s="1251">
        <v>4094</v>
      </c>
      <c r="HK67" s="94">
        <v>4094</v>
      </c>
      <c r="HL67" s="94">
        <v>0</v>
      </c>
      <c r="HM67" s="87">
        <v>259</v>
      </c>
      <c r="HN67" s="94">
        <v>276</v>
      </c>
      <c r="HO67" s="94">
        <v>-17</v>
      </c>
      <c r="HP67" s="94">
        <v>3383</v>
      </c>
      <c r="HQ67" s="94">
        <v>26064</v>
      </c>
      <c r="HR67" s="179">
        <v>18705</v>
      </c>
      <c r="HS67" s="94">
        <v>60</v>
      </c>
      <c r="HT67" s="94">
        <v>0</v>
      </c>
      <c r="HU67" s="94">
        <v>16613</v>
      </c>
      <c r="HV67" s="94">
        <v>0</v>
      </c>
      <c r="HW67" s="94">
        <v>2032</v>
      </c>
      <c r="HX67" s="94">
        <v>0</v>
      </c>
      <c r="HY67" s="87">
        <v>17605</v>
      </c>
      <c r="HZ67" s="1251">
        <v>12941</v>
      </c>
      <c r="IA67" s="94">
        <v>12953</v>
      </c>
      <c r="IB67" s="94">
        <v>-12</v>
      </c>
      <c r="IC67" s="94">
        <v>83</v>
      </c>
      <c r="ID67" s="94">
        <v>1368</v>
      </c>
      <c r="IE67" s="94">
        <v>2495</v>
      </c>
      <c r="IF67" s="120">
        <v>718</v>
      </c>
    </row>
    <row r="68" spans="1:240" ht="15">
      <c r="A68" s="423">
        <v>2016</v>
      </c>
      <c r="B68" s="1204">
        <v>1122967</v>
      </c>
      <c r="C68" s="1208">
        <v>159750</v>
      </c>
      <c r="D68" s="1209">
        <v>153948</v>
      </c>
      <c r="E68" s="884">
        <v>9680</v>
      </c>
      <c r="F68" s="884">
        <v>2512</v>
      </c>
      <c r="G68" s="327"/>
      <c r="H68" s="884">
        <v>14258</v>
      </c>
      <c r="I68" s="884">
        <v>601</v>
      </c>
      <c r="J68" s="884">
        <v>38841</v>
      </c>
      <c r="K68" s="884">
        <v>286</v>
      </c>
      <c r="L68" s="884">
        <v>87770</v>
      </c>
      <c r="M68" s="1226">
        <v>5802</v>
      </c>
      <c r="N68" s="1208">
        <v>169212</v>
      </c>
      <c r="O68" s="1209">
        <v>155888</v>
      </c>
      <c r="P68" s="885">
        <v>73317</v>
      </c>
      <c r="Q68" s="885">
        <v>27528</v>
      </c>
      <c r="R68" s="885">
        <v>30422</v>
      </c>
      <c r="S68" s="885">
        <v>2743</v>
      </c>
      <c r="T68" s="885">
        <v>4206</v>
      </c>
      <c r="U68" s="885">
        <v>17672</v>
      </c>
      <c r="V68" s="1209">
        <v>13324</v>
      </c>
      <c r="W68" s="885">
        <v>9699</v>
      </c>
      <c r="X68" s="885">
        <v>9712</v>
      </c>
      <c r="Y68" s="885">
        <v>1805</v>
      </c>
      <c r="Z68" s="885">
        <v>1370</v>
      </c>
      <c r="AA68" s="885">
        <v>392</v>
      </c>
      <c r="AB68" s="894">
        <v>58</v>
      </c>
      <c r="AC68" s="1210">
        <v>-9462</v>
      </c>
      <c r="AD68" s="885">
        <v>-9462</v>
      </c>
      <c r="AE68" s="885">
        <v>-5256</v>
      </c>
      <c r="AF68" s="887">
        <v>112639</v>
      </c>
      <c r="AG68" s="887">
        <v>127322</v>
      </c>
      <c r="AH68" s="887">
        <v>11508</v>
      </c>
      <c r="AI68" s="885">
        <v>85111</v>
      </c>
      <c r="AJ68" s="885">
        <v>11508</v>
      </c>
      <c r="AK68" s="885">
        <v>19418</v>
      </c>
      <c r="AL68" s="885">
        <v>125382</v>
      </c>
      <c r="AM68" s="885">
        <v>-1940</v>
      </c>
      <c r="AN68" s="885">
        <v>73603</v>
      </c>
      <c r="AO68" s="885">
        <v>0</v>
      </c>
      <c r="AP68" s="885">
        <v>7910</v>
      </c>
      <c r="AQ68" s="885">
        <v>113874</v>
      </c>
      <c r="AR68" s="885">
        <v>-13448</v>
      </c>
      <c r="AS68" s="887"/>
      <c r="AT68" s="896">
        <v>0</v>
      </c>
      <c r="AU68" s="925">
        <v>-0.84258931918747393</v>
      </c>
      <c r="AV68" s="926">
        <v>-0.84258931918747393</v>
      </c>
      <c r="AW68" s="926">
        <v>-0.46804581078517893</v>
      </c>
      <c r="AX68" s="926">
        <v>-0.17275663487885218</v>
      </c>
      <c r="AY68" s="1211">
        <v>0</v>
      </c>
      <c r="AZ68" s="926"/>
      <c r="BA68" s="1227">
        <v>276995.06800000003</v>
      </c>
      <c r="BB68" s="1228">
        <v>6.4690000000000003</v>
      </c>
      <c r="BC68" s="926">
        <v>276988.59900000005</v>
      </c>
      <c r="BD68" s="927">
        <v>24.665782609818461</v>
      </c>
      <c r="BE68" s="884"/>
      <c r="BF68" s="1213">
        <v>14.225707433967338</v>
      </c>
      <c r="BG68" s="926">
        <v>13.70904042594306</v>
      </c>
      <c r="BH68" s="926">
        <v>0.86200217815839641</v>
      </c>
      <c r="BI68" s="926">
        <v>0.2236931272245756</v>
      </c>
      <c r="BJ68" s="926">
        <v>0</v>
      </c>
      <c r="BK68" s="926">
        <v>1.2696722165477703</v>
      </c>
      <c r="BL68" s="926">
        <v>5.3518936887726888E-2</v>
      </c>
      <c r="BM68" s="926">
        <v>3.4587837398605656</v>
      </c>
      <c r="BN68" s="926">
        <v>2.5468246172861714E-2</v>
      </c>
      <c r="BO68" s="926">
        <v>7.8159019810911632</v>
      </c>
      <c r="BP68" s="926">
        <v>0.51666700802427856</v>
      </c>
      <c r="BQ68" s="1213">
        <v>15.068296753154812</v>
      </c>
      <c r="BR68" s="926">
        <v>13.881797060821912</v>
      </c>
      <c r="BS68" s="926">
        <v>6.5288650512437139</v>
      </c>
      <c r="BT68" s="926">
        <v>2.4513632190438366</v>
      </c>
      <c r="BU68" s="926">
        <v>2.7090733743734234</v>
      </c>
      <c r="BV68" s="327">
        <v>0</v>
      </c>
      <c r="BW68" s="926">
        <v>0.24426363374881008</v>
      </c>
      <c r="BX68" s="926">
        <v>0.374543508402295</v>
      </c>
      <c r="BY68" s="926">
        <v>1.5736882740098328</v>
      </c>
      <c r="BZ68" s="926">
        <v>1.1864996923329003</v>
      </c>
      <c r="CA68" s="926">
        <v>0.86369412458246775</v>
      </c>
      <c r="CB68" s="926">
        <v>0.86485177213577957</v>
      </c>
      <c r="CC68" s="926">
        <v>0.16073491028676712</v>
      </c>
      <c r="CD68" s="926">
        <v>3.4907526222943325E-2</v>
      </c>
      <c r="CE68" s="927">
        <v>5.164889084006921E-3</v>
      </c>
      <c r="CF68" s="926"/>
      <c r="CG68" s="925">
        <v>1.0247852341164077</v>
      </c>
      <c r="CH68" s="926">
        <v>10.03048175057682</v>
      </c>
      <c r="CI68" s="926">
        <v>11.33800013713671</v>
      </c>
      <c r="CJ68" s="926">
        <v>7.5791185315329832</v>
      </c>
      <c r="CK68" s="927">
        <v>24.665782609818461</v>
      </c>
      <c r="CL68" s="412">
        <v>2016</v>
      </c>
      <c r="CM68" s="99">
        <v>159750</v>
      </c>
      <c r="CN68" s="87">
        <v>153948</v>
      </c>
      <c r="CO68" s="87">
        <v>14258</v>
      </c>
      <c r="CP68" s="87">
        <v>13596</v>
      </c>
      <c r="CQ68" s="87">
        <v>2783</v>
      </c>
      <c r="CR68" s="94">
        <v>1245</v>
      </c>
      <c r="CS68" s="94">
        <v>0</v>
      </c>
      <c r="CT68" s="94">
        <v>1538</v>
      </c>
      <c r="CU68" s="95">
        <v>56</v>
      </c>
      <c r="CV68" s="95">
        <v>55</v>
      </c>
      <c r="CW68" s="94">
        <v>55</v>
      </c>
      <c r="CX68" s="94">
        <v>0</v>
      </c>
      <c r="CY68" s="94">
        <v>0</v>
      </c>
      <c r="CZ68" s="95">
        <v>1</v>
      </c>
      <c r="DA68" s="94">
        <v>1</v>
      </c>
      <c r="DB68" s="94">
        <v>0</v>
      </c>
      <c r="DC68" s="179">
        <v>10757</v>
      </c>
      <c r="DD68" s="94">
        <v>1189</v>
      </c>
      <c r="DE68" s="94">
        <v>22</v>
      </c>
      <c r="DF68" s="94">
        <v>16</v>
      </c>
      <c r="DG68" s="94">
        <v>5</v>
      </c>
      <c r="DH68" s="94">
        <v>0</v>
      </c>
      <c r="DI68" s="94">
        <v>280</v>
      </c>
      <c r="DJ68" s="94">
        <v>308</v>
      </c>
      <c r="DK68" s="94">
        <v>1</v>
      </c>
      <c r="DL68" s="94">
        <v>87</v>
      </c>
      <c r="DM68" s="94">
        <v>0</v>
      </c>
      <c r="DN68" s="94">
        <v>0</v>
      </c>
      <c r="DO68" s="94">
        <v>0</v>
      </c>
      <c r="DP68" s="94">
        <v>0</v>
      </c>
      <c r="DQ68" s="94">
        <v>0</v>
      </c>
      <c r="DR68" s="94">
        <v>0</v>
      </c>
      <c r="DS68" s="94">
        <v>0</v>
      </c>
      <c r="DT68" s="94">
        <v>0</v>
      </c>
      <c r="DU68" s="94">
        <v>0</v>
      </c>
      <c r="DV68" s="94">
        <v>0</v>
      </c>
      <c r="DW68" s="94">
        <v>7177</v>
      </c>
      <c r="DX68" s="94">
        <v>0</v>
      </c>
      <c r="DY68" s="94">
        <v>388</v>
      </c>
      <c r="DZ68" s="94">
        <v>1178</v>
      </c>
      <c r="EA68" s="94">
        <v>21</v>
      </c>
      <c r="EB68" s="94">
        <v>82</v>
      </c>
      <c r="EC68" s="94">
        <v>0</v>
      </c>
      <c r="ED68" s="94">
        <v>0</v>
      </c>
      <c r="EE68" s="94">
        <v>0</v>
      </c>
      <c r="EF68" s="94">
        <v>0</v>
      </c>
      <c r="EG68" s="94">
        <v>0</v>
      </c>
      <c r="EH68" s="94">
        <v>0</v>
      </c>
      <c r="EI68" s="94">
        <v>3</v>
      </c>
      <c r="EJ68" s="95">
        <v>662</v>
      </c>
      <c r="EK68" s="94">
        <v>0</v>
      </c>
      <c r="EL68" s="94">
        <v>0</v>
      </c>
      <c r="EM68" s="94">
        <v>25</v>
      </c>
      <c r="EN68" s="94">
        <v>0</v>
      </c>
      <c r="EO68" s="94">
        <v>0</v>
      </c>
      <c r="EP68" s="94">
        <v>19</v>
      </c>
      <c r="EQ68" s="94">
        <v>1</v>
      </c>
      <c r="ER68" s="94">
        <v>0</v>
      </c>
      <c r="ES68" s="94">
        <v>0</v>
      </c>
      <c r="ET68" s="94">
        <v>40</v>
      </c>
      <c r="EU68" s="94">
        <v>19</v>
      </c>
      <c r="EV68" s="94">
        <v>124</v>
      </c>
      <c r="EW68" s="94">
        <v>15</v>
      </c>
      <c r="EX68" s="94">
        <v>5</v>
      </c>
      <c r="EY68" s="94">
        <v>99</v>
      </c>
      <c r="EZ68" s="94">
        <v>124</v>
      </c>
      <c r="FA68" s="94">
        <v>0</v>
      </c>
      <c r="FB68" s="94">
        <v>21</v>
      </c>
      <c r="FC68" s="94">
        <v>0</v>
      </c>
      <c r="FD68" s="94">
        <v>93</v>
      </c>
      <c r="FE68" s="94">
        <v>54</v>
      </c>
      <c r="FF68" s="94">
        <v>0</v>
      </c>
      <c r="FG68" s="94">
        <v>0</v>
      </c>
      <c r="FH68" s="94">
        <v>23</v>
      </c>
      <c r="FI68" s="87">
        <v>601</v>
      </c>
      <c r="FJ68" s="94">
        <v>343</v>
      </c>
      <c r="FK68" s="94">
        <v>253</v>
      </c>
      <c r="FL68" s="94">
        <v>5</v>
      </c>
      <c r="FM68" s="95">
        <v>38841</v>
      </c>
      <c r="FN68" s="1229">
        <v>37784</v>
      </c>
      <c r="FO68" s="94">
        <v>37573</v>
      </c>
      <c r="FP68" s="94">
        <v>211</v>
      </c>
      <c r="FQ68" s="94">
        <v>0</v>
      </c>
      <c r="FR68" s="94">
        <v>0</v>
      </c>
      <c r="FS68" s="95">
        <v>1057</v>
      </c>
      <c r="FT68" s="94">
        <v>1019</v>
      </c>
      <c r="FU68" s="94">
        <v>0</v>
      </c>
      <c r="FV68" s="94">
        <v>0</v>
      </c>
      <c r="FW68" s="94">
        <v>0</v>
      </c>
      <c r="FX68" s="94">
        <v>27</v>
      </c>
      <c r="FY68" s="94">
        <v>0</v>
      </c>
      <c r="FZ68" s="94">
        <v>11</v>
      </c>
      <c r="GA68" s="87">
        <v>286</v>
      </c>
      <c r="GB68" s="87">
        <v>286</v>
      </c>
      <c r="GC68" s="94">
        <v>0</v>
      </c>
      <c r="GD68" s="94">
        <v>0</v>
      </c>
      <c r="GE68" s="94">
        <v>286</v>
      </c>
      <c r="GF68" s="87">
        <v>87770</v>
      </c>
      <c r="GG68" s="94">
        <v>0</v>
      </c>
      <c r="GH68" s="94">
        <v>34</v>
      </c>
      <c r="GI68" s="94">
        <v>85978</v>
      </c>
      <c r="GJ68" s="94">
        <v>494</v>
      </c>
      <c r="GK68" s="94">
        <v>1264</v>
      </c>
      <c r="GL68" s="87">
        <v>12192</v>
      </c>
      <c r="GM68" s="94">
        <v>4731</v>
      </c>
      <c r="GN68" s="94">
        <v>4949</v>
      </c>
      <c r="GO68" s="94">
        <v>2512</v>
      </c>
      <c r="GP68" s="95">
        <v>5802</v>
      </c>
      <c r="GQ68" s="179">
        <v>2423</v>
      </c>
      <c r="GR68" s="94">
        <v>2423</v>
      </c>
      <c r="GS68" s="94">
        <v>0</v>
      </c>
      <c r="GT68" s="94">
        <v>0</v>
      </c>
      <c r="GU68" s="94">
        <v>0</v>
      </c>
      <c r="GV68" s="94">
        <v>0</v>
      </c>
      <c r="GW68" s="94">
        <v>0</v>
      </c>
      <c r="GX68" s="94">
        <v>0</v>
      </c>
      <c r="GY68" s="94">
        <v>0</v>
      </c>
      <c r="GZ68" s="94">
        <v>1675</v>
      </c>
      <c r="HA68" s="94">
        <v>1449</v>
      </c>
      <c r="HB68" s="94">
        <v>255</v>
      </c>
      <c r="HC68" s="99">
        <v>169212</v>
      </c>
      <c r="HD68" s="87">
        <v>155888</v>
      </c>
      <c r="HE68" s="94">
        <v>73317</v>
      </c>
      <c r="HF68" s="94">
        <v>27528</v>
      </c>
      <c r="HG68" s="87">
        <v>2743</v>
      </c>
      <c r="HH68" s="94">
        <v>1877</v>
      </c>
      <c r="HI68" s="94">
        <v>866</v>
      </c>
      <c r="HJ68" s="93">
        <v>4206</v>
      </c>
      <c r="HK68" s="94">
        <v>4206</v>
      </c>
      <c r="HL68" s="94">
        <v>0</v>
      </c>
      <c r="HM68" s="87">
        <v>296</v>
      </c>
      <c r="HN68" s="94">
        <v>286</v>
      </c>
      <c r="HO68" s="94">
        <v>10</v>
      </c>
      <c r="HP68" s="94">
        <v>3547</v>
      </c>
      <c r="HQ68" s="94">
        <v>26875</v>
      </c>
      <c r="HR68" s="179">
        <v>17376</v>
      </c>
      <c r="HS68" s="94">
        <v>63</v>
      </c>
      <c r="HT68" s="94">
        <v>0</v>
      </c>
      <c r="HU68" s="94">
        <v>15273</v>
      </c>
      <c r="HV68" s="94">
        <v>0</v>
      </c>
      <c r="HW68" s="94">
        <v>2040</v>
      </c>
      <c r="HX68" s="94">
        <v>0</v>
      </c>
      <c r="HY68" s="87">
        <v>13324</v>
      </c>
      <c r="HZ68" s="93">
        <v>9699</v>
      </c>
      <c r="IA68" s="94">
        <v>9712</v>
      </c>
      <c r="IB68" s="94">
        <v>-13</v>
      </c>
      <c r="IC68" s="94">
        <v>58</v>
      </c>
      <c r="ID68" s="94">
        <v>1370</v>
      </c>
      <c r="IE68" s="94">
        <v>1805</v>
      </c>
      <c r="IF68" s="120">
        <v>392</v>
      </c>
    </row>
    <row r="69" spans="1:240" ht="15">
      <c r="A69" s="423">
        <v>2017</v>
      </c>
      <c r="B69" s="1204">
        <v>1170024</v>
      </c>
      <c r="C69" s="1208">
        <v>170544</v>
      </c>
      <c r="D69" s="1209">
        <v>164768</v>
      </c>
      <c r="E69" s="884">
        <v>9729</v>
      </c>
      <c r="F69" s="884">
        <v>2487</v>
      </c>
      <c r="G69" s="327"/>
      <c r="H69" s="884">
        <v>15703</v>
      </c>
      <c r="I69" s="884">
        <v>496</v>
      </c>
      <c r="J69" s="884">
        <v>42817</v>
      </c>
      <c r="K69" s="884">
        <v>306</v>
      </c>
      <c r="L69" s="884">
        <v>93230</v>
      </c>
      <c r="M69" s="1226">
        <v>5776</v>
      </c>
      <c r="N69" s="1208">
        <v>174591</v>
      </c>
      <c r="O69" s="1209">
        <v>160159</v>
      </c>
      <c r="P69" s="885">
        <v>74853</v>
      </c>
      <c r="Q69" s="885">
        <v>28185</v>
      </c>
      <c r="R69" s="885">
        <v>31264</v>
      </c>
      <c r="S69" s="885">
        <v>3322</v>
      </c>
      <c r="T69" s="885">
        <v>4096</v>
      </c>
      <c r="U69" s="885">
        <v>18439</v>
      </c>
      <c r="V69" s="1209">
        <v>14432</v>
      </c>
      <c r="W69" s="885">
        <v>10514</v>
      </c>
      <c r="X69" s="885">
        <v>10530</v>
      </c>
      <c r="Y69" s="885">
        <v>2000</v>
      </c>
      <c r="Z69" s="885">
        <v>1429</v>
      </c>
      <c r="AA69" s="885">
        <v>399</v>
      </c>
      <c r="AB69" s="894">
        <v>90</v>
      </c>
      <c r="AC69" s="1210">
        <v>-4047</v>
      </c>
      <c r="AD69" s="885">
        <v>-4047</v>
      </c>
      <c r="AE69" s="885">
        <v>49</v>
      </c>
      <c r="AF69" s="887">
        <v>114992</v>
      </c>
      <c r="AG69" s="887">
        <v>130385</v>
      </c>
      <c r="AH69" s="887">
        <v>11623</v>
      </c>
      <c r="AI69" s="885">
        <v>86807</v>
      </c>
      <c r="AJ69" s="885">
        <v>11623</v>
      </c>
      <c r="AK69" s="885">
        <v>20404</v>
      </c>
      <c r="AL69" s="885">
        <v>134994</v>
      </c>
      <c r="AM69" s="885">
        <v>4609</v>
      </c>
      <c r="AN69" s="885">
        <v>75184</v>
      </c>
      <c r="AO69" s="885">
        <v>0</v>
      </c>
      <c r="AP69" s="885">
        <v>8781</v>
      </c>
      <c r="AQ69" s="885">
        <v>123371</v>
      </c>
      <c r="AR69" s="885">
        <v>-7014</v>
      </c>
      <c r="AS69" s="887"/>
      <c r="AT69" s="896">
        <v>0</v>
      </c>
      <c r="AU69" s="925">
        <v>-0.34589034071095975</v>
      </c>
      <c r="AV69" s="926">
        <v>-0.34589034071095975</v>
      </c>
      <c r="AW69" s="926">
        <v>4.1879482814027747E-3</v>
      </c>
      <c r="AX69" s="926">
        <v>0.39392354344868141</v>
      </c>
      <c r="AY69" s="1211">
        <v>0</v>
      </c>
      <c r="AZ69" s="926"/>
      <c r="BA69" s="1227">
        <v>288117.84399999998</v>
      </c>
      <c r="BB69" s="1228">
        <v>5.7690000000000001</v>
      </c>
      <c r="BC69" s="926">
        <v>288112.07500000001</v>
      </c>
      <c r="BD69" s="927">
        <v>24.624458558115048</v>
      </c>
      <c r="BE69" s="884"/>
      <c r="BF69" s="1213">
        <v>14.576111259256221</v>
      </c>
      <c r="BG69" s="926">
        <v>14.082446172044333</v>
      </c>
      <c r="BH69" s="926">
        <v>0.8315214046891346</v>
      </c>
      <c r="BI69" s="926">
        <v>0.2125597423642592</v>
      </c>
      <c r="BJ69" s="926">
        <v>0</v>
      </c>
      <c r="BK69" s="926">
        <v>1.342109221691179</v>
      </c>
      <c r="BL69" s="926">
        <v>4.2392292807668902E-2</v>
      </c>
      <c r="BM69" s="926">
        <v>3.6594975829555634</v>
      </c>
      <c r="BN69" s="926">
        <v>2.6153309675698962E-2</v>
      </c>
      <c r="BO69" s="926">
        <v>7.9682126178608303</v>
      </c>
      <c r="BP69" s="926">
        <v>0.49366508721188623</v>
      </c>
      <c r="BQ69" s="1213">
        <v>14.92200159996718</v>
      </c>
      <c r="BR69" s="926">
        <v>13.688522628595653</v>
      </c>
      <c r="BS69" s="926">
        <v>6.397561075670243</v>
      </c>
      <c r="BT69" s="926">
        <v>2.4089249451293306</v>
      </c>
      <c r="BU69" s="926">
        <v>2.6720819401995173</v>
      </c>
      <c r="BV69" s="327">
        <v>0</v>
      </c>
      <c r="BW69" s="926">
        <v>0.28392579981265342</v>
      </c>
      <c r="BX69" s="926">
        <v>0.35007828899236254</v>
      </c>
      <c r="BY69" s="926">
        <v>1.5759505787915462</v>
      </c>
      <c r="BZ69" s="926">
        <v>1.2334789713715275</v>
      </c>
      <c r="CA69" s="926">
        <v>0.89861404552385249</v>
      </c>
      <c r="CB69" s="926">
        <v>0.89998153884022891</v>
      </c>
      <c r="CC69" s="926">
        <v>0.17093666454705203</v>
      </c>
      <c r="CD69" s="926">
        <v>3.4101864577136883E-2</v>
      </c>
      <c r="CE69" s="927">
        <v>7.6921499046173408E-3</v>
      </c>
      <c r="CF69" s="926"/>
      <c r="CG69" s="925">
        <v>0.9933984260151929</v>
      </c>
      <c r="CH69" s="926">
        <v>9.8281744647973035</v>
      </c>
      <c r="CI69" s="926">
        <v>11.143788503483689</v>
      </c>
      <c r="CJ69" s="926">
        <v>7.4192495196679724</v>
      </c>
      <c r="CK69" s="927">
        <v>24.624458558115048</v>
      </c>
      <c r="CL69" s="412">
        <v>2017</v>
      </c>
      <c r="CM69" s="99">
        <v>170544</v>
      </c>
      <c r="CN69" s="87">
        <v>164768</v>
      </c>
      <c r="CO69" s="87">
        <v>15703</v>
      </c>
      <c r="CP69" s="87">
        <v>15044</v>
      </c>
      <c r="CQ69" s="87">
        <v>2919</v>
      </c>
      <c r="CR69" s="94">
        <v>1290</v>
      </c>
      <c r="CS69" s="94">
        <v>0</v>
      </c>
      <c r="CT69" s="94">
        <v>1629</v>
      </c>
      <c r="CU69" s="95">
        <v>58</v>
      </c>
      <c r="CV69" s="95">
        <v>57</v>
      </c>
      <c r="CW69" s="94">
        <v>57</v>
      </c>
      <c r="CX69" s="94">
        <v>0</v>
      </c>
      <c r="CY69" s="94">
        <v>0</v>
      </c>
      <c r="CZ69" s="95">
        <v>1</v>
      </c>
      <c r="DA69" s="94">
        <v>1</v>
      </c>
      <c r="DB69" s="94">
        <v>0</v>
      </c>
      <c r="DC69" s="179">
        <v>12067</v>
      </c>
      <c r="DD69" s="94">
        <v>1251</v>
      </c>
      <c r="DE69" s="94">
        <v>22</v>
      </c>
      <c r="DF69" s="94">
        <v>14</v>
      </c>
      <c r="DG69" s="94">
        <v>6</v>
      </c>
      <c r="DH69" s="94">
        <v>0</v>
      </c>
      <c r="DI69" s="94">
        <v>286</v>
      </c>
      <c r="DJ69" s="94">
        <v>331</v>
      </c>
      <c r="DK69" s="94">
        <v>1</v>
      </c>
      <c r="DL69" s="94">
        <v>91</v>
      </c>
      <c r="DM69" s="94">
        <v>0</v>
      </c>
      <c r="DN69" s="94">
        <v>0</v>
      </c>
      <c r="DO69" s="94">
        <v>0</v>
      </c>
      <c r="DP69" s="94">
        <v>0</v>
      </c>
      <c r="DQ69" s="94">
        <v>0</v>
      </c>
      <c r="DR69" s="94">
        <v>0</v>
      </c>
      <c r="DS69" s="94">
        <v>0</v>
      </c>
      <c r="DT69" s="94">
        <v>0</v>
      </c>
      <c r="DU69" s="94">
        <v>23</v>
      </c>
      <c r="DV69" s="94">
        <v>0</v>
      </c>
      <c r="DW69" s="94">
        <v>8268</v>
      </c>
      <c r="DX69" s="94">
        <v>0</v>
      </c>
      <c r="DY69" s="94">
        <v>455</v>
      </c>
      <c r="DZ69" s="94">
        <v>1186</v>
      </c>
      <c r="EA69" s="94">
        <v>21</v>
      </c>
      <c r="EB69" s="94">
        <v>109</v>
      </c>
      <c r="EC69" s="94">
        <v>0</v>
      </c>
      <c r="ED69" s="94">
        <v>0</v>
      </c>
      <c r="EE69" s="94">
        <v>0</v>
      </c>
      <c r="EF69" s="94">
        <v>0</v>
      </c>
      <c r="EG69" s="94">
        <v>0</v>
      </c>
      <c r="EH69" s="94">
        <v>0</v>
      </c>
      <c r="EI69" s="94">
        <v>3</v>
      </c>
      <c r="EJ69" s="95">
        <v>659</v>
      </c>
      <c r="EK69" s="94">
        <v>0</v>
      </c>
      <c r="EL69" s="94">
        <v>0</v>
      </c>
      <c r="EM69" s="94">
        <v>18</v>
      </c>
      <c r="EN69" s="94">
        <v>0</v>
      </c>
      <c r="EO69" s="94">
        <v>0</v>
      </c>
      <c r="EP69" s="94">
        <v>21</v>
      </c>
      <c r="EQ69" s="94">
        <v>2</v>
      </c>
      <c r="ER69" s="94">
        <v>0</v>
      </c>
      <c r="ES69" s="94">
        <v>0</v>
      </c>
      <c r="ET69" s="94">
        <v>39</v>
      </c>
      <c r="EU69" s="94">
        <v>20</v>
      </c>
      <c r="EV69" s="94">
        <v>126</v>
      </c>
      <c r="EW69" s="94">
        <v>13</v>
      </c>
      <c r="EX69" s="94">
        <v>5</v>
      </c>
      <c r="EY69" s="94">
        <v>112</v>
      </c>
      <c r="EZ69" s="94">
        <v>126</v>
      </c>
      <c r="FA69" s="94">
        <v>0</v>
      </c>
      <c r="FB69" s="94">
        <v>0</v>
      </c>
      <c r="FC69" s="94">
        <v>0</v>
      </c>
      <c r="FD69" s="94">
        <v>119</v>
      </c>
      <c r="FE69" s="94">
        <v>32</v>
      </c>
      <c r="FF69" s="94">
        <v>0</v>
      </c>
      <c r="FG69" s="94">
        <v>0</v>
      </c>
      <c r="FH69" s="94">
        <v>26</v>
      </c>
      <c r="FI69" s="87">
        <v>496</v>
      </c>
      <c r="FJ69" s="94">
        <v>296</v>
      </c>
      <c r="FK69" s="94">
        <v>198</v>
      </c>
      <c r="FL69" s="94">
        <v>2</v>
      </c>
      <c r="FM69" s="95">
        <v>42817</v>
      </c>
      <c r="FN69" s="1229">
        <v>41708</v>
      </c>
      <c r="FO69" s="94">
        <v>41464</v>
      </c>
      <c r="FP69" s="94">
        <v>244</v>
      </c>
      <c r="FQ69" s="94">
        <v>0</v>
      </c>
      <c r="FR69" s="94">
        <v>0</v>
      </c>
      <c r="FS69" s="95">
        <v>1109</v>
      </c>
      <c r="FT69" s="94">
        <v>1062</v>
      </c>
      <c r="FU69" s="94">
        <v>0</v>
      </c>
      <c r="FV69" s="94">
        <v>0</v>
      </c>
      <c r="FW69" s="94">
        <v>0</v>
      </c>
      <c r="FX69" s="94">
        <v>29</v>
      </c>
      <c r="FY69" s="94">
        <v>0</v>
      </c>
      <c r="FZ69" s="94">
        <v>18</v>
      </c>
      <c r="GA69" s="87">
        <v>306</v>
      </c>
      <c r="GB69" s="87">
        <v>306</v>
      </c>
      <c r="GC69" s="94">
        <v>0</v>
      </c>
      <c r="GD69" s="94">
        <v>0</v>
      </c>
      <c r="GE69" s="94">
        <v>306</v>
      </c>
      <c r="GF69" s="87">
        <v>93230</v>
      </c>
      <c r="GG69" s="94">
        <v>0</v>
      </c>
      <c r="GH69" s="94">
        <v>36</v>
      </c>
      <c r="GI69" s="94">
        <v>91233</v>
      </c>
      <c r="GJ69" s="94">
        <v>778</v>
      </c>
      <c r="GK69" s="94">
        <v>1183</v>
      </c>
      <c r="GL69" s="87">
        <v>12216</v>
      </c>
      <c r="GM69" s="94">
        <v>4641</v>
      </c>
      <c r="GN69" s="94">
        <v>5088</v>
      </c>
      <c r="GO69" s="94">
        <v>2487</v>
      </c>
      <c r="GP69" s="95">
        <v>5776</v>
      </c>
      <c r="GQ69" s="179">
        <v>2456</v>
      </c>
      <c r="GR69" s="94">
        <v>2456</v>
      </c>
      <c r="GS69" s="94">
        <v>0</v>
      </c>
      <c r="GT69" s="94">
        <v>0</v>
      </c>
      <c r="GU69" s="94">
        <v>0</v>
      </c>
      <c r="GV69" s="94">
        <v>0</v>
      </c>
      <c r="GW69" s="94">
        <v>0</v>
      </c>
      <c r="GX69" s="94">
        <v>0</v>
      </c>
      <c r="GY69" s="94">
        <v>0</v>
      </c>
      <c r="GZ69" s="94">
        <v>1740</v>
      </c>
      <c r="HA69" s="94">
        <v>1398</v>
      </c>
      <c r="HB69" s="94">
        <v>182</v>
      </c>
      <c r="HC69" s="99">
        <v>174591</v>
      </c>
      <c r="HD69" s="87">
        <v>160159</v>
      </c>
      <c r="HE69" s="94">
        <v>74853</v>
      </c>
      <c r="HF69" s="94">
        <v>28185</v>
      </c>
      <c r="HG69" s="87">
        <v>3322</v>
      </c>
      <c r="HH69" s="94">
        <v>2046</v>
      </c>
      <c r="HI69" s="94">
        <v>1276</v>
      </c>
      <c r="HJ69" s="93">
        <v>4096</v>
      </c>
      <c r="HK69" s="94">
        <v>4096</v>
      </c>
      <c r="HL69" s="94">
        <v>0</v>
      </c>
      <c r="HM69" s="87">
        <v>333</v>
      </c>
      <c r="HN69" s="94">
        <v>331</v>
      </c>
      <c r="HO69" s="94">
        <v>2</v>
      </c>
      <c r="HP69" s="94">
        <v>3655</v>
      </c>
      <c r="HQ69" s="94">
        <v>27609</v>
      </c>
      <c r="HR69" s="179">
        <v>18106</v>
      </c>
      <c r="HS69" s="94">
        <v>72</v>
      </c>
      <c r="HT69" s="94">
        <v>0</v>
      </c>
      <c r="HU69" s="94">
        <v>15588</v>
      </c>
      <c r="HV69" s="94">
        <v>0</v>
      </c>
      <c r="HW69" s="94">
        <v>2446</v>
      </c>
      <c r="HX69" s="94">
        <v>0</v>
      </c>
      <c r="HY69" s="87">
        <v>14432</v>
      </c>
      <c r="HZ69" s="93">
        <v>10514</v>
      </c>
      <c r="IA69" s="94">
        <v>10530</v>
      </c>
      <c r="IB69" s="94">
        <v>-16</v>
      </c>
      <c r="IC69" s="94">
        <v>90</v>
      </c>
      <c r="ID69" s="94">
        <v>1429</v>
      </c>
      <c r="IE69" s="94">
        <v>2000</v>
      </c>
      <c r="IF69" s="120">
        <v>399</v>
      </c>
    </row>
    <row r="70" spans="1:240" ht="15">
      <c r="A70" s="423">
        <v>2018</v>
      </c>
      <c r="B70" s="1204">
        <v>1212276</v>
      </c>
      <c r="C70" s="1208">
        <v>179858</v>
      </c>
      <c r="D70" s="1209">
        <v>172025</v>
      </c>
      <c r="E70" s="884">
        <v>9725</v>
      </c>
      <c r="F70" s="884">
        <v>2529</v>
      </c>
      <c r="G70" s="327"/>
      <c r="H70" s="884">
        <v>16909</v>
      </c>
      <c r="I70" s="884">
        <v>483</v>
      </c>
      <c r="J70" s="884">
        <v>44587</v>
      </c>
      <c r="K70" s="884">
        <v>320</v>
      </c>
      <c r="L70" s="884">
        <v>97472</v>
      </c>
      <c r="M70" s="1226">
        <v>7833</v>
      </c>
      <c r="N70" s="1208">
        <v>183046</v>
      </c>
      <c r="O70" s="1209">
        <v>167404</v>
      </c>
      <c r="P70" s="885">
        <v>77574</v>
      </c>
      <c r="Q70" s="885">
        <v>29449</v>
      </c>
      <c r="R70" s="885">
        <v>32309</v>
      </c>
      <c r="S70" s="885">
        <v>3037</v>
      </c>
      <c r="T70" s="885">
        <v>4201</v>
      </c>
      <c r="U70" s="885">
        <v>20834</v>
      </c>
      <c r="V70" s="1209">
        <v>15642</v>
      </c>
      <c r="W70" s="885">
        <v>11362</v>
      </c>
      <c r="X70" s="885">
        <v>11369</v>
      </c>
      <c r="Y70" s="885">
        <v>2159</v>
      </c>
      <c r="Z70" s="885">
        <v>1443</v>
      </c>
      <c r="AA70" s="885">
        <v>681</v>
      </c>
      <c r="AB70" s="894">
        <v>-3</v>
      </c>
      <c r="AC70" s="1210">
        <v>-3188</v>
      </c>
      <c r="AD70" s="885">
        <v>-3188</v>
      </c>
      <c r="AE70" s="885">
        <v>1013</v>
      </c>
      <c r="AF70" s="887">
        <v>119328</v>
      </c>
      <c r="AG70" s="887">
        <v>135583</v>
      </c>
      <c r="AH70" s="887">
        <v>11954</v>
      </c>
      <c r="AI70" s="885">
        <v>89879</v>
      </c>
      <c r="AJ70" s="885">
        <v>11954</v>
      </c>
      <c r="AK70" s="885">
        <v>22108</v>
      </c>
      <c r="AL70" s="885">
        <v>140204</v>
      </c>
      <c r="AM70" s="885">
        <v>4621</v>
      </c>
      <c r="AN70" s="885">
        <v>77925</v>
      </c>
      <c r="AO70" s="885">
        <v>0</v>
      </c>
      <c r="AP70" s="885">
        <v>10154</v>
      </c>
      <c r="AQ70" s="885">
        <v>128250</v>
      </c>
      <c r="AR70" s="885">
        <v>-7333</v>
      </c>
      <c r="AS70" s="887"/>
      <c r="AT70" s="896">
        <v>0</v>
      </c>
      <c r="AU70" s="925">
        <v>-0.26297641791143272</v>
      </c>
      <c r="AV70" s="926">
        <v>-0.26297641791143272</v>
      </c>
      <c r="AW70" s="926">
        <v>8.3561829154416983E-2</v>
      </c>
      <c r="AX70" s="926">
        <v>0.38118382282582514</v>
      </c>
      <c r="AY70" s="1211">
        <v>0</v>
      </c>
      <c r="AZ70" s="926"/>
      <c r="BA70" s="1227">
        <v>293395.93300000002</v>
      </c>
      <c r="BB70" s="1228">
        <v>5.423</v>
      </c>
      <c r="BC70" s="926">
        <v>293390.51</v>
      </c>
      <c r="BD70" s="927">
        <v>24.201626527292465</v>
      </c>
      <c r="BE70" s="884"/>
      <c r="BF70" s="1213">
        <v>14.836390392946821</v>
      </c>
      <c r="BG70" s="926">
        <v>14.190250405023278</v>
      </c>
      <c r="BH70" s="926">
        <v>0.80221005777562204</v>
      </c>
      <c r="BI70" s="926">
        <v>0.20861585975470934</v>
      </c>
      <c r="BJ70" s="926">
        <v>0</v>
      </c>
      <c r="BK70" s="926">
        <v>1.3948143822033927</v>
      </c>
      <c r="BL70" s="926">
        <v>3.9842412123971771E-2</v>
      </c>
      <c r="BM70" s="926">
        <v>3.6779578247857749</v>
      </c>
      <c r="BN70" s="926">
        <v>2.6396629150457488E-2</v>
      </c>
      <c r="BO70" s="926">
        <v>8.0404132392293501</v>
      </c>
      <c r="BP70" s="926">
        <v>0.64613998792354221</v>
      </c>
      <c r="BQ70" s="1213">
        <v>15.099366810858253</v>
      </c>
      <c r="BR70" s="926">
        <v>13.809066582197453</v>
      </c>
      <c r="BS70" s="926">
        <v>6.3990378428674655</v>
      </c>
      <c r="BT70" s="926">
        <v>2.4292322870369456</v>
      </c>
      <c r="BU70" s="926">
        <v>2.6651521600691592</v>
      </c>
      <c r="BV70" s="327">
        <v>0</v>
      </c>
      <c r="BW70" s="926">
        <v>0.25052050853106056</v>
      </c>
      <c r="BX70" s="926">
        <v>0.34653824706584968</v>
      </c>
      <c r="BY70" s="926">
        <v>1.7185855366269727</v>
      </c>
      <c r="BZ70" s="926">
        <v>1.2903002286608001</v>
      </c>
      <c r="CA70" s="926">
        <v>0.93724531377343112</v>
      </c>
      <c r="CB70" s="926">
        <v>0.93782274003609734</v>
      </c>
      <c r="CC70" s="926">
        <v>0.17809475729949287</v>
      </c>
      <c r="CD70" s="926">
        <v>5.6175326410817336E-2</v>
      </c>
      <c r="CE70" s="927">
        <v>-2.4746839828553892E-4</v>
      </c>
      <c r="CF70" s="926"/>
      <c r="CG70" s="925">
        <v>0.9860790777017775</v>
      </c>
      <c r="CH70" s="926">
        <v>9.8433030102055969</v>
      </c>
      <c r="CI70" s="926">
        <v>11.184169281582742</v>
      </c>
      <c r="CJ70" s="926">
        <v>7.4140707231686518</v>
      </c>
      <c r="CK70" s="927">
        <v>24.201626527292465</v>
      </c>
      <c r="CL70" s="412">
        <v>2018</v>
      </c>
      <c r="CM70" s="99">
        <v>179858</v>
      </c>
      <c r="CN70" s="87">
        <v>172025</v>
      </c>
      <c r="CO70" s="87">
        <v>16909</v>
      </c>
      <c r="CP70" s="87">
        <v>16218</v>
      </c>
      <c r="CQ70" s="87">
        <v>3006</v>
      </c>
      <c r="CR70" s="94">
        <v>1303</v>
      </c>
      <c r="CS70" s="94">
        <v>0</v>
      </c>
      <c r="CT70" s="94">
        <v>1703</v>
      </c>
      <c r="CU70" s="95">
        <v>56</v>
      </c>
      <c r="CV70" s="95">
        <v>55</v>
      </c>
      <c r="CW70" s="94">
        <v>55</v>
      </c>
      <c r="CX70" s="94">
        <v>0</v>
      </c>
      <c r="CY70" s="94">
        <v>0</v>
      </c>
      <c r="CZ70" s="95">
        <v>1</v>
      </c>
      <c r="DA70" s="94">
        <v>1</v>
      </c>
      <c r="DB70" s="94">
        <v>0</v>
      </c>
      <c r="DC70" s="179">
        <v>13156</v>
      </c>
      <c r="DD70" s="94">
        <v>1269</v>
      </c>
      <c r="DE70" s="94">
        <v>22</v>
      </c>
      <c r="DF70" s="94">
        <v>13</v>
      </c>
      <c r="DG70" s="94">
        <v>6</v>
      </c>
      <c r="DH70" s="94">
        <v>0</v>
      </c>
      <c r="DI70" s="94">
        <v>286</v>
      </c>
      <c r="DJ70" s="94">
        <v>330</v>
      </c>
      <c r="DK70" s="94">
        <v>0</v>
      </c>
      <c r="DL70" s="94">
        <v>86</v>
      </c>
      <c r="DM70" s="94">
        <v>0</v>
      </c>
      <c r="DN70" s="94">
        <v>0</v>
      </c>
      <c r="DO70" s="94">
        <v>0</v>
      </c>
      <c r="DP70" s="94">
        <v>0</v>
      </c>
      <c r="DQ70" s="94">
        <v>0</v>
      </c>
      <c r="DR70" s="94">
        <v>0</v>
      </c>
      <c r="DS70" s="94">
        <v>0</v>
      </c>
      <c r="DT70" s="94">
        <v>0</v>
      </c>
      <c r="DU70" s="94">
        <v>42</v>
      </c>
      <c r="DV70" s="94">
        <v>0</v>
      </c>
      <c r="DW70" s="94">
        <v>9095</v>
      </c>
      <c r="DX70" s="94">
        <v>0</v>
      </c>
      <c r="DY70" s="94">
        <v>583</v>
      </c>
      <c r="DZ70" s="94">
        <v>1218</v>
      </c>
      <c r="EA70" s="94">
        <v>21</v>
      </c>
      <c r="EB70" s="94">
        <v>180</v>
      </c>
      <c r="EC70" s="94">
        <v>0</v>
      </c>
      <c r="ED70" s="94">
        <v>0</v>
      </c>
      <c r="EE70" s="94">
        <v>0</v>
      </c>
      <c r="EF70" s="94">
        <v>0</v>
      </c>
      <c r="EG70" s="94">
        <v>0</v>
      </c>
      <c r="EH70" s="94">
        <v>0</v>
      </c>
      <c r="EI70" s="94">
        <v>5</v>
      </c>
      <c r="EJ70" s="95">
        <v>691</v>
      </c>
      <c r="EK70" s="94">
        <v>0</v>
      </c>
      <c r="EL70" s="94">
        <v>0</v>
      </c>
      <c r="EM70" s="94">
        <v>38</v>
      </c>
      <c r="EN70" s="94">
        <v>0</v>
      </c>
      <c r="EO70" s="94">
        <v>0</v>
      </c>
      <c r="EP70" s="94">
        <v>26</v>
      </c>
      <c r="EQ70" s="94">
        <v>3</v>
      </c>
      <c r="ER70" s="94">
        <v>0</v>
      </c>
      <c r="ES70" s="94">
        <v>0</v>
      </c>
      <c r="ET70" s="94">
        <v>43</v>
      </c>
      <c r="EU70" s="94">
        <v>16</v>
      </c>
      <c r="EV70" s="94">
        <v>140</v>
      </c>
      <c r="EW70" s="94">
        <v>15</v>
      </c>
      <c r="EX70" s="94">
        <v>5</v>
      </c>
      <c r="EY70" s="94">
        <v>128</v>
      </c>
      <c r="EZ70" s="94">
        <v>125</v>
      </c>
      <c r="FA70" s="94">
        <v>0</v>
      </c>
      <c r="FB70" s="94">
        <v>0</v>
      </c>
      <c r="FC70" s="94">
        <v>0</v>
      </c>
      <c r="FD70" s="94">
        <v>139</v>
      </c>
      <c r="FE70" s="94">
        <v>5</v>
      </c>
      <c r="FF70" s="94">
        <v>0</v>
      </c>
      <c r="FG70" s="94">
        <v>0</v>
      </c>
      <c r="FH70" s="94">
        <v>8</v>
      </c>
      <c r="FI70" s="87">
        <v>483</v>
      </c>
      <c r="FJ70" s="94">
        <v>387</v>
      </c>
      <c r="FK70" s="94">
        <v>88</v>
      </c>
      <c r="FL70" s="94">
        <v>8</v>
      </c>
      <c r="FM70" s="95">
        <v>44587</v>
      </c>
      <c r="FN70" s="1229">
        <v>43391</v>
      </c>
      <c r="FO70" s="94">
        <v>43127</v>
      </c>
      <c r="FP70" s="94">
        <v>264</v>
      </c>
      <c r="FQ70" s="94">
        <v>0</v>
      </c>
      <c r="FR70" s="94">
        <v>0</v>
      </c>
      <c r="FS70" s="95">
        <v>1196</v>
      </c>
      <c r="FT70" s="94">
        <v>1153</v>
      </c>
      <c r="FU70" s="94">
        <v>0</v>
      </c>
      <c r="FV70" s="94">
        <v>0</v>
      </c>
      <c r="FW70" s="94">
        <v>0</v>
      </c>
      <c r="FX70" s="94">
        <v>27</v>
      </c>
      <c r="FY70" s="94">
        <v>0</v>
      </c>
      <c r="FZ70" s="94">
        <v>16</v>
      </c>
      <c r="GA70" s="87">
        <v>320</v>
      </c>
      <c r="GB70" s="87">
        <v>320</v>
      </c>
      <c r="GC70" s="94">
        <v>0</v>
      </c>
      <c r="GD70" s="94">
        <v>0</v>
      </c>
      <c r="GE70" s="94">
        <v>320</v>
      </c>
      <c r="GF70" s="87">
        <v>97472</v>
      </c>
      <c r="GG70" s="94">
        <v>0</v>
      </c>
      <c r="GH70" s="94">
        <v>42</v>
      </c>
      <c r="GI70" s="94">
        <v>95136</v>
      </c>
      <c r="GJ70" s="94">
        <v>1077</v>
      </c>
      <c r="GK70" s="94">
        <v>1217</v>
      </c>
      <c r="GL70" s="87">
        <v>12254</v>
      </c>
      <c r="GM70" s="94">
        <v>4526</v>
      </c>
      <c r="GN70" s="94">
        <v>5199</v>
      </c>
      <c r="GO70" s="94">
        <v>2529</v>
      </c>
      <c r="GP70" s="95">
        <v>7833</v>
      </c>
      <c r="GQ70" s="179">
        <v>2411</v>
      </c>
      <c r="GR70" s="94">
        <v>2411</v>
      </c>
      <c r="GS70" s="94">
        <v>0</v>
      </c>
      <c r="GT70" s="94">
        <v>0</v>
      </c>
      <c r="GU70" s="94">
        <v>0</v>
      </c>
      <c r="GV70" s="94">
        <v>0</v>
      </c>
      <c r="GW70" s="94">
        <v>0</v>
      </c>
      <c r="GX70" s="94">
        <v>0</v>
      </c>
      <c r="GY70" s="94">
        <v>0</v>
      </c>
      <c r="GZ70" s="94">
        <v>2183</v>
      </c>
      <c r="HA70" s="94">
        <v>2818</v>
      </c>
      <c r="HB70" s="94">
        <v>421</v>
      </c>
      <c r="HC70" s="99">
        <v>183046</v>
      </c>
      <c r="HD70" s="87">
        <v>167404</v>
      </c>
      <c r="HE70" s="94">
        <v>77574</v>
      </c>
      <c r="HF70" s="94">
        <v>29449</v>
      </c>
      <c r="HG70" s="87">
        <v>3037</v>
      </c>
      <c r="HH70" s="94">
        <v>1864</v>
      </c>
      <c r="HI70" s="94">
        <v>1173</v>
      </c>
      <c r="HJ70" s="93">
        <v>4201</v>
      </c>
      <c r="HK70" s="94">
        <v>4201</v>
      </c>
      <c r="HL70" s="94">
        <v>0</v>
      </c>
      <c r="HM70" s="87">
        <v>340</v>
      </c>
      <c r="HN70" s="94">
        <v>351</v>
      </c>
      <c r="HO70" s="94">
        <v>-11</v>
      </c>
      <c r="HP70" s="94">
        <v>3800</v>
      </c>
      <c r="HQ70" s="94">
        <v>28509</v>
      </c>
      <c r="HR70" s="179">
        <v>20494</v>
      </c>
      <c r="HS70" s="94">
        <v>85</v>
      </c>
      <c r="HT70" s="94">
        <v>0</v>
      </c>
      <c r="HU70" s="94">
        <v>18140</v>
      </c>
      <c r="HV70" s="94">
        <v>0</v>
      </c>
      <c r="HW70" s="94">
        <v>2269</v>
      </c>
      <c r="HX70" s="94">
        <v>0</v>
      </c>
      <c r="HY70" s="87">
        <v>15642</v>
      </c>
      <c r="HZ70" s="93">
        <v>11362</v>
      </c>
      <c r="IA70" s="94">
        <v>11369</v>
      </c>
      <c r="IB70" s="94">
        <v>-7</v>
      </c>
      <c r="IC70" s="94">
        <v>-3</v>
      </c>
      <c r="ID70" s="94">
        <v>1443</v>
      </c>
      <c r="IE70" s="94">
        <v>2159</v>
      </c>
      <c r="IF70" s="120">
        <v>681</v>
      </c>
    </row>
    <row r="71" spans="1:240" ht="15">
      <c r="A71" s="423">
        <v>2019</v>
      </c>
      <c r="B71" s="1204">
        <v>1253710</v>
      </c>
      <c r="C71" s="1208">
        <v>186046</v>
      </c>
      <c r="D71" s="1209">
        <v>178580</v>
      </c>
      <c r="E71" s="884">
        <v>10484</v>
      </c>
      <c r="F71" s="884">
        <v>2568</v>
      </c>
      <c r="G71" s="327"/>
      <c r="H71" s="884">
        <v>16124</v>
      </c>
      <c r="I71" s="884">
        <v>670</v>
      </c>
      <c r="J71" s="884">
        <v>48221</v>
      </c>
      <c r="K71" s="884">
        <v>369</v>
      </c>
      <c r="L71" s="884">
        <v>100144</v>
      </c>
      <c r="M71" s="1226">
        <v>7466</v>
      </c>
      <c r="N71" s="1208">
        <v>193449</v>
      </c>
      <c r="O71" s="1209">
        <v>177149</v>
      </c>
      <c r="P71" s="885">
        <v>82083</v>
      </c>
      <c r="Q71" s="885">
        <v>30446</v>
      </c>
      <c r="R71" s="885">
        <v>33699</v>
      </c>
      <c r="S71" s="885">
        <v>3570</v>
      </c>
      <c r="T71" s="885">
        <v>4299</v>
      </c>
      <c r="U71" s="885">
        <v>23052</v>
      </c>
      <c r="V71" s="1209">
        <v>16300</v>
      </c>
      <c r="W71" s="885">
        <v>11705</v>
      </c>
      <c r="X71" s="885">
        <v>11654</v>
      </c>
      <c r="Y71" s="885">
        <v>2440</v>
      </c>
      <c r="Z71" s="885">
        <v>1536</v>
      </c>
      <c r="AA71" s="885">
        <v>573</v>
      </c>
      <c r="AB71" s="894">
        <v>46</v>
      </c>
      <c r="AC71" s="1210">
        <v>-7403</v>
      </c>
      <c r="AD71" s="885">
        <v>-7403</v>
      </c>
      <c r="AE71" s="885">
        <v>-3104</v>
      </c>
      <c r="AF71" s="887">
        <v>125131</v>
      </c>
      <c r="AG71" s="887">
        <v>141671</v>
      </c>
      <c r="AH71" s="887">
        <v>12258</v>
      </c>
      <c r="AI71" s="885">
        <v>94685</v>
      </c>
      <c r="AJ71" s="885">
        <v>12258</v>
      </c>
      <c r="AK71" s="885">
        <v>21183</v>
      </c>
      <c r="AL71" s="885">
        <v>143102</v>
      </c>
      <c r="AM71" s="885">
        <v>1431</v>
      </c>
      <c r="AN71" s="885">
        <v>82427</v>
      </c>
      <c r="AO71" s="885">
        <v>0</v>
      </c>
      <c r="AP71" s="885">
        <v>8925</v>
      </c>
      <c r="AQ71" s="885">
        <v>130844</v>
      </c>
      <c r="AR71" s="885">
        <v>-10827</v>
      </c>
      <c r="AS71" s="887"/>
      <c r="AT71" s="896">
        <v>0</v>
      </c>
      <c r="AU71" s="925">
        <v>-0.5904874332979716</v>
      </c>
      <c r="AV71" s="926">
        <v>-0.5904874332979716</v>
      </c>
      <c r="AW71" s="926">
        <v>-0.24758516722368012</v>
      </c>
      <c r="AX71" s="926">
        <v>0.11414122883282418</v>
      </c>
      <c r="AY71" s="1211">
        <v>0</v>
      </c>
      <c r="AZ71" s="926"/>
      <c r="BA71" s="1227">
        <v>295079.64</v>
      </c>
      <c r="BB71" s="1228">
        <v>5.423</v>
      </c>
      <c r="BC71" s="926">
        <v>295074.217</v>
      </c>
      <c r="BD71" s="927">
        <v>23.536082267829084</v>
      </c>
      <c r="BE71" s="884"/>
      <c r="BF71" s="1213">
        <v>14.839635960469327</v>
      </c>
      <c r="BG71" s="926">
        <v>14.244123441625256</v>
      </c>
      <c r="BH71" s="926">
        <v>0.83623804548101233</v>
      </c>
      <c r="BI71" s="926">
        <v>0.20483205845051886</v>
      </c>
      <c r="BJ71" s="926">
        <v>0</v>
      </c>
      <c r="BK71" s="926">
        <v>1.2861028467508435</v>
      </c>
      <c r="BL71" s="926">
        <v>5.3441385966451573E-2</v>
      </c>
      <c r="BM71" s="926">
        <v>3.84626428759442</v>
      </c>
      <c r="BN71" s="926">
        <v>2.9432643912866614E-2</v>
      </c>
      <c r="BO71" s="926">
        <v>7.9878121734691439</v>
      </c>
      <c r="BP71" s="926">
        <v>0.59551251884407075</v>
      </c>
      <c r="BQ71" s="1213">
        <v>15.430123393767298</v>
      </c>
      <c r="BR71" s="926">
        <v>14.129982212792433</v>
      </c>
      <c r="BS71" s="926">
        <v>6.5472078869914094</v>
      </c>
      <c r="BT71" s="926">
        <v>2.4284722942307231</v>
      </c>
      <c r="BU71" s="926">
        <v>2.6879421875872409</v>
      </c>
      <c r="BV71" s="327">
        <v>0</v>
      </c>
      <c r="BW71" s="926">
        <v>0.28475484761228675</v>
      </c>
      <c r="BX71" s="926">
        <v>0.34290226607429153</v>
      </c>
      <c r="BY71" s="926">
        <v>1.83870273029648</v>
      </c>
      <c r="BZ71" s="926">
        <v>1.3001411809748666</v>
      </c>
      <c r="CA71" s="926">
        <v>0.93362898916017256</v>
      </c>
      <c r="CB71" s="926">
        <v>0.92956106276571138</v>
      </c>
      <c r="CC71" s="926">
        <v>0.19462236083304751</v>
      </c>
      <c r="CD71" s="926">
        <v>4.5704349490711567E-2</v>
      </c>
      <c r="CE71" s="927">
        <v>3.6691100812787647E-3</v>
      </c>
      <c r="CF71" s="926"/>
      <c r="CG71" s="925">
        <v>0.97773807339815433</v>
      </c>
      <c r="CH71" s="926">
        <v>9.9808568169672416</v>
      </c>
      <c r="CI71" s="926">
        <v>11.300141180974867</v>
      </c>
      <c r="CJ71" s="926">
        <v>7.5523845227365181</v>
      </c>
      <c r="CK71" s="927">
        <v>23.536082267829084</v>
      </c>
      <c r="CL71" s="412">
        <v>2019</v>
      </c>
      <c r="CM71" s="99">
        <v>186046</v>
      </c>
      <c r="CN71" s="87">
        <v>178580</v>
      </c>
      <c r="CO71" s="87">
        <v>16124</v>
      </c>
      <c r="CP71" s="87">
        <v>15386</v>
      </c>
      <c r="CQ71" s="87">
        <v>2912</v>
      </c>
      <c r="CR71" s="94">
        <v>1324</v>
      </c>
      <c r="CS71" s="94">
        <v>0</v>
      </c>
      <c r="CT71" s="94">
        <v>1588</v>
      </c>
      <c r="CU71" s="95">
        <v>55</v>
      </c>
      <c r="CV71" s="95">
        <v>54</v>
      </c>
      <c r="CW71" s="94">
        <v>54</v>
      </c>
      <c r="CX71" s="94">
        <v>0</v>
      </c>
      <c r="CY71" s="94">
        <v>0</v>
      </c>
      <c r="CZ71" s="95">
        <v>1</v>
      </c>
      <c r="DA71" s="94">
        <v>1</v>
      </c>
      <c r="DB71" s="94">
        <v>0</v>
      </c>
      <c r="DC71" s="179">
        <v>12419</v>
      </c>
      <c r="DD71" s="94">
        <v>379</v>
      </c>
      <c r="DE71" s="94">
        <v>24</v>
      </c>
      <c r="DF71" s="94">
        <v>13</v>
      </c>
      <c r="DG71" s="94">
        <v>6</v>
      </c>
      <c r="DH71" s="94">
        <v>0</v>
      </c>
      <c r="DI71" s="94">
        <v>287</v>
      </c>
      <c r="DJ71" s="94">
        <v>331</v>
      </c>
      <c r="DK71" s="94">
        <v>1</v>
      </c>
      <c r="DL71" s="94">
        <v>84</v>
      </c>
      <c r="DM71" s="94">
        <v>0</v>
      </c>
      <c r="DN71" s="94">
        <v>0</v>
      </c>
      <c r="DO71" s="94">
        <v>0</v>
      </c>
      <c r="DP71" s="94">
        <v>0</v>
      </c>
      <c r="DQ71" s="94">
        <v>0</v>
      </c>
      <c r="DR71" s="94">
        <v>0</v>
      </c>
      <c r="DS71" s="94">
        <v>0</v>
      </c>
      <c r="DT71" s="94">
        <v>0</v>
      </c>
      <c r="DU71" s="94">
        <v>34</v>
      </c>
      <c r="DV71" s="94">
        <v>0</v>
      </c>
      <c r="DW71" s="94">
        <v>9112</v>
      </c>
      <c r="DX71" s="94">
        <v>0</v>
      </c>
      <c r="DY71" s="94">
        <v>669</v>
      </c>
      <c r="DZ71" s="94">
        <v>1257</v>
      </c>
      <c r="EA71" s="94">
        <v>21</v>
      </c>
      <c r="EB71" s="94">
        <v>196</v>
      </c>
      <c r="EC71" s="94">
        <v>0</v>
      </c>
      <c r="ED71" s="94">
        <v>0</v>
      </c>
      <c r="EE71" s="94">
        <v>0</v>
      </c>
      <c r="EF71" s="94">
        <v>0</v>
      </c>
      <c r="EG71" s="94">
        <v>0</v>
      </c>
      <c r="EH71" s="94">
        <v>0</v>
      </c>
      <c r="EI71" s="94">
        <v>5</v>
      </c>
      <c r="EJ71" s="95">
        <v>738</v>
      </c>
      <c r="EK71" s="94">
        <v>0</v>
      </c>
      <c r="EL71" s="94">
        <v>0</v>
      </c>
      <c r="EM71" s="94">
        <v>49</v>
      </c>
      <c r="EN71" s="94">
        <v>0</v>
      </c>
      <c r="EO71" s="94">
        <v>0</v>
      </c>
      <c r="EP71" s="94">
        <v>19</v>
      </c>
      <c r="EQ71" s="94">
        <v>2</v>
      </c>
      <c r="ER71" s="94">
        <v>0</v>
      </c>
      <c r="ES71" s="94">
        <v>0</v>
      </c>
      <c r="ET71" s="94">
        <v>46</v>
      </c>
      <c r="EU71" s="94">
        <v>13</v>
      </c>
      <c r="EV71" s="94">
        <v>132</v>
      </c>
      <c r="EW71" s="94">
        <v>14</v>
      </c>
      <c r="EX71" s="94">
        <v>5</v>
      </c>
      <c r="EY71" s="94">
        <v>153</v>
      </c>
      <c r="EZ71" s="94">
        <v>126</v>
      </c>
      <c r="FA71" s="94">
        <v>0</v>
      </c>
      <c r="FB71" s="94">
        <v>0</v>
      </c>
      <c r="FC71" s="94">
        <v>0</v>
      </c>
      <c r="FD71" s="94">
        <v>163</v>
      </c>
      <c r="FE71" s="94">
        <v>5</v>
      </c>
      <c r="FF71" s="94">
        <v>0</v>
      </c>
      <c r="FG71" s="94">
        <v>0</v>
      </c>
      <c r="FH71" s="94">
        <v>11</v>
      </c>
      <c r="FI71" s="87">
        <v>670</v>
      </c>
      <c r="FJ71" s="94">
        <v>346</v>
      </c>
      <c r="FK71" s="94">
        <v>322</v>
      </c>
      <c r="FL71" s="94">
        <v>2</v>
      </c>
      <c r="FM71" s="95">
        <v>48221</v>
      </c>
      <c r="FN71" s="1229">
        <v>46997</v>
      </c>
      <c r="FO71" s="94">
        <v>46726</v>
      </c>
      <c r="FP71" s="94">
        <v>271</v>
      </c>
      <c r="FQ71" s="94">
        <v>0</v>
      </c>
      <c r="FR71" s="94">
        <v>0</v>
      </c>
      <c r="FS71" s="95">
        <v>1224</v>
      </c>
      <c r="FT71" s="94">
        <v>1185</v>
      </c>
      <c r="FU71" s="94">
        <v>0</v>
      </c>
      <c r="FV71" s="94">
        <v>0</v>
      </c>
      <c r="FW71" s="94">
        <v>0</v>
      </c>
      <c r="FX71" s="94">
        <v>25</v>
      </c>
      <c r="FY71" s="94">
        <v>0</v>
      </c>
      <c r="FZ71" s="94">
        <v>14</v>
      </c>
      <c r="GA71" s="87">
        <v>369</v>
      </c>
      <c r="GB71" s="87">
        <v>369</v>
      </c>
      <c r="GC71" s="94">
        <v>0</v>
      </c>
      <c r="GD71" s="94">
        <v>0</v>
      </c>
      <c r="GE71" s="94">
        <v>369</v>
      </c>
      <c r="GF71" s="87">
        <v>100144</v>
      </c>
      <c r="GG71" s="94">
        <v>0</v>
      </c>
      <c r="GH71" s="94">
        <v>44</v>
      </c>
      <c r="GI71" s="94">
        <v>98032</v>
      </c>
      <c r="GJ71" s="94">
        <v>730</v>
      </c>
      <c r="GK71" s="94">
        <v>1338</v>
      </c>
      <c r="GL71" s="87">
        <v>13052</v>
      </c>
      <c r="GM71" s="94">
        <v>4978</v>
      </c>
      <c r="GN71" s="94">
        <v>5506</v>
      </c>
      <c r="GO71" s="94">
        <v>2568</v>
      </c>
      <c r="GP71" s="95">
        <v>7466</v>
      </c>
      <c r="GQ71" s="179">
        <v>2410</v>
      </c>
      <c r="GR71" s="94">
        <v>2410</v>
      </c>
      <c r="GS71" s="94">
        <v>0</v>
      </c>
      <c r="GT71" s="94">
        <v>0</v>
      </c>
      <c r="GU71" s="94">
        <v>0</v>
      </c>
      <c r="GV71" s="94">
        <v>0</v>
      </c>
      <c r="GW71" s="94">
        <v>0</v>
      </c>
      <c r="GX71" s="94">
        <v>0</v>
      </c>
      <c r="GY71" s="94">
        <v>0</v>
      </c>
      <c r="GZ71" s="94">
        <v>2151</v>
      </c>
      <c r="HA71" s="94">
        <v>2545</v>
      </c>
      <c r="HB71" s="94">
        <v>360</v>
      </c>
      <c r="HC71" s="99">
        <v>193449</v>
      </c>
      <c r="HD71" s="87">
        <v>177149</v>
      </c>
      <c r="HE71" s="94">
        <v>82083</v>
      </c>
      <c r="HF71" s="94">
        <v>30446</v>
      </c>
      <c r="HG71" s="87">
        <v>3570</v>
      </c>
      <c r="HH71" s="94">
        <v>2157</v>
      </c>
      <c r="HI71" s="94">
        <v>1413</v>
      </c>
      <c r="HJ71" s="93">
        <v>4299</v>
      </c>
      <c r="HK71" s="94">
        <v>4299</v>
      </c>
      <c r="HL71" s="94">
        <v>0</v>
      </c>
      <c r="HM71" s="87">
        <v>351</v>
      </c>
      <c r="HN71" s="94">
        <v>344</v>
      </c>
      <c r="HO71" s="94">
        <v>7</v>
      </c>
      <c r="HP71" s="94">
        <v>4107</v>
      </c>
      <c r="HQ71" s="94">
        <v>29592</v>
      </c>
      <c r="HR71" s="179">
        <v>22701</v>
      </c>
      <c r="HS71" s="94">
        <v>88</v>
      </c>
      <c r="HT71" s="94">
        <v>0</v>
      </c>
      <c r="HU71" s="94">
        <v>20054</v>
      </c>
      <c r="HV71" s="94">
        <v>0</v>
      </c>
      <c r="HW71" s="94">
        <v>2559</v>
      </c>
      <c r="HX71" s="94">
        <v>0</v>
      </c>
      <c r="HY71" s="87">
        <v>16300</v>
      </c>
      <c r="HZ71" s="93">
        <v>11705</v>
      </c>
      <c r="IA71" s="94">
        <v>11654</v>
      </c>
      <c r="IB71" s="94">
        <v>51</v>
      </c>
      <c r="IC71" s="94">
        <v>46</v>
      </c>
      <c r="ID71" s="94">
        <v>1536</v>
      </c>
      <c r="IE71" s="94">
        <v>2440</v>
      </c>
      <c r="IF71" s="120">
        <v>573</v>
      </c>
    </row>
    <row r="72" spans="1:240" ht="15">
      <c r="A72" s="423">
        <v>2020</v>
      </c>
      <c r="B72" s="1204">
        <v>1129214</v>
      </c>
      <c r="C72" s="1208">
        <v>204514</v>
      </c>
      <c r="D72" s="1209">
        <v>196680</v>
      </c>
      <c r="E72" s="884">
        <v>9969</v>
      </c>
      <c r="F72" s="884">
        <v>2104</v>
      </c>
      <c r="G72" s="327"/>
      <c r="H72" s="884">
        <v>12794</v>
      </c>
      <c r="I72" s="884">
        <v>408</v>
      </c>
      <c r="J72" s="884">
        <v>53357</v>
      </c>
      <c r="K72" s="884">
        <v>407</v>
      </c>
      <c r="L72" s="884">
        <v>117641</v>
      </c>
      <c r="M72" s="1226">
        <v>7834</v>
      </c>
      <c r="N72" s="1208">
        <v>206682</v>
      </c>
      <c r="O72" s="1209">
        <v>186289</v>
      </c>
      <c r="P72" s="885">
        <v>86880</v>
      </c>
      <c r="Q72" s="885">
        <v>34021</v>
      </c>
      <c r="R72" s="885">
        <v>35640</v>
      </c>
      <c r="S72" s="885">
        <v>3636</v>
      </c>
      <c r="T72" s="885">
        <v>3682</v>
      </c>
      <c r="U72" s="885">
        <v>22430</v>
      </c>
      <c r="V72" s="1209">
        <v>20393</v>
      </c>
      <c r="W72" s="885">
        <v>13070</v>
      </c>
      <c r="X72" s="885">
        <v>12950</v>
      </c>
      <c r="Y72" s="885">
        <v>2500</v>
      </c>
      <c r="Z72" s="885">
        <v>1522</v>
      </c>
      <c r="AA72" s="885">
        <v>3258</v>
      </c>
      <c r="AB72" s="894">
        <v>43</v>
      </c>
      <c r="AC72" s="1210">
        <v>-2168</v>
      </c>
      <c r="AD72" s="885">
        <v>-2168</v>
      </c>
      <c r="AE72" s="885">
        <v>1514</v>
      </c>
      <c r="AF72" s="887">
        <v>133851</v>
      </c>
      <c r="AG72" s="887">
        <v>152848</v>
      </c>
      <c r="AH72" s="887">
        <v>12602</v>
      </c>
      <c r="AI72" s="885">
        <v>99830</v>
      </c>
      <c r="AJ72" s="885">
        <v>12602</v>
      </c>
      <c r="AK72" s="885">
        <v>18486</v>
      </c>
      <c r="AL72" s="885">
        <v>163239</v>
      </c>
      <c r="AM72" s="885">
        <v>10391</v>
      </c>
      <c r="AN72" s="885">
        <v>87228</v>
      </c>
      <c r="AO72" s="885">
        <v>0</v>
      </c>
      <c r="AP72" s="885">
        <v>5884</v>
      </c>
      <c r="AQ72" s="885">
        <v>150637</v>
      </c>
      <c r="AR72" s="885">
        <v>-2211</v>
      </c>
      <c r="AS72" s="887"/>
      <c r="AT72" s="896">
        <v>0</v>
      </c>
      <c r="AU72" s="925">
        <v>-0.19199195192408169</v>
      </c>
      <c r="AV72" s="926">
        <v>-0.19199195192408169</v>
      </c>
      <c r="AW72" s="926">
        <v>0.13407556052262901</v>
      </c>
      <c r="AX72" s="926">
        <v>0.92019758876528279</v>
      </c>
      <c r="AY72" s="1211">
        <v>0</v>
      </c>
      <c r="AZ72" s="926"/>
      <c r="BA72" s="1227">
        <v>303991.80900000001</v>
      </c>
      <c r="BB72" s="1228">
        <v>5.4219999999999997</v>
      </c>
      <c r="BC72" s="926">
        <v>303986.38699999999</v>
      </c>
      <c r="BD72" s="927">
        <v>26.920175183800414</v>
      </c>
      <c r="BE72" s="884"/>
      <c r="BF72" s="1213">
        <v>18.111181760056109</v>
      </c>
      <c r="BG72" s="926">
        <v>17.417424863666231</v>
      </c>
      <c r="BH72" s="926">
        <v>0.88282646159186828</v>
      </c>
      <c r="BI72" s="926">
        <v>0.18632429282669183</v>
      </c>
      <c r="BJ72" s="926">
        <v>0</v>
      </c>
      <c r="BK72" s="926">
        <v>1.1330004764375929</v>
      </c>
      <c r="BL72" s="926">
        <v>3.6131326745860393E-2</v>
      </c>
      <c r="BM72" s="926">
        <v>4.7251451009286107</v>
      </c>
      <c r="BN72" s="926">
        <v>3.6042769572463676E-2</v>
      </c>
      <c r="BO72" s="926">
        <v>10.417954435563145</v>
      </c>
      <c r="BP72" s="926">
        <v>0.69375689638987825</v>
      </c>
      <c r="BQ72" s="1213">
        <v>18.303173711980193</v>
      </c>
      <c r="BR72" s="926">
        <v>16.497227274900951</v>
      </c>
      <c r="BS72" s="926">
        <v>7.6938472247067429</v>
      </c>
      <c r="BT72" s="926">
        <v>3.0128035961296975</v>
      </c>
      <c r="BU72" s="926">
        <v>3.1561776598589817</v>
      </c>
      <c r="BV72" s="327">
        <v>0</v>
      </c>
      <c r="BW72" s="926">
        <v>0.32199388247046173</v>
      </c>
      <c r="BX72" s="926">
        <v>0.32606751244671073</v>
      </c>
      <c r="BY72" s="926">
        <v>1.9863373992883546</v>
      </c>
      <c r="BZ72" s="926">
        <v>1.8059464370792426</v>
      </c>
      <c r="CA72" s="926">
        <v>1.1574422562950866</v>
      </c>
      <c r="CB72" s="926">
        <v>1.1468153954874807</v>
      </c>
      <c r="CC72" s="926">
        <v>0.22139293349179165</v>
      </c>
      <c r="CD72" s="926">
        <v>0.28851927092650287</v>
      </c>
      <c r="CE72" s="927">
        <v>3.8079584560588163E-3</v>
      </c>
      <c r="CF72" s="926"/>
      <c r="CG72" s="925">
        <v>1.1159974991454233</v>
      </c>
      <c r="CH72" s="926">
        <v>11.853466216323922</v>
      </c>
      <c r="CI72" s="926">
        <v>13.535786839341347</v>
      </c>
      <c r="CJ72" s="926">
        <v>8.8406626201942231</v>
      </c>
      <c r="CK72" s="927">
        <v>26.920175183800414</v>
      </c>
      <c r="CL72" s="412">
        <v>2020</v>
      </c>
      <c r="CM72" s="99">
        <v>204514</v>
      </c>
      <c r="CN72" s="87">
        <v>196680</v>
      </c>
      <c r="CO72" s="87">
        <v>12794</v>
      </c>
      <c r="CP72" s="87">
        <v>12028</v>
      </c>
      <c r="CQ72" s="87">
        <v>2431</v>
      </c>
      <c r="CR72" s="94">
        <v>1197</v>
      </c>
      <c r="CS72" s="94">
        <v>0</v>
      </c>
      <c r="CT72" s="94">
        <v>1234</v>
      </c>
      <c r="CU72" s="95">
        <v>56</v>
      </c>
      <c r="CV72" s="95">
        <v>55</v>
      </c>
      <c r="CW72" s="94">
        <v>55</v>
      </c>
      <c r="CX72" s="94">
        <v>0</v>
      </c>
      <c r="CY72" s="94">
        <v>0</v>
      </c>
      <c r="CZ72" s="95">
        <v>1</v>
      </c>
      <c r="DA72" s="94">
        <v>1</v>
      </c>
      <c r="DB72" s="94">
        <v>0</v>
      </c>
      <c r="DC72" s="179">
        <v>9541</v>
      </c>
      <c r="DD72" s="94">
        <v>277</v>
      </c>
      <c r="DE72" s="94">
        <v>20</v>
      </c>
      <c r="DF72" s="94">
        <v>12</v>
      </c>
      <c r="DG72" s="94">
        <v>5</v>
      </c>
      <c r="DH72" s="94">
        <v>0</v>
      </c>
      <c r="DI72" s="94">
        <v>238</v>
      </c>
      <c r="DJ72" s="94">
        <v>254</v>
      </c>
      <c r="DK72" s="94">
        <v>0</v>
      </c>
      <c r="DL72" s="94">
        <v>86</v>
      </c>
      <c r="DM72" s="94">
        <v>0</v>
      </c>
      <c r="DN72" s="94">
        <v>0</v>
      </c>
      <c r="DO72" s="94">
        <v>0</v>
      </c>
      <c r="DP72" s="94">
        <v>0</v>
      </c>
      <c r="DQ72" s="94">
        <v>0</v>
      </c>
      <c r="DR72" s="94">
        <v>0</v>
      </c>
      <c r="DS72" s="94">
        <v>0</v>
      </c>
      <c r="DT72" s="94">
        <v>0</v>
      </c>
      <c r="DU72" s="94">
        <v>29</v>
      </c>
      <c r="DV72" s="94">
        <v>0</v>
      </c>
      <c r="DW72" s="94">
        <v>7353</v>
      </c>
      <c r="DX72" s="94">
        <v>0</v>
      </c>
      <c r="DY72" s="94">
        <v>430</v>
      </c>
      <c r="DZ72" s="94">
        <v>746</v>
      </c>
      <c r="EA72" s="94">
        <v>22</v>
      </c>
      <c r="EB72" s="94">
        <v>66</v>
      </c>
      <c r="EC72" s="94">
        <v>0</v>
      </c>
      <c r="ED72" s="94">
        <v>0</v>
      </c>
      <c r="EE72" s="94">
        <v>0</v>
      </c>
      <c r="EF72" s="94">
        <v>0</v>
      </c>
      <c r="EG72" s="94">
        <v>0</v>
      </c>
      <c r="EH72" s="94">
        <v>0</v>
      </c>
      <c r="EI72" s="94">
        <v>3</v>
      </c>
      <c r="EJ72" s="95">
        <v>766</v>
      </c>
      <c r="EK72" s="94">
        <v>0</v>
      </c>
      <c r="EL72" s="94">
        <v>0</v>
      </c>
      <c r="EM72" s="94">
        <v>78</v>
      </c>
      <c r="EN72" s="94">
        <v>0</v>
      </c>
      <c r="EO72" s="94">
        <v>0</v>
      </c>
      <c r="EP72" s="94">
        <v>21</v>
      </c>
      <c r="EQ72" s="94">
        <v>2</v>
      </c>
      <c r="ER72" s="94">
        <v>0</v>
      </c>
      <c r="ES72" s="94">
        <v>0</v>
      </c>
      <c r="ET72" s="94">
        <v>39</v>
      </c>
      <c r="EU72" s="94">
        <v>14</v>
      </c>
      <c r="EV72" s="94">
        <v>135</v>
      </c>
      <c r="EW72" s="94">
        <v>10</v>
      </c>
      <c r="EX72" s="94">
        <v>5</v>
      </c>
      <c r="EY72" s="94">
        <v>127</v>
      </c>
      <c r="EZ72" s="94">
        <v>178</v>
      </c>
      <c r="FA72" s="94">
        <v>0</v>
      </c>
      <c r="FB72" s="94">
        <v>0</v>
      </c>
      <c r="FC72" s="94">
        <v>0</v>
      </c>
      <c r="FD72" s="94">
        <v>141</v>
      </c>
      <c r="FE72" s="94">
        <v>6</v>
      </c>
      <c r="FF72" s="94">
        <v>0</v>
      </c>
      <c r="FG72" s="94">
        <v>0</v>
      </c>
      <c r="FH72" s="94">
        <v>10</v>
      </c>
      <c r="FI72" s="87">
        <v>408</v>
      </c>
      <c r="FJ72" s="94">
        <v>270</v>
      </c>
      <c r="FK72" s="94">
        <v>137</v>
      </c>
      <c r="FL72" s="94">
        <v>1</v>
      </c>
      <c r="FM72" s="95">
        <v>53357</v>
      </c>
      <c r="FN72" s="1229">
        <v>52062</v>
      </c>
      <c r="FO72" s="94">
        <v>51797</v>
      </c>
      <c r="FP72" s="94">
        <v>265</v>
      </c>
      <c r="FQ72" s="94">
        <v>0</v>
      </c>
      <c r="FR72" s="94">
        <v>0</v>
      </c>
      <c r="FS72" s="95">
        <v>1295</v>
      </c>
      <c r="FT72" s="94">
        <v>1260</v>
      </c>
      <c r="FU72" s="94">
        <v>0</v>
      </c>
      <c r="FV72" s="94">
        <v>0</v>
      </c>
      <c r="FW72" s="94">
        <v>0</v>
      </c>
      <c r="FX72" s="94">
        <v>25</v>
      </c>
      <c r="FY72" s="94">
        <v>0</v>
      </c>
      <c r="FZ72" s="94">
        <v>10</v>
      </c>
      <c r="GA72" s="87">
        <v>407</v>
      </c>
      <c r="GB72" s="87">
        <v>407</v>
      </c>
      <c r="GC72" s="94">
        <v>0</v>
      </c>
      <c r="GD72" s="94">
        <v>0</v>
      </c>
      <c r="GE72" s="94">
        <v>407</v>
      </c>
      <c r="GF72" s="87">
        <v>117641</v>
      </c>
      <c r="GG72" s="94">
        <v>0</v>
      </c>
      <c r="GH72" s="94">
        <v>42</v>
      </c>
      <c r="GI72" s="94">
        <v>115197</v>
      </c>
      <c r="GJ72" s="94">
        <v>1192</v>
      </c>
      <c r="GK72" s="94">
        <v>1210</v>
      </c>
      <c r="GL72" s="87">
        <v>12073</v>
      </c>
      <c r="GM72" s="94">
        <v>4408</v>
      </c>
      <c r="GN72" s="94">
        <v>5561</v>
      </c>
      <c r="GO72" s="94">
        <v>2104</v>
      </c>
      <c r="GP72" s="95">
        <v>7834</v>
      </c>
      <c r="GQ72" s="179">
        <v>2314</v>
      </c>
      <c r="GR72" s="94">
        <v>2314</v>
      </c>
      <c r="GS72" s="94">
        <v>0</v>
      </c>
      <c r="GT72" s="94">
        <v>0</v>
      </c>
      <c r="GU72" s="94">
        <v>0</v>
      </c>
      <c r="GV72" s="94">
        <v>0</v>
      </c>
      <c r="GW72" s="94">
        <v>0</v>
      </c>
      <c r="GX72" s="94">
        <v>0</v>
      </c>
      <c r="GY72" s="94">
        <v>0</v>
      </c>
      <c r="GZ72" s="94">
        <v>1849</v>
      </c>
      <c r="HA72" s="94">
        <v>3342</v>
      </c>
      <c r="HB72" s="94">
        <v>329</v>
      </c>
      <c r="HC72" s="99">
        <v>206682</v>
      </c>
      <c r="HD72" s="87">
        <v>186289</v>
      </c>
      <c r="HE72" s="94">
        <v>86880</v>
      </c>
      <c r="HF72" s="94">
        <v>34021</v>
      </c>
      <c r="HG72" s="87">
        <v>3636</v>
      </c>
      <c r="HH72" s="94">
        <v>2279</v>
      </c>
      <c r="HI72" s="94">
        <v>1357</v>
      </c>
      <c r="HJ72" s="93">
        <v>3682</v>
      </c>
      <c r="HK72" s="94">
        <v>3682</v>
      </c>
      <c r="HL72" s="94">
        <v>0</v>
      </c>
      <c r="HM72" s="87">
        <v>370</v>
      </c>
      <c r="HN72" s="94">
        <v>348</v>
      </c>
      <c r="HO72" s="94">
        <v>22</v>
      </c>
      <c r="HP72" s="94">
        <v>4570</v>
      </c>
      <c r="HQ72" s="94">
        <v>31070</v>
      </c>
      <c r="HR72" s="179">
        <v>22060</v>
      </c>
      <c r="HS72" s="94">
        <v>97</v>
      </c>
      <c r="HT72" s="94">
        <v>0</v>
      </c>
      <c r="HU72" s="94">
        <v>19573</v>
      </c>
      <c r="HV72" s="94">
        <v>0</v>
      </c>
      <c r="HW72" s="94">
        <v>2390</v>
      </c>
      <c r="HX72" s="94">
        <v>0</v>
      </c>
      <c r="HY72" s="87">
        <v>20393</v>
      </c>
      <c r="HZ72" s="93">
        <v>13070</v>
      </c>
      <c r="IA72" s="94">
        <v>12950</v>
      </c>
      <c r="IB72" s="94">
        <v>120</v>
      </c>
      <c r="IC72" s="94">
        <v>43</v>
      </c>
      <c r="ID72" s="94">
        <v>1522</v>
      </c>
      <c r="IE72" s="94">
        <v>2500</v>
      </c>
      <c r="IF72" s="120">
        <v>3258</v>
      </c>
    </row>
    <row r="73" spans="1:240" ht="14.25" customHeight="1">
      <c r="A73" s="423">
        <v>2021</v>
      </c>
      <c r="B73" s="1204">
        <v>1235474</v>
      </c>
      <c r="C73" s="1208">
        <v>224785</v>
      </c>
      <c r="D73" s="1209">
        <v>212479</v>
      </c>
      <c r="E73" s="884">
        <v>10720</v>
      </c>
      <c r="F73" s="884">
        <v>2313</v>
      </c>
      <c r="G73" s="327"/>
      <c r="H73" s="884">
        <v>16827</v>
      </c>
      <c r="I73" s="884">
        <v>477</v>
      </c>
      <c r="J73" s="884">
        <v>52759</v>
      </c>
      <c r="K73" s="884">
        <v>381</v>
      </c>
      <c r="L73" s="884">
        <v>129002</v>
      </c>
      <c r="M73" s="1226">
        <v>12306</v>
      </c>
      <c r="N73" s="1208">
        <v>225122</v>
      </c>
      <c r="O73" s="1209">
        <v>198607</v>
      </c>
      <c r="P73" s="885">
        <v>91906</v>
      </c>
      <c r="Q73" s="885">
        <v>36333</v>
      </c>
      <c r="R73" s="885">
        <v>38083</v>
      </c>
      <c r="S73" s="885">
        <v>3836</v>
      </c>
      <c r="T73" s="885">
        <v>3406</v>
      </c>
      <c r="U73" s="885">
        <v>25043</v>
      </c>
      <c r="V73" s="1209">
        <v>26515</v>
      </c>
      <c r="W73" s="885">
        <v>14323</v>
      </c>
      <c r="X73" s="885">
        <v>14386</v>
      </c>
      <c r="Y73" s="885">
        <v>2724</v>
      </c>
      <c r="Z73" s="885">
        <v>1761</v>
      </c>
      <c r="AA73" s="885">
        <v>7697</v>
      </c>
      <c r="AB73" s="894">
        <v>10</v>
      </c>
      <c r="AC73" s="1210">
        <v>-337</v>
      </c>
      <c r="AD73" s="885">
        <v>-337</v>
      </c>
      <c r="AE73" s="885">
        <v>3069</v>
      </c>
      <c r="AF73" s="887">
        <v>141951</v>
      </c>
      <c r="AG73" s="887">
        <v>162125</v>
      </c>
      <c r="AH73" s="887">
        <v>13364</v>
      </c>
      <c r="AI73" s="885">
        <v>105618</v>
      </c>
      <c r="AJ73" s="885">
        <v>13364</v>
      </c>
      <c r="AK73" s="885">
        <v>23426</v>
      </c>
      <c r="AL73" s="885">
        <v>175997</v>
      </c>
      <c r="AM73" s="885">
        <v>13872</v>
      </c>
      <c r="AN73" s="885">
        <v>92254</v>
      </c>
      <c r="AO73" s="885">
        <v>0</v>
      </c>
      <c r="AP73" s="885">
        <v>10062</v>
      </c>
      <c r="AQ73" s="885">
        <v>162633</v>
      </c>
      <c r="AR73" s="885">
        <v>508</v>
      </c>
      <c r="AS73" s="887"/>
      <c r="AT73" s="896">
        <v>0</v>
      </c>
      <c r="AU73" s="925">
        <v>-2.7276980333054358E-2</v>
      </c>
      <c r="AV73" s="926">
        <v>-2.7276980333054358E-2</v>
      </c>
      <c r="AW73" s="926">
        <v>0.24840668439805288</v>
      </c>
      <c r="AX73" s="926">
        <v>1.1228079263505344</v>
      </c>
      <c r="AY73" s="1211">
        <v>0</v>
      </c>
      <c r="AZ73" s="926"/>
      <c r="BA73" s="1227">
        <v>312610.43599999999</v>
      </c>
      <c r="BB73" s="1228">
        <v>2.601</v>
      </c>
      <c r="BC73" s="926">
        <v>312607.83499999996</v>
      </c>
      <c r="BD73" s="927">
        <v>25.302663997785462</v>
      </c>
      <c r="BE73" s="884"/>
      <c r="BF73" s="1213">
        <v>18.194231525714017</v>
      </c>
      <c r="BG73" s="926">
        <v>17.198176570288002</v>
      </c>
      <c r="BH73" s="926">
        <v>0.86768317261229289</v>
      </c>
      <c r="BI73" s="926">
        <v>0.18721559498621582</v>
      </c>
      <c r="BJ73" s="926">
        <v>0</v>
      </c>
      <c r="BK73" s="926">
        <v>1.3619873829801357</v>
      </c>
      <c r="BL73" s="926">
        <v>3.8608663557468628E-2</v>
      </c>
      <c r="BM73" s="926">
        <v>4.270344823120519</v>
      </c>
      <c r="BN73" s="926">
        <v>3.0838366489298843E-2</v>
      </c>
      <c r="BO73" s="926">
        <v>10.441498566542073</v>
      </c>
      <c r="BP73" s="926">
        <v>0.99605495542601463</v>
      </c>
      <c r="BQ73" s="1213">
        <v>18.221508506047073</v>
      </c>
      <c r="BR73" s="926">
        <v>16.07536864393747</v>
      </c>
      <c r="BS73" s="926">
        <v>7.4389262744501297</v>
      </c>
      <c r="BT73" s="926">
        <v>2.9408146185188841</v>
      </c>
      <c r="BU73" s="926">
        <v>3.0824606588240626</v>
      </c>
      <c r="BV73" s="327">
        <v>0</v>
      </c>
      <c r="BW73" s="926">
        <v>0.31048812034895107</v>
      </c>
      <c r="BX73" s="926">
        <v>0.27568366473110723</v>
      </c>
      <c r="BY73" s="926">
        <v>2.0269953070643334</v>
      </c>
      <c r="BZ73" s="926">
        <v>2.1461398621096031</v>
      </c>
      <c r="CA73" s="926">
        <v>1.1593121344520403</v>
      </c>
      <c r="CB73" s="926">
        <v>1.1644113919030268</v>
      </c>
      <c r="CC73" s="926">
        <v>0.22048217930931771</v>
      </c>
      <c r="CD73" s="926">
        <v>0.62299975555940468</v>
      </c>
      <c r="CE73" s="927">
        <v>8.0940594460101949E-4</v>
      </c>
      <c r="CF73" s="926"/>
      <c r="CG73" s="925">
        <v>1.0816901043648024</v>
      </c>
      <c r="CH73" s="926">
        <v>11.489598324205932</v>
      </c>
      <c r="CI73" s="926">
        <v>13.122493876844029</v>
      </c>
      <c r="CJ73" s="926">
        <v>8.5487837056870486</v>
      </c>
      <c r="CK73" s="927">
        <v>25.302663997785462</v>
      </c>
      <c r="CL73" s="412">
        <v>2021</v>
      </c>
      <c r="CM73" s="99">
        <v>224785</v>
      </c>
      <c r="CN73" s="87">
        <v>212479</v>
      </c>
      <c r="CO73" s="87">
        <v>16827</v>
      </c>
      <c r="CP73" s="87">
        <v>15946</v>
      </c>
      <c r="CQ73" s="87">
        <v>2764</v>
      </c>
      <c r="CR73" s="94">
        <v>1466</v>
      </c>
      <c r="CS73" s="94">
        <v>0</v>
      </c>
      <c r="CT73" s="94">
        <v>1298</v>
      </c>
      <c r="CU73" s="95">
        <v>74</v>
      </c>
      <c r="CV73" s="95">
        <v>73</v>
      </c>
      <c r="CW73" s="94">
        <v>73</v>
      </c>
      <c r="CX73" s="94">
        <v>0</v>
      </c>
      <c r="CY73" s="94">
        <v>0</v>
      </c>
      <c r="CZ73" s="95">
        <v>1</v>
      </c>
      <c r="DA73" s="94">
        <v>1</v>
      </c>
      <c r="DB73" s="94">
        <v>0</v>
      </c>
      <c r="DC73" s="179">
        <v>13108</v>
      </c>
      <c r="DD73" s="94">
        <v>291</v>
      </c>
      <c r="DE73" s="94">
        <v>18</v>
      </c>
      <c r="DF73" s="94">
        <v>11</v>
      </c>
      <c r="DG73" s="94">
        <v>5</v>
      </c>
      <c r="DH73" s="94">
        <v>0</v>
      </c>
      <c r="DI73" s="94">
        <v>255</v>
      </c>
      <c r="DJ73" s="94">
        <v>289</v>
      </c>
      <c r="DK73" s="94">
        <v>0</v>
      </c>
      <c r="DL73" s="94">
        <v>115</v>
      </c>
      <c r="DM73" s="94">
        <v>0</v>
      </c>
      <c r="DN73" s="94">
        <v>0</v>
      </c>
      <c r="DO73" s="94">
        <v>0</v>
      </c>
      <c r="DP73" s="94">
        <v>0</v>
      </c>
      <c r="DQ73" s="94">
        <v>0</v>
      </c>
      <c r="DR73" s="94">
        <v>0</v>
      </c>
      <c r="DS73" s="94">
        <v>0</v>
      </c>
      <c r="DT73" s="94">
        <v>0</v>
      </c>
      <c r="DU73" s="94">
        <v>30</v>
      </c>
      <c r="DV73" s="94">
        <v>0</v>
      </c>
      <c r="DW73" s="94">
        <v>10581</v>
      </c>
      <c r="DX73" s="94">
        <v>0</v>
      </c>
      <c r="DY73" s="94">
        <v>524</v>
      </c>
      <c r="DZ73" s="94">
        <v>912</v>
      </c>
      <c r="EA73" s="94">
        <v>29</v>
      </c>
      <c r="EB73" s="94">
        <v>45</v>
      </c>
      <c r="EC73" s="94">
        <v>0</v>
      </c>
      <c r="ED73" s="94">
        <v>0</v>
      </c>
      <c r="EE73" s="94">
        <v>0</v>
      </c>
      <c r="EF73" s="94">
        <v>0</v>
      </c>
      <c r="EG73" s="94">
        <v>0</v>
      </c>
      <c r="EH73" s="94">
        <v>0</v>
      </c>
      <c r="EI73" s="94">
        <v>3</v>
      </c>
      <c r="EJ73" s="95">
        <v>881</v>
      </c>
      <c r="EK73" s="94">
        <v>0</v>
      </c>
      <c r="EL73" s="94">
        <v>0</v>
      </c>
      <c r="EM73" s="94">
        <v>71</v>
      </c>
      <c r="EN73" s="94">
        <v>0</v>
      </c>
      <c r="EO73" s="94">
        <v>0</v>
      </c>
      <c r="EP73" s="94">
        <v>24</v>
      </c>
      <c r="EQ73" s="94">
        <v>2</v>
      </c>
      <c r="ER73" s="94">
        <v>0</v>
      </c>
      <c r="ES73" s="94">
        <v>0</v>
      </c>
      <c r="ET73" s="94">
        <v>34</v>
      </c>
      <c r="EU73" s="94">
        <v>17</v>
      </c>
      <c r="EV73" s="94">
        <v>127</v>
      </c>
      <c r="EW73" s="94">
        <v>37</v>
      </c>
      <c r="EX73" s="94">
        <v>4</v>
      </c>
      <c r="EY73" s="94">
        <v>117</v>
      </c>
      <c r="EZ73" s="94">
        <v>275</v>
      </c>
      <c r="FA73" s="94">
        <v>0</v>
      </c>
      <c r="FB73" s="94">
        <v>0</v>
      </c>
      <c r="FC73" s="94">
        <v>0</v>
      </c>
      <c r="FD73" s="94">
        <v>158</v>
      </c>
      <c r="FE73" s="94">
        <v>7</v>
      </c>
      <c r="FF73" s="94">
        <v>0</v>
      </c>
      <c r="FG73" s="94">
        <v>0</v>
      </c>
      <c r="FH73" s="94">
        <v>8</v>
      </c>
      <c r="FI73" s="87">
        <v>477</v>
      </c>
      <c r="FJ73" s="94">
        <v>325</v>
      </c>
      <c r="FK73" s="94">
        <v>150</v>
      </c>
      <c r="FL73" s="94">
        <v>2</v>
      </c>
      <c r="FM73" s="95">
        <v>52759</v>
      </c>
      <c r="FN73" s="1229">
        <v>51442</v>
      </c>
      <c r="FO73" s="94">
        <v>51127</v>
      </c>
      <c r="FP73" s="94">
        <v>315</v>
      </c>
      <c r="FQ73" s="94">
        <v>0</v>
      </c>
      <c r="FR73" s="94">
        <v>0</v>
      </c>
      <c r="FS73" s="95">
        <v>1317</v>
      </c>
      <c r="FT73" s="94">
        <v>1282</v>
      </c>
      <c r="FU73" s="94">
        <v>0</v>
      </c>
      <c r="FV73" s="94">
        <v>0</v>
      </c>
      <c r="FW73" s="94">
        <v>0</v>
      </c>
      <c r="FX73" s="94">
        <v>25</v>
      </c>
      <c r="FY73" s="94">
        <v>0</v>
      </c>
      <c r="FZ73" s="94">
        <v>10</v>
      </c>
      <c r="GA73" s="87">
        <v>381</v>
      </c>
      <c r="GB73" s="87">
        <v>381</v>
      </c>
      <c r="GC73" s="94">
        <v>0</v>
      </c>
      <c r="GD73" s="94">
        <v>0</v>
      </c>
      <c r="GE73" s="94">
        <v>381</v>
      </c>
      <c r="GF73" s="87">
        <v>129002</v>
      </c>
      <c r="GG73" s="94">
        <v>0</v>
      </c>
      <c r="GH73" s="94">
        <v>44</v>
      </c>
      <c r="GI73" s="94">
        <v>124569</v>
      </c>
      <c r="GJ73" s="94">
        <v>2988</v>
      </c>
      <c r="GK73" s="94">
        <v>1401</v>
      </c>
      <c r="GL73" s="87">
        <v>13033</v>
      </c>
      <c r="GM73" s="94">
        <v>4846</v>
      </c>
      <c r="GN73" s="94">
        <v>5874</v>
      </c>
      <c r="GO73" s="94">
        <v>2313</v>
      </c>
      <c r="GP73" s="95">
        <v>12306</v>
      </c>
      <c r="GQ73" s="179">
        <v>3239</v>
      </c>
      <c r="GR73" s="94">
        <v>3239</v>
      </c>
      <c r="GS73" s="94">
        <v>0</v>
      </c>
      <c r="GT73" s="94">
        <v>0</v>
      </c>
      <c r="GU73" s="94">
        <v>0</v>
      </c>
      <c r="GV73" s="94">
        <v>0</v>
      </c>
      <c r="GW73" s="94">
        <v>0</v>
      </c>
      <c r="GX73" s="94">
        <v>0</v>
      </c>
      <c r="GY73" s="94">
        <v>0</v>
      </c>
      <c r="GZ73" s="94">
        <v>2679</v>
      </c>
      <c r="HA73" s="94">
        <v>5699</v>
      </c>
      <c r="HB73" s="94">
        <v>689</v>
      </c>
      <c r="HC73" s="99">
        <v>225122</v>
      </c>
      <c r="HD73" s="87">
        <v>198607</v>
      </c>
      <c r="HE73" s="94">
        <v>91906</v>
      </c>
      <c r="HF73" s="94">
        <v>36333</v>
      </c>
      <c r="HG73" s="87">
        <v>3836</v>
      </c>
      <c r="HH73" s="94">
        <v>1848</v>
      </c>
      <c r="HI73" s="94">
        <v>1988</v>
      </c>
      <c r="HJ73" s="93">
        <v>3406</v>
      </c>
      <c r="HK73" s="94">
        <v>3406</v>
      </c>
      <c r="HL73" s="94">
        <v>0</v>
      </c>
      <c r="HM73" s="87">
        <v>363</v>
      </c>
      <c r="HN73" s="94">
        <v>348</v>
      </c>
      <c r="HO73" s="94">
        <v>15</v>
      </c>
      <c r="HP73" s="94">
        <v>4876</v>
      </c>
      <c r="HQ73" s="94">
        <v>33207</v>
      </c>
      <c r="HR73" s="179">
        <v>24680</v>
      </c>
      <c r="HS73" s="94">
        <v>91</v>
      </c>
      <c r="HT73" s="94">
        <v>0</v>
      </c>
      <c r="HU73" s="94">
        <v>21786</v>
      </c>
      <c r="HV73" s="94">
        <v>0</v>
      </c>
      <c r="HW73" s="94">
        <v>2803</v>
      </c>
      <c r="HX73" s="94">
        <v>0</v>
      </c>
      <c r="HY73" s="87">
        <v>26515</v>
      </c>
      <c r="HZ73" s="93">
        <v>14323</v>
      </c>
      <c r="IA73" s="94">
        <v>14386</v>
      </c>
      <c r="IB73" s="94">
        <v>-63</v>
      </c>
      <c r="IC73" s="94">
        <v>10</v>
      </c>
      <c r="ID73" s="94">
        <v>1761</v>
      </c>
      <c r="IE73" s="94">
        <v>2724</v>
      </c>
      <c r="IF73" s="120">
        <v>7697</v>
      </c>
    </row>
    <row r="74" spans="1:240" ht="14.25" customHeight="1">
      <c r="A74" s="423">
        <v>2022</v>
      </c>
      <c r="B74" s="1204">
        <v>1373629</v>
      </c>
      <c r="C74" s="1208">
        <v>223900</v>
      </c>
      <c r="D74" s="1209">
        <v>210726</v>
      </c>
      <c r="E74" s="884">
        <v>11837</v>
      </c>
      <c r="F74" s="884">
        <v>2480</v>
      </c>
      <c r="G74" s="327"/>
      <c r="H74" s="884">
        <v>19810</v>
      </c>
      <c r="I74" s="884">
        <v>618</v>
      </c>
      <c r="J74" s="884">
        <v>53633</v>
      </c>
      <c r="K74" s="884">
        <v>420</v>
      </c>
      <c r="L74" s="884">
        <v>121928</v>
      </c>
      <c r="M74" s="1226">
        <v>13174</v>
      </c>
      <c r="N74" s="1208">
        <v>239101</v>
      </c>
      <c r="O74" s="1209">
        <v>218221</v>
      </c>
      <c r="P74" s="885">
        <v>95950</v>
      </c>
      <c r="Q74" s="885">
        <v>37769</v>
      </c>
      <c r="R74" s="885">
        <v>39547</v>
      </c>
      <c r="S74" s="885">
        <v>5138</v>
      </c>
      <c r="T74" s="885">
        <v>3728</v>
      </c>
      <c r="U74" s="885">
        <v>36089</v>
      </c>
      <c r="V74" s="1209">
        <v>20880</v>
      </c>
      <c r="W74" s="885">
        <v>15305</v>
      </c>
      <c r="X74" s="885">
        <v>15264</v>
      </c>
      <c r="Y74" s="885">
        <v>3269</v>
      </c>
      <c r="Z74" s="885">
        <v>1703</v>
      </c>
      <c r="AA74" s="885">
        <v>604</v>
      </c>
      <c r="AB74" s="894">
        <v>-1</v>
      </c>
      <c r="AC74" s="1210">
        <v>-15201</v>
      </c>
      <c r="AD74" s="885">
        <v>-15201</v>
      </c>
      <c r="AE74" s="885">
        <v>-11474</v>
      </c>
      <c r="AF74" s="887">
        <v>148707</v>
      </c>
      <c r="AG74" s="887">
        <v>169159</v>
      </c>
      <c r="AH74" s="887">
        <v>14658</v>
      </c>
      <c r="AI74" s="885">
        <v>110938</v>
      </c>
      <c r="AJ74" s="885">
        <v>14658</v>
      </c>
      <c r="AK74" s="885">
        <v>26220</v>
      </c>
      <c r="AL74" s="885">
        <v>161664</v>
      </c>
      <c r="AM74" s="885">
        <v>-7495</v>
      </c>
      <c r="AN74" s="885">
        <v>96280</v>
      </c>
      <c r="AO74" s="885">
        <v>0</v>
      </c>
      <c r="AP74" s="885">
        <v>11562</v>
      </c>
      <c r="AQ74" s="885">
        <v>147006</v>
      </c>
      <c r="AR74" s="885">
        <v>-22153</v>
      </c>
      <c r="AS74" s="887"/>
      <c r="AT74" s="896">
        <v>0</v>
      </c>
      <c r="AU74" s="925">
        <v>-1.1066306841221321</v>
      </c>
      <c r="AV74" s="926">
        <v>-1.1066306841221321</v>
      </c>
      <c r="AW74" s="926">
        <v>-0.83530560289568723</v>
      </c>
      <c r="AX74" s="926">
        <v>-0.54563495674596274</v>
      </c>
      <c r="AY74" s="1211">
        <v>0</v>
      </c>
      <c r="AZ74" s="926"/>
      <c r="BA74" s="1227">
        <v>317092.77899999998</v>
      </c>
      <c r="BB74" s="1228">
        <v>46.598999999999997</v>
      </c>
      <c r="BC74" s="926">
        <v>317046.18</v>
      </c>
      <c r="BD74" s="927">
        <v>23.080917773285218</v>
      </c>
      <c r="BE74" s="884"/>
      <c r="BF74" s="1213">
        <v>16.299888834612549</v>
      </c>
      <c r="BG74" s="926">
        <v>15.340823468345528</v>
      </c>
      <c r="BH74" s="926">
        <v>0.86173195236850708</v>
      </c>
      <c r="BI74" s="926">
        <v>0.18054365480053203</v>
      </c>
      <c r="BJ74" s="926">
        <v>0</v>
      </c>
      <c r="BK74" s="926">
        <v>1.4421652425800562</v>
      </c>
      <c r="BL74" s="926">
        <v>4.4990313978519672E-2</v>
      </c>
      <c r="BM74" s="926">
        <v>3.9044749346439249</v>
      </c>
      <c r="BN74" s="926">
        <v>3.0575941538799778E-2</v>
      </c>
      <c r="BO74" s="926">
        <v>8.8763414284351896</v>
      </c>
      <c r="BP74" s="926">
        <v>0.95906536626701966</v>
      </c>
      <c r="BQ74" s="1213">
        <v>17.40651951873468</v>
      </c>
      <c r="BR74" s="926">
        <v>15.886458425091492</v>
      </c>
      <c r="BS74" s="926">
        <v>6.9851466443996157</v>
      </c>
      <c r="BT74" s="926">
        <v>2.7495779428069733</v>
      </c>
      <c r="BU74" s="926">
        <v>2.8790160953212256</v>
      </c>
      <c r="BV74" s="327">
        <v>0</v>
      </c>
      <c r="BW74" s="926">
        <v>0.37404568482465061</v>
      </c>
      <c r="BX74" s="926">
        <v>0.27139788108725138</v>
      </c>
      <c r="BY74" s="926">
        <v>2.6272741766517744</v>
      </c>
      <c r="BZ74" s="926">
        <v>1.5200610936431889</v>
      </c>
      <c r="CA74" s="926">
        <v>1.1142018696460252</v>
      </c>
      <c r="CB74" s="926">
        <v>1.111217075352952</v>
      </c>
      <c r="CC74" s="926">
        <v>0.23798274497699159</v>
      </c>
      <c r="CD74" s="926">
        <v>4.3971115927226349E-2</v>
      </c>
      <c r="CE74" s="927">
        <v>-7.2799860806666133E-5</v>
      </c>
      <c r="CF74" s="926"/>
      <c r="CG74" s="925">
        <v>1.0671003597041122</v>
      </c>
      <c r="CH74" s="926">
        <v>10.825848900976901</v>
      </c>
      <c r="CI74" s="926">
        <v>12.314751654194836</v>
      </c>
      <c r="CJ74" s="926">
        <v>8.0762709581699283</v>
      </c>
      <c r="CK74" s="927">
        <v>23.080917773285218</v>
      </c>
      <c r="CL74" s="412">
        <v>2022</v>
      </c>
      <c r="CM74" s="99">
        <v>223900</v>
      </c>
      <c r="CN74" s="87">
        <v>210726</v>
      </c>
      <c r="CO74" s="87">
        <v>19810</v>
      </c>
      <c r="CP74" s="87">
        <v>18911</v>
      </c>
      <c r="CQ74" s="87">
        <v>3521</v>
      </c>
      <c r="CR74" s="94">
        <v>1631</v>
      </c>
      <c r="CS74" s="94">
        <v>0</v>
      </c>
      <c r="CT74" s="94">
        <v>1890</v>
      </c>
      <c r="CU74" s="95">
        <v>92</v>
      </c>
      <c r="CV74" s="95">
        <v>91</v>
      </c>
      <c r="CW74" s="94">
        <v>91</v>
      </c>
      <c r="CX74" s="94">
        <v>0</v>
      </c>
      <c r="CY74" s="94">
        <v>0</v>
      </c>
      <c r="CZ74" s="95">
        <v>1</v>
      </c>
      <c r="DA74" s="94">
        <v>1</v>
      </c>
      <c r="DB74" s="94">
        <v>0</v>
      </c>
      <c r="DC74" s="179">
        <v>15298</v>
      </c>
      <c r="DD74" s="94">
        <v>343</v>
      </c>
      <c r="DE74" s="94">
        <v>6</v>
      </c>
      <c r="DF74" s="94">
        <v>3</v>
      </c>
      <c r="DG74" s="94">
        <v>7</v>
      </c>
      <c r="DH74" s="94">
        <v>0</v>
      </c>
      <c r="DI74" s="94">
        <v>275</v>
      </c>
      <c r="DJ74" s="94">
        <v>300</v>
      </c>
      <c r="DK74" s="94">
        <v>1</v>
      </c>
      <c r="DL74" s="94">
        <v>143</v>
      </c>
      <c r="DM74" s="94">
        <v>0</v>
      </c>
      <c r="DN74" s="94">
        <v>0</v>
      </c>
      <c r="DO74" s="94">
        <v>0</v>
      </c>
      <c r="DP74" s="94">
        <v>0</v>
      </c>
      <c r="DQ74" s="94">
        <v>0</v>
      </c>
      <c r="DR74" s="94">
        <v>0</v>
      </c>
      <c r="DS74" s="94">
        <v>0</v>
      </c>
      <c r="DT74" s="94">
        <v>0</v>
      </c>
      <c r="DU74" s="94">
        <v>31</v>
      </c>
      <c r="DV74" s="94">
        <v>0</v>
      </c>
      <c r="DW74" s="94">
        <v>12123</v>
      </c>
      <c r="DX74" s="94">
        <v>0</v>
      </c>
      <c r="DY74" s="94">
        <v>692</v>
      </c>
      <c r="DZ74" s="94">
        <v>1109</v>
      </c>
      <c r="EA74" s="94">
        <v>29</v>
      </c>
      <c r="EB74" s="94">
        <v>227</v>
      </c>
      <c r="EC74" s="94">
        <v>0</v>
      </c>
      <c r="ED74" s="94">
        <v>0</v>
      </c>
      <c r="EE74" s="94">
        <v>0</v>
      </c>
      <c r="EF74" s="94">
        <v>0</v>
      </c>
      <c r="EG74" s="94">
        <v>0</v>
      </c>
      <c r="EH74" s="94">
        <v>0</v>
      </c>
      <c r="EI74" s="94">
        <v>9</v>
      </c>
      <c r="EJ74" s="95">
        <v>899</v>
      </c>
      <c r="EK74" s="94">
        <v>0</v>
      </c>
      <c r="EL74" s="94">
        <v>0</v>
      </c>
      <c r="EM74" s="94">
        <v>24</v>
      </c>
      <c r="EN74" s="94">
        <v>0</v>
      </c>
      <c r="EO74" s="94">
        <v>0</v>
      </c>
      <c r="EP74" s="94">
        <v>26</v>
      </c>
      <c r="EQ74" s="94">
        <v>1</v>
      </c>
      <c r="ER74" s="94">
        <v>0</v>
      </c>
      <c r="ES74" s="94">
        <v>0</v>
      </c>
      <c r="ET74" s="94">
        <v>40</v>
      </c>
      <c r="EU74" s="94">
        <v>16</v>
      </c>
      <c r="EV74" s="94">
        <v>160</v>
      </c>
      <c r="EW74" s="94">
        <v>50</v>
      </c>
      <c r="EX74" s="94">
        <v>5</v>
      </c>
      <c r="EY74" s="94">
        <v>93</v>
      </c>
      <c r="EZ74" s="94">
        <v>297</v>
      </c>
      <c r="FA74" s="94">
        <v>0</v>
      </c>
      <c r="FB74" s="94">
        <v>0</v>
      </c>
      <c r="FC74" s="94">
        <v>0</v>
      </c>
      <c r="FD74" s="94">
        <v>169</v>
      </c>
      <c r="FE74" s="94">
        <v>6</v>
      </c>
      <c r="FF74" s="94">
        <v>0</v>
      </c>
      <c r="FG74" s="94">
        <v>0</v>
      </c>
      <c r="FH74" s="94">
        <v>12</v>
      </c>
      <c r="FI74" s="87">
        <v>618</v>
      </c>
      <c r="FJ74" s="94">
        <v>464</v>
      </c>
      <c r="FK74" s="94">
        <v>153</v>
      </c>
      <c r="FL74" s="94">
        <v>1</v>
      </c>
      <c r="FM74" s="95">
        <v>53633</v>
      </c>
      <c r="FN74" s="1229">
        <v>52134</v>
      </c>
      <c r="FO74" s="94">
        <v>51759</v>
      </c>
      <c r="FP74" s="94">
        <v>375</v>
      </c>
      <c r="FQ74" s="94">
        <v>0</v>
      </c>
      <c r="FR74" s="94">
        <v>0</v>
      </c>
      <c r="FS74" s="95">
        <v>1499</v>
      </c>
      <c r="FT74" s="94">
        <v>1465</v>
      </c>
      <c r="FU74" s="94">
        <v>0</v>
      </c>
      <c r="FV74" s="94">
        <v>0</v>
      </c>
      <c r="FW74" s="94">
        <v>0</v>
      </c>
      <c r="FX74" s="94">
        <v>25</v>
      </c>
      <c r="FY74" s="94">
        <v>0</v>
      </c>
      <c r="FZ74" s="94">
        <v>9</v>
      </c>
      <c r="GA74" s="87">
        <v>420</v>
      </c>
      <c r="GB74" s="87">
        <v>420</v>
      </c>
      <c r="GC74" s="94">
        <v>0</v>
      </c>
      <c r="GD74" s="94">
        <v>0</v>
      </c>
      <c r="GE74" s="94">
        <v>420</v>
      </c>
      <c r="GF74" s="87">
        <v>121928</v>
      </c>
      <c r="GG74" s="94">
        <v>0</v>
      </c>
      <c r="GH74" s="94">
        <v>52</v>
      </c>
      <c r="GI74" s="94">
        <v>117970</v>
      </c>
      <c r="GJ74" s="94">
        <v>2111</v>
      </c>
      <c r="GK74" s="94">
        <v>1795</v>
      </c>
      <c r="GL74" s="87">
        <v>14317</v>
      </c>
      <c r="GM74" s="94">
        <v>5387</v>
      </c>
      <c r="GN74" s="94">
        <v>6450</v>
      </c>
      <c r="GO74" s="94">
        <v>2480</v>
      </c>
      <c r="GP74" s="95">
        <v>13174</v>
      </c>
      <c r="GQ74" s="179">
        <v>3253</v>
      </c>
      <c r="GR74" s="94">
        <v>3253</v>
      </c>
      <c r="GS74" s="94">
        <v>0</v>
      </c>
      <c r="GT74" s="94">
        <v>0</v>
      </c>
      <c r="GU74" s="94">
        <v>0</v>
      </c>
      <c r="GV74" s="94">
        <v>0</v>
      </c>
      <c r="GW74" s="94">
        <v>0</v>
      </c>
      <c r="GX74" s="94">
        <v>0</v>
      </c>
      <c r="GY74" s="94">
        <v>0</v>
      </c>
      <c r="GZ74" s="94">
        <v>4272</v>
      </c>
      <c r="HA74" s="94">
        <v>5225</v>
      </c>
      <c r="HB74" s="94">
        <v>424</v>
      </c>
      <c r="HC74" s="99">
        <v>239101</v>
      </c>
      <c r="HD74" s="87">
        <v>218221</v>
      </c>
      <c r="HE74" s="94">
        <v>95950</v>
      </c>
      <c r="HF74" s="94">
        <v>37769</v>
      </c>
      <c r="HG74" s="87">
        <v>5138</v>
      </c>
      <c r="HH74" s="94">
        <v>2851</v>
      </c>
      <c r="HI74" s="94">
        <v>2287</v>
      </c>
      <c r="HJ74" s="93">
        <v>3728</v>
      </c>
      <c r="HK74" s="94">
        <v>3727</v>
      </c>
      <c r="HL74" s="94">
        <v>1</v>
      </c>
      <c r="HM74" s="87">
        <v>333</v>
      </c>
      <c r="HN74" s="94">
        <v>330</v>
      </c>
      <c r="HO74" s="94">
        <v>3</v>
      </c>
      <c r="HP74" s="94">
        <v>4778</v>
      </c>
      <c r="HQ74" s="94">
        <v>34769</v>
      </c>
      <c r="HR74" s="179">
        <v>35756</v>
      </c>
      <c r="HS74" s="94">
        <v>110</v>
      </c>
      <c r="HT74" s="94">
        <v>0</v>
      </c>
      <c r="HU74" s="94">
        <v>32034</v>
      </c>
      <c r="HV74" s="94">
        <v>0</v>
      </c>
      <c r="HW74" s="94">
        <v>3612</v>
      </c>
      <c r="HX74" s="94">
        <v>0</v>
      </c>
      <c r="HY74" s="87">
        <v>20880</v>
      </c>
      <c r="HZ74" s="93">
        <v>15305</v>
      </c>
      <c r="IA74" s="94">
        <v>15264</v>
      </c>
      <c r="IB74" s="94">
        <v>41</v>
      </c>
      <c r="IC74" s="94">
        <v>-1</v>
      </c>
      <c r="ID74" s="94">
        <v>1703</v>
      </c>
      <c r="IE74" s="94">
        <v>3269</v>
      </c>
      <c r="IF74" s="120">
        <v>604</v>
      </c>
    </row>
    <row r="75" spans="1:240" ht="14.25" customHeight="1">
      <c r="A75" s="423">
        <v>2023</v>
      </c>
      <c r="B75" s="1204">
        <v>1498324</v>
      </c>
      <c r="C75" s="1208">
        <v>238310</v>
      </c>
      <c r="D75" s="1209">
        <v>223620</v>
      </c>
      <c r="E75" s="884">
        <v>12005</v>
      </c>
      <c r="F75" s="884">
        <v>2564</v>
      </c>
      <c r="G75" s="327"/>
      <c r="H75" s="884">
        <v>19263</v>
      </c>
      <c r="I75" s="884">
        <v>1791</v>
      </c>
      <c r="J75" s="884">
        <v>64358</v>
      </c>
      <c r="K75" s="884">
        <v>430</v>
      </c>
      <c r="L75" s="884">
        <v>123209</v>
      </c>
      <c r="M75" s="1226">
        <v>14690</v>
      </c>
      <c r="N75" s="1208">
        <v>252036</v>
      </c>
      <c r="O75" s="1209">
        <v>225064</v>
      </c>
      <c r="P75" s="885">
        <v>101916</v>
      </c>
      <c r="Q75" s="885">
        <v>39321</v>
      </c>
      <c r="R75" s="885">
        <v>42313</v>
      </c>
      <c r="S75" s="885">
        <v>5624</v>
      </c>
      <c r="T75" s="885">
        <v>6332</v>
      </c>
      <c r="U75" s="885">
        <v>29558</v>
      </c>
      <c r="V75" s="1209">
        <v>26972</v>
      </c>
      <c r="W75" s="885">
        <v>19908</v>
      </c>
      <c r="X75" s="885">
        <v>19825</v>
      </c>
      <c r="Y75" s="885">
        <v>4396</v>
      </c>
      <c r="Z75" s="885">
        <v>2098</v>
      </c>
      <c r="AA75" s="885">
        <v>466</v>
      </c>
      <c r="AB75" s="894">
        <v>104</v>
      </c>
      <c r="AC75" s="1210">
        <v>-13726</v>
      </c>
      <c r="AD75" s="885">
        <v>-13726</v>
      </c>
      <c r="AE75" s="885">
        <v>-7395</v>
      </c>
      <c r="AF75" s="887">
        <v>156706</v>
      </c>
      <c r="AG75" s="887">
        <v>178876</v>
      </c>
      <c r="AH75" s="887">
        <v>15124</v>
      </c>
      <c r="AI75" s="885">
        <v>117385</v>
      </c>
      <c r="AJ75" s="885">
        <v>15124</v>
      </c>
      <c r="AK75" s="885">
        <v>24222</v>
      </c>
      <c r="AL75" s="885">
        <v>177432</v>
      </c>
      <c r="AM75" s="885">
        <v>-1444</v>
      </c>
      <c r="AN75" s="885">
        <v>102261</v>
      </c>
      <c r="AO75" s="885">
        <v>0</v>
      </c>
      <c r="AP75" s="885">
        <v>9098</v>
      </c>
      <c r="AQ75" s="885">
        <v>162308</v>
      </c>
      <c r="AR75" s="885">
        <v>-16568</v>
      </c>
      <c r="AS75" s="887"/>
      <c r="AT75" s="896">
        <v>0</v>
      </c>
      <c r="AU75" s="925">
        <v>-0.91609024483356072</v>
      </c>
      <c r="AV75" s="926">
        <v>-0.91609024483356072</v>
      </c>
      <c r="AW75" s="926">
        <v>-0.49355146149964896</v>
      </c>
      <c r="AX75" s="926">
        <v>-9.6374348939214746E-2</v>
      </c>
      <c r="AY75" s="1211">
        <v>0</v>
      </c>
      <c r="AZ75" s="926"/>
      <c r="BA75" s="1227">
        <v>325241.902</v>
      </c>
      <c r="BB75" s="1228">
        <v>93.034000000000006</v>
      </c>
      <c r="BC75" s="926">
        <v>325148.86800000002</v>
      </c>
      <c r="BD75" s="927">
        <v>21.700838269960304</v>
      </c>
      <c r="BE75" s="884"/>
      <c r="BF75" s="1213">
        <v>15.905104636914313</v>
      </c>
      <c r="BG75" s="926">
        <v>14.924675837802772</v>
      </c>
      <c r="BH75" s="926">
        <v>0.80122857272525838</v>
      </c>
      <c r="BI75" s="926">
        <v>0.171124536482096</v>
      </c>
      <c r="BJ75" s="926">
        <v>0</v>
      </c>
      <c r="BK75" s="926">
        <v>1.2856364844986798</v>
      </c>
      <c r="BL75" s="926">
        <v>0.11953355882973242</v>
      </c>
      <c r="BM75" s="926">
        <v>4.2953326516828136</v>
      </c>
      <c r="BN75" s="926">
        <v>2.8698732717356193E-2</v>
      </c>
      <c r="BO75" s="926">
        <v>8.2231213008668345</v>
      </c>
      <c r="BP75" s="926">
        <v>0.98042879911154068</v>
      </c>
      <c r="BQ75" s="1213">
        <v>16.821194881747871</v>
      </c>
      <c r="BR75" s="926">
        <v>15.021050186741986</v>
      </c>
      <c r="BS75" s="926">
        <v>6.8020001014466827</v>
      </c>
      <c r="BT75" s="926">
        <v>2.6243322539050298</v>
      </c>
      <c r="BU75" s="926">
        <v>2.8240220406267271</v>
      </c>
      <c r="BV75" s="327">
        <v>0</v>
      </c>
      <c r="BW75" s="926">
        <v>0.37535272744746795</v>
      </c>
      <c r="BX75" s="926">
        <v>0.42260552457278933</v>
      </c>
      <c r="BY75" s="926">
        <v>1.9727375387432893</v>
      </c>
      <c r="BZ75" s="926">
        <v>1.8001446950058866</v>
      </c>
      <c r="CA75" s="926">
        <v>1.3286845835747141</v>
      </c>
      <c r="CB75" s="926">
        <v>1.3231450607478756</v>
      </c>
      <c r="CC75" s="926">
        <v>0.29339448610580887</v>
      </c>
      <c r="CD75" s="926">
        <v>3.1101417316948803E-2</v>
      </c>
      <c r="CE75" s="927">
        <v>6.9410888432675441E-3</v>
      </c>
      <c r="CF75" s="926"/>
      <c r="CG75" s="925">
        <v>1.0093944967844071</v>
      </c>
      <c r="CH75" s="926">
        <v>10.458752579548882</v>
      </c>
      <c r="CI75" s="926">
        <v>11.938405845464667</v>
      </c>
      <c r="CJ75" s="926">
        <v>7.8344203256438529</v>
      </c>
      <c r="CK75" s="927">
        <v>21.700838269960304</v>
      </c>
      <c r="CL75" s="412">
        <v>2023</v>
      </c>
      <c r="CM75" s="99">
        <v>238310</v>
      </c>
      <c r="CN75" s="87">
        <v>223620</v>
      </c>
      <c r="CO75" s="87">
        <v>19263</v>
      </c>
      <c r="CP75" s="87">
        <v>18072</v>
      </c>
      <c r="CQ75" s="87">
        <v>3847</v>
      </c>
      <c r="CR75" s="94">
        <v>1711</v>
      </c>
      <c r="CS75" s="94">
        <v>0</v>
      </c>
      <c r="CT75" s="94">
        <v>2136</v>
      </c>
      <c r="CU75" s="95">
        <v>106</v>
      </c>
      <c r="CV75" s="95">
        <v>105</v>
      </c>
      <c r="CW75" s="94">
        <v>105</v>
      </c>
      <c r="CX75" s="94">
        <v>0</v>
      </c>
      <c r="CY75" s="94">
        <v>0</v>
      </c>
      <c r="CZ75" s="95">
        <v>1</v>
      </c>
      <c r="DA75" s="94">
        <v>1</v>
      </c>
      <c r="DB75" s="94">
        <v>0</v>
      </c>
      <c r="DC75" s="179">
        <v>14119</v>
      </c>
      <c r="DD75" s="94">
        <v>330</v>
      </c>
      <c r="DE75" s="94">
        <v>4</v>
      </c>
      <c r="DF75" s="94">
        <v>13</v>
      </c>
      <c r="DG75" s="94">
        <v>6</v>
      </c>
      <c r="DH75" s="94">
        <v>0</v>
      </c>
      <c r="DI75" s="94">
        <v>302</v>
      </c>
      <c r="DJ75" s="94">
        <v>317</v>
      </c>
      <c r="DK75" s="94">
        <v>0</v>
      </c>
      <c r="DL75" s="94">
        <v>164</v>
      </c>
      <c r="DM75" s="94">
        <v>0</v>
      </c>
      <c r="DN75" s="94">
        <v>0</v>
      </c>
      <c r="DO75" s="94">
        <v>0</v>
      </c>
      <c r="DP75" s="94">
        <v>0</v>
      </c>
      <c r="DQ75" s="94">
        <v>0</v>
      </c>
      <c r="DR75" s="94">
        <v>0</v>
      </c>
      <c r="DS75" s="94">
        <v>2</v>
      </c>
      <c r="DT75" s="94">
        <v>0</v>
      </c>
      <c r="DU75" s="94">
        <v>30</v>
      </c>
      <c r="DV75" s="94">
        <v>0</v>
      </c>
      <c r="DW75" s="94">
        <v>10675</v>
      </c>
      <c r="DX75" s="94">
        <v>3</v>
      </c>
      <c r="DY75" s="94">
        <v>815</v>
      </c>
      <c r="DZ75" s="94">
        <v>1170</v>
      </c>
      <c r="EA75" s="94">
        <v>34</v>
      </c>
      <c r="EB75" s="94">
        <v>227</v>
      </c>
      <c r="EC75" s="94">
        <v>0</v>
      </c>
      <c r="ED75" s="94">
        <v>0</v>
      </c>
      <c r="EE75" s="94">
        <v>8</v>
      </c>
      <c r="EF75" s="94">
        <v>0</v>
      </c>
      <c r="EG75" s="94">
        <v>0</v>
      </c>
      <c r="EH75" s="94">
        <v>0</v>
      </c>
      <c r="EI75" s="94">
        <v>19</v>
      </c>
      <c r="EJ75" s="95">
        <v>1191</v>
      </c>
      <c r="EK75" s="94">
        <v>0</v>
      </c>
      <c r="EL75" s="94">
        <v>0</v>
      </c>
      <c r="EM75" s="94">
        <v>28</v>
      </c>
      <c r="EN75" s="94">
        <v>0</v>
      </c>
      <c r="EO75" s="94">
        <v>0</v>
      </c>
      <c r="EP75" s="94">
        <v>21</v>
      </c>
      <c r="EQ75" s="94">
        <v>0</v>
      </c>
      <c r="ER75" s="94">
        <v>0</v>
      </c>
      <c r="ES75" s="94">
        <v>0</v>
      </c>
      <c r="ET75" s="94">
        <v>47</v>
      </c>
      <c r="EU75" s="94">
        <v>15</v>
      </c>
      <c r="EV75" s="94">
        <v>152</v>
      </c>
      <c r="EW75" s="94">
        <v>54</v>
      </c>
      <c r="EX75" s="94">
        <v>5</v>
      </c>
      <c r="EY75" s="94">
        <v>95</v>
      </c>
      <c r="EZ75" s="94">
        <v>323</v>
      </c>
      <c r="FA75" s="94">
        <v>0</v>
      </c>
      <c r="FB75" s="94">
        <v>0</v>
      </c>
      <c r="FC75" s="94">
        <v>358</v>
      </c>
      <c r="FD75" s="94">
        <v>75</v>
      </c>
      <c r="FE75" s="94">
        <v>7</v>
      </c>
      <c r="FF75" s="94">
        <v>0</v>
      </c>
      <c r="FG75" s="94">
        <v>0</v>
      </c>
      <c r="FH75" s="94">
        <v>11</v>
      </c>
      <c r="FI75" s="87">
        <v>1791</v>
      </c>
      <c r="FJ75" s="94">
        <v>1630</v>
      </c>
      <c r="FK75" s="94">
        <v>160</v>
      </c>
      <c r="FL75" s="94">
        <v>1</v>
      </c>
      <c r="FM75" s="95">
        <v>64358</v>
      </c>
      <c r="FN75" s="1229">
        <v>62971</v>
      </c>
      <c r="FO75" s="94">
        <v>62433</v>
      </c>
      <c r="FP75" s="94">
        <v>538</v>
      </c>
      <c r="FQ75" s="94">
        <v>0</v>
      </c>
      <c r="FR75" s="94">
        <v>0</v>
      </c>
      <c r="FS75" s="95">
        <v>1387</v>
      </c>
      <c r="FT75" s="94">
        <v>1364</v>
      </c>
      <c r="FU75" s="94">
        <v>0</v>
      </c>
      <c r="FV75" s="94">
        <v>0</v>
      </c>
      <c r="FW75" s="94">
        <v>0</v>
      </c>
      <c r="FX75" s="94">
        <v>20</v>
      </c>
      <c r="FY75" s="94">
        <v>0</v>
      </c>
      <c r="FZ75" s="94">
        <v>3</v>
      </c>
      <c r="GA75" s="87">
        <v>430</v>
      </c>
      <c r="GB75" s="87">
        <v>430</v>
      </c>
      <c r="GC75" s="94">
        <v>0</v>
      </c>
      <c r="GD75" s="94">
        <v>0</v>
      </c>
      <c r="GE75" s="94">
        <v>430</v>
      </c>
      <c r="GF75" s="87">
        <v>123209</v>
      </c>
      <c r="GG75" s="94">
        <v>0</v>
      </c>
      <c r="GH75" s="94">
        <v>63</v>
      </c>
      <c r="GI75" s="94">
        <v>120329</v>
      </c>
      <c r="GJ75" s="94">
        <v>1102</v>
      </c>
      <c r="GK75" s="94">
        <v>1715</v>
      </c>
      <c r="GL75" s="87">
        <v>14569</v>
      </c>
      <c r="GM75" s="94">
        <v>4959</v>
      </c>
      <c r="GN75" s="94">
        <v>7046</v>
      </c>
      <c r="GO75" s="94">
        <v>2564</v>
      </c>
      <c r="GP75" s="95">
        <v>14690</v>
      </c>
      <c r="GQ75" s="179">
        <v>3072</v>
      </c>
      <c r="GR75" s="94">
        <v>3072</v>
      </c>
      <c r="GS75" s="94">
        <v>0</v>
      </c>
      <c r="GT75" s="94">
        <v>0</v>
      </c>
      <c r="GU75" s="94">
        <v>0</v>
      </c>
      <c r="GV75" s="94">
        <v>0</v>
      </c>
      <c r="GW75" s="94">
        <v>0</v>
      </c>
      <c r="GX75" s="94">
        <v>0</v>
      </c>
      <c r="GY75" s="94">
        <v>0</v>
      </c>
      <c r="GZ75" s="94">
        <v>6287</v>
      </c>
      <c r="HA75" s="94">
        <v>4911</v>
      </c>
      <c r="HB75" s="94">
        <v>420</v>
      </c>
      <c r="HC75" s="99">
        <v>252036</v>
      </c>
      <c r="HD75" s="87">
        <v>225064</v>
      </c>
      <c r="HE75" s="94">
        <v>101916</v>
      </c>
      <c r="HF75" s="94">
        <v>39321</v>
      </c>
      <c r="HG75" s="87">
        <v>5624</v>
      </c>
      <c r="HH75" s="94">
        <v>3073</v>
      </c>
      <c r="HI75" s="94">
        <v>2551</v>
      </c>
      <c r="HJ75" s="93">
        <v>6332</v>
      </c>
      <c r="HK75" s="94">
        <v>6331</v>
      </c>
      <c r="HL75" s="94">
        <v>1</v>
      </c>
      <c r="HM75" s="87">
        <v>355</v>
      </c>
      <c r="HN75" s="94">
        <v>345</v>
      </c>
      <c r="HO75" s="94">
        <v>10</v>
      </c>
      <c r="HP75" s="94">
        <v>5574</v>
      </c>
      <c r="HQ75" s="94">
        <v>36739</v>
      </c>
      <c r="HR75" s="179">
        <v>29203</v>
      </c>
      <c r="HS75" s="94">
        <v>121</v>
      </c>
      <c r="HT75" s="94">
        <v>0</v>
      </c>
      <c r="HU75" s="94">
        <v>24999</v>
      </c>
      <c r="HV75" s="94">
        <v>0</v>
      </c>
      <c r="HW75" s="94">
        <v>4083</v>
      </c>
      <c r="HX75" s="94">
        <v>0</v>
      </c>
      <c r="HY75" s="87">
        <v>26972</v>
      </c>
      <c r="HZ75" s="93">
        <v>19908</v>
      </c>
      <c r="IA75" s="94">
        <v>19825</v>
      </c>
      <c r="IB75" s="94">
        <v>83</v>
      </c>
      <c r="IC75" s="94">
        <v>104</v>
      </c>
      <c r="ID75" s="94">
        <v>2098</v>
      </c>
      <c r="IE75" s="94">
        <v>4396</v>
      </c>
      <c r="IF75" s="120">
        <v>466</v>
      </c>
    </row>
    <row r="76" spans="1:240" ht="14.25" customHeight="1">
      <c r="A76" s="423" t="s">
        <v>979</v>
      </c>
      <c r="B76" s="1204">
        <v>1591627</v>
      </c>
      <c r="C76" s="1208">
        <v>264177</v>
      </c>
      <c r="D76" s="1209">
        <v>250796</v>
      </c>
      <c r="E76" s="884">
        <v>12565</v>
      </c>
      <c r="F76" s="884">
        <v>2539</v>
      </c>
      <c r="G76" s="327"/>
      <c r="H76" s="884">
        <v>21366</v>
      </c>
      <c r="I76" s="884">
        <v>1596</v>
      </c>
      <c r="J76" s="884">
        <v>74706</v>
      </c>
      <c r="K76" s="884">
        <v>416</v>
      </c>
      <c r="L76" s="884">
        <v>137608</v>
      </c>
      <c r="M76" s="1226">
        <v>13381</v>
      </c>
      <c r="N76" s="1208">
        <v>266102</v>
      </c>
      <c r="O76" s="1209">
        <v>239653</v>
      </c>
      <c r="P76" s="885">
        <v>107859</v>
      </c>
      <c r="Q76" s="885">
        <v>41582</v>
      </c>
      <c r="R76" s="885">
        <v>44275</v>
      </c>
      <c r="S76" s="885">
        <v>5943</v>
      </c>
      <c r="T76" s="885">
        <v>7453</v>
      </c>
      <c r="U76" s="885">
        <v>32541</v>
      </c>
      <c r="V76" s="1209">
        <v>26449</v>
      </c>
      <c r="W76" s="885">
        <v>19245</v>
      </c>
      <c r="X76" s="885">
        <v>19148</v>
      </c>
      <c r="Y76" s="885">
        <v>4451</v>
      </c>
      <c r="Z76" s="885">
        <v>2149</v>
      </c>
      <c r="AA76" s="885">
        <v>529</v>
      </c>
      <c r="AB76" s="894">
        <v>75</v>
      </c>
      <c r="AC76" s="1210">
        <v>-1925</v>
      </c>
      <c r="AD76" s="885">
        <v>-1925</v>
      </c>
      <c r="AE76" s="885">
        <v>5527</v>
      </c>
      <c r="AF76" s="887">
        <v>166018</v>
      </c>
      <c r="AG76" s="887">
        <v>189257</v>
      </c>
      <c r="AH76" s="887">
        <v>16236</v>
      </c>
      <c r="AI76" s="885">
        <v>124436</v>
      </c>
      <c r="AJ76" s="885">
        <v>16236</v>
      </c>
      <c r="AK76" s="885">
        <v>25802</v>
      </c>
      <c r="AL76" s="885">
        <v>200400</v>
      </c>
      <c r="AM76" s="885">
        <v>11143</v>
      </c>
      <c r="AN76" s="885">
        <v>108200</v>
      </c>
      <c r="AO76" s="885">
        <v>0</v>
      </c>
      <c r="AP76" s="885">
        <v>9566</v>
      </c>
      <c r="AQ76" s="885">
        <v>184164</v>
      </c>
      <c r="AR76" s="885">
        <v>-5093</v>
      </c>
      <c r="AS76" s="887"/>
      <c r="AT76" s="896">
        <v>287</v>
      </c>
      <c r="AU76" s="925">
        <v>-0.1209454225141946</v>
      </c>
      <c r="AV76" s="926">
        <v>-0.1209454225141946</v>
      </c>
      <c r="AW76" s="926">
        <v>0.34725472739530056</v>
      </c>
      <c r="AX76" s="926">
        <v>0.70010121718216645</v>
      </c>
      <c r="AY76" s="1211">
        <v>0</v>
      </c>
      <c r="AZ76" s="926"/>
      <c r="BA76" s="1227">
        <v>335977.451</v>
      </c>
      <c r="BB76" s="1228">
        <v>79.932000000000002</v>
      </c>
      <c r="BC76" s="926">
        <v>335897.51900000003</v>
      </c>
      <c r="BD76" s="927">
        <v>21.104034990610241</v>
      </c>
      <c r="BE76" s="884"/>
      <c r="BF76" s="1213">
        <v>16.597921497938902</v>
      </c>
      <c r="BG76" s="926">
        <v>15.757209446685687</v>
      </c>
      <c r="BH76" s="926">
        <v>0.78944375786537924</v>
      </c>
      <c r="BI76" s="926">
        <v>0.15952230013690394</v>
      </c>
      <c r="BJ76" s="926">
        <v>0</v>
      </c>
      <c r="BK76" s="926">
        <v>1.3423999467211853</v>
      </c>
      <c r="BL76" s="926">
        <v>0.1002747503026777</v>
      </c>
      <c r="BM76" s="926">
        <v>4.693687654205414</v>
      </c>
      <c r="BN76" s="926">
        <v>2.6136777021249325E-2</v>
      </c>
      <c r="BO76" s="926">
        <v>8.6457442604328776</v>
      </c>
      <c r="BP76" s="926">
        <v>0.84071205125321447</v>
      </c>
      <c r="BQ76" s="1213">
        <v>16.718866920453095</v>
      </c>
      <c r="BR76" s="926">
        <v>15.057108229503521</v>
      </c>
      <c r="BS76" s="926">
        <v>6.776650559458969</v>
      </c>
      <c r="BT76" s="926">
        <v>2.612546783888436</v>
      </c>
      <c r="BU76" s="926">
        <v>2.7817447178264758</v>
      </c>
      <c r="BV76" s="327">
        <v>1</v>
      </c>
      <c r="BW76" s="926">
        <v>0.37339150441654984</v>
      </c>
      <c r="BX76" s="926">
        <v>0.46826297870041161</v>
      </c>
      <c r="BY76" s="926">
        <v>2.0445116852126786</v>
      </c>
      <c r="BZ76" s="926">
        <v>1.6617586909495754</v>
      </c>
      <c r="CA76" s="926">
        <v>1.2091400811873636</v>
      </c>
      <c r="CB76" s="926">
        <v>1.2030456884684666</v>
      </c>
      <c r="CC76" s="926">
        <v>0.27965094836918447</v>
      </c>
      <c r="CD76" s="926">
        <v>3.3236430394809842E-2</v>
      </c>
      <c r="CE76" s="927">
        <v>4.7121593187348541E-3</v>
      </c>
      <c r="CF76" s="926"/>
      <c r="CG76" s="925">
        <v>1.0200882493197212</v>
      </c>
      <c r="CH76" s="926">
        <v>10.430710210369641</v>
      </c>
      <c r="CI76" s="926">
        <v>11.890788482477364</v>
      </c>
      <c r="CJ76" s="926">
        <v>7.8181634264812043</v>
      </c>
      <c r="CK76" s="927">
        <v>21.104034990610241</v>
      </c>
      <c r="CL76" s="412" t="s">
        <v>979</v>
      </c>
      <c r="CM76" s="99">
        <v>264177</v>
      </c>
      <c r="CN76" s="87">
        <v>250796</v>
      </c>
      <c r="CO76" s="87">
        <v>21366</v>
      </c>
      <c r="CP76" s="87">
        <v>19995</v>
      </c>
      <c r="CQ76" s="1069">
        <v>4022</v>
      </c>
      <c r="CR76" s="94">
        <v>0</v>
      </c>
      <c r="CS76" s="94">
        <v>0</v>
      </c>
      <c r="CT76" s="94">
        <v>0</v>
      </c>
      <c r="CU76" s="95">
        <v>111</v>
      </c>
      <c r="CV76" s="95">
        <v>110</v>
      </c>
      <c r="CW76" s="94">
        <v>110</v>
      </c>
      <c r="CX76" s="94">
        <v>0</v>
      </c>
      <c r="CY76" s="94">
        <v>0</v>
      </c>
      <c r="CZ76" s="95">
        <v>1</v>
      </c>
      <c r="DA76" s="94">
        <v>1</v>
      </c>
      <c r="DB76" s="94">
        <v>0</v>
      </c>
      <c r="DC76" s="103">
        <v>15862</v>
      </c>
      <c r="DD76" s="94">
        <v>0</v>
      </c>
      <c r="DE76" s="94">
        <v>0</v>
      </c>
      <c r="DF76" s="94">
        <v>0</v>
      </c>
      <c r="DG76" s="94">
        <v>0</v>
      </c>
      <c r="DH76" s="94">
        <v>0</v>
      </c>
      <c r="DI76" s="94">
        <v>0</v>
      </c>
      <c r="DJ76" s="94">
        <v>0</v>
      </c>
      <c r="DK76" s="94">
        <v>0</v>
      </c>
      <c r="DL76" s="94">
        <v>0</v>
      </c>
      <c r="DM76" s="94">
        <v>0</v>
      </c>
      <c r="DN76" s="94">
        <v>0</v>
      </c>
      <c r="DO76" s="94">
        <v>0</v>
      </c>
      <c r="DP76" s="94">
        <v>0</v>
      </c>
      <c r="DQ76" s="94">
        <v>0</v>
      </c>
      <c r="DR76" s="94">
        <v>0</v>
      </c>
      <c r="DS76" s="94">
        <v>0</v>
      </c>
      <c r="DT76" s="94">
        <v>0</v>
      </c>
      <c r="DU76" s="94">
        <v>0</v>
      </c>
      <c r="DV76" s="94">
        <v>0</v>
      </c>
      <c r="DW76" s="94">
        <v>0</v>
      </c>
      <c r="DX76" s="94">
        <v>0</v>
      </c>
      <c r="DY76" s="94">
        <v>0</v>
      </c>
      <c r="DZ76" s="94">
        <v>0</v>
      </c>
      <c r="EA76" s="94">
        <v>0</v>
      </c>
      <c r="EB76" s="94">
        <v>0</v>
      </c>
      <c r="EC76" s="94">
        <v>0</v>
      </c>
      <c r="ED76" s="94">
        <v>0</v>
      </c>
      <c r="EE76" s="94">
        <v>0</v>
      </c>
      <c r="EF76" s="94">
        <v>0</v>
      </c>
      <c r="EG76" s="94">
        <v>0</v>
      </c>
      <c r="EH76" s="94">
        <v>0</v>
      </c>
      <c r="EI76" s="94">
        <v>0</v>
      </c>
      <c r="EJ76" s="95">
        <v>1371</v>
      </c>
      <c r="EK76" s="94">
        <v>0</v>
      </c>
      <c r="EL76" s="94">
        <v>0</v>
      </c>
      <c r="EM76" s="94">
        <v>0</v>
      </c>
      <c r="EN76" s="94">
        <v>0</v>
      </c>
      <c r="EO76" s="94">
        <v>0</v>
      </c>
      <c r="EP76" s="94">
        <v>0</v>
      </c>
      <c r="EQ76" s="94">
        <v>0</v>
      </c>
      <c r="ER76" s="94">
        <v>0</v>
      </c>
      <c r="ES76" s="94">
        <v>0</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87">
        <v>1596</v>
      </c>
      <c r="FJ76" s="94">
        <v>1440</v>
      </c>
      <c r="FK76" s="94">
        <v>154</v>
      </c>
      <c r="FL76" s="94">
        <v>2</v>
      </c>
      <c r="FM76" s="95">
        <v>74706</v>
      </c>
      <c r="FN76" s="1305">
        <v>72684</v>
      </c>
      <c r="FO76" s="94">
        <v>0</v>
      </c>
      <c r="FP76" s="94">
        <v>0</v>
      </c>
      <c r="FQ76" s="94">
        <v>0</v>
      </c>
      <c r="FR76" s="94">
        <v>0</v>
      </c>
      <c r="FS76" s="103">
        <v>2022</v>
      </c>
      <c r="FT76" s="94">
        <v>0</v>
      </c>
      <c r="FU76" s="94">
        <v>0</v>
      </c>
      <c r="FV76" s="94">
        <v>0</v>
      </c>
      <c r="FW76" s="94">
        <v>0</v>
      </c>
      <c r="FX76" s="94">
        <v>0</v>
      </c>
      <c r="FY76" s="94">
        <v>0</v>
      </c>
      <c r="FZ76" s="94">
        <v>0</v>
      </c>
      <c r="GA76" s="87">
        <v>416</v>
      </c>
      <c r="GB76" s="87">
        <v>416</v>
      </c>
      <c r="GC76" s="94">
        <v>0</v>
      </c>
      <c r="GD76" s="94">
        <v>0</v>
      </c>
      <c r="GE76" s="94">
        <v>416</v>
      </c>
      <c r="GF76" s="87">
        <v>137608</v>
      </c>
      <c r="GG76" s="94">
        <v>0</v>
      </c>
      <c r="GH76" s="94">
        <v>66</v>
      </c>
      <c r="GI76" s="94">
        <v>134583</v>
      </c>
      <c r="GJ76" s="94">
        <v>1216</v>
      </c>
      <c r="GK76" s="94">
        <v>1743</v>
      </c>
      <c r="GL76" s="87">
        <v>15104</v>
      </c>
      <c r="GM76" s="94">
        <v>5437</v>
      </c>
      <c r="GN76" s="94">
        <v>7128</v>
      </c>
      <c r="GO76" s="94">
        <v>2539</v>
      </c>
      <c r="GP76" s="95">
        <v>13381</v>
      </c>
      <c r="GQ76" s="103">
        <v>3128</v>
      </c>
      <c r="GR76" s="94">
        <v>0</v>
      </c>
      <c r="GS76" s="94">
        <v>0</v>
      </c>
      <c r="GT76" s="94">
        <v>0</v>
      </c>
      <c r="GU76" s="94">
        <v>0</v>
      </c>
      <c r="GV76" s="94">
        <v>0</v>
      </c>
      <c r="GW76" s="94">
        <v>0</v>
      </c>
      <c r="GX76" s="94">
        <v>0</v>
      </c>
      <c r="GY76" s="94">
        <v>0</v>
      </c>
      <c r="GZ76" s="94">
        <v>5611</v>
      </c>
      <c r="HA76" s="94">
        <v>4285</v>
      </c>
      <c r="HB76" s="94">
        <v>357</v>
      </c>
      <c r="HC76" s="99">
        <v>266102</v>
      </c>
      <c r="HD76" s="87">
        <v>239653</v>
      </c>
      <c r="HE76" s="94">
        <v>107859</v>
      </c>
      <c r="HF76" s="94">
        <v>41582</v>
      </c>
      <c r="HG76" s="87">
        <v>5943</v>
      </c>
      <c r="HH76" s="94">
        <v>3628</v>
      </c>
      <c r="HI76" s="94">
        <v>2315</v>
      </c>
      <c r="HJ76" s="93">
        <v>7453</v>
      </c>
      <c r="HK76" s="94">
        <v>7452</v>
      </c>
      <c r="HL76" s="94">
        <v>1</v>
      </c>
      <c r="HM76" s="87">
        <v>350</v>
      </c>
      <c r="HN76" s="94">
        <v>341</v>
      </c>
      <c r="HO76" s="94">
        <v>9</v>
      </c>
      <c r="HP76" s="94">
        <v>5932</v>
      </c>
      <c r="HQ76" s="94">
        <v>38343</v>
      </c>
      <c r="HR76" s="179">
        <v>32191</v>
      </c>
      <c r="HS76" s="94">
        <v>129</v>
      </c>
      <c r="HT76" s="94">
        <v>0</v>
      </c>
      <c r="HU76" s="94">
        <v>27729</v>
      </c>
      <c r="HV76" s="94">
        <v>0</v>
      </c>
      <c r="HW76" s="94">
        <v>4333</v>
      </c>
      <c r="HX76" s="94">
        <v>0</v>
      </c>
      <c r="HY76" s="87">
        <v>26449</v>
      </c>
      <c r="HZ76" s="93">
        <v>19245</v>
      </c>
      <c r="IA76" s="94">
        <v>19148</v>
      </c>
      <c r="IB76" s="94">
        <v>97</v>
      </c>
      <c r="IC76" s="94">
        <v>75</v>
      </c>
      <c r="ID76" s="94">
        <v>2149</v>
      </c>
      <c r="IE76" s="94">
        <v>4451</v>
      </c>
      <c r="IF76" s="120">
        <v>529</v>
      </c>
    </row>
    <row r="77" spans="1:240" ht="14.25" customHeight="1">
      <c r="A77" s="423"/>
      <c r="B77" s="884"/>
      <c r="C77" s="1209"/>
      <c r="D77" s="1209"/>
      <c r="E77" s="884"/>
      <c r="F77" s="884"/>
      <c r="G77" s="327"/>
      <c r="H77" s="884"/>
      <c r="I77" s="884"/>
      <c r="J77" s="884"/>
      <c r="K77" s="884"/>
      <c r="L77" s="884"/>
      <c r="M77" s="1206"/>
      <c r="N77" s="1209"/>
      <c r="O77" s="1209"/>
      <c r="P77" s="885"/>
      <c r="Q77" s="885"/>
      <c r="R77" s="885"/>
      <c r="S77" s="885"/>
      <c r="T77" s="885"/>
      <c r="U77" s="885"/>
      <c r="V77" s="1209"/>
      <c r="W77" s="885"/>
      <c r="X77" s="885"/>
      <c r="Y77" s="885"/>
      <c r="Z77" s="885"/>
      <c r="AA77" s="885"/>
      <c r="AB77" s="885"/>
      <c r="AC77" s="885"/>
      <c r="AD77" s="885"/>
      <c r="AE77" s="885"/>
      <c r="AF77" s="885"/>
      <c r="AG77" s="885"/>
      <c r="AH77" s="885"/>
      <c r="AI77" s="885"/>
      <c r="AJ77" s="885"/>
      <c r="AK77" s="885"/>
      <c r="AL77" s="885"/>
      <c r="AM77" s="885"/>
      <c r="AN77" s="885"/>
      <c r="AO77" s="885"/>
      <c r="AP77" s="885"/>
      <c r="AQ77" s="885"/>
      <c r="AR77" s="885"/>
      <c r="AS77" s="885"/>
      <c r="AT77" s="885"/>
      <c r="AU77" s="926"/>
      <c r="AV77" s="926"/>
      <c r="AW77" s="926"/>
      <c r="AX77" s="926"/>
      <c r="AY77" s="1212"/>
      <c r="AZ77" s="926"/>
      <c r="BA77" s="1230"/>
      <c r="BB77" s="1230"/>
      <c r="BC77" s="926"/>
      <c r="BD77" s="926"/>
      <c r="BE77" s="884"/>
      <c r="BF77" s="926"/>
      <c r="BG77" s="926"/>
      <c r="BH77" s="926"/>
      <c r="BI77" s="926"/>
      <c r="BJ77" s="926"/>
      <c r="BK77" s="926"/>
      <c r="BL77" s="926"/>
      <c r="BM77" s="926"/>
      <c r="BN77" s="926"/>
      <c r="BO77" s="926"/>
      <c r="BP77" s="926"/>
      <c r="BQ77" s="926"/>
      <c r="BR77" s="926"/>
      <c r="BS77" s="926"/>
      <c r="BT77" s="926"/>
      <c r="BU77" s="926"/>
      <c r="BW77" s="926"/>
      <c r="BX77" s="926"/>
      <c r="BY77" s="926"/>
      <c r="BZ77" s="926"/>
      <c r="CA77" s="926"/>
      <c r="CB77" s="926"/>
      <c r="CC77" s="926"/>
      <c r="CD77" s="926"/>
      <c r="CE77" s="926"/>
      <c r="CF77" s="926"/>
      <c r="CG77" s="926"/>
      <c r="CH77" s="926"/>
      <c r="CI77" s="926"/>
      <c r="CJ77" s="926"/>
      <c r="CK77" s="926"/>
      <c r="CL77" s="423"/>
      <c r="CM77" s="179"/>
      <c r="CN77" s="178"/>
      <c r="CO77" s="178"/>
      <c r="CP77" s="178"/>
      <c r="CQ77" s="178"/>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8"/>
      <c r="FJ77" s="179"/>
      <c r="FK77" s="179"/>
      <c r="FL77" s="179"/>
      <c r="FM77" s="179"/>
      <c r="FN77" s="1066"/>
      <c r="FO77" s="179"/>
      <c r="FP77" s="179"/>
      <c r="FQ77" s="179"/>
      <c r="FR77" s="179"/>
      <c r="FS77" s="179"/>
      <c r="FT77" s="179"/>
      <c r="FU77" s="179"/>
      <c r="FV77" s="179"/>
      <c r="FW77" s="179"/>
      <c r="FX77" s="179"/>
      <c r="FY77" s="179"/>
      <c r="FZ77" s="179"/>
      <c r="GA77" s="178"/>
      <c r="GB77" s="178"/>
      <c r="GC77" s="179"/>
      <c r="GD77" s="179"/>
      <c r="GE77" s="179"/>
      <c r="GF77" s="178"/>
      <c r="GG77" s="179"/>
      <c r="GH77" s="179"/>
      <c r="GI77" s="179"/>
      <c r="GJ77" s="179"/>
      <c r="GK77" s="179"/>
      <c r="GL77" s="178"/>
      <c r="GM77" s="179"/>
      <c r="GN77" s="179"/>
      <c r="GO77" s="179"/>
      <c r="GP77" s="179"/>
      <c r="GQ77" s="179"/>
      <c r="GR77" s="179"/>
      <c r="GS77" s="179"/>
      <c r="GT77" s="179"/>
      <c r="GU77" s="179"/>
      <c r="GV77" s="179"/>
      <c r="GW77" s="179"/>
      <c r="GX77" s="179"/>
      <c r="GY77" s="179"/>
      <c r="GZ77" s="179"/>
      <c r="HA77" s="179"/>
      <c r="HB77" s="179"/>
      <c r="HC77" s="179"/>
      <c r="HD77" s="178"/>
      <c r="HE77" s="179"/>
      <c r="HF77" s="179"/>
      <c r="HG77" s="178"/>
      <c r="HH77" s="179"/>
      <c r="HI77" s="179"/>
      <c r="HJ77" s="177"/>
      <c r="HK77" s="179"/>
      <c r="HL77" s="179"/>
      <c r="HM77" s="178"/>
      <c r="HN77" s="179"/>
      <c r="HO77" s="179"/>
      <c r="HP77" s="179"/>
      <c r="HQ77" s="179"/>
      <c r="HR77" s="179"/>
      <c r="HS77" s="179"/>
      <c r="HT77" s="179"/>
      <c r="HU77" s="179"/>
      <c r="HV77" s="179"/>
      <c r="HW77" s="179"/>
      <c r="HX77" s="179"/>
      <c r="HY77" s="178"/>
      <c r="HZ77" s="177"/>
      <c r="IA77" s="179"/>
      <c r="IB77" s="179"/>
      <c r="IC77" s="179"/>
      <c r="ID77" s="179"/>
      <c r="IE77" s="179"/>
      <c r="IF77" s="177"/>
    </row>
    <row r="78" spans="1:240" ht="14.25" customHeight="1">
      <c r="A78" s="423"/>
      <c r="B78" s="884"/>
      <c r="C78" s="1209"/>
      <c r="D78" s="1209"/>
      <c r="E78" s="884"/>
      <c r="F78" s="884"/>
      <c r="G78" s="327"/>
      <c r="H78" s="884"/>
      <c r="I78" s="884"/>
      <c r="J78" s="884"/>
      <c r="K78" s="884"/>
      <c r="L78" s="884"/>
      <c r="M78" s="1206"/>
      <c r="N78" s="1209"/>
      <c r="O78" s="1209"/>
      <c r="P78" s="885"/>
      <c r="Q78" s="885"/>
      <c r="R78" s="885"/>
      <c r="S78" s="885"/>
      <c r="T78" s="885"/>
      <c r="U78" s="885"/>
      <c r="V78" s="1209"/>
      <c r="W78" s="885"/>
      <c r="X78" s="885"/>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926"/>
      <c r="AV78" s="926"/>
      <c r="AW78" s="926"/>
      <c r="AX78" s="926"/>
      <c r="AY78" s="1212"/>
      <c r="AZ78" s="926"/>
      <c r="BA78" s="1230"/>
      <c r="BB78" s="1230"/>
      <c r="BC78" s="926"/>
      <c r="BD78" s="926"/>
      <c r="BE78" s="884"/>
      <c r="BF78" s="926"/>
      <c r="BG78" s="926"/>
      <c r="BH78" s="926"/>
      <c r="BI78" s="926"/>
      <c r="BJ78" s="926"/>
      <c r="BK78" s="926"/>
      <c r="BL78" s="926"/>
      <c r="BM78" s="926"/>
      <c r="BN78" s="926"/>
      <c r="BO78" s="926"/>
      <c r="BP78" s="926"/>
      <c r="BQ78" s="926"/>
      <c r="BR78" s="926"/>
      <c r="BS78" s="926"/>
      <c r="BT78" s="926"/>
      <c r="BU78" s="926"/>
      <c r="BW78" s="926"/>
      <c r="BX78" s="926"/>
      <c r="BY78" s="926"/>
      <c r="BZ78" s="926"/>
      <c r="CA78" s="926"/>
      <c r="CB78" s="926"/>
      <c r="CC78" s="926"/>
      <c r="CD78" s="926"/>
      <c r="CE78" s="926"/>
      <c r="CF78" s="926"/>
      <c r="CG78" s="926"/>
      <c r="CH78" s="926"/>
      <c r="CI78" s="926"/>
      <c r="CJ78" s="926"/>
      <c r="CK78" s="926"/>
      <c r="CL78" s="423"/>
      <c r="CM78" s="179"/>
      <c r="CN78" s="178"/>
      <c r="CO78" s="178"/>
      <c r="CP78" s="178"/>
      <c r="CQ78" s="178"/>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8"/>
      <c r="FJ78" s="179"/>
      <c r="FK78" s="179"/>
      <c r="FL78" s="179"/>
      <c r="FM78" s="179"/>
      <c r="FN78" s="1066"/>
      <c r="FO78" s="179"/>
      <c r="FP78" s="179"/>
      <c r="FQ78" s="179"/>
      <c r="FR78" s="179"/>
      <c r="FS78" s="179"/>
      <c r="FT78" s="179"/>
      <c r="FU78" s="179"/>
      <c r="FV78" s="179"/>
      <c r="FW78" s="179"/>
      <c r="FX78" s="179"/>
      <c r="FY78" s="179"/>
      <c r="FZ78" s="179"/>
      <c r="GA78" s="178"/>
      <c r="GB78" s="178"/>
      <c r="GC78" s="179"/>
      <c r="GD78" s="179"/>
      <c r="GE78" s="179"/>
      <c r="GF78" s="178"/>
      <c r="GG78" s="179"/>
      <c r="GH78" s="179"/>
      <c r="GI78" s="179"/>
      <c r="GJ78" s="179"/>
      <c r="GK78" s="179"/>
      <c r="GL78" s="178"/>
      <c r="GM78" s="179"/>
      <c r="GN78" s="179"/>
      <c r="GO78" s="179"/>
      <c r="GP78" s="179"/>
      <c r="GQ78" s="179"/>
      <c r="GR78" s="179"/>
      <c r="GS78" s="179"/>
      <c r="GT78" s="179"/>
      <c r="GU78" s="179"/>
      <c r="GV78" s="179"/>
      <c r="GW78" s="179"/>
      <c r="GX78" s="179"/>
      <c r="GY78" s="179"/>
      <c r="GZ78" s="179"/>
      <c r="HA78" s="179"/>
      <c r="HB78" s="179"/>
      <c r="HC78" s="179"/>
      <c r="HD78" s="178"/>
      <c r="HE78" s="179"/>
      <c r="HF78" s="179"/>
      <c r="HG78" s="178"/>
      <c r="HH78" s="179"/>
      <c r="HI78" s="179"/>
      <c r="HJ78" s="177"/>
      <c r="HK78" s="179"/>
      <c r="HL78" s="179"/>
      <c r="HM78" s="178"/>
      <c r="HN78" s="179"/>
      <c r="HO78" s="179"/>
      <c r="HP78" s="179"/>
      <c r="HQ78" s="179"/>
      <c r="HR78" s="179"/>
      <c r="HS78" s="179"/>
      <c r="HT78" s="179"/>
      <c r="HU78" s="179"/>
      <c r="HV78" s="179"/>
      <c r="HW78" s="179"/>
      <c r="HX78" s="179"/>
      <c r="HY78" s="178"/>
      <c r="HZ78" s="177"/>
      <c r="IA78" s="179"/>
      <c r="IB78" s="179"/>
      <c r="IC78" s="179"/>
      <c r="ID78" s="179"/>
      <c r="IE78" s="179"/>
      <c r="IF78" s="177"/>
    </row>
    <row r="79" spans="1:240" ht="14.25" customHeight="1">
      <c r="A79" s="423"/>
      <c r="B79" s="884"/>
      <c r="C79" s="1209"/>
      <c r="D79" s="1209"/>
      <c r="E79" s="884"/>
      <c r="F79" s="884"/>
      <c r="G79" s="327"/>
      <c r="H79" s="884"/>
      <c r="I79" s="884"/>
      <c r="J79" s="884"/>
      <c r="K79" s="884"/>
      <c r="L79" s="884"/>
      <c r="M79" s="1206"/>
      <c r="N79" s="1209"/>
      <c r="O79" s="1209"/>
      <c r="P79" s="885"/>
      <c r="Q79" s="885"/>
      <c r="R79" s="885"/>
      <c r="S79" s="885"/>
      <c r="T79" s="885"/>
      <c r="U79" s="885"/>
      <c r="V79" s="1209"/>
      <c r="W79" s="885"/>
      <c r="X79" s="885"/>
      <c r="Y79" s="885"/>
      <c r="Z79" s="885"/>
      <c r="AA79" s="885"/>
      <c r="AB79" s="885"/>
      <c r="AC79" s="885"/>
      <c r="AD79" s="885"/>
      <c r="AE79" s="885"/>
      <c r="AF79" s="885"/>
      <c r="AG79" s="885"/>
      <c r="AH79" s="885"/>
      <c r="AI79" s="885"/>
      <c r="AJ79" s="885"/>
      <c r="AK79" s="885"/>
      <c r="AL79" s="885"/>
      <c r="AM79" s="885"/>
      <c r="AN79" s="885"/>
      <c r="AO79" s="885"/>
      <c r="AP79" s="885"/>
      <c r="AQ79" s="885"/>
      <c r="AR79" s="885"/>
      <c r="AS79" s="885"/>
      <c r="AT79" s="885"/>
      <c r="AU79" s="926"/>
      <c r="AV79" s="926"/>
      <c r="AW79" s="926"/>
      <c r="AX79" s="926"/>
      <c r="AY79" s="1212"/>
      <c r="AZ79" s="926"/>
      <c r="BA79" s="1230"/>
      <c r="BB79" s="1230"/>
      <c r="BC79" s="926"/>
      <c r="BD79" s="926"/>
      <c r="BE79" s="884"/>
      <c r="BF79" s="926"/>
      <c r="BG79" s="926"/>
      <c r="BH79" s="926"/>
      <c r="BI79" s="926"/>
      <c r="BJ79" s="926"/>
      <c r="BK79" s="926"/>
      <c r="BL79" s="926"/>
      <c r="BM79" s="926"/>
      <c r="BN79" s="926"/>
      <c r="BO79" s="926"/>
      <c r="BP79" s="926"/>
      <c r="BQ79" s="926"/>
      <c r="BR79" s="926"/>
      <c r="BS79" s="926"/>
      <c r="BT79" s="926"/>
      <c r="BU79" s="926"/>
      <c r="BW79" s="926"/>
      <c r="BX79" s="926"/>
      <c r="BY79" s="926"/>
      <c r="BZ79" s="926"/>
      <c r="CA79" s="926"/>
      <c r="CB79" s="926"/>
      <c r="CC79" s="926"/>
      <c r="CD79" s="926"/>
      <c r="CE79" s="926"/>
      <c r="CF79" s="926"/>
      <c r="CG79" s="926"/>
      <c r="CH79" s="926"/>
      <c r="CI79" s="926"/>
      <c r="CJ79" s="926"/>
      <c r="CK79" s="926"/>
      <c r="CL79" s="423"/>
      <c r="CM79" s="179"/>
      <c r="CN79" s="178"/>
      <c r="CO79" s="178"/>
      <c r="CP79" s="178"/>
      <c r="CQ79" s="178"/>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8"/>
      <c r="FJ79" s="179"/>
      <c r="FK79" s="179"/>
      <c r="FL79" s="179"/>
      <c r="FM79" s="179"/>
      <c r="FN79" s="1066"/>
      <c r="FO79" s="179"/>
      <c r="FP79" s="179"/>
      <c r="FQ79" s="179"/>
      <c r="FR79" s="179"/>
      <c r="FS79" s="179"/>
      <c r="FT79" s="179"/>
      <c r="FU79" s="179"/>
      <c r="FV79" s="179"/>
      <c r="FW79" s="179"/>
      <c r="FX79" s="179"/>
      <c r="FY79" s="179"/>
      <c r="FZ79" s="179"/>
      <c r="GA79" s="178"/>
      <c r="GB79" s="178"/>
      <c r="GC79" s="179"/>
      <c r="GD79" s="179"/>
      <c r="GE79" s="179"/>
      <c r="GF79" s="178"/>
      <c r="GG79" s="179"/>
      <c r="GH79" s="179"/>
      <c r="GI79" s="179"/>
      <c r="GJ79" s="179"/>
      <c r="GK79" s="179"/>
      <c r="GL79" s="178"/>
      <c r="GM79" s="179"/>
      <c r="GN79" s="179"/>
      <c r="GO79" s="179"/>
      <c r="GP79" s="179"/>
      <c r="GQ79" s="179"/>
      <c r="GR79" s="179"/>
      <c r="GS79" s="179"/>
      <c r="GT79" s="179"/>
      <c r="GU79" s="179"/>
      <c r="GV79" s="179"/>
      <c r="GW79" s="179"/>
      <c r="GX79" s="179"/>
      <c r="GY79" s="179"/>
      <c r="GZ79" s="179"/>
      <c r="HA79" s="179"/>
      <c r="HB79" s="179"/>
      <c r="HC79" s="179"/>
      <c r="HD79" s="178"/>
      <c r="HE79" s="179"/>
      <c r="HF79" s="179"/>
      <c r="HG79" s="178"/>
      <c r="HH79" s="179"/>
      <c r="HI79" s="179"/>
      <c r="HJ79" s="177"/>
      <c r="HK79" s="179"/>
      <c r="HL79" s="179"/>
      <c r="HM79" s="178"/>
      <c r="HN79" s="179"/>
      <c r="HO79" s="179"/>
      <c r="HP79" s="179"/>
      <c r="HQ79" s="179"/>
      <c r="HR79" s="179"/>
      <c r="HS79" s="179"/>
      <c r="HT79" s="179"/>
      <c r="HU79" s="179"/>
      <c r="HV79" s="179"/>
      <c r="HW79" s="179"/>
      <c r="HX79" s="179"/>
      <c r="HY79" s="178"/>
      <c r="HZ79" s="177"/>
      <c r="IA79" s="179"/>
      <c r="IB79" s="179"/>
      <c r="IC79" s="179"/>
      <c r="ID79" s="179"/>
      <c r="IE79" s="179"/>
      <c r="IF79" s="177"/>
    </row>
    <row r="80" spans="1:240" ht="14.25" customHeight="1">
      <c r="A80" s="423"/>
      <c r="B80" s="884"/>
      <c r="C80" s="1209"/>
      <c r="D80" s="1209"/>
      <c r="E80" s="884"/>
      <c r="F80" s="884"/>
      <c r="G80" s="327"/>
      <c r="H80" s="884"/>
      <c r="I80" s="884"/>
      <c r="J80" s="884"/>
      <c r="K80" s="884"/>
      <c r="L80" s="884"/>
      <c r="M80" s="1206"/>
      <c r="N80" s="1209"/>
      <c r="O80" s="1209"/>
      <c r="P80" s="885"/>
      <c r="Q80" s="885"/>
      <c r="R80" s="885"/>
      <c r="S80" s="885"/>
      <c r="T80" s="885"/>
      <c r="U80" s="885"/>
      <c r="V80" s="1209"/>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926"/>
      <c r="AV80" s="926"/>
      <c r="AW80" s="926"/>
      <c r="AX80" s="926"/>
      <c r="AY80" s="1212"/>
      <c r="AZ80" s="926"/>
      <c r="BA80" s="1230"/>
      <c r="BB80" s="1230"/>
      <c r="BC80" s="926"/>
      <c r="BD80" s="926"/>
      <c r="BE80" s="884"/>
      <c r="BF80" s="926"/>
      <c r="BG80" s="926"/>
      <c r="BH80" s="926"/>
      <c r="BI80" s="926"/>
      <c r="BJ80" s="926"/>
      <c r="BK80" s="926"/>
      <c r="BL80" s="926"/>
      <c r="BM80" s="926"/>
      <c r="BN80" s="926"/>
      <c r="BO80" s="926"/>
      <c r="BP80" s="926"/>
      <c r="BQ80" s="926"/>
      <c r="BR80" s="926"/>
      <c r="BS80" s="926"/>
      <c r="BT80" s="926"/>
      <c r="BU80" s="926"/>
      <c r="BW80" s="926"/>
      <c r="BX80" s="926"/>
      <c r="BY80" s="926"/>
      <c r="BZ80" s="926"/>
      <c r="CA80" s="926"/>
      <c r="CB80" s="926"/>
      <c r="CC80" s="926"/>
      <c r="CD80" s="926"/>
      <c r="CE80" s="926"/>
      <c r="CF80" s="926"/>
      <c r="CG80" s="926"/>
      <c r="CH80" s="926"/>
      <c r="CI80" s="926"/>
      <c r="CJ80" s="926"/>
      <c r="CK80" s="926"/>
      <c r="CL80" s="423"/>
      <c r="CM80" s="179"/>
      <c r="CN80" s="178"/>
      <c r="CO80" s="178"/>
      <c r="CP80" s="178"/>
      <c r="CQ80" s="178"/>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8"/>
      <c r="FJ80" s="179"/>
      <c r="FK80" s="179"/>
      <c r="FL80" s="179"/>
      <c r="FM80" s="179"/>
      <c r="FN80" s="1066"/>
      <c r="FO80" s="179"/>
      <c r="FP80" s="179"/>
      <c r="FQ80" s="179"/>
      <c r="FR80" s="179"/>
      <c r="FS80" s="179"/>
      <c r="FT80" s="179"/>
      <c r="FU80" s="179"/>
      <c r="FV80" s="179"/>
      <c r="FW80" s="179"/>
      <c r="FX80" s="179"/>
      <c r="FY80" s="179"/>
      <c r="FZ80" s="179"/>
      <c r="GA80" s="178"/>
      <c r="GB80" s="178"/>
      <c r="GC80" s="179"/>
      <c r="GD80" s="179"/>
      <c r="GE80" s="179"/>
      <c r="GF80" s="178"/>
      <c r="GG80" s="179"/>
      <c r="GH80" s="179"/>
      <c r="GI80" s="179"/>
      <c r="GJ80" s="179"/>
      <c r="GK80" s="179"/>
      <c r="GL80" s="178"/>
      <c r="GM80" s="179"/>
      <c r="GN80" s="179"/>
      <c r="GO80" s="179"/>
      <c r="GP80" s="179"/>
      <c r="GQ80" s="179"/>
      <c r="GR80" s="179"/>
      <c r="GS80" s="179"/>
      <c r="GT80" s="179"/>
      <c r="GU80" s="179"/>
      <c r="GV80" s="179"/>
      <c r="GW80" s="179"/>
      <c r="GX80" s="179"/>
      <c r="GY80" s="179"/>
      <c r="GZ80" s="179"/>
      <c r="HA80" s="179"/>
      <c r="HB80" s="179"/>
      <c r="HC80" s="179"/>
      <c r="HD80" s="178"/>
      <c r="HE80" s="179"/>
      <c r="HF80" s="179"/>
      <c r="HG80" s="178"/>
      <c r="HH80" s="179"/>
      <c r="HI80" s="179"/>
      <c r="HJ80" s="177"/>
      <c r="HK80" s="179"/>
      <c r="HL80" s="179"/>
      <c r="HM80" s="178"/>
      <c r="HN80" s="179"/>
      <c r="HO80" s="179"/>
      <c r="HP80" s="179"/>
      <c r="HQ80" s="179"/>
      <c r="HR80" s="179"/>
      <c r="HS80" s="179"/>
      <c r="HT80" s="179"/>
      <c r="HU80" s="179"/>
      <c r="HV80" s="179"/>
      <c r="HW80" s="179"/>
      <c r="HX80" s="179"/>
      <c r="HY80" s="178"/>
      <c r="HZ80" s="177"/>
      <c r="IA80" s="179"/>
      <c r="IB80" s="179"/>
      <c r="IC80" s="179"/>
      <c r="ID80" s="179"/>
      <c r="IE80" s="179"/>
      <c r="IF80" s="177"/>
    </row>
    <row r="81" spans="1:240" ht="14.25" customHeight="1">
      <c r="A81" s="423"/>
      <c r="B81" s="884"/>
      <c r="C81" s="1209"/>
      <c r="D81" s="1209"/>
      <c r="E81" s="884"/>
      <c r="F81" s="884"/>
      <c r="G81" s="327"/>
      <c r="H81" s="884"/>
      <c r="I81" s="884"/>
      <c r="J81" s="884"/>
      <c r="K81" s="884"/>
      <c r="L81" s="884"/>
      <c r="M81" s="1206"/>
      <c r="N81" s="1209"/>
      <c r="O81" s="1209"/>
      <c r="P81" s="885"/>
      <c r="Q81" s="885"/>
      <c r="R81" s="885"/>
      <c r="S81" s="885"/>
      <c r="T81" s="885"/>
      <c r="U81" s="885"/>
      <c r="V81" s="1209"/>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926"/>
      <c r="AV81" s="926"/>
      <c r="AW81" s="926"/>
      <c r="AX81" s="926"/>
      <c r="AY81" s="1212"/>
      <c r="AZ81" s="926"/>
      <c r="BA81" s="1230"/>
      <c r="BB81" s="1230"/>
      <c r="BC81" s="926"/>
      <c r="BD81" s="926"/>
      <c r="BE81" s="884"/>
      <c r="BF81" s="926"/>
      <c r="BG81" s="926"/>
      <c r="BH81" s="926"/>
      <c r="BI81" s="926"/>
      <c r="BJ81" s="926"/>
      <c r="BK81" s="926"/>
      <c r="BL81" s="926"/>
      <c r="BM81" s="926"/>
      <c r="BN81" s="926"/>
      <c r="BO81" s="926"/>
      <c r="BP81" s="926"/>
      <c r="BQ81" s="926"/>
      <c r="BR81" s="926"/>
      <c r="BS81" s="926"/>
      <c r="BT81" s="926"/>
      <c r="BU81" s="926"/>
      <c r="BW81" s="926"/>
      <c r="BX81" s="926"/>
      <c r="BY81" s="926"/>
      <c r="BZ81" s="926"/>
      <c r="CA81" s="926"/>
      <c r="CB81" s="926"/>
      <c r="CC81" s="926"/>
      <c r="CD81" s="926"/>
      <c r="CE81" s="926"/>
      <c r="CF81" s="926"/>
      <c r="CG81" s="926"/>
      <c r="CH81" s="926"/>
      <c r="CI81" s="926"/>
      <c r="CJ81" s="926"/>
      <c r="CK81" s="926"/>
      <c r="CL81" s="423"/>
      <c r="CM81" s="179"/>
      <c r="CN81" s="178"/>
      <c r="CO81" s="178"/>
      <c r="CP81" s="178"/>
      <c r="CQ81" s="178"/>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8"/>
      <c r="FJ81" s="179"/>
      <c r="FK81" s="179"/>
      <c r="FL81" s="179"/>
      <c r="FM81" s="179"/>
      <c r="FN81" s="1066"/>
      <c r="FO81" s="179"/>
      <c r="FP81" s="179"/>
      <c r="FQ81" s="179"/>
      <c r="FR81" s="179"/>
      <c r="FS81" s="179"/>
      <c r="FT81" s="179"/>
      <c r="FU81" s="179"/>
      <c r="FV81" s="179"/>
      <c r="FW81" s="179"/>
      <c r="FX81" s="179"/>
      <c r="FY81" s="179"/>
      <c r="FZ81" s="179"/>
      <c r="GA81" s="178"/>
      <c r="GB81" s="178"/>
      <c r="GC81" s="179"/>
      <c r="GD81" s="179"/>
      <c r="GE81" s="179"/>
      <c r="GF81" s="178"/>
      <c r="GG81" s="179"/>
      <c r="GH81" s="179"/>
      <c r="GI81" s="179"/>
      <c r="GJ81" s="179"/>
      <c r="GK81" s="179"/>
      <c r="GL81" s="178"/>
      <c r="GM81" s="179"/>
      <c r="GN81" s="179"/>
      <c r="GO81" s="179"/>
      <c r="GP81" s="179"/>
      <c r="GQ81" s="179"/>
      <c r="GR81" s="179"/>
      <c r="GS81" s="179"/>
      <c r="GT81" s="179"/>
      <c r="GU81" s="179"/>
      <c r="GV81" s="179"/>
      <c r="GW81" s="179"/>
      <c r="GX81" s="179"/>
      <c r="GY81" s="179"/>
      <c r="GZ81" s="179"/>
      <c r="HA81" s="179"/>
      <c r="HB81" s="179"/>
      <c r="HC81" s="179"/>
      <c r="HD81" s="178"/>
      <c r="HE81" s="179"/>
      <c r="HF81" s="179"/>
      <c r="HG81" s="178"/>
      <c r="HH81" s="179"/>
      <c r="HI81" s="179"/>
      <c r="HJ81" s="177"/>
      <c r="HK81" s="179"/>
      <c r="HL81" s="179"/>
      <c r="HM81" s="178"/>
      <c r="HN81" s="179"/>
      <c r="HO81" s="179"/>
      <c r="HP81" s="179"/>
      <c r="HQ81" s="179"/>
      <c r="HR81" s="179"/>
      <c r="HS81" s="179"/>
      <c r="HT81" s="179"/>
      <c r="HU81" s="179"/>
      <c r="HV81" s="179"/>
      <c r="HW81" s="179"/>
      <c r="HX81" s="179"/>
      <c r="HY81" s="178"/>
      <c r="HZ81" s="177"/>
      <c r="IA81" s="179"/>
      <c r="IB81" s="179"/>
      <c r="IC81" s="179"/>
      <c r="ID81" s="179"/>
      <c r="IE81" s="179"/>
      <c r="IF81" s="177"/>
    </row>
    <row r="82" spans="1:240" ht="14.25" customHeight="1">
      <c r="A82" s="423"/>
      <c r="B82" s="884"/>
      <c r="C82" s="1209"/>
      <c r="D82" s="1209"/>
      <c r="E82" s="884"/>
      <c r="F82" s="884"/>
      <c r="G82" s="327"/>
      <c r="H82" s="884"/>
      <c r="I82" s="884"/>
      <c r="J82" s="884"/>
      <c r="K82" s="884"/>
      <c r="L82" s="884"/>
      <c r="M82" s="1206"/>
      <c r="N82" s="1209"/>
      <c r="O82" s="1209"/>
      <c r="P82" s="885"/>
      <c r="Q82" s="885"/>
      <c r="R82" s="885"/>
      <c r="S82" s="885"/>
      <c r="T82" s="885"/>
      <c r="U82" s="885"/>
      <c r="V82" s="1209"/>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926"/>
      <c r="AV82" s="926"/>
      <c r="AW82" s="926"/>
      <c r="AX82" s="926"/>
      <c r="AY82" s="1212"/>
      <c r="AZ82" s="926"/>
      <c r="BA82" s="1230"/>
      <c r="BB82" s="1230"/>
      <c r="BC82" s="926"/>
      <c r="BD82" s="926"/>
      <c r="BE82" s="884"/>
      <c r="BF82" s="926"/>
      <c r="BG82" s="926"/>
      <c r="BH82" s="926"/>
      <c r="BI82" s="926"/>
      <c r="BJ82" s="926"/>
      <c r="BK82" s="926"/>
      <c r="BL82" s="926"/>
      <c r="BM82" s="926"/>
      <c r="BN82" s="926"/>
      <c r="BO82" s="926"/>
      <c r="BP82" s="926"/>
      <c r="BQ82" s="926"/>
      <c r="BR82" s="926"/>
      <c r="BS82" s="926"/>
      <c r="BT82" s="926"/>
      <c r="BU82" s="926"/>
      <c r="BW82" s="926"/>
      <c r="BX82" s="926"/>
      <c r="BY82" s="926"/>
      <c r="BZ82" s="926"/>
      <c r="CA82" s="926"/>
      <c r="CB82" s="926"/>
      <c r="CC82" s="926"/>
      <c r="CD82" s="926"/>
      <c r="CE82" s="926"/>
      <c r="CF82" s="926"/>
      <c r="CG82" s="926"/>
      <c r="CH82" s="926"/>
      <c r="CI82" s="926"/>
      <c r="CJ82" s="926"/>
      <c r="CK82" s="926"/>
      <c r="CL82" s="423"/>
      <c r="CM82" s="179"/>
      <c r="CN82" s="178"/>
      <c r="CO82" s="178"/>
      <c r="CP82" s="178"/>
      <c r="CQ82" s="178"/>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8"/>
      <c r="FJ82" s="179"/>
      <c r="FK82" s="179"/>
      <c r="FL82" s="179"/>
      <c r="FM82" s="179"/>
      <c r="FN82" s="1066"/>
      <c r="FO82" s="179"/>
      <c r="FP82" s="179"/>
      <c r="FQ82" s="179"/>
      <c r="FR82" s="179"/>
      <c r="FS82" s="179"/>
      <c r="FT82" s="179"/>
      <c r="FU82" s="179"/>
      <c r="FV82" s="179"/>
      <c r="FW82" s="179"/>
      <c r="FX82" s="179"/>
      <c r="FY82" s="179"/>
      <c r="FZ82" s="179"/>
      <c r="GA82" s="178"/>
      <c r="GB82" s="178"/>
      <c r="GC82" s="179"/>
      <c r="GD82" s="179"/>
      <c r="GE82" s="179"/>
      <c r="GF82" s="178"/>
      <c r="GG82" s="179"/>
      <c r="GH82" s="179"/>
      <c r="GI82" s="179"/>
      <c r="GJ82" s="179"/>
      <c r="GK82" s="179"/>
      <c r="GL82" s="178"/>
      <c r="GM82" s="179"/>
      <c r="GN82" s="179"/>
      <c r="GO82" s="179"/>
      <c r="GP82" s="179"/>
      <c r="GQ82" s="179"/>
      <c r="GR82" s="179"/>
      <c r="GS82" s="179"/>
      <c r="GT82" s="179"/>
      <c r="GU82" s="179"/>
      <c r="GV82" s="179"/>
      <c r="GW82" s="179"/>
      <c r="GX82" s="179"/>
      <c r="GY82" s="179"/>
      <c r="GZ82" s="179"/>
      <c r="HA82" s="179"/>
      <c r="HB82" s="179"/>
      <c r="HC82" s="179"/>
      <c r="HD82" s="178"/>
      <c r="HE82" s="179"/>
      <c r="HF82" s="179"/>
      <c r="HG82" s="178"/>
      <c r="HH82" s="179"/>
      <c r="HI82" s="179"/>
      <c r="HJ82" s="177"/>
      <c r="HK82" s="179"/>
      <c r="HL82" s="179"/>
      <c r="HM82" s="178"/>
      <c r="HN82" s="179"/>
      <c r="HO82" s="179"/>
      <c r="HP82" s="179"/>
      <c r="HQ82" s="179"/>
      <c r="HR82" s="179"/>
      <c r="HS82" s="179"/>
      <c r="HT82" s="179"/>
      <c r="HU82" s="179"/>
      <c r="HV82" s="179"/>
      <c r="HW82" s="179"/>
      <c r="HX82" s="179"/>
      <c r="HY82" s="178"/>
      <c r="HZ82" s="177"/>
      <c r="IA82" s="179"/>
      <c r="IB82" s="179"/>
      <c r="IC82" s="179"/>
      <c r="ID82" s="179"/>
      <c r="IE82" s="179"/>
      <c r="IF82" s="177"/>
    </row>
    <row r="83" spans="1:240" s="809" customFormat="1" ht="15.75">
      <c r="A83" s="888"/>
      <c r="B83" s="888"/>
      <c r="C83" s="163"/>
      <c r="D83" s="163"/>
      <c r="E83" s="179"/>
      <c r="F83" s="179"/>
      <c r="G83" s="1253"/>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W83" s="888"/>
      <c r="AX83" s="888"/>
      <c r="AY83" s="888"/>
      <c r="BA83" s="176"/>
      <c r="BB83" s="176"/>
      <c r="BC83" s="176"/>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K83" s="888"/>
      <c r="CM83" s="810"/>
      <c r="CN83" s="810"/>
      <c r="DC83" s="1306"/>
      <c r="FF83" s="912"/>
      <c r="FG83" s="912"/>
      <c r="FJ83" s="912"/>
      <c r="GH83" s="808"/>
      <c r="GI83" s="912"/>
      <c r="GK83" s="810"/>
      <c r="GM83" s="1307"/>
      <c r="GN83" s="1307"/>
      <c r="GO83" s="1307"/>
      <c r="GW83" s="179"/>
      <c r="GX83" s="179"/>
      <c r="GY83" s="179"/>
      <c r="GZ83" s="1066"/>
      <c r="HA83" s="810"/>
      <c r="HD83" s="808"/>
      <c r="HE83" s="808"/>
      <c r="HF83" s="808"/>
      <c r="HG83" s="808"/>
      <c r="HH83" s="808"/>
      <c r="HI83" s="810"/>
      <c r="HJ83" s="810"/>
      <c r="HK83" s="921"/>
      <c r="HL83" s="810"/>
      <c r="HM83" s="808"/>
      <c r="HN83" s="808"/>
      <c r="HR83" s="808"/>
      <c r="HS83" s="808"/>
      <c r="HT83" s="808"/>
      <c r="HU83" s="808"/>
      <c r="IA83" s="810"/>
      <c r="IC83" s="810"/>
      <c r="ID83" s="921"/>
      <c r="IE83" s="810"/>
      <c r="IF83" s="810"/>
    </row>
    <row r="84" spans="1:240" ht="15.75">
      <c r="C84" s="163"/>
      <c r="D84" s="163"/>
      <c r="E84" s="179"/>
      <c r="F84" s="179"/>
      <c r="N84" s="163"/>
      <c r="O84" s="163"/>
      <c r="P84" s="179"/>
      <c r="Q84" s="179"/>
      <c r="W84" s="885"/>
      <c r="AG84" s="885"/>
      <c r="AH84" s="1308"/>
      <c r="AV84" s="327"/>
      <c r="AW84" s="176"/>
      <c r="AZ84" s="327"/>
      <c r="BF84" s="176"/>
      <c r="CF84" s="327"/>
      <c r="CG84" s="1135"/>
      <c r="CK84" s="176"/>
      <c r="CL84" s="327"/>
      <c r="CM84" s="176"/>
      <c r="CQ84" s="179"/>
      <c r="CW84" s="772"/>
      <c r="DC84" s="1306"/>
      <c r="EQ84" s="176"/>
      <c r="EU84" s="327"/>
      <c r="FF84" s="176"/>
      <c r="FH84" s="911"/>
      <c r="FJ84" s="176"/>
      <c r="FK84" s="911"/>
      <c r="GI84" s="176"/>
      <c r="GJ84" s="911"/>
      <c r="GL84" s="163"/>
      <c r="GM84" s="1309"/>
      <c r="GN84" s="1309"/>
      <c r="GO84" s="1309"/>
      <c r="GP84" s="163"/>
      <c r="GR84" s="931"/>
      <c r="GX84" s="179"/>
      <c r="GY84" s="179"/>
      <c r="GZ84" s="179"/>
      <c r="HA84" s="1066"/>
      <c r="HB84" s="163"/>
      <c r="HF84" s="179"/>
      <c r="HG84" s="176"/>
      <c r="HH84"/>
      <c r="HK84" s="163"/>
      <c r="HL84" s="920"/>
      <c r="HO84" s="163"/>
      <c r="HP84" s="163"/>
      <c r="HQ84" s="163"/>
      <c r="HR84" s="176"/>
      <c r="IA84" s="176"/>
      <c r="IB84" s="163"/>
      <c r="IC84" s="176"/>
      <c r="ID84" s="163"/>
      <c r="IE84" s="920"/>
    </row>
    <row r="85" spans="1:240" ht="15.75">
      <c r="C85" s="163"/>
      <c r="D85" s="163"/>
      <c r="E85" s="179"/>
      <c r="F85" s="179"/>
      <c r="N85" s="163"/>
      <c r="O85" s="163"/>
      <c r="P85" s="179"/>
      <c r="Q85" s="179"/>
      <c r="W85" s="885"/>
      <c r="AG85" s="885"/>
      <c r="AH85" s="1308"/>
      <c r="AV85" s="327"/>
      <c r="AW85" s="176"/>
      <c r="AZ85" s="327"/>
      <c r="BF85" s="176"/>
      <c r="CF85" s="327"/>
      <c r="CG85" s="1135"/>
      <c r="CK85" s="176"/>
      <c r="CL85" s="327"/>
      <c r="CM85" s="176"/>
      <c r="CQ85" s="179"/>
      <c r="CW85" s="772"/>
      <c r="DC85" s="1306"/>
      <c r="EQ85" s="176"/>
      <c r="EU85" s="327"/>
      <c r="FF85" s="176"/>
      <c r="FH85" s="911"/>
      <c r="FJ85" s="176"/>
      <c r="FK85" s="911"/>
      <c r="GI85" s="176"/>
      <c r="GJ85" s="911"/>
      <c r="GL85" s="163"/>
      <c r="GM85" s="1309"/>
      <c r="GN85" s="1309"/>
      <c r="GO85" s="1309"/>
      <c r="GP85" s="163"/>
      <c r="GR85" s="931"/>
      <c r="GX85" s="179"/>
      <c r="GY85" s="179"/>
      <c r="GZ85" s="179"/>
      <c r="HA85" s="1066"/>
      <c r="HB85" s="163"/>
      <c r="HF85" s="179"/>
      <c r="HG85" s="176"/>
      <c r="HK85" s="163"/>
      <c r="HL85" s="920"/>
      <c r="HO85" s="163"/>
      <c r="HP85" s="163"/>
      <c r="HQ85" s="163"/>
      <c r="HR85" s="176"/>
      <c r="IA85" s="176"/>
      <c r="IB85" s="163"/>
      <c r="IC85" s="176"/>
      <c r="ID85" s="163"/>
      <c r="IE85" s="920"/>
    </row>
    <row r="86" spans="1:240" ht="15.75">
      <c r="C86" s="163"/>
      <c r="D86" s="163"/>
      <c r="E86" s="179"/>
      <c r="F86" s="179"/>
      <c r="N86" s="163"/>
      <c r="O86" s="163"/>
      <c r="P86" s="179"/>
      <c r="Q86" s="179"/>
      <c r="W86" s="885"/>
      <c r="AG86" s="885"/>
      <c r="AH86" s="1308"/>
      <c r="AV86" s="327"/>
      <c r="AW86" s="176"/>
      <c r="AZ86" s="327"/>
      <c r="BF86" s="176"/>
      <c r="CF86" s="327"/>
      <c r="CG86" s="1135"/>
      <c r="CK86" s="176"/>
      <c r="CL86" s="327"/>
      <c r="CM86" s="176"/>
      <c r="CQ86" s="179"/>
      <c r="CW86" s="772"/>
      <c r="DC86" s="1306"/>
      <c r="EQ86" s="176"/>
      <c r="EU86" s="327"/>
      <c r="FF86" s="176"/>
      <c r="FH86" s="911"/>
      <c r="FJ86" s="176"/>
      <c r="FK86" s="911"/>
      <c r="GI86" s="176"/>
      <c r="GJ86" s="911"/>
      <c r="GL86" s="163"/>
      <c r="GM86" s="1309"/>
      <c r="GN86" s="1309"/>
      <c r="GO86" s="1309"/>
      <c r="GP86" s="163"/>
      <c r="GR86" s="931"/>
      <c r="GX86" s="179"/>
      <c r="GY86" s="179"/>
      <c r="GZ86" s="179"/>
      <c r="HA86" s="1066"/>
      <c r="HB86" s="163"/>
      <c r="HF86" s="179"/>
      <c r="HG86" s="176"/>
      <c r="HK86" s="163"/>
      <c r="HL86" s="920"/>
      <c r="HO86" s="163"/>
      <c r="HP86" s="163"/>
      <c r="HQ86" s="163"/>
      <c r="HR86" s="176"/>
      <c r="IA86" s="176"/>
      <c r="IB86" s="163"/>
      <c r="IC86" s="176"/>
      <c r="ID86" s="163"/>
      <c r="IE86" s="920"/>
    </row>
    <row r="87" spans="1:240" ht="15.75">
      <c r="C87" s="163"/>
      <c r="D87" s="163"/>
      <c r="E87" s="179"/>
      <c r="F87" s="179"/>
      <c r="N87" s="163"/>
      <c r="O87" s="163"/>
      <c r="P87" s="179"/>
      <c r="Q87" s="179"/>
      <c r="W87" s="885"/>
      <c r="AG87" s="885"/>
      <c r="AH87" s="1308"/>
      <c r="AV87" s="327"/>
      <c r="AW87" s="176"/>
      <c r="AZ87" s="327"/>
      <c r="BF87" s="176"/>
      <c r="CF87" s="327"/>
      <c r="CG87" s="1135"/>
      <c r="CK87" s="176"/>
      <c r="CL87" s="327"/>
      <c r="CM87" s="176"/>
      <c r="CQ87" s="179"/>
      <c r="CW87" s="772"/>
      <c r="DC87" s="1306"/>
      <c r="EQ87" s="176"/>
      <c r="EU87" s="327"/>
      <c r="FF87" s="176"/>
      <c r="FH87" s="911"/>
      <c r="FJ87" s="176"/>
      <c r="FK87" s="911"/>
      <c r="GI87" s="176"/>
      <c r="GJ87" s="911"/>
      <c r="GL87" s="163"/>
      <c r="GM87" s="1309"/>
      <c r="GN87" s="1309"/>
      <c r="GO87" s="1309"/>
      <c r="GP87" s="163"/>
      <c r="GR87" s="931"/>
      <c r="GX87" s="179"/>
      <c r="GY87" s="179"/>
      <c r="GZ87" s="179"/>
      <c r="HA87" s="1066"/>
      <c r="HB87" s="163"/>
      <c r="HF87" s="179"/>
      <c r="HG87" s="176"/>
      <c r="HK87" s="163"/>
      <c r="HL87" s="920"/>
      <c r="HO87" s="163"/>
      <c r="HP87" s="163"/>
      <c r="HQ87" s="163"/>
      <c r="HR87" s="176"/>
      <c r="IA87" s="176"/>
      <c r="IB87" s="163"/>
      <c r="IC87" s="176"/>
      <c r="ID87" s="163"/>
      <c r="IE87" s="920"/>
    </row>
    <row r="88" spans="1:240" ht="15.75">
      <c r="C88" s="163"/>
      <c r="D88" s="163"/>
      <c r="E88" s="179"/>
      <c r="F88" s="179"/>
      <c r="N88" s="163"/>
      <c r="O88" s="163"/>
      <c r="P88" s="179"/>
      <c r="Q88" s="179"/>
      <c r="W88" s="885"/>
      <c r="AG88" s="885"/>
      <c r="AH88" s="1308"/>
      <c r="AV88" s="327"/>
      <c r="AW88" s="176"/>
      <c r="AZ88" s="327"/>
      <c r="BF88" s="176"/>
      <c r="CF88" s="327"/>
      <c r="CG88" s="1135"/>
      <c r="CK88" s="176"/>
      <c r="CL88" s="327"/>
      <c r="CM88" s="176"/>
      <c r="CQ88" s="179"/>
      <c r="CW88" s="772"/>
      <c r="DC88" s="1306"/>
      <c r="EQ88" s="176"/>
      <c r="EU88" s="327"/>
      <c r="FF88" s="176"/>
      <c r="FH88" s="911"/>
      <c r="FJ88" s="176"/>
      <c r="FK88" s="911"/>
      <c r="GI88" s="176"/>
      <c r="GJ88" s="911"/>
      <c r="GL88" s="163"/>
      <c r="GM88" s="1309"/>
      <c r="GN88" s="1309"/>
      <c r="GO88" s="1309"/>
      <c r="GP88" s="163"/>
      <c r="GR88" s="931"/>
      <c r="GX88" s="179"/>
      <c r="GY88" s="179"/>
      <c r="GZ88" s="179"/>
      <c r="HA88" s="1066"/>
      <c r="HB88" s="163"/>
      <c r="HF88" s="179"/>
      <c r="HG88" s="176"/>
      <c r="HK88" s="163"/>
      <c r="HL88" s="920"/>
      <c r="HO88" s="163"/>
      <c r="HP88" s="163"/>
      <c r="HQ88" s="163"/>
      <c r="HR88" s="176"/>
      <c r="IA88" s="176"/>
      <c r="IB88" s="163"/>
      <c r="IC88" s="176"/>
      <c r="ID88" s="163"/>
      <c r="IE88" s="920"/>
    </row>
    <row r="89" spans="1:240" ht="15.75">
      <c r="C89" s="163"/>
      <c r="D89" s="163"/>
      <c r="E89" s="179"/>
      <c r="F89" s="179"/>
      <c r="N89" s="163"/>
      <c r="O89" s="163"/>
      <c r="P89" s="179"/>
      <c r="Q89" s="179"/>
      <c r="W89" s="885"/>
      <c r="AG89" s="885"/>
      <c r="AH89" s="1308"/>
      <c r="AV89" s="327"/>
      <c r="AW89" s="176"/>
      <c r="AZ89" s="327"/>
      <c r="BF89" s="176"/>
      <c r="CF89" s="327"/>
      <c r="CG89" s="1135"/>
      <c r="CK89" s="176"/>
      <c r="CL89" s="327"/>
      <c r="CM89" s="176"/>
      <c r="CQ89" s="179"/>
      <c r="CW89" s="772"/>
      <c r="DC89" s="1306"/>
      <c r="EQ89" s="176"/>
      <c r="EU89" s="327"/>
      <c r="FF89" s="176"/>
      <c r="FH89" s="911"/>
      <c r="FJ89" s="176"/>
      <c r="FK89" s="911"/>
      <c r="GI89" s="176"/>
      <c r="GJ89" s="911"/>
      <c r="GL89" s="163"/>
      <c r="GM89" s="1309"/>
      <c r="GN89" s="1309"/>
      <c r="GO89" s="1309"/>
      <c r="GP89" s="163"/>
      <c r="GR89" s="931"/>
      <c r="GX89" s="179"/>
      <c r="GY89" s="179"/>
      <c r="GZ89" s="179"/>
      <c r="HA89" s="1066"/>
      <c r="HB89" s="163"/>
      <c r="HF89" s="179"/>
      <c r="HG89" s="176"/>
      <c r="HK89" s="163"/>
      <c r="HL89" s="920"/>
      <c r="HO89" s="163"/>
      <c r="HP89" s="163"/>
      <c r="HQ89" s="163"/>
      <c r="HR89" s="176"/>
      <c r="IA89" s="176"/>
      <c r="IB89" s="163"/>
      <c r="IC89" s="176"/>
      <c r="ID89" s="163"/>
      <c r="IE89" s="920"/>
    </row>
    <row r="90" spans="1:240" ht="15.75">
      <c r="C90" s="163"/>
      <c r="D90" s="163"/>
      <c r="E90" s="179"/>
      <c r="F90" s="179"/>
      <c r="N90" s="163"/>
      <c r="O90" s="163"/>
      <c r="P90" s="179"/>
      <c r="Q90" s="179"/>
      <c r="W90" s="885"/>
      <c r="AG90" s="885"/>
      <c r="AH90" s="1308"/>
      <c r="AV90" s="327"/>
      <c r="AW90" s="176"/>
      <c r="AZ90" s="327"/>
      <c r="BF90" s="176"/>
      <c r="CF90" s="327"/>
      <c r="CG90" s="1135"/>
      <c r="CK90" s="176"/>
      <c r="CL90" s="327"/>
      <c r="CM90" s="176"/>
      <c r="CQ90" s="179"/>
      <c r="CW90" s="772"/>
      <c r="DC90" s="1306"/>
      <c r="EQ90" s="176"/>
      <c r="EU90" s="327"/>
      <c r="FF90" s="176"/>
      <c r="FH90" s="911"/>
      <c r="FJ90" s="176"/>
      <c r="FK90" s="911"/>
      <c r="GI90" s="176"/>
      <c r="GJ90" s="911"/>
      <c r="GL90" s="163"/>
      <c r="GM90" s="1309"/>
      <c r="GN90" s="1309"/>
      <c r="GO90" s="1309"/>
      <c r="GP90" s="163"/>
      <c r="GR90" s="931"/>
      <c r="GX90" s="179"/>
      <c r="GY90" s="179"/>
      <c r="GZ90" s="179"/>
      <c r="HA90" s="1066"/>
      <c r="HB90" s="163"/>
      <c r="HF90" s="179"/>
      <c r="HG90" s="176"/>
      <c r="HK90" s="163"/>
      <c r="HL90" s="920"/>
      <c r="HO90" s="163"/>
      <c r="HP90" s="163"/>
      <c r="HQ90" s="163"/>
      <c r="HR90" s="176"/>
      <c r="IA90" s="176"/>
      <c r="IB90" s="163"/>
      <c r="IC90" s="176"/>
      <c r="ID90" s="163"/>
      <c r="IE90" s="920"/>
    </row>
    <row r="91" spans="1:240" ht="15.75">
      <c r="C91" s="163"/>
      <c r="D91" s="163"/>
      <c r="E91" s="179"/>
      <c r="F91" s="179"/>
      <c r="N91" s="163"/>
      <c r="O91" s="163"/>
      <c r="P91" s="179"/>
      <c r="Q91" s="179"/>
      <c r="W91" s="885"/>
      <c r="AG91" s="885"/>
      <c r="AH91" s="1308"/>
      <c r="AV91" s="327"/>
      <c r="AW91" s="176"/>
      <c r="AZ91" s="327"/>
      <c r="BF91" s="176"/>
      <c r="CF91" s="327"/>
      <c r="CG91" s="1135"/>
      <c r="CK91" s="176"/>
      <c r="CL91" s="327"/>
      <c r="CM91" s="176"/>
      <c r="CQ91" s="179"/>
      <c r="CW91" s="772"/>
      <c r="DC91" s="1306"/>
      <c r="EQ91" s="176"/>
      <c r="EU91" s="327"/>
      <c r="FF91" s="176"/>
      <c r="FH91" s="911"/>
      <c r="FJ91" s="176"/>
      <c r="FK91" s="911"/>
      <c r="GI91" s="176"/>
      <c r="GJ91" s="911"/>
      <c r="GK91" s="176"/>
      <c r="GL91" s="163"/>
      <c r="GM91" s="1309"/>
      <c r="GN91" s="1309"/>
      <c r="GO91" s="1309"/>
      <c r="GP91" s="163"/>
      <c r="GR91" s="931"/>
      <c r="GX91" s="179"/>
      <c r="GY91" s="179"/>
      <c r="GZ91" s="179"/>
      <c r="HA91" s="1066"/>
      <c r="HB91" s="163"/>
      <c r="HF91" s="179"/>
      <c r="HG91" s="176"/>
      <c r="HK91" s="163"/>
      <c r="HL91" s="920"/>
      <c r="HO91" s="163"/>
      <c r="HP91" s="163"/>
      <c r="HQ91" s="163"/>
      <c r="HR91" s="176"/>
      <c r="IA91" s="176"/>
      <c r="IB91" s="163"/>
      <c r="IC91" s="176"/>
      <c r="ID91" s="163"/>
      <c r="IE91" s="920"/>
    </row>
    <row r="92" spans="1:240" ht="15.75">
      <c r="C92" s="163"/>
      <c r="D92" s="163"/>
      <c r="E92" s="179"/>
      <c r="F92" s="179"/>
      <c r="N92" s="163"/>
      <c r="O92" s="163"/>
      <c r="P92" s="179"/>
      <c r="Q92" s="179"/>
      <c r="W92" s="885"/>
      <c r="AG92" s="885"/>
      <c r="AH92" s="1308"/>
      <c r="AV92" s="327"/>
      <c r="AW92" s="176"/>
      <c r="AZ92" s="327"/>
      <c r="BF92" s="176"/>
      <c r="CF92" s="327"/>
      <c r="CG92" s="1135"/>
      <c r="CK92" s="176"/>
      <c r="CL92" s="327"/>
      <c r="CM92" s="176"/>
      <c r="CQ92" s="179"/>
      <c r="CW92" s="772"/>
      <c r="DC92" s="1306"/>
      <c r="EQ92" s="176"/>
      <c r="EU92" s="327"/>
      <c r="FF92" s="176"/>
      <c r="FH92" s="911"/>
      <c r="FJ92" s="176"/>
      <c r="FK92" s="911"/>
      <c r="GI92" s="176"/>
      <c r="GJ92" s="911"/>
      <c r="GK92" s="176"/>
      <c r="GL92" s="163"/>
      <c r="GM92" s="1309"/>
      <c r="GN92" s="1309"/>
      <c r="GO92" s="1309"/>
      <c r="GP92" s="163"/>
      <c r="GR92" s="931"/>
      <c r="GX92" s="179"/>
      <c r="GY92" s="179"/>
      <c r="GZ92" s="179"/>
      <c r="HA92" s="1066"/>
      <c r="HB92" s="163"/>
      <c r="HF92" s="179"/>
      <c r="HG92" s="176"/>
      <c r="HK92" s="163"/>
      <c r="HL92" s="920"/>
      <c r="HO92" s="163"/>
      <c r="HP92" s="163"/>
      <c r="HQ92" s="163"/>
      <c r="HR92" s="176"/>
      <c r="HW92" s="163"/>
      <c r="IA92" s="176"/>
      <c r="IB92" s="163"/>
      <c r="IC92" s="176"/>
      <c r="ID92" s="163"/>
      <c r="IE92" s="920"/>
    </row>
    <row r="93" spans="1:240" ht="15.75">
      <c r="C93" s="163"/>
      <c r="D93" s="163"/>
      <c r="E93" s="179"/>
      <c r="F93" s="179"/>
      <c r="N93" s="163"/>
      <c r="O93" s="163"/>
      <c r="P93" s="179"/>
      <c r="Q93" s="179"/>
      <c r="W93" s="885"/>
      <c r="AG93" s="885"/>
      <c r="AH93" s="1308"/>
      <c r="AV93" s="327"/>
      <c r="AW93" s="176"/>
      <c r="AZ93" s="327"/>
      <c r="BF93" s="176"/>
      <c r="CF93" s="327"/>
      <c r="CG93" s="1135"/>
      <c r="CK93" s="176"/>
      <c r="CL93" s="327"/>
      <c r="CM93" s="176"/>
      <c r="CQ93" s="179"/>
      <c r="CW93" s="772"/>
      <c r="DC93" s="1306"/>
      <c r="EQ93" s="176"/>
      <c r="EU93" s="327"/>
      <c r="FF93" s="176"/>
      <c r="FH93" s="911"/>
      <c r="FJ93" s="176"/>
      <c r="FK93" s="911"/>
      <c r="GI93" s="176"/>
      <c r="GJ93" s="911"/>
      <c r="GK93" s="176"/>
      <c r="GL93" s="163"/>
      <c r="GM93" s="1307"/>
      <c r="GN93" s="1307"/>
      <c r="GO93" s="1307"/>
      <c r="GP93" s="163"/>
      <c r="GR93" s="931"/>
      <c r="GX93" s="179"/>
      <c r="GY93" s="179"/>
      <c r="GZ93" s="179"/>
      <c r="HA93" s="1066"/>
      <c r="HB93" s="163"/>
      <c r="HF93" s="179"/>
      <c r="HG93" s="176"/>
      <c r="HK93" s="163"/>
      <c r="HL93" s="920"/>
      <c r="HO93" s="163"/>
      <c r="HP93" s="163"/>
      <c r="HQ93" s="163"/>
      <c r="HR93" s="176"/>
      <c r="HW93" s="163"/>
      <c r="IA93" s="176"/>
      <c r="IB93" s="163"/>
      <c r="IC93" s="176"/>
      <c r="ID93" s="163"/>
      <c r="IE93" s="920"/>
    </row>
    <row r="94" spans="1:240" ht="15.75">
      <c r="C94" s="163"/>
      <c r="D94" s="163"/>
      <c r="E94" s="179"/>
      <c r="F94" s="179"/>
      <c r="N94" s="163"/>
      <c r="O94" s="163"/>
      <c r="P94" s="179"/>
      <c r="Q94" s="179"/>
      <c r="W94" s="885"/>
      <c r="AG94" s="885"/>
      <c r="AH94" s="1308"/>
      <c r="AV94" s="327"/>
      <c r="AW94" s="176"/>
      <c r="AZ94" s="327"/>
      <c r="BF94" s="176"/>
      <c r="CF94" s="327"/>
      <c r="CG94" s="1135"/>
      <c r="CK94" s="176"/>
      <c r="CL94" s="327"/>
      <c r="CM94" s="176"/>
      <c r="CQ94" s="179"/>
      <c r="CW94" s="772"/>
      <c r="DC94" s="1306"/>
      <c r="EQ94" s="176"/>
      <c r="EU94" s="327"/>
      <c r="FF94" s="176"/>
      <c r="FH94" s="911"/>
      <c r="FJ94" s="176"/>
      <c r="FK94" s="911"/>
      <c r="GI94" s="176"/>
      <c r="GJ94" s="911"/>
      <c r="GK94" s="176"/>
      <c r="GL94" s="163"/>
      <c r="GM94" s="1307"/>
      <c r="GN94" s="1307"/>
      <c r="GO94" s="1307"/>
      <c r="GP94" s="163"/>
      <c r="GR94" s="931"/>
      <c r="GX94" s="179"/>
      <c r="GY94" s="179"/>
      <c r="GZ94" s="179"/>
      <c r="HA94" s="1066"/>
      <c r="HB94" s="163"/>
      <c r="HF94" s="179"/>
      <c r="HG94" s="176"/>
      <c r="HK94" s="163"/>
      <c r="HL94" s="920"/>
      <c r="HO94" s="163"/>
      <c r="HP94" s="163"/>
      <c r="HQ94" s="163"/>
      <c r="HR94" s="176"/>
      <c r="HW94" s="163"/>
      <c r="IA94" s="176"/>
      <c r="IB94" s="163"/>
      <c r="IC94" s="176"/>
      <c r="ID94" s="163"/>
      <c r="IE94" s="920"/>
    </row>
    <row r="95" spans="1:240" ht="15.75">
      <c r="C95" s="163"/>
      <c r="D95" s="163"/>
      <c r="E95" s="179"/>
      <c r="F95" s="179"/>
      <c r="N95" s="163"/>
      <c r="O95" s="163"/>
      <c r="P95" s="179"/>
      <c r="Q95" s="179"/>
      <c r="W95" s="885"/>
      <c r="AG95" s="885"/>
      <c r="AH95" s="1308"/>
      <c r="AV95" s="327"/>
      <c r="AW95" s="176"/>
      <c r="AZ95" s="327"/>
      <c r="BF95" s="176"/>
      <c r="CF95" s="327"/>
      <c r="CG95" s="1135"/>
      <c r="CK95" s="176"/>
      <c r="CL95" s="327"/>
      <c r="CM95" s="176"/>
      <c r="CQ95" s="179"/>
      <c r="CW95" s="772"/>
      <c r="DC95" s="1306"/>
      <c r="EQ95" s="176"/>
      <c r="EU95" s="327"/>
      <c r="FF95" s="176"/>
      <c r="FH95" s="911"/>
      <c r="FJ95" s="176"/>
      <c r="FK95" s="911"/>
      <c r="GI95" s="176"/>
      <c r="GJ95" s="911"/>
      <c r="GK95" s="176"/>
      <c r="GL95" s="163"/>
      <c r="GM95" s="1307"/>
      <c r="GN95" s="1307"/>
      <c r="GO95" s="1307"/>
      <c r="GP95" s="163"/>
      <c r="GR95" s="931"/>
      <c r="GX95" s="179"/>
      <c r="GY95" s="179"/>
      <c r="GZ95" s="179"/>
      <c r="HA95" s="1066"/>
      <c r="HB95" s="163"/>
      <c r="HF95" s="179"/>
      <c r="HG95" s="176"/>
      <c r="HK95" s="163"/>
      <c r="HL95" s="920"/>
      <c r="HO95" s="163"/>
      <c r="HP95" s="163"/>
      <c r="HQ95" s="163"/>
      <c r="HR95" s="176"/>
      <c r="HW95" s="163"/>
      <c r="IA95" s="176"/>
      <c r="IB95" s="163"/>
      <c r="IC95" s="176"/>
      <c r="ID95" s="163"/>
      <c r="IE95" s="920"/>
    </row>
    <row r="96" spans="1:240" ht="15.75">
      <c r="C96" s="163"/>
      <c r="D96" s="163"/>
      <c r="E96" s="179"/>
      <c r="F96" s="179"/>
      <c r="N96" s="163"/>
      <c r="O96" s="163"/>
      <c r="P96" s="179"/>
      <c r="Q96" s="179"/>
      <c r="W96" s="885"/>
      <c r="AG96" s="885"/>
      <c r="AH96" s="1308"/>
      <c r="AV96" s="327"/>
      <c r="AW96" s="176"/>
      <c r="AZ96" s="327"/>
      <c r="BF96" s="176"/>
      <c r="CF96" s="327"/>
      <c r="CG96" s="1135"/>
      <c r="CK96" s="176"/>
      <c r="CL96" s="327"/>
      <c r="CM96" s="176"/>
      <c r="CQ96" s="179"/>
      <c r="CW96" s="772"/>
      <c r="DC96" s="1306"/>
      <c r="EQ96" s="176"/>
      <c r="EU96" s="327"/>
      <c r="FF96" s="176"/>
      <c r="FH96" s="911"/>
      <c r="FJ96" s="176"/>
      <c r="FK96" s="911"/>
      <c r="GI96" s="176"/>
      <c r="GJ96" s="911"/>
      <c r="GK96" s="176"/>
      <c r="GL96" s="163"/>
      <c r="GM96" s="1307"/>
      <c r="GN96" s="1307"/>
      <c r="GO96" s="1307"/>
      <c r="GP96" s="163"/>
      <c r="GR96" s="931"/>
      <c r="GX96" s="179"/>
      <c r="GY96" s="179"/>
      <c r="GZ96" s="179"/>
      <c r="HA96" s="1066"/>
      <c r="HB96" s="163"/>
      <c r="HF96" s="179"/>
      <c r="HG96" s="176"/>
      <c r="HK96" s="163"/>
      <c r="HL96" s="920"/>
      <c r="HO96" s="163"/>
      <c r="HP96" s="163"/>
      <c r="HQ96" s="163"/>
      <c r="HR96" s="176"/>
      <c r="HW96" s="163"/>
      <c r="IA96" s="176"/>
      <c r="IB96" s="163"/>
      <c r="IC96" s="176"/>
      <c r="ID96" s="163"/>
      <c r="IE96" s="920"/>
    </row>
    <row r="97" spans="2:239" ht="15.75">
      <c r="C97" s="163"/>
      <c r="D97" s="163"/>
      <c r="E97" s="179"/>
      <c r="F97" s="179"/>
      <c r="N97" s="163"/>
      <c r="O97" s="163"/>
      <c r="P97" s="179"/>
      <c r="Q97" s="179"/>
      <c r="W97" s="885"/>
      <c r="AG97" s="885"/>
      <c r="AH97" s="1308"/>
      <c r="AV97" s="327"/>
      <c r="AW97" s="176"/>
      <c r="AZ97" s="327"/>
      <c r="BF97" s="176"/>
      <c r="CF97" s="327"/>
      <c r="CG97" s="1135"/>
      <c r="CK97" s="176"/>
      <c r="CL97" s="327"/>
      <c r="CM97" s="176"/>
      <c r="CQ97" s="179"/>
      <c r="CW97" s="772"/>
      <c r="DC97" s="1306"/>
      <c r="EQ97" s="176"/>
      <c r="EU97" s="327"/>
      <c r="FF97" s="176"/>
      <c r="FH97" s="911"/>
      <c r="FJ97" s="176"/>
      <c r="FK97" s="911"/>
      <c r="GI97" s="176"/>
      <c r="GJ97" s="911"/>
      <c r="GK97" s="176"/>
      <c r="GL97" s="163"/>
      <c r="GM97" s="1307"/>
      <c r="GN97" s="1307"/>
      <c r="GO97" s="1307"/>
      <c r="GP97" s="163"/>
      <c r="GR97" s="931"/>
      <c r="GX97" s="179"/>
      <c r="GY97" s="179"/>
      <c r="GZ97" s="179"/>
      <c r="HA97" s="1066"/>
      <c r="HB97" s="163"/>
      <c r="HF97" s="179"/>
      <c r="HG97" s="176"/>
      <c r="HK97" s="163"/>
      <c r="HL97" s="920"/>
      <c r="HO97" s="163"/>
      <c r="HP97" s="163"/>
      <c r="HQ97" s="163"/>
      <c r="HR97" s="176"/>
      <c r="HW97" s="163"/>
      <c r="IA97" s="176"/>
      <c r="IB97" s="163"/>
      <c r="IC97" s="176"/>
      <c r="ID97" s="163"/>
      <c r="IE97" s="920"/>
    </row>
    <row r="98" spans="2:239" ht="15.75">
      <c r="C98" s="163"/>
      <c r="D98" s="163"/>
      <c r="E98" s="179"/>
      <c r="F98" s="179"/>
      <c r="N98" s="163"/>
      <c r="O98" s="163"/>
      <c r="P98" s="179"/>
      <c r="Q98" s="179"/>
      <c r="W98" s="885"/>
      <c r="AG98" s="885"/>
      <c r="AH98" s="1308"/>
      <c r="AV98" s="327"/>
      <c r="AW98" s="176"/>
      <c r="AZ98" s="327"/>
      <c r="BF98" s="176"/>
      <c r="CF98" s="327"/>
      <c r="CG98" s="1135"/>
      <c r="CK98" s="176"/>
      <c r="CL98" s="327"/>
      <c r="CM98" s="176"/>
      <c r="CQ98" s="179"/>
      <c r="CW98" s="772"/>
      <c r="DC98" s="1306"/>
      <c r="EQ98" s="176"/>
      <c r="EU98" s="327"/>
      <c r="FF98" s="176"/>
      <c r="FH98" s="911"/>
      <c r="FJ98" s="176"/>
      <c r="FK98" s="911"/>
      <c r="GI98" s="176"/>
      <c r="GJ98" s="911"/>
      <c r="GK98" s="176"/>
      <c r="GL98" s="163"/>
      <c r="GM98" s="1307"/>
      <c r="GN98" s="1307"/>
      <c r="GO98" s="1307"/>
      <c r="GP98" s="163"/>
      <c r="GR98" s="931"/>
      <c r="GX98" s="179"/>
      <c r="GY98" s="179"/>
      <c r="GZ98" s="179"/>
      <c r="HA98" s="1066"/>
      <c r="HB98" s="163"/>
      <c r="HF98" s="179"/>
      <c r="HG98" s="176"/>
      <c r="HK98" s="163"/>
      <c r="HL98" s="920"/>
      <c r="HO98" s="163"/>
      <c r="HP98" s="163"/>
      <c r="HQ98" s="163"/>
      <c r="HR98" s="176"/>
      <c r="HW98" s="163"/>
      <c r="IA98" s="176"/>
      <c r="IB98" s="163"/>
      <c r="IC98" s="176"/>
      <c r="ID98" s="163"/>
      <c r="IE98" s="920"/>
    </row>
    <row r="99" spans="2:239" ht="15.75">
      <c r="C99" s="163"/>
      <c r="D99" s="163"/>
      <c r="E99" s="179"/>
      <c r="F99" s="179"/>
      <c r="N99" s="163"/>
      <c r="O99" s="163"/>
      <c r="P99" s="179"/>
      <c r="Q99" s="179"/>
      <c r="W99" s="885"/>
      <c r="AG99" s="885"/>
      <c r="AH99" s="1308"/>
      <c r="AV99" s="327"/>
      <c r="AW99" s="176"/>
      <c r="AZ99" s="327"/>
      <c r="BF99" s="176"/>
      <c r="CF99" s="327"/>
      <c r="CG99" s="1135"/>
      <c r="CK99" s="176"/>
      <c r="CL99" s="327"/>
      <c r="CM99" s="176"/>
      <c r="CQ99" s="179"/>
      <c r="CW99" s="772"/>
      <c r="DC99" s="1306"/>
      <c r="EQ99" s="176"/>
      <c r="EU99" s="327"/>
      <c r="FF99" s="176"/>
      <c r="FH99" s="911"/>
      <c r="FJ99" s="176"/>
      <c r="FK99" s="911"/>
      <c r="GI99" s="176"/>
      <c r="GJ99" s="911"/>
      <c r="GK99" s="176"/>
      <c r="GL99" s="163"/>
      <c r="GM99" s="1307"/>
      <c r="GN99" s="1307"/>
      <c r="GO99" s="1307"/>
      <c r="GP99" s="163"/>
      <c r="GR99" s="931"/>
      <c r="GX99" s="179"/>
      <c r="GY99" s="179"/>
      <c r="GZ99" s="179"/>
      <c r="HA99" s="1066"/>
      <c r="HB99" s="163"/>
      <c r="HF99" s="179"/>
      <c r="HG99" s="176"/>
      <c r="HK99" s="163"/>
      <c r="HL99" s="920"/>
      <c r="HO99" s="163"/>
      <c r="HP99" s="163"/>
      <c r="HQ99" s="163"/>
      <c r="HR99" s="176"/>
      <c r="HW99" s="163"/>
      <c r="IA99" s="176"/>
      <c r="IB99" s="163"/>
      <c r="IC99" s="176"/>
      <c r="ID99" s="163"/>
      <c r="IE99" s="920"/>
    </row>
    <row r="100" spans="2:239" ht="15.75">
      <c r="C100" s="163"/>
      <c r="D100" s="163"/>
      <c r="E100" s="179"/>
      <c r="F100" s="179"/>
      <c r="N100" s="163"/>
      <c r="O100" s="163"/>
      <c r="P100" s="179"/>
      <c r="Q100" s="179"/>
      <c r="W100" s="885"/>
      <c r="AG100" s="885"/>
      <c r="AH100" s="1308"/>
      <c r="AV100" s="327"/>
      <c r="AW100" s="176"/>
      <c r="AZ100" s="327"/>
      <c r="BF100" s="176"/>
      <c r="CF100" s="327"/>
      <c r="CG100" s="1135"/>
      <c r="CK100" s="176"/>
      <c r="CL100" s="327"/>
      <c r="CM100" s="176"/>
      <c r="CQ100" s="179"/>
      <c r="CW100" s="772"/>
      <c r="DC100" s="1306"/>
      <c r="EQ100" s="176"/>
      <c r="EU100" s="327"/>
      <c r="FF100" s="176"/>
      <c r="FH100" s="911"/>
      <c r="FJ100" s="176"/>
      <c r="FK100" s="911"/>
      <c r="GI100" s="176"/>
      <c r="GJ100" s="911"/>
      <c r="GK100" s="176"/>
      <c r="GL100" s="163"/>
      <c r="GM100" s="1307"/>
      <c r="GN100" s="1307"/>
      <c r="GO100" s="1307"/>
      <c r="GP100" s="163"/>
      <c r="GR100" s="931"/>
      <c r="GX100" s="179"/>
      <c r="GY100" s="179"/>
      <c r="GZ100" s="179"/>
      <c r="HA100" s="1066"/>
      <c r="HB100" s="163"/>
      <c r="HF100" s="179"/>
      <c r="HG100" s="176"/>
      <c r="HK100" s="163"/>
      <c r="HL100" s="920"/>
      <c r="HO100" s="163"/>
      <c r="HP100" s="163"/>
      <c r="HQ100" s="163"/>
      <c r="HR100" s="176"/>
      <c r="HW100" s="163"/>
      <c r="IA100" s="176"/>
      <c r="IB100" s="163"/>
      <c r="IC100" s="176"/>
      <c r="ID100" s="163"/>
      <c r="IE100" s="920"/>
    </row>
    <row r="101" spans="2:239" ht="15.75">
      <c r="C101" s="163"/>
      <c r="D101" s="163"/>
      <c r="E101" s="179"/>
      <c r="F101" s="179"/>
      <c r="N101" s="163"/>
      <c r="O101" s="163"/>
      <c r="P101" s="179"/>
      <c r="Q101" s="179"/>
      <c r="W101" s="885"/>
      <c r="AG101" s="885"/>
      <c r="AH101" s="1308"/>
      <c r="AV101" s="327"/>
      <c r="AW101" s="176"/>
      <c r="AZ101" s="327"/>
      <c r="BF101" s="176"/>
      <c r="CF101" s="327"/>
      <c r="CG101" s="1135"/>
      <c r="CK101" s="176"/>
      <c r="CL101" s="327"/>
      <c r="CM101" s="176"/>
      <c r="CQ101" s="179"/>
      <c r="CW101" s="772"/>
      <c r="DC101" s="1306"/>
      <c r="EQ101" s="176"/>
      <c r="EU101" s="327"/>
      <c r="FF101" s="176"/>
      <c r="FH101" s="911"/>
      <c r="FJ101" s="176"/>
      <c r="FK101" s="911"/>
      <c r="GI101" s="176"/>
      <c r="GJ101" s="911"/>
      <c r="GK101" s="176"/>
      <c r="GL101" s="163"/>
      <c r="GM101" s="1307"/>
      <c r="GN101" s="1307"/>
      <c r="GO101" s="1307"/>
      <c r="GP101" s="163"/>
      <c r="GR101" s="931"/>
      <c r="GX101" s="179"/>
      <c r="GY101" s="179"/>
      <c r="GZ101" s="179"/>
      <c r="HA101" s="1066"/>
      <c r="HB101" s="163"/>
      <c r="HF101" s="179"/>
      <c r="HG101" s="176"/>
      <c r="HK101" s="163"/>
      <c r="HL101" s="920"/>
      <c r="HO101" s="163"/>
      <c r="HP101" s="163"/>
      <c r="HQ101" s="163"/>
      <c r="HR101" s="176"/>
      <c r="HW101" s="163"/>
      <c r="IA101" s="176"/>
      <c r="IB101" s="163"/>
      <c r="IC101" s="176"/>
      <c r="ID101" s="163"/>
      <c r="IE101" s="920"/>
    </row>
    <row r="102" spans="2:239" ht="15.75">
      <c r="C102" s="163"/>
      <c r="D102" s="163"/>
      <c r="E102" s="179"/>
      <c r="F102" s="179"/>
      <c r="N102" s="163"/>
      <c r="O102" s="163"/>
      <c r="P102" s="179"/>
      <c r="Q102" s="179"/>
      <c r="W102" s="885"/>
      <c r="AG102" s="885"/>
      <c r="AH102" s="1308"/>
      <c r="AV102" s="327"/>
      <c r="AW102" s="176"/>
      <c r="AZ102" s="327"/>
      <c r="BF102" s="176"/>
      <c r="CF102" s="327"/>
      <c r="CG102" s="1135"/>
      <c r="CK102" s="176"/>
      <c r="CL102" s="327"/>
      <c r="CM102" s="176"/>
      <c r="CQ102" s="179"/>
      <c r="CW102" s="772"/>
      <c r="DC102" s="1306"/>
      <c r="EQ102" s="176"/>
      <c r="EU102" s="327"/>
      <c r="FF102" s="176"/>
      <c r="FH102" s="911"/>
      <c r="FJ102" s="176"/>
      <c r="FK102" s="911"/>
      <c r="GI102" s="176"/>
      <c r="GJ102" s="911"/>
      <c r="GK102" s="176"/>
      <c r="GL102" s="163"/>
      <c r="GM102" s="1307"/>
      <c r="GN102" s="1307"/>
      <c r="GO102" s="1307"/>
      <c r="GP102" s="163"/>
      <c r="GR102" s="931"/>
      <c r="GX102" s="179"/>
      <c r="GY102" s="179"/>
      <c r="GZ102" s="179"/>
      <c r="HA102" s="1066"/>
      <c r="HB102" s="163"/>
      <c r="HF102" s="179"/>
      <c r="HG102" s="176"/>
      <c r="HK102" s="163"/>
      <c r="HL102" s="920"/>
      <c r="HO102" s="163"/>
      <c r="HP102" s="163"/>
      <c r="HQ102" s="163"/>
      <c r="HR102" s="176"/>
      <c r="HW102" s="163"/>
      <c r="IA102" s="176"/>
      <c r="IB102" s="163"/>
      <c r="IC102" s="176"/>
      <c r="ID102" s="163"/>
      <c r="IE102" s="920"/>
    </row>
    <row r="103" spans="2:239" ht="15.75">
      <c r="C103" s="163"/>
      <c r="D103" s="163"/>
      <c r="E103" s="179"/>
      <c r="F103" s="179"/>
      <c r="N103" s="163"/>
      <c r="O103" s="163"/>
      <c r="P103" s="179"/>
      <c r="Q103" s="179"/>
      <c r="W103" s="885"/>
      <c r="AG103" s="885"/>
      <c r="AH103" s="1308"/>
      <c r="AV103" s="327"/>
      <c r="AW103" s="176"/>
      <c r="AZ103" s="327"/>
      <c r="BF103" s="176"/>
      <c r="CF103" s="327"/>
      <c r="CG103" s="1135"/>
      <c r="CK103" s="176"/>
      <c r="CL103" s="327"/>
      <c r="CM103" s="176"/>
      <c r="CQ103" s="179"/>
      <c r="CW103" s="772"/>
      <c r="DC103" s="1306"/>
      <c r="EQ103" s="176"/>
      <c r="EU103" s="327"/>
      <c r="FF103" s="176"/>
      <c r="FH103" s="911"/>
      <c r="FJ103" s="176"/>
      <c r="FK103" s="911"/>
      <c r="GI103" s="176"/>
      <c r="GJ103" s="911"/>
      <c r="GK103" s="176"/>
      <c r="GL103" s="163"/>
      <c r="GM103" s="1307"/>
      <c r="GN103" s="1307"/>
      <c r="GO103" s="1307"/>
      <c r="GP103" s="163"/>
      <c r="GR103" s="931"/>
      <c r="GX103" s="179"/>
      <c r="GY103" s="179"/>
      <c r="GZ103" s="179"/>
      <c r="HA103" s="1066"/>
      <c r="HB103" s="163"/>
      <c r="HF103" s="179"/>
      <c r="HG103" s="176"/>
      <c r="HK103" s="163"/>
      <c r="HL103" s="920"/>
      <c r="HO103" s="163"/>
      <c r="HP103" s="163"/>
      <c r="HQ103" s="163"/>
      <c r="HR103" s="176"/>
      <c r="HW103" s="163"/>
      <c r="IA103" s="176"/>
      <c r="IB103" s="163"/>
      <c r="IC103" s="176"/>
      <c r="ID103" s="163"/>
      <c r="IE103" s="920"/>
    </row>
    <row r="104" spans="2:239" ht="15.75">
      <c r="C104" s="163"/>
      <c r="D104" s="163"/>
      <c r="E104" s="179"/>
      <c r="F104" s="179"/>
      <c r="N104" s="163"/>
      <c r="O104" s="163"/>
      <c r="P104" s="179"/>
      <c r="Q104" s="179"/>
      <c r="W104" s="885"/>
      <c r="AG104" s="885"/>
      <c r="AH104" s="1308"/>
      <c r="AV104" s="327"/>
      <c r="AW104" s="176"/>
      <c r="AZ104" s="327"/>
      <c r="BF104" s="176"/>
      <c r="CF104" s="327"/>
      <c r="CG104" s="1135"/>
      <c r="CK104" s="176"/>
      <c r="CL104" s="327"/>
      <c r="CM104" s="176"/>
      <c r="CQ104" s="179"/>
      <c r="CW104" s="772"/>
      <c r="DC104" s="1306"/>
      <c r="EQ104" s="176"/>
      <c r="EU104" s="327"/>
      <c r="FF104" s="176"/>
      <c r="FH104" s="911"/>
      <c r="FJ104" s="176"/>
      <c r="FK104" s="911"/>
      <c r="GI104" s="176"/>
      <c r="GJ104" s="911"/>
      <c r="GK104" s="176"/>
      <c r="GL104" s="163"/>
      <c r="GM104" s="1307"/>
      <c r="GN104" s="1307"/>
      <c r="GO104" s="1307"/>
      <c r="GP104" s="163"/>
      <c r="GR104" s="931"/>
      <c r="GX104" s="179"/>
      <c r="GY104" s="179"/>
      <c r="GZ104" s="179"/>
      <c r="HA104" s="1066"/>
      <c r="HB104" s="163"/>
      <c r="HF104" s="179"/>
      <c r="HG104" s="176"/>
      <c r="HK104" s="163"/>
      <c r="HL104" s="920"/>
      <c r="HO104" s="163"/>
      <c r="HP104" s="163"/>
      <c r="HQ104" s="163"/>
      <c r="HR104" s="176"/>
      <c r="HW104" s="163"/>
      <c r="IA104" s="176"/>
      <c r="IB104" s="163"/>
      <c r="IC104" s="176"/>
      <c r="ID104" s="163"/>
      <c r="IE104" s="920"/>
    </row>
    <row r="105" spans="2:239" ht="15.75">
      <c r="C105" s="163"/>
      <c r="D105" s="163"/>
      <c r="E105" s="179"/>
      <c r="F105" s="179"/>
      <c r="N105" s="163"/>
      <c r="O105" s="163"/>
      <c r="P105" s="179"/>
      <c r="Q105" s="179"/>
      <c r="W105" s="885"/>
      <c r="AG105" s="885"/>
      <c r="AH105" s="1308"/>
      <c r="AV105" s="327"/>
      <c r="AW105" s="176"/>
      <c r="AZ105" s="327"/>
      <c r="BF105" s="176"/>
      <c r="CF105" s="327"/>
      <c r="CG105" s="1135"/>
      <c r="CK105" s="176"/>
      <c r="CL105" s="327"/>
      <c r="CM105" s="176"/>
      <c r="CQ105" s="179"/>
      <c r="CW105" s="772"/>
      <c r="DC105" s="1306"/>
      <c r="EQ105" s="176"/>
      <c r="EU105" s="327"/>
      <c r="FF105" s="176"/>
      <c r="FH105" s="911"/>
      <c r="FJ105" s="176"/>
      <c r="FK105" s="911"/>
      <c r="GI105" s="176"/>
      <c r="GJ105" s="911"/>
      <c r="GK105" s="176"/>
      <c r="GL105" s="163"/>
      <c r="GM105" s="1307"/>
      <c r="GN105" s="1307"/>
      <c r="GO105" s="1307"/>
      <c r="GP105" s="163"/>
      <c r="GR105" s="931"/>
      <c r="GX105" s="179"/>
      <c r="GY105" s="179"/>
      <c r="GZ105" s="179"/>
      <c r="HA105" s="1066"/>
      <c r="HB105" s="163"/>
      <c r="HF105" s="179"/>
      <c r="HG105" s="176"/>
      <c r="HK105" s="163"/>
      <c r="HL105" s="920"/>
      <c r="HO105" s="163"/>
      <c r="HP105" s="163"/>
      <c r="HQ105" s="163"/>
      <c r="HR105" s="176"/>
      <c r="HW105" s="163"/>
      <c r="IA105" s="176"/>
      <c r="IB105" s="163"/>
      <c r="IC105" s="176"/>
      <c r="ID105" s="163"/>
      <c r="IE105" s="920"/>
    </row>
    <row r="106" spans="2:239" ht="15.75">
      <c r="C106" s="163"/>
      <c r="D106" s="163"/>
      <c r="E106" s="179"/>
      <c r="F106" s="179"/>
      <c r="N106" s="163"/>
      <c r="O106" s="163"/>
      <c r="P106" s="179"/>
      <c r="Q106" s="179"/>
      <c r="W106" s="885"/>
      <c r="AG106" s="885"/>
      <c r="AH106" s="1308"/>
      <c r="AV106" s="327"/>
      <c r="AW106" s="176"/>
      <c r="AZ106" s="327"/>
      <c r="BF106" s="176"/>
      <c r="CF106" s="327"/>
      <c r="CG106" s="1135"/>
      <c r="CK106" s="176"/>
      <c r="CL106" s="327"/>
      <c r="CM106" s="176"/>
      <c r="CQ106" s="179"/>
      <c r="CW106" s="772"/>
      <c r="DC106" s="1306"/>
      <c r="EQ106" s="176"/>
      <c r="EU106" s="327"/>
      <c r="FF106" s="176"/>
      <c r="FH106" s="911"/>
      <c r="FJ106" s="176"/>
      <c r="FK106" s="911"/>
      <c r="GI106" s="176"/>
      <c r="GJ106" s="911"/>
      <c r="GK106" s="176"/>
      <c r="GL106" s="163"/>
      <c r="GM106" s="1307"/>
      <c r="GN106" s="1307"/>
      <c r="GO106" s="1307"/>
      <c r="GP106" s="163"/>
      <c r="GR106" s="931"/>
      <c r="GX106" s="179"/>
      <c r="GY106" s="179"/>
      <c r="GZ106" s="179"/>
      <c r="HA106" s="1066"/>
      <c r="HB106" s="163"/>
      <c r="HF106" s="179"/>
      <c r="HG106" s="176"/>
      <c r="HK106" s="163"/>
      <c r="HL106" s="920"/>
      <c r="HO106" s="163"/>
      <c r="HP106" s="163"/>
      <c r="HQ106" s="163"/>
      <c r="HR106" s="176"/>
      <c r="HW106" s="163"/>
      <c r="IA106" s="176"/>
      <c r="IB106" s="163"/>
      <c r="IC106" s="176"/>
      <c r="ID106" s="163"/>
      <c r="IE106" s="920"/>
    </row>
    <row r="107" spans="2:239" ht="15.75">
      <c r="C107" s="163"/>
      <c r="D107" s="163"/>
      <c r="E107" s="179"/>
      <c r="F107" s="179"/>
      <c r="N107" s="163"/>
      <c r="O107" s="163"/>
      <c r="P107" s="179"/>
      <c r="Q107" s="179"/>
      <c r="W107" s="885"/>
      <c r="AG107" s="885"/>
      <c r="AH107" s="1308"/>
      <c r="AV107" s="327"/>
      <c r="AW107" s="176"/>
      <c r="AZ107" s="327"/>
      <c r="BF107" s="176"/>
      <c r="CF107" s="327"/>
      <c r="CG107" s="1135"/>
      <c r="CK107" s="176"/>
      <c r="CL107" s="327"/>
      <c r="CM107" s="176"/>
      <c r="CQ107" s="179"/>
      <c r="CW107" s="772"/>
      <c r="DC107" s="1306"/>
      <c r="EQ107" s="176"/>
      <c r="EU107" s="327"/>
      <c r="FF107" s="176"/>
      <c r="FH107" s="911"/>
      <c r="FJ107" s="176"/>
      <c r="FK107" s="911"/>
      <c r="GI107" s="176"/>
      <c r="GJ107" s="911"/>
      <c r="GK107" s="176"/>
      <c r="GL107" s="163"/>
      <c r="GM107" s="1307"/>
      <c r="GN107" s="1307"/>
      <c r="GO107" s="1307"/>
      <c r="GP107" s="163"/>
      <c r="GR107" s="931"/>
      <c r="GX107" s="179"/>
      <c r="GY107" s="179"/>
      <c r="GZ107" s="179"/>
      <c r="HA107" s="1066"/>
      <c r="HB107" s="163"/>
      <c r="HF107" s="179"/>
      <c r="HG107" s="176"/>
      <c r="HK107" s="163"/>
      <c r="HL107" s="920"/>
      <c r="HO107" s="163"/>
      <c r="HP107" s="163"/>
      <c r="HQ107" s="163"/>
      <c r="HR107" s="176"/>
      <c r="HW107" s="163"/>
      <c r="IA107" s="176"/>
      <c r="IB107" s="163"/>
      <c r="IC107" s="176"/>
      <c r="ID107" s="163"/>
      <c r="IE107" s="920"/>
    </row>
    <row r="108" spans="2:239" ht="15.75">
      <c r="B108" s="1256"/>
      <c r="C108" s="163"/>
      <c r="D108" s="163"/>
      <c r="E108" s="179"/>
      <c r="F108" s="179"/>
      <c r="N108" s="163"/>
      <c r="O108" s="163"/>
      <c r="P108" s="179"/>
      <c r="Q108" s="179"/>
      <c r="W108" s="885"/>
      <c r="AG108" s="885"/>
      <c r="AH108" s="1308"/>
      <c r="CV108" s="772"/>
      <c r="DC108" s="1306"/>
      <c r="GM108" s="1307"/>
      <c r="GN108" s="1307"/>
      <c r="GO108" s="1307"/>
      <c r="GW108" s="179"/>
      <c r="GX108" s="179"/>
      <c r="GY108" s="179"/>
      <c r="GZ108" s="1066"/>
      <c r="HA108" s="1066"/>
      <c r="HB108" s="1066"/>
      <c r="HC108" s="163"/>
      <c r="HE108" s="179"/>
      <c r="HF108" s="179"/>
    </row>
    <row r="109" spans="2:239" ht="15.75">
      <c r="C109" s="163"/>
      <c r="D109" s="163"/>
      <c r="E109" s="179"/>
      <c r="F109" s="179"/>
      <c r="N109" s="163"/>
      <c r="O109" s="163"/>
      <c r="P109" s="179"/>
      <c r="Q109" s="179"/>
      <c r="W109" s="885"/>
      <c r="AG109" s="885"/>
      <c r="AH109" s="1308"/>
      <c r="CV109" s="772"/>
      <c r="DC109" s="1306"/>
      <c r="GM109" s="1307"/>
      <c r="GN109" s="1307"/>
      <c r="GO109" s="1307"/>
      <c r="GW109" s="179"/>
      <c r="GX109" s="179"/>
      <c r="GY109" s="179"/>
      <c r="GZ109" s="1066"/>
      <c r="HA109" s="1066"/>
      <c r="HB109" s="1066"/>
      <c r="HC109" s="163"/>
      <c r="HE109" s="179"/>
      <c r="HF109" s="179"/>
    </row>
    <row r="110" spans="2:239" ht="15.75">
      <c r="C110" s="163"/>
      <c r="D110" s="163"/>
      <c r="E110" s="179"/>
      <c r="F110" s="179"/>
      <c r="N110" s="163"/>
      <c r="O110" s="163"/>
      <c r="P110" s="179"/>
      <c r="Q110" s="179"/>
      <c r="W110" s="885"/>
      <c r="AG110" s="885"/>
      <c r="AH110" s="1308"/>
      <c r="CV110" s="772"/>
      <c r="DC110" s="1306"/>
      <c r="GM110" s="1307"/>
      <c r="GN110" s="1307"/>
      <c r="GO110" s="1307"/>
      <c r="GW110" s="179"/>
      <c r="GX110" s="179"/>
      <c r="GY110" s="179"/>
      <c r="GZ110" s="1066"/>
      <c r="HA110" s="1066"/>
      <c r="HB110" s="1066"/>
      <c r="HC110" s="163"/>
      <c r="HE110" s="179"/>
      <c r="HF110" s="179"/>
    </row>
    <row r="111" spans="2:239" ht="15.75">
      <c r="N111" s="163"/>
      <c r="O111" s="163"/>
      <c r="P111" s="179"/>
      <c r="Q111" s="179"/>
      <c r="W111" s="885"/>
      <c r="AG111" s="885"/>
      <c r="AH111" s="1308"/>
      <c r="DC111" s="1306"/>
      <c r="GM111" s="1307"/>
      <c r="GN111" s="1307"/>
      <c r="GO111" s="1307"/>
      <c r="GW111" s="179"/>
      <c r="GX111" s="179"/>
      <c r="GY111" s="179"/>
      <c r="GZ111" s="1066"/>
      <c r="HA111" s="1066"/>
      <c r="HB111" s="1066"/>
      <c r="HC111" s="163"/>
      <c r="HE111" s="179"/>
      <c r="HF111" s="179"/>
    </row>
    <row r="112" spans="2:239">
      <c r="AG112" s="885"/>
      <c r="AH112" s="1308"/>
    </row>
    <row r="113" spans="29:212">
      <c r="CQ113" s="1310"/>
      <c r="CU113" s="1310"/>
      <c r="DC113" s="1310"/>
      <c r="EJ113" s="1310"/>
      <c r="FJ113" s="1310"/>
      <c r="FK113" s="1310"/>
      <c r="FL113" s="1310"/>
      <c r="FS113" s="179"/>
      <c r="GC113" s="931"/>
      <c r="GD113" s="931"/>
      <c r="GE113" s="931"/>
      <c r="GG113" s="931"/>
      <c r="GH113" s="931"/>
      <c r="GI113" s="931"/>
      <c r="GJ113" s="931"/>
      <c r="GK113" s="931"/>
      <c r="GM113" s="931"/>
      <c r="GN113" s="931"/>
      <c r="GO113" s="931"/>
      <c r="GP113" s="931"/>
      <c r="GQ113" s="931"/>
      <c r="GZ113" s="931"/>
      <c r="HA113" s="931"/>
      <c r="HB113" s="931"/>
      <c r="HC113" s="931"/>
      <c r="HD113" s="931"/>
    </row>
    <row r="114" spans="29:212">
      <c r="AC114" s="885"/>
      <c r="AD114" s="885"/>
      <c r="CM114" s="1310"/>
      <c r="CN114" s="1310"/>
      <c r="CQ114" s="1310"/>
      <c r="CU114" s="1310"/>
      <c r="DC114" s="1310"/>
      <c r="EJ114" s="1310"/>
      <c r="FJ114" s="1310"/>
      <c r="FK114" s="1310"/>
      <c r="FL114" s="1310"/>
      <c r="FS114" s="179"/>
      <c r="GC114" s="931"/>
      <c r="GD114" s="931"/>
      <c r="GE114" s="931"/>
      <c r="GG114" s="931"/>
      <c r="GH114" s="931"/>
      <c r="GI114" s="931"/>
      <c r="GJ114" s="931"/>
      <c r="GK114" s="931"/>
      <c r="GM114" s="931"/>
      <c r="GN114" s="931"/>
      <c r="GO114" s="931"/>
      <c r="GP114" s="931"/>
      <c r="GQ114" s="931"/>
      <c r="GZ114" s="931"/>
      <c r="HA114" s="931"/>
      <c r="HB114" s="931"/>
      <c r="HC114" s="931"/>
      <c r="HD114" s="931"/>
    </row>
    <row r="115" spans="29:212">
      <c r="AC115" s="885"/>
      <c r="AD115" s="885"/>
      <c r="CM115" s="1310"/>
      <c r="CN115" s="1310"/>
      <c r="CQ115" s="1310"/>
      <c r="CU115" s="1310"/>
      <c r="DC115" s="1310"/>
      <c r="EJ115" s="1310"/>
      <c r="FJ115" s="1310"/>
      <c r="FK115" s="1310"/>
      <c r="FL115" s="1310"/>
      <c r="FS115" s="179"/>
      <c r="GC115" s="931"/>
      <c r="GD115" s="931"/>
      <c r="GE115" s="931"/>
      <c r="GG115" s="931"/>
      <c r="GH115" s="931"/>
      <c r="GI115" s="931"/>
      <c r="GJ115" s="931"/>
      <c r="GK115" s="931"/>
      <c r="GM115" s="931"/>
      <c r="GN115" s="931"/>
      <c r="GO115" s="931"/>
      <c r="GP115" s="931"/>
      <c r="GQ115" s="931"/>
      <c r="GZ115" s="931"/>
      <c r="HA115" s="931"/>
      <c r="HB115" s="931"/>
      <c r="HC115" s="931"/>
      <c r="HD115" s="931"/>
    </row>
    <row r="116" spans="29:212">
      <c r="AC116" s="885"/>
      <c r="AD116" s="885"/>
      <c r="CM116" s="1310"/>
      <c r="CN116" s="1310"/>
      <c r="CQ116" s="1310"/>
      <c r="CU116" s="1310"/>
      <c r="DC116" s="1310"/>
      <c r="EJ116" s="1310"/>
      <c r="FJ116" s="1310"/>
      <c r="FK116" s="1310"/>
      <c r="FL116" s="1310"/>
      <c r="FS116" s="179"/>
      <c r="GC116" s="931"/>
      <c r="GD116" s="931"/>
      <c r="GE116" s="931"/>
      <c r="GG116" s="931"/>
      <c r="GH116" s="931"/>
      <c r="GI116" s="931"/>
      <c r="GJ116" s="931"/>
      <c r="GK116" s="931"/>
      <c r="GM116" s="931"/>
      <c r="GN116" s="931"/>
      <c r="GO116" s="931"/>
      <c r="GP116" s="931"/>
      <c r="GQ116" s="931"/>
      <c r="GZ116" s="931"/>
      <c r="HA116" s="931"/>
      <c r="HB116" s="931"/>
      <c r="HC116" s="931"/>
      <c r="HD116" s="931"/>
    </row>
    <row r="117" spans="29:212">
      <c r="AC117" s="885"/>
      <c r="AD117" s="885"/>
      <c r="CM117" s="1310"/>
      <c r="CN117" s="1310"/>
      <c r="CQ117" s="1310"/>
      <c r="CU117" s="1310"/>
      <c r="DC117" s="1310"/>
      <c r="EJ117" s="1310"/>
      <c r="FJ117" s="1310"/>
      <c r="FK117" s="1310"/>
      <c r="FL117" s="1310"/>
      <c r="FS117" s="179"/>
      <c r="GC117" s="931"/>
      <c r="GD117" s="931"/>
      <c r="GE117" s="931"/>
      <c r="GG117" s="931"/>
      <c r="GH117" s="931"/>
      <c r="GI117" s="931"/>
      <c r="GJ117" s="931"/>
      <c r="GK117" s="931"/>
      <c r="GM117" s="931"/>
      <c r="GN117" s="931"/>
      <c r="GO117" s="931"/>
      <c r="GP117" s="931"/>
      <c r="GQ117" s="931"/>
      <c r="GZ117" s="931"/>
      <c r="HA117" s="931"/>
      <c r="HB117" s="931"/>
      <c r="HC117" s="931"/>
      <c r="HD117" s="931"/>
    </row>
    <row r="118" spans="29:212">
      <c r="AC118" s="885"/>
      <c r="AD118" s="885"/>
      <c r="CM118" s="1310"/>
      <c r="CN118" s="1310"/>
      <c r="CQ118" s="1310"/>
      <c r="CU118" s="1310"/>
      <c r="DC118" s="1310"/>
      <c r="EJ118" s="1310"/>
      <c r="FJ118" s="1310"/>
      <c r="FK118" s="1310"/>
      <c r="FL118" s="1310"/>
      <c r="FS118" s="179"/>
      <c r="GC118" s="931"/>
      <c r="GD118" s="931"/>
      <c r="GE118" s="931"/>
      <c r="GG118" s="931"/>
      <c r="GH118" s="931"/>
      <c r="GI118" s="931"/>
      <c r="GJ118" s="931"/>
      <c r="GK118" s="931"/>
      <c r="GM118" s="931"/>
      <c r="GN118" s="931"/>
      <c r="GO118" s="931"/>
      <c r="GP118" s="931"/>
      <c r="GQ118" s="931"/>
      <c r="GZ118" s="931"/>
      <c r="HA118" s="931"/>
      <c r="HB118" s="931"/>
      <c r="HC118" s="931"/>
      <c r="HD118" s="931"/>
    </row>
    <row r="119" spans="29:212">
      <c r="AC119" s="885"/>
      <c r="AD119" s="885"/>
      <c r="CM119" s="1310"/>
      <c r="CN119" s="1310"/>
      <c r="CQ119" s="1310"/>
      <c r="CU119" s="1310"/>
      <c r="DC119" s="1310"/>
      <c r="EJ119" s="1310"/>
      <c r="FJ119" s="1310"/>
      <c r="FK119" s="1310"/>
      <c r="FL119" s="1310"/>
      <c r="FS119" s="179"/>
      <c r="GC119" s="931"/>
      <c r="GD119" s="931"/>
      <c r="GE119" s="931"/>
      <c r="GG119" s="931"/>
      <c r="GH119" s="931"/>
      <c r="GI119" s="931"/>
      <c r="GJ119" s="931"/>
      <c r="GK119" s="931"/>
      <c r="GM119" s="931"/>
      <c r="GN119" s="931"/>
      <c r="GO119" s="931"/>
      <c r="GP119" s="931"/>
      <c r="GQ119" s="931"/>
      <c r="GZ119" s="931"/>
      <c r="HA119" s="931"/>
      <c r="HB119" s="931"/>
      <c r="HC119" s="931"/>
      <c r="HD119" s="931"/>
    </row>
    <row r="120" spans="29:212">
      <c r="AC120" s="885"/>
      <c r="AD120" s="885"/>
      <c r="CM120" s="1310"/>
      <c r="CN120" s="1310"/>
      <c r="CQ120" s="1310"/>
      <c r="CU120" s="1310"/>
      <c r="DC120" s="1310"/>
      <c r="EJ120" s="1310"/>
      <c r="FJ120" s="1310"/>
      <c r="FK120" s="1310"/>
      <c r="FL120" s="1310"/>
      <c r="FS120" s="179"/>
      <c r="GC120" s="931"/>
      <c r="GD120" s="931"/>
      <c r="GE120" s="931"/>
      <c r="GG120" s="931"/>
      <c r="GH120" s="931"/>
      <c r="GI120" s="931"/>
      <c r="GJ120" s="931"/>
      <c r="GK120" s="931"/>
      <c r="GM120" s="931"/>
      <c r="GN120" s="931"/>
      <c r="GO120" s="931"/>
      <c r="GP120" s="931"/>
      <c r="GQ120" s="931"/>
      <c r="GZ120" s="931"/>
      <c r="HA120" s="931"/>
      <c r="HB120" s="931"/>
      <c r="HC120" s="931"/>
      <c r="HD120" s="931"/>
    </row>
    <row r="121" spans="29:212">
      <c r="AC121" s="885"/>
      <c r="AD121" s="885"/>
      <c r="CM121" s="1310"/>
      <c r="CN121" s="1310"/>
      <c r="CQ121" s="1310"/>
      <c r="CU121" s="1310"/>
      <c r="DC121" s="1310"/>
      <c r="EJ121" s="1310"/>
      <c r="FJ121" s="1310"/>
      <c r="FK121" s="1310"/>
      <c r="FL121" s="1310"/>
      <c r="FS121" s="179"/>
      <c r="GC121" s="931"/>
      <c r="GD121" s="931"/>
      <c r="GE121" s="931"/>
      <c r="GG121" s="931"/>
      <c r="GH121" s="931"/>
      <c r="GI121" s="931"/>
      <c r="GJ121" s="931"/>
      <c r="GK121" s="931"/>
      <c r="GM121" s="931"/>
      <c r="GN121" s="931"/>
      <c r="GO121" s="931"/>
      <c r="GP121" s="931"/>
      <c r="GQ121" s="931"/>
      <c r="GZ121" s="931"/>
      <c r="HA121" s="931"/>
      <c r="HB121" s="931"/>
      <c r="HC121" s="931"/>
      <c r="HD121" s="931"/>
    </row>
    <row r="122" spans="29:212">
      <c r="AC122" s="885"/>
      <c r="AD122" s="885"/>
      <c r="CM122" s="1310"/>
      <c r="CN122" s="1310"/>
      <c r="CQ122" s="1310"/>
      <c r="CU122" s="1310"/>
      <c r="DC122" s="1310"/>
      <c r="EJ122" s="1310"/>
      <c r="FJ122" s="1310"/>
      <c r="FK122" s="1310"/>
      <c r="FL122" s="1310"/>
      <c r="FS122" s="179"/>
      <c r="GC122" s="931"/>
      <c r="GD122" s="931"/>
      <c r="GE122" s="931"/>
      <c r="GG122" s="931"/>
      <c r="GH122" s="931"/>
      <c r="GI122" s="931"/>
      <c r="GJ122" s="931"/>
      <c r="GK122" s="931"/>
      <c r="GM122" s="931"/>
      <c r="GN122" s="931"/>
      <c r="GO122" s="931"/>
      <c r="GP122" s="931"/>
      <c r="GQ122" s="931"/>
      <c r="GZ122" s="931"/>
      <c r="HA122" s="931"/>
      <c r="HB122" s="931"/>
      <c r="HC122" s="931"/>
      <c r="HD122" s="931"/>
    </row>
    <row r="123" spans="29:212">
      <c r="AC123" s="885"/>
      <c r="AD123" s="885"/>
      <c r="CM123" s="1310"/>
      <c r="CN123" s="1310"/>
      <c r="CQ123" s="1310"/>
      <c r="CU123" s="1310"/>
      <c r="DC123" s="1310"/>
      <c r="EJ123" s="1310"/>
      <c r="FJ123" s="1310"/>
      <c r="FK123" s="1310"/>
      <c r="FL123" s="1310"/>
      <c r="FS123" s="179"/>
      <c r="GC123" s="931"/>
      <c r="GD123" s="931"/>
      <c r="GE123" s="931"/>
      <c r="GG123" s="931"/>
      <c r="GH123" s="931"/>
      <c r="GI123" s="931"/>
      <c r="GJ123" s="931"/>
      <c r="GK123" s="931"/>
      <c r="GM123" s="931"/>
      <c r="GN123" s="931"/>
      <c r="GO123" s="931"/>
      <c r="GP123" s="931"/>
      <c r="GQ123" s="931"/>
      <c r="GZ123" s="931"/>
      <c r="HA123" s="931"/>
      <c r="HB123" s="931"/>
      <c r="HC123" s="931"/>
      <c r="HD123" s="931"/>
    </row>
    <row r="124" spans="29:212">
      <c r="AC124" s="885"/>
      <c r="AD124" s="885"/>
      <c r="CM124" s="1310"/>
      <c r="CN124" s="1310"/>
      <c r="CQ124" s="1310"/>
      <c r="CU124" s="1310"/>
      <c r="DC124" s="1310"/>
      <c r="EJ124" s="1310"/>
      <c r="FJ124" s="1310"/>
      <c r="FK124" s="1310"/>
      <c r="FL124" s="1310"/>
      <c r="FS124" s="179"/>
      <c r="GC124" s="931"/>
      <c r="GD124" s="931"/>
      <c r="GE124" s="931"/>
      <c r="GG124" s="931"/>
      <c r="GH124" s="931"/>
      <c r="GI124" s="931"/>
      <c r="GJ124" s="931"/>
      <c r="GK124" s="931"/>
      <c r="GM124" s="931"/>
      <c r="GN124" s="931"/>
      <c r="GO124" s="931"/>
      <c r="GP124" s="931"/>
      <c r="GQ124" s="931"/>
      <c r="GZ124" s="931"/>
      <c r="HA124" s="931"/>
      <c r="HB124" s="931"/>
      <c r="HC124" s="931"/>
      <c r="HD124" s="931"/>
    </row>
    <row r="125" spans="29:212">
      <c r="AC125" s="885"/>
      <c r="AD125" s="885"/>
      <c r="CM125" s="1310"/>
      <c r="CN125" s="1310"/>
      <c r="CQ125" s="1310"/>
      <c r="CU125" s="1310"/>
      <c r="DC125" s="1310"/>
      <c r="EJ125" s="1310"/>
      <c r="FJ125" s="1310"/>
      <c r="FK125" s="1310"/>
      <c r="FL125" s="1310"/>
      <c r="FS125" s="179"/>
      <c r="GC125" s="931"/>
      <c r="GD125" s="931"/>
      <c r="GE125" s="931"/>
      <c r="GG125" s="931"/>
      <c r="GH125" s="931"/>
      <c r="GI125" s="931"/>
      <c r="GJ125" s="931"/>
      <c r="GK125" s="931"/>
      <c r="GM125" s="931"/>
      <c r="GN125" s="931"/>
      <c r="GO125" s="931"/>
      <c r="GP125" s="931"/>
      <c r="GQ125" s="931"/>
      <c r="GZ125" s="931"/>
      <c r="HA125" s="931"/>
      <c r="HB125" s="931"/>
      <c r="HC125" s="931"/>
      <c r="HD125" s="931"/>
    </row>
    <row r="126" spans="29:212">
      <c r="AC126" s="885"/>
      <c r="AD126" s="885"/>
      <c r="CM126" s="1310"/>
      <c r="CN126" s="1310"/>
      <c r="CQ126" s="1310"/>
      <c r="CU126" s="1310"/>
      <c r="DC126" s="1310"/>
      <c r="EJ126" s="1310"/>
      <c r="FJ126" s="1310"/>
      <c r="FK126" s="1310"/>
      <c r="FL126" s="1310"/>
      <c r="FS126" s="179"/>
      <c r="GC126" s="931"/>
      <c r="GD126" s="931"/>
      <c r="GE126" s="931"/>
      <c r="GG126" s="931"/>
      <c r="GH126" s="931"/>
      <c r="GI126" s="931"/>
      <c r="GJ126" s="931"/>
      <c r="GK126" s="931"/>
      <c r="GM126" s="931"/>
      <c r="GN126" s="931"/>
      <c r="GO126" s="931"/>
      <c r="GP126" s="931"/>
      <c r="GQ126" s="931"/>
      <c r="GZ126" s="931"/>
      <c r="HA126" s="931"/>
      <c r="HB126" s="931"/>
      <c r="HC126" s="931"/>
      <c r="HD126" s="931"/>
    </row>
    <row r="127" spans="29:212">
      <c r="AC127" s="885"/>
      <c r="AD127" s="885"/>
      <c r="CM127" s="1310"/>
      <c r="CN127" s="1310"/>
      <c r="CQ127" s="1310"/>
      <c r="CU127" s="1310"/>
      <c r="DC127" s="1310"/>
      <c r="EJ127" s="1310"/>
      <c r="FJ127" s="1310"/>
      <c r="FK127" s="1310"/>
      <c r="FL127" s="1310"/>
      <c r="FS127" s="179"/>
      <c r="GC127" s="931"/>
      <c r="GD127" s="931"/>
      <c r="GE127" s="931"/>
      <c r="GG127" s="931"/>
      <c r="GH127" s="931"/>
      <c r="GI127" s="931"/>
      <c r="GJ127" s="931"/>
      <c r="GK127" s="931"/>
      <c r="GM127" s="931"/>
      <c r="GN127" s="931"/>
      <c r="GO127" s="931"/>
      <c r="GP127" s="931"/>
      <c r="GQ127" s="931"/>
      <c r="GZ127" s="931"/>
      <c r="HA127" s="931"/>
      <c r="HB127" s="931"/>
      <c r="HC127" s="931"/>
      <c r="HD127" s="931"/>
    </row>
    <row r="128" spans="29:212">
      <c r="AC128" s="885"/>
      <c r="AD128" s="885"/>
      <c r="CM128" s="1310"/>
      <c r="CN128" s="1310"/>
      <c r="CQ128" s="1310"/>
      <c r="CU128" s="1310"/>
      <c r="DC128" s="1310"/>
      <c r="EJ128" s="1310"/>
      <c r="FJ128" s="1310"/>
      <c r="FK128" s="1310"/>
      <c r="FL128" s="1310"/>
      <c r="FS128" s="179"/>
      <c r="GC128" s="931"/>
      <c r="GD128" s="931"/>
      <c r="GE128" s="931"/>
      <c r="GG128" s="931"/>
      <c r="GH128" s="931"/>
      <c r="GI128" s="931"/>
      <c r="GJ128" s="931"/>
      <c r="GK128" s="931"/>
      <c r="GM128" s="931"/>
      <c r="GN128" s="931"/>
      <c r="GO128" s="931"/>
      <c r="GP128" s="931"/>
      <c r="GQ128" s="931"/>
      <c r="GZ128" s="931"/>
      <c r="HA128" s="931"/>
      <c r="HB128" s="931"/>
      <c r="HC128" s="931"/>
      <c r="HD128" s="931"/>
    </row>
    <row r="129" spans="29:212">
      <c r="AC129" s="885"/>
      <c r="AD129" s="885"/>
      <c r="CM129" s="1310"/>
      <c r="CN129" s="1310"/>
      <c r="CQ129" s="1310"/>
      <c r="CU129" s="1310"/>
      <c r="DC129" s="1310"/>
      <c r="EJ129" s="1310"/>
      <c r="FJ129" s="1310"/>
      <c r="FK129" s="1310"/>
      <c r="FL129" s="1310"/>
      <c r="FS129" s="179"/>
      <c r="GC129" s="931"/>
      <c r="GD129" s="931"/>
      <c r="GE129" s="931"/>
      <c r="GG129" s="931"/>
      <c r="GH129" s="931"/>
      <c r="GI129" s="931"/>
      <c r="GJ129" s="931"/>
      <c r="GK129" s="931"/>
      <c r="GM129" s="931"/>
      <c r="GN129" s="931"/>
      <c r="GO129" s="931"/>
      <c r="GP129" s="931"/>
      <c r="GQ129" s="931"/>
      <c r="GZ129" s="931"/>
      <c r="HA129" s="931"/>
      <c r="HB129" s="931"/>
      <c r="HC129" s="931"/>
      <c r="HD129" s="931"/>
    </row>
    <row r="130" spans="29:212">
      <c r="AC130" s="885"/>
      <c r="AD130" s="885"/>
      <c r="CM130" s="1310"/>
      <c r="CN130" s="1310"/>
      <c r="CQ130" s="1310"/>
      <c r="CU130" s="1310"/>
      <c r="DC130" s="1310"/>
      <c r="EJ130" s="1310"/>
      <c r="FJ130" s="1310"/>
      <c r="FK130" s="1310"/>
      <c r="FL130" s="1310"/>
      <c r="FS130" s="179"/>
      <c r="GC130" s="931"/>
      <c r="GD130" s="931"/>
      <c r="GE130" s="931"/>
      <c r="GG130" s="931"/>
      <c r="GH130" s="931"/>
      <c r="GI130" s="931"/>
      <c r="GJ130" s="931"/>
      <c r="GK130" s="931"/>
      <c r="GM130" s="931"/>
      <c r="GN130" s="931"/>
      <c r="GO130" s="931"/>
      <c r="GP130" s="931"/>
      <c r="GQ130" s="931"/>
      <c r="GZ130" s="931"/>
      <c r="HA130" s="931"/>
      <c r="HB130" s="931"/>
      <c r="HC130" s="931"/>
      <c r="HD130" s="931"/>
    </row>
    <row r="131" spans="29:212">
      <c r="AC131" s="885"/>
      <c r="AD131" s="885"/>
      <c r="CM131" s="1310"/>
      <c r="CN131" s="1310"/>
      <c r="CQ131" s="1310"/>
      <c r="CU131" s="1310"/>
      <c r="DC131" s="1310"/>
      <c r="EJ131" s="1310"/>
      <c r="FJ131" s="1310"/>
      <c r="FK131" s="1310"/>
      <c r="FL131" s="1310"/>
      <c r="FS131" s="179"/>
      <c r="GC131" s="931"/>
      <c r="GD131" s="931"/>
      <c r="GE131" s="931"/>
      <c r="GG131" s="931"/>
      <c r="GH131" s="931"/>
      <c r="GI131" s="931"/>
      <c r="GJ131" s="931"/>
      <c r="GK131" s="931"/>
      <c r="GM131" s="931"/>
      <c r="GN131" s="931"/>
      <c r="GO131" s="931"/>
      <c r="GP131" s="931"/>
      <c r="GQ131" s="931"/>
      <c r="GZ131" s="931"/>
      <c r="HA131" s="931"/>
      <c r="HB131" s="931"/>
      <c r="HC131" s="931"/>
      <c r="HD131" s="931"/>
    </row>
    <row r="132" spans="29:212">
      <c r="AC132" s="885"/>
      <c r="AD132" s="885"/>
      <c r="CM132" s="1310"/>
      <c r="CN132" s="1310"/>
      <c r="CQ132" s="1310"/>
      <c r="CU132" s="1310"/>
      <c r="DC132" s="1310"/>
      <c r="EJ132" s="1310"/>
      <c r="FJ132" s="1310"/>
      <c r="FK132" s="1310"/>
      <c r="FL132" s="1310"/>
      <c r="FS132" s="179"/>
      <c r="GC132" s="931"/>
      <c r="GD132" s="931"/>
      <c r="GE132" s="931"/>
      <c r="GG132" s="931"/>
      <c r="GH132" s="931"/>
      <c r="GI132" s="931"/>
      <c r="GJ132" s="931"/>
      <c r="GK132" s="931"/>
      <c r="GM132" s="931"/>
      <c r="GN132" s="931"/>
      <c r="GO132" s="931"/>
      <c r="GP132" s="931"/>
      <c r="GQ132" s="931"/>
      <c r="GZ132" s="931"/>
      <c r="HA132" s="931"/>
      <c r="HB132" s="931"/>
      <c r="HC132" s="931"/>
      <c r="HD132" s="931"/>
    </row>
    <row r="133" spans="29:212">
      <c r="AC133" s="885"/>
      <c r="AD133" s="885"/>
      <c r="CM133" s="1310"/>
      <c r="CN133" s="1310"/>
      <c r="CQ133" s="1310"/>
      <c r="CU133" s="1310"/>
      <c r="DC133" s="1310"/>
      <c r="EJ133" s="1310"/>
      <c r="FJ133" s="1310"/>
      <c r="FK133" s="1310"/>
      <c r="FL133" s="1310"/>
      <c r="FS133" s="179"/>
      <c r="GC133" s="931"/>
      <c r="GD133" s="931"/>
      <c r="GE133" s="931"/>
      <c r="GG133" s="931"/>
      <c r="GH133" s="931"/>
      <c r="GI133" s="931"/>
      <c r="GJ133" s="931"/>
      <c r="GK133" s="931"/>
      <c r="GM133" s="931"/>
      <c r="GN133" s="931"/>
      <c r="GO133" s="931"/>
      <c r="GP133" s="931"/>
      <c r="GQ133" s="931"/>
      <c r="GZ133" s="931"/>
      <c r="HA133" s="931"/>
      <c r="HB133" s="931"/>
      <c r="HC133" s="931"/>
      <c r="HD133" s="931"/>
    </row>
    <row r="134" spans="29:212">
      <c r="AC134" s="885"/>
      <c r="AD134" s="885"/>
      <c r="CM134" s="1310"/>
      <c r="CN134" s="1310"/>
      <c r="CQ134" s="1310"/>
      <c r="CU134" s="1310"/>
      <c r="DC134" s="1310"/>
      <c r="EJ134" s="1310"/>
      <c r="FJ134" s="1310"/>
      <c r="FK134" s="1310"/>
      <c r="FL134" s="1310"/>
      <c r="FS134" s="179"/>
      <c r="GC134" s="931"/>
      <c r="GD134" s="931"/>
      <c r="GE134" s="931"/>
      <c r="GG134" s="931"/>
      <c r="GH134" s="931"/>
      <c r="GI134" s="931"/>
      <c r="GJ134" s="931"/>
      <c r="GK134" s="931"/>
      <c r="GM134" s="931"/>
      <c r="GN134" s="931"/>
      <c r="GO134" s="931"/>
      <c r="GP134" s="931"/>
      <c r="GQ134" s="931"/>
      <c r="GZ134" s="931"/>
      <c r="HA134" s="931"/>
      <c r="HB134" s="931"/>
      <c r="HC134" s="931"/>
      <c r="HD134" s="931"/>
    </row>
    <row r="135" spans="29:212">
      <c r="AC135" s="885"/>
      <c r="AD135" s="885"/>
      <c r="CM135" s="1310"/>
      <c r="CN135" s="1310"/>
      <c r="CQ135" s="1310"/>
      <c r="CU135" s="1310"/>
      <c r="DC135" s="1310"/>
      <c r="EJ135" s="1310"/>
      <c r="FJ135" s="1310"/>
      <c r="FK135" s="1310"/>
      <c r="FL135" s="1310"/>
      <c r="FS135" s="179"/>
      <c r="GC135" s="931"/>
      <c r="GD135" s="931"/>
      <c r="GE135" s="931"/>
      <c r="GG135" s="931"/>
      <c r="GH135" s="931"/>
      <c r="GI135" s="931"/>
      <c r="GJ135" s="931"/>
      <c r="GK135" s="931"/>
      <c r="GM135" s="931"/>
      <c r="GN135" s="931"/>
      <c r="GO135" s="931"/>
      <c r="GP135" s="931"/>
      <c r="GQ135" s="931"/>
      <c r="GZ135" s="931"/>
      <c r="HA135" s="931"/>
      <c r="HB135" s="931"/>
      <c r="HC135" s="931"/>
      <c r="HD135" s="931"/>
    </row>
    <row r="136" spans="29:212">
      <c r="AC136" s="885"/>
      <c r="AD136" s="885"/>
      <c r="CM136" s="1310"/>
      <c r="CN136" s="1310"/>
      <c r="CQ136" s="1310"/>
      <c r="CU136" s="1310"/>
      <c r="DC136" s="1310"/>
      <c r="EJ136" s="1310"/>
      <c r="FJ136" s="1310"/>
      <c r="FK136" s="1310"/>
      <c r="FL136" s="1310"/>
      <c r="FS136" s="179"/>
      <c r="GC136" s="931"/>
      <c r="GD136" s="931"/>
      <c r="GE136" s="931"/>
      <c r="GG136" s="931"/>
      <c r="GH136" s="931"/>
      <c r="GI136" s="931"/>
      <c r="GJ136" s="931"/>
      <c r="GK136" s="931"/>
      <c r="GM136" s="931"/>
      <c r="GN136" s="931"/>
      <c r="GO136" s="931"/>
      <c r="GP136" s="931"/>
      <c r="GQ136" s="931"/>
      <c r="GZ136" s="931"/>
      <c r="HA136" s="931"/>
      <c r="HB136" s="931"/>
      <c r="HC136" s="931"/>
      <c r="HD136" s="931"/>
    </row>
    <row r="137" spans="29:212">
      <c r="AC137" s="885"/>
      <c r="AD137" s="885"/>
      <c r="CM137" s="1310"/>
      <c r="CN137" s="1310"/>
      <c r="CQ137" s="1310"/>
      <c r="CU137" s="1310"/>
      <c r="DC137" s="1310"/>
      <c r="EJ137" s="1310"/>
      <c r="FJ137" s="1310"/>
      <c r="FK137" s="1310"/>
      <c r="FL137" s="1310"/>
      <c r="FS137" s="179"/>
      <c r="GC137" s="931"/>
      <c r="GD137" s="931"/>
      <c r="GE137" s="931"/>
      <c r="GG137" s="931"/>
      <c r="GH137" s="931"/>
      <c r="GI137" s="931"/>
      <c r="GJ137" s="931"/>
      <c r="GK137" s="931"/>
      <c r="GM137" s="931"/>
      <c r="GN137" s="931"/>
      <c r="GO137" s="931"/>
      <c r="GP137" s="931"/>
      <c r="GQ137" s="931"/>
      <c r="GZ137" s="931"/>
      <c r="HA137" s="931"/>
      <c r="HB137" s="931"/>
      <c r="HC137" s="931"/>
      <c r="HD137" s="931"/>
    </row>
    <row r="138" spans="29:212">
      <c r="AC138" s="885"/>
      <c r="AD138" s="885"/>
      <c r="CM138" s="1310"/>
      <c r="CN138" s="1310"/>
      <c r="CQ138" s="1310"/>
      <c r="CU138" s="1310"/>
      <c r="DC138" s="1310"/>
      <c r="EJ138" s="1310"/>
      <c r="FJ138" s="1310"/>
      <c r="FK138" s="1310"/>
      <c r="FL138" s="1310"/>
      <c r="FS138" s="179"/>
      <c r="GC138" s="931"/>
      <c r="GD138" s="931"/>
      <c r="GE138" s="931"/>
      <c r="GG138" s="931"/>
      <c r="GH138" s="931"/>
      <c r="GI138" s="931"/>
      <c r="GJ138" s="931"/>
      <c r="GK138" s="931"/>
      <c r="GM138" s="931"/>
      <c r="GN138" s="931"/>
      <c r="GO138" s="931"/>
      <c r="GP138" s="931"/>
      <c r="GQ138" s="931"/>
      <c r="GZ138" s="931"/>
      <c r="HA138" s="931"/>
      <c r="HB138" s="931"/>
      <c r="HC138" s="931"/>
      <c r="HD138" s="931"/>
    </row>
    <row r="139" spans="29:212">
      <c r="AC139" s="885"/>
      <c r="AD139" s="885"/>
      <c r="CM139" s="1310"/>
      <c r="CN139" s="1310"/>
      <c r="CQ139" s="1310"/>
      <c r="CU139" s="1310"/>
      <c r="DC139" s="1310"/>
      <c r="EJ139" s="1310"/>
      <c r="FJ139" s="1310"/>
      <c r="FK139" s="1310"/>
      <c r="FL139" s="1310"/>
      <c r="FS139" s="179"/>
      <c r="GC139" s="931"/>
      <c r="GD139" s="931"/>
      <c r="GE139" s="931"/>
      <c r="GG139" s="931"/>
      <c r="GH139" s="931"/>
      <c r="GI139" s="931"/>
      <c r="GJ139" s="931"/>
      <c r="GK139" s="931"/>
      <c r="GM139" s="931"/>
      <c r="GN139" s="931"/>
      <c r="GO139" s="931"/>
      <c r="GP139" s="931"/>
      <c r="GQ139" s="931"/>
      <c r="GZ139" s="931"/>
      <c r="HA139" s="931"/>
      <c r="HB139" s="931"/>
      <c r="HC139" s="931"/>
      <c r="HD139" s="931"/>
    </row>
    <row r="140" spans="29:212">
      <c r="AC140" s="885"/>
      <c r="AD140" s="885"/>
      <c r="CM140" s="1310"/>
      <c r="CN140" s="1310"/>
      <c r="CQ140" s="1310"/>
      <c r="CU140" s="1310"/>
      <c r="DC140" s="1310"/>
      <c r="EJ140" s="1310"/>
      <c r="FJ140" s="1310"/>
      <c r="FK140" s="1310"/>
      <c r="FL140" s="1310"/>
      <c r="FS140" s="179"/>
      <c r="GC140" s="931"/>
      <c r="GD140" s="931"/>
      <c r="GE140" s="931"/>
      <c r="GG140" s="931"/>
      <c r="GH140" s="931"/>
      <c r="GI140" s="931"/>
      <c r="GJ140" s="931"/>
      <c r="GK140" s="931"/>
      <c r="GM140" s="931"/>
      <c r="GN140" s="931"/>
      <c r="GO140" s="931"/>
      <c r="GP140" s="931"/>
      <c r="GQ140" s="931"/>
      <c r="GZ140" s="931"/>
      <c r="HA140" s="931"/>
      <c r="HB140" s="931"/>
      <c r="HC140" s="931"/>
      <c r="HD140" s="931"/>
    </row>
    <row r="141" spans="29:212">
      <c r="AC141" s="885"/>
      <c r="AD141" s="885"/>
      <c r="CM141" s="1310"/>
      <c r="CN141" s="1310"/>
      <c r="CQ141" s="1310"/>
      <c r="CU141" s="1310"/>
      <c r="DC141" s="1310"/>
      <c r="EJ141" s="1310"/>
      <c r="FJ141" s="1310"/>
      <c r="FK141" s="1310"/>
      <c r="FL141" s="1310"/>
      <c r="FS141" s="179"/>
      <c r="GC141" s="931"/>
      <c r="GD141" s="931"/>
      <c r="GE141" s="931"/>
      <c r="GG141" s="931"/>
      <c r="GH141" s="931"/>
      <c r="GI141" s="931"/>
      <c r="GJ141" s="931"/>
      <c r="GK141" s="931"/>
      <c r="GM141" s="931"/>
      <c r="GN141" s="931"/>
      <c r="GO141" s="931"/>
      <c r="GP141" s="931"/>
      <c r="GQ141" s="931"/>
      <c r="GZ141" s="931"/>
      <c r="HA141" s="931"/>
      <c r="HB141" s="931"/>
    </row>
    <row r="142" spans="29:212">
      <c r="AC142" s="885"/>
      <c r="AD142" s="885"/>
      <c r="CM142" s="1310"/>
      <c r="CN142" s="1310"/>
    </row>
  </sheetData>
  <mergeCells count="8">
    <mergeCell ref="AD3:AE3"/>
    <mergeCell ref="AU3:AY3"/>
    <mergeCell ref="BF3:BP3"/>
    <mergeCell ref="BQ3:CE3"/>
    <mergeCell ref="HC3:IF3"/>
    <mergeCell ref="BA3:BD3"/>
    <mergeCell ref="BA1:BD1"/>
    <mergeCell ref="BF1:BP1"/>
  </mergeCells>
  <hyperlinks>
    <hyperlink ref="A1" location="'INDICE DE CUADROS'!A1" display="Índice" xr:uid="{48C31420-E16B-41BB-9950-3813A37E9F0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theme="9" tint="0.39997558519241921"/>
  </sheetPr>
  <dimension ref="A1:BT153"/>
  <sheetViews>
    <sheetView topLeftCell="A31" zoomScale="40" zoomScaleNormal="40" zoomScaleSheetLayoutView="40" zoomScalePageLayoutView="10" workbookViewId="0">
      <selection activeCell="AL170" sqref="AL170"/>
    </sheetView>
  </sheetViews>
  <sheetFormatPr baseColWidth="10" defaultColWidth="11.42578125" defaultRowHeight="12.75"/>
  <cols>
    <col min="1" max="1" width="6.7109375" customWidth="1"/>
    <col min="6" max="6" width="11.42578125" customWidth="1"/>
    <col min="18" max="19" width="11.42578125" customWidth="1"/>
    <col min="40" max="40" width="8.5703125" customWidth="1"/>
    <col min="41" max="41" width="15.7109375" customWidth="1"/>
    <col min="42" max="42" width="16.28515625" customWidth="1"/>
    <col min="43" max="44" width="20.140625" customWidth="1"/>
    <col min="45" max="45" width="17.7109375" customWidth="1"/>
    <col min="46" max="46" width="15.7109375" customWidth="1"/>
    <col min="47" max="47" width="6" customWidth="1"/>
    <col min="48" max="48" width="13" customWidth="1"/>
    <col min="49" max="49" width="15.7109375" customWidth="1"/>
    <col min="50" max="51" width="11.42578125" customWidth="1"/>
    <col min="52" max="52" width="16.140625" customWidth="1"/>
    <col min="53" max="53" width="13.85546875" customWidth="1"/>
    <col min="54" max="54" width="15.7109375" customWidth="1"/>
    <col min="55" max="55" width="11.42578125" customWidth="1"/>
    <col min="56" max="56" width="13.140625" customWidth="1"/>
    <col min="57" max="57" width="11.42578125" customWidth="1"/>
    <col min="58" max="58" width="6.28515625" style="439" customWidth="1"/>
    <col min="59" max="60" width="13.28515625" customWidth="1"/>
    <col min="61" max="61" width="15.140625" customWidth="1"/>
    <col min="62" max="62" width="13" customWidth="1"/>
    <col min="63" max="63" width="13.5703125" customWidth="1"/>
    <col min="64" max="64" width="13.140625" customWidth="1"/>
    <col min="65" max="65" width="6.28515625" style="439" customWidth="1"/>
    <col min="66" max="67" width="11.42578125" customWidth="1"/>
    <col min="68" max="68" width="16.42578125" customWidth="1"/>
    <col min="69" max="69" width="15.42578125" customWidth="1"/>
    <col min="70" max="70" width="17.7109375" customWidth="1"/>
    <col min="71" max="71" width="20.140625" customWidth="1"/>
    <col min="72" max="72" width="8" style="439" customWidth="1"/>
  </cols>
  <sheetData>
    <row r="1" spans="1:72" ht="33.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O1" s="429" t="str">
        <f>+'SERIES INDIVIDUALES'!B2</f>
        <v>Producto Interior Bruto a precios corrientes</v>
      </c>
      <c r="AP1" s="429" t="str">
        <f>+'SERIES INDIVIDUALES'!H2</f>
        <v>Producto Interior Bruto a precios constantes</v>
      </c>
      <c r="AQ1" s="429" t="s">
        <v>887</v>
      </c>
      <c r="AR1" s="429"/>
      <c r="AS1" s="429" t="s">
        <v>888</v>
      </c>
      <c r="AT1" s="429"/>
      <c r="AU1" s="799"/>
      <c r="AV1" s="429" t="s">
        <v>122</v>
      </c>
      <c r="AW1" s="426" t="s">
        <v>886</v>
      </c>
      <c r="AX1" s="426"/>
      <c r="AY1" s="426"/>
      <c r="AZ1" s="426" t="str">
        <f>+'SERIES INDIVIDUALES'!LU2</f>
        <v>Población entre 15 y 64 años (AMECO)</v>
      </c>
      <c r="BA1" s="426"/>
      <c r="BB1" s="426" t="str">
        <f>+'SERIES INDIVIDUALES'!GX2</f>
        <v>Deuda pública Total de las AAPP (Procedimiento de déficit excesivo_Banco de España)</v>
      </c>
      <c r="BC1" s="426"/>
      <c r="BD1" s="426"/>
      <c r="BE1" s="426"/>
      <c r="BF1" s="430"/>
      <c r="BG1" s="428" t="str">
        <f>+'SERIES INDIVIDUALES'!FS2</f>
        <v>RECURSOS NO FINANCIEROS</v>
      </c>
      <c r="BH1" s="433" t="str">
        <f>+'SERIES INDIVIDUALES'!GD2</f>
        <v>EMPLEOS NO FINANCIEROS</v>
      </c>
      <c r="BI1" s="428" t="str">
        <f>+'SERIES INDIVIDUALES'!GS2</f>
        <v>CAPACIDAD (+) O NECESIDAD (-) DE FINANCIACIÓN (RNF-ENF) de las AAPP</v>
      </c>
      <c r="BJ1" s="428" t="s">
        <v>447</v>
      </c>
      <c r="BK1" s="428" t="s">
        <v>449</v>
      </c>
      <c r="BL1" s="428" t="s">
        <v>704</v>
      </c>
      <c r="BM1" s="430"/>
      <c r="BN1" s="427" t="s">
        <v>892</v>
      </c>
      <c r="BO1" s="427" t="s">
        <v>894</v>
      </c>
      <c r="BP1" s="427" t="s">
        <v>673</v>
      </c>
      <c r="BQ1" s="427" t="s">
        <v>107</v>
      </c>
      <c r="BR1" s="427" t="s">
        <v>885</v>
      </c>
      <c r="BS1" s="427" t="s">
        <v>896</v>
      </c>
      <c r="BT1" s="430"/>
    </row>
    <row r="2" spans="1:72" ht="39"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N2" s="472" t="s">
        <v>884</v>
      </c>
      <c r="AO2" s="429" t="str">
        <f>+'SERIES INDIVIDUALES'!B3</f>
        <v>PIBpm</v>
      </c>
      <c r="AP2" s="429" t="str">
        <f>+'SERIES INDIVIDUALES'!H3</f>
        <v>PIBpctes20</v>
      </c>
      <c r="AQ2" s="426" t="s">
        <v>883</v>
      </c>
      <c r="AR2" s="429" t="s">
        <v>899</v>
      </c>
      <c r="AS2" s="426" t="s">
        <v>882</v>
      </c>
      <c r="AT2" s="426" t="s">
        <v>889</v>
      </c>
      <c r="AU2" s="799"/>
      <c r="AV2" s="426" t="s">
        <v>880</v>
      </c>
      <c r="AW2" s="426" t="s">
        <v>881</v>
      </c>
      <c r="AX2" s="426" t="s">
        <v>879</v>
      </c>
      <c r="AY2" s="426" t="s">
        <v>878</v>
      </c>
      <c r="AZ2" s="429" t="s">
        <v>890</v>
      </c>
      <c r="BA2" s="426" t="s">
        <v>898</v>
      </c>
      <c r="BB2" s="426" t="str">
        <f>+'SERIES INDIVIDUALES'!GX3</f>
        <v>DP.Total AAPP</v>
      </c>
      <c r="BC2" s="426" t="s">
        <v>891</v>
      </c>
      <c r="BD2" s="426" t="str">
        <f>+'SERIES INDIVIDUALES'!GY3</f>
        <v>PIIN</v>
      </c>
      <c r="BE2" s="426" t="s">
        <v>913</v>
      </c>
      <c r="BF2" s="431"/>
      <c r="BG2" s="425" t="s">
        <v>877</v>
      </c>
      <c r="BH2" s="425" t="s">
        <v>876</v>
      </c>
      <c r="BI2" s="425" t="s">
        <v>875</v>
      </c>
      <c r="BJ2" s="425" t="s">
        <v>900</v>
      </c>
      <c r="BK2" s="425" t="s">
        <v>148</v>
      </c>
      <c r="BL2" s="425" t="s">
        <v>901</v>
      </c>
      <c r="BM2" s="431"/>
      <c r="BN2" s="424" t="s">
        <v>893</v>
      </c>
      <c r="BO2" s="424" t="s">
        <v>895</v>
      </c>
      <c r="BP2" s="424" t="s">
        <v>897</v>
      </c>
      <c r="BQ2" s="424" t="s">
        <v>921</v>
      </c>
      <c r="BR2" s="424" t="s">
        <v>922</v>
      </c>
      <c r="BS2" s="424" t="s">
        <v>902</v>
      </c>
      <c r="BT2" s="431"/>
    </row>
    <row r="3" spans="1:72" ht="17.2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N3" s="412">
        <v>1954</v>
      </c>
      <c r="AO3" s="419">
        <f>+'SERIES INDIVIDUALES'!B4</f>
        <v>2470.8404360302675</v>
      </c>
      <c r="AP3" s="419">
        <f>+'SERIES INDIVIDUALES'!H4</f>
        <v>149641.9947760184</v>
      </c>
      <c r="AQ3" s="441">
        <f>+LN(AP3)</f>
        <v>11.916001018873221</v>
      </c>
      <c r="AR3" s="419">
        <f t="shared" ref="AR3:AR34" si="0">+AP3/$AP$3*100</f>
        <v>100</v>
      </c>
      <c r="AS3" s="420"/>
      <c r="AT3" s="419">
        <f t="shared" ref="AT3:AT34" si="1">+AP3/$AP$3*100</f>
        <v>100</v>
      </c>
      <c r="AU3" s="421"/>
      <c r="AV3" s="419"/>
      <c r="AW3" s="419"/>
      <c r="AX3" s="419"/>
      <c r="AY3" s="419"/>
      <c r="AZ3" s="419"/>
      <c r="BA3" s="17"/>
      <c r="BB3" s="419"/>
      <c r="BC3" s="17"/>
      <c r="BD3" s="17"/>
      <c r="BE3" s="17"/>
      <c r="BF3" s="431">
        <v>0</v>
      </c>
      <c r="BG3" s="432"/>
      <c r="BH3" s="432"/>
      <c r="BI3" s="432"/>
      <c r="BJ3" s="17"/>
      <c r="BK3" s="17"/>
      <c r="BL3" s="17"/>
      <c r="BM3" s="431">
        <v>0</v>
      </c>
      <c r="BN3" s="422"/>
      <c r="BO3" s="422"/>
      <c r="BP3" s="422"/>
      <c r="BQ3" s="17"/>
      <c r="BR3" s="17"/>
      <c r="BS3" s="17"/>
      <c r="BT3" s="431">
        <v>0</v>
      </c>
    </row>
    <row r="4" spans="1:72" ht="15">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N4" s="412">
        <v>1955</v>
      </c>
      <c r="AO4" s="419">
        <f>+'SERIES INDIVIDUALES'!B5</f>
        <v>2757.3256323432392</v>
      </c>
      <c r="AP4" s="419">
        <f>+'SERIES INDIVIDUALES'!H5</f>
        <v>157409.40178449321</v>
      </c>
      <c r="AQ4" s="419">
        <f t="shared" ref="AQ4:AQ67" si="2">+LN(AP4)</f>
        <v>11.966605344976314</v>
      </c>
      <c r="AR4" s="419">
        <f t="shared" si="0"/>
        <v>105.19065989470464</v>
      </c>
      <c r="AS4" s="420">
        <f t="shared" ref="AS4:AS35" si="3">+AQ4-AQ3</f>
        <v>5.0604326103092845E-2</v>
      </c>
      <c r="AT4" s="419">
        <f t="shared" si="1"/>
        <v>105.19065989470464</v>
      </c>
      <c r="AU4" s="421"/>
      <c r="AV4" s="419">
        <f>+'SERIES INDIVIDUALES'!LZ5</f>
        <v>12356.64641039327</v>
      </c>
      <c r="AW4" s="419"/>
      <c r="AX4" s="419"/>
      <c r="AY4" s="419"/>
      <c r="AZ4" s="419"/>
      <c r="BA4" s="17"/>
      <c r="BB4" s="419"/>
      <c r="BC4" s="17"/>
      <c r="BD4" s="17"/>
      <c r="BE4" s="17"/>
      <c r="BF4" s="431">
        <v>0</v>
      </c>
      <c r="BG4" s="432"/>
      <c r="BH4" s="432"/>
      <c r="BI4" s="432"/>
      <c r="BJ4" s="17"/>
      <c r="BK4" s="17"/>
      <c r="BL4" s="17"/>
      <c r="BM4" s="431">
        <v>0</v>
      </c>
      <c r="BN4" s="422"/>
      <c r="BO4" s="422"/>
      <c r="BP4" s="422"/>
      <c r="BQ4" s="17"/>
      <c r="BR4" s="17"/>
      <c r="BS4" s="17"/>
      <c r="BT4" s="431">
        <v>0</v>
      </c>
    </row>
    <row r="5" spans="1:72" ht="1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N5" s="412">
        <v>1956</v>
      </c>
      <c r="AO5" s="419">
        <f>+'SERIES INDIVIDUALES'!B6</f>
        <v>3167.5551163074106</v>
      </c>
      <c r="AP5" s="419">
        <f>+'SERIES INDIVIDUALES'!H6</f>
        <v>168692.69390227902</v>
      </c>
      <c r="AQ5" s="419">
        <f t="shared" si="2"/>
        <v>12.035833959370262</v>
      </c>
      <c r="AR5" s="419">
        <f t="shared" si="0"/>
        <v>112.73085082484724</v>
      </c>
      <c r="AS5" s="420">
        <f t="shared" si="3"/>
        <v>6.9228614393948007E-2</v>
      </c>
      <c r="AT5" s="419">
        <f t="shared" si="1"/>
        <v>112.73085082484724</v>
      </c>
      <c r="AU5" s="421"/>
      <c r="AV5" s="419">
        <f>+'SERIES INDIVIDUALES'!LZ6</f>
        <v>12463.439602881283</v>
      </c>
      <c r="AW5" s="419"/>
      <c r="AX5" s="419"/>
      <c r="AY5" s="419"/>
      <c r="AZ5" s="419"/>
      <c r="BA5" s="17"/>
      <c r="BB5" s="419"/>
      <c r="BC5" s="17"/>
      <c r="BD5" s="17"/>
      <c r="BE5" s="17"/>
      <c r="BF5" s="431">
        <v>0</v>
      </c>
      <c r="BG5" s="432"/>
      <c r="BH5" s="432"/>
      <c r="BI5" s="432"/>
      <c r="BJ5" s="17"/>
      <c r="BK5" s="17"/>
      <c r="BL5" s="17"/>
      <c r="BM5" s="431">
        <v>0</v>
      </c>
      <c r="BN5" s="422"/>
      <c r="BO5" s="422"/>
      <c r="BP5" s="422"/>
      <c r="BQ5" s="17"/>
      <c r="BR5" s="17"/>
      <c r="BS5" s="17"/>
      <c r="BT5" s="431">
        <v>0</v>
      </c>
    </row>
    <row r="6" spans="1:72" ht="15">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N6" s="412">
        <v>1957</v>
      </c>
      <c r="AO6" s="419">
        <f>+'SERIES INDIVIDUALES'!B7</f>
        <v>3713.7147357941253</v>
      </c>
      <c r="AP6" s="419">
        <f>+'SERIES INDIVIDUALES'!H7</f>
        <v>175905.71941481039</v>
      </c>
      <c r="AQ6" s="419">
        <f t="shared" si="2"/>
        <v>12.07770344534662</v>
      </c>
      <c r="AR6" s="419">
        <f t="shared" si="0"/>
        <v>117.55103884982493</v>
      </c>
      <c r="AS6" s="420">
        <f t="shared" si="3"/>
        <v>4.1869485976357979E-2</v>
      </c>
      <c r="AT6" s="419">
        <f t="shared" si="1"/>
        <v>117.55103884982493</v>
      </c>
      <c r="AU6" s="421"/>
      <c r="AV6" s="419">
        <f>+'SERIES INDIVIDUALES'!LZ7</f>
        <v>12589.78027050572</v>
      </c>
      <c r="AW6" s="419"/>
      <c r="AX6" s="419"/>
      <c r="AY6" s="419"/>
      <c r="AZ6" s="419"/>
      <c r="BA6" s="17"/>
      <c r="BB6" s="419"/>
      <c r="BC6" s="17"/>
      <c r="BD6" s="17"/>
      <c r="BE6" s="17"/>
      <c r="BF6" s="431">
        <v>0</v>
      </c>
      <c r="BG6" s="432"/>
      <c r="BH6" s="432"/>
      <c r="BI6" s="432"/>
      <c r="BJ6" s="17"/>
      <c r="BK6" s="17"/>
      <c r="BL6" s="17"/>
      <c r="BM6" s="431">
        <v>0</v>
      </c>
      <c r="BN6" s="422"/>
      <c r="BO6" s="422"/>
      <c r="BP6" s="422"/>
      <c r="BQ6" s="17"/>
      <c r="BR6" s="17"/>
      <c r="BS6" s="17"/>
      <c r="BT6" s="431">
        <v>0</v>
      </c>
    </row>
    <row r="7" spans="1:72" ht="15">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N7" s="412">
        <v>1958</v>
      </c>
      <c r="AO7" s="419">
        <f>+'SERIES INDIVIDUALES'!B8</f>
        <v>4269.6622173122632</v>
      </c>
      <c r="AP7" s="419">
        <f>+'SERIES INDIVIDUALES'!H8</f>
        <v>183837.79481998307</v>
      </c>
      <c r="AQ7" s="419">
        <f t="shared" si="2"/>
        <v>12.121809097906111</v>
      </c>
      <c r="AR7" s="419">
        <f t="shared" si="0"/>
        <v>122.85174031203499</v>
      </c>
      <c r="AS7" s="420">
        <f t="shared" si="3"/>
        <v>4.4105652559490949E-2</v>
      </c>
      <c r="AT7" s="419">
        <f t="shared" si="1"/>
        <v>122.85174031203499</v>
      </c>
      <c r="AU7" s="421"/>
      <c r="AV7" s="419">
        <f>+'SERIES INDIVIDUALES'!LZ8</f>
        <v>12732.907432453509</v>
      </c>
      <c r="AW7" s="419"/>
      <c r="AX7" s="419"/>
      <c r="AY7" s="419"/>
      <c r="AZ7" s="419"/>
      <c r="BA7" s="17"/>
      <c r="BB7" s="419"/>
      <c r="BC7" s="17"/>
      <c r="BD7" s="17"/>
      <c r="BE7" s="17"/>
      <c r="BF7" s="431">
        <v>0</v>
      </c>
      <c r="BG7" s="435">
        <f>+'SERIES INDIVIDUALES'!FS8</f>
        <v>582.23648624283294</v>
      </c>
      <c r="BH7" s="435">
        <f>+'SERIES INDIVIDUALES'!GD8</f>
        <v>498.39169160866902</v>
      </c>
      <c r="BI7" s="435">
        <f>+'SERIES INDIVIDUALES'!GS8</f>
        <v>83.844794634163918</v>
      </c>
      <c r="BJ7" s="436">
        <f t="shared" ref="BJ7:BJ38" si="4">+BG7/$AO7</f>
        <v>0.13636593636893099</v>
      </c>
      <c r="BK7" s="436">
        <f t="shared" ref="BK7:BK38" si="5">+BH7/$AO7</f>
        <v>0.11672859965077162</v>
      </c>
      <c r="BL7" s="436">
        <f t="shared" ref="BL7:BL38" si="6">+BI7/$AO7</f>
        <v>1.9637336718159384E-2</v>
      </c>
      <c r="BM7" s="431">
        <v>0</v>
      </c>
      <c r="BN7" s="422"/>
      <c r="BO7" s="422"/>
      <c r="BP7" s="422"/>
      <c r="BQ7" s="434"/>
      <c r="BR7" s="434"/>
      <c r="BS7" s="17"/>
      <c r="BT7" s="431">
        <v>0</v>
      </c>
    </row>
    <row r="8" spans="1:72" ht="15">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N8" s="412">
        <v>1959</v>
      </c>
      <c r="AO8" s="419">
        <f>+'SERIES INDIVIDUALES'!B9</f>
        <v>4428.0290765273512</v>
      </c>
      <c r="AP8" s="419">
        <f>+'SERIES INDIVIDUALES'!H9</f>
        <v>180349.74410389751</v>
      </c>
      <c r="AQ8" s="419">
        <f t="shared" si="2"/>
        <v>12.102653267444611</v>
      </c>
      <c r="AR8" s="419">
        <f t="shared" si="0"/>
        <v>120.52080993296164</v>
      </c>
      <c r="AS8" s="420">
        <f t="shared" si="3"/>
        <v>-1.9155830461500045E-2</v>
      </c>
      <c r="AT8" s="419">
        <f t="shared" si="1"/>
        <v>120.52080993296164</v>
      </c>
      <c r="AU8" s="421"/>
      <c r="AV8" s="419">
        <f>+'SERIES INDIVIDUALES'!LZ9</f>
        <v>12804.360590525175</v>
      </c>
      <c r="AW8" s="419"/>
      <c r="AX8" s="419"/>
      <c r="AY8" s="419"/>
      <c r="AZ8" s="419"/>
      <c r="BA8" s="17"/>
      <c r="BB8" s="419"/>
      <c r="BC8" s="17"/>
      <c r="BD8" s="17"/>
      <c r="BE8" s="17"/>
      <c r="BF8" s="431">
        <v>0</v>
      </c>
      <c r="BG8" s="435">
        <f>+'SERIES INDIVIDUALES'!FS9</f>
        <v>646.85730770617738</v>
      </c>
      <c r="BH8" s="435">
        <f>+'SERIES INDIVIDUALES'!GD9</f>
        <v>554.93010229226013</v>
      </c>
      <c r="BI8" s="435">
        <f>+'SERIES INDIVIDUALES'!GS9</f>
        <v>91.92720541391725</v>
      </c>
      <c r="BJ8" s="436">
        <f t="shared" si="4"/>
        <v>0.14608244357181827</v>
      </c>
      <c r="BK8" s="436">
        <f t="shared" si="5"/>
        <v>0.12532214506763356</v>
      </c>
      <c r="BL8" s="436">
        <f t="shared" si="6"/>
        <v>2.0760298504184729E-2</v>
      </c>
      <c r="BM8" s="431">
        <v>0</v>
      </c>
      <c r="BN8" s="422"/>
      <c r="BO8" s="422"/>
      <c r="BP8" s="422"/>
      <c r="BQ8" s="434"/>
      <c r="BR8" s="434"/>
      <c r="BS8" s="17"/>
      <c r="BT8" s="431">
        <v>0</v>
      </c>
    </row>
    <row r="9" spans="1:72" ht="15">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N9" s="423">
        <v>1960</v>
      </c>
      <c r="AO9" s="419">
        <f>+'SERIES INDIVIDUALES'!B10</f>
        <v>4554.8919198149215</v>
      </c>
      <c r="AP9" s="419">
        <f>+'SERIES INDIVIDUALES'!H10</f>
        <v>184590.83995338553</v>
      </c>
      <c r="AQ9" s="419">
        <f t="shared" si="2"/>
        <v>12.125896978765473</v>
      </c>
      <c r="AR9" s="419">
        <f t="shared" si="0"/>
        <v>123.35497146351059</v>
      </c>
      <c r="AS9" s="420">
        <f t="shared" si="3"/>
        <v>2.3243711320862559E-2</v>
      </c>
      <c r="AT9" s="419">
        <f t="shared" si="1"/>
        <v>123.35497146351059</v>
      </c>
      <c r="AU9" s="421"/>
      <c r="AV9" s="419">
        <f>+'SERIES INDIVIDUALES'!LZ10</f>
        <v>12635.832755338981</v>
      </c>
      <c r="AW9" s="419">
        <f>+'SERIES INDIVIDUALES'!EC10</f>
        <v>524949</v>
      </c>
      <c r="AX9" s="437">
        <f t="shared" ref="AX9:AX40" si="7">+(AP9/(AV9/1000))</f>
        <v>14608.521933419141</v>
      </c>
      <c r="AY9" s="419">
        <f t="shared" ref="AY9:AY40" si="8">+AP9/AW9</f>
        <v>0.35163575881349529</v>
      </c>
      <c r="AZ9" s="419">
        <f>+'SERIES INDIVIDUALES'!LU10</f>
        <v>19527.065999999999</v>
      </c>
      <c r="BA9" s="438">
        <f t="shared" ref="BA9:BA40" si="9">+(AP9/(AZ9/1000))/($AP$9/($AZ$9/1000))*100</f>
        <v>100</v>
      </c>
      <c r="BB9" s="419"/>
      <c r="BC9" s="17"/>
      <c r="BD9" s="17"/>
      <c r="BE9" s="17"/>
      <c r="BF9" s="431">
        <v>0</v>
      </c>
      <c r="BG9" s="435">
        <f>+'SERIES INDIVIDUALES'!FS10</f>
        <v>705.90253987715312</v>
      </c>
      <c r="BH9" s="435">
        <f>+'SERIES INDIVIDUALES'!GD10</f>
        <v>607.84981909535657</v>
      </c>
      <c r="BI9" s="435">
        <f>+'SERIES INDIVIDUALES'!GS10</f>
        <v>98.052720781796552</v>
      </c>
      <c r="BJ9" s="436">
        <f t="shared" si="4"/>
        <v>0.15497679249123347</v>
      </c>
      <c r="BK9" s="436">
        <f t="shared" si="5"/>
        <v>0.13344988855850948</v>
      </c>
      <c r="BL9" s="436">
        <f t="shared" si="6"/>
        <v>2.1526903932723988E-2</v>
      </c>
      <c r="BM9" s="431">
        <v>0</v>
      </c>
      <c r="BN9" s="422"/>
      <c r="BO9" s="422"/>
      <c r="BP9" s="422"/>
      <c r="BQ9" s="434"/>
      <c r="BR9" s="434"/>
      <c r="BS9" s="17"/>
      <c r="BT9" s="431">
        <v>0</v>
      </c>
    </row>
    <row r="10" spans="1:72" ht="15">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N10" s="412">
        <v>1961</v>
      </c>
      <c r="AO10" s="419">
        <f>+'SERIES INDIVIDUALES'!B11</f>
        <v>5187.4325953179241</v>
      </c>
      <c r="AP10" s="419">
        <f>+'SERIES INDIVIDUALES'!H11</f>
        <v>206446.93629468593</v>
      </c>
      <c r="AQ10" s="419">
        <f t="shared" si="2"/>
        <v>12.237798691265571</v>
      </c>
      <c r="AR10" s="419">
        <f t="shared" si="0"/>
        <v>137.96056154135889</v>
      </c>
      <c r="AS10" s="420">
        <f t="shared" si="3"/>
        <v>0.11190171250009762</v>
      </c>
      <c r="AT10" s="419">
        <f t="shared" si="1"/>
        <v>137.96056154135889</v>
      </c>
      <c r="AU10" s="421"/>
      <c r="AV10" s="419">
        <f>+'SERIES INDIVIDUALES'!LZ11</f>
        <v>12726.391621732855</v>
      </c>
      <c r="AW10" s="419">
        <f>+'SERIES INDIVIDUALES'!EC11</f>
        <v>536655</v>
      </c>
      <c r="AX10" s="437">
        <f t="shared" si="7"/>
        <v>16221.953750200219</v>
      </c>
      <c r="AY10" s="419">
        <f t="shared" si="8"/>
        <v>0.38469209509775543</v>
      </c>
      <c r="AZ10" s="419">
        <f>+'SERIES INDIVIDUALES'!LU11</f>
        <v>19806.716</v>
      </c>
      <c r="BA10" s="438">
        <f t="shared" si="9"/>
        <v>110.26122570192192</v>
      </c>
      <c r="BB10" s="419"/>
      <c r="BC10" s="17"/>
      <c r="BD10" s="17"/>
      <c r="BE10" s="17"/>
      <c r="BF10" s="431">
        <v>0</v>
      </c>
      <c r="BG10" s="435">
        <f>+'SERIES INDIVIDUALES'!FS11</f>
        <v>836.2416309064464</v>
      </c>
      <c r="BH10" s="435">
        <f>+'SERIES INDIVIDUALES'!GD11</f>
        <v>654.45650475400578</v>
      </c>
      <c r="BI10" s="435">
        <f>+'SERIES INDIVIDUALES'!GS11</f>
        <v>181.78512615244063</v>
      </c>
      <c r="BJ10" s="436">
        <f t="shared" si="4"/>
        <v>0.16120530060693644</v>
      </c>
      <c r="BK10" s="436">
        <f t="shared" si="5"/>
        <v>0.12616192937999918</v>
      </c>
      <c r="BL10" s="436">
        <f t="shared" si="6"/>
        <v>3.5043371226937264E-2</v>
      </c>
      <c r="BM10" s="431">
        <v>0</v>
      </c>
      <c r="BN10" s="422"/>
      <c r="BO10" s="422"/>
      <c r="BP10" s="422"/>
      <c r="BQ10" s="434"/>
      <c r="BR10" s="434"/>
      <c r="BS10" s="17"/>
      <c r="BT10" s="431">
        <v>0</v>
      </c>
    </row>
    <row r="11" spans="1:72" ht="15">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N11" s="412">
        <v>1962</v>
      </c>
      <c r="AO11" s="419">
        <f>+'SERIES INDIVIDUALES'!B12</f>
        <v>5994.453156675796</v>
      </c>
      <c r="AP11" s="419">
        <f>+'SERIES INDIVIDUALES'!H12</f>
        <v>225667.73800111184</v>
      </c>
      <c r="AQ11" s="419">
        <f t="shared" si="2"/>
        <v>12.326819010635027</v>
      </c>
      <c r="AR11" s="419">
        <f t="shared" si="0"/>
        <v>150.8050853898917</v>
      </c>
      <c r="AS11" s="420">
        <f t="shared" si="3"/>
        <v>8.9020319369456757E-2</v>
      </c>
      <c r="AT11" s="419">
        <f t="shared" si="1"/>
        <v>150.8050853898917</v>
      </c>
      <c r="AU11" s="421"/>
      <c r="AV11" s="419">
        <f>+'SERIES INDIVIDUALES'!LZ12</f>
        <v>12815.404352623234</v>
      </c>
      <c r="AW11" s="419">
        <f>+'SERIES INDIVIDUALES'!EC12</f>
        <v>551122</v>
      </c>
      <c r="AX11" s="437">
        <f t="shared" si="7"/>
        <v>17609.100094833841</v>
      </c>
      <c r="AY11" s="419">
        <f t="shared" si="8"/>
        <v>0.40946966007728203</v>
      </c>
      <c r="AZ11" s="419">
        <f>+'SERIES INDIVIDUALES'!LU12</f>
        <v>19925.256000000001</v>
      </c>
      <c r="BA11" s="438">
        <f t="shared" si="9"/>
        <v>119.80981952069291</v>
      </c>
      <c r="BB11" s="419"/>
      <c r="BC11" s="17"/>
      <c r="BD11" s="17"/>
      <c r="BE11" s="17"/>
      <c r="BF11" s="431">
        <v>0</v>
      </c>
      <c r="BG11" s="435">
        <f>+'SERIES INDIVIDUALES'!FS12</f>
        <v>954.08628129770534</v>
      </c>
      <c r="BH11" s="435">
        <f>+'SERIES INDIVIDUALES'!GD12</f>
        <v>801.61491952447932</v>
      </c>
      <c r="BI11" s="435">
        <f>+'SERIES INDIVIDUALES'!GS12</f>
        <v>152.47136177322602</v>
      </c>
      <c r="BJ11" s="436">
        <f t="shared" si="4"/>
        <v>0.15916152088621721</v>
      </c>
      <c r="BK11" s="436">
        <f t="shared" si="5"/>
        <v>0.13372611288683622</v>
      </c>
      <c r="BL11" s="436">
        <f t="shared" si="6"/>
        <v>2.5435407999380967E-2</v>
      </c>
      <c r="BM11" s="431">
        <v>0</v>
      </c>
      <c r="BN11" s="422"/>
      <c r="BO11" s="422"/>
      <c r="BP11" s="422"/>
      <c r="BQ11" s="434"/>
      <c r="BR11" s="434"/>
      <c r="BS11" s="17"/>
      <c r="BT11" s="431">
        <v>0</v>
      </c>
    </row>
    <row r="12" spans="1:72" ht="15">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N12" s="412">
        <v>1963</v>
      </c>
      <c r="AO12" s="419">
        <f>+'SERIES INDIVIDUALES'!B13</f>
        <v>7075.3643522424809</v>
      </c>
      <c r="AP12" s="419">
        <f>+'SERIES INDIVIDUALES'!H13</f>
        <v>245429.58849753218</v>
      </c>
      <c r="AQ12" s="419">
        <f t="shared" si="2"/>
        <v>12.410765376515247</v>
      </c>
      <c r="AR12" s="419">
        <f t="shared" si="0"/>
        <v>164.01117137263975</v>
      </c>
      <c r="AS12" s="420">
        <f t="shared" si="3"/>
        <v>8.3946365880219531E-2</v>
      </c>
      <c r="AT12" s="419">
        <f t="shared" si="1"/>
        <v>164.01117137263975</v>
      </c>
      <c r="AU12" s="421"/>
      <c r="AV12" s="419">
        <f>+'SERIES INDIVIDUALES'!LZ13</f>
        <v>12875.040680845097</v>
      </c>
      <c r="AW12" s="419">
        <f>+'SERIES INDIVIDUALES'!EC13</f>
        <v>568731</v>
      </c>
      <c r="AX12" s="437">
        <f t="shared" si="7"/>
        <v>19062.432079354221</v>
      </c>
      <c r="AY12" s="419">
        <f t="shared" si="8"/>
        <v>0.43153896745127696</v>
      </c>
      <c r="AZ12" s="419">
        <f>+'SERIES INDIVIDUALES'!LU13</f>
        <v>20055.810000000001</v>
      </c>
      <c r="BA12" s="438">
        <f t="shared" si="9"/>
        <v>129.45342961497252</v>
      </c>
      <c r="BB12" s="419"/>
      <c r="BC12" s="17"/>
      <c r="BD12" s="17"/>
      <c r="BE12" s="17"/>
      <c r="BF12" s="431">
        <v>0</v>
      </c>
      <c r="BG12" s="435">
        <f>+'SERIES INDIVIDUALES'!FS13</f>
        <v>1083.9127090019595</v>
      </c>
      <c r="BH12" s="435">
        <f>+'SERIES INDIVIDUALES'!GD13</f>
        <v>987.07222963470474</v>
      </c>
      <c r="BI12" s="435">
        <f>+'SERIES INDIVIDUALES'!GS13</f>
        <v>96.840479367254716</v>
      </c>
      <c r="BJ12" s="436">
        <f t="shared" si="4"/>
        <v>0.15319532041603226</v>
      </c>
      <c r="BK12" s="436">
        <f t="shared" si="5"/>
        <v>0.13950832501252886</v>
      </c>
      <c r="BL12" s="436">
        <f t="shared" si="6"/>
        <v>1.368699540350341E-2</v>
      </c>
      <c r="BM12" s="431">
        <v>0</v>
      </c>
      <c r="BN12" s="422"/>
      <c r="BO12" s="422"/>
      <c r="BP12" s="422"/>
      <c r="BQ12" s="434"/>
      <c r="BR12" s="434"/>
      <c r="BS12" s="17"/>
      <c r="BT12" s="431">
        <v>0</v>
      </c>
    </row>
    <row r="13" spans="1:72" ht="15">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N13" s="412">
        <v>1964</v>
      </c>
      <c r="AO13" s="419">
        <f>+'SERIES INDIVIDUALES'!B14</f>
        <v>7987.9036283348041</v>
      </c>
      <c r="AP13" s="419">
        <f>+'SERIES INDIVIDUALES'!H14</f>
        <v>260607.43037062726</v>
      </c>
      <c r="AQ13" s="419">
        <f t="shared" si="2"/>
        <v>12.47077045581678</v>
      </c>
      <c r="AR13" s="419">
        <f t="shared" si="0"/>
        <v>174.15394038331289</v>
      </c>
      <c r="AS13" s="420">
        <f t="shared" si="3"/>
        <v>6.000507930153276E-2</v>
      </c>
      <c r="AT13" s="419">
        <f t="shared" si="1"/>
        <v>174.15394038331289</v>
      </c>
      <c r="AU13" s="421"/>
      <c r="AV13" s="419">
        <f>+'SERIES INDIVIDUALES'!LZ14</f>
        <v>12947.377329570736</v>
      </c>
      <c r="AW13" s="419">
        <f>+'SERIES INDIVIDUALES'!EC14</f>
        <v>589973</v>
      </c>
      <c r="AX13" s="437">
        <f t="shared" si="7"/>
        <v>20128.202317501127</v>
      </c>
      <c r="AY13" s="419">
        <f t="shared" si="8"/>
        <v>0.44172772376130309</v>
      </c>
      <c r="AZ13" s="419">
        <f>+'SERIES INDIVIDUALES'!LU14</f>
        <v>20212.495999999999</v>
      </c>
      <c r="BA13" s="438">
        <f t="shared" si="9"/>
        <v>136.39350667055928</v>
      </c>
      <c r="BB13" s="419">
        <f>+'SERIES INDIVIDUALES'!GX14</f>
        <v>536.42717521821112</v>
      </c>
      <c r="BC13" s="420">
        <f t="shared" ref="BC13:BC44" si="10">+BB13/AO13</f>
        <v>6.715493828886332E-2</v>
      </c>
      <c r="BD13" s="419"/>
      <c r="BE13" s="420"/>
      <c r="BF13" s="431">
        <v>0</v>
      </c>
      <c r="BG13" s="435">
        <f>+'SERIES INDIVIDUALES'!FS14</f>
        <v>1283.874244227279</v>
      </c>
      <c r="BH13" s="435">
        <f>+'SERIES INDIVIDUALES'!GD14</f>
        <v>1145.5819600206748</v>
      </c>
      <c r="BI13" s="435">
        <f>+'SERIES INDIVIDUALES'!GS14</f>
        <v>138.29228420660411</v>
      </c>
      <c r="BJ13" s="436">
        <f t="shared" si="4"/>
        <v>0.16072730768472246</v>
      </c>
      <c r="BK13" s="436">
        <f t="shared" si="5"/>
        <v>0.14341459453229385</v>
      </c>
      <c r="BL13" s="436">
        <f t="shared" si="6"/>
        <v>1.7312713152428601E-2</v>
      </c>
      <c r="BM13" s="431">
        <v>0</v>
      </c>
      <c r="BN13" s="435">
        <f>+'SERIES INDIVIDUALES'!EO14+'SERIES INDIVIDUALES'!FA14+'SERIES INDIVIDUALES'!FD14+'SERIES INDIVIDUALES'!FN14</f>
        <v>813.46277037510004</v>
      </c>
      <c r="BO13" s="435">
        <f>+'SERIES INDIVIDUALES'!ES14+'SERIES INDIVIDUALES'!FB14+'SERIES INDIVIDUALES'!FE14+'SERIES INDIVIDUALES'!FO14</f>
        <v>951.52868379681183</v>
      </c>
      <c r="BP13" s="435">
        <f>+BN13-BO13</f>
        <v>-138.0659134217118</v>
      </c>
      <c r="BQ13" s="436">
        <f t="shared" ref="BQ13:BQ44" si="11">+BN13/$AO13</f>
        <v>0.10183682831244652</v>
      </c>
      <c r="BR13" s="436">
        <f t="shared" ref="BR13:BR44" si="12">+BO13/$AO13</f>
        <v>0.11912120226657917</v>
      </c>
      <c r="BS13" s="436">
        <f t="shared" ref="BS13:BS44" si="13">+BP13/$AO13</f>
        <v>-1.7284373954132654E-2</v>
      </c>
      <c r="BT13" s="431">
        <v>0</v>
      </c>
    </row>
    <row r="14" spans="1:72" ht="15">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N14" s="412">
        <v>1965</v>
      </c>
      <c r="AO14" s="419">
        <f>+'SERIES INDIVIDUALES'!B15</f>
        <v>9265.8865338405176</v>
      </c>
      <c r="AP14" s="419">
        <f>+'SERIES INDIVIDUALES'!H15</f>
        <v>276904.22246063716</v>
      </c>
      <c r="AQ14" s="419">
        <f t="shared" si="2"/>
        <v>12.531426958088064</v>
      </c>
      <c r="AR14" s="419">
        <f t="shared" si="0"/>
        <v>185.04446086481451</v>
      </c>
      <c r="AS14" s="420">
        <f t="shared" si="3"/>
        <v>6.0656502271283941E-2</v>
      </c>
      <c r="AT14" s="419">
        <f t="shared" si="1"/>
        <v>185.04446086481451</v>
      </c>
      <c r="AU14" s="421"/>
      <c r="AV14" s="419">
        <f>+'SERIES INDIVIDUALES'!LZ15</f>
        <v>13011.65203207223</v>
      </c>
      <c r="AW14" s="419">
        <f>+'SERIES INDIVIDUALES'!EC15</f>
        <v>616983</v>
      </c>
      <c r="AX14" s="437">
        <f t="shared" si="7"/>
        <v>21281.250203901855</v>
      </c>
      <c r="AY14" s="419">
        <f t="shared" si="8"/>
        <v>0.44880365011781065</v>
      </c>
      <c r="AZ14" s="419">
        <f>+'SERIES INDIVIDUALES'!LU15</f>
        <v>20390.896000000001</v>
      </c>
      <c r="BA14" s="438">
        <f t="shared" si="9"/>
        <v>143.6547917186237</v>
      </c>
      <c r="BB14" s="419">
        <f>+'SERIES INDIVIDUALES'!GX15</f>
        <v>773.32261053238562</v>
      </c>
      <c r="BC14" s="420">
        <f t="shared" si="10"/>
        <v>8.3459106444708372E-2</v>
      </c>
      <c r="BD14" s="419"/>
      <c r="BE14" s="420"/>
      <c r="BF14" s="431">
        <v>0</v>
      </c>
      <c r="BG14" s="435">
        <f>+'SERIES INDIVIDUALES'!FS15</f>
        <v>1533.0045797122355</v>
      </c>
      <c r="BH14" s="435">
        <f>+'SERIES INDIVIDUALES'!GD15</f>
        <v>1366.4989842895436</v>
      </c>
      <c r="BI14" s="435">
        <f>+'SERIES INDIVIDUALES'!GS15</f>
        <v>166.50559542269184</v>
      </c>
      <c r="BJ14" s="436">
        <f t="shared" si="4"/>
        <v>0.16544607729799568</v>
      </c>
      <c r="BK14" s="436">
        <f t="shared" si="5"/>
        <v>0.14747633475748576</v>
      </c>
      <c r="BL14" s="436">
        <f t="shared" si="6"/>
        <v>1.7969742540509908E-2</v>
      </c>
      <c r="BM14" s="431">
        <v>0</v>
      </c>
      <c r="BN14" s="435">
        <f>+'SERIES INDIVIDUALES'!EO15+'SERIES INDIVIDUALES'!FA15+'SERIES INDIVIDUALES'!FD15+'SERIES INDIVIDUALES'!FN15</f>
        <v>882.59008952461897</v>
      </c>
      <c r="BO14" s="435">
        <f>+'SERIES INDIVIDUALES'!ES15+'SERIES INDIVIDUALES'!FB15+'SERIES INDIVIDUALES'!FE15+'SERIES INDIVIDUALES'!FO15</f>
        <v>1273.9497745101969</v>
      </c>
      <c r="BP14" s="435">
        <f>+BN14-BO14</f>
        <v>-391.35968498557793</v>
      </c>
      <c r="BQ14" s="436">
        <f t="shared" si="11"/>
        <v>9.5251553782928072E-2</v>
      </c>
      <c r="BR14" s="436">
        <f t="shared" si="12"/>
        <v>0.13748816908749381</v>
      </c>
      <c r="BS14" s="436">
        <f t="shared" si="13"/>
        <v>-4.2236615304565732E-2</v>
      </c>
      <c r="BT14" s="431">
        <v>0</v>
      </c>
    </row>
    <row r="15" spans="1:72" ht="15">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N15" s="412">
        <v>1966</v>
      </c>
      <c r="AO15" s="419">
        <f>+'SERIES INDIVIDUALES'!B16</f>
        <v>10749.160546980429</v>
      </c>
      <c r="AP15" s="419">
        <f>+'SERIES INDIVIDUALES'!H16</f>
        <v>296968.52626410406</v>
      </c>
      <c r="AQ15" s="419">
        <f t="shared" si="2"/>
        <v>12.601381439994656</v>
      </c>
      <c r="AR15" s="419">
        <f t="shared" si="0"/>
        <v>198.45266478076661</v>
      </c>
      <c r="AS15" s="420">
        <f t="shared" si="3"/>
        <v>6.9954481906592036E-2</v>
      </c>
      <c r="AT15" s="419">
        <f t="shared" si="1"/>
        <v>198.45266478076661</v>
      </c>
      <c r="AU15" s="421"/>
      <c r="AV15" s="419">
        <f>+'SERIES INDIVIDUALES'!LZ16</f>
        <v>13074.601487849146</v>
      </c>
      <c r="AW15" s="419">
        <f>+'SERIES INDIVIDUALES'!EC16</f>
        <v>648918</v>
      </c>
      <c r="AX15" s="437">
        <f t="shared" si="7"/>
        <v>22713.390273507852</v>
      </c>
      <c r="AY15" s="419">
        <f t="shared" si="8"/>
        <v>0.45763644445693302</v>
      </c>
      <c r="AZ15" s="419">
        <f>+'SERIES INDIVIDUALES'!LU16</f>
        <v>20566.183000000001</v>
      </c>
      <c r="BA15" s="438">
        <f t="shared" si="9"/>
        <v>152.75082903833521</v>
      </c>
      <c r="BB15" s="419">
        <f>+'SERIES INDIVIDUALES'!GX16</f>
        <v>1023.9992743670487</v>
      </c>
      <c r="BC15" s="420">
        <f t="shared" si="10"/>
        <v>9.5263185426577579E-2</v>
      </c>
      <c r="BD15" s="419"/>
      <c r="BE15" s="420"/>
      <c r="BF15" s="431">
        <v>0</v>
      </c>
      <c r="BG15" s="435">
        <f>+'SERIES INDIVIDUALES'!FS16</f>
        <v>1766.1882610315772</v>
      </c>
      <c r="BH15" s="435">
        <f>+'SERIES INDIVIDUALES'!GD16</f>
        <v>1593.2386138256825</v>
      </c>
      <c r="BI15" s="435">
        <f>+'SERIES INDIVIDUALES'!GS16</f>
        <v>172.94964720589473</v>
      </c>
      <c r="BJ15" s="436">
        <f t="shared" si="4"/>
        <v>0.16430941312228528</v>
      </c>
      <c r="BK15" s="436">
        <f t="shared" si="5"/>
        <v>0.14821981743246385</v>
      </c>
      <c r="BL15" s="436">
        <f t="shared" si="6"/>
        <v>1.6089595689821417E-2</v>
      </c>
      <c r="BM15" s="431">
        <v>0</v>
      </c>
      <c r="BN15" s="435">
        <f>+'SERIES INDIVIDUALES'!EO16+'SERIES INDIVIDUALES'!FA16+'SERIES INDIVIDUALES'!FD16+'SERIES INDIVIDUALES'!FN16</f>
        <v>1089.1305597376797</v>
      </c>
      <c r="BO15" s="435">
        <f>+'SERIES INDIVIDUALES'!ES16+'SERIES INDIVIDUALES'!FB16+'SERIES INDIVIDUALES'!FE16+'SERIES INDIVIDUALES'!FO16</f>
        <v>1524.5272641245476</v>
      </c>
      <c r="BP15" s="435">
        <f t="shared" ref="BP15:BP69" si="14">+BN15-BO15</f>
        <v>-435.3967043868679</v>
      </c>
      <c r="BQ15" s="436">
        <f t="shared" si="11"/>
        <v>0.10132238280166257</v>
      </c>
      <c r="BR15" s="436">
        <f t="shared" si="12"/>
        <v>0.14182756480949632</v>
      </c>
      <c r="BS15" s="436">
        <f t="shared" si="13"/>
        <v>-4.0505182007833734E-2</v>
      </c>
      <c r="BT15" s="431">
        <v>0</v>
      </c>
    </row>
    <row r="16" spans="1:72" ht="1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N16" s="412">
        <v>1967</v>
      </c>
      <c r="AO16" s="419">
        <f>+'SERIES INDIVIDUALES'!B17</f>
        <v>12172.301651262995</v>
      </c>
      <c r="AP16" s="419">
        <f>+'SERIES INDIVIDUALES'!H17</f>
        <v>309857.87957587361</v>
      </c>
      <c r="AQ16" s="419">
        <f t="shared" si="2"/>
        <v>12.643869018358577</v>
      </c>
      <c r="AR16" s="419">
        <f t="shared" si="0"/>
        <v>207.06612474637458</v>
      </c>
      <c r="AS16" s="420">
        <f t="shared" si="3"/>
        <v>4.2487578363921585E-2</v>
      </c>
      <c r="AT16" s="419">
        <f t="shared" si="1"/>
        <v>207.06612474637458</v>
      </c>
      <c r="AU16" s="421"/>
      <c r="AV16" s="419">
        <f>+'SERIES INDIVIDUALES'!LZ17</f>
        <v>13179.738121931439</v>
      </c>
      <c r="AW16" s="419">
        <f>+'SERIES INDIVIDUALES'!EC17</f>
        <v>684163</v>
      </c>
      <c r="AX16" s="437">
        <f t="shared" si="7"/>
        <v>23510.169679339968</v>
      </c>
      <c r="AY16" s="419">
        <f t="shared" si="8"/>
        <v>0.452900667788047</v>
      </c>
      <c r="AZ16" s="419">
        <f>+'SERIES INDIVIDUALES'!LU17</f>
        <v>20742.612000000001</v>
      </c>
      <c r="BA16" s="438">
        <f t="shared" si="9"/>
        <v>158.02505457034428</v>
      </c>
      <c r="BB16" s="419">
        <f>+'SERIES INDIVIDUALES'!GX17</f>
        <v>1324.687998731622</v>
      </c>
      <c r="BC16" s="420">
        <f t="shared" si="10"/>
        <v>0.10882806199550377</v>
      </c>
      <c r="BD16" s="419"/>
      <c r="BE16" s="420"/>
      <c r="BF16" s="431">
        <v>0</v>
      </c>
      <c r="BG16" s="435">
        <f>+'SERIES INDIVIDUALES'!FS17</f>
        <v>2380.0061303234652</v>
      </c>
      <c r="BH16" s="435">
        <f>+'SERIES INDIVIDUALES'!GD17</f>
        <v>2101.092038993665</v>
      </c>
      <c r="BI16" s="435">
        <f>+'SERIES INDIVIDUALES'!GS17</f>
        <v>278.91409132980016</v>
      </c>
      <c r="BJ16" s="436">
        <f t="shared" si="4"/>
        <v>0.19552638428710944</v>
      </c>
      <c r="BK16" s="436">
        <f t="shared" si="5"/>
        <v>0.17261255095297909</v>
      </c>
      <c r="BL16" s="436">
        <f t="shared" si="6"/>
        <v>2.2913833334130371E-2</v>
      </c>
      <c r="BM16" s="431">
        <v>0</v>
      </c>
      <c r="BN16" s="435">
        <f>+'SERIES INDIVIDUALES'!EO17+'SERIES INDIVIDUALES'!FA17+'SERIES INDIVIDUALES'!FD17+'SERIES INDIVIDUALES'!FN17</f>
        <v>1190.0967645241844</v>
      </c>
      <c r="BO16" s="435">
        <f>+'SERIES INDIVIDUALES'!ES17+'SERIES INDIVIDUALES'!FB17+'SERIES INDIVIDUALES'!FE17+'SERIES INDIVIDUALES'!FO17</f>
        <v>1537.4409175785177</v>
      </c>
      <c r="BP16" s="435">
        <f t="shared" si="14"/>
        <v>-347.34415305433322</v>
      </c>
      <c r="BQ16" s="436">
        <f t="shared" si="11"/>
        <v>9.7770889895807039E-2</v>
      </c>
      <c r="BR16" s="436">
        <f t="shared" si="12"/>
        <v>0.12630650813841712</v>
      </c>
      <c r="BS16" s="436">
        <f t="shared" si="13"/>
        <v>-2.853561824261009E-2</v>
      </c>
      <c r="BT16" s="431">
        <v>0</v>
      </c>
    </row>
    <row r="17" spans="1:72" ht="15">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N17" s="412">
        <v>1968</v>
      </c>
      <c r="AO17" s="419">
        <f>+'SERIES INDIVIDUALES'!B18</f>
        <v>13742.219917253184</v>
      </c>
      <c r="AP17" s="419">
        <f>+'SERIES INDIVIDUALES'!H18</f>
        <v>330298.8559401246</v>
      </c>
      <c r="AQ17" s="419">
        <f t="shared" si="2"/>
        <v>12.707753147673593</v>
      </c>
      <c r="AR17" s="419">
        <f t="shared" si="0"/>
        <v>220.72604447335144</v>
      </c>
      <c r="AS17" s="420">
        <f t="shared" si="3"/>
        <v>6.3884129315015414E-2</v>
      </c>
      <c r="AT17" s="419">
        <f t="shared" si="1"/>
        <v>220.72604447335144</v>
      </c>
      <c r="AU17" s="421"/>
      <c r="AV17" s="419">
        <f>+'SERIES INDIVIDUALES'!LZ18</f>
        <v>13290.617509726253</v>
      </c>
      <c r="AW17" s="419">
        <f>+'SERIES INDIVIDUALES'!EC18</f>
        <v>721907</v>
      </c>
      <c r="AX17" s="437">
        <f t="shared" si="7"/>
        <v>24852.032322682331</v>
      </c>
      <c r="AY17" s="419">
        <f t="shared" si="8"/>
        <v>0.45753657457279762</v>
      </c>
      <c r="AZ17" s="419">
        <f>+'SERIES INDIVIDUALES'!LU18</f>
        <v>20912.522000000001</v>
      </c>
      <c r="BA17" s="438">
        <f t="shared" si="9"/>
        <v>167.08116958758131</v>
      </c>
      <c r="BB17" s="419">
        <f>+'SERIES INDIVIDUALES'!GX18</f>
        <v>1702.8809490481526</v>
      </c>
      <c r="BC17" s="420">
        <f t="shared" si="10"/>
        <v>0.12391600187610206</v>
      </c>
      <c r="BD17" s="419"/>
      <c r="BE17" s="420"/>
      <c r="BF17" s="431">
        <v>0</v>
      </c>
      <c r="BG17" s="435">
        <f>+'SERIES INDIVIDUALES'!FS18</f>
        <v>2628.3118772012067</v>
      </c>
      <c r="BH17" s="435">
        <f>+'SERIES INDIVIDUALES'!GD18</f>
        <v>2349.4987559049441</v>
      </c>
      <c r="BI17" s="435">
        <f>+'SERIES INDIVIDUALES'!GS18</f>
        <v>278.81312129626258</v>
      </c>
      <c r="BJ17" s="436">
        <f t="shared" si="4"/>
        <v>0.19125817320834709</v>
      </c>
      <c r="BK17" s="436">
        <f t="shared" si="5"/>
        <v>0.17096937540310922</v>
      </c>
      <c r="BL17" s="436">
        <f t="shared" si="6"/>
        <v>2.0288797805237874E-2</v>
      </c>
      <c r="BM17" s="431">
        <v>0</v>
      </c>
      <c r="BN17" s="435">
        <f>+'SERIES INDIVIDUALES'!EO18+'SERIES INDIVIDUALES'!FA18+'SERIES INDIVIDUALES'!FD18+'SERIES INDIVIDUALES'!FN18</f>
        <v>1628.5070137927592</v>
      </c>
      <c r="BO17" s="435">
        <f>+'SERIES INDIVIDUALES'!ES18+'SERIES INDIVIDUALES'!FB18+'SERIES INDIVIDUALES'!FE18+'SERIES INDIVIDUALES'!FO18</f>
        <v>1854.3903042139664</v>
      </c>
      <c r="BP17" s="435">
        <f t="shared" si="14"/>
        <v>-225.88329042120722</v>
      </c>
      <c r="BQ17" s="436">
        <f t="shared" si="11"/>
        <v>0.11850392611954849</v>
      </c>
      <c r="BR17" s="436">
        <f t="shared" si="12"/>
        <v>0.134941102338626</v>
      </c>
      <c r="BS17" s="436">
        <f t="shared" si="13"/>
        <v>-1.64371762190775E-2</v>
      </c>
      <c r="BT17" s="431">
        <v>0</v>
      </c>
    </row>
    <row r="18" spans="1:72" ht="1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N18" s="412">
        <v>1969</v>
      </c>
      <c r="AO18" s="419">
        <f>+'SERIES INDIVIDUALES'!B19</f>
        <v>15734.89896455837</v>
      </c>
      <c r="AP18" s="419">
        <f>+'SERIES INDIVIDUALES'!H19</f>
        <v>359720.46739620902</v>
      </c>
      <c r="AQ18" s="419">
        <f>+LN(AP18)</f>
        <v>12.793082529361003</v>
      </c>
      <c r="AR18" s="419">
        <f t="shared" si="0"/>
        <v>240.38737784445638</v>
      </c>
      <c r="AS18" s="420">
        <f t="shared" si="3"/>
        <v>8.5329381687410333E-2</v>
      </c>
      <c r="AT18" s="419">
        <f t="shared" si="1"/>
        <v>240.38737784445638</v>
      </c>
      <c r="AU18" s="421"/>
      <c r="AV18" s="419">
        <f>+'SERIES INDIVIDUALES'!LZ19</f>
        <v>13403.816090032691</v>
      </c>
      <c r="AW18" s="419">
        <f>+'SERIES INDIVIDUALES'!EC19</f>
        <v>764242</v>
      </c>
      <c r="AX18" s="437">
        <f t="shared" si="7"/>
        <v>26837.168234776316</v>
      </c>
      <c r="AY18" s="419">
        <f t="shared" si="8"/>
        <v>0.47068921545297043</v>
      </c>
      <c r="AZ18" s="419">
        <f>+'SERIES INDIVIDUALES'!LU19</f>
        <v>21042.385999999999</v>
      </c>
      <c r="BA18" s="438">
        <f t="shared" si="9"/>
        <v>180.84104758449541</v>
      </c>
      <c r="BB18" s="419">
        <f>+'SERIES INDIVIDUALES'!GX19</f>
        <v>2052.6640580403728</v>
      </c>
      <c r="BC18" s="420">
        <f t="shared" si="10"/>
        <v>0.13045295445899197</v>
      </c>
      <c r="BD18" s="419"/>
      <c r="BE18" s="420"/>
      <c r="BF18" s="431">
        <v>0</v>
      </c>
      <c r="BG18" s="435">
        <f>+'SERIES INDIVIDUALES'!FS19</f>
        <v>3057.2187563857528</v>
      </c>
      <c r="BH18" s="435">
        <f>+'SERIES INDIVIDUALES'!GD19</f>
        <v>2744.6011082663208</v>
      </c>
      <c r="BI18" s="435">
        <f>+'SERIES INDIVIDUALES'!GS19</f>
        <v>312.61764811943203</v>
      </c>
      <c r="BJ18" s="436">
        <f t="shared" si="4"/>
        <v>0.19429541703902256</v>
      </c>
      <c r="BK18" s="436">
        <f t="shared" si="5"/>
        <v>0.17442762832149863</v>
      </c>
      <c r="BL18" s="436">
        <f t="shared" si="6"/>
        <v>1.9867788717523947E-2</v>
      </c>
      <c r="BM18" s="431">
        <v>0</v>
      </c>
      <c r="BN18" s="435">
        <f>+'SERIES INDIVIDUALES'!EO19+'SERIES INDIVIDUALES'!FA19+'SERIES INDIVIDUALES'!FD19+'SERIES INDIVIDUALES'!FN19</f>
        <v>1984.5943844850308</v>
      </c>
      <c r="BO18" s="435">
        <f>+'SERIES INDIVIDUALES'!ES19+'SERIES INDIVIDUALES'!FB19+'SERIES INDIVIDUALES'!FE19+'SERIES INDIVIDUALES'!FO19</f>
        <v>2217.680156301627</v>
      </c>
      <c r="BP18" s="435">
        <f t="shared" si="14"/>
        <v>-233.08577181659621</v>
      </c>
      <c r="BQ18" s="436">
        <f t="shared" si="11"/>
        <v>0.12612692264215833</v>
      </c>
      <c r="BR18" s="436">
        <f t="shared" si="12"/>
        <v>0.14094022219632793</v>
      </c>
      <c r="BS18" s="436">
        <f t="shared" si="13"/>
        <v>-1.4813299554169601E-2</v>
      </c>
      <c r="BT18" s="431">
        <v>0</v>
      </c>
    </row>
    <row r="19" spans="1:72" ht="15">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N19" s="412">
        <v>1970</v>
      </c>
      <c r="AO19" s="419">
        <f>+'SERIES INDIVIDUALES'!B20</f>
        <v>17378.139731282747</v>
      </c>
      <c r="AP19" s="419">
        <f>+'SERIES INDIVIDUALES'!H20</f>
        <v>374992.87246083672</v>
      </c>
      <c r="AQ19" s="419">
        <f t="shared" si="2"/>
        <v>12.834662298000815</v>
      </c>
      <c r="AR19" s="419">
        <f t="shared" si="0"/>
        <v>250.59333980552699</v>
      </c>
      <c r="AS19" s="420">
        <f t="shared" si="3"/>
        <v>4.1579768639811832E-2</v>
      </c>
      <c r="AT19" s="419">
        <f t="shared" si="1"/>
        <v>250.59333980552699</v>
      </c>
      <c r="AU19" s="421"/>
      <c r="AV19" s="419">
        <f>+'SERIES INDIVIDUALES'!LZ20</f>
        <v>13492.607953631386</v>
      </c>
      <c r="AW19" s="419">
        <f>+'SERIES INDIVIDUALES'!EC20</f>
        <v>806908</v>
      </c>
      <c r="AX19" s="437">
        <f t="shared" si="7"/>
        <v>27792.467827534521</v>
      </c>
      <c r="AY19" s="419">
        <f t="shared" si="8"/>
        <v>0.46472816288949509</v>
      </c>
      <c r="AZ19" s="419">
        <f>+'SERIES INDIVIDUALES'!LU20</f>
        <v>21161.757000000001</v>
      </c>
      <c r="BA19" s="438">
        <f t="shared" si="9"/>
        <v>187.45547880497102</v>
      </c>
      <c r="BB19" s="419">
        <f>+'SERIES INDIVIDUALES'!GX20</f>
        <v>2255.0497082897477</v>
      </c>
      <c r="BC19" s="420">
        <f t="shared" si="10"/>
        <v>0.12976358477716612</v>
      </c>
      <c r="BD19" s="419"/>
      <c r="BE19" s="420"/>
      <c r="BF19" s="431">
        <v>0</v>
      </c>
      <c r="BG19" s="435">
        <f>+'SERIES INDIVIDUALES'!FS20</f>
        <v>3531.3103265899776</v>
      </c>
      <c r="BH19" s="435">
        <f>+'SERIES INDIVIDUALES'!GD20</f>
        <v>3195.0747058045754</v>
      </c>
      <c r="BI19" s="435">
        <f>+'SERIES INDIVIDUALES'!GS20</f>
        <v>336.23562078540226</v>
      </c>
      <c r="BJ19" s="436">
        <f t="shared" si="4"/>
        <v>0.20320416230934046</v>
      </c>
      <c r="BK19" s="436">
        <f t="shared" si="5"/>
        <v>0.18385596819969491</v>
      </c>
      <c r="BL19" s="436">
        <f t="shared" si="6"/>
        <v>1.9348194109645556E-2</v>
      </c>
      <c r="BM19" s="431">
        <v>0</v>
      </c>
      <c r="BN19" s="435">
        <f>+'SERIES INDIVIDUALES'!EO20+'SERIES INDIVIDUALES'!FA20+'SERIES INDIVIDUALES'!FD20+'SERIES INDIVIDUALES'!FN20</f>
        <v>2420.1108273772161</v>
      </c>
      <c r="BO19" s="435">
        <f>+'SERIES INDIVIDUALES'!ES20+'SERIES INDIVIDUALES'!FB20+'SERIES INDIVIDUALES'!FE20+'SERIES INDIVIDUALES'!FO20</f>
        <v>2504.5001658120655</v>
      </c>
      <c r="BP19" s="435">
        <f t="shared" si="14"/>
        <v>-84.389338434849378</v>
      </c>
      <c r="BQ19" s="436">
        <f t="shared" si="11"/>
        <v>0.13926178893709346</v>
      </c>
      <c r="BR19" s="436">
        <f t="shared" si="12"/>
        <v>0.14411785176889003</v>
      </c>
      <c r="BS19" s="436">
        <f t="shared" si="13"/>
        <v>-4.8560628317965704E-3</v>
      </c>
      <c r="BT19" s="431">
        <v>0</v>
      </c>
    </row>
    <row r="20" spans="1:72" ht="1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N20" s="412">
        <v>1971</v>
      </c>
      <c r="AO20" s="419">
        <f>+'SERIES INDIVIDUALES'!B21</f>
        <v>19612.526640146614</v>
      </c>
      <c r="AP20" s="419">
        <f>+'SERIES INDIVIDUALES'!H21</f>
        <v>392426.72062069172</v>
      </c>
      <c r="AQ20" s="419">
        <f t="shared" si="2"/>
        <v>12.8801050997186</v>
      </c>
      <c r="AR20" s="419">
        <f t="shared" si="0"/>
        <v>262.24371120424405</v>
      </c>
      <c r="AS20" s="420">
        <f t="shared" si="3"/>
        <v>4.5442801717785031E-2</v>
      </c>
      <c r="AT20" s="419">
        <f t="shared" si="1"/>
        <v>262.24371120424405</v>
      </c>
      <c r="AU20" s="421"/>
      <c r="AV20" s="419">
        <f>+'SERIES INDIVIDUALES'!LZ21</f>
        <v>13563.177599561846</v>
      </c>
      <c r="AW20" s="419">
        <f>+'SERIES INDIVIDUALES'!EC21</f>
        <v>845710</v>
      </c>
      <c r="AX20" s="437">
        <f t="shared" si="7"/>
        <v>28933.243536777762</v>
      </c>
      <c r="AY20" s="419">
        <f t="shared" si="8"/>
        <v>0.46402043326990544</v>
      </c>
      <c r="AZ20" s="419">
        <f>+'SERIES INDIVIDUALES'!LU21</f>
        <v>21389.205999999998</v>
      </c>
      <c r="BA20" s="438">
        <f t="shared" si="9"/>
        <v>194.08445664768658</v>
      </c>
      <c r="BB20" s="419">
        <f>+'SERIES INDIVIDUALES'!GX21</f>
        <v>2760.2019984610606</v>
      </c>
      <c r="BC20" s="420">
        <f t="shared" si="10"/>
        <v>0.1407366857471061</v>
      </c>
      <c r="BD20" s="419"/>
      <c r="BE20" s="420"/>
      <c r="BF20" s="431">
        <v>0</v>
      </c>
      <c r="BG20" s="435">
        <f>+'SERIES INDIVIDUALES'!FS21</f>
        <v>4010.5183128388207</v>
      </c>
      <c r="BH20" s="435">
        <f>+'SERIES INDIVIDUALES'!GD21</f>
        <v>3830.965345642061</v>
      </c>
      <c r="BI20" s="435">
        <f>+'SERIES INDIVIDUALES'!GS21</f>
        <v>179.55296719675971</v>
      </c>
      <c r="BJ20" s="436">
        <f t="shared" si="4"/>
        <v>0.2044875903255288</v>
      </c>
      <c r="BK20" s="436">
        <f t="shared" si="5"/>
        <v>0.19533257575289251</v>
      </c>
      <c r="BL20" s="436">
        <f t="shared" si="6"/>
        <v>9.1550145726362903E-3</v>
      </c>
      <c r="BM20" s="431">
        <v>0</v>
      </c>
      <c r="BN20" s="435">
        <f>+'SERIES INDIVIDUALES'!EO21+'SERIES INDIVIDUALES'!FA21+'SERIES INDIVIDUALES'!FD21+'SERIES INDIVIDUALES'!FN21</f>
        <v>2950.7502713454251</v>
      </c>
      <c r="BO20" s="435">
        <f>+'SERIES INDIVIDUALES'!ES21+'SERIES INDIVIDUALES'!FB21+'SERIES INDIVIDUALES'!FE21+'SERIES INDIVIDUALES'!FO21</f>
        <v>2681.6375140177711</v>
      </c>
      <c r="BP20" s="435">
        <f t="shared" si="14"/>
        <v>269.11275732765398</v>
      </c>
      <c r="BQ20" s="436">
        <f t="shared" si="11"/>
        <v>0.15045232699927982</v>
      </c>
      <c r="BR20" s="436">
        <f t="shared" si="12"/>
        <v>0.13673085386808298</v>
      </c>
      <c r="BS20" s="436">
        <f t="shared" si="13"/>
        <v>1.372147313119684E-2</v>
      </c>
      <c r="BT20" s="431">
        <v>0</v>
      </c>
    </row>
    <row r="21" spans="1:72" ht="15">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N21" s="412">
        <v>1972</v>
      </c>
      <c r="AO21" s="419">
        <f>+'SERIES INDIVIDUALES'!B22</f>
        <v>23018.474421862622</v>
      </c>
      <c r="AP21" s="419">
        <f>+'SERIES INDIVIDUALES'!H22</f>
        <v>424406.17349929333</v>
      </c>
      <c r="AQ21" s="419">
        <f t="shared" si="2"/>
        <v>12.958446232032975</v>
      </c>
      <c r="AR21" s="419">
        <f t="shared" si="0"/>
        <v>283.61435179645747</v>
      </c>
      <c r="AS21" s="420">
        <f t="shared" si="3"/>
        <v>7.8341132314374562E-2</v>
      </c>
      <c r="AT21" s="419">
        <f t="shared" si="1"/>
        <v>283.61435179645747</v>
      </c>
      <c r="AU21" s="421"/>
      <c r="AV21" s="419">
        <f>+'SERIES INDIVIDUALES'!LZ22</f>
        <v>13707.385979187855</v>
      </c>
      <c r="AW21" s="419">
        <f>+'SERIES INDIVIDUALES'!EC22</f>
        <v>893723</v>
      </c>
      <c r="AX21" s="437">
        <f t="shared" si="7"/>
        <v>30961.860572371424</v>
      </c>
      <c r="AY21" s="419">
        <f t="shared" si="8"/>
        <v>0.47487440012094723</v>
      </c>
      <c r="AZ21" s="419">
        <f>+'SERIES INDIVIDUALES'!LU22</f>
        <v>21602.973999999998</v>
      </c>
      <c r="BA21" s="438">
        <f t="shared" si="9"/>
        <v>207.82366423591321</v>
      </c>
      <c r="BB21" s="419">
        <f>+'SERIES INDIVIDUALES'!GX22</f>
        <v>3066.5963047383589</v>
      </c>
      <c r="BC21" s="420">
        <f t="shared" si="10"/>
        <v>0.13322326443257895</v>
      </c>
      <c r="BD21" s="419"/>
      <c r="BE21" s="420"/>
      <c r="BF21" s="431">
        <v>0</v>
      </c>
      <c r="BG21" s="435">
        <f>+'SERIES INDIVIDUALES'!FS22</f>
        <v>4915.8565023499577</v>
      </c>
      <c r="BH21" s="435">
        <f>+'SERIES INDIVIDUALES'!GD22</f>
        <v>4427.965093216977</v>
      </c>
      <c r="BI21" s="435">
        <f>+'SERIES INDIVIDUALES'!GS22</f>
        <v>487.8914091329807</v>
      </c>
      <c r="BJ21" s="436">
        <f t="shared" si="4"/>
        <v>0.21356135129793599</v>
      </c>
      <c r="BK21" s="436">
        <f t="shared" si="5"/>
        <v>0.19236570643497375</v>
      </c>
      <c r="BL21" s="436">
        <f t="shared" si="6"/>
        <v>2.119564486296226E-2</v>
      </c>
      <c r="BM21" s="431">
        <v>0</v>
      </c>
      <c r="BN21" s="435">
        <f>+'SERIES INDIVIDUALES'!EO22+'SERIES INDIVIDUALES'!FA22+'SERIES INDIVIDUALES'!FD22+'SERIES INDIVIDUALES'!FN22</f>
        <v>3532.3354168108835</v>
      </c>
      <c r="BO21" s="435">
        <f>+'SERIES INDIVIDUALES'!ES22+'SERIES INDIVIDUALES'!FB22+'SERIES INDIVIDUALES'!FE22+'SERIES INDIVIDUALES'!FO22</f>
        <v>3378.5489957871887</v>
      </c>
      <c r="BP21" s="435">
        <f t="shared" si="14"/>
        <v>153.78642102369486</v>
      </c>
      <c r="BQ21" s="436">
        <f t="shared" si="11"/>
        <v>0.15345653895533237</v>
      </c>
      <c r="BR21" s="436">
        <f t="shared" si="12"/>
        <v>0.14677553924157069</v>
      </c>
      <c r="BS21" s="436">
        <f t="shared" si="13"/>
        <v>6.6809997137616851E-3</v>
      </c>
      <c r="BT21" s="431">
        <v>0</v>
      </c>
    </row>
    <row r="22" spans="1:72" ht="15">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N22" s="412">
        <v>1973</v>
      </c>
      <c r="AO22" s="419">
        <f>+'SERIES INDIVIDUALES'!B23</f>
        <v>27749.784554854359</v>
      </c>
      <c r="AP22" s="419">
        <f>+'SERIES INDIVIDUALES'!H23</f>
        <v>457461.93293699046</v>
      </c>
      <c r="AQ22" s="419">
        <f t="shared" si="2"/>
        <v>13.033448953540741</v>
      </c>
      <c r="AR22" s="419">
        <f t="shared" si="0"/>
        <v>305.70424674016925</v>
      </c>
      <c r="AS22" s="420">
        <f t="shared" si="3"/>
        <v>7.5002721507766879E-2</v>
      </c>
      <c r="AT22" s="419">
        <f t="shared" si="1"/>
        <v>305.70424674016925</v>
      </c>
      <c r="AU22" s="421"/>
      <c r="AV22" s="419">
        <f>+'SERIES INDIVIDUALES'!LZ23</f>
        <v>14043.510773804865</v>
      </c>
      <c r="AW22" s="419">
        <f>+'SERIES INDIVIDUALES'!EC23</f>
        <v>951124</v>
      </c>
      <c r="AX22" s="437">
        <f t="shared" si="7"/>
        <v>32574.613307541789</v>
      </c>
      <c r="AY22" s="419">
        <f t="shared" si="8"/>
        <v>0.48096981354375501</v>
      </c>
      <c r="AZ22" s="419">
        <f>+'SERIES INDIVIDUALES'!LU23</f>
        <v>21832.973999999998</v>
      </c>
      <c r="BA22" s="438">
        <f t="shared" si="9"/>
        <v>221.65059999362489</v>
      </c>
      <c r="BB22" s="419">
        <f>+'SERIES INDIVIDUALES'!GX23</f>
        <v>3220.4940597147988</v>
      </c>
      <c r="BC22" s="420">
        <f t="shared" si="10"/>
        <v>0.11605474101424788</v>
      </c>
      <c r="BD22" s="419"/>
      <c r="BE22" s="420"/>
      <c r="BF22" s="431">
        <v>0</v>
      </c>
      <c r="BG22" s="435">
        <f>+'SERIES INDIVIDUALES'!FS23</f>
        <v>6109.0722777156734</v>
      </c>
      <c r="BH22" s="435">
        <f>+'SERIES INDIVIDUALES'!GD23</f>
        <v>5385.286622672581</v>
      </c>
      <c r="BI22" s="435">
        <f>+'SERIES INDIVIDUALES'!GS23</f>
        <v>723.78565504309245</v>
      </c>
      <c r="BJ22" s="436">
        <f t="shared" si="4"/>
        <v>0.22014845793269389</v>
      </c>
      <c r="BK22" s="436">
        <f t="shared" si="5"/>
        <v>0.19406588948563622</v>
      </c>
      <c r="BL22" s="436">
        <f t="shared" si="6"/>
        <v>2.6082568447057666E-2</v>
      </c>
      <c r="BM22" s="431">
        <v>0</v>
      </c>
      <c r="BN22" s="435">
        <f>+'SERIES INDIVIDUALES'!EO23+'SERIES INDIVIDUALES'!FA23+'SERIES INDIVIDUALES'!FD23+'SERIES INDIVIDUALES'!FN23</f>
        <v>4342.5212295670717</v>
      </c>
      <c r="BO22" s="435">
        <f>+'SERIES INDIVIDUALES'!ES23+'SERIES INDIVIDUALES'!FB23+'SERIES INDIVIDUALES'!FE23+'SERIES INDIVIDUALES'!FO23</f>
        <v>4327.9427258927499</v>
      </c>
      <c r="BP22" s="435">
        <f t="shared" si="14"/>
        <v>14.578503674321837</v>
      </c>
      <c r="BQ22" s="436">
        <f t="shared" si="11"/>
        <v>0.15648846645937006</v>
      </c>
      <c r="BR22" s="436">
        <f t="shared" si="12"/>
        <v>0.15596311089686096</v>
      </c>
      <c r="BS22" s="436">
        <f t="shared" si="13"/>
        <v>5.2535556250909966E-4</v>
      </c>
      <c r="BT22" s="431">
        <v>0</v>
      </c>
    </row>
    <row r="23" spans="1:72" ht="1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N23" s="412">
        <v>1974</v>
      </c>
      <c r="AO23" s="419">
        <f>+'SERIES INDIVIDUALES'!B24</f>
        <v>33983.974672478289</v>
      </c>
      <c r="AP23" s="419">
        <f>+'SERIES INDIVIDUALES'!H24</f>
        <v>483164.77122781484</v>
      </c>
      <c r="AQ23" s="419">
        <f t="shared" si="2"/>
        <v>13.088113015717676</v>
      </c>
      <c r="AR23" s="419">
        <f t="shared" si="0"/>
        <v>322.88046677739607</v>
      </c>
      <c r="AS23" s="420">
        <f t="shared" si="3"/>
        <v>5.4664062176934536E-2</v>
      </c>
      <c r="AT23" s="419">
        <f t="shared" si="1"/>
        <v>322.88046677739607</v>
      </c>
      <c r="AU23" s="421"/>
      <c r="AV23" s="419">
        <f>+'SERIES INDIVIDUALES'!LZ24</f>
        <v>14116.157100383378</v>
      </c>
      <c r="AW23" s="419">
        <f>+'SERIES INDIVIDUALES'!EC24</f>
        <v>1012912</v>
      </c>
      <c r="AX23" s="437">
        <f t="shared" si="7"/>
        <v>34227.783651875958</v>
      </c>
      <c r="AY23" s="419">
        <f t="shared" si="8"/>
        <v>0.47700567396557136</v>
      </c>
      <c r="AZ23" s="419">
        <f>+'SERIES INDIVIDUALES'!LU24</f>
        <v>22064.511999999999</v>
      </c>
      <c r="BA23" s="438">
        <f t="shared" si="9"/>
        <v>231.64758813365083</v>
      </c>
      <c r="BB23" s="419">
        <f>+'SERIES INDIVIDUALES'!GX24</f>
        <v>3788.3895052422408</v>
      </c>
      <c r="BC23" s="420">
        <f t="shared" si="10"/>
        <v>0.11147576296630908</v>
      </c>
      <c r="BD23" s="419"/>
      <c r="BE23" s="420"/>
      <c r="BF23" s="431">
        <v>0</v>
      </c>
      <c r="BG23" s="435">
        <f>+'SERIES INDIVIDUALES'!FS24</f>
        <v>7329.1142283605604</v>
      </c>
      <c r="BH23" s="435">
        <f>+'SERIES INDIVIDUALES'!GD24</f>
        <v>6683.8964816751413</v>
      </c>
      <c r="BI23" s="435">
        <f>+'SERIES INDIVIDUALES'!GS24</f>
        <v>645.21774668541912</v>
      </c>
      <c r="BJ23" s="436">
        <f t="shared" si="4"/>
        <v>0.2156638327033594</v>
      </c>
      <c r="BK23" s="436">
        <f t="shared" si="5"/>
        <v>0.19667789145005612</v>
      </c>
      <c r="BL23" s="436">
        <f t="shared" si="6"/>
        <v>1.8985941253303273E-2</v>
      </c>
      <c r="BM23" s="431">
        <v>0</v>
      </c>
      <c r="BN23" s="435">
        <f>+'SERIES INDIVIDUALES'!EO24+'SERIES INDIVIDUALES'!FA24+'SERIES INDIVIDUALES'!FD24+'SERIES INDIVIDUALES'!FN24</f>
        <v>5170.4771645785358</v>
      </c>
      <c r="BO23" s="435">
        <f>+'SERIES INDIVIDUALES'!ES24+'SERIES INDIVIDUALES'!FB24+'SERIES INDIVIDUALES'!FE24+'SERIES INDIVIDUALES'!FO24</f>
        <v>6538.9843731781593</v>
      </c>
      <c r="BP23" s="435">
        <f t="shared" si="14"/>
        <v>-1368.5072085996235</v>
      </c>
      <c r="BQ23" s="436">
        <f t="shared" si="11"/>
        <v>0.15214456856236463</v>
      </c>
      <c r="BR23" s="436">
        <f t="shared" si="12"/>
        <v>0.19241376078571867</v>
      </c>
      <c r="BS23" s="436">
        <f t="shared" si="13"/>
        <v>-4.0269192223354046E-2</v>
      </c>
      <c r="BT23" s="431">
        <v>0</v>
      </c>
    </row>
    <row r="24" spans="1:72" ht="15">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N24" s="412">
        <v>1975</v>
      </c>
      <c r="AO24" s="419">
        <f>+'SERIES INDIVIDUALES'!B25</f>
        <v>39900.497831036366</v>
      </c>
      <c r="AP24" s="419">
        <f>+'SERIES INDIVIDUALES'!H25</f>
        <v>485783.96545143827</v>
      </c>
      <c r="AQ24" s="419">
        <f t="shared" si="2"/>
        <v>13.093519288524295</v>
      </c>
      <c r="AR24" s="419">
        <f t="shared" si="0"/>
        <v>324.63077372000521</v>
      </c>
      <c r="AS24" s="420">
        <f t="shared" si="3"/>
        <v>5.4062728066188726E-3</v>
      </c>
      <c r="AT24" s="419">
        <f t="shared" si="1"/>
        <v>324.63077372000521</v>
      </c>
      <c r="AU24" s="421"/>
      <c r="AV24" s="419">
        <f>+'SERIES INDIVIDUALES'!LZ25</f>
        <v>13866.774188248177</v>
      </c>
      <c r="AW24" s="419">
        <f>+'SERIES INDIVIDUALES'!EC25</f>
        <v>1068347</v>
      </c>
      <c r="AX24" s="437">
        <f t="shared" si="7"/>
        <v>35032.225870031893</v>
      </c>
      <c r="AY24" s="419">
        <f t="shared" si="8"/>
        <v>0.45470616330783747</v>
      </c>
      <c r="AZ24" s="419">
        <f>+'SERIES INDIVIDUALES'!LU25</f>
        <v>22295.774000000001</v>
      </c>
      <c r="BA24" s="438">
        <f t="shared" si="9"/>
        <v>230.48754935263483</v>
      </c>
      <c r="BB24" s="419">
        <f>+'SERIES INDIVIDUALES'!GX25</f>
        <v>4769.6489267617244</v>
      </c>
      <c r="BC24" s="420">
        <f t="shared" si="10"/>
        <v>0.11953858187332393</v>
      </c>
      <c r="BD24" s="419"/>
      <c r="BE24" s="420"/>
      <c r="BF24" s="431">
        <v>0</v>
      </c>
      <c r="BG24" s="435">
        <f>+'SERIES INDIVIDUALES'!FS25</f>
        <v>9040.8886564975419</v>
      </c>
      <c r="BH24" s="435">
        <f>+'SERIES INDIVIDUALES'!GD25</f>
        <v>8391.520921231353</v>
      </c>
      <c r="BI24" s="435">
        <f>+'SERIES INDIVIDUALES'!GS25</f>
        <v>649.3677352661889</v>
      </c>
      <c r="BJ24" s="436">
        <f t="shared" si="4"/>
        <v>0.22658586102815842</v>
      </c>
      <c r="BK24" s="436">
        <f t="shared" si="5"/>
        <v>0.21031118350368194</v>
      </c>
      <c r="BL24" s="436">
        <f t="shared" si="6"/>
        <v>1.627467752447645E-2</v>
      </c>
      <c r="BM24" s="431">
        <v>0</v>
      </c>
      <c r="BN24" s="435">
        <f>+'SERIES INDIVIDUALES'!EO25+'SERIES INDIVIDUALES'!FA25+'SERIES INDIVIDUALES'!FD25+'SERIES INDIVIDUALES'!FN25</f>
        <v>5619.7990788535835</v>
      </c>
      <c r="BO24" s="435">
        <f>+'SERIES INDIVIDUALES'!ES25+'SERIES INDIVIDUALES'!FB25+'SERIES INDIVIDUALES'!FE25+'SERIES INDIVIDUALES'!FO25</f>
        <v>6995.8909350152189</v>
      </c>
      <c r="BP24" s="435">
        <f t="shared" si="14"/>
        <v>-1376.0918561616354</v>
      </c>
      <c r="BQ24" s="436">
        <f t="shared" si="11"/>
        <v>0.14084533738529589</v>
      </c>
      <c r="BR24" s="436">
        <f t="shared" si="12"/>
        <v>0.17533342477680833</v>
      </c>
      <c r="BS24" s="436">
        <f t="shared" si="13"/>
        <v>-3.4488087391512455E-2</v>
      </c>
      <c r="BT24" s="431">
        <v>0</v>
      </c>
    </row>
    <row r="25" spans="1:72" ht="15">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N25" s="412">
        <v>1976</v>
      </c>
      <c r="AO25" s="419">
        <f>+'SERIES INDIVIDUALES'!B26</f>
        <v>48016.365611021996</v>
      </c>
      <c r="AP25" s="419">
        <f>+'SERIES INDIVIDUALES'!H26</f>
        <v>501833.17083543481</v>
      </c>
      <c r="AQ25" s="419">
        <f t="shared" si="2"/>
        <v>13.126023014427265</v>
      </c>
      <c r="AR25" s="419">
        <f t="shared" si="0"/>
        <v>335.35584151131519</v>
      </c>
      <c r="AS25" s="420">
        <f t="shared" si="3"/>
        <v>3.2503725902969904E-2</v>
      </c>
      <c r="AT25" s="419">
        <f t="shared" si="1"/>
        <v>335.35584151131519</v>
      </c>
      <c r="AU25" s="421"/>
      <c r="AV25" s="419">
        <f>+'SERIES INDIVIDUALES'!LZ26</f>
        <v>13719.312988029102</v>
      </c>
      <c r="AW25" s="419">
        <f>+'SERIES INDIVIDUALES'!EC26</f>
        <v>1121085</v>
      </c>
      <c r="AX25" s="437">
        <f t="shared" si="7"/>
        <v>36578.593350360432</v>
      </c>
      <c r="AY25" s="419">
        <f t="shared" si="8"/>
        <v>0.44763168790540842</v>
      </c>
      <c r="AZ25" s="419">
        <f>+'SERIES INDIVIDUALES'!LU26</f>
        <v>22527.878000000001</v>
      </c>
      <c r="BA25" s="438">
        <f t="shared" si="9"/>
        <v>235.64917687369001</v>
      </c>
      <c r="BB25" s="419">
        <f>+'SERIES INDIVIDUALES'!GX26</f>
        <v>6136.5752723264704</v>
      </c>
      <c r="BC25" s="420">
        <f t="shared" si="10"/>
        <v>0.12780174413945733</v>
      </c>
      <c r="BD25" s="419"/>
      <c r="BE25" s="420"/>
      <c r="BF25" s="431">
        <v>0</v>
      </c>
      <c r="BG25" s="435">
        <f>+'SERIES INDIVIDUALES'!FS26</f>
        <v>10761.511785847368</v>
      </c>
      <c r="BH25" s="435">
        <f>+'SERIES INDIVIDUALES'!GD26</f>
        <v>10189.198610460015</v>
      </c>
      <c r="BI25" s="435">
        <f>+'SERIES INDIVIDUALES'!GS26</f>
        <v>572.31317538735311</v>
      </c>
      <c r="BJ25" s="436">
        <f t="shared" si="4"/>
        <v>0.22412174784376224</v>
      </c>
      <c r="BK25" s="436">
        <f t="shared" si="5"/>
        <v>0.21220262051905733</v>
      </c>
      <c r="BL25" s="436">
        <f t="shared" si="6"/>
        <v>1.1919127324704903E-2</v>
      </c>
      <c r="BM25" s="431">
        <v>0</v>
      </c>
      <c r="BN25" s="435">
        <f>+'SERIES INDIVIDUALES'!EO26+'SERIES INDIVIDUALES'!FA26+'SERIES INDIVIDUALES'!FD26+'SERIES INDIVIDUALES'!FN26</f>
        <v>6778.627918813313</v>
      </c>
      <c r="BO25" s="435">
        <f>+'SERIES INDIVIDUALES'!ES26+'SERIES INDIVIDUALES'!FB26+'SERIES INDIVIDUALES'!FE26+'SERIES INDIVIDUALES'!FO26</f>
        <v>8877.6122419819549</v>
      </c>
      <c r="BP25" s="435">
        <f t="shared" si="14"/>
        <v>-2098.9843231686418</v>
      </c>
      <c r="BQ25" s="436">
        <f t="shared" si="11"/>
        <v>0.14117328191239242</v>
      </c>
      <c r="BR25" s="436">
        <f t="shared" si="12"/>
        <v>0.18488721770196054</v>
      </c>
      <c r="BS25" s="436">
        <f t="shared" si="13"/>
        <v>-4.3713935789568108E-2</v>
      </c>
      <c r="BT25" s="431">
        <v>0</v>
      </c>
    </row>
    <row r="26" spans="1:72" ht="15">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N26" s="412">
        <v>1977</v>
      </c>
      <c r="AO26" s="419">
        <f>+'SERIES INDIVIDUALES'!B27</f>
        <v>60925.288787775527</v>
      </c>
      <c r="AP26" s="419">
        <f>+'SERIES INDIVIDUALES'!H27</f>
        <v>516080.38448753825</v>
      </c>
      <c r="AQ26" s="419">
        <f t="shared" si="2"/>
        <v>13.154017816221227</v>
      </c>
      <c r="AR26" s="419">
        <f t="shared" si="0"/>
        <v>344.87670741091006</v>
      </c>
      <c r="AS26" s="420">
        <f t="shared" si="3"/>
        <v>2.7994801793962409E-2</v>
      </c>
      <c r="AT26" s="419">
        <f t="shared" si="1"/>
        <v>344.87670741091006</v>
      </c>
      <c r="AU26" s="421"/>
      <c r="AV26" s="419">
        <f>+'SERIES INDIVIDUALES'!LZ27</f>
        <v>13608.717087864796</v>
      </c>
      <c r="AW26" s="419">
        <f>+'SERIES INDIVIDUALES'!EC27</f>
        <v>1171793</v>
      </c>
      <c r="AX26" s="437">
        <f t="shared" si="7"/>
        <v>37922.780020736776</v>
      </c>
      <c r="AY26" s="419">
        <f t="shared" si="8"/>
        <v>0.44041941237704801</v>
      </c>
      <c r="AZ26" s="419">
        <f>+'SERIES INDIVIDUALES'!LU27</f>
        <v>22765.063999999998</v>
      </c>
      <c r="BA26" s="438">
        <f t="shared" si="9"/>
        <v>239.81443733522065</v>
      </c>
      <c r="BB26" s="419">
        <f>+'SERIES INDIVIDUALES'!GX27</f>
        <v>8145.9720246876877</v>
      </c>
      <c r="BC26" s="420">
        <f t="shared" si="10"/>
        <v>0.13370428251990743</v>
      </c>
      <c r="BD26" s="419"/>
      <c r="BE26" s="420"/>
      <c r="BF26" s="431">
        <v>0</v>
      </c>
      <c r="BG26" s="435">
        <f>+'SERIES INDIVIDUALES'!FS27</f>
        <v>14959.862007620834</v>
      </c>
      <c r="BH26" s="435">
        <f>+'SERIES INDIVIDUALES'!GD27</f>
        <v>14314.047455915763</v>
      </c>
      <c r="BI26" s="435">
        <f>+'SERIES INDIVIDUALES'!GS27</f>
        <v>645.8145517050707</v>
      </c>
      <c r="BJ26" s="436">
        <f t="shared" si="4"/>
        <v>0.24554437582940902</v>
      </c>
      <c r="BK26" s="436">
        <f t="shared" si="5"/>
        <v>0.23494426929639492</v>
      </c>
      <c r="BL26" s="436">
        <f t="shared" si="6"/>
        <v>1.060010653301411E-2</v>
      </c>
      <c r="BM26" s="431">
        <v>0</v>
      </c>
      <c r="BN26" s="435">
        <f>+'SERIES INDIVIDUALES'!EO27+'SERIES INDIVIDUALES'!FA27+'SERIES INDIVIDUALES'!FD27+'SERIES INDIVIDUALES'!FN27</f>
        <v>8973.3400244421246</v>
      </c>
      <c r="BO26" s="435">
        <f>+'SERIES INDIVIDUALES'!ES27+'SERIES INDIVIDUALES'!FB27+'SERIES INDIVIDUALES'!FE27+'SERIES INDIVIDUALES'!FO27</f>
        <v>10405.412672161237</v>
      </c>
      <c r="BP26" s="435">
        <f t="shared" si="14"/>
        <v>-1432.0726477191129</v>
      </c>
      <c r="BQ26" s="436">
        <f t="shared" si="11"/>
        <v>0.14728432483429768</v>
      </c>
      <c r="BR26" s="436">
        <f t="shared" si="12"/>
        <v>0.17078971440590121</v>
      </c>
      <c r="BS26" s="436">
        <f t="shared" si="13"/>
        <v>-2.3505389571603537E-2</v>
      </c>
      <c r="BT26" s="431">
        <v>0</v>
      </c>
    </row>
    <row r="27" spans="1:72" ht="15">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N27" s="412">
        <v>1978</v>
      </c>
      <c r="AO27" s="419">
        <f>+'SERIES INDIVIDUALES'!B28</f>
        <v>74571.381955012461</v>
      </c>
      <c r="AP27" s="419">
        <f>+'SERIES INDIVIDUALES'!H28</f>
        <v>523628.2049826209</v>
      </c>
      <c r="AQ27" s="419">
        <f t="shared" si="2"/>
        <v>13.168537178989967</v>
      </c>
      <c r="AR27" s="419">
        <f t="shared" si="0"/>
        <v>349.9206260691584</v>
      </c>
      <c r="AS27" s="420">
        <f t="shared" si="3"/>
        <v>1.4519362768739441E-2</v>
      </c>
      <c r="AT27" s="419">
        <f t="shared" si="1"/>
        <v>349.9206260691584</v>
      </c>
      <c r="AU27" s="421"/>
      <c r="AV27" s="419">
        <f>+'SERIES INDIVIDUALES'!LZ28</f>
        <v>13244.401181441199</v>
      </c>
      <c r="AW27" s="419">
        <f>+'SERIES INDIVIDUALES'!EC28</f>
        <v>1219172</v>
      </c>
      <c r="AX27" s="437">
        <f t="shared" si="7"/>
        <v>39535.815761633545</v>
      </c>
      <c r="AY27" s="419">
        <f t="shared" si="8"/>
        <v>0.4294949399942099</v>
      </c>
      <c r="AZ27" s="419">
        <f>+'SERIES INDIVIDUALES'!LU28</f>
        <v>23017.366999999998</v>
      </c>
      <c r="BA27" s="438">
        <f t="shared" si="9"/>
        <v>240.65463874206804</v>
      </c>
      <c r="BB27" s="419">
        <f>+'SERIES INDIVIDUALES'!GX28</f>
        <v>11111.237969123616</v>
      </c>
      <c r="BC27" s="420">
        <f t="shared" si="10"/>
        <v>0.14900136859240212</v>
      </c>
      <c r="BD27" s="419"/>
      <c r="BE27" s="420"/>
      <c r="BF27" s="431">
        <v>0</v>
      </c>
      <c r="BG27" s="435">
        <f>+'SERIES INDIVIDUALES'!FS28</f>
        <v>18840.140396427581</v>
      </c>
      <c r="BH27" s="435">
        <f>+'SERIES INDIVIDUALES'!GD28</f>
        <v>18834.119457165867</v>
      </c>
      <c r="BI27" s="435">
        <f>+'SERIES INDIVIDUALES'!GS28</f>
        <v>6.0209392617143749</v>
      </c>
      <c r="BJ27" s="436">
        <f t="shared" si="4"/>
        <v>0.25264571880662601</v>
      </c>
      <c r="BK27" s="436">
        <f t="shared" si="5"/>
        <v>0.25256497819134083</v>
      </c>
      <c r="BL27" s="436">
        <f t="shared" si="6"/>
        <v>8.0740615285186708E-5</v>
      </c>
      <c r="BM27" s="431">
        <v>0</v>
      </c>
      <c r="BN27" s="435">
        <f>+'SERIES INDIVIDUALES'!EO28+'SERIES INDIVIDUALES'!FA28+'SERIES INDIVIDUALES'!FD28+'SERIES INDIVIDUALES'!FN28</f>
        <v>11568.469734090384</v>
      </c>
      <c r="BO27" s="435">
        <f>+'SERIES INDIVIDUALES'!ES28+'SERIES INDIVIDUALES'!FB28+'SERIES INDIVIDUALES'!FE28+'SERIES INDIVIDUALES'!FO28</f>
        <v>11381.567217747985</v>
      </c>
      <c r="BP27" s="435">
        <f t="shared" si="14"/>
        <v>186.90251634239939</v>
      </c>
      <c r="BQ27" s="436">
        <f t="shared" si="11"/>
        <v>0.1551328328750757</v>
      </c>
      <c r="BR27" s="436">
        <f t="shared" si="12"/>
        <v>0.15262647572515517</v>
      </c>
      <c r="BS27" s="436">
        <f t="shared" si="13"/>
        <v>2.5063571499205181E-3</v>
      </c>
      <c r="BT27" s="431">
        <v>0</v>
      </c>
    </row>
    <row r="28" spans="1:72" ht="15">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N28" s="412">
        <v>1979</v>
      </c>
      <c r="AO28" s="419">
        <f>+'SERIES INDIVIDUALES'!B29</f>
        <v>87233.13244431444</v>
      </c>
      <c r="AP28" s="419">
        <f>+'SERIES INDIVIDUALES'!H29</f>
        <v>523848.20486596762</v>
      </c>
      <c r="AQ28" s="419">
        <f t="shared" si="2"/>
        <v>13.168957235965976</v>
      </c>
      <c r="AR28" s="419">
        <f t="shared" si="0"/>
        <v>350.06764354488507</v>
      </c>
      <c r="AS28" s="420">
        <f t="shared" si="3"/>
        <v>4.2005697600977498E-4</v>
      </c>
      <c r="AT28" s="419">
        <f t="shared" si="1"/>
        <v>350.06764354488507</v>
      </c>
      <c r="AU28" s="421"/>
      <c r="AV28" s="419">
        <f>+'SERIES INDIVIDUALES'!LZ29</f>
        <v>12960.321516313274</v>
      </c>
      <c r="AW28" s="419">
        <f>+'SERIES INDIVIDUALES'!EC29</f>
        <v>1260500</v>
      </c>
      <c r="AX28" s="437">
        <f t="shared" si="7"/>
        <v>40419.383439415076</v>
      </c>
      <c r="AY28" s="419">
        <f t="shared" si="8"/>
        <v>0.4155876278190937</v>
      </c>
      <c r="AZ28" s="419">
        <f>+'SERIES INDIVIDUALES'!LU29</f>
        <v>23294.786</v>
      </c>
      <c r="BA28" s="438">
        <f t="shared" si="9"/>
        <v>237.88857402350351</v>
      </c>
      <c r="BB28" s="419">
        <f>+'SERIES INDIVIDUALES'!GX29</f>
        <v>14260.641709866812</v>
      </c>
      <c r="BC28" s="420">
        <f t="shared" si="10"/>
        <v>0.16347735442115574</v>
      </c>
      <c r="BD28" s="419"/>
      <c r="BE28" s="420"/>
      <c r="BF28" s="431">
        <v>0</v>
      </c>
      <c r="BG28" s="435">
        <f>+'SERIES INDIVIDUALES'!FS29</f>
        <v>24674.029064945367</v>
      </c>
      <c r="BH28" s="435">
        <f>+'SERIES INDIVIDUALES'!GD29</f>
        <v>24751.247100116594</v>
      </c>
      <c r="BI28" s="435">
        <f>+'SERIES INDIVIDUALES'!GS29</f>
        <v>-77.218035171226802</v>
      </c>
      <c r="BJ28" s="436">
        <f t="shared" si="4"/>
        <v>0.28285157684433854</v>
      </c>
      <c r="BK28" s="436">
        <f t="shared" si="5"/>
        <v>0.28373676843390477</v>
      </c>
      <c r="BL28" s="436">
        <f t="shared" si="6"/>
        <v>-8.8519158956626019E-4</v>
      </c>
      <c r="BM28" s="431">
        <v>0</v>
      </c>
      <c r="BN28" s="435">
        <f>+'SERIES INDIVIDUALES'!EO29+'SERIES INDIVIDUALES'!FA29+'SERIES INDIVIDUALES'!FD29+'SERIES INDIVIDUALES'!FN29</f>
        <v>13373.884355407301</v>
      </c>
      <c r="BO28" s="435">
        <f>+'SERIES INDIVIDUALES'!ES29+'SERIES INDIVIDUALES'!FB29+'SERIES INDIVIDUALES'!FE29+'SERIES INDIVIDUALES'!FO29</f>
        <v>13592.044402947724</v>
      </c>
      <c r="BP28" s="435">
        <f t="shared" si="14"/>
        <v>-218.16004754042297</v>
      </c>
      <c r="BQ28" s="436">
        <f t="shared" si="11"/>
        <v>0.15331198113222133</v>
      </c>
      <c r="BR28" s="436">
        <f t="shared" si="12"/>
        <v>0.15581286630540581</v>
      </c>
      <c r="BS28" s="436">
        <f t="shared" si="13"/>
        <v>-2.5008851731844681E-3</v>
      </c>
      <c r="BT28" s="431">
        <v>0</v>
      </c>
    </row>
    <row r="29" spans="1:72" ht="15">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N29" s="412">
        <v>1980</v>
      </c>
      <c r="AO29" s="419">
        <f>+'SERIES INDIVIDUALES'!B30</f>
        <v>100230.14042052605</v>
      </c>
      <c r="AP29" s="419">
        <f>+'SERIES INDIVIDUALES'!H30</f>
        <v>530661.2725513787</v>
      </c>
      <c r="AQ29" s="419">
        <f t="shared" si="2"/>
        <v>13.181879191876579</v>
      </c>
      <c r="AR29" s="419">
        <f t="shared" si="0"/>
        <v>354.62055510932174</v>
      </c>
      <c r="AS29" s="420">
        <f t="shared" si="3"/>
        <v>1.2921955910602634E-2</v>
      </c>
      <c r="AT29" s="419">
        <f t="shared" si="1"/>
        <v>354.62055510932174</v>
      </c>
      <c r="AU29" s="421"/>
      <c r="AV29" s="419">
        <f>+'SERIES INDIVIDUALES'!LZ30</f>
        <v>12667.56766293717</v>
      </c>
      <c r="AW29" s="419">
        <f>+'SERIES INDIVIDUALES'!EC30</f>
        <v>1301701</v>
      </c>
      <c r="AX29" s="437">
        <f t="shared" si="7"/>
        <v>41891.331206699608</v>
      </c>
      <c r="AY29" s="419">
        <f t="shared" si="8"/>
        <v>0.40766756156089506</v>
      </c>
      <c r="AZ29" s="419">
        <f>+'SERIES INDIVIDUALES'!LU30</f>
        <v>23580.987000000001</v>
      </c>
      <c r="BA29" s="438">
        <f t="shared" si="9"/>
        <v>238.05771649372409</v>
      </c>
      <c r="BB29" s="419">
        <f>+'SERIES INDIVIDUALES'!GX30</f>
        <v>18351.476677456758</v>
      </c>
      <c r="BC29" s="420">
        <f t="shared" si="10"/>
        <v>0.18309339486566831</v>
      </c>
      <c r="BD29" s="419"/>
      <c r="BE29" s="420"/>
      <c r="BF29" s="431">
        <v>0</v>
      </c>
      <c r="BG29" s="435">
        <f>+'SERIES INDIVIDUALES'!FS30</f>
        <v>30239.323019965617</v>
      </c>
      <c r="BH29" s="435">
        <f>+'SERIES INDIVIDUALES'!GD30</f>
        <v>30901.998966259183</v>
      </c>
      <c r="BI29" s="435">
        <f>+'SERIES INDIVIDUALES'!GS30</f>
        <v>-662.67594629356608</v>
      </c>
      <c r="BJ29" s="436">
        <f t="shared" si="4"/>
        <v>0.30169889908458047</v>
      </c>
      <c r="BK29" s="436">
        <f t="shared" si="5"/>
        <v>0.30831044271320596</v>
      </c>
      <c r="BL29" s="436">
        <f t="shared" si="6"/>
        <v>-6.611543628625479E-3</v>
      </c>
      <c r="BM29" s="431">
        <v>0</v>
      </c>
      <c r="BN29" s="435">
        <f>+'SERIES INDIVIDUALES'!EO30+'SERIES INDIVIDUALES'!FA30+'SERIES INDIVIDUALES'!FD30+'SERIES INDIVIDUALES'!FN30</f>
        <v>16024.806552850132</v>
      </c>
      <c r="BO29" s="435">
        <f>+'SERIES INDIVIDUALES'!ES30+'SERIES INDIVIDUALES'!FB30+'SERIES INDIVIDUALES'!FE30+'SERIES INDIVIDUALES'!FO30</f>
        <v>19003.970263768242</v>
      </c>
      <c r="BP29" s="435">
        <f t="shared" si="14"/>
        <v>-2979.1637109181102</v>
      </c>
      <c r="BQ29" s="436">
        <f t="shared" si="11"/>
        <v>0.15988011675546276</v>
      </c>
      <c r="BR29" s="436">
        <f t="shared" si="12"/>
        <v>0.18960334869366735</v>
      </c>
      <c r="BS29" s="436">
        <f t="shared" si="13"/>
        <v>-2.9723231938204586E-2</v>
      </c>
      <c r="BT29" s="431">
        <v>0</v>
      </c>
    </row>
    <row r="30" spans="1:72" ht="15">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N30" s="412">
        <v>1981</v>
      </c>
      <c r="AO30" s="419">
        <f>+'SERIES INDIVIDUALES'!B31</f>
        <v>112454.02061971059</v>
      </c>
      <c r="AP30" s="419">
        <f>+'SERIES INDIVIDUALES'!H31</f>
        <v>529960.06183047919</v>
      </c>
      <c r="AQ30" s="419">
        <f t="shared" si="2"/>
        <v>13.180556927652139</v>
      </c>
      <c r="AR30" s="419">
        <f t="shared" si="0"/>
        <v>354.15196290567661</v>
      </c>
      <c r="AS30" s="420">
        <f t="shared" si="3"/>
        <v>-1.3222642244397065E-3</v>
      </c>
      <c r="AT30" s="419">
        <f t="shared" si="1"/>
        <v>354.15196290567661</v>
      </c>
      <c r="AU30" s="421"/>
      <c r="AV30" s="419">
        <f>+'SERIES INDIVIDUALES'!LZ31</f>
        <v>12335.77996244425</v>
      </c>
      <c r="AW30" s="419">
        <f>+'SERIES INDIVIDUALES'!EC31</f>
        <v>1339028</v>
      </c>
      <c r="AX30" s="437">
        <f t="shared" si="7"/>
        <v>42961.212298202438</v>
      </c>
      <c r="AY30" s="419">
        <f t="shared" si="8"/>
        <v>0.39577967139632569</v>
      </c>
      <c r="AZ30" s="419">
        <f>+'SERIES INDIVIDUALES'!LU31</f>
        <v>23867.727999999999</v>
      </c>
      <c r="BA30" s="438">
        <f t="shared" si="9"/>
        <v>234.88696172399005</v>
      </c>
      <c r="BB30" s="419">
        <f>+'SERIES INDIVIDUALES'!GX31</f>
        <v>25085.696033972759</v>
      </c>
      <c r="BC30" s="420">
        <f t="shared" si="10"/>
        <v>0.22307513680463123</v>
      </c>
      <c r="BD30" s="419"/>
      <c r="BE30" s="420"/>
      <c r="BF30" s="431">
        <v>0</v>
      </c>
      <c r="BG30" s="435">
        <f>+'SERIES INDIVIDUALES'!FS31</f>
        <v>35612.803961871788</v>
      </c>
      <c r="BH30" s="435">
        <f>+'SERIES INDIVIDUALES'!GD31</f>
        <v>37278.388806750569</v>
      </c>
      <c r="BI30" s="435">
        <f>+'SERIES INDIVIDUALES'!GS31</f>
        <v>-1665.5848448787801</v>
      </c>
      <c r="BJ30" s="436">
        <f t="shared" si="4"/>
        <v>0.31668768947181325</v>
      </c>
      <c r="BK30" s="436">
        <f t="shared" si="5"/>
        <v>0.33149894153465714</v>
      </c>
      <c r="BL30" s="436">
        <f t="shared" si="6"/>
        <v>-1.4811252062843911E-2</v>
      </c>
      <c r="BM30" s="431">
        <v>0</v>
      </c>
      <c r="BN30" s="435">
        <f>+'SERIES INDIVIDUALES'!EO31+'SERIES INDIVIDUALES'!FA31+'SERIES INDIVIDUALES'!FD31+'SERIES INDIVIDUALES'!FN31</f>
        <v>20597.253781394553</v>
      </c>
      <c r="BO30" s="435">
        <f>+'SERIES INDIVIDUALES'!ES31+'SERIES INDIVIDUALES'!FB31+'SERIES INDIVIDUALES'!FE31+'SERIES INDIVIDUALES'!FO31</f>
        <v>24288.664969562305</v>
      </c>
      <c r="BP30" s="435">
        <f t="shared" si="14"/>
        <v>-3691.4111881677527</v>
      </c>
      <c r="BQ30" s="436">
        <f t="shared" si="11"/>
        <v>0.18316155943457954</v>
      </c>
      <c r="BR30" s="436">
        <f t="shared" si="12"/>
        <v>0.21598751948318567</v>
      </c>
      <c r="BS30" s="436">
        <f t="shared" si="13"/>
        <v>-3.2825960048606155E-2</v>
      </c>
      <c r="BT30" s="431">
        <v>0</v>
      </c>
    </row>
    <row r="31" spans="1:72" ht="15">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N31" s="412">
        <v>1982</v>
      </c>
      <c r="AO31" s="419">
        <f>+'SERIES INDIVIDUALES'!B32</f>
        <v>129320.59927590025</v>
      </c>
      <c r="AP31" s="419">
        <f>+'SERIES INDIVIDUALES'!H32</f>
        <v>536557.02438381733</v>
      </c>
      <c r="AQ31" s="419">
        <f t="shared" si="2"/>
        <v>13.192928125029557</v>
      </c>
      <c r="AR31" s="419">
        <f t="shared" si="0"/>
        <v>358.56045970713421</v>
      </c>
      <c r="AS31" s="420">
        <f t="shared" si="3"/>
        <v>1.2371197377417431E-2</v>
      </c>
      <c r="AT31" s="419">
        <f t="shared" si="1"/>
        <v>358.56045970713421</v>
      </c>
      <c r="AU31" s="421"/>
      <c r="AV31" s="419">
        <f>+'SERIES INDIVIDUALES'!LZ32</f>
        <v>12221.931241686876</v>
      </c>
      <c r="AW31" s="419">
        <f>+'SERIES INDIVIDUALES'!EC32</f>
        <v>1375501</v>
      </c>
      <c r="AX31" s="437">
        <f t="shared" si="7"/>
        <v>43901.165353779354</v>
      </c>
      <c r="AY31" s="419">
        <f t="shared" si="8"/>
        <v>0.39008115907136187</v>
      </c>
      <c r="AZ31" s="419">
        <f>+'SERIES INDIVIDUALES'!LU32</f>
        <v>24154.103999999999</v>
      </c>
      <c r="BA31" s="438">
        <f t="shared" si="9"/>
        <v>234.9913093312849</v>
      </c>
      <c r="BB31" s="419">
        <f>+'SERIES INDIVIDUALES'!GX32</f>
        <v>34218.197902893357</v>
      </c>
      <c r="BC31" s="420">
        <f t="shared" si="10"/>
        <v>0.26459974740675474</v>
      </c>
      <c r="BD31" s="419"/>
      <c r="BE31" s="420"/>
      <c r="BF31" s="431">
        <v>0</v>
      </c>
      <c r="BG31" s="435">
        <f>+'SERIES INDIVIDUALES'!FS32</f>
        <v>41881.119805752889</v>
      </c>
      <c r="BH31" s="435">
        <f>+'SERIES INDIVIDUALES'!GD32</f>
        <v>45112.749870782405</v>
      </c>
      <c r="BI31" s="435">
        <f>+'SERIES INDIVIDUALES'!GS32</f>
        <v>-3231.6300650295161</v>
      </c>
      <c r="BJ31" s="436">
        <f t="shared" si="4"/>
        <v>0.3238549777858763</v>
      </c>
      <c r="BK31" s="436">
        <f t="shared" si="5"/>
        <v>0.34884426861134615</v>
      </c>
      <c r="BL31" s="436">
        <f t="shared" si="6"/>
        <v>-2.4989290825469843E-2</v>
      </c>
      <c r="BM31" s="431">
        <v>0</v>
      </c>
      <c r="BN31" s="435">
        <f>+'SERIES INDIVIDUALES'!EO32+'SERIES INDIVIDUALES'!FA32+'SERIES INDIVIDUALES'!FD32+'SERIES INDIVIDUALES'!FN32</f>
        <v>24544.886944490096</v>
      </c>
      <c r="BO31" s="435">
        <f>+'SERIES INDIVIDUALES'!ES32+'SERIES INDIVIDUALES'!FB32+'SERIES INDIVIDUALES'!FE32+'SERIES INDIVIDUALES'!FO32</f>
        <v>28567.5650500011</v>
      </c>
      <c r="BP31" s="435">
        <f t="shared" si="14"/>
        <v>-4022.6781055110041</v>
      </c>
      <c r="BQ31" s="436">
        <f t="shared" si="11"/>
        <v>0.1897987411280439</v>
      </c>
      <c r="BR31" s="436">
        <f t="shared" si="12"/>
        <v>0.22090498505232997</v>
      </c>
      <c r="BS31" s="436">
        <f t="shared" si="13"/>
        <v>-3.1106243924286056E-2</v>
      </c>
      <c r="BT31" s="431">
        <v>0</v>
      </c>
    </row>
    <row r="32" spans="1:72" ht="15">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N32" s="412">
        <v>1983</v>
      </c>
      <c r="AO32" s="419">
        <f>+'SERIES INDIVIDUALES'!B33</f>
        <v>147258.48901172949</v>
      </c>
      <c r="AP32" s="419">
        <f>+'SERIES INDIVIDUALES'!H33</f>
        <v>546059.99952675402</v>
      </c>
      <c r="AQ32" s="419">
        <f t="shared" si="2"/>
        <v>13.2104841379328</v>
      </c>
      <c r="AR32" s="419">
        <f t="shared" si="0"/>
        <v>364.91093315354919</v>
      </c>
      <c r="AS32" s="420">
        <f t="shared" si="3"/>
        <v>1.7556012903243712E-2</v>
      </c>
      <c r="AT32" s="419">
        <f t="shared" si="1"/>
        <v>364.91093315354919</v>
      </c>
      <c r="AU32" s="421"/>
      <c r="AV32" s="419">
        <f>+'SERIES INDIVIDUALES'!LZ33</f>
        <v>12164.464744542678</v>
      </c>
      <c r="AW32" s="419">
        <f>+'SERIES INDIVIDUALES'!EC33</f>
        <v>1408728</v>
      </c>
      <c r="AX32" s="437">
        <f t="shared" si="7"/>
        <v>44889.767942459774</v>
      </c>
      <c r="AY32" s="419">
        <f t="shared" si="8"/>
        <v>0.38762628380124059</v>
      </c>
      <c r="AZ32" s="419">
        <f>+'SERIES INDIVIDUALES'!LU33</f>
        <v>24419.337</v>
      </c>
      <c r="BA32" s="438">
        <f t="shared" si="9"/>
        <v>236.55566019579521</v>
      </c>
      <c r="BB32" s="419">
        <f>+'SERIES INDIVIDUALES'!GX33</f>
        <v>46075.254719295845</v>
      </c>
      <c r="BC32" s="420">
        <f t="shared" si="10"/>
        <v>0.3128869176134616</v>
      </c>
      <c r="BD32" s="419"/>
      <c r="BE32" s="420"/>
      <c r="BF32" s="431">
        <v>0</v>
      </c>
      <c r="BG32" s="435">
        <f>+'SERIES INDIVIDUALES'!FS33</f>
        <v>50762.81658312599</v>
      </c>
      <c r="BH32" s="435">
        <f>+'SERIES INDIVIDUALES'!GD33</f>
        <v>53194.577668794256</v>
      </c>
      <c r="BI32" s="435">
        <f>+'SERIES INDIVIDUALES'!GS33</f>
        <v>-2431.7610856682659</v>
      </c>
      <c r="BJ32" s="436">
        <f t="shared" si="4"/>
        <v>0.34471911890310525</v>
      </c>
      <c r="BK32" s="436">
        <f t="shared" si="5"/>
        <v>0.36123267341522963</v>
      </c>
      <c r="BL32" s="436">
        <f t="shared" si="6"/>
        <v>-1.6513554512124395E-2</v>
      </c>
      <c r="BM32" s="431">
        <v>0</v>
      </c>
      <c r="BN32" s="435">
        <f>+'SERIES INDIVIDUALES'!EO33+'SERIES INDIVIDUALES'!FA33+'SERIES INDIVIDUALES'!FD33+'SERIES INDIVIDUALES'!FN33</f>
        <v>30784.348568218957</v>
      </c>
      <c r="BO32" s="435">
        <f>+'SERIES INDIVIDUALES'!ES33+'SERIES INDIVIDUALES'!FB33+'SERIES INDIVIDUALES'!FE33+'SERIES INDIVIDUALES'!FO33</f>
        <v>34092.442174085147</v>
      </c>
      <c r="BP32" s="435">
        <f t="shared" si="14"/>
        <v>-3308.09360586619</v>
      </c>
      <c r="BQ32" s="436">
        <f t="shared" si="11"/>
        <v>0.20904973814967578</v>
      </c>
      <c r="BR32" s="436">
        <f t="shared" si="12"/>
        <v>0.23151427400134197</v>
      </c>
      <c r="BS32" s="436">
        <f t="shared" si="13"/>
        <v>-2.24645358516662E-2</v>
      </c>
      <c r="BT32" s="431">
        <v>0</v>
      </c>
    </row>
    <row r="33" spans="1:72" ht="15">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N33" s="412">
        <v>1984</v>
      </c>
      <c r="AO33" s="419">
        <f>+'SERIES INDIVIDUALES'!B34</f>
        <v>166174.12094978127</v>
      </c>
      <c r="AP33" s="419">
        <f>+'SERIES INDIVIDUALES'!H34</f>
        <v>555801.94449248479</v>
      </c>
      <c r="AQ33" s="419">
        <f t="shared" si="2"/>
        <v>13.228167294831533</v>
      </c>
      <c r="AR33" s="419">
        <f t="shared" si="0"/>
        <v>371.42110095792276</v>
      </c>
      <c r="AS33" s="420">
        <f t="shared" si="3"/>
        <v>1.7683156898732122E-2</v>
      </c>
      <c r="AT33" s="419">
        <f t="shared" si="1"/>
        <v>371.42110095792276</v>
      </c>
      <c r="AU33" s="421"/>
      <c r="AV33" s="419">
        <f>+'SERIES INDIVIDUALES'!LZ34</f>
        <v>11873.879438228618</v>
      </c>
      <c r="AW33" s="419">
        <f>+'SERIES INDIVIDUALES'!EC34</f>
        <v>1434893</v>
      </c>
      <c r="AX33" s="437">
        <f t="shared" si="7"/>
        <v>46808.791295543175</v>
      </c>
      <c r="AY33" s="419">
        <f t="shared" si="8"/>
        <v>0.38734731056077687</v>
      </c>
      <c r="AZ33" s="419">
        <f>+'SERIES INDIVIDUALES'!LU34</f>
        <v>24670.888999999999</v>
      </c>
      <c r="BA33" s="438">
        <f t="shared" si="9"/>
        <v>238.32088923897246</v>
      </c>
      <c r="BB33" s="419">
        <f>+'SERIES INDIVIDUALES'!GX34</f>
        <v>61352.130422534101</v>
      </c>
      <c r="BC33" s="420">
        <f t="shared" si="10"/>
        <v>0.36920388127748877</v>
      </c>
      <c r="BD33" s="419"/>
      <c r="BE33" s="420"/>
      <c r="BF33" s="431">
        <v>0</v>
      </c>
      <c r="BG33" s="435">
        <f>+'SERIES INDIVIDUALES'!FS34</f>
        <v>58135.720553411942</v>
      </c>
      <c r="BH33" s="435">
        <f>+'SERIES INDIVIDUALES'!GD34</f>
        <v>60552.84699433847</v>
      </c>
      <c r="BI33" s="435">
        <f>+'SERIES INDIVIDUALES'!GS34</f>
        <v>-2417.1264409265277</v>
      </c>
      <c r="BJ33" s="436">
        <f t="shared" si="4"/>
        <v>0.34984822077669286</v>
      </c>
      <c r="BK33" s="436">
        <f t="shared" si="5"/>
        <v>0.36439396608956864</v>
      </c>
      <c r="BL33" s="436">
        <f t="shared" si="6"/>
        <v>-1.4545745312875743E-2</v>
      </c>
      <c r="BM33" s="431">
        <v>0</v>
      </c>
      <c r="BN33" s="435">
        <f>+'SERIES INDIVIDUALES'!EO34+'SERIES INDIVIDUALES'!FA34+'SERIES INDIVIDUALES'!FD34+'SERIES INDIVIDUALES'!FN34</f>
        <v>38515.278416735156</v>
      </c>
      <c r="BO33" s="435">
        <f>+'SERIES INDIVIDUALES'!ES34+'SERIES INDIVIDUALES'!FB34+'SERIES INDIVIDUALES'!FE34+'SERIES INDIVIDUALES'!FO34</f>
        <v>37829.933682164061</v>
      </c>
      <c r="BP33" s="435">
        <f t="shared" si="14"/>
        <v>685.34473457109561</v>
      </c>
      <c r="BQ33" s="436">
        <f t="shared" si="11"/>
        <v>0.23177663403060628</v>
      </c>
      <c r="BR33" s="436">
        <f t="shared" si="12"/>
        <v>0.22765237731329102</v>
      </c>
      <c r="BS33" s="436">
        <f t="shared" si="13"/>
        <v>4.1242567173152703E-3</v>
      </c>
      <c r="BT33" s="431">
        <v>0</v>
      </c>
    </row>
    <row r="34" spans="1:72" ht="1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N34" s="412">
        <v>1985</v>
      </c>
      <c r="AO34" s="419">
        <f>+'SERIES INDIVIDUALES'!B35</f>
        <v>184645.03788617699</v>
      </c>
      <c r="AP34" s="419">
        <f>+'SERIES INDIVIDUALES'!H35</f>
        <v>568701.08200753923</v>
      </c>
      <c r="AQ34" s="419">
        <f t="shared" si="2"/>
        <v>13.251110235891181</v>
      </c>
      <c r="AR34" s="419">
        <f t="shared" si="0"/>
        <v>380.04109933094742</v>
      </c>
      <c r="AS34" s="420">
        <f t="shared" si="3"/>
        <v>2.2942941059648447E-2</v>
      </c>
      <c r="AT34" s="419">
        <f t="shared" si="1"/>
        <v>380.04109933094742</v>
      </c>
      <c r="AU34" s="421"/>
      <c r="AV34" s="419">
        <f>+'SERIES INDIVIDUALES'!LZ35</f>
        <v>12080.975682653936</v>
      </c>
      <c r="AW34" s="419">
        <f>+'SERIES INDIVIDUALES'!EC35</f>
        <v>1464373</v>
      </c>
      <c r="AX34" s="437">
        <f t="shared" si="7"/>
        <v>47074.102038305537</v>
      </c>
      <c r="AY34" s="419">
        <f t="shared" si="8"/>
        <v>0.3883580768066191</v>
      </c>
      <c r="AZ34" s="419">
        <f>+'SERIES INDIVIDUALES'!LU35</f>
        <v>24903.714</v>
      </c>
      <c r="BA34" s="438">
        <f t="shared" si="9"/>
        <v>241.57210436463532</v>
      </c>
      <c r="BB34" s="419">
        <f>+'SERIES INDIVIDUALES'!GX35</f>
        <v>75319.043014818919</v>
      </c>
      <c r="BC34" s="420">
        <f t="shared" si="10"/>
        <v>0.40791262996869032</v>
      </c>
      <c r="BD34" s="419"/>
      <c r="BE34" s="420"/>
      <c r="BF34" s="431">
        <v>0</v>
      </c>
      <c r="BG34" s="435">
        <f>+'SERIES INDIVIDUALES'!FS35</f>
        <v>67186.956835310659</v>
      </c>
      <c r="BH34" s="435">
        <f>+'SERIES INDIVIDUALES'!GD35</f>
        <v>72699.409806113501</v>
      </c>
      <c r="BI34" s="435">
        <f>+'SERIES INDIVIDUALES'!GS35</f>
        <v>-5512.4529708028422</v>
      </c>
      <c r="BJ34" s="436">
        <f t="shared" si="4"/>
        <v>0.36387090389468002</v>
      </c>
      <c r="BK34" s="436">
        <f t="shared" si="5"/>
        <v>0.39372522889528444</v>
      </c>
      <c r="BL34" s="436">
        <f t="shared" si="6"/>
        <v>-2.985432500060441E-2</v>
      </c>
      <c r="BM34" s="431">
        <v>0</v>
      </c>
      <c r="BN34" s="435">
        <f>+'SERIES INDIVIDUALES'!EO35+'SERIES INDIVIDUALES'!FA35+'SERIES INDIVIDUALES'!FD35+'SERIES INDIVIDUALES'!FN35</f>
        <v>43642.446950249177</v>
      </c>
      <c r="BO34" s="435">
        <f>+'SERIES INDIVIDUALES'!ES35+'SERIES INDIVIDUALES'!FB35+'SERIES INDIVIDUALES'!FE35+'SERIES INDIVIDUALES'!FO35</f>
        <v>42936.815737155848</v>
      </c>
      <c r="BP34" s="435">
        <f t="shared" si="14"/>
        <v>705.63121309332928</v>
      </c>
      <c r="BQ34" s="436">
        <f t="shared" si="11"/>
        <v>0.23635862327994012</v>
      </c>
      <c r="BR34" s="436">
        <f t="shared" si="12"/>
        <v>0.2325370680344192</v>
      </c>
      <c r="BS34" s="436">
        <f t="shared" si="13"/>
        <v>3.8215552455209234E-3</v>
      </c>
      <c r="BT34" s="431">
        <v>0</v>
      </c>
    </row>
    <row r="35" spans="1:72" ht="1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N35" s="412">
        <v>1986</v>
      </c>
      <c r="AO35" s="419">
        <f>+'SERIES INDIVIDUALES'!B36</f>
        <v>211385.76144911311</v>
      </c>
      <c r="AP35" s="419">
        <f>+'SERIES INDIVIDUALES'!H36</f>
        <v>587204.67237396212</v>
      </c>
      <c r="AQ35" s="419">
        <f t="shared" si="2"/>
        <v>13.283128713290912</v>
      </c>
      <c r="AR35" s="419">
        <f t="shared" ref="AR35:AR69" si="15">+AP35/$AP$3*100</f>
        <v>392.40633837638967</v>
      </c>
      <c r="AS35" s="420">
        <f t="shared" si="3"/>
        <v>3.2018477399731182E-2</v>
      </c>
      <c r="AT35" s="419">
        <f t="shared" ref="AT35:AT69" si="16">+AP35/$AP$3*100</f>
        <v>392.40633837638967</v>
      </c>
      <c r="AU35" s="421"/>
      <c r="AV35" s="419">
        <f>+'SERIES INDIVIDUALES'!LZ36</f>
        <v>12250.122353493465</v>
      </c>
      <c r="AW35" s="419">
        <f>+'SERIES INDIVIDUALES'!EC36</f>
        <v>1502300</v>
      </c>
      <c r="AX35" s="437">
        <f t="shared" si="7"/>
        <v>47934.596523152628</v>
      </c>
      <c r="AY35" s="419">
        <f t="shared" si="8"/>
        <v>0.39087044689739875</v>
      </c>
      <c r="AZ35" s="419">
        <f>+'SERIES INDIVIDUALES'!LU36</f>
        <v>25110.012999999999</v>
      </c>
      <c r="BA35" s="438">
        <f t="shared" si="9"/>
        <v>247.38275010495539</v>
      </c>
      <c r="BB35" s="419">
        <f>+'SERIES INDIVIDUALES'!GX36</f>
        <v>87672.155956114613</v>
      </c>
      <c r="BC35" s="420">
        <f t="shared" si="10"/>
        <v>0.41474958083787461</v>
      </c>
      <c r="BD35" s="419"/>
      <c r="BE35" s="420"/>
      <c r="BF35" s="431">
        <v>0</v>
      </c>
      <c r="BG35" s="435">
        <f>+'SERIES INDIVIDUALES'!FS36</f>
        <v>73211.123532027923</v>
      </c>
      <c r="BH35" s="435">
        <f>+'SERIES INDIVIDUALES'!GD36</f>
        <v>82708.917817604859</v>
      </c>
      <c r="BI35" s="435">
        <f>+'SERIES INDIVIDUALES'!GS36</f>
        <v>-9497.7942855769361</v>
      </c>
      <c r="BJ35" s="436">
        <f t="shared" si="4"/>
        <v>0.34633895410052035</v>
      </c>
      <c r="BK35" s="436">
        <f t="shared" si="5"/>
        <v>0.39127005173201024</v>
      </c>
      <c r="BL35" s="436">
        <f t="shared" si="6"/>
        <v>-4.4931097631489905E-2</v>
      </c>
      <c r="BM35" s="431">
        <v>0</v>
      </c>
      <c r="BN35" s="435">
        <f>+'SERIES INDIVIDUALES'!EO36+'SERIES INDIVIDUALES'!FA36+'SERIES INDIVIDUALES'!FD36+'SERIES INDIVIDUALES'!FN36</f>
        <v>43308.982511750146</v>
      </c>
      <c r="BO35" s="435">
        <f>+'SERIES INDIVIDUALES'!ES36+'SERIES INDIVIDUALES'!FB36+'SERIES INDIVIDUALES'!FE36+'SERIES INDIVIDUALES'!FO36</f>
        <v>41824.556986281816</v>
      </c>
      <c r="BP35" s="435">
        <f t="shared" si="14"/>
        <v>1484.4255254683303</v>
      </c>
      <c r="BQ35" s="436">
        <f t="shared" si="11"/>
        <v>0.20488126643371823</v>
      </c>
      <c r="BR35" s="436">
        <f t="shared" si="12"/>
        <v>0.19785891301080011</v>
      </c>
      <c r="BS35" s="436">
        <f t="shared" si="13"/>
        <v>7.0223534229181088E-3</v>
      </c>
      <c r="BT35" s="431">
        <v>0</v>
      </c>
    </row>
    <row r="36" spans="1:72" ht="1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N36" s="412">
        <v>1987</v>
      </c>
      <c r="AO36" s="419">
        <f>+'SERIES INDIVIDUALES'!B37</f>
        <v>236377.06240506182</v>
      </c>
      <c r="AP36" s="419">
        <f>+'SERIES INDIVIDUALES'!H37</f>
        <v>619779.57340082387</v>
      </c>
      <c r="AQ36" s="419">
        <f t="shared" si="2"/>
        <v>13.337119167033784</v>
      </c>
      <c r="AR36" s="419">
        <f t="shared" si="15"/>
        <v>414.17489410542771</v>
      </c>
      <c r="AS36" s="420">
        <f t="shared" ref="AS36:AS69" si="17">+AQ36-AQ35</f>
        <v>5.399045374287148E-2</v>
      </c>
      <c r="AT36" s="419">
        <f t="shared" si="16"/>
        <v>414.17489410542771</v>
      </c>
      <c r="AU36" s="421"/>
      <c r="AV36" s="419">
        <f>+'SERIES INDIVIDUALES'!LZ37</f>
        <v>12803.101854314997</v>
      </c>
      <c r="AW36" s="419">
        <f>+'SERIES INDIVIDUALES'!EC37</f>
        <v>1550366</v>
      </c>
      <c r="AX36" s="437">
        <f t="shared" si="7"/>
        <v>48408.548213801885</v>
      </c>
      <c r="AY36" s="419">
        <f t="shared" si="8"/>
        <v>0.39976339354760348</v>
      </c>
      <c r="AZ36" s="419">
        <f>+'SERIES INDIVIDUALES'!LU37</f>
        <v>25304.312999999998</v>
      </c>
      <c r="BA36" s="438">
        <f t="shared" si="9"/>
        <v>259.10127849680885</v>
      </c>
      <c r="BB36" s="419">
        <f>+'SERIES INDIVIDUALES'!GX37</f>
        <v>96806.844309683525</v>
      </c>
      <c r="BC36" s="420">
        <f t="shared" si="10"/>
        <v>0.40954415510838704</v>
      </c>
      <c r="BD36" s="419"/>
      <c r="BE36" s="420"/>
      <c r="BF36" s="431">
        <v>0</v>
      </c>
      <c r="BG36" s="435">
        <f>+'SERIES INDIVIDUALES'!FS37</f>
        <v>83429.940018991998</v>
      </c>
      <c r="BH36" s="435">
        <f>+'SERIES INDIVIDUALES'!GD37</f>
        <v>89733.144615532539</v>
      </c>
      <c r="BI36" s="435">
        <f>+'SERIES INDIVIDUALES'!GS37</f>
        <v>-6303.2045965405414</v>
      </c>
      <c r="BJ36" s="436">
        <f t="shared" si="4"/>
        <v>0.3529527745633132</v>
      </c>
      <c r="BK36" s="436">
        <f t="shared" si="5"/>
        <v>0.37961866393687349</v>
      </c>
      <c r="BL36" s="436">
        <f t="shared" si="6"/>
        <v>-2.6665889373560316E-2</v>
      </c>
      <c r="BM36" s="431">
        <v>0</v>
      </c>
      <c r="BN36" s="435">
        <f>+'SERIES INDIVIDUALES'!EO37+'SERIES INDIVIDUALES'!FA37+'SERIES INDIVIDUALES'!FD37+'SERIES INDIVIDUALES'!FN37</f>
        <v>47830.419758833814</v>
      </c>
      <c r="BO36" s="435">
        <f>+'SERIES INDIVIDUALES'!ES37+'SERIES INDIVIDUALES'!FB37+'SERIES INDIVIDUALES'!FE37+'SERIES INDIVIDUALES'!FO37</f>
        <v>49725.4319210658</v>
      </c>
      <c r="BP36" s="435">
        <f t="shared" si="14"/>
        <v>-1895.0121622319857</v>
      </c>
      <c r="BQ36" s="436">
        <f t="shared" si="11"/>
        <v>0.20234797434308738</v>
      </c>
      <c r="BR36" s="436">
        <f t="shared" si="12"/>
        <v>0.21036487811095231</v>
      </c>
      <c r="BS36" s="436">
        <f t="shared" si="13"/>
        <v>-8.0169037678649389E-3</v>
      </c>
      <c r="BT36" s="431">
        <v>0</v>
      </c>
    </row>
    <row r="37" spans="1:72" ht="1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N37" s="412">
        <v>1988</v>
      </c>
      <c r="AO37" s="419">
        <f>+'SERIES INDIVIDUALES'!B38</f>
        <v>263164.0447388558</v>
      </c>
      <c r="AP37" s="419">
        <f>+'SERIES INDIVIDUALES'!H38</f>
        <v>651348.01028350892</v>
      </c>
      <c r="AQ37" s="419">
        <f t="shared" si="2"/>
        <v>13.386799356363248</v>
      </c>
      <c r="AR37" s="419">
        <f t="shared" si="15"/>
        <v>435.27086848744273</v>
      </c>
      <c r="AS37" s="420">
        <f t="shared" si="17"/>
        <v>4.9680189329464497E-2</v>
      </c>
      <c r="AT37" s="419">
        <f t="shared" si="16"/>
        <v>435.27086848744273</v>
      </c>
      <c r="AU37" s="421"/>
      <c r="AV37" s="419">
        <f>+'SERIES INDIVIDUALES'!LZ38</f>
        <v>13233.558446130972</v>
      </c>
      <c r="AW37" s="419">
        <f>+'SERIES INDIVIDUALES'!EC38</f>
        <v>1610714</v>
      </c>
      <c r="AX37" s="437">
        <f t="shared" si="7"/>
        <v>49219.415392686024</v>
      </c>
      <c r="AY37" s="419">
        <f t="shared" si="8"/>
        <v>0.4043846457431356</v>
      </c>
      <c r="AZ37" s="419">
        <f>+'SERIES INDIVIDUALES'!LU38</f>
        <v>25489.841</v>
      </c>
      <c r="BA37" s="438">
        <f t="shared" si="9"/>
        <v>270.3166598763442</v>
      </c>
      <c r="BB37" s="419">
        <f>+'SERIES INDIVIDUALES'!GX38</f>
        <v>99769.731223159382</v>
      </c>
      <c r="BC37" s="420">
        <f t="shared" si="10"/>
        <v>0.3791161187014106</v>
      </c>
      <c r="BD37" s="419"/>
      <c r="BE37" s="420"/>
      <c r="BF37" s="431">
        <v>0</v>
      </c>
      <c r="BG37" s="435">
        <f>+'SERIES INDIVIDUALES'!FS38</f>
        <v>93065.468248530509</v>
      </c>
      <c r="BH37" s="435">
        <f>+'SERIES INDIVIDUALES'!GD38</f>
        <v>100632.03634921208</v>
      </c>
      <c r="BI37" s="435">
        <f>+'SERIES INDIVIDUALES'!GS38</f>
        <v>-7566.5681006815721</v>
      </c>
      <c r="BJ37" s="436">
        <f t="shared" si="4"/>
        <v>0.35364051476287989</v>
      </c>
      <c r="BK37" s="436">
        <f t="shared" si="5"/>
        <v>0.38239280160430633</v>
      </c>
      <c r="BL37" s="436">
        <f t="shared" si="6"/>
        <v>-2.8752286841426476E-2</v>
      </c>
      <c r="BM37" s="431">
        <v>0</v>
      </c>
      <c r="BN37" s="435">
        <f>+'SERIES INDIVIDUALES'!EO38+'SERIES INDIVIDUALES'!FA38+'SERIES INDIVIDUALES'!FD38+'SERIES INDIVIDUALES'!FN38</f>
        <v>53690.094287190783</v>
      </c>
      <c r="BO37" s="435">
        <f>+'SERIES INDIVIDUALES'!ES38+'SERIES INDIVIDUALES'!FB38+'SERIES INDIVIDUALES'!FE38+'SERIES INDIVIDUALES'!FO38</f>
        <v>58675.4190335003</v>
      </c>
      <c r="BP37" s="435">
        <f t="shared" si="14"/>
        <v>-4985.3247463095176</v>
      </c>
      <c r="BQ37" s="436">
        <f t="shared" si="11"/>
        <v>0.2040175903986762</v>
      </c>
      <c r="BR37" s="436">
        <f t="shared" si="12"/>
        <v>0.22296138171810428</v>
      </c>
      <c r="BS37" s="436">
        <f t="shared" si="13"/>
        <v>-1.8943791319428072E-2</v>
      </c>
      <c r="BT37" s="431">
        <v>0</v>
      </c>
    </row>
    <row r="38" spans="1:72" ht="15">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N38" s="412">
        <v>1989</v>
      </c>
      <c r="AO38" s="419">
        <f>+'SERIES INDIVIDUALES'!B39</f>
        <v>294887.04819032172</v>
      </c>
      <c r="AP38" s="419">
        <f>+'SERIES INDIVIDUALES'!H39</f>
        <v>682792.60149160714</v>
      </c>
      <c r="AQ38" s="419">
        <f t="shared" si="2"/>
        <v>13.433946434301255</v>
      </c>
      <c r="AR38" s="419">
        <f t="shared" si="15"/>
        <v>456.28408155985858</v>
      </c>
      <c r="AS38" s="420">
        <f t="shared" si="17"/>
        <v>4.7147077938006987E-2</v>
      </c>
      <c r="AT38" s="419">
        <f t="shared" si="16"/>
        <v>456.28408155985858</v>
      </c>
      <c r="AU38" s="421"/>
      <c r="AV38" s="419">
        <f>+'SERIES INDIVIDUALES'!LZ39</f>
        <v>13687.869055629446</v>
      </c>
      <c r="AW38" s="419">
        <f>+'SERIES INDIVIDUALES'!EC39</f>
        <v>1683582</v>
      </c>
      <c r="AX38" s="437">
        <f t="shared" si="7"/>
        <v>49883.045981565207</v>
      </c>
      <c r="AY38" s="419">
        <f t="shared" si="8"/>
        <v>0.40555945685544698</v>
      </c>
      <c r="AZ38" s="419">
        <f>+'SERIES INDIVIDUALES'!LU39</f>
        <v>25673.681</v>
      </c>
      <c r="BA38" s="438">
        <f t="shared" si="9"/>
        <v>281.33742879437665</v>
      </c>
      <c r="BB38" s="419">
        <f>+'SERIES INDIVIDUALES'!GX39</f>
        <v>116009.84373168602</v>
      </c>
      <c r="BC38" s="420">
        <f t="shared" si="10"/>
        <v>0.39340433716442041</v>
      </c>
      <c r="BD38" s="419"/>
      <c r="BE38" s="420"/>
      <c r="BF38" s="431">
        <v>0</v>
      </c>
      <c r="BG38" s="435">
        <f>+'SERIES INDIVIDUALES'!FS39</f>
        <v>109539.91321385212</v>
      </c>
      <c r="BH38" s="435">
        <f>+'SERIES INDIVIDUALES'!GD39</f>
        <v>116830.77903188972</v>
      </c>
      <c r="BI38" s="435">
        <f>+'SERIES INDIVIDUALES'!GS39</f>
        <v>-7290.8658180375933</v>
      </c>
      <c r="BJ38" s="436">
        <f t="shared" si="4"/>
        <v>0.37146396861470315</v>
      </c>
      <c r="BK38" s="436">
        <f t="shared" si="5"/>
        <v>0.39618823461004127</v>
      </c>
      <c r="BL38" s="436">
        <f t="shared" si="6"/>
        <v>-2.4724265995338082E-2</v>
      </c>
      <c r="BM38" s="431">
        <v>0</v>
      </c>
      <c r="BN38" s="435">
        <f>+'SERIES INDIVIDUALES'!EO39+'SERIES INDIVIDUALES'!FA39+'SERIES INDIVIDUALES'!FD39+'SERIES INDIVIDUALES'!FN39</f>
        <v>59588.529448195433</v>
      </c>
      <c r="BO38" s="435">
        <f>+'SERIES INDIVIDUALES'!ES39+'SERIES INDIVIDUALES'!FB39+'SERIES INDIVIDUALES'!FE39+'SERIES INDIVIDUALES'!FO39</f>
        <v>71219.405406494479</v>
      </c>
      <c r="BP38" s="435">
        <f t="shared" si="14"/>
        <v>-11630.875958299046</v>
      </c>
      <c r="BQ38" s="436">
        <f t="shared" si="11"/>
        <v>0.20207238606741612</v>
      </c>
      <c r="BR38" s="436">
        <f t="shared" si="12"/>
        <v>0.24151418600293725</v>
      </c>
      <c r="BS38" s="436">
        <f t="shared" si="13"/>
        <v>-3.9441799935521125E-2</v>
      </c>
      <c r="BT38" s="431">
        <v>0</v>
      </c>
    </row>
    <row r="39" spans="1:72" ht="15">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N39" s="412">
        <v>1990</v>
      </c>
      <c r="AO39" s="419">
        <f>+'SERIES INDIVIDUALES'!B40</f>
        <v>328463.55648320523</v>
      </c>
      <c r="AP39" s="419">
        <f>+'SERIES INDIVIDUALES'!H40</f>
        <v>708627.50693250936</v>
      </c>
      <c r="AQ39" s="419">
        <f t="shared" si="2"/>
        <v>13.471085289362467</v>
      </c>
      <c r="AR39" s="419">
        <f t="shared" si="15"/>
        <v>473.54855700311333</v>
      </c>
      <c r="AS39" s="420">
        <f t="shared" si="17"/>
        <v>3.7138855061211729E-2</v>
      </c>
      <c r="AT39" s="419">
        <f t="shared" si="16"/>
        <v>473.54855700311333</v>
      </c>
      <c r="AU39" s="421"/>
      <c r="AV39" s="419">
        <f>+'SERIES INDIVIDUALES'!LZ40</f>
        <v>14180.129238713713</v>
      </c>
      <c r="AW39" s="419">
        <f>+'SERIES INDIVIDUALES'!EC40</f>
        <v>1762541</v>
      </c>
      <c r="AX39" s="437">
        <f t="shared" si="7"/>
        <v>49973.275631216275</v>
      </c>
      <c r="AY39" s="419">
        <f t="shared" si="8"/>
        <v>0.4020488073369694</v>
      </c>
      <c r="AZ39" s="419">
        <f>+'SERIES INDIVIDUALES'!LU40</f>
        <v>25858.492999999999</v>
      </c>
      <c r="BA39" s="438">
        <f t="shared" si="9"/>
        <v>289.89561312974791</v>
      </c>
      <c r="BB39" s="419">
        <f>+'SERIES INDIVIDUALES'!GX40</f>
        <v>136774.64000000001</v>
      </c>
      <c r="BC39" s="420">
        <f t="shared" si="10"/>
        <v>0.41640735265859996</v>
      </c>
      <c r="BD39" s="419"/>
      <c r="BE39" s="420"/>
      <c r="BF39" s="431">
        <v>0</v>
      </c>
      <c r="BG39" s="435">
        <f>+'SERIES INDIVIDUALES'!FS40</f>
        <v>121317.46661377761</v>
      </c>
      <c r="BH39" s="435">
        <f>+'SERIES INDIVIDUALES'!GD40</f>
        <v>132864.50783118774</v>
      </c>
      <c r="BI39" s="435">
        <f>+'SERIES INDIVIDUALES'!GS40</f>
        <v>-11547.041217410137</v>
      </c>
      <c r="BJ39" s="436">
        <f t="shared" ref="BJ39:BJ69" si="18">+BG39/$AO39</f>
        <v>0.36934833170748038</v>
      </c>
      <c r="BK39" s="436">
        <f t="shared" ref="BK39:BK69" si="19">+BH39/$AO39</f>
        <v>0.40450304214489402</v>
      </c>
      <c r="BL39" s="436">
        <f t="shared" ref="BL39:BL69" si="20">+BI39/$AO39</f>
        <v>-3.5154710437413632E-2</v>
      </c>
      <c r="BM39" s="431">
        <v>0</v>
      </c>
      <c r="BN39" s="435">
        <f>+'SERIES INDIVIDUALES'!EO40+'SERIES INDIVIDUALES'!FA40+'SERIES INDIVIDUALES'!FD40+'SERIES INDIVIDUALES'!FN40</f>
        <v>62813.303511147911</v>
      </c>
      <c r="BO39" s="435">
        <f>+'SERIES INDIVIDUALES'!ES40+'SERIES INDIVIDUALES'!FB40+'SERIES INDIVIDUALES'!FE40+'SERIES INDIVIDUALES'!FO40</f>
        <v>76839.657565029731</v>
      </c>
      <c r="BP39" s="435">
        <f t="shared" si="14"/>
        <v>-14026.35405388182</v>
      </c>
      <c r="BQ39" s="436">
        <f t="shared" si="11"/>
        <v>0.19123370697095779</v>
      </c>
      <c r="BR39" s="436">
        <f t="shared" si="12"/>
        <v>0.23393663025431755</v>
      </c>
      <c r="BS39" s="436">
        <f t="shared" si="13"/>
        <v>-4.2702923283359763E-2</v>
      </c>
      <c r="BT39" s="431">
        <v>0</v>
      </c>
    </row>
    <row r="40" spans="1:72" ht="1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N40" s="412">
        <v>1991</v>
      </c>
      <c r="AO40" s="419">
        <f>+'SERIES INDIVIDUALES'!B41</f>
        <v>360186.55993467115</v>
      </c>
      <c r="AP40" s="419">
        <f>+'SERIES INDIVIDUALES'!H41</f>
        <v>726653.1576533441</v>
      </c>
      <c r="AQ40" s="419">
        <f t="shared" si="2"/>
        <v>13.496204555539052</v>
      </c>
      <c r="AR40" s="419">
        <f t="shared" si="15"/>
        <v>485.5944073326383</v>
      </c>
      <c r="AS40" s="420">
        <f t="shared" si="17"/>
        <v>2.5119266176584887E-2</v>
      </c>
      <c r="AT40" s="419">
        <f t="shared" si="16"/>
        <v>485.5944073326383</v>
      </c>
      <c r="AU40" s="421"/>
      <c r="AV40" s="419">
        <f>+'SERIES INDIVIDUALES'!LZ41</f>
        <v>14315.663430091539</v>
      </c>
      <c r="AW40" s="419">
        <f>+'SERIES INDIVIDUALES'!EC41</f>
        <v>1841478</v>
      </c>
      <c r="AX40" s="437">
        <f t="shared" si="7"/>
        <v>50759.307188370913</v>
      </c>
      <c r="AY40" s="419">
        <f t="shared" si="8"/>
        <v>0.39460322504713286</v>
      </c>
      <c r="AZ40" s="419">
        <f>+'SERIES INDIVIDUALES'!LU41</f>
        <v>26089.33</v>
      </c>
      <c r="BA40" s="438">
        <f t="shared" si="9"/>
        <v>294.63958023593807</v>
      </c>
      <c r="BB40" s="419">
        <f>+'SERIES INDIVIDUALES'!GX41</f>
        <v>152671.6</v>
      </c>
      <c r="BC40" s="420">
        <f t="shared" si="10"/>
        <v>0.42386811997563378</v>
      </c>
      <c r="BD40" s="419"/>
      <c r="BE40" s="420"/>
      <c r="BF40" s="431">
        <v>0</v>
      </c>
      <c r="BG40" s="435">
        <f>+'SERIES INDIVIDUALES'!FS41</f>
        <v>135585.12134434388</v>
      </c>
      <c r="BH40" s="435">
        <f>+'SERIES INDIVIDUALES'!GD41</f>
        <v>151632.88978640028</v>
      </c>
      <c r="BI40" s="435">
        <f>+'SERIES INDIVIDUALES'!GS41</f>
        <v>-16047.768442056404</v>
      </c>
      <c r="BJ40" s="436">
        <f t="shared" si="18"/>
        <v>0.37643026260873153</v>
      </c>
      <c r="BK40" s="436">
        <f t="shared" si="19"/>
        <v>0.42098430828152694</v>
      </c>
      <c r="BL40" s="436">
        <f t="shared" si="20"/>
        <v>-4.4554045672795424E-2</v>
      </c>
      <c r="BM40" s="431">
        <v>0</v>
      </c>
      <c r="BN40" s="435">
        <f>+'SERIES INDIVIDUALES'!EO41+'SERIES INDIVIDUALES'!FA41+'SERIES INDIVIDUALES'!FD41+'SERIES INDIVIDUALES'!FN41</f>
        <v>72480.031367525065</v>
      </c>
      <c r="BO40" s="435">
        <f>+'SERIES INDIVIDUALES'!ES41+'SERIES INDIVIDUALES'!FB41+'SERIES INDIVIDUALES'!FE41+'SERIES INDIVIDUALES'!FO41</f>
        <v>86536.429741142347</v>
      </c>
      <c r="BP40" s="435">
        <f t="shared" si="14"/>
        <v>-14056.398373617281</v>
      </c>
      <c r="BQ40" s="436">
        <f t="shared" si="11"/>
        <v>0.20122913909022905</v>
      </c>
      <c r="BR40" s="436">
        <f t="shared" si="12"/>
        <v>0.24025446634332467</v>
      </c>
      <c r="BS40" s="436">
        <f t="shared" si="13"/>
        <v>-3.9025327253095619E-2</v>
      </c>
      <c r="BT40" s="431">
        <v>0</v>
      </c>
    </row>
    <row r="41" spans="1:72" ht="1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N41" s="412">
        <v>1992</v>
      </c>
      <c r="AO41" s="419">
        <f>+'SERIES INDIVIDUALES'!B42</f>
        <v>387928.15508525877</v>
      </c>
      <c r="AP41" s="419">
        <f>+'SERIES INDIVIDUALES'!H42</f>
        <v>733417.5735131657</v>
      </c>
      <c r="AQ41" s="419">
        <f t="shared" si="2"/>
        <v>13.505470496035539</v>
      </c>
      <c r="AR41" s="419">
        <f t="shared" si="15"/>
        <v>490.11480674989178</v>
      </c>
      <c r="AS41" s="420">
        <f t="shared" si="17"/>
        <v>9.2659404964869907E-3</v>
      </c>
      <c r="AT41" s="419">
        <f t="shared" si="16"/>
        <v>490.11480674989178</v>
      </c>
      <c r="AU41" s="421"/>
      <c r="AV41" s="419">
        <f>+'SERIES INDIVIDUALES'!LZ42</f>
        <v>14093.387356231904</v>
      </c>
      <c r="AW41" s="419">
        <f>+'SERIES INDIVIDUALES'!EC42</f>
        <v>1911864</v>
      </c>
      <c r="AX41" s="437">
        <f t="shared" ref="AX41:AX69" si="21">+(AP41/(AV41/1000))</f>
        <v>52039.836483232575</v>
      </c>
      <c r="AY41" s="419">
        <f t="shared" ref="AY41:AY69" si="22">+AP41/AW41</f>
        <v>0.3836138833688828</v>
      </c>
      <c r="AZ41" s="419">
        <f>+'SERIES INDIVIDUALES'!LU42</f>
        <v>26371.63</v>
      </c>
      <c r="BA41" s="438">
        <f t="shared" ref="BA41:BA69" si="23">+(AP41/(AZ41/1000))/($AP$9/($AZ$9/1000))*100</f>
        <v>294.19899594364438</v>
      </c>
      <c r="BB41" s="419">
        <f>+'SERIES INDIVIDUALES'!GX42</f>
        <v>174047.25</v>
      </c>
      <c r="BC41" s="420">
        <f t="shared" si="10"/>
        <v>0.4486584634769496</v>
      </c>
      <c r="BD41" s="419">
        <f>+'SERIES INDIVIDUALES'!GY42</f>
        <v>-70096</v>
      </c>
      <c r="BE41" s="420">
        <f>+BD41/AO41</f>
        <v>-0.18069325229717939</v>
      </c>
      <c r="BF41" s="431">
        <v>0</v>
      </c>
      <c r="BG41" s="435">
        <f>+'SERIES INDIVIDUALES'!FS42</f>
        <v>152451.69665717069</v>
      </c>
      <c r="BH41" s="435">
        <f>+'SERIES INDIVIDUALES'!GD42</f>
        <v>166931.3704278004</v>
      </c>
      <c r="BI41" s="435">
        <f>+'SERIES INDIVIDUALES'!GS42</f>
        <v>-14479.673770629714</v>
      </c>
      <c r="BJ41" s="436">
        <f t="shared" si="18"/>
        <v>0.39298951277115962</v>
      </c>
      <c r="BK41" s="436">
        <f t="shared" si="19"/>
        <v>0.43031517109427714</v>
      </c>
      <c r="BL41" s="436">
        <f t="shared" si="20"/>
        <v>-3.7325658323117523E-2</v>
      </c>
      <c r="BM41" s="431">
        <v>0</v>
      </c>
      <c r="BN41" s="435">
        <f>+'SERIES INDIVIDUALES'!EO42+'SERIES INDIVIDUALES'!FA42+'SERIES INDIVIDUALES'!FD42+'SERIES INDIVIDUALES'!FN42</f>
        <v>81526.452663902717</v>
      </c>
      <c r="BO41" s="435">
        <f>+'SERIES INDIVIDUALES'!ES42+'SERIES INDIVIDUALES'!FB42+'SERIES INDIVIDUALES'!FE42+'SERIES INDIVIDUALES'!FO42</f>
        <v>96300.516032119747</v>
      </c>
      <c r="BP41" s="435">
        <f t="shared" si="14"/>
        <v>-14774.06336821703</v>
      </c>
      <c r="BQ41" s="436">
        <f t="shared" si="11"/>
        <v>0.21015863786938807</v>
      </c>
      <c r="BR41" s="436">
        <f t="shared" si="12"/>
        <v>0.24824317278789634</v>
      </c>
      <c r="BS41" s="436">
        <f t="shared" si="13"/>
        <v>-3.8084534918508273E-2</v>
      </c>
      <c r="BT41" s="431">
        <v>0</v>
      </c>
    </row>
    <row r="42" spans="1:72" ht="1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N42" s="412">
        <v>1993</v>
      </c>
      <c r="AO42" s="419">
        <f>+'SERIES INDIVIDUALES'!B43</f>
        <v>401343.19863403268</v>
      </c>
      <c r="AP42" s="419">
        <f>+'SERIES INDIVIDUALES'!H43</f>
        <v>725843.8000053406</v>
      </c>
      <c r="AQ42" s="419">
        <f t="shared" si="2"/>
        <v>13.495090119150731</v>
      </c>
      <c r="AR42" s="419">
        <f t="shared" si="15"/>
        <v>485.05354468962497</v>
      </c>
      <c r="AS42" s="420">
        <f t="shared" si="17"/>
        <v>-1.0380376884807418E-2</v>
      </c>
      <c r="AT42" s="419">
        <f t="shared" si="16"/>
        <v>485.05354468962497</v>
      </c>
      <c r="AU42" s="421"/>
      <c r="AV42" s="419">
        <f>+'SERIES INDIVIDUALES'!LZ43</f>
        <v>13679.194867381266</v>
      </c>
      <c r="AW42" s="419">
        <f>+'SERIES INDIVIDUALES'!EC43</f>
        <v>1967049</v>
      </c>
      <c r="AX42" s="437">
        <f t="shared" si="21"/>
        <v>53061.880252627438</v>
      </c>
      <c r="AY42" s="419">
        <f t="shared" si="22"/>
        <v>0.36900138227636453</v>
      </c>
      <c r="AZ42" s="419">
        <f>+'SERIES INDIVIDUALES'!LU43</f>
        <v>26647.567999999999</v>
      </c>
      <c r="BA42" s="438">
        <f t="shared" si="23"/>
        <v>288.1458974263744</v>
      </c>
      <c r="BB42" s="419">
        <f>+'SERIES INDIVIDUALES'!GX43</f>
        <v>225627.34</v>
      </c>
      <c r="BC42" s="420">
        <f t="shared" si="10"/>
        <v>0.56218054963412922</v>
      </c>
      <c r="BD42" s="419">
        <f>+'SERIES INDIVIDUALES'!GY43</f>
        <v>-93413</v>
      </c>
      <c r="BE42" s="420">
        <f t="shared" ref="BE42:BE70" si="24">+BD42/AO42</f>
        <v>-0.23275092319473745</v>
      </c>
      <c r="BF42" s="431">
        <v>0</v>
      </c>
      <c r="BG42" s="435">
        <f>+'SERIES INDIVIDUALES'!FS43</f>
        <v>156985.1069200534</v>
      </c>
      <c r="BH42" s="435">
        <f>+'SERIES INDIVIDUALES'!GD43</f>
        <v>184202.15042130949</v>
      </c>
      <c r="BI42" s="435">
        <f>+'SERIES INDIVIDUALES'!GS43</f>
        <v>-27217.043501256092</v>
      </c>
      <c r="BJ42" s="436">
        <f t="shared" si="18"/>
        <v>0.39114928932233195</v>
      </c>
      <c r="BK42" s="436">
        <f t="shared" si="19"/>
        <v>0.4589641759178667</v>
      </c>
      <c r="BL42" s="436">
        <f t="shared" si="20"/>
        <v>-6.7814886595534724E-2</v>
      </c>
      <c r="BM42" s="431">
        <v>0</v>
      </c>
      <c r="BN42" s="435">
        <f>+'SERIES INDIVIDUALES'!EO43+'SERIES INDIVIDUALES'!FA43+'SERIES INDIVIDUALES'!FD43+'SERIES INDIVIDUALES'!FN43</f>
        <v>90953.710280954532</v>
      </c>
      <c r="BO42" s="435">
        <f>+'SERIES INDIVIDUALES'!ES43+'SERIES INDIVIDUALES'!FB43+'SERIES INDIVIDUALES'!FE43+'SERIES INDIVIDUALES'!FO43</f>
        <v>96655.366138619574</v>
      </c>
      <c r="BP42" s="435">
        <f t="shared" si="14"/>
        <v>-5701.6558576650423</v>
      </c>
      <c r="BQ42" s="436">
        <f t="shared" si="11"/>
        <v>0.22662327551709988</v>
      </c>
      <c r="BR42" s="436">
        <f t="shared" si="12"/>
        <v>0.2408297100027734</v>
      </c>
      <c r="BS42" s="436">
        <f t="shared" si="13"/>
        <v>-1.4206434485673526E-2</v>
      </c>
      <c r="BT42" s="431">
        <v>0</v>
      </c>
    </row>
    <row r="43" spans="1:72" ht="1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N43" s="412">
        <v>1994</v>
      </c>
      <c r="AO43" s="419">
        <f>+'SERIES INDIVIDUALES'!B44</f>
        <v>426858.06476923602</v>
      </c>
      <c r="AP43" s="419">
        <f>+'SERIES INDIVIDUALES'!H44</f>
        <v>743140.33112086193</v>
      </c>
      <c r="AQ43" s="419">
        <f t="shared" si="2"/>
        <v>13.518640176822768</v>
      </c>
      <c r="AR43" s="419">
        <f t="shared" si="15"/>
        <v>496.61215237953877</v>
      </c>
      <c r="AS43" s="420">
        <f t="shared" si="17"/>
        <v>2.3550057672036218E-2</v>
      </c>
      <c r="AT43" s="419">
        <f t="shared" si="16"/>
        <v>496.61215237953877</v>
      </c>
      <c r="AU43" s="421"/>
      <c r="AV43" s="419">
        <f>+'SERIES INDIVIDUALES'!LZ44</f>
        <v>13610.885634926843</v>
      </c>
      <c r="AW43" s="419">
        <f>+'SERIES INDIVIDUALES'!EC44</f>
        <v>2022678</v>
      </c>
      <c r="AX43" s="437">
        <f t="shared" si="21"/>
        <v>54598.969608112224</v>
      </c>
      <c r="AY43" s="419">
        <f t="shared" si="22"/>
        <v>0.36740416968042461</v>
      </c>
      <c r="AZ43" s="419">
        <f>+'SERIES INDIVIDUALES'!LU44</f>
        <v>26898.383000000002</v>
      </c>
      <c r="BA43" s="438">
        <f t="shared" si="23"/>
        <v>292.26143117446202</v>
      </c>
      <c r="BB43" s="419">
        <f>+'SERIES INDIVIDUALES'!GX44</f>
        <v>248967.09</v>
      </c>
      <c r="BC43" s="420">
        <f t="shared" si="10"/>
        <v>0.58325497524474379</v>
      </c>
      <c r="BD43" s="419">
        <f>+'SERIES INDIVIDUALES'!GY44</f>
        <v>-91464</v>
      </c>
      <c r="BE43" s="420">
        <f t="shared" si="24"/>
        <v>-0.21427262959046212</v>
      </c>
      <c r="BF43" s="431">
        <v>0</v>
      </c>
      <c r="BG43" s="435">
        <f>+'SERIES INDIVIDUALES'!FS44</f>
        <v>164845.17928191076</v>
      </c>
      <c r="BH43" s="435">
        <f>+'SERIES INDIVIDUALES'!GD44</f>
        <v>189440.39762960828</v>
      </c>
      <c r="BI43" s="435">
        <f>+'SERIES INDIVIDUALES'!GS44</f>
        <v>-24595.218347697519</v>
      </c>
      <c r="BJ43" s="436">
        <f t="shared" si="18"/>
        <v>0.38618265153553516</v>
      </c>
      <c r="BK43" s="436">
        <f t="shared" si="19"/>
        <v>0.44380184718314214</v>
      </c>
      <c r="BL43" s="436">
        <f t="shared" si="20"/>
        <v>-5.7619195647607015E-2</v>
      </c>
      <c r="BM43" s="431">
        <v>0</v>
      </c>
      <c r="BN43" s="435">
        <f>+'SERIES INDIVIDUALES'!EO44+'SERIES INDIVIDUALES'!FA44+'SERIES INDIVIDUALES'!FD44+'SERIES INDIVIDUALES'!FN44</f>
        <v>104945.90393891417</v>
      </c>
      <c r="BO43" s="435">
        <f>+'SERIES INDIVIDUALES'!ES44+'SERIES INDIVIDUALES'!FB44+'SERIES INDIVIDUALES'!FE44+'SERIES INDIVIDUALES'!FO44</f>
        <v>113376.53148917346</v>
      </c>
      <c r="BP43" s="435">
        <f t="shared" si="14"/>
        <v>-8430.6275502592907</v>
      </c>
      <c r="BQ43" s="436">
        <f t="shared" si="11"/>
        <v>0.24585667368297009</v>
      </c>
      <c r="BR43" s="436">
        <f t="shared" si="12"/>
        <v>0.26560709717518399</v>
      </c>
      <c r="BS43" s="436">
        <f t="shared" si="13"/>
        <v>-1.9750423492213922E-2</v>
      </c>
      <c r="BT43" s="431">
        <v>0</v>
      </c>
    </row>
    <row r="44" spans="1:72" ht="1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N44" s="412">
        <v>1995</v>
      </c>
      <c r="AO44" s="419">
        <f>+'SERIES INDIVIDUALES'!B45</f>
        <v>460259</v>
      </c>
      <c r="AP44" s="419">
        <f>+'SERIES INDIVIDUALES'!H45</f>
        <v>763630.68519650016</v>
      </c>
      <c r="AQ44" s="419">
        <f t="shared" si="2"/>
        <v>13.545839554935322</v>
      </c>
      <c r="AR44" s="419">
        <f t="shared" si="15"/>
        <v>510.30506933530899</v>
      </c>
      <c r="AS44" s="420">
        <f t="shared" si="17"/>
        <v>2.7199378112554129E-2</v>
      </c>
      <c r="AT44" s="419">
        <f t="shared" si="16"/>
        <v>510.30506933530899</v>
      </c>
      <c r="AU44" s="421"/>
      <c r="AV44" s="419">
        <f>+'SERIES INDIVIDUALES'!LZ45</f>
        <v>13858.099999999999</v>
      </c>
      <c r="AW44" s="419">
        <f>+'SERIES INDIVIDUALES'!EC45</f>
        <v>2086446</v>
      </c>
      <c r="AX44" s="437">
        <f t="shared" si="21"/>
        <v>55103.56291241225</v>
      </c>
      <c r="AY44" s="419">
        <f t="shared" si="22"/>
        <v>0.36599590173745217</v>
      </c>
      <c r="AZ44" s="419">
        <f>+'SERIES INDIVIDUALES'!LU45</f>
        <v>27116.07</v>
      </c>
      <c r="BA44" s="438">
        <f t="shared" si="23"/>
        <v>297.9088967851954</v>
      </c>
      <c r="BB44" s="419">
        <f>+'SERIES INDIVIDUALES'!GX45</f>
        <v>283457.29399999999</v>
      </c>
      <c r="BC44" s="420">
        <f t="shared" si="10"/>
        <v>0.61586475006463748</v>
      </c>
      <c r="BD44" s="419">
        <f>+'SERIES INDIVIDUALES'!GY45</f>
        <v>-96431</v>
      </c>
      <c r="BE44" s="420">
        <f t="shared" si="24"/>
        <v>-0.2095146428423996</v>
      </c>
      <c r="BF44" s="431">
        <v>0</v>
      </c>
      <c r="BG44" s="435">
        <f>+'SERIES INDIVIDUALES'!FS45</f>
        <v>171795</v>
      </c>
      <c r="BH44" s="435">
        <f>+'SERIES INDIVIDUALES'!GD45</f>
        <v>203062</v>
      </c>
      <c r="BI44" s="435">
        <f>+'SERIES INDIVIDUALES'!GS45</f>
        <v>-31267</v>
      </c>
      <c r="BJ44" s="436">
        <f t="shared" si="18"/>
        <v>0.37325723125457622</v>
      </c>
      <c r="BK44" s="436">
        <f t="shared" si="19"/>
        <v>0.44119072087672379</v>
      </c>
      <c r="BL44" s="436">
        <f t="shared" si="20"/>
        <v>-6.7933489622147528E-2</v>
      </c>
      <c r="BM44" s="431">
        <v>0</v>
      </c>
      <c r="BN44" s="435">
        <f>+'SERIES INDIVIDUALES'!EO45+'SERIES INDIVIDUALES'!FA45+'SERIES INDIVIDUALES'!FD45+'SERIES INDIVIDUALES'!FN45</f>
        <v>127329</v>
      </c>
      <c r="BO44" s="435">
        <f>+'SERIES INDIVIDUALES'!ES45+'SERIES INDIVIDUALES'!FB45+'SERIES INDIVIDUALES'!FE45+'SERIES INDIVIDUALES'!FO45</f>
        <v>128347</v>
      </c>
      <c r="BP44" s="435">
        <f t="shared" si="14"/>
        <v>-1018</v>
      </c>
      <c r="BQ44" s="436">
        <f t="shared" si="11"/>
        <v>0.27664640995613338</v>
      </c>
      <c r="BR44" s="436">
        <f t="shared" si="12"/>
        <v>0.27885820809587647</v>
      </c>
      <c r="BS44" s="436">
        <f t="shared" si="13"/>
        <v>-2.2117981397430579E-3</v>
      </c>
      <c r="BT44" s="431">
        <v>0</v>
      </c>
    </row>
    <row r="45" spans="1:72" ht="1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N45" s="412">
        <v>1996</v>
      </c>
      <c r="AO45" s="419">
        <f>+'SERIES INDIVIDUALES'!B46</f>
        <v>488946</v>
      </c>
      <c r="AP45" s="419">
        <f>+'SERIES INDIVIDUALES'!H46</f>
        <v>783541.83335500001</v>
      </c>
      <c r="AQ45" s="419">
        <f t="shared" si="2"/>
        <v>13.571579732275644</v>
      </c>
      <c r="AR45" s="419">
        <f t="shared" si="15"/>
        <v>523.61092521373575</v>
      </c>
      <c r="AS45" s="420">
        <f t="shared" si="17"/>
        <v>2.5740177340322745E-2</v>
      </c>
      <c r="AT45" s="419">
        <f t="shared" si="16"/>
        <v>523.61092521373575</v>
      </c>
      <c r="AU45" s="421"/>
      <c r="AV45" s="419">
        <f>+'SERIES INDIVIDUALES'!LZ46</f>
        <v>14058.400000000001</v>
      </c>
      <c r="AW45" s="419">
        <f>+'SERIES INDIVIDUALES'!EC46</f>
        <v>2150686</v>
      </c>
      <c r="AX45" s="437">
        <f t="shared" si="21"/>
        <v>55734.780156703462</v>
      </c>
      <c r="AY45" s="419">
        <f t="shared" si="22"/>
        <v>0.36432181794785479</v>
      </c>
      <c r="AZ45" s="419">
        <f>+'SERIES INDIVIDUALES'!LU46</f>
        <v>27305.839</v>
      </c>
      <c r="BA45" s="438">
        <f t="shared" si="23"/>
        <v>303.55228847353487</v>
      </c>
      <c r="BB45" s="419">
        <f>+'SERIES INDIVIDUALES'!GX46</f>
        <v>319975.81099999999</v>
      </c>
      <c r="BC45" s="420">
        <f t="shared" ref="BC45:BC69" si="25">+BB45/AO45</f>
        <v>0.65441952894593669</v>
      </c>
      <c r="BD45" s="419">
        <f>+'SERIES INDIVIDUALES'!GY46</f>
        <v>-116697</v>
      </c>
      <c r="BE45" s="420">
        <f t="shared" si="24"/>
        <v>-0.23867052803377059</v>
      </c>
      <c r="BF45" s="431">
        <v>0</v>
      </c>
      <c r="BG45" s="435">
        <f>+'SERIES INDIVIDUALES'!FS46</f>
        <v>180897</v>
      </c>
      <c r="BH45" s="435">
        <f>+'SERIES INDIVIDUALES'!GD46</f>
        <v>209578</v>
      </c>
      <c r="BI45" s="435">
        <f>+'SERIES INDIVIDUALES'!GS46</f>
        <v>-28681</v>
      </c>
      <c r="BJ45" s="436">
        <f t="shared" si="18"/>
        <v>0.36997337129253538</v>
      </c>
      <c r="BK45" s="436">
        <f t="shared" si="19"/>
        <v>0.42863220069291907</v>
      </c>
      <c r="BL45" s="436">
        <f t="shared" si="20"/>
        <v>-5.865882940038368E-2</v>
      </c>
      <c r="BM45" s="431">
        <v>0</v>
      </c>
      <c r="BN45" s="435">
        <f>+'SERIES INDIVIDUALES'!EO46+'SERIES INDIVIDUALES'!FA46+'SERIES INDIVIDUALES'!FD46+'SERIES INDIVIDUALES'!FN46</f>
        <v>140621</v>
      </c>
      <c r="BO45" s="435">
        <f>+'SERIES INDIVIDUALES'!ES46+'SERIES INDIVIDUALES'!FB46+'SERIES INDIVIDUALES'!FE46+'SERIES INDIVIDUALES'!FO46</f>
        <v>139876</v>
      </c>
      <c r="BP45" s="435">
        <f t="shared" si="14"/>
        <v>745</v>
      </c>
      <c r="BQ45" s="436">
        <f t="shared" ref="BQ45:BQ69" si="26">+BN45/$AO45</f>
        <v>0.28760026669611777</v>
      </c>
      <c r="BR45" s="436">
        <f t="shared" ref="BR45:BR69" si="27">+BO45/$AO45</f>
        <v>0.28607658105394052</v>
      </c>
      <c r="BS45" s="436">
        <f t="shared" ref="BS45:BS69" si="28">+BP45/$AO45</f>
        <v>1.5236856421772548E-3</v>
      </c>
      <c r="BT45" s="431">
        <v>0</v>
      </c>
    </row>
    <row r="46" spans="1:72" ht="1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N46" s="412">
        <v>1997</v>
      </c>
      <c r="AO46" s="419">
        <f>+'SERIES INDIVIDUALES'!B47</f>
        <v>518971</v>
      </c>
      <c r="AP46" s="419">
        <f>+'SERIES INDIVIDUALES'!H47</f>
        <v>811650.22824299987</v>
      </c>
      <c r="AQ46" s="419">
        <f t="shared" si="2"/>
        <v>13.606824772947601</v>
      </c>
      <c r="AR46" s="419">
        <f t="shared" si="15"/>
        <v>542.3946863698684</v>
      </c>
      <c r="AS46" s="420">
        <f t="shared" si="17"/>
        <v>3.5245040671956218E-2</v>
      </c>
      <c r="AT46" s="419">
        <f t="shared" si="16"/>
        <v>542.3946863698684</v>
      </c>
      <c r="AU46" s="421"/>
      <c r="AV46" s="419">
        <f>+'SERIES INDIVIDUALES'!LZ47</f>
        <v>14584</v>
      </c>
      <c r="AW46" s="419">
        <f>+'SERIES INDIVIDUALES'!EC47</f>
        <v>2220024</v>
      </c>
      <c r="AX46" s="437">
        <f t="shared" si="21"/>
        <v>55653.471492251774</v>
      </c>
      <c r="AY46" s="419">
        <f t="shared" si="22"/>
        <v>0.36560425844180056</v>
      </c>
      <c r="AZ46" s="419">
        <f>+'SERIES INDIVIDUALES'!LU47</f>
        <v>27471.366000000002</v>
      </c>
      <c r="BA46" s="438">
        <f t="shared" si="23"/>
        <v>312.54712490790524</v>
      </c>
      <c r="BB46" s="419">
        <f>+'SERIES INDIVIDUALES'!GX47</f>
        <v>333627.25299999997</v>
      </c>
      <c r="BC46" s="420">
        <f t="shared" si="25"/>
        <v>0.64286299812513603</v>
      </c>
      <c r="BD46" s="419">
        <f>+'SERIES INDIVIDUALES'!GY47</f>
        <v>-143505</v>
      </c>
      <c r="BE46" s="420">
        <f t="shared" si="24"/>
        <v>-0.27651834110191126</v>
      </c>
      <c r="BF46" s="431">
        <v>0</v>
      </c>
      <c r="BG46" s="435">
        <f>+'SERIES INDIVIDUALES'!FS47</f>
        <v>195271</v>
      </c>
      <c r="BH46" s="435">
        <f>+'SERIES INDIVIDUALES'!GD47</f>
        <v>215299</v>
      </c>
      <c r="BI46" s="435">
        <f>+'SERIES INDIVIDUALES'!GS47</f>
        <v>-20028</v>
      </c>
      <c r="BJ46" s="436">
        <f t="shared" si="18"/>
        <v>0.37626572583053775</v>
      </c>
      <c r="BK46" s="436">
        <f t="shared" si="19"/>
        <v>0.41485747758545277</v>
      </c>
      <c r="BL46" s="436">
        <f t="shared" si="20"/>
        <v>-3.8591751754915013E-2</v>
      </c>
      <c r="BM46" s="431">
        <v>0</v>
      </c>
      <c r="BN46" s="435">
        <f>+'SERIES INDIVIDUALES'!EO47+'SERIES INDIVIDUALES'!FA47+'SERIES INDIVIDUALES'!FD47+'SERIES INDIVIDUALES'!FN47</f>
        <v>162804</v>
      </c>
      <c r="BO46" s="435">
        <f>+'SERIES INDIVIDUALES'!ES47+'SERIES INDIVIDUALES'!FB47+'SERIES INDIVIDUALES'!FE47+'SERIES INDIVIDUALES'!FO47</f>
        <v>162285</v>
      </c>
      <c r="BP46" s="435">
        <f t="shared" si="14"/>
        <v>519</v>
      </c>
      <c r="BQ46" s="436">
        <f t="shared" si="26"/>
        <v>0.31370539008923426</v>
      </c>
      <c r="BR46" s="436">
        <f t="shared" si="27"/>
        <v>0.31270533420942598</v>
      </c>
      <c r="BS46" s="436">
        <f t="shared" si="28"/>
        <v>1.0000558798083129E-3</v>
      </c>
      <c r="BT46" s="431">
        <v>0</v>
      </c>
    </row>
    <row r="47" spans="1:72" ht="1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N47" s="412">
        <v>1998</v>
      </c>
      <c r="AO47" s="419">
        <f>+'SERIES INDIVIDUALES'!B48</f>
        <v>555559</v>
      </c>
      <c r="AP47" s="419">
        <f>+'SERIES INDIVIDUALES'!H48</f>
        <v>846566.65433699999</v>
      </c>
      <c r="AQ47" s="419">
        <f t="shared" si="2"/>
        <v>13.648944218550508</v>
      </c>
      <c r="AR47" s="419">
        <f t="shared" si="15"/>
        <v>565.72799340460983</v>
      </c>
      <c r="AS47" s="420">
        <f t="shared" si="17"/>
        <v>4.2119445602907035E-2</v>
      </c>
      <c r="AT47" s="419">
        <f t="shared" si="16"/>
        <v>565.72799340460983</v>
      </c>
      <c r="AU47" s="421"/>
      <c r="AV47" s="419">
        <f>+'SERIES INDIVIDUALES'!LZ48</f>
        <v>15222.7</v>
      </c>
      <c r="AW47" s="419">
        <f>+'SERIES INDIVIDUALES'!EC48</f>
        <v>2302539</v>
      </c>
      <c r="AX47" s="437">
        <f t="shared" si="21"/>
        <v>55612.122313190164</v>
      </c>
      <c r="AY47" s="419">
        <f t="shared" si="22"/>
        <v>0.36766658646693934</v>
      </c>
      <c r="AZ47" s="419">
        <f>+'SERIES INDIVIDUALES'!LU48</f>
        <v>27605.162</v>
      </c>
      <c r="BA47" s="438">
        <f t="shared" si="23"/>
        <v>324.41259426318243</v>
      </c>
      <c r="BB47" s="419">
        <f>+'SERIES INDIVIDUALES'!GX48</f>
        <v>346416.95700000005</v>
      </c>
      <c r="BC47" s="420">
        <f t="shared" si="25"/>
        <v>0.62354665661072906</v>
      </c>
      <c r="BD47" s="419">
        <f>+'SERIES INDIVIDUALES'!GY48</f>
        <v>-199683</v>
      </c>
      <c r="BE47" s="420">
        <f t="shared" si="24"/>
        <v>-0.35942717155153636</v>
      </c>
      <c r="BF47" s="431">
        <v>0</v>
      </c>
      <c r="BG47" s="435">
        <f>+'SERIES INDIVIDUALES'!FS48</f>
        <v>213003</v>
      </c>
      <c r="BH47" s="435">
        <f>+'SERIES INDIVIDUALES'!GD48</f>
        <v>227597</v>
      </c>
      <c r="BI47" s="435">
        <f>+'SERIES INDIVIDUALES'!GS48</f>
        <v>-14594</v>
      </c>
      <c r="BJ47" s="436">
        <f t="shared" si="18"/>
        <v>0.38340302290125799</v>
      </c>
      <c r="BK47" s="436">
        <f t="shared" si="19"/>
        <v>0.40967206003322781</v>
      </c>
      <c r="BL47" s="436">
        <f t="shared" si="20"/>
        <v>-2.6269037131969781E-2</v>
      </c>
      <c r="BM47" s="431">
        <v>0</v>
      </c>
      <c r="BN47" s="435">
        <f>+'SERIES INDIVIDUALES'!EO48+'SERIES INDIVIDUALES'!FA48+'SERIES INDIVIDUALES'!FD48+'SERIES INDIVIDUALES'!FN48</f>
        <v>177597.185</v>
      </c>
      <c r="BO47" s="435">
        <f>+'SERIES INDIVIDUALES'!ES48+'SERIES INDIVIDUALES'!FB48+'SERIES INDIVIDUALES'!FE48+'SERIES INDIVIDUALES'!FO48</f>
        <v>181595.185</v>
      </c>
      <c r="BP47" s="435">
        <f t="shared" si="14"/>
        <v>-3998</v>
      </c>
      <c r="BQ47" s="436">
        <f t="shared" si="26"/>
        <v>0.3196729510277036</v>
      </c>
      <c r="BR47" s="436">
        <f t="shared" si="27"/>
        <v>0.32686930641030026</v>
      </c>
      <c r="BS47" s="436">
        <f t="shared" si="28"/>
        <v>-7.1963553825966278E-3</v>
      </c>
      <c r="BT47" s="431">
        <v>0</v>
      </c>
    </row>
    <row r="48" spans="1:72" ht="1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N48" s="412">
        <v>1999</v>
      </c>
      <c r="AO48" s="419">
        <f>+'SERIES INDIVIDUALES'!B49</f>
        <v>595242</v>
      </c>
      <c r="AP48" s="419">
        <f>+'SERIES INDIVIDUALES'!H49</f>
        <v>883890.84698250005</v>
      </c>
      <c r="AQ48" s="419">
        <f t="shared" si="2"/>
        <v>13.692088857731818</v>
      </c>
      <c r="AR48" s="419">
        <f t="shared" si="15"/>
        <v>590.67031838588684</v>
      </c>
      <c r="AS48" s="420">
        <f t="shared" si="17"/>
        <v>4.3144639181310396E-2</v>
      </c>
      <c r="AT48" s="419">
        <f t="shared" si="16"/>
        <v>590.67031838588684</v>
      </c>
      <c r="AU48" s="421"/>
      <c r="AV48" s="419">
        <f>+'SERIES INDIVIDUALES'!LZ49</f>
        <v>15915.599999999999</v>
      </c>
      <c r="AW48" s="419">
        <f>+'SERIES INDIVIDUALES'!EC49</f>
        <v>2398522</v>
      </c>
      <c r="AX48" s="437">
        <f t="shared" si="21"/>
        <v>55536.131027576725</v>
      </c>
      <c r="AY48" s="419">
        <f t="shared" si="22"/>
        <v>0.3685147966049509</v>
      </c>
      <c r="AZ48" s="419">
        <f>+'SERIES INDIVIDUALES'!LU49</f>
        <v>27725.983</v>
      </c>
      <c r="BA48" s="438">
        <f t="shared" si="23"/>
        <v>337.23957410492653</v>
      </c>
      <c r="BB48" s="419">
        <f>+'SERIES INDIVIDUALES'!GX49</f>
        <v>362223.473</v>
      </c>
      <c r="BC48" s="420">
        <f t="shared" si="25"/>
        <v>0.60853144267373604</v>
      </c>
      <c r="BD48" s="419">
        <f>+'SERIES INDIVIDUALES'!GY49</f>
        <v>-207019</v>
      </c>
      <c r="BE48" s="420">
        <f t="shared" si="24"/>
        <v>-0.34778963849997147</v>
      </c>
      <c r="BF48" s="431">
        <v>0</v>
      </c>
      <c r="BG48" s="435">
        <f>+'SERIES INDIVIDUALES'!FS49</f>
        <v>230397</v>
      </c>
      <c r="BH48" s="435">
        <f>+'SERIES INDIVIDUALES'!GD49</f>
        <v>237779</v>
      </c>
      <c r="BI48" s="435">
        <f>+'SERIES INDIVIDUALES'!GS49</f>
        <v>-7382</v>
      </c>
      <c r="BJ48" s="436">
        <f t="shared" si="18"/>
        <v>0.38706442085739917</v>
      </c>
      <c r="BK48" s="436">
        <f t="shared" si="19"/>
        <v>0.39946609950238726</v>
      </c>
      <c r="BL48" s="436">
        <f t="shared" si="20"/>
        <v>-1.2401678644988088E-2</v>
      </c>
      <c r="BM48" s="431">
        <v>0</v>
      </c>
      <c r="BN48" s="435">
        <f>+'SERIES INDIVIDUALES'!EO49+'SERIES INDIVIDUALES'!FA49+'SERIES INDIVIDUALES'!FD49+'SERIES INDIVIDUALES'!FN49</f>
        <v>190982</v>
      </c>
      <c r="BO48" s="435">
        <f>+'SERIES INDIVIDUALES'!ES49+'SERIES INDIVIDUALES'!FB49+'SERIES INDIVIDUALES'!FE49+'SERIES INDIVIDUALES'!FO49</f>
        <v>204101</v>
      </c>
      <c r="BP48" s="435">
        <f t="shared" si="14"/>
        <v>-13119</v>
      </c>
      <c r="BQ48" s="436">
        <f t="shared" si="26"/>
        <v>0.32084765523938164</v>
      </c>
      <c r="BR48" s="436">
        <f t="shared" si="27"/>
        <v>0.34288743065845489</v>
      </c>
      <c r="BS48" s="436">
        <f t="shared" si="28"/>
        <v>-2.2039775419073249E-2</v>
      </c>
      <c r="BT48" s="431">
        <v>0</v>
      </c>
    </row>
    <row r="49" spans="1:72" ht="1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N49" s="412">
        <v>2000</v>
      </c>
      <c r="AO49" s="419">
        <f>+'SERIES INDIVIDUALES'!B50</f>
        <v>647569</v>
      </c>
      <c r="AP49" s="419">
        <f>+'SERIES INDIVIDUALES'!H50</f>
        <v>929858.60819099995</v>
      </c>
      <c r="AQ49" s="419">
        <f t="shared" si="2"/>
        <v>13.742787819367841</v>
      </c>
      <c r="AR49" s="419">
        <f t="shared" si="15"/>
        <v>621.38880839085084</v>
      </c>
      <c r="AS49" s="420">
        <f t="shared" si="17"/>
        <v>5.0698961636022943E-2</v>
      </c>
      <c r="AT49" s="419">
        <f t="shared" si="16"/>
        <v>621.38880839085084</v>
      </c>
      <c r="AU49" s="421"/>
      <c r="AV49" s="419">
        <f>+'SERIES INDIVIDUALES'!LZ50</f>
        <v>16728.300000000003</v>
      </c>
      <c r="AW49" s="419">
        <f>+'SERIES INDIVIDUALES'!EC50</f>
        <v>2504843</v>
      </c>
      <c r="AX49" s="437">
        <f t="shared" si="21"/>
        <v>55585.959612811806</v>
      </c>
      <c r="AY49" s="419">
        <f t="shared" si="22"/>
        <v>0.37122430754781832</v>
      </c>
      <c r="AZ49" s="419">
        <f>+'SERIES INDIVIDUALES'!LU50</f>
        <v>27840.826000000001</v>
      </c>
      <c r="BA49" s="438">
        <f t="shared" si="23"/>
        <v>353.31465195411573</v>
      </c>
      <c r="BB49" s="419">
        <f>+'SERIES INDIVIDUALES'!GX50</f>
        <v>374557.23699999996</v>
      </c>
      <c r="BC49" s="420">
        <f t="shared" si="25"/>
        <v>0.57840513829414308</v>
      </c>
      <c r="BD49" s="419">
        <f>+'SERIES INDIVIDUALES'!GY50</f>
        <v>-226136</v>
      </c>
      <c r="BE49" s="420">
        <f t="shared" si="24"/>
        <v>-0.34920757479125775</v>
      </c>
      <c r="BF49" s="431">
        <v>0</v>
      </c>
      <c r="BG49" s="435">
        <f>+'SERIES INDIVIDUALES'!FS50</f>
        <v>245747</v>
      </c>
      <c r="BH49" s="435">
        <f>+'SERIES INDIVIDUALES'!GD50</f>
        <v>253267</v>
      </c>
      <c r="BI49" s="435">
        <f>+'SERIES INDIVIDUALES'!GS50</f>
        <v>-7520</v>
      </c>
      <c r="BJ49" s="436">
        <f t="shared" si="18"/>
        <v>0.37949160629986922</v>
      </c>
      <c r="BK49" s="436">
        <f t="shared" si="19"/>
        <v>0.39110426842544965</v>
      </c>
      <c r="BL49" s="436">
        <f t="shared" si="20"/>
        <v>-1.1612662125580439E-2</v>
      </c>
      <c r="BM49" s="431">
        <v>0</v>
      </c>
      <c r="BN49" s="435">
        <f>+'SERIES INDIVIDUALES'!EO50+'SERIES INDIVIDUALES'!FA50+'SERIES INDIVIDUALES'!FD50+'SERIES INDIVIDUALES'!FN50</f>
        <v>223122</v>
      </c>
      <c r="BO49" s="435">
        <f>+'SERIES INDIVIDUALES'!ES50+'SERIES INDIVIDUALES'!FB50+'SERIES INDIVIDUALES'!FE50+'SERIES INDIVIDUALES'!FO50</f>
        <v>246350</v>
      </c>
      <c r="BP49" s="435">
        <f t="shared" si="14"/>
        <v>-23228</v>
      </c>
      <c r="BQ49" s="436">
        <f t="shared" si="26"/>
        <v>0.3445532445191169</v>
      </c>
      <c r="BR49" s="436">
        <f t="shared" si="27"/>
        <v>0.38042278120169432</v>
      </c>
      <c r="BS49" s="436">
        <f t="shared" si="28"/>
        <v>-3.5869536682577453E-2</v>
      </c>
      <c r="BT49" s="431">
        <v>0</v>
      </c>
    </row>
    <row r="50" spans="1:72" ht="1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N50" s="412">
        <v>2001</v>
      </c>
      <c r="AO50" s="419">
        <f>+'SERIES INDIVIDUALES'!B51</f>
        <v>700958</v>
      </c>
      <c r="AP50" s="419">
        <f>+'SERIES INDIVIDUALES'!H51</f>
        <v>966300.88470249996</v>
      </c>
      <c r="AQ50" s="419">
        <f t="shared" si="2"/>
        <v>13.781230539543744</v>
      </c>
      <c r="AR50" s="419">
        <f t="shared" si="15"/>
        <v>645.74178267861419</v>
      </c>
      <c r="AS50" s="420">
        <f t="shared" si="17"/>
        <v>3.8442720175902778E-2</v>
      </c>
      <c r="AT50" s="419">
        <f t="shared" si="16"/>
        <v>645.74178267861419</v>
      </c>
      <c r="AU50" s="421"/>
      <c r="AV50" s="419">
        <f>+'SERIES INDIVIDUALES'!LZ51</f>
        <v>17286</v>
      </c>
      <c r="AW50" s="419">
        <f>+'SERIES INDIVIDUALES'!EC51</f>
        <v>2615250</v>
      </c>
      <c r="AX50" s="437">
        <f t="shared" si="21"/>
        <v>55900.780093862079</v>
      </c>
      <c r="AY50" s="419">
        <f t="shared" si="22"/>
        <v>0.36948700304081827</v>
      </c>
      <c r="AZ50" s="419">
        <f>+'SERIES INDIVIDUALES'!LU51</f>
        <v>27998.011999999999</v>
      </c>
      <c r="BA50" s="438">
        <f t="shared" si="23"/>
        <v>365.10016562338353</v>
      </c>
      <c r="BB50" s="419">
        <f>+'SERIES INDIVIDUALES'!GX51</f>
        <v>378883.41500000004</v>
      </c>
      <c r="BC50" s="420">
        <f t="shared" si="25"/>
        <v>0.5405222780822817</v>
      </c>
      <c r="BD50" s="419">
        <f>+'SERIES INDIVIDUALES'!GY51</f>
        <v>-270163</v>
      </c>
      <c r="BE50" s="420">
        <f t="shared" si="24"/>
        <v>-0.3854196685108095</v>
      </c>
      <c r="BF50" s="431">
        <v>0</v>
      </c>
      <c r="BG50" s="435">
        <f>+'SERIES INDIVIDUALES'!FS51</f>
        <v>266006</v>
      </c>
      <c r="BH50" s="435">
        <f>+'SERIES INDIVIDUALES'!GD51</f>
        <v>269195</v>
      </c>
      <c r="BI50" s="435">
        <f>+'SERIES INDIVIDUALES'!GS51</f>
        <v>-3189</v>
      </c>
      <c r="BJ50" s="436">
        <f t="shared" si="18"/>
        <v>0.3794892133337518</v>
      </c>
      <c r="BK50" s="436">
        <f t="shared" si="19"/>
        <v>0.38403870132019324</v>
      </c>
      <c r="BL50" s="436">
        <f t="shared" si="20"/>
        <v>-4.5494879864414134E-3</v>
      </c>
      <c r="BM50" s="431">
        <v>0</v>
      </c>
      <c r="BN50" s="435">
        <f>+'SERIES INDIVIDUALES'!EO51+'SERIES INDIVIDUALES'!FA51+'SERIES INDIVIDUALES'!FD51+'SERIES INDIVIDUALES'!FN51</f>
        <v>237055</v>
      </c>
      <c r="BO50" s="435">
        <f>+'SERIES INDIVIDUALES'!ES51+'SERIES INDIVIDUALES'!FB51+'SERIES INDIVIDUALES'!FE51+'SERIES INDIVIDUALES'!FO51</f>
        <v>262828</v>
      </c>
      <c r="BP50" s="435">
        <f t="shared" si="14"/>
        <v>-25773</v>
      </c>
      <c r="BQ50" s="436">
        <f t="shared" si="26"/>
        <v>0.33818716670613647</v>
      </c>
      <c r="BR50" s="436">
        <f t="shared" si="27"/>
        <v>0.37495541815629468</v>
      </c>
      <c r="BS50" s="436">
        <f t="shared" si="28"/>
        <v>-3.6768251450158211E-2</v>
      </c>
      <c r="BT50" s="431">
        <v>0</v>
      </c>
    </row>
    <row r="51" spans="1:72" ht="1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N51" s="412">
        <v>2002</v>
      </c>
      <c r="AO51" s="419">
        <f>+'SERIES INDIVIDUALES'!B52</f>
        <v>749744</v>
      </c>
      <c r="AP51" s="419">
        <f>+'SERIES INDIVIDUALES'!H52</f>
        <v>992927.18621549988</v>
      </c>
      <c r="AQ51" s="419">
        <f t="shared" si="2"/>
        <v>13.80841261326473</v>
      </c>
      <c r="AR51" s="419">
        <f t="shared" si="15"/>
        <v>663.53511773329171</v>
      </c>
      <c r="AS51" s="420">
        <f t="shared" si="17"/>
        <v>2.7182073720986466E-2</v>
      </c>
      <c r="AT51" s="419">
        <f t="shared" si="16"/>
        <v>663.53511773329171</v>
      </c>
      <c r="AU51" s="421"/>
      <c r="AV51" s="419">
        <f>+'SERIES INDIVIDUALES'!LZ52</f>
        <v>17732.300000000003</v>
      </c>
      <c r="AW51" s="419">
        <f>+'SERIES INDIVIDUALES'!EC52</f>
        <v>2729984</v>
      </c>
      <c r="AX51" s="437">
        <f t="shared" si="21"/>
        <v>55995.397450725497</v>
      </c>
      <c r="AY51" s="419">
        <f t="shared" si="22"/>
        <v>0.36371172366413135</v>
      </c>
      <c r="AZ51" s="419">
        <f>+'SERIES INDIVIDUALES'!LU52</f>
        <v>28391.735000000001</v>
      </c>
      <c r="BA51" s="438">
        <f t="shared" si="23"/>
        <v>369.95790984432631</v>
      </c>
      <c r="BB51" s="419">
        <f>+'SERIES INDIVIDUALES'!GX52</f>
        <v>384145.34100000001</v>
      </c>
      <c r="BC51" s="420">
        <f t="shared" si="25"/>
        <v>0.51236867650824813</v>
      </c>
      <c r="BD51" s="419">
        <f>+'SERIES INDIVIDUALES'!GY52</f>
        <v>-342439</v>
      </c>
      <c r="BE51" s="420">
        <f t="shared" si="24"/>
        <v>-0.45674123434132186</v>
      </c>
      <c r="BF51" s="431">
        <v>0</v>
      </c>
      <c r="BG51" s="435">
        <f>+'SERIES INDIVIDUALES'!FS52</f>
        <v>287171</v>
      </c>
      <c r="BH51" s="435">
        <f>+'SERIES INDIVIDUALES'!GD52</f>
        <v>289527</v>
      </c>
      <c r="BI51" s="435">
        <f>+'SERIES INDIVIDUALES'!GS52</f>
        <v>-2356</v>
      </c>
      <c r="BJ51" s="436">
        <f t="shared" si="18"/>
        <v>0.38302540600524981</v>
      </c>
      <c r="BK51" s="436">
        <f t="shared" si="19"/>
        <v>0.38616781194647776</v>
      </c>
      <c r="BL51" s="436">
        <f t="shared" si="20"/>
        <v>-3.1424059412279389E-3</v>
      </c>
      <c r="BM51" s="431">
        <v>0</v>
      </c>
      <c r="BN51" s="435">
        <f>+'SERIES INDIVIDUALES'!EO52+'SERIES INDIVIDUALES'!FA52+'SERIES INDIVIDUALES'!FD52+'SERIES INDIVIDUALES'!FN52</f>
        <v>244880</v>
      </c>
      <c r="BO51" s="435">
        <f>+'SERIES INDIVIDUALES'!ES52+'SERIES INDIVIDUALES'!FB52+'SERIES INDIVIDUALES'!FE52+'SERIES INDIVIDUALES'!FO52</f>
        <v>265390</v>
      </c>
      <c r="BP51" s="435">
        <f t="shared" si="14"/>
        <v>-20510</v>
      </c>
      <c r="BQ51" s="436">
        <f t="shared" si="26"/>
        <v>0.32661815232932839</v>
      </c>
      <c r="BR51" s="436">
        <f t="shared" si="27"/>
        <v>0.35397415651208947</v>
      </c>
      <c r="BS51" s="436">
        <f t="shared" si="28"/>
        <v>-2.7356004182761049E-2</v>
      </c>
      <c r="BT51" s="431">
        <v>0</v>
      </c>
    </row>
    <row r="52" spans="1:72" ht="1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N52" s="412">
        <v>2003</v>
      </c>
      <c r="AO52" s="419">
        <f>+'SERIES INDIVIDUALES'!B53</f>
        <v>802683</v>
      </c>
      <c r="AP52" s="419">
        <f>+'SERIES INDIVIDUALES'!H53</f>
        <v>1022112.2866525</v>
      </c>
      <c r="AQ52" s="419">
        <f t="shared" si="2"/>
        <v>13.837381913233568</v>
      </c>
      <c r="AR52" s="419">
        <f t="shared" si="15"/>
        <v>683.03839987055801</v>
      </c>
      <c r="AS52" s="420">
        <f t="shared" si="17"/>
        <v>2.8969299968837348E-2</v>
      </c>
      <c r="AT52" s="419">
        <f t="shared" si="16"/>
        <v>683.03839987055801</v>
      </c>
      <c r="AU52" s="421"/>
      <c r="AV52" s="419">
        <f>+'SERIES INDIVIDUALES'!LZ53</f>
        <v>18314</v>
      </c>
      <c r="AW52" s="419">
        <f>+'SERIES INDIVIDUALES'!EC53</f>
        <v>2854796</v>
      </c>
      <c r="AX52" s="437">
        <f t="shared" si="21"/>
        <v>55810.433911351975</v>
      </c>
      <c r="AY52" s="419">
        <f t="shared" si="22"/>
        <v>0.35803338895406189</v>
      </c>
      <c r="AZ52" s="419">
        <f>+'SERIES INDIVIDUALES'!LU53</f>
        <v>28959.428</v>
      </c>
      <c r="BA52" s="438">
        <f t="shared" si="23"/>
        <v>373.36661079364967</v>
      </c>
      <c r="BB52" s="419">
        <f>+'SERIES INDIVIDUALES'!GX53</f>
        <v>382775.03200000001</v>
      </c>
      <c r="BC52" s="420">
        <f t="shared" si="25"/>
        <v>0.47686948895142917</v>
      </c>
      <c r="BD52" s="419">
        <f>+'SERIES INDIVIDUALES'!GY53</f>
        <v>-405884</v>
      </c>
      <c r="BE52" s="420">
        <f t="shared" si="24"/>
        <v>-0.50565914564030878</v>
      </c>
      <c r="BF52" s="431">
        <v>0</v>
      </c>
      <c r="BG52" s="435">
        <f>+'SERIES INDIVIDUALES'!FS53</f>
        <v>304787</v>
      </c>
      <c r="BH52" s="435">
        <f>+'SERIES INDIVIDUALES'!GD53</f>
        <v>307796</v>
      </c>
      <c r="BI52" s="435">
        <f>+'SERIES INDIVIDUALES'!GS53</f>
        <v>-3009</v>
      </c>
      <c r="BJ52" s="436">
        <f t="shared" si="18"/>
        <v>0.37971029659280187</v>
      </c>
      <c r="BK52" s="436">
        <f t="shared" si="19"/>
        <v>0.38345897446439003</v>
      </c>
      <c r="BL52" s="436">
        <f t="shared" si="20"/>
        <v>-3.7486778715881612E-3</v>
      </c>
      <c r="BM52" s="431">
        <v>0</v>
      </c>
      <c r="BN52" s="435">
        <f>+'SERIES INDIVIDUALES'!EO53+'SERIES INDIVIDUALES'!FA53+'SERIES INDIVIDUALES'!FD53+'SERIES INDIVIDUALES'!FN53</f>
        <v>253689</v>
      </c>
      <c r="BO52" s="435">
        <f>+'SERIES INDIVIDUALES'!ES53+'SERIES INDIVIDUALES'!FB53+'SERIES INDIVIDUALES'!FE53+'SERIES INDIVIDUALES'!FO53</f>
        <v>276168</v>
      </c>
      <c r="BP52" s="435">
        <f t="shared" si="14"/>
        <v>-22479</v>
      </c>
      <c r="BQ52" s="436">
        <f t="shared" si="26"/>
        <v>0.31605129297618112</v>
      </c>
      <c r="BR52" s="436">
        <f t="shared" si="27"/>
        <v>0.34405612178157502</v>
      </c>
      <c r="BS52" s="436">
        <f t="shared" si="28"/>
        <v>-2.800482880539391E-2</v>
      </c>
      <c r="BT52" s="431">
        <v>0</v>
      </c>
    </row>
    <row r="53" spans="1:72" ht="1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N53" s="412">
        <v>2004</v>
      </c>
      <c r="AO53" s="419">
        <f>+'SERIES INDIVIDUALES'!B54</f>
        <v>860059</v>
      </c>
      <c r="AP53" s="419">
        <f>+'SERIES INDIVIDUALES'!H54</f>
        <v>1053946.805437</v>
      </c>
      <c r="AQ53" s="419">
        <f t="shared" si="2"/>
        <v>13.868052537584973</v>
      </c>
      <c r="AR53" s="419">
        <f t="shared" si="15"/>
        <v>704.31218657204465</v>
      </c>
      <c r="AS53" s="420">
        <f t="shared" si="17"/>
        <v>3.0670624351404996E-2</v>
      </c>
      <c r="AT53" s="419">
        <f t="shared" si="16"/>
        <v>704.31218657204465</v>
      </c>
      <c r="AU53" s="421"/>
      <c r="AV53" s="419">
        <f>+'SERIES INDIVIDUALES'!LZ54</f>
        <v>18999.5</v>
      </c>
      <c r="AW53" s="419">
        <f>+'SERIES INDIVIDUALES'!EC54</f>
        <v>2985777</v>
      </c>
      <c r="AX53" s="437">
        <f t="shared" si="21"/>
        <v>55472.344295218289</v>
      </c>
      <c r="AY53" s="419">
        <f t="shared" si="22"/>
        <v>0.35298912324564091</v>
      </c>
      <c r="AZ53" s="419">
        <f>+'SERIES INDIVIDUALES'!LU54</f>
        <v>29550.913</v>
      </c>
      <c r="BA53" s="438">
        <f t="shared" si="23"/>
        <v>377.28942852866533</v>
      </c>
      <c r="BB53" s="419">
        <f>+'SERIES INDIVIDUALES'!GX54</f>
        <v>389887.93</v>
      </c>
      <c r="BC53" s="420">
        <f t="shared" si="25"/>
        <v>0.45332695780173221</v>
      </c>
      <c r="BD53" s="419">
        <f>+'SERIES INDIVIDUALES'!GY54</f>
        <v>-511480</v>
      </c>
      <c r="BE53" s="420">
        <f t="shared" si="24"/>
        <v>-0.59470338662812672</v>
      </c>
      <c r="BF53" s="431">
        <v>0</v>
      </c>
      <c r="BG53" s="435">
        <f>+'SERIES INDIVIDUALES'!FS54</f>
        <v>332725</v>
      </c>
      <c r="BH53" s="435">
        <f>+'SERIES INDIVIDUALES'!GD54</f>
        <v>333666</v>
      </c>
      <c r="BI53" s="435">
        <f>+'SERIES INDIVIDUALES'!GS54</f>
        <v>-941</v>
      </c>
      <c r="BJ53" s="436">
        <f t="shared" si="18"/>
        <v>0.38686299428295035</v>
      </c>
      <c r="BK53" s="436">
        <f t="shared" si="19"/>
        <v>0.38795710526835947</v>
      </c>
      <c r="BL53" s="436">
        <f t="shared" si="20"/>
        <v>-1.0941109854091405E-3</v>
      </c>
      <c r="BM53" s="431">
        <v>0</v>
      </c>
      <c r="BN53" s="435">
        <f>+'SERIES INDIVIDUALES'!EO54+'SERIES INDIVIDUALES'!FA54+'SERIES INDIVIDUALES'!FD54+'SERIES INDIVIDUALES'!FN54</f>
        <v>269724</v>
      </c>
      <c r="BO53" s="435">
        <f>+'SERIES INDIVIDUALES'!ES54+'SERIES INDIVIDUALES'!FB54+'SERIES INDIVIDUALES'!FE54+'SERIES INDIVIDUALES'!FO54</f>
        <v>309143</v>
      </c>
      <c r="BP53" s="435">
        <f t="shared" si="14"/>
        <v>-39419</v>
      </c>
      <c r="BQ53" s="436">
        <f t="shared" si="26"/>
        <v>0.31361104296333159</v>
      </c>
      <c r="BR53" s="436">
        <f t="shared" si="27"/>
        <v>0.35944394512469491</v>
      </c>
      <c r="BS53" s="436">
        <f t="shared" si="28"/>
        <v>-4.5832902161363348E-2</v>
      </c>
      <c r="BT53" s="431">
        <v>0</v>
      </c>
    </row>
    <row r="54" spans="1:72" ht="1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N54" s="412">
        <v>2005</v>
      </c>
      <c r="AO54" s="419">
        <f>+'SERIES INDIVIDUALES'!B55</f>
        <v>928122</v>
      </c>
      <c r="AP54" s="419">
        <f>+'SERIES INDIVIDUALES'!H55</f>
        <v>1091373.7565565</v>
      </c>
      <c r="AQ54" s="419">
        <f t="shared" si="2"/>
        <v>13.902947787775844</v>
      </c>
      <c r="AR54" s="419">
        <f t="shared" si="15"/>
        <v>729.32318109635582</v>
      </c>
      <c r="AS54" s="420">
        <f t="shared" si="17"/>
        <v>3.4895250190871252E-2</v>
      </c>
      <c r="AT54" s="419">
        <f t="shared" si="16"/>
        <v>729.32318109635582</v>
      </c>
      <c r="AU54" s="421"/>
      <c r="AV54" s="419">
        <f>+'SERIES INDIVIDUALES'!LZ55</f>
        <v>19808.3</v>
      </c>
      <c r="AW54" s="419">
        <f>+'SERIES INDIVIDUALES'!EC55</f>
        <v>3129202</v>
      </c>
      <c r="AX54" s="437">
        <f t="shared" si="21"/>
        <v>55096.790565394309</v>
      </c>
      <c r="AY54" s="419">
        <f t="shared" si="22"/>
        <v>0.34877063115660156</v>
      </c>
      <c r="AZ54" s="419">
        <f>+'SERIES INDIVIDUALES'!LU55</f>
        <v>30085.151999999998</v>
      </c>
      <c r="BA54" s="438">
        <f t="shared" si="23"/>
        <v>383.7497844376901</v>
      </c>
      <c r="BB54" s="419">
        <f>+'SERIES INDIVIDUALES'!GX55</f>
        <v>393479.08400000003</v>
      </c>
      <c r="BC54" s="420">
        <f t="shared" si="25"/>
        <v>0.42395189856505938</v>
      </c>
      <c r="BD54" s="419">
        <f>+'SERIES INDIVIDUALES'!GY55</f>
        <v>-591504</v>
      </c>
      <c r="BE54" s="420">
        <f t="shared" si="24"/>
        <v>-0.63731276707157036</v>
      </c>
      <c r="BF54" s="431">
        <v>0</v>
      </c>
      <c r="BG54" s="435">
        <f>+'SERIES INDIVIDUALES'!FS55</f>
        <v>368206</v>
      </c>
      <c r="BH54" s="435">
        <f>+'SERIES INDIVIDUALES'!GD55</f>
        <v>356785</v>
      </c>
      <c r="BI54" s="435">
        <f>+'SERIES INDIVIDUALES'!GS55</f>
        <v>11421</v>
      </c>
      <c r="BJ54" s="436">
        <f t="shared" si="18"/>
        <v>0.39672155169255768</v>
      </c>
      <c r="BK54" s="436">
        <f t="shared" si="19"/>
        <v>0.38441605737176793</v>
      </c>
      <c r="BL54" s="436">
        <f t="shared" si="20"/>
        <v>1.2305494320789723E-2</v>
      </c>
      <c r="BM54" s="431">
        <v>0</v>
      </c>
      <c r="BN54" s="435">
        <f>+'SERIES INDIVIDUALES'!EO55+'SERIES INDIVIDUALES'!FA55+'SERIES INDIVIDUALES'!FD55+'SERIES INDIVIDUALES'!FN55</f>
        <v>287523</v>
      </c>
      <c r="BO54" s="435">
        <f>+'SERIES INDIVIDUALES'!ES55+'SERIES INDIVIDUALES'!FB55+'SERIES INDIVIDUALES'!FE55+'SERIES INDIVIDUALES'!FO55</f>
        <v>348418</v>
      </c>
      <c r="BP54" s="435">
        <f t="shared" si="14"/>
        <v>-60895</v>
      </c>
      <c r="BQ54" s="436">
        <f t="shared" si="26"/>
        <v>0.30979009225080323</v>
      </c>
      <c r="BR54" s="436">
        <f t="shared" si="27"/>
        <v>0.37540107873749357</v>
      </c>
      <c r="BS54" s="436">
        <f t="shared" si="28"/>
        <v>-6.5610986486690323E-2</v>
      </c>
      <c r="BT54" s="431">
        <v>0</v>
      </c>
    </row>
    <row r="55" spans="1:72" ht="1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N55" s="423">
        <v>2006</v>
      </c>
      <c r="AO55" s="419">
        <f>+'SERIES INDIVIDUALES'!B56</f>
        <v>1004976</v>
      </c>
      <c r="AP55" s="419">
        <f>+'SERIES INDIVIDUALES'!H56</f>
        <v>1135502.592766</v>
      </c>
      <c r="AQ55" s="419">
        <f t="shared" si="2"/>
        <v>13.942585923894583</v>
      </c>
      <c r="AR55" s="419">
        <f t="shared" si="15"/>
        <v>758.81278812515222</v>
      </c>
      <c r="AS55" s="420">
        <f t="shared" si="17"/>
        <v>3.9638136118739453E-2</v>
      </c>
      <c r="AT55" s="419">
        <f t="shared" si="16"/>
        <v>758.81278812515222</v>
      </c>
      <c r="AU55" s="421"/>
      <c r="AV55" s="419">
        <f>+'SERIES INDIVIDUALES'!LZ56</f>
        <v>20627.099999999999</v>
      </c>
      <c r="AW55" s="419">
        <f>+'SERIES INDIVIDUALES'!EC56</f>
        <v>3286964</v>
      </c>
      <c r="AX55" s="437">
        <f t="shared" si="21"/>
        <v>55049.066168584046</v>
      </c>
      <c r="AY55" s="419">
        <f t="shared" si="22"/>
        <v>0.34545635205192388</v>
      </c>
      <c r="AZ55" s="419">
        <f>+'SERIES INDIVIDUALES'!LU56</f>
        <v>30578.633999999998</v>
      </c>
      <c r="BA55" s="438">
        <f t="shared" si="23"/>
        <v>392.82299048713065</v>
      </c>
      <c r="BB55" s="419">
        <f>+'SERIES INDIVIDUALES'!GX56</f>
        <v>392132.17000000004</v>
      </c>
      <c r="BC55" s="420">
        <f t="shared" si="25"/>
        <v>0.39019058166563186</v>
      </c>
      <c r="BD55" s="419">
        <f>+'SERIES INDIVIDUALES'!GY56</f>
        <v>-733423</v>
      </c>
      <c r="BE55" s="420">
        <f t="shared" si="24"/>
        <v>-0.7297915572113165</v>
      </c>
      <c r="BF55" s="431">
        <v>0</v>
      </c>
      <c r="BG55" s="435">
        <f>+'SERIES INDIVIDUALES'!FS56</f>
        <v>407079</v>
      </c>
      <c r="BH55" s="435">
        <f>+'SERIES INDIVIDUALES'!GD56</f>
        <v>385757</v>
      </c>
      <c r="BI55" s="435">
        <f>+'SERIES INDIVIDUALES'!GS56</f>
        <v>21322</v>
      </c>
      <c r="BJ55" s="436">
        <f t="shared" si="18"/>
        <v>0.40506340449921191</v>
      </c>
      <c r="BK55" s="436">
        <f t="shared" si="19"/>
        <v>0.38384697744025725</v>
      </c>
      <c r="BL55" s="436">
        <f t="shared" si="20"/>
        <v>2.1216427058954643E-2</v>
      </c>
      <c r="BM55" s="431">
        <v>0</v>
      </c>
      <c r="BN55" s="435">
        <f>+'SERIES INDIVIDUALES'!EO56+'SERIES INDIVIDUALES'!FA56+'SERIES INDIVIDUALES'!FD56+'SERIES INDIVIDUALES'!FN56</f>
        <v>321679</v>
      </c>
      <c r="BO55" s="435">
        <f>+'SERIES INDIVIDUALES'!ES56+'SERIES INDIVIDUALES'!FB56+'SERIES INDIVIDUALES'!FE56+'SERIES INDIVIDUALES'!FO56</f>
        <v>406161</v>
      </c>
      <c r="BP55" s="435">
        <f t="shared" si="14"/>
        <v>-84482</v>
      </c>
      <c r="BQ55" s="436">
        <f t="shared" si="26"/>
        <v>0.32008625081593989</v>
      </c>
      <c r="BR55" s="436">
        <f t="shared" si="27"/>
        <v>0.40414994984954866</v>
      </c>
      <c r="BS55" s="436">
        <f t="shared" si="28"/>
        <v>-8.406369903360876E-2</v>
      </c>
      <c r="BT55" s="431">
        <v>0</v>
      </c>
    </row>
    <row r="56" spans="1:72" ht="1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N56" s="423">
        <v>2007</v>
      </c>
      <c r="AO56" s="419">
        <f>+'SERIES INDIVIDUALES'!B57</f>
        <v>1077541</v>
      </c>
      <c r="AP56" s="419">
        <f>+'SERIES INDIVIDUALES'!H57</f>
        <v>1175625.5423105001</v>
      </c>
      <c r="AQ56" s="419">
        <f t="shared" si="2"/>
        <v>13.977310940332806</v>
      </c>
      <c r="AR56" s="419">
        <f t="shared" si="15"/>
        <v>785.62541489115836</v>
      </c>
      <c r="AS56" s="420">
        <f t="shared" si="17"/>
        <v>3.4725016438223122E-2</v>
      </c>
      <c r="AT56" s="419">
        <f t="shared" si="16"/>
        <v>785.62541489115836</v>
      </c>
      <c r="AU56" s="421"/>
      <c r="AV56" s="419">
        <f>+'SERIES INDIVIDUALES'!LZ57</f>
        <v>21296.699999999997</v>
      </c>
      <c r="AW56" s="419">
        <f>+'SERIES INDIVIDUALES'!EC57</f>
        <v>3449818</v>
      </c>
      <c r="AX56" s="437">
        <f t="shared" si="21"/>
        <v>55202.239892119447</v>
      </c>
      <c r="AY56" s="419">
        <f t="shared" si="22"/>
        <v>0.34077900408383865</v>
      </c>
      <c r="AZ56" s="419">
        <f>+'SERIES INDIVIDUALES'!LU57</f>
        <v>31165.994999999999</v>
      </c>
      <c r="BA56" s="438">
        <f t="shared" si="23"/>
        <v>399.03856013048591</v>
      </c>
      <c r="BB56" s="419">
        <f>+'SERIES INDIVIDUALES'!GX57</f>
        <v>384661.95600000001</v>
      </c>
      <c r="BC56" s="420">
        <f t="shared" si="25"/>
        <v>0.35698127124629131</v>
      </c>
      <c r="BD56" s="419">
        <f>+'SERIES INDIVIDUALES'!GY57</f>
        <v>-916282</v>
      </c>
      <c r="BE56" s="420">
        <f t="shared" si="24"/>
        <v>-0.85034536968894914</v>
      </c>
      <c r="BF56" s="431">
        <v>0</v>
      </c>
      <c r="BG56" s="435">
        <f>+'SERIES INDIVIDUALES'!FS57</f>
        <v>442451</v>
      </c>
      <c r="BH56" s="435">
        <f>+'SERIES INDIVIDUALES'!GD57</f>
        <v>422164</v>
      </c>
      <c r="BI56" s="435">
        <f>+'SERIES INDIVIDUALES'!GS57</f>
        <v>20287</v>
      </c>
      <c r="BJ56" s="436">
        <f t="shared" si="18"/>
        <v>0.41061175398430316</v>
      </c>
      <c r="BK56" s="436">
        <f t="shared" si="19"/>
        <v>0.39178462814872012</v>
      </c>
      <c r="BL56" s="436">
        <f t="shared" si="20"/>
        <v>1.8827125835583054E-2</v>
      </c>
      <c r="BM56" s="431">
        <v>0</v>
      </c>
      <c r="BN56" s="435">
        <f>+'SERIES INDIVIDUALES'!EO57+'SERIES INDIVIDUALES'!FA57+'SERIES INDIVIDUALES'!FD57+'SERIES INDIVIDUALES'!FN57</f>
        <v>361438</v>
      </c>
      <c r="BO56" s="435">
        <f>+'SERIES INDIVIDUALES'!ES57+'SERIES INDIVIDUALES'!FB57+'SERIES INDIVIDUALES'!FE57+'SERIES INDIVIDUALES'!FO57</f>
        <v>458286</v>
      </c>
      <c r="BP56" s="435">
        <f t="shared" si="14"/>
        <v>-96848</v>
      </c>
      <c r="BQ56" s="436">
        <f t="shared" si="26"/>
        <v>0.33542853589793797</v>
      </c>
      <c r="BR56" s="436">
        <f t="shared" si="27"/>
        <v>0.42530725048977253</v>
      </c>
      <c r="BS56" s="436">
        <f t="shared" si="28"/>
        <v>-8.9878714591834552E-2</v>
      </c>
      <c r="BT56" s="431">
        <v>0</v>
      </c>
    </row>
    <row r="57" spans="1:72" ht="1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N57" s="423">
        <v>2008</v>
      </c>
      <c r="AO57" s="419">
        <f>+'SERIES INDIVIDUALES'!B58</f>
        <v>1112432</v>
      </c>
      <c r="AP57" s="419">
        <f>+'SERIES INDIVIDUALES'!H58</f>
        <v>1184645.4214390002</v>
      </c>
      <c r="AQ57" s="419">
        <f t="shared" si="2"/>
        <v>13.984954065361064</v>
      </c>
      <c r="AR57" s="419">
        <f t="shared" si="15"/>
        <v>791.65305381831979</v>
      </c>
      <c r="AS57" s="420">
        <f t="shared" si="17"/>
        <v>7.6431250282578134E-3</v>
      </c>
      <c r="AT57" s="419">
        <f t="shared" si="16"/>
        <v>791.65305381831979</v>
      </c>
      <c r="AU57" s="421"/>
      <c r="AV57" s="419">
        <f>+'SERIES INDIVIDUALES'!LZ58</f>
        <v>21312.2</v>
      </c>
      <c r="AW57" s="419">
        <f>+'SERIES INDIVIDUALES'!EC58</f>
        <v>3593358</v>
      </c>
      <c r="AX57" s="437">
        <f t="shared" si="21"/>
        <v>55585.31833592966</v>
      </c>
      <c r="AY57" s="419">
        <f t="shared" si="22"/>
        <v>0.32967642562722671</v>
      </c>
      <c r="AZ57" s="419">
        <f>+'SERIES INDIVIDUALES'!LU58</f>
        <v>31613.128000000001</v>
      </c>
      <c r="BA57" s="438">
        <f t="shared" si="23"/>
        <v>396.41288160692915</v>
      </c>
      <c r="BB57" s="419">
        <f>+'SERIES INDIVIDUALES'!GX58</f>
        <v>440620.96500000003</v>
      </c>
      <c r="BC57" s="420">
        <f t="shared" si="25"/>
        <v>0.39608799908668579</v>
      </c>
      <c r="BD57" s="419">
        <f>+'SERIES INDIVIDUALES'!GY58</f>
        <v>-946469</v>
      </c>
      <c r="BE57" s="420">
        <f t="shared" si="24"/>
        <v>-0.8508106562918003</v>
      </c>
      <c r="BF57" s="431">
        <v>0</v>
      </c>
      <c r="BG57" s="435">
        <f>+'SERIES INDIVIDUALES'!FS58</f>
        <v>409082</v>
      </c>
      <c r="BH57" s="435">
        <f>+'SERIES INDIVIDUALES'!GD58</f>
        <v>459813</v>
      </c>
      <c r="BI57" s="435">
        <f>+'SERIES INDIVIDUALES'!GS58</f>
        <v>-50731</v>
      </c>
      <c r="BJ57" s="436">
        <f t="shared" si="18"/>
        <v>0.36773663468868212</v>
      </c>
      <c r="BK57" s="436">
        <f t="shared" si="19"/>
        <v>0.41334032102636387</v>
      </c>
      <c r="BL57" s="436">
        <f t="shared" si="20"/>
        <v>-4.5603686337681762E-2</v>
      </c>
      <c r="BM57" s="431">
        <v>0</v>
      </c>
      <c r="BN57" s="435">
        <f>+'SERIES INDIVIDUALES'!EO58+'SERIES INDIVIDUALES'!FA58+'SERIES INDIVIDUALES'!FD58+'SERIES INDIVIDUALES'!FN58</f>
        <v>361551</v>
      </c>
      <c r="BO57" s="435">
        <f>+'SERIES INDIVIDUALES'!ES58+'SERIES INDIVIDUALES'!FB58+'SERIES INDIVIDUALES'!FE58+'SERIES INDIVIDUALES'!FO58</f>
        <v>455469</v>
      </c>
      <c r="BP57" s="435">
        <f t="shared" si="14"/>
        <v>-93918</v>
      </c>
      <c r="BQ57" s="436">
        <f t="shared" si="26"/>
        <v>0.32500952867231436</v>
      </c>
      <c r="BR57" s="436">
        <f t="shared" si="27"/>
        <v>0.40943536324018009</v>
      </c>
      <c r="BS57" s="436">
        <f t="shared" si="28"/>
        <v>-8.4425834567865718E-2</v>
      </c>
      <c r="BT57" s="431">
        <v>0</v>
      </c>
    </row>
    <row r="58" spans="1:72" ht="1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N58" s="423">
        <v>2009</v>
      </c>
      <c r="AO58" s="419">
        <f>+'SERIES INDIVIDUALES'!B59</f>
        <v>1072990</v>
      </c>
      <c r="AP58" s="419">
        <f>+'SERIES INDIVIDUALES'!H59</f>
        <v>1140006.1805015001</v>
      </c>
      <c r="AQ58" s="419">
        <f t="shared" si="2"/>
        <v>13.946544241848526</v>
      </c>
      <c r="AR58" s="419">
        <f t="shared" si="15"/>
        <v>761.8223629054412</v>
      </c>
      <c r="AS58" s="420">
        <f t="shared" si="17"/>
        <v>-3.8409823512537855E-2</v>
      </c>
      <c r="AT58" s="419">
        <f t="shared" si="16"/>
        <v>761.8223629054412</v>
      </c>
      <c r="AU58" s="421"/>
      <c r="AV58" s="419">
        <f>+'SERIES INDIVIDUALES'!LZ59</f>
        <v>19967.800000000003</v>
      </c>
      <c r="AW58" s="419">
        <f>+'SERIES INDIVIDUALES'!EC59</f>
        <v>3681713</v>
      </c>
      <c r="AX58" s="437">
        <f t="shared" si="21"/>
        <v>57092.227511368299</v>
      </c>
      <c r="AY58" s="419">
        <f t="shared" si="22"/>
        <v>0.30964015405369733</v>
      </c>
      <c r="AZ58" s="419">
        <f>+'SERIES INDIVIDUALES'!LU59</f>
        <v>31744.205000000002</v>
      </c>
      <c r="BA58" s="438">
        <f t="shared" si="23"/>
        <v>379.90026709667893</v>
      </c>
      <c r="BB58" s="419">
        <f>+'SERIES INDIVIDUALES'!GX59</f>
        <v>569535.35900000005</v>
      </c>
      <c r="BC58" s="420">
        <f t="shared" si="25"/>
        <v>0.5307927930362818</v>
      </c>
      <c r="BD58" s="419">
        <f>+'SERIES INDIVIDUALES'!GY59</f>
        <v>-1043004</v>
      </c>
      <c r="BE58" s="420">
        <f t="shared" si="24"/>
        <v>-0.97205379360478661</v>
      </c>
      <c r="BF58" s="431">
        <v>0</v>
      </c>
      <c r="BG58" s="435">
        <f>+'SERIES INDIVIDUALES'!FS59</f>
        <v>373777</v>
      </c>
      <c r="BH58" s="435">
        <f>+'SERIES INDIVIDUALES'!GD59</f>
        <v>494353</v>
      </c>
      <c r="BI58" s="435">
        <f>+'SERIES INDIVIDUALES'!GS59</f>
        <v>-120576</v>
      </c>
      <c r="BJ58" s="436">
        <f t="shared" si="18"/>
        <v>0.34835086999878845</v>
      </c>
      <c r="BK58" s="436">
        <f t="shared" si="19"/>
        <v>0.46072470386490089</v>
      </c>
      <c r="BL58" s="436">
        <f t="shared" si="20"/>
        <v>-0.11237383386611245</v>
      </c>
      <c r="BM58" s="431">
        <v>0</v>
      </c>
      <c r="BN58" s="435">
        <f>+'SERIES INDIVIDUALES'!EO59+'SERIES INDIVIDUALES'!FA59+'SERIES INDIVIDUALES'!FD59+'SERIES INDIVIDUALES'!FN59</f>
        <v>317491</v>
      </c>
      <c r="BO58" s="435">
        <f>+'SERIES INDIVIDUALES'!ES59+'SERIES INDIVIDUALES'!FB59+'SERIES INDIVIDUALES'!FE59+'SERIES INDIVIDUALES'!FO59</f>
        <v>355998</v>
      </c>
      <c r="BP58" s="435">
        <f t="shared" si="14"/>
        <v>-38507</v>
      </c>
      <c r="BQ58" s="436">
        <f t="shared" si="26"/>
        <v>0.29589371755561561</v>
      </c>
      <c r="BR58" s="436">
        <f t="shared" si="27"/>
        <v>0.33178128407534085</v>
      </c>
      <c r="BS58" s="436">
        <f t="shared" si="28"/>
        <v>-3.5887566519725252E-2</v>
      </c>
      <c r="BT58" s="431">
        <v>0</v>
      </c>
    </row>
    <row r="59" spans="1:72" ht="1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N59" s="423">
        <v>2010</v>
      </c>
      <c r="AO59" s="419">
        <f>+'SERIES INDIVIDUALES'!B60</f>
        <v>1077145</v>
      </c>
      <c r="AP59" s="419">
        <f>+'SERIES INDIVIDUALES'!H60</f>
        <v>1141079.2161049999</v>
      </c>
      <c r="AQ59" s="419">
        <f t="shared" si="2"/>
        <v>13.947485053344881</v>
      </c>
      <c r="AR59" s="419">
        <f t="shared" si="15"/>
        <v>762.53943140289459</v>
      </c>
      <c r="AS59" s="420">
        <f t="shared" si="17"/>
        <v>9.408114963544989E-4</v>
      </c>
      <c r="AT59" s="419">
        <f t="shared" si="16"/>
        <v>762.53943140289459</v>
      </c>
      <c r="AU59" s="421"/>
      <c r="AV59" s="419">
        <f>+'SERIES INDIVIDUALES'!LZ60</f>
        <v>19605.8</v>
      </c>
      <c r="AW59" s="419">
        <f>+'SERIES INDIVIDUALES'!EC60</f>
        <v>3754000</v>
      </c>
      <c r="AX59" s="437">
        <f t="shared" si="21"/>
        <v>58201.104576451864</v>
      </c>
      <c r="AY59" s="419">
        <f t="shared" si="22"/>
        <v>0.30396356316062861</v>
      </c>
      <c r="AZ59" s="419">
        <f>+'SERIES INDIVIDUALES'!LU60</f>
        <v>31706.453000000001</v>
      </c>
      <c r="BA59" s="438">
        <f t="shared" si="23"/>
        <v>380.71061236280713</v>
      </c>
      <c r="BB59" s="419">
        <f>+'SERIES INDIVIDUALES'!GX60</f>
        <v>649152.53</v>
      </c>
      <c r="BC59" s="420">
        <f t="shared" si="25"/>
        <v>0.60266030107367163</v>
      </c>
      <c r="BD59" s="419">
        <f>+'SERIES INDIVIDUALES'!GY60</f>
        <v>-975107</v>
      </c>
      <c r="BE59" s="420">
        <f t="shared" si="24"/>
        <v>-0.90526994972821673</v>
      </c>
      <c r="BF59" s="431">
        <v>0</v>
      </c>
      <c r="BG59" s="435">
        <f>+'SERIES INDIVIDUALES'!FS60</f>
        <v>391624</v>
      </c>
      <c r="BH59" s="435">
        <f>+'SERIES INDIVIDUALES'!GD60</f>
        <v>493817</v>
      </c>
      <c r="BI59" s="435">
        <f>+'SERIES INDIVIDUALES'!GS60</f>
        <v>-102193</v>
      </c>
      <c r="BJ59" s="436">
        <f t="shared" si="18"/>
        <v>0.36357593453063425</v>
      </c>
      <c r="BK59" s="436">
        <f t="shared" si="19"/>
        <v>0.45844988372039047</v>
      </c>
      <c r="BL59" s="436">
        <f t="shared" si="20"/>
        <v>-9.4873949189756251E-2</v>
      </c>
      <c r="BM59" s="431">
        <v>0</v>
      </c>
      <c r="BN59" s="435">
        <f>+'SERIES INDIVIDUALES'!EO60+'SERIES INDIVIDUALES'!FA60+'SERIES INDIVIDUALES'!FD60+'SERIES INDIVIDUALES'!FN60</f>
        <v>350958</v>
      </c>
      <c r="BO59" s="435">
        <f>+'SERIES INDIVIDUALES'!ES60+'SERIES INDIVIDUALES'!FB60+'SERIES INDIVIDUALES'!FE60+'SERIES INDIVIDUALES'!FO60</f>
        <v>385269</v>
      </c>
      <c r="BP59" s="435">
        <f t="shared" si="14"/>
        <v>-34311</v>
      </c>
      <c r="BQ59" s="436">
        <f t="shared" si="26"/>
        <v>0.32582242873522133</v>
      </c>
      <c r="BR59" s="436">
        <f t="shared" si="27"/>
        <v>0.35767607889374226</v>
      </c>
      <c r="BS59" s="436">
        <f t="shared" si="28"/>
        <v>-3.1853650158520902E-2</v>
      </c>
      <c r="BT59" s="431">
        <v>0</v>
      </c>
    </row>
    <row r="60" spans="1:72" ht="1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N60" s="423">
        <v>2011</v>
      </c>
      <c r="AO60" s="419">
        <f>+'SERIES INDIVIDUALES'!B61</f>
        <v>1068690</v>
      </c>
      <c r="AP60" s="419">
        <f>+'SERIES INDIVIDUALES'!H61</f>
        <v>1133777.4360775</v>
      </c>
      <c r="AQ60" s="419">
        <f t="shared" si="2"/>
        <v>13.941065479525518</v>
      </c>
      <c r="AR60" s="419">
        <f t="shared" si="15"/>
        <v>757.65993214305843</v>
      </c>
      <c r="AS60" s="420">
        <f t="shared" si="17"/>
        <v>-6.4195738193628671E-3</v>
      </c>
      <c r="AT60" s="419">
        <f t="shared" si="16"/>
        <v>757.65993214305843</v>
      </c>
      <c r="AU60" s="421"/>
      <c r="AV60" s="419">
        <f>+'SERIES INDIVIDUALES'!LZ61</f>
        <v>19130.2</v>
      </c>
      <c r="AW60" s="419">
        <f>+'SERIES INDIVIDUALES'!EC61</f>
        <v>3805411</v>
      </c>
      <c r="AX60" s="437">
        <f t="shared" si="21"/>
        <v>59266.366063998277</v>
      </c>
      <c r="AY60" s="419">
        <f t="shared" si="22"/>
        <v>0.29793823481287568</v>
      </c>
      <c r="AZ60" s="419">
        <f>+'SERIES INDIVIDUALES'!LU61</f>
        <v>31641.859</v>
      </c>
      <c r="BA60" s="438">
        <f t="shared" si="23"/>
        <v>379.04665357929497</v>
      </c>
      <c r="BB60" s="419">
        <f>+'SERIES INDIVIDUALES'!GX61</f>
        <v>743043.16100000008</v>
      </c>
      <c r="BC60" s="420">
        <f t="shared" si="25"/>
        <v>0.69528409641710887</v>
      </c>
      <c r="BD60" s="419">
        <f>+'SERIES INDIVIDUALES'!GY61</f>
        <v>-997082</v>
      </c>
      <c r="BE60" s="420">
        <f t="shared" si="24"/>
        <v>-0.93299460086648134</v>
      </c>
      <c r="BF60" s="431">
        <v>0</v>
      </c>
      <c r="BG60" s="435">
        <f>+'SERIES INDIVIDUALES'!FS61</f>
        <v>387333</v>
      </c>
      <c r="BH60" s="435">
        <f>+'SERIES INDIVIDUALES'!GD61</f>
        <v>490908</v>
      </c>
      <c r="BI60" s="435">
        <f>+'SERIES INDIVIDUALES'!GS61</f>
        <v>-103575</v>
      </c>
      <c r="BJ60" s="436">
        <f t="shared" si="18"/>
        <v>0.3624371894562502</v>
      </c>
      <c r="BK60" s="436">
        <f t="shared" si="19"/>
        <v>0.45935491115290683</v>
      </c>
      <c r="BL60" s="436">
        <f t="shared" si="20"/>
        <v>-9.6917721696656661E-2</v>
      </c>
      <c r="BM60" s="431">
        <v>0</v>
      </c>
      <c r="BN60" s="435">
        <f>+'SERIES INDIVIDUALES'!EO61+'SERIES INDIVIDUALES'!FA61+'SERIES INDIVIDUALES'!FD61+'SERIES INDIVIDUALES'!FN61</f>
        <v>386707</v>
      </c>
      <c r="BO60" s="435">
        <f>+'SERIES INDIVIDUALES'!ES61+'SERIES INDIVIDUALES'!FB61+'SERIES INDIVIDUALES'!FE61+'SERIES INDIVIDUALES'!FO61</f>
        <v>411107</v>
      </c>
      <c r="BP60" s="435">
        <f t="shared" si="14"/>
        <v>-24400</v>
      </c>
      <c r="BQ60" s="436">
        <f t="shared" si="26"/>
        <v>0.36185142557710842</v>
      </c>
      <c r="BR60" s="436">
        <f t="shared" si="27"/>
        <v>0.38468311671298505</v>
      </c>
      <c r="BS60" s="436">
        <f t="shared" si="28"/>
        <v>-2.2831691135876634E-2</v>
      </c>
      <c r="BT60" s="431">
        <v>0</v>
      </c>
    </row>
    <row r="61" spans="1:72" ht="1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N61" s="412">
        <v>2012</v>
      </c>
      <c r="AO61" s="419">
        <f>+'SERIES INDIVIDUALES'!B62</f>
        <v>1035964</v>
      </c>
      <c r="AP61" s="419">
        <f>+'SERIES INDIVIDUALES'!H62</f>
        <v>1101293.3369394999</v>
      </c>
      <c r="AQ61" s="419">
        <f t="shared" si="2"/>
        <v>13.911995807957215</v>
      </c>
      <c r="AR61" s="419">
        <f t="shared" si="15"/>
        <v>735.95205583024813</v>
      </c>
      <c r="AS61" s="420">
        <f t="shared" si="17"/>
        <v>-2.9069671568302979E-2</v>
      </c>
      <c r="AT61" s="419">
        <f t="shared" si="16"/>
        <v>735.95205583024813</v>
      </c>
      <c r="AU61" s="421"/>
      <c r="AV61" s="419">
        <f>+'SERIES INDIVIDUALES'!LZ62</f>
        <v>18309.5</v>
      </c>
      <c r="AW61" s="419">
        <f>+'SERIES INDIVIDUALES'!EC62</f>
        <v>3837356</v>
      </c>
      <c r="AX61" s="437">
        <f t="shared" si="21"/>
        <v>60148.739011960999</v>
      </c>
      <c r="AY61" s="419">
        <f t="shared" si="22"/>
        <v>0.28699274629184779</v>
      </c>
      <c r="AZ61" s="419">
        <f>+'SERIES INDIVIDUALES'!LU62</f>
        <v>31496.227999999999</v>
      </c>
      <c r="BA61" s="438">
        <f t="shared" si="23"/>
        <v>369.88891311640339</v>
      </c>
      <c r="BB61" s="419">
        <f>+'SERIES INDIVIDUALES'!GX62</f>
        <v>927813.28399999987</v>
      </c>
      <c r="BC61" s="420">
        <f t="shared" si="25"/>
        <v>0.89560378932086426</v>
      </c>
      <c r="BD61" s="419">
        <f>+'SERIES INDIVIDUALES'!GY62</f>
        <v>-916540</v>
      </c>
      <c r="BE61" s="420">
        <f t="shared" si="24"/>
        <v>-0.8847218629218776</v>
      </c>
      <c r="BF61" s="431">
        <v>0</v>
      </c>
      <c r="BG61" s="435">
        <f>+'SERIES INDIVIDUALES'!FS62</f>
        <v>390842</v>
      </c>
      <c r="BH61" s="435">
        <f>+'SERIES INDIVIDUALES'!GD62</f>
        <v>509936</v>
      </c>
      <c r="BI61" s="435">
        <f>+'SERIES INDIVIDUALES'!GS62</f>
        <v>-119094</v>
      </c>
      <c r="BJ61" s="436">
        <f t="shared" si="18"/>
        <v>0.37727372765849004</v>
      </c>
      <c r="BK61" s="436">
        <f t="shared" si="19"/>
        <v>0.49223332084898702</v>
      </c>
      <c r="BL61" s="436">
        <f t="shared" si="20"/>
        <v>-0.11495959319049696</v>
      </c>
      <c r="BM61" s="431">
        <v>0</v>
      </c>
      <c r="BN61" s="435">
        <f>+'SERIES INDIVIDUALES'!EO62+'SERIES INDIVIDUALES'!FA62+'SERIES INDIVIDUALES'!FD62+'SERIES INDIVIDUALES'!FN62</f>
        <v>393785</v>
      </c>
      <c r="BO61" s="435">
        <f>+'SERIES INDIVIDUALES'!ES62+'SERIES INDIVIDUALES'!FB62+'SERIES INDIVIDUALES'!FE62+'SERIES INDIVIDUALES'!FO62</f>
        <v>386777</v>
      </c>
      <c r="BP61" s="435">
        <f t="shared" si="14"/>
        <v>7008</v>
      </c>
      <c r="BQ61" s="436">
        <f t="shared" si="26"/>
        <v>0.38011455996540422</v>
      </c>
      <c r="BR61" s="436">
        <f t="shared" si="27"/>
        <v>0.37334984613364941</v>
      </c>
      <c r="BS61" s="436">
        <f t="shared" si="28"/>
        <v>6.7647138317547713E-3</v>
      </c>
      <c r="BT61" s="431">
        <v>0</v>
      </c>
    </row>
    <row r="62" spans="1:72" ht="1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N62" s="412">
        <v>2013</v>
      </c>
      <c r="AO62" s="419">
        <f>+'SERIES INDIVIDUALES'!B63</f>
        <v>1025652</v>
      </c>
      <c r="AP62" s="419">
        <f>+'SERIES INDIVIDUALES'!H63</f>
        <v>1085573.831149</v>
      </c>
      <c r="AQ62" s="419">
        <f t="shared" si="2"/>
        <v>13.897619281785763</v>
      </c>
      <c r="AR62" s="419">
        <f t="shared" si="15"/>
        <v>725.44731361932747</v>
      </c>
      <c r="AS62" s="420">
        <f t="shared" si="17"/>
        <v>-1.4376526171451687E-2</v>
      </c>
      <c r="AT62" s="419">
        <f t="shared" si="16"/>
        <v>725.44731361932747</v>
      </c>
      <c r="AU62" s="421"/>
      <c r="AV62" s="419">
        <f>+'SERIES INDIVIDUALES'!LZ63</f>
        <v>17906.900000000001</v>
      </c>
      <c r="AW62" s="419">
        <f>+'SERIES INDIVIDUALES'!EC63</f>
        <v>3858774</v>
      </c>
      <c r="AX62" s="437">
        <f t="shared" si="21"/>
        <v>60623.214020796448</v>
      </c>
      <c r="AY62" s="419">
        <f t="shared" si="22"/>
        <v>0.28132609765407351</v>
      </c>
      <c r="AZ62" s="419">
        <f>+'SERIES INDIVIDUALES'!LU63</f>
        <v>31200.215</v>
      </c>
      <c r="BA62" s="438">
        <f t="shared" si="23"/>
        <v>368.06847947209616</v>
      </c>
      <c r="BB62" s="419">
        <f>+'SERIES INDIVIDUALES'!GX63</f>
        <v>1025805.2179999999</v>
      </c>
      <c r="BC62" s="420">
        <f t="shared" si="25"/>
        <v>1.0001493859515702</v>
      </c>
      <c r="BD62" s="419">
        <f>+'SERIES INDIVIDUALES'!GY63</f>
        <v>-947550</v>
      </c>
      <c r="BE62" s="420">
        <f t="shared" si="24"/>
        <v>-0.92385136479039676</v>
      </c>
      <c r="BF62" s="431">
        <v>0</v>
      </c>
      <c r="BG62" s="435">
        <f>+'SERIES INDIVIDUALES'!FS63</f>
        <v>396593</v>
      </c>
      <c r="BH62" s="435">
        <f>+'SERIES INDIVIDUALES'!GD63</f>
        <v>473398</v>
      </c>
      <c r="BI62" s="435">
        <f>+'SERIES INDIVIDUALES'!GS63</f>
        <v>-76805</v>
      </c>
      <c r="BJ62" s="436">
        <f t="shared" si="18"/>
        <v>0.38667403758779784</v>
      </c>
      <c r="BK62" s="436">
        <f t="shared" si="19"/>
        <v>0.46155811132820879</v>
      </c>
      <c r="BL62" s="436">
        <f t="shared" si="20"/>
        <v>-7.4884073740410978E-2</v>
      </c>
      <c r="BM62" s="431">
        <v>0</v>
      </c>
      <c r="BN62" s="435">
        <f>+'SERIES INDIVIDUALES'!EO63+'SERIES INDIVIDUALES'!FA63+'SERIES INDIVIDUALES'!FD63+'SERIES INDIVIDUALES'!FN63</f>
        <v>410051</v>
      </c>
      <c r="BO62" s="435">
        <f>+'SERIES INDIVIDUALES'!ES63+'SERIES INDIVIDUALES'!FB63+'SERIES INDIVIDUALES'!FE63+'SERIES INDIVIDUALES'!FO63</f>
        <v>382520</v>
      </c>
      <c r="BP62" s="435">
        <f t="shared" si="14"/>
        <v>27531</v>
      </c>
      <c r="BQ62" s="436">
        <f t="shared" si="26"/>
        <v>0.39979544718871507</v>
      </c>
      <c r="BR62" s="436">
        <f t="shared" si="27"/>
        <v>0.37295300940279941</v>
      </c>
      <c r="BS62" s="436">
        <f t="shared" si="28"/>
        <v>2.684243778591569E-2</v>
      </c>
      <c r="BT62" s="431">
        <v>0</v>
      </c>
    </row>
    <row r="63" spans="1:72" ht="1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N63" s="412">
        <v>2014</v>
      </c>
      <c r="AO63" s="419">
        <f>+'SERIES INDIVIDUALES'!B64</f>
        <v>1038949</v>
      </c>
      <c r="AP63" s="419">
        <f>+'SERIES INDIVIDUALES'!H64</f>
        <v>1102079.8344904999</v>
      </c>
      <c r="AQ63" s="419">
        <f t="shared" si="2"/>
        <v>13.912709711162176</v>
      </c>
      <c r="AR63" s="419">
        <f t="shared" si="15"/>
        <v>736.47764194808701</v>
      </c>
      <c r="AS63" s="420">
        <f t="shared" si="17"/>
        <v>1.5090429376412473E-2</v>
      </c>
      <c r="AT63" s="419">
        <f t="shared" si="16"/>
        <v>736.47764194808701</v>
      </c>
      <c r="AU63" s="421"/>
      <c r="AV63" s="419">
        <f>+'SERIES INDIVIDUALES'!LZ64</f>
        <v>18092.600000000002</v>
      </c>
      <c r="AW63" s="419">
        <f>+'SERIES INDIVIDUALES'!EC64</f>
        <v>3885605</v>
      </c>
      <c r="AX63" s="437">
        <f t="shared" si="21"/>
        <v>60913.292422896644</v>
      </c>
      <c r="AY63" s="419">
        <f t="shared" si="22"/>
        <v>0.28363146395233174</v>
      </c>
      <c r="AZ63" s="419">
        <f>+'SERIES INDIVIDUALES'!LU64</f>
        <v>30927.06</v>
      </c>
      <c r="BA63" s="438">
        <f t="shared" si="23"/>
        <v>376.96520650075445</v>
      </c>
      <c r="BB63" s="419">
        <f>+'SERIES INDIVIDUALES'!GX64</f>
        <v>1085165.3840000001</v>
      </c>
      <c r="BC63" s="420">
        <f t="shared" si="25"/>
        <v>1.0444837850558595</v>
      </c>
      <c r="BD63" s="419">
        <f>+'SERIES INDIVIDUALES'!GY64</f>
        <v>-988847</v>
      </c>
      <c r="BE63" s="420">
        <f t="shared" si="24"/>
        <v>-0.95177626620748468</v>
      </c>
      <c r="BF63" s="431">
        <v>0</v>
      </c>
      <c r="BG63" s="435">
        <f>+'SERIES INDIVIDUALES'!FS64</f>
        <v>405125</v>
      </c>
      <c r="BH63" s="435">
        <f>+'SERIES INDIVIDUALES'!GD64</f>
        <v>467841</v>
      </c>
      <c r="BI63" s="435">
        <f>+'SERIES INDIVIDUALES'!GS64</f>
        <v>-62716</v>
      </c>
      <c r="BJ63" s="436">
        <f t="shared" si="18"/>
        <v>0.38993733089882177</v>
      </c>
      <c r="BK63" s="436">
        <f t="shared" si="19"/>
        <v>0.45030218037651509</v>
      </c>
      <c r="BL63" s="436">
        <f t="shared" si="20"/>
        <v>-6.0364849477693321E-2</v>
      </c>
      <c r="BM63" s="431">
        <v>0</v>
      </c>
      <c r="BN63" s="435">
        <f>+'SERIES INDIVIDUALES'!EO64+'SERIES INDIVIDUALES'!FA64+'SERIES INDIVIDUALES'!FD64+'SERIES INDIVIDUALES'!FN64</f>
        <v>416428</v>
      </c>
      <c r="BO63" s="435">
        <f>+'SERIES INDIVIDUALES'!ES64+'SERIES INDIVIDUALES'!FB64+'SERIES INDIVIDUALES'!FE64+'SERIES INDIVIDUALES'!FO64</f>
        <v>393394</v>
      </c>
      <c r="BP63" s="435">
        <f t="shared" si="14"/>
        <v>23034</v>
      </c>
      <c r="BQ63" s="436">
        <f t="shared" si="26"/>
        <v>0.40081659446228834</v>
      </c>
      <c r="BR63" s="436">
        <f t="shared" si="27"/>
        <v>0.37864611256182928</v>
      </c>
      <c r="BS63" s="436">
        <f t="shared" si="28"/>
        <v>2.2170481900459022E-2</v>
      </c>
      <c r="BT63" s="431">
        <v>0</v>
      </c>
    </row>
    <row r="64" spans="1:72" ht="1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N64" s="412">
        <v>2015</v>
      </c>
      <c r="AO64" s="419">
        <f>+'SERIES INDIVIDUALES'!B65</f>
        <v>1087112</v>
      </c>
      <c r="AP64" s="419">
        <f>+'SERIES INDIVIDUALES'!H65</f>
        <v>1146833.690649</v>
      </c>
      <c r="AQ64" s="419">
        <f t="shared" si="2"/>
        <v>13.952515390523727</v>
      </c>
      <c r="AR64" s="419">
        <f t="shared" si="15"/>
        <v>766.38492581281162</v>
      </c>
      <c r="AS64" s="420">
        <f t="shared" si="17"/>
        <v>3.9805679361551327E-2</v>
      </c>
      <c r="AT64" s="419">
        <f t="shared" si="16"/>
        <v>766.38492581281162</v>
      </c>
      <c r="AU64" s="421"/>
      <c r="AV64" s="419">
        <f>+'SERIES INDIVIDUALES'!LZ65</f>
        <v>18614.8</v>
      </c>
      <c r="AW64" s="419">
        <f>+'SERIES INDIVIDUALES'!EC65</f>
        <v>3919638</v>
      </c>
      <c r="AX64" s="437">
        <f t="shared" si="21"/>
        <v>61608.703324720118</v>
      </c>
      <c r="AY64" s="419">
        <f t="shared" si="22"/>
        <v>0.29258663444149691</v>
      </c>
      <c r="AZ64" s="419">
        <f>+'SERIES INDIVIDUALES'!LU65</f>
        <v>30795.037</v>
      </c>
      <c r="BA64" s="438">
        <f t="shared" si="23"/>
        <v>393.95494907158593</v>
      </c>
      <c r="BB64" s="419">
        <f>+'SERIES INDIVIDUALES'!GX65</f>
        <v>1114129</v>
      </c>
      <c r="BC64" s="420">
        <f t="shared" si="25"/>
        <v>1.024852085157739</v>
      </c>
      <c r="BD64" s="419">
        <f>+'SERIES INDIVIDUALES'!GY65</f>
        <v>-953761</v>
      </c>
      <c r="BE64" s="420">
        <f t="shared" si="24"/>
        <v>-0.87733462605508905</v>
      </c>
      <c r="BF64" s="431">
        <v>0</v>
      </c>
      <c r="BG64" s="435">
        <f>+'SERIES INDIVIDUALES'!FS65</f>
        <v>417645</v>
      </c>
      <c r="BH64" s="435">
        <f>+'SERIES INDIVIDUALES'!GD65</f>
        <v>474893</v>
      </c>
      <c r="BI64" s="435">
        <f>+'SERIES INDIVIDUALES'!GS65</f>
        <v>-57248</v>
      </c>
      <c r="BJ64" s="436">
        <f t="shared" si="18"/>
        <v>0.38417844711492466</v>
      </c>
      <c r="BK64" s="436">
        <f t="shared" si="19"/>
        <v>0.43683907453877796</v>
      </c>
      <c r="BL64" s="436">
        <f t="shared" si="20"/>
        <v>-5.2660627423853294E-2</v>
      </c>
      <c r="BM64" s="431">
        <v>0</v>
      </c>
      <c r="BN64" s="435">
        <f>+'SERIES INDIVIDUALES'!EO65+'SERIES INDIVIDUALES'!FA65+'SERIES INDIVIDUALES'!FD65+'SERIES INDIVIDUALES'!FN65</f>
        <v>438244</v>
      </c>
      <c r="BO64" s="435">
        <f>+'SERIES INDIVIDUALES'!ES65+'SERIES INDIVIDUALES'!FB65+'SERIES INDIVIDUALES'!FE65+'SERIES INDIVIDUALES'!FO65</f>
        <v>409096</v>
      </c>
      <c r="BP64" s="435">
        <f t="shared" si="14"/>
        <v>29148</v>
      </c>
      <c r="BQ64" s="436">
        <f t="shared" si="26"/>
        <v>0.40312681674013351</v>
      </c>
      <c r="BR64" s="436">
        <f t="shared" si="27"/>
        <v>0.37631449197506789</v>
      </c>
      <c r="BS64" s="436">
        <f t="shared" si="28"/>
        <v>2.6812324765065607E-2</v>
      </c>
      <c r="BT64" s="431">
        <v>0</v>
      </c>
    </row>
    <row r="65" spans="1:72" ht="1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N65" s="412">
        <v>2016</v>
      </c>
      <c r="AO65" s="419">
        <f>+'SERIES INDIVIDUALES'!B66</f>
        <v>1122967</v>
      </c>
      <c r="AP65" s="419">
        <f>+'SERIES INDIVIDUALES'!H66</f>
        <v>1180265.7649400001</v>
      </c>
      <c r="AQ65" s="419">
        <f t="shared" si="2"/>
        <v>13.981250195608036</v>
      </c>
      <c r="AR65" s="419">
        <f t="shared" si="15"/>
        <v>788.72629752537171</v>
      </c>
      <c r="AS65" s="420">
        <f t="shared" si="17"/>
        <v>2.873480508430859E-2</v>
      </c>
      <c r="AT65" s="419">
        <f t="shared" si="16"/>
        <v>788.72629752537171</v>
      </c>
      <c r="AU65" s="421"/>
      <c r="AV65" s="419">
        <f>+'SERIES INDIVIDUALES'!LZ66</f>
        <v>19012.7</v>
      </c>
      <c r="AW65" s="419">
        <f>+'SERIES INDIVIDUALES'!EC66</f>
        <v>3954277</v>
      </c>
      <c r="AX65" s="437">
        <f t="shared" si="21"/>
        <v>62077.756706832799</v>
      </c>
      <c r="AY65" s="419">
        <f t="shared" si="22"/>
        <v>0.29847827173968849</v>
      </c>
      <c r="AZ65" s="419">
        <f>+'SERIES INDIVIDUALES'!LU66</f>
        <v>30750.238000000001</v>
      </c>
      <c r="BA65" s="438">
        <f t="shared" si="23"/>
        <v>406.03005012899683</v>
      </c>
      <c r="BB65" s="419">
        <f>+'SERIES INDIVIDUALES'!GX66</f>
        <v>1145655.013</v>
      </c>
      <c r="BC65" s="420">
        <f t="shared" si="25"/>
        <v>1.0202036328761219</v>
      </c>
      <c r="BD65" s="419">
        <f>+'SERIES INDIVIDUALES'!GY66</f>
        <v>-946615</v>
      </c>
      <c r="BE65" s="420">
        <f t="shared" si="24"/>
        <v>-0.84295887590641572</v>
      </c>
      <c r="BF65" s="431">
        <v>0</v>
      </c>
      <c r="BG65" s="435">
        <f>+'SERIES INDIVIDUALES'!FS66</f>
        <v>425316</v>
      </c>
      <c r="BH65" s="435">
        <f>+'SERIES INDIVIDUALES'!GD66</f>
        <v>472717</v>
      </c>
      <c r="BI65" s="435">
        <f>+'SERIES INDIVIDUALES'!GS66</f>
        <v>-47401</v>
      </c>
      <c r="BJ65" s="436">
        <f t="shared" si="18"/>
        <v>0.3787430975264634</v>
      </c>
      <c r="BK65" s="436">
        <f t="shared" si="19"/>
        <v>0.4209535988145689</v>
      </c>
      <c r="BL65" s="436">
        <f t="shared" si="20"/>
        <v>-4.221050128810553E-2</v>
      </c>
      <c r="BM65" s="431">
        <v>0</v>
      </c>
      <c r="BN65" s="435">
        <f>+'SERIES INDIVIDUALES'!EO66+'SERIES INDIVIDUALES'!FA66+'SERIES INDIVIDUALES'!FD66+'SERIES INDIVIDUALES'!FN66</f>
        <v>451319</v>
      </c>
      <c r="BO65" s="435">
        <f>+'SERIES INDIVIDUALES'!ES66+'SERIES INDIVIDUALES'!FB66+'SERIES INDIVIDUALES'!FE66+'SERIES INDIVIDUALES'!FO66</f>
        <v>413562</v>
      </c>
      <c r="BP65" s="435">
        <f t="shared" si="14"/>
        <v>37757</v>
      </c>
      <c r="BQ65" s="436">
        <f t="shared" si="26"/>
        <v>0.40189872008705507</v>
      </c>
      <c r="BR65" s="436">
        <f t="shared" si="27"/>
        <v>0.36827618264828799</v>
      </c>
      <c r="BS65" s="436">
        <f t="shared" si="28"/>
        <v>3.3622537438767121E-2</v>
      </c>
      <c r="BT65" s="431">
        <v>0</v>
      </c>
    </row>
    <row r="66" spans="1:72" ht="1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N66" s="412">
        <v>2017</v>
      </c>
      <c r="AO66" s="419">
        <f>+'SERIES INDIVIDUALES'!B67</f>
        <v>1170024</v>
      </c>
      <c r="AP66" s="419">
        <f>+'SERIES INDIVIDUALES'!H67</f>
        <v>1214447.0727200001</v>
      </c>
      <c r="AQ66" s="419">
        <f t="shared" si="2"/>
        <v>14.009799446993483</v>
      </c>
      <c r="AR66" s="419">
        <f t="shared" si="15"/>
        <v>811.56835321379128</v>
      </c>
      <c r="AS66" s="420">
        <f t="shared" si="17"/>
        <v>2.8549251385447505E-2</v>
      </c>
      <c r="AT66" s="419">
        <f t="shared" si="16"/>
        <v>811.56835321379128</v>
      </c>
      <c r="AU66" s="421"/>
      <c r="AV66" s="419">
        <f>+'SERIES INDIVIDUALES'!LZ67</f>
        <v>19512.300000000003</v>
      </c>
      <c r="AW66" s="419">
        <f>+'SERIES INDIVIDUALES'!EC67</f>
        <v>3999063</v>
      </c>
      <c r="AX66" s="437">
        <f t="shared" si="21"/>
        <v>62240.077936481081</v>
      </c>
      <c r="AY66" s="419">
        <f t="shared" si="22"/>
        <v>0.30368290590070723</v>
      </c>
      <c r="AZ66" s="419">
        <f>+'SERIES INDIVIDUALES'!LU67</f>
        <v>30764.455000000002</v>
      </c>
      <c r="BA66" s="438">
        <f t="shared" si="23"/>
        <v>417.59588905561111</v>
      </c>
      <c r="BB66" s="419">
        <f>+'SERIES INDIVIDUALES'!GX67</f>
        <v>1184148.2659999998</v>
      </c>
      <c r="BC66" s="420">
        <f t="shared" si="25"/>
        <v>1.0120717745960766</v>
      </c>
      <c r="BD66" s="419">
        <f>+'SERIES INDIVIDUALES'!GY67</f>
        <v>-987188</v>
      </c>
      <c r="BE66" s="420">
        <f t="shared" si="24"/>
        <v>-0.84373312000437595</v>
      </c>
      <c r="BF66" s="431">
        <v>0</v>
      </c>
      <c r="BG66" s="435">
        <f>+'SERIES INDIVIDUALES'!FS67</f>
        <v>444005</v>
      </c>
      <c r="BH66" s="435">
        <f>+'SERIES INDIVIDUALES'!GD67</f>
        <v>479908</v>
      </c>
      <c r="BI66" s="435">
        <f>+'SERIES INDIVIDUALES'!GS67</f>
        <v>-35903</v>
      </c>
      <c r="BJ66" s="436">
        <f t="shared" si="18"/>
        <v>0.3794836687110692</v>
      </c>
      <c r="BK66" s="436">
        <f t="shared" si="19"/>
        <v>0.4101693640472332</v>
      </c>
      <c r="BL66" s="436">
        <f t="shared" si="20"/>
        <v>-3.0685695336164043E-2</v>
      </c>
      <c r="BM66" s="431">
        <v>0</v>
      </c>
      <c r="BN66" s="435">
        <f>+'SERIES INDIVIDUALES'!EO67+'SERIES INDIVIDUALES'!FA67+'SERIES INDIVIDUALES'!FD67+'SERIES INDIVIDUALES'!FN67</f>
        <v>487293</v>
      </c>
      <c r="BO66" s="435">
        <f>+'SERIES INDIVIDUALES'!ES67+'SERIES INDIVIDUALES'!FB67+'SERIES INDIVIDUALES'!FE67+'SERIES INDIVIDUALES'!FO67</f>
        <v>451817</v>
      </c>
      <c r="BP66" s="435">
        <f t="shared" si="14"/>
        <v>35476</v>
      </c>
      <c r="BQ66" s="436">
        <f t="shared" si="26"/>
        <v>0.41648120038563313</v>
      </c>
      <c r="BR66" s="436">
        <f t="shared" si="27"/>
        <v>0.38616045482827704</v>
      </c>
      <c r="BS66" s="436">
        <f t="shared" si="28"/>
        <v>3.0320745557356088E-2</v>
      </c>
      <c r="BT66" s="431">
        <v>0</v>
      </c>
    </row>
    <row r="67" spans="1:72" ht="1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N67" s="412">
        <v>2018</v>
      </c>
      <c r="AO67" s="419">
        <f>+'SERIES INDIVIDUALES'!B68</f>
        <v>1212276</v>
      </c>
      <c r="AP67" s="419">
        <f>+'SERIES INDIVIDUALES'!H68</f>
        <v>1243538.1660914999</v>
      </c>
      <c r="AQ67" s="419">
        <f t="shared" si="2"/>
        <v>14.033471234228656</v>
      </c>
      <c r="AR67" s="419">
        <f t="shared" si="15"/>
        <v>831.00881403833637</v>
      </c>
      <c r="AS67" s="420">
        <f t="shared" si="17"/>
        <v>2.3671787235173269E-2</v>
      </c>
      <c r="AT67" s="419">
        <f t="shared" si="16"/>
        <v>831.00881403833637</v>
      </c>
      <c r="AU67" s="421"/>
      <c r="AV67" s="419">
        <f>+'SERIES INDIVIDUALES'!LZ68</f>
        <v>19938.400000000001</v>
      </c>
      <c r="AW67" s="419">
        <f>+'SERIES INDIVIDUALES'!EC68</f>
        <v>4054816</v>
      </c>
      <c r="AX67" s="437">
        <f t="shared" si="21"/>
        <v>62369.004839480585</v>
      </c>
      <c r="AY67" s="419">
        <f t="shared" si="22"/>
        <v>0.30668177448532802</v>
      </c>
      <c r="AZ67" s="419">
        <f>+'SERIES INDIVIDUALES'!LU68</f>
        <v>30880.381000000001</v>
      </c>
      <c r="BA67" s="438">
        <f t="shared" si="23"/>
        <v>425.99383804260401</v>
      </c>
      <c r="BB67" s="419">
        <f>+'SERIES INDIVIDUALES'!GX68</f>
        <v>1209741.798</v>
      </c>
      <c r="BC67" s="420">
        <f t="shared" si="25"/>
        <v>0.99790955030042661</v>
      </c>
      <c r="BD67" s="419">
        <f>+'SERIES INDIVIDUALES'!GY68</f>
        <v>-945350</v>
      </c>
      <c r="BE67" s="420">
        <f t="shared" si="24"/>
        <v>-0.77981416773078083</v>
      </c>
      <c r="BF67" s="431">
        <v>0</v>
      </c>
      <c r="BG67" s="435">
        <f>+'SERIES INDIVIDUALES'!FS68</f>
        <v>472250</v>
      </c>
      <c r="BH67" s="435">
        <f>+'SERIES INDIVIDUALES'!GD68</f>
        <v>503193</v>
      </c>
      <c r="BI67" s="435">
        <f>+'SERIES INDIVIDUALES'!GS68</f>
        <v>-30943</v>
      </c>
      <c r="BJ67" s="436">
        <f t="shared" si="18"/>
        <v>0.38955650363448585</v>
      </c>
      <c r="BK67" s="436">
        <f t="shared" si="19"/>
        <v>0.4150812191283173</v>
      </c>
      <c r="BL67" s="436">
        <f t="shared" si="20"/>
        <v>-2.5524715493831437E-2</v>
      </c>
      <c r="BM67" s="431">
        <v>0</v>
      </c>
      <c r="BN67" s="435">
        <f>+'SERIES INDIVIDUALES'!EO68+'SERIES INDIVIDUALES'!FA68+'SERIES INDIVIDUALES'!FD68+'SERIES INDIVIDUALES'!FN68</f>
        <v>511097</v>
      </c>
      <c r="BO67" s="435">
        <f>+'SERIES INDIVIDUALES'!ES68+'SERIES INDIVIDUALES'!FB68+'SERIES INDIVIDUALES'!FE68+'SERIES INDIVIDUALES'!FO68</f>
        <v>482547</v>
      </c>
      <c r="BP67" s="435">
        <f t="shared" si="14"/>
        <v>28550</v>
      </c>
      <c r="BQ67" s="436">
        <f t="shared" si="26"/>
        <v>0.42160118652848033</v>
      </c>
      <c r="BR67" s="436">
        <f t="shared" si="27"/>
        <v>0.39805044395830652</v>
      </c>
      <c r="BS67" s="436">
        <f t="shared" si="28"/>
        <v>2.355074257017379E-2</v>
      </c>
      <c r="BT67" s="431">
        <v>0</v>
      </c>
    </row>
    <row r="68" spans="1:72" ht="1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N68" s="412">
        <v>2019</v>
      </c>
      <c r="AO68" s="419">
        <f>+'SERIES INDIVIDUALES'!B69</f>
        <v>1253710</v>
      </c>
      <c r="AP68" s="419">
        <f>+'SERIES INDIVIDUALES'!H69</f>
        <v>1267926.3654564999</v>
      </c>
      <c r="AQ68" s="419">
        <f t="shared" ref="AQ68:AQ73" si="29">+LN(AP68)</f>
        <v>14.052893340886554</v>
      </c>
      <c r="AR68" s="419">
        <f t="shared" si="15"/>
        <v>847.30651135352116</v>
      </c>
      <c r="AS68" s="420">
        <f t="shared" si="17"/>
        <v>1.9422106657897231E-2</v>
      </c>
      <c r="AT68" s="419">
        <f t="shared" si="16"/>
        <v>847.30651135352116</v>
      </c>
      <c r="AU68" s="421"/>
      <c r="AV68" s="419">
        <f>+'SERIES INDIVIDUALES'!LZ69</f>
        <v>20467.099999999999</v>
      </c>
      <c r="AW68" s="419">
        <f>+'SERIES INDIVIDUALES'!EC69</f>
        <v>4119219</v>
      </c>
      <c r="AX68" s="437">
        <f t="shared" si="21"/>
        <v>61949.487981028084</v>
      </c>
      <c r="AY68" s="419">
        <f t="shared" si="22"/>
        <v>0.30780746676894333</v>
      </c>
      <c r="AZ68" s="419">
        <f>+'SERIES INDIVIDUALES'!LU69</f>
        <v>31124.704000000002</v>
      </c>
      <c r="BA68" s="438">
        <f t="shared" si="23"/>
        <v>430.93885254694737</v>
      </c>
      <c r="BB68" s="419">
        <f>+'SERIES INDIVIDUALES'!GX69</f>
        <v>1224363.767</v>
      </c>
      <c r="BC68" s="420">
        <f t="shared" si="25"/>
        <v>0.97659248709829227</v>
      </c>
      <c r="BD68" s="419">
        <f>+'SERIES INDIVIDUALES'!GY69</f>
        <v>-902176</v>
      </c>
      <c r="BE68" s="420">
        <f t="shared" si="24"/>
        <v>-0.71960501232342411</v>
      </c>
      <c r="BF68" s="431">
        <v>0</v>
      </c>
      <c r="BG68" s="435">
        <f>+'SERIES INDIVIDUALES'!FS69</f>
        <v>488347</v>
      </c>
      <c r="BH68" s="435">
        <f>+'SERIES INDIVIDUALES'!GD69</f>
        <v>526769</v>
      </c>
      <c r="BI68" s="435">
        <f>+'SERIES INDIVIDUALES'!GS69</f>
        <v>-38422</v>
      </c>
      <c r="BJ68" s="436">
        <f t="shared" si="18"/>
        <v>0.38952150018744369</v>
      </c>
      <c r="BK68" s="436">
        <f t="shared" si="19"/>
        <v>0.42016814095763771</v>
      </c>
      <c r="BL68" s="436">
        <f t="shared" si="20"/>
        <v>-3.0646640770194064E-2</v>
      </c>
      <c r="BM68" s="431">
        <v>0</v>
      </c>
      <c r="BN68" s="435">
        <f>+'SERIES INDIVIDUALES'!EO69+'SERIES INDIVIDUALES'!FA69+'SERIES INDIVIDUALES'!FD69+'SERIES INDIVIDUALES'!FN69</f>
        <v>524038</v>
      </c>
      <c r="BO68" s="435">
        <f>+'SERIES INDIVIDUALES'!ES69+'SERIES INDIVIDUALES'!FB69+'SERIES INDIVIDUALES'!FE69+'SERIES INDIVIDUALES'!FO69</f>
        <v>493151</v>
      </c>
      <c r="BP68" s="435">
        <f t="shared" si="14"/>
        <v>30887</v>
      </c>
      <c r="BQ68" s="436">
        <f t="shared" si="26"/>
        <v>0.41798980625503507</v>
      </c>
      <c r="BR68" s="436">
        <f t="shared" si="27"/>
        <v>0.3933533273245009</v>
      </c>
      <c r="BS68" s="436">
        <f t="shared" si="28"/>
        <v>2.4636478930534174E-2</v>
      </c>
      <c r="BT68" s="431">
        <v>0</v>
      </c>
    </row>
    <row r="69" spans="1:72" ht="1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N69" s="412">
        <v>2020</v>
      </c>
      <c r="AO69" s="419">
        <f>+'SERIES INDIVIDUALES'!B70</f>
        <v>1129214</v>
      </c>
      <c r="AP69" s="419">
        <f>+'SERIES INDIVIDUALES'!H70</f>
        <v>1129214</v>
      </c>
      <c r="AQ69" s="419">
        <f t="shared" si="29"/>
        <v>13.937032373442603</v>
      </c>
      <c r="AR69" s="419">
        <f t="shared" si="15"/>
        <v>754.61036301352999</v>
      </c>
      <c r="AS69" s="420">
        <f t="shared" si="17"/>
        <v>-0.11586096744395036</v>
      </c>
      <c r="AT69" s="419">
        <f t="shared" si="16"/>
        <v>754.61036301352999</v>
      </c>
      <c r="AU69" s="421"/>
      <c r="AV69" s="419">
        <f>+'SERIES INDIVIDUALES'!LZ70</f>
        <v>19567</v>
      </c>
      <c r="AW69" s="419">
        <f>+'SERIES INDIVIDUALES'!EC70</f>
        <v>4158323.9999999995</v>
      </c>
      <c r="AX69" s="437">
        <f t="shared" si="21"/>
        <v>57710.124188685033</v>
      </c>
      <c r="AY69" s="419">
        <f t="shared" si="22"/>
        <v>0.27155507844025623</v>
      </c>
      <c r="AZ69" s="419">
        <f>+'SERIES INDIVIDUALES'!LU70</f>
        <v>31324.447</v>
      </c>
      <c r="BA69" s="438">
        <f t="shared" si="23"/>
        <v>381.34643372607866</v>
      </c>
      <c r="BB69" s="419">
        <f>+'SERIES INDIVIDUALES'!GX70</f>
        <v>1346916.37</v>
      </c>
      <c r="BC69" s="420">
        <f t="shared" si="25"/>
        <v>1.1927910652896618</v>
      </c>
      <c r="BD69" s="419">
        <f>+'SERIES INDIVIDUALES'!GY70</f>
        <v>-945213</v>
      </c>
      <c r="BE69" s="420">
        <f t="shared" si="24"/>
        <v>-0.83705391537830742</v>
      </c>
      <c r="BF69" s="431">
        <v>0</v>
      </c>
      <c r="BG69" s="435">
        <f>+'SERIES INDIVIDUALES'!FS70</f>
        <v>468267</v>
      </c>
      <c r="BH69" s="435">
        <f>+'SERIES INDIVIDUALES'!GD70</f>
        <v>580164</v>
      </c>
      <c r="BI69" s="435">
        <f>+'SERIES INDIVIDUALES'!GS70</f>
        <v>-111897</v>
      </c>
      <c r="BJ69" s="436">
        <f t="shared" si="18"/>
        <v>0.41468401914960318</v>
      </c>
      <c r="BK69" s="436">
        <f t="shared" si="19"/>
        <v>0.51377683946532726</v>
      </c>
      <c r="BL69" s="436">
        <f t="shared" si="20"/>
        <v>-9.9092820315724028E-2</v>
      </c>
      <c r="BM69" s="431">
        <v>0</v>
      </c>
      <c r="BN69" s="435">
        <f>+'SERIES INDIVIDUALES'!EO70+'SERIES INDIVIDUALES'!FA70+'SERIES INDIVIDUALES'!FD70+'SERIES INDIVIDUALES'!FN70</f>
        <v>419740</v>
      </c>
      <c r="BO69" s="435">
        <f>+'SERIES INDIVIDUALES'!ES70+'SERIES INDIVIDUALES'!FB70+'SERIES INDIVIDUALES'!FE70+'SERIES INDIVIDUALES'!FO70</f>
        <v>405792</v>
      </c>
      <c r="BP69" s="435">
        <f t="shared" si="14"/>
        <v>13948</v>
      </c>
      <c r="BQ69" s="436">
        <f t="shared" si="26"/>
        <v>0.37170987961537849</v>
      </c>
      <c r="BR69" s="436">
        <f t="shared" si="27"/>
        <v>0.35935792507000447</v>
      </c>
      <c r="BS69" s="436">
        <f t="shared" si="28"/>
        <v>1.2351954545374039E-2</v>
      </c>
      <c r="BT69" s="431">
        <v>0</v>
      </c>
    </row>
    <row r="70" spans="1:72" ht="1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N70" s="412">
        <v>2021</v>
      </c>
      <c r="AO70" s="419">
        <f>+'SERIES INDIVIDUALES'!B71</f>
        <v>1235474</v>
      </c>
      <c r="AP70" s="419">
        <f>+'SERIES INDIVIDUALES'!H71</f>
        <v>1204681.0654409998</v>
      </c>
      <c r="AQ70" s="419">
        <f t="shared" si="29"/>
        <v>14.00172541389145</v>
      </c>
      <c r="AR70" s="419">
        <f>+AP70/$AP$3*100</f>
        <v>805.04210548926858</v>
      </c>
      <c r="AS70" s="420">
        <f>+AQ70-AQ69</f>
        <v>6.4693040448846162E-2</v>
      </c>
      <c r="AT70" s="419">
        <f>+AP70/$AP$3*100</f>
        <v>805.04210548926858</v>
      </c>
      <c r="AU70" s="421"/>
      <c r="AV70" s="419">
        <f>+'SERIES INDIVIDUALES'!LZ71</f>
        <v>20072.5</v>
      </c>
      <c r="AW70" s="419">
        <f>+'SERIES INDIVIDUALES'!EC71</f>
        <v>4201219</v>
      </c>
      <c r="AX70" s="437">
        <f>+(AP70/(AV70/1000))</f>
        <v>60016.493483173479</v>
      </c>
      <c r="AY70" s="419">
        <f>+AP70/AW70</f>
        <v>0.28674560060806159</v>
      </c>
      <c r="AZ70" s="419">
        <f>+'SERIES INDIVIDUALES'!LU71</f>
        <v>31396.080000000002</v>
      </c>
      <c r="BA70" s="438">
        <f>+(AP70/(AZ70/1000))/($AP$9/($AZ$9/1000))*100</f>
        <v>405.90416297262914</v>
      </c>
      <c r="BB70" s="419">
        <f>+'SERIES INDIVIDUALES'!GX71</f>
        <v>1429403.5899999999</v>
      </c>
      <c r="BC70" s="420">
        <f>+BB70/AO70</f>
        <v>1.1569677629800383</v>
      </c>
      <c r="BD70" s="419">
        <f>+'SERIES INDIVIDUALES'!GY71</f>
        <v>-857634</v>
      </c>
      <c r="BE70" s="420">
        <f t="shared" si="24"/>
        <v>-0.69417405789195075</v>
      </c>
      <c r="BF70" s="431">
        <v>0</v>
      </c>
      <c r="BG70" s="435">
        <f>+'SERIES INDIVIDUALES'!FS71</f>
        <v>528950</v>
      </c>
      <c r="BH70" s="435">
        <f>+'SERIES INDIVIDUALES'!GD71</f>
        <v>611124</v>
      </c>
      <c r="BI70" s="435">
        <f>+'SERIES INDIVIDUALES'!GS71</f>
        <v>-82174</v>
      </c>
      <c r="BJ70" s="436">
        <f t="shared" ref="BJ70:BL71" si="30">+BG70/$AO70</f>
        <v>0.42813527439670929</v>
      </c>
      <c r="BK70" s="436">
        <f t="shared" si="30"/>
        <v>0.49464739848835348</v>
      </c>
      <c r="BL70" s="436">
        <f t="shared" si="30"/>
        <v>-6.6512124091644184E-2</v>
      </c>
      <c r="BM70" s="431">
        <v>1</v>
      </c>
      <c r="BN70" s="435">
        <f>+'SERIES INDIVIDUALES'!EO71+'SERIES INDIVIDUALES'!FA71+'SERIES INDIVIDUALES'!FD71+'SERIES INDIVIDUALES'!FN71</f>
        <v>514398</v>
      </c>
      <c r="BO70" s="435">
        <f>+'SERIES INDIVIDUALES'!ES71+'SERIES INDIVIDUALES'!FB71+'SERIES INDIVIDUALES'!FE71+'SERIES INDIVIDUALES'!FO71</f>
        <v>494114</v>
      </c>
      <c r="BP70" s="435">
        <f>+BN70-BO70</f>
        <v>20284</v>
      </c>
      <c r="BQ70" s="436">
        <f t="shared" ref="BQ70:BS71" si="31">+BN70/$AO70</f>
        <v>0.41635679909087525</v>
      </c>
      <c r="BR70" s="436">
        <f t="shared" si="31"/>
        <v>0.39993880891058814</v>
      </c>
      <c r="BS70" s="436">
        <f t="shared" si="31"/>
        <v>1.6417990180287081E-2</v>
      </c>
      <c r="BT70" s="431"/>
    </row>
    <row r="71" spans="1:72" ht="1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N71" s="412">
        <v>2022</v>
      </c>
      <c r="AO71" s="419">
        <f>+'SERIES INDIVIDUALES'!B72</f>
        <v>1373629</v>
      </c>
      <c r="AP71" s="419">
        <f>+'SERIES INDIVIDUALES'!H72</f>
        <v>1279122.2399630002</v>
      </c>
      <c r="AQ71" s="419">
        <f t="shared" si="29"/>
        <v>14.061684650632795</v>
      </c>
      <c r="AR71" s="419">
        <f>+AP71/$AP$3*100</f>
        <v>854.78828445020986</v>
      </c>
      <c r="AS71" s="420">
        <f>+AQ71-AQ70</f>
        <v>5.9959236741345734E-2</v>
      </c>
      <c r="AT71" s="419">
        <f>+AP71/$AP$3*100</f>
        <v>854.78828445020986</v>
      </c>
      <c r="AU71" s="421"/>
      <c r="AV71" s="419">
        <f>+'SERIES INDIVIDUALES'!LZ72</f>
        <v>20773.599999999999</v>
      </c>
      <c r="AW71" s="419">
        <f>+'SERIES INDIVIDUALES'!EC72</f>
        <v>4249952</v>
      </c>
      <c r="AX71" s="437">
        <f>+(AP71/(AV71/1000))</f>
        <v>61574.413677119046</v>
      </c>
      <c r="AY71" s="419">
        <f>+AP71/AW71</f>
        <v>0.30097333804311205</v>
      </c>
      <c r="AZ71" s="419">
        <f>+'SERIES INDIVIDUALES'!LU72</f>
        <v>31638.941999999999</v>
      </c>
      <c r="BA71" s="438">
        <f>+(AP71/(AZ71/1000))/($AP$9/($AZ$9/1000))*100</f>
        <v>427.67803481395987</v>
      </c>
      <c r="BB71" s="419">
        <f>+'SERIES INDIVIDUALES'!GX72</f>
        <v>1504105.0759999999</v>
      </c>
      <c r="BC71" s="420">
        <f>+BB71/AO71</f>
        <v>1.0949864017139999</v>
      </c>
      <c r="BD71" s="419">
        <f>+'SERIES INDIVIDUALES'!GY72</f>
        <v>-792975</v>
      </c>
      <c r="BE71" s="420">
        <f>+BD71/AO71</f>
        <v>-0.57728469623166079</v>
      </c>
      <c r="BF71" s="431">
        <v>0</v>
      </c>
      <c r="BG71" s="435">
        <f>+'SERIES INDIVIDUALES'!FS72</f>
        <v>574012</v>
      </c>
      <c r="BH71" s="435">
        <f>+'SERIES INDIVIDUALES'!GD72</f>
        <v>637117</v>
      </c>
      <c r="BI71" s="435">
        <f>+'SERIES INDIVIDUALES'!GS72</f>
        <v>-63105</v>
      </c>
      <c r="BJ71" s="436">
        <f t="shared" si="30"/>
        <v>0.41787993701356041</v>
      </c>
      <c r="BK71" s="436">
        <f t="shared" si="30"/>
        <v>0.46382028917560708</v>
      </c>
      <c r="BL71" s="436">
        <f t="shared" si="30"/>
        <v>-4.5940352162046665E-2</v>
      </c>
      <c r="BM71" s="431">
        <v>2</v>
      </c>
      <c r="BN71" s="435">
        <f>+'SERIES INDIVIDUALES'!EO72+'SERIES INDIVIDUALES'!FA72+'SERIES INDIVIDUALES'!FD72+'SERIES INDIVIDUALES'!FN72</f>
        <v>659574</v>
      </c>
      <c r="BO71" s="435">
        <f>+'SERIES INDIVIDUALES'!ES72+'SERIES INDIVIDUALES'!FB72+'SERIES INDIVIDUALES'!FE72+'SERIES INDIVIDUALES'!FO72</f>
        <v>642088</v>
      </c>
      <c r="BP71" s="435">
        <f>+BN71-BO71</f>
        <v>17486</v>
      </c>
      <c r="BQ71" s="436">
        <f t="shared" si="31"/>
        <v>0.48016895391696013</v>
      </c>
      <c r="BR71" s="436">
        <f t="shared" si="31"/>
        <v>0.46743917025630649</v>
      </c>
      <c r="BS71" s="436">
        <f t="shared" si="31"/>
        <v>1.2729783660653641E-2</v>
      </c>
      <c r="BT71" s="431"/>
    </row>
    <row r="72" spans="1:72" ht="1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N72" s="412">
        <v>2023</v>
      </c>
      <c r="AO72" s="419">
        <f>+'SERIES INDIVIDUALES'!B73</f>
        <v>1498324</v>
      </c>
      <c r="AP72" s="419">
        <f>+'SERIES INDIVIDUALES'!H73</f>
        <v>1313346.4578749998</v>
      </c>
      <c r="AQ72" s="419">
        <f t="shared" si="29"/>
        <v>14.088088985861912</v>
      </c>
      <c r="AR72" s="419">
        <f>+AP72/$AP$3*100</f>
        <v>877.65901533242356</v>
      </c>
      <c r="AS72" s="420">
        <f>+AQ72-AQ71</f>
        <v>2.6404335229116782E-2</v>
      </c>
      <c r="AT72" s="419">
        <f>+AP72/$AP$3*100</f>
        <v>877.65901533242356</v>
      </c>
      <c r="AU72" s="421"/>
      <c r="AV72" s="419">
        <f>+'SERIES INDIVIDUALES'!LZ73</f>
        <v>21399.200000000001</v>
      </c>
      <c r="AW72" s="419">
        <f>+'SERIES INDIVIDUALES'!EC73</f>
        <v>4298101</v>
      </c>
      <c r="AX72" s="437">
        <f>+(AP72/(AV72/1000))</f>
        <v>61373.624148332638</v>
      </c>
      <c r="AY72" s="419">
        <f>+AP72/AW72</f>
        <v>0.3055643545544881</v>
      </c>
      <c r="AZ72" s="419">
        <f>+'SERIES INDIVIDUALES'!LU73</f>
        <v>32126.181</v>
      </c>
      <c r="BA72" s="438">
        <f>+(AP72/(AZ72/1000))/($AP$9/($AZ$9/1000))*100</f>
        <v>432.46110473835591</v>
      </c>
      <c r="BB72" s="419">
        <f>+'SERIES INDIVIDUALES'!GX73</f>
        <v>1575377.74</v>
      </c>
      <c r="BC72" s="420">
        <f>+BB72/AO72</f>
        <v>1.0514266206775036</v>
      </c>
      <c r="BD72" s="419">
        <f>+'SERIES INDIVIDUALES'!GY73</f>
        <v>-768655</v>
      </c>
      <c r="BE72" s="420">
        <f>+BD72/AO72</f>
        <v>-0.51300986969440521</v>
      </c>
      <c r="BF72" s="431">
        <v>0</v>
      </c>
      <c r="BG72" s="435">
        <f>+'SERIES INDIVIDUALES'!FS73</f>
        <v>628283</v>
      </c>
      <c r="BH72" s="435">
        <f>+'SERIES INDIVIDUALES'!GD73</f>
        <v>680952</v>
      </c>
      <c r="BI72" s="435">
        <f>+'SERIES INDIVIDUALES'!GS73</f>
        <v>-52669</v>
      </c>
      <c r="BJ72" s="436">
        <f t="shared" ref="BJ72" si="32">+BG72/$AO72</f>
        <v>0.41932385785717907</v>
      </c>
      <c r="BK72" s="436">
        <f t="shared" ref="BK72" si="33">+BH72/$AO72</f>
        <v>0.45447580096160778</v>
      </c>
      <c r="BL72" s="436">
        <f t="shared" ref="BL72" si="34">+BI72/$AO72</f>
        <v>-3.5151943104428679E-2</v>
      </c>
      <c r="BM72" s="431">
        <v>3</v>
      </c>
      <c r="BN72" s="435">
        <f>+'SERIES INDIVIDUALES'!EO73+'SERIES INDIVIDUALES'!FA73+'SERIES INDIVIDUALES'!FD73+'SERIES INDIVIDUALES'!FN73</f>
        <v>717712</v>
      </c>
      <c r="BO72" s="435">
        <f>+'SERIES INDIVIDUALES'!ES73+'SERIES INDIVIDUALES'!FB73+'SERIES INDIVIDUALES'!FE73+'SERIES INDIVIDUALES'!FO73</f>
        <v>661543</v>
      </c>
      <c r="BP72" s="435">
        <f>+BN72-BO72</f>
        <v>56169</v>
      </c>
      <c r="BQ72" s="436">
        <f t="shared" ref="BQ72" si="35">+BN72/$AO72</f>
        <v>0.47900988037300346</v>
      </c>
      <c r="BR72" s="436">
        <f t="shared" ref="BR72" si="36">+BO72/$AO72</f>
        <v>0.44152199390785973</v>
      </c>
      <c r="BS72" s="436">
        <f t="shared" ref="BS72" si="37">+BP72/$AO72</f>
        <v>3.748788646514372E-2</v>
      </c>
      <c r="BT72" s="431"/>
    </row>
    <row r="73" spans="1:72" ht="1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N73" s="412">
        <v>2024</v>
      </c>
      <c r="AO73" s="419">
        <f>+'SERIES INDIVIDUALES'!B74</f>
        <v>1591627</v>
      </c>
      <c r="AP73" s="419">
        <f>+'SERIES INDIVIDUALES'!H74</f>
        <v>1354719.4473174999</v>
      </c>
      <c r="AQ73" s="419">
        <f t="shared" si="29"/>
        <v>14.119104940907954</v>
      </c>
      <c r="AR73" s="419">
        <f>+AP73/$AP$3*100</f>
        <v>905.30699577028565</v>
      </c>
      <c r="AS73" s="420">
        <f>+AQ73-AQ72</f>
        <v>3.1015955046042265E-2</v>
      </c>
      <c r="AT73" s="419">
        <f>+AP73/$AP$3*100</f>
        <v>905.30699577028565</v>
      </c>
      <c r="AU73" s="421"/>
      <c r="AV73" s="419">
        <f>+'SERIES INDIVIDUALES'!LZ74</f>
        <v>21873.600000000002</v>
      </c>
      <c r="AW73" s="419">
        <f>+'SERIES INDIVIDUALES'!EC74</f>
        <v>4348757</v>
      </c>
      <c r="AX73" s="437">
        <f>+(AP73/(AV73/1000))</f>
        <v>61933.99565309321</v>
      </c>
      <c r="AY73" s="419">
        <f>+AP73/AW73</f>
        <v>0.31151877359840985</v>
      </c>
      <c r="AZ73" s="419">
        <f>+'SERIES INDIVIDUALES'!LU74</f>
        <v>32543.822</v>
      </c>
      <c r="BA73" s="438">
        <f>+(AP73/(AZ73/1000))/($AP$9/($AZ$9/1000))*100</f>
        <v>440.35979161442685</v>
      </c>
      <c r="BB73" s="419">
        <f>+'SERIES INDIVIDUALES'!GX74</f>
        <v>1620601.577</v>
      </c>
      <c r="BC73" s="420">
        <f>+BB73/AO73</f>
        <v>1.0182043764022601</v>
      </c>
      <c r="BD73" s="419">
        <f>+'SERIES INDIVIDUALES'!GY74</f>
        <v>-700500</v>
      </c>
      <c r="BE73" s="420">
        <f>+BD73/AO73</f>
        <v>-0.44011568036983539</v>
      </c>
      <c r="BF73" s="431">
        <v>0</v>
      </c>
      <c r="BG73" s="435">
        <f>+'SERIES INDIVIDUALES'!FS74</f>
        <v>672659</v>
      </c>
      <c r="BH73" s="435">
        <f>+'SERIES INDIVIDUALES'!GD74</f>
        <v>722846</v>
      </c>
      <c r="BI73" s="435">
        <f>+'SERIES INDIVIDUALES'!GS74</f>
        <v>-50187</v>
      </c>
      <c r="BJ73" s="436">
        <f t="shared" ref="BJ73" si="38">+BG73/$AO73</f>
        <v>0.42262351669078246</v>
      </c>
      <c r="BK73" s="436">
        <f t="shared" ref="BK73" si="39">+BH73/$AO73</f>
        <v>0.45415540198802862</v>
      </c>
      <c r="BL73" s="436">
        <f t="shared" ref="BL73" si="40">+BI73/$AO73</f>
        <v>-3.1531885297246154E-2</v>
      </c>
      <c r="BM73" s="431">
        <v>4</v>
      </c>
      <c r="BN73" s="435">
        <f>+'SERIES INDIVIDUALES'!EO74+'SERIES INDIVIDUALES'!FA74+'SERIES INDIVIDUALES'!FD74+'SERIES INDIVIDUALES'!FN74</f>
        <v>758582</v>
      </c>
      <c r="BO73" s="435">
        <f>+'SERIES INDIVIDUALES'!ES74+'SERIES INDIVIDUALES'!FB74+'SERIES INDIVIDUALES'!FE74+'SERIES INDIVIDUALES'!FO74</f>
        <v>691962</v>
      </c>
      <c r="BP73" s="435">
        <f>+BN73-BO73</f>
        <v>66620</v>
      </c>
      <c r="BQ73" s="436">
        <f t="shared" ref="BQ73" si="41">+BN73/$AO73</f>
        <v>0.47660789870993642</v>
      </c>
      <c r="BR73" s="436">
        <f t="shared" ref="BR73" si="42">+BO73/$AO73</f>
        <v>0.43475135820138766</v>
      </c>
      <c r="BS73" s="436">
        <f t="shared" ref="BS73" si="43">+BP73/$AO73</f>
        <v>4.1856540508548798E-2</v>
      </c>
      <c r="BT73" s="431"/>
    </row>
    <row r="74" spans="1:72">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O74" s="440"/>
      <c r="AP74" s="440"/>
      <c r="AQ74" s="444"/>
      <c r="AR74" s="445"/>
      <c r="AU74" s="418"/>
      <c r="AW74" s="418"/>
      <c r="AZ74" s="440"/>
      <c r="BB74" s="418"/>
      <c r="BF74" s="1073">
        <v>0</v>
      </c>
    </row>
    <row r="75" spans="1:72">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O75" s="440"/>
      <c r="AP75" s="440"/>
      <c r="AQ75" s="444"/>
      <c r="AR75" s="440"/>
      <c r="AU75" s="418"/>
      <c r="AW75" s="418"/>
      <c r="AZ75" s="440"/>
      <c r="BB75" s="418"/>
      <c r="BF75" s="1073">
        <v>0</v>
      </c>
    </row>
    <row r="76" spans="1:72">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O76" s="440"/>
      <c r="AP76" s="440"/>
      <c r="AQ76" s="444"/>
      <c r="AR76" s="440"/>
      <c r="AU76" s="418"/>
      <c r="AW76" s="418"/>
      <c r="AZ76" s="440"/>
      <c r="BB76" s="418"/>
      <c r="BF76" s="1073">
        <v>0</v>
      </c>
    </row>
    <row r="77" spans="1:72">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O77" s="440"/>
      <c r="AP77" s="440"/>
      <c r="AQ77" s="444"/>
      <c r="AR77" s="440"/>
      <c r="AU77" s="418"/>
      <c r="AW77" s="418"/>
      <c r="AZ77" s="440"/>
      <c r="BB77" s="418"/>
      <c r="BF77" s="1073">
        <v>0</v>
      </c>
    </row>
    <row r="78" spans="1:72">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O78" s="440"/>
      <c r="AP78" s="440"/>
      <c r="AQ78" s="444"/>
      <c r="AR78" s="445"/>
      <c r="AZ78" s="440"/>
      <c r="BF78" s="1073">
        <v>0</v>
      </c>
    </row>
    <row r="79" spans="1:72">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O79" s="440"/>
      <c r="AP79" s="440"/>
      <c r="AQ79" s="444"/>
      <c r="AR79" s="440"/>
      <c r="AZ79" s="440"/>
      <c r="BF79" s="1073">
        <v>0</v>
      </c>
    </row>
    <row r="80" spans="1:72">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O80" s="440"/>
      <c r="AP80" s="440"/>
      <c r="AQ80" s="444"/>
      <c r="AR80" s="440"/>
      <c r="AZ80" s="440"/>
      <c r="BF80" s="1073">
        <v>0</v>
      </c>
    </row>
    <row r="81" spans="1:58">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O81" s="440"/>
      <c r="AP81" s="440"/>
      <c r="AQ81" s="444"/>
      <c r="AR81" s="440"/>
      <c r="AZ81" s="440"/>
      <c r="BF81" s="1073">
        <v>0</v>
      </c>
    </row>
    <row r="82" spans="1:58">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O82" s="440"/>
      <c r="AP82" s="440"/>
      <c r="AQ82" s="444"/>
      <c r="AR82" s="440"/>
      <c r="AZ82" s="440"/>
      <c r="BF82" s="1073">
        <v>0</v>
      </c>
    </row>
    <row r="83" spans="1:58">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O83" s="440"/>
      <c r="AP83" s="440"/>
      <c r="AQ83" s="444"/>
      <c r="AR83" s="440"/>
      <c r="AZ83" s="440"/>
      <c r="BF83" s="1073">
        <v>0</v>
      </c>
    </row>
    <row r="84" spans="1:58">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O84" s="440"/>
      <c r="AP84" s="440"/>
      <c r="AQ84" s="444"/>
      <c r="AR84" s="440"/>
      <c r="AZ84" s="440"/>
      <c r="BF84" s="1073">
        <v>0</v>
      </c>
    </row>
    <row r="85" spans="1:58">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O85" s="440"/>
      <c r="AP85" s="440"/>
      <c r="AQ85" s="444"/>
      <c r="AR85" s="440"/>
      <c r="AZ85" s="440"/>
      <c r="BF85" s="1073">
        <v>0</v>
      </c>
    </row>
    <row r="86" spans="1:58">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O86" s="440"/>
      <c r="AP86" s="440"/>
      <c r="AQ86" s="444"/>
      <c r="AR86" s="445"/>
      <c r="AZ86" s="440"/>
      <c r="BF86" s="1073">
        <v>0</v>
      </c>
    </row>
    <row r="87" spans="1:58">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O87" s="440"/>
      <c r="AP87" s="440"/>
      <c r="AQ87" s="444"/>
      <c r="AR87" s="440"/>
      <c r="AZ87" s="440"/>
      <c r="BF87" s="1073">
        <v>0</v>
      </c>
    </row>
    <row r="88" spans="1:58">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O88" s="440"/>
      <c r="AP88" s="440"/>
      <c r="AQ88" s="444"/>
      <c r="AR88" s="440"/>
      <c r="AZ88" s="440"/>
      <c r="BF88" s="1073">
        <v>0</v>
      </c>
    </row>
    <row r="89" spans="1:58">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O89" s="440"/>
      <c r="AP89" s="440"/>
      <c r="AQ89" s="444"/>
      <c r="AR89" s="440"/>
      <c r="AZ89" s="440"/>
      <c r="BF89" s="1073">
        <v>0</v>
      </c>
    </row>
    <row r="90" spans="1:58">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O90" s="440"/>
      <c r="AP90" s="440"/>
      <c r="AQ90" s="444"/>
      <c r="AR90" s="440"/>
      <c r="AZ90" s="440"/>
      <c r="BF90" s="1073">
        <v>0</v>
      </c>
    </row>
    <row r="91" spans="1:58">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O91" s="440"/>
      <c r="AP91" s="440"/>
      <c r="AQ91" s="444"/>
      <c r="AR91" s="440"/>
      <c r="AZ91" s="440"/>
      <c r="BF91" s="1073">
        <v>0</v>
      </c>
    </row>
    <row r="92" spans="1:58">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O92" s="440"/>
      <c r="AP92" s="440"/>
      <c r="AQ92" s="444"/>
      <c r="AR92" s="440"/>
      <c r="AZ92" s="440"/>
      <c r="BF92" s="1073">
        <v>0</v>
      </c>
    </row>
    <row r="93" spans="1:58">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O93" s="440"/>
      <c r="AP93" s="440"/>
      <c r="AQ93" s="444"/>
      <c r="AR93" s="440"/>
      <c r="AZ93" s="440"/>
      <c r="BF93" s="1073">
        <v>0</v>
      </c>
    </row>
    <row r="94" spans="1:58">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O94" s="440"/>
      <c r="AP94" s="440"/>
      <c r="AQ94" s="444"/>
      <c r="AR94" s="440"/>
      <c r="AZ94" s="440"/>
      <c r="BF94" s="1073">
        <v>0</v>
      </c>
    </row>
    <row r="95" spans="1:58">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O95" s="440"/>
      <c r="AP95" s="440"/>
      <c r="AQ95" s="444"/>
      <c r="AR95" s="440"/>
      <c r="AZ95" s="440"/>
      <c r="BF95" s="1073">
        <v>0</v>
      </c>
    </row>
    <row r="96" spans="1:58">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O96" s="440"/>
      <c r="AP96" s="440"/>
      <c r="AQ96" s="444"/>
      <c r="AR96" s="440"/>
      <c r="AZ96" s="440"/>
      <c r="BF96" s="1073">
        <v>0</v>
      </c>
    </row>
    <row r="97" spans="1:58">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O97" s="440"/>
      <c r="AP97" s="440"/>
      <c r="AQ97" s="444"/>
      <c r="AR97" s="440"/>
      <c r="AZ97" s="440"/>
      <c r="BF97" s="1073">
        <v>0</v>
      </c>
    </row>
    <row r="98" spans="1:58">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O98" s="440"/>
      <c r="AP98" s="440"/>
      <c r="AQ98" s="444"/>
      <c r="AR98" s="440"/>
      <c r="AZ98" s="440"/>
      <c r="BF98" s="1073">
        <v>0</v>
      </c>
    </row>
    <row r="99" spans="1:58">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O99" s="440"/>
      <c r="AP99" s="440"/>
      <c r="AQ99" s="444"/>
      <c r="AR99" s="440"/>
      <c r="AZ99" s="440"/>
      <c r="BF99" s="1073">
        <v>0</v>
      </c>
    </row>
    <row r="100" spans="1:58">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O100" s="440"/>
      <c r="AP100" s="440"/>
      <c r="AQ100" s="444"/>
      <c r="AR100" s="440"/>
      <c r="AZ100" s="440"/>
      <c r="BF100" s="1073">
        <v>0</v>
      </c>
    </row>
    <row r="101" spans="1:58">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O101" s="440"/>
      <c r="AP101" s="440"/>
      <c r="AQ101" s="444"/>
      <c r="AR101" s="440"/>
      <c r="AZ101" s="440"/>
      <c r="BF101" s="1073">
        <v>0</v>
      </c>
    </row>
    <row r="102" spans="1:58">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O102" s="440"/>
      <c r="AP102" s="440"/>
      <c r="AQ102" s="444"/>
      <c r="AR102" s="440"/>
      <c r="AZ102" s="440"/>
      <c r="BF102" s="1073">
        <v>0</v>
      </c>
    </row>
    <row r="103" spans="1:58">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O103" s="440"/>
      <c r="AP103" s="440"/>
      <c r="AQ103" s="444"/>
      <c r="AR103" s="440"/>
      <c r="BF103" s="1073"/>
    </row>
    <row r="104" spans="1:58">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O104" s="440"/>
      <c r="AT104" s="443"/>
    </row>
    <row r="105" spans="1:58">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O105" s="440"/>
      <c r="AR105" s="440"/>
      <c r="AT105" s="440"/>
    </row>
    <row r="106" spans="1:58">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O106" s="440"/>
      <c r="AR106" s="440"/>
    </row>
    <row r="107" spans="1:58">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O107" s="440"/>
      <c r="AR107" s="440"/>
    </row>
    <row r="108" spans="1:58">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O108" s="440"/>
      <c r="AR108" s="440"/>
    </row>
    <row r="109" spans="1:58">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O109" s="440"/>
      <c r="AR109" s="440"/>
    </row>
    <row r="110" spans="1:58">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O110" s="440"/>
      <c r="AR110" s="440"/>
    </row>
    <row r="111" spans="1:58">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O111" s="440"/>
      <c r="AR111" s="440"/>
    </row>
    <row r="112" spans="1:58">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O112" s="440"/>
      <c r="AR112" s="440"/>
    </row>
    <row r="113" spans="1:4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O113" s="440"/>
      <c r="AR113" s="440"/>
    </row>
    <row r="114" spans="1:4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O114" s="440"/>
      <c r="AR114" s="440"/>
    </row>
    <row r="115" spans="1:4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O115" s="440"/>
      <c r="AR115" s="440"/>
    </row>
    <row r="116" spans="1:4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O116" s="440"/>
      <c r="AR116" s="440"/>
    </row>
    <row r="117" spans="1:4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O117" s="440"/>
      <c r="AR117" s="440"/>
    </row>
    <row r="118" spans="1:4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O118" s="440"/>
      <c r="AR118" s="440"/>
    </row>
    <row r="119" spans="1:4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O119" s="440"/>
      <c r="AR119" s="440"/>
    </row>
    <row r="120" spans="1:4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O120" s="440"/>
      <c r="AR120" s="440"/>
    </row>
    <row r="121" spans="1:4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O121" s="440"/>
      <c r="AR121" s="440"/>
    </row>
    <row r="122" spans="1:4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O122" s="440"/>
      <c r="AR122" s="440"/>
    </row>
    <row r="123" spans="1:4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O123" s="440"/>
      <c r="AR123" s="440"/>
    </row>
    <row r="124" spans="1:4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O124" s="440"/>
      <c r="AR124" s="440"/>
    </row>
    <row r="125" spans="1:4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O125" s="440"/>
      <c r="AR125" s="440"/>
    </row>
    <row r="126" spans="1:4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O126" s="440"/>
      <c r="AR126" s="440"/>
    </row>
    <row r="127" spans="1:4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O127" s="440"/>
      <c r="AR127" s="440"/>
    </row>
    <row r="128" spans="1:4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O128" s="440"/>
      <c r="AR128" s="440"/>
    </row>
    <row r="129" spans="1:4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O129" s="440"/>
      <c r="AR129" s="440"/>
    </row>
    <row r="130" spans="1:4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O130" s="440"/>
      <c r="AR130" s="440"/>
    </row>
    <row r="131" spans="1:4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O131" s="440"/>
      <c r="AR131" s="440"/>
    </row>
    <row r="132" spans="1:4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O132" s="440"/>
      <c r="AR132" s="440"/>
    </row>
    <row r="133" spans="1:4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O133" s="440"/>
      <c r="AR133" s="440"/>
    </row>
    <row r="134" spans="1:4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O134" s="440"/>
      <c r="AR134" s="440"/>
    </row>
    <row r="135" spans="1:4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O135" s="440"/>
      <c r="AR135" s="440"/>
    </row>
    <row r="136" spans="1:4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O136" s="440"/>
      <c r="AR136" s="442"/>
    </row>
    <row r="137" spans="1:4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O137" s="440"/>
      <c r="AR137" s="440"/>
    </row>
    <row r="138" spans="1:4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O138" s="440"/>
      <c r="AR138" s="440"/>
    </row>
    <row r="139" spans="1:4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O139" s="440"/>
      <c r="AR139" s="440"/>
    </row>
    <row r="140" spans="1:4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O140" s="440"/>
      <c r="AR140" s="440"/>
    </row>
    <row r="141" spans="1:4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O141" s="440"/>
      <c r="AR141" s="440"/>
    </row>
    <row r="142" spans="1:4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O142" s="440"/>
      <c r="AR142" s="440"/>
    </row>
    <row r="143" spans="1:4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O143" s="440"/>
      <c r="AR143" s="440"/>
    </row>
    <row r="144" spans="1:4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O144" s="440"/>
      <c r="AR144" s="440"/>
    </row>
    <row r="145" spans="1:4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O145" s="440"/>
      <c r="AR145" s="440"/>
    </row>
    <row r="146" spans="1:4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O146" s="440"/>
      <c r="AR146" s="440"/>
    </row>
    <row r="147" spans="1:4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O147" s="440"/>
      <c r="AR147" s="440"/>
    </row>
    <row r="148" spans="1:4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O148" s="440"/>
      <c r="AR148" s="440"/>
    </row>
    <row r="149" spans="1:4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O149" s="440"/>
      <c r="AR149" s="440"/>
    </row>
    <row r="150" spans="1:4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O150" s="440"/>
      <c r="AR150" s="440"/>
    </row>
    <row r="151" spans="1:4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O151" s="440"/>
      <c r="AR151" s="440"/>
    </row>
    <row r="152" spans="1:44">
      <c r="AO152" s="440"/>
      <c r="AR152" s="440"/>
    </row>
    <row r="153" spans="1:44">
      <c r="AO153" s="440"/>
      <c r="AR153" s="440"/>
    </row>
  </sheetData>
  <pageMargins left="0.7" right="0.7" top="0.75" bottom="0.75" header="0.3" footer="0.3"/>
  <pageSetup paperSize="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4F29-2B90-4711-9676-0031E6E2921E}">
  <sheetPr codeName="Hoja24">
    <tabColor rgb="FF7030A0"/>
  </sheetPr>
  <dimension ref="A1:IG215"/>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H30" sqref="H30"/>
    </sheetView>
  </sheetViews>
  <sheetFormatPr baseColWidth="10" defaultColWidth="10.28515625" defaultRowHeight="12.75"/>
  <cols>
    <col min="1" max="1" width="7" style="327" customWidth="1"/>
    <col min="2" max="2" width="14.7109375" style="327" customWidth="1"/>
    <col min="3" max="7" width="17.7109375" style="1255" customWidth="1"/>
    <col min="8" max="8" width="14.5703125" style="327" customWidth="1"/>
    <col min="9" max="9" width="16.28515625" style="327" customWidth="1"/>
    <col min="10" max="10" width="15.42578125" style="327" customWidth="1"/>
    <col min="11" max="11" width="15" style="327" customWidth="1"/>
    <col min="12" max="12" width="14.28515625" style="327" customWidth="1"/>
    <col min="13" max="13" width="19.85546875" style="327" customWidth="1"/>
    <col min="14" max="14" width="25" style="327" customWidth="1"/>
    <col min="15" max="15" width="13.42578125" style="327" customWidth="1"/>
    <col min="16" max="16" width="15.28515625" style="327" customWidth="1"/>
    <col min="17" max="17" width="13.5703125" style="327" customWidth="1"/>
    <col min="18" max="18" width="20.7109375" style="327" customWidth="1"/>
    <col min="19" max="20" width="19" style="327" customWidth="1"/>
    <col min="21" max="21" width="27.42578125" style="327" customWidth="1"/>
    <col min="22" max="22" width="15.5703125" style="327" customWidth="1"/>
    <col min="23" max="23" width="15.28515625" style="327" customWidth="1"/>
    <col min="24" max="28" width="14.28515625" style="327" customWidth="1"/>
    <col min="29" max="29" width="27.42578125" style="327" customWidth="1"/>
    <col min="30" max="46" width="20.5703125" style="327" customWidth="1"/>
    <col min="47" max="47" width="20.42578125" style="327" customWidth="1"/>
    <col min="48" max="48" width="18.5703125" style="176" customWidth="1"/>
    <col min="49" max="49" width="18.5703125" style="327" customWidth="1"/>
    <col min="50" max="50" width="17.7109375" style="327" customWidth="1"/>
    <col min="51" max="51" width="21.5703125" style="327" customWidth="1"/>
    <col min="52" max="52" width="5.28515625" style="176" customWidth="1"/>
    <col min="53" max="54" width="16.5703125" style="176" customWidth="1"/>
    <col min="55" max="55" width="17.7109375" style="176" customWidth="1"/>
    <col min="56" max="56" width="16.5703125" style="176" customWidth="1"/>
    <col min="57" max="57" width="6" style="176" customWidth="1"/>
    <col min="58" max="58" width="15.28515625" style="327" customWidth="1"/>
    <col min="59" max="59" width="13.7109375" style="327" customWidth="1"/>
    <col min="60" max="60" width="15.28515625" style="327" customWidth="1"/>
    <col min="61" max="61" width="11.42578125" style="327" customWidth="1"/>
    <col min="62" max="62" width="9.7109375" style="327" customWidth="1"/>
    <col min="63" max="63" width="12.28515625" style="327" customWidth="1"/>
    <col min="64" max="64" width="14.28515625" style="327" customWidth="1"/>
    <col min="65" max="65" width="12.7109375" style="327" customWidth="1"/>
    <col min="66" max="66" width="12" style="327" customWidth="1"/>
    <col min="67" max="67" width="12.7109375" style="327" customWidth="1"/>
    <col min="68" max="68" width="18.28515625" style="327" customWidth="1"/>
    <col min="69" max="69" width="14.5703125" style="327" customWidth="1"/>
    <col min="70" max="72" width="12.7109375" style="327" customWidth="1"/>
    <col min="73" max="73" width="14.7109375" style="327" customWidth="1"/>
    <col min="74" max="74" width="3.5703125" style="327" customWidth="1"/>
    <col min="75" max="75" width="15.5703125" style="327" customWidth="1"/>
    <col min="76" max="76" width="17.42578125" style="327" customWidth="1"/>
    <col min="77" max="77" width="14.42578125" style="327" customWidth="1"/>
    <col min="78" max="78" width="12.7109375" style="327" customWidth="1"/>
    <col min="79" max="79" width="13.7109375" style="327" customWidth="1"/>
    <col min="80" max="83" width="17.5703125" style="327" customWidth="1"/>
    <col min="84" max="84" width="5.42578125" style="1135" customWidth="1"/>
    <col min="85" max="88" width="15.5703125" style="176" customWidth="1"/>
    <col min="89" max="89" width="12.28515625" style="327" customWidth="1"/>
    <col min="90" max="90" width="9.5703125" style="176" customWidth="1"/>
    <col min="91" max="91" width="15.5703125" style="163" customWidth="1"/>
    <col min="92" max="92" width="13.7109375" style="163" customWidth="1"/>
    <col min="93" max="93" width="24" style="176" customWidth="1"/>
    <col min="94" max="95" width="15.42578125" style="176" customWidth="1"/>
    <col min="96" max="96" width="10.28515625" style="176"/>
    <col min="97" max="97" width="15.42578125" style="176" customWidth="1"/>
    <col min="98" max="98" width="15.28515625" style="176" customWidth="1"/>
    <col min="99" max="99" width="13.7109375" style="176" customWidth="1"/>
    <col min="100" max="100" width="10.28515625" style="176"/>
    <col min="101" max="101" width="15" style="176" customWidth="1"/>
    <col min="102" max="102" width="12.28515625" style="176" customWidth="1"/>
    <col min="103" max="103" width="9.7109375" style="176" customWidth="1"/>
    <col min="104" max="105" width="10.28515625" style="176"/>
    <col min="106" max="106" width="13.28515625" style="176" customWidth="1"/>
    <col min="107" max="107" width="15.7109375" style="176" customWidth="1"/>
    <col min="108" max="108" width="12.28515625" style="176" customWidth="1"/>
    <col min="109" max="111" width="10.28515625" style="176"/>
    <col min="112" max="112" width="12.7109375" style="176" customWidth="1"/>
    <col min="113" max="113" width="13.42578125" style="176" customWidth="1"/>
    <col min="114" max="114" width="17.28515625" style="176" customWidth="1"/>
    <col min="115" max="115" width="11.7109375" style="176" customWidth="1"/>
    <col min="116" max="116" width="12.7109375" style="176" customWidth="1"/>
    <col min="117" max="117" width="17.28515625" style="176" customWidth="1"/>
    <col min="118" max="118" width="12.5703125" style="176" customWidth="1"/>
    <col min="119" max="119" width="14.7109375" style="176" customWidth="1"/>
    <col min="120" max="120" width="10.28515625" style="176"/>
    <col min="121" max="121" width="16.28515625" style="176" customWidth="1"/>
    <col min="122" max="123" width="14.28515625" style="176" customWidth="1"/>
    <col min="124" max="124" width="18.28515625" style="176" bestFit="1" customWidth="1"/>
    <col min="125" max="126" width="18.28515625" style="176" customWidth="1"/>
    <col min="127" max="127" width="16" style="176" bestFit="1" customWidth="1"/>
    <col min="128" max="128" width="16" style="176" customWidth="1"/>
    <col min="129" max="129" width="10.7109375" style="176" customWidth="1"/>
    <col min="130" max="130" width="13.42578125" style="176" customWidth="1"/>
    <col min="131" max="131" width="12.7109375" style="176" customWidth="1"/>
    <col min="132" max="132" width="8.5703125" style="176" customWidth="1"/>
    <col min="133" max="135" width="10.28515625" style="176"/>
    <col min="136" max="136" width="12.42578125" style="176" customWidth="1"/>
    <col min="137" max="137" width="12" style="176" customWidth="1"/>
    <col min="138" max="138" width="15.28515625" style="176" customWidth="1"/>
    <col min="139" max="139" width="13" style="176" customWidth="1"/>
    <col min="140" max="140" width="12.5703125" style="176" customWidth="1"/>
    <col min="141" max="142" width="17.7109375" style="176" customWidth="1"/>
    <col min="143" max="143" width="12.42578125" style="176" customWidth="1"/>
    <col min="144" max="144" width="12.7109375" style="176" customWidth="1"/>
    <col min="145" max="145" width="14.28515625" style="176" customWidth="1"/>
    <col min="146" max="146" width="13.7109375" style="176" customWidth="1"/>
    <col min="147" max="147" width="10.28515625" style="327"/>
    <col min="148" max="148" width="17.7109375" style="327" customWidth="1"/>
    <col min="149" max="149" width="18.28515625" style="327" customWidth="1"/>
    <col min="150" max="150" width="11.85546875" style="327" customWidth="1"/>
    <col min="151" max="151" width="10.28515625" style="176"/>
    <col min="152" max="152" width="13.7109375" style="176" customWidth="1"/>
    <col min="153" max="153" width="11.7109375" style="176" customWidth="1"/>
    <col min="154" max="154" width="13.7109375" style="176" customWidth="1"/>
    <col min="155" max="164" width="10.28515625" style="176"/>
    <col min="165" max="165" width="13.28515625" style="176" customWidth="1"/>
    <col min="166" max="166" width="13.7109375" style="911" customWidth="1"/>
    <col min="167" max="167" width="14.7109375" style="176" customWidth="1"/>
    <col min="168" max="168" width="17.28515625" style="176" customWidth="1"/>
    <col min="169" max="169" width="16.28515625" style="176" customWidth="1"/>
    <col min="170" max="170" width="14.28515625" style="176" customWidth="1"/>
    <col min="171" max="171" width="15.42578125" style="176" customWidth="1"/>
    <col min="172" max="174" width="13.7109375" style="176" customWidth="1"/>
    <col min="175" max="175" width="11.5703125" style="176" customWidth="1"/>
    <col min="176" max="176" width="10.28515625" style="176"/>
    <col min="177" max="178" width="11.7109375" style="176" customWidth="1"/>
    <col min="179" max="182" width="10.28515625" style="176"/>
    <col min="183" max="183" width="12.7109375" style="176" customWidth="1"/>
    <col min="184" max="184" width="17" style="176" customWidth="1"/>
    <col min="185" max="185" width="15.140625" style="176" customWidth="1"/>
    <col min="186" max="186" width="19" style="176" customWidth="1"/>
    <col min="187" max="187" width="15.7109375" style="176" customWidth="1"/>
    <col min="188" max="188" width="18" style="176" customWidth="1"/>
    <col min="189" max="189" width="18" style="911" customWidth="1"/>
    <col min="190" max="190" width="14.85546875" style="176" customWidth="1"/>
    <col min="191" max="191" width="16.7109375" style="911" customWidth="1"/>
    <col min="192" max="192" width="16.28515625" style="176" customWidth="1"/>
    <col min="193" max="193" width="14.7109375" style="163" customWidth="1"/>
    <col min="194" max="194" width="14.42578125" style="176" customWidth="1"/>
    <col min="195" max="195" width="12.28515625" style="176" customWidth="1"/>
    <col min="196" max="196" width="13.7109375" style="176" customWidth="1"/>
    <col min="197" max="197" width="14.5703125" style="163" customWidth="1"/>
    <col min="198" max="198" width="12.7109375" style="176" customWidth="1"/>
    <col min="199" max="204" width="10.28515625" style="176"/>
    <col min="205" max="205" width="13.42578125" style="176" customWidth="1"/>
    <col min="206" max="206" width="10.28515625" style="176"/>
    <col min="207" max="208" width="15" style="176" customWidth="1"/>
    <col min="209" max="209" width="15.28515625" style="163" customWidth="1"/>
    <col min="210" max="210" width="14.7109375" style="176" customWidth="1"/>
    <col min="211" max="211" width="13.7109375" style="176" customWidth="1"/>
    <col min="212" max="212" width="15.7109375" style="163" customWidth="1"/>
    <col min="213" max="213" width="14.28515625" style="163" customWidth="1"/>
    <col min="214" max="214" width="15.7109375" style="163" customWidth="1"/>
    <col min="215" max="215" width="11.28515625" style="163" customWidth="1"/>
    <col min="216" max="216" width="12.7109375" style="163" customWidth="1"/>
    <col min="217" max="217" width="12.28515625" style="163" customWidth="1"/>
    <col min="218" max="218" width="10.28515625" style="163"/>
    <col min="219" max="219" width="12.7109375" style="920" customWidth="1"/>
    <col min="220" max="220" width="13.5703125" style="163" customWidth="1"/>
    <col min="221" max="221" width="14.7109375" style="163" customWidth="1"/>
    <col min="222" max="222" width="13" style="163" customWidth="1"/>
    <col min="223" max="225" width="15" style="176" customWidth="1"/>
    <col min="226" max="227" width="10.28515625" style="163"/>
    <col min="228" max="228" width="12.140625" style="163" customWidth="1"/>
    <col min="229" max="229" width="12.140625" style="920" customWidth="1"/>
    <col min="230" max="230" width="10.28515625" style="163"/>
    <col min="231" max="231" width="10.28515625" style="176"/>
    <col min="232" max="232" width="14.7109375" style="176" customWidth="1"/>
    <col min="233" max="233" width="12.7109375" style="176" customWidth="1"/>
    <col min="234" max="234" width="12.42578125" style="176" customWidth="1"/>
    <col min="235" max="235" width="17.28515625" style="163" customWidth="1"/>
    <col min="236" max="236" width="20.7109375" style="176" customWidth="1"/>
    <col min="237" max="237" width="15.28515625" style="163" customWidth="1"/>
    <col min="238" max="238" width="15.28515625" style="920" customWidth="1"/>
    <col min="239" max="239" width="17" style="163" customWidth="1"/>
    <col min="240" max="240" width="19.5703125" style="163" customWidth="1"/>
    <col min="241" max="16384" width="10.28515625" style="176"/>
  </cols>
  <sheetData>
    <row r="1" spans="1:240" ht="82.5" customHeight="1" thickTop="1" thickBot="1">
      <c r="A1" s="856" t="s">
        <v>132</v>
      </c>
      <c r="B1" s="1099"/>
      <c r="C1" s="1329" t="s">
        <v>1297</v>
      </c>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1"/>
      <c r="AC1" s="882"/>
      <c r="AD1" s="882"/>
      <c r="AE1" s="882"/>
      <c r="AF1" s="882"/>
      <c r="AG1" s="882"/>
      <c r="AH1" s="882"/>
      <c r="AI1" s="882"/>
      <c r="AJ1" s="882"/>
      <c r="AK1" s="882"/>
      <c r="AL1" s="882"/>
      <c r="AM1" s="882"/>
      <c r="AN1" s="882"/>
      <c r="AO1" s="882"/>
      <c r="AP1" s="882"/>
      <c r="AQ1" s="882"/>
      <c r="AR1" s="882"/>
      <c r="AS1" s="882"/>
      <c r="AT1" s="882"/>
      <c r="AU1" s="882"/>
      <c r="AV1" s="208"/>
      <c r="AW1" s="882"/>
      <c r="AX1" s="882"/>
      <c r="AY1" s="882"/>
      <c r="AZ1" s="200"/>
      <c r="BA1" s="1476" t="s">
        <v>1207</v>
      </c>
      <c r="BB1" s="1477"/>
      <c r="BC1" s="1477"/>
      <c r="BD1" s="1478"/>
      <c r="BE1" s="200"/>
      <c r="BF1" s="1479" t="s">
        <v>1067</v>
      </c>
      <c r="BG1" s="1480"/>
      <c r="BH1" s="1480"/>
      <c r="BI1" s="1480"/>
      <c r="BJ1" s="1480"/>
      <c r="BK1" s="1480"/>
      <c r="BL1" s="1480"/>
      <c r="BM1" s="1480"/>
      <c r="BN1" s="1480"/>
      <c r="BO1" s="1480"/>
      <c r="BP1" s="1480"/>
      <c r="BQ1" s="1100"/>
      <c r="BR1" s="1100"/>
      <c r="BS1" s="1100"/>
      <c r="BT1" s="1100"/>
      <c r="BU1" s="1100"/>
      <c r="BV1" s="1100"/>
      <c r="BW1" s="1100"/>
      <c r="BX1" s="1100"/>
      <c r="BY1" s="1100"/>
      <c r="BZ1" s="1100"/>
      <c r="CA1" s="1100"/>
      <c r="CB1" s="1100"/>
      <c r="CC1" s="1100"/>
      <c r="CD1" s="1100"/>
      <c r="CE1" s="1101"/>
      <c r="CF1" s="1102"/>
      <c r="CG1" s="1103"/>
      <c r="CH1" s="1104"/>
      <c r="CI1" s="1104"/>
      <c r="CJ1" s="1104"/>
      <c r="CK1" s="1105"/>
      <c r="CL1" s="201"/>
      <c r="CM1" s="890" t="s">
        <v>920</v>
      </c>
      <c r="CN1" s="891"/>
      <c r="CO1" s="891"/>
      <c r="CP1" s="891"/>
      <c r="CQ1" s="891"/>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c r="EE1" s="891"/>
      <c r="EF1" s="891"/>
      <c r="EG1" s="891"/>
      <c r="EH1" s="891"/>
      <c r="EI1" s="891"/>
      <c r="EJ1" s="891"/>
      <c r="EK1" s="891"/>
      <c r="EL1" s="891"/>
      <c r="EM1" s="891"/>
      <c r="EN1" s="891"/>
      <c r="EO1" s="891"/>
      <c r="EP1" s="891"/>
      <c r="EQ1" s="891"/>
      <c r="ER1" s="891"/>
      <c r="ES1" s="891"/>
      <c r="ET1" s="891"/>
      <c r="EU1" s="891"/>
      <c r="EV1" s="891"/>
      <c r="EW1" s="891"/>
      <c r="EX1" s="891"/>
      <c r="EY1" s="891"/>
      <c r="EZ1" s="891"/>
      <c r="FA1" s="891"/>
      <c r="FB1" s="891"/>
      <c r="FC1" s="891"/>
      <c r="FD1" s="891"/>
      <c r="FE1" s="891"/>
      <c r="FF1" s="891"/>
      <c r="FG1" s="891"/>
      <c r="FH1" s="891"/>
      <c r="FI1" s="891"/>
      <c r="FJ1" s="908"/>
      <c r="FK1" s="891"/>
      <c r="FL1" s="891"/>
      <c r="FM1" s="891"/>
      <c r="FN1" s="891"/>
      <c r="FO1" s="891"/>
      <c r="FP1" s="891"/>
      <c r="FQ1" s="891"/>
      <c r="FR1" s="891"/>
      <c r="FS1" s="891"/>
      <c r="FT1" s="891"/>
      <c r="FU1" s="891"/>
      <c r="FV1" s="891"/>
      <c r="FW1" s="891"/>
      <c r="FX1" s="891"/>
      <c r="FY1" s="891"/>
      <c r="FZ1" s="891"/>
      <c r="GA1" s="891"/>
      <c r="GB1" s="891"/>
      <c r="GC1" s="891"/>
      <c r="GD1" s="891"/>
      <c r="GE1" s="891"/>
      <c r="GF1" s="891"/>
      <c r="GG1" s="908"/>
      <c r="GH1" s="891"/>
      <c r="GI1" s="908"/>
      <c r="GJ1" s="891"/>
      <c r="GK1" s="891"/>
      <c r="GL1" s="891"/>
      <c r="GM1" s="891"/>
      <c r="GN1" s="891"/>
      <c r="GO1" s="891"/>
      <c r="GP1" s="891"/>
      <c r="GQ1" s="891"/>
      <c r="GR1" s="891"/>
      <c r="GS1" s="891"/>
      <c r="GT1" s="891"/>
      <c r="GU1" s="891"/>
      <c r="GV1" s="891"/>
      <c r="GW1" s="891"/>
      <c r="GX1" s="891"/>
      <c r="GY1" s="891"/>
      <c r="GZ1" s="891"/>
      <c r="HA1" s="891"/>
      <c r="HB1" s="892"/>
      <c r="HC1" s="1481" t="s">
        <v>904</v>
      </c>
      <c r="HD1" s="1482"/>
      <c r="HE1" s="1482"/>
      <c r="HF1" s="1482"/>
      <c r="HG1" s="1482"/>
      <c r="HH1" s="1482"/>
      <c r="HI1" s="1482"/>
      <c r="HJ1" s="1482"/>
      <c r="HK1" s="1482"/>
      <c r="HL1" s="1482"/>
      <c r="HM1" s="1482"/>
      <c r="HN1" s="1482"/>
      <c r="HO1" s="1482"/>
      <c r="HP1" s="1482"/>
      <c r="HQ1" s="1482"/>
      <c r="HR1" s="1482"/>
      <c r="HS1" s="1482"/>
      <c r="HT1" s="1482"/>
      <c r="HU1" s="1482"/>
      <c r="HV1" s="1482"/>
      <c r="HW1" s="1482"/>
      <c r="HX1" s="1482"/>
      <c r="HY1" s="1482"/>
      <c r="HZ1" s="1482"/>
      <c r="IA1" s="1482"/>
      <c r="IB1" s="1482"/>
      <c r="IC1" s="1482"/>
      <c r="ID1" s="1482"/>
      <c r="IE1" s="1482"/>
      <c r="IF1" s="1483"/>
    </row>
    <row r="2" spans="1:240" ht="105.6" customHeight="1" thickTop="1" thickBot="1">
      <c r="A2" s="1107"/>
      <c r="B2" s="1108"/>
      <c r="C2" s="1109" t="s">
        <v>134</v>
      </c>
      <c r="D2" s="1109"/>
      <c r="E2" s="1109"/>
      <c r="F2" s="1109"/>
      <c r="G2" s="1109"/>
      <c r="H2" s="1109"/>
      <c r="I2" s="1109"/>
      <c r="J2" s="1109"/>
      <c r="K2" s="1109"/>
      <c r="L2" s="1109"/>
      <c r="M2" s="1109"/>
      <c r="N2" s="1109"/>
      <c r="O2" s="1110"/>
      <c r="P2" s="1109"/>
      <c r="Q2" s="1109"/>
      <c r="R2" s="1109"/>
      <c r="S2" s="1109"/>
      <c r="T2" s="1109"/>
      <c r="U2" s="1109"/>
      <c r="V2" s="1109"/>
      <c r="W2" s="1109"/>
      <c r="X2" s="1109"/>
      <c r="Y2" s="1109"/>
      <c r="Z2" s="1109"/>
      <c r="AA2" s="1109"/>
      <c r="AB2" s="1109"/>
      <c r="AC2" s="882"/>
      <c r="AD2" s="882"/>
      <c r="AE2" s="882"/>
      <c r="AF2" s="1111"/>
      <c r="AG2" s="1111"/>
      <c r="AH2" s="1111"/>
      <c r="AI2" s="1112"/>
      <c r="AJ2" s="1112"/>
      <c r="AK2" s="1112"/>
      <c r="AL2" s="1112"/>
      <c r="AM2" s="1112"/>
      <c r="AN2" s="1113"/>
      <c r="AO2" s="1113"/>
      <c r="AP2" s="1113"/>
      <c r="AQ2" s="1113"/>
      <c r="AR2" s="1113"/>
      <c r="AS2" s="1113"/>
      <c r="AT2" s="1113"/>
      <c r="AU2" s="882"/>
      <c r="AW2" s="882"/>
      <c r="AX2" s="882"/>
      <c r="AY2" s="882"/>
      <c r="AZ2" s="71"/>
      <c r="BA2" s="71"/>
      <c r="BB2" s="71"/>
      <c r="BC2" s="71"/>
      <c r="BD2" s="71"/>
      <c r="BE2" s="71"/>
      <c r="BF2" s="1100" t="s">
        <v>154</v>
      </c>
      <c r="BG2" s="1100"/>
      <c r="BH2" s="1100"/>
      <c r="BI2" s="1100"/>
      <c r="BJ2" s="1100"/>
      <c r="BK2" s="1100"/>
      <c r="BL2" s="1100"/>
      <c r="BM2" s="1100"/>
      <c r="BN2" s="1100"/>
      <c r="BO2" s="1100"/>
      <c r="BP2" s="1100"/>
      <c r="BQ2" s="1100"/>
      <c r="BR2" s="1100"/>
      <c r="BS2" s="1100"/>
      <c r="BT2" s="1100"/>
      <c r="BU2" s="1100"/>
      <c r="BV2" s="1100"/>
      <c r="BW2" s="1100"/>
      <c r="BX2" s="1100"/>
      <c r="BY2" s="1100"/>
      <c r="BZ2" s="1100"/>
      <c r="CA2" s="1114"/>
      <c r="CB2" s="1114"/>
      <c r="CC2" s="1114"/>
      <c r="CD2" s="1114"/>
      <c r="CE2" s="1114"/>
      <c r="CF2" s="1102"/>
      <c r="CG2" s="1115"/>
      <c r="CH2" s="1115"/>
      <c r="CI2" s="1115"/>
      <c r="CJ2" s="1115"/>
      <c r="CK2" s="1115"/>
      <c r="CL2" s="201"/>
      <c r="CM2" s="1345"/>
      <c r="CN2" s="1346"/>
      <c r="CO2" s="1273"/>
      <c r="CP2" s="1171"/>
      <c r="CQ2" s="1173"/>
      <c r="CR2" s="1123"/>
      <c r="CS2" s="1347"/>
      <c r="CT2" s="1123"/>
      <c r="CU2" s="1173"/>
      <c r="CV2" s="1348"/>
      <c r="CW2" s="1123"/>
      <c r="CX2" s="1123"/>
      <c r="CY2" s="1123"/>
      <c r="CZ2" s="1349"/>
      <c r="DA2" s="1123"/>
      <c r="DB2" s="1123"/>
      <c r="DC2" s="117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c r="EH2" s="1123"/>
      <c r="EI2" s="1123"/>
      <c r="EJ2" s="1171"/>
      <c r="EK2" s="1123"/>
      <c r="EL2" s="1123"/>
      <c r="EM2" s="1123"/>
      <c r="EN2" s="1123"/>
      <c r="EO2" s="1123"/>
      <c r="EP2" s="1123"/>
      <c r="EQ2" s="1123"/>
      <c r="ER2" s="1123"/>
      <c r="ES2" s="1123"/>
      <c r="ET2" s="1123"/>
      <c r="EU2" s="1123"/>
      <c r="EV2" s="1123"/>
      <c r="EW2" s="1123"/>
      <c r="EX2" s="1123"/>
      <c r="EY2" s="1123"/>
      <c r="EZ2" s="1123"/>
      <c r="FA2" s="1123"/>
      <c r="FB2" s="1123"/>
      <c r="FC2" s="1123"/>
      <c r="FD2" s="1123"/>
      <c r="FE2" s="1123"/>
      <c r="FF2" s="1123"/>
      <c r="FG2" s="1123"/>
      <c r="FH2" s="1123"/>
      <c r="FI2" s="1273"/>
      <c r="FJ2" s="1350"/>
      <c r="FK2" s="1171"/>
      <c r="FL2" s="1171"/>
      <c r="FM2" s="1273"/>
      <c r="FN2" s="1171"/>
      <c r="FO2" s="1123"/>
      <c r="FP2" s="1123"/>
      <c r="FQ2" s="1123"/>
      <c r="FR2" s="1123"/>
      <c r="FS2" s="1171"/>
      <c r="FT2" s="1123"/>
      <c r="FU2" s="1123"/>
      <c r="FV2" s="1123"/>
      <c r="FW2" s="1123"/>
      <c r="FX2" s="1123"/>
      <c r="FY2" s="1123"/>
      <c r="FZ2" s="1123"/>
      <c r="GA2" s="1171"/>
      <c r="GB2" s="1351"/>
      <c r="GC2" s="1173"/>
      <c r="GD2" s="1173"/>
      <c r="GE2" s="1173"/>
      <c r="GF2" s="1273"/>
      <c r="GG2" s="1171"/>
      <c r="GH2" s="1171"/>
      <c r="GI2" s="1350"/>
      <c r="GJ2" s="1171"/>
      <c r="GK2" s="1171"/>
      <c r="GL2" s="1273"/>
      <c r="GM2" s="1346"/>
      <c r="GN2" s="1346"/>
      <c r="GO2" s="1346"/>
      <c r="GP2" s="1346"/>
      <c r="GQ2" s="1171"/>
      <c r="GR2" s="1123"/>
      <c r="GS2" s="1123"/>
      <c r="GT2" s="1123"/>
      <c r="GU2" s="1123"/>
      <c r="GV2" s="1123"/>
      <c r="GW2" s="1123"/>
      <c r="GX2" s="1123"/>
      <c r="GY2" s="1123"/>
      <c r="GZ2" s="1350"/>
      <c r="HA2" s="1171"/>
      <c r="HB2" s="1171"/>
      <c r="HC2" s="1352"/>
      <c r="HD2" s="1270"/>
      <c r="HE2" s="1123"/>
      <c r="HF2" s="1123"/>
      <c r="HG2" s="1273"/>
      <c r="HH2" s="1353"/>
      <c r="HI2" s="1353"/>
      <c r="HJ2" s="1273"/>
      <c r="HK2" s="1272"/>
      <c r="HL2" s="1353"/>
      <c r="HM2" s="1273"/>
      <c r="HN2" s="1353"/>
      <c r="HO2" s="1354"/>
      <c r="HP2" s="1354"/>
      <c r="HQ2" s="1354"/>
      <c r="HR2" s="1273"/>
      <c r="HS2" s="1353"/>
      <c r="HT2" s="1353"/>
      <c r="HU2" s="1272"/>
      <c r="HV2" s="1353"/>
      <c r="HW2" s="1353"/>
      <c r="HX2" s="1353"/>
      <c r="HY2" s="1270"/>
      <c r="HZ2" s="1273"/>
      <c r="IA2" s="1353"/>
      <c r="IB2" s="1353"/>
      <c r="IC2" s="1123"/>
      <c r="ID2" s="1133"/>
      <c r="IE2" s="1353"/>
      <c r="IF2" s="1355"/>
    </row>
    <row r="3" spans="1:240" s="208" customFormat="1" ht="56.25" customHeight="1" thickTop="1" thickBot="1">
      <c r="A3" s="205"/>
      <c r="B3" s="1135"/>
      <c r="C3" s="1136" t="s">
        <v>384</v>
      </c>
      <c r="D3" s="1137"/>
      <c r="E3" s="1137"/>
      <c r="F3" s="1137"/>
      <c r="G3" s="1137"/>
      <c r="H3" s="1137"/>
      <c r="I3" s="1137"/>
      <c r="J3" s="1137"/>
      <c r="K3" s="1137"/>
      <c r="L3" s="1137"/>
      <c r="M3" s="1137"/>
      <c r="N3" s="1138" t="s">
        <v>385</v>
      </c>
      <c r="O3" s="1139"/>
      <c r="P3" s="1139"/>
      <c r="Q3" s="1139"/>
      <c r="R3" s="1139"/>
      <c r="S3" s="1139"/>
      <c r="T3" s="1139"/>
      <c r="U3" s="1139"/>
      <c r="V3" s="1139"/>
      <c r="W3" s="1139"/>
      <c r="X3" s="1139"/>
      <c r="Y3" s="1139"/>
      <c r="Z3" s="1139"/>
      <c r="AA3" s="1139"/>
      <c r="AB3" s="1140"/>
      <c r="AC3" s="1502" t="s">
        <v>864</v>
      </c>
      <c r="AD3" s="1503"/>
      <c r="AE3" s="1504"/>
      <c r="AF3" s="881"/>
      <c r="AG3" s="881"/>
      <c r="AH3" s="881"/>
      <c r="AI3" s="881"/>
      <c r="AJ3" s="881"/>
      <c r="AK3" s="881"/>
      <c r="AL3" s="881"/>
      <c r="AM3" s="881"/>
      <c r="AN3" s="881"/>
      <c r="AO3" s="881"/>
      <c r="AP3" s="881"/>
      <c r="AQ3" s="881"/>
      <c r="AR3" s="881"/>
      <c r="AS3" s="881"/>
      <c r="AT3" s="1141"/>
      <c r="AU3" s="1498" t="s">
        <v>711</v>
      </c>
      <c r="AV3" s="1484"/>
      <c r="AW3" s="1484"/>
      <c r="AX3" s="1484"/>
      <c r="AY3" s="1485"/>
      <c r="AZ3" s="271"/>
      <c r="BA3" s="1474" t="s">
        <v>1286</v>
      </c>
      <c r="BB3" s="1475"/>
      <c r="BC3" s="1475"/>
      <c r="BD3" s="1462"/>
      <c r="BE3" s="1311"/>
      <c r="BF3" s="1486" t="s">
        <v>384</v>
      </c>
      <c r="BG3" s="1487"/>
      <c r="BH3" s="1487"/>
      <c r="BI3" s="1487"/>
      <c r="BJ3" s="1487"/>
      <c r="BK3" s="1487"/>
      <c r="BL3" s="1487"/>
      <c r="BM3" s="1487"/>
      <c r="BN3" s="1487"/>
      <c r="BO3" s="1487"/>
      <c r="BP3" s="1488"/>
      <c r="BQ3" s="1486" t="s">
        <v>385</v>
      </c>
      <c r="BR3" s="1487"/>
      <c r="BS3" s="1487"/>
      <c r="BT3" s="1487"/>
      <c r="BU3" s="1487"/>
      <c r="BV3" s="1487"/>
      <c r="BW3" s="1487"/>
      <c r="BX3" s="1487"/>
      <c r="BY3" s="1487"/>
      <c r="BZ3" s="1487"/>
      <c r="CA3" s="1487"/>
      <c r="CB3" s="1487"/>
      <c r="CC3" s="1487"/>
      <c r="CD3" s="1487"/>
      <c r="CE3" s="1489"/>
      <c r="CF3" s="1142"/>
      <c r="CG3" s="1143"/>
      <c r="CH3" s="1144"/>
      <c r="CI3" s="1144"/>
      <c r="CJ3" s="1144"/>
      <c r="CK3" s="1145"/>
      <c r="CL3" s="207"/>
      <c r="CM3" s="331" t="s">
        <v>384</v>
      </c>
      <c r="CN3" s="125"/>
      <c r="CO3" s="125"/>
      <c r="CP3" s="125"/>
      <c r="CQ3" s="125"/>
      <c r="CR3" s="125"/>
      <c r="CS3" s="125"/>
      <c r="CT3" s="125"/>
      <c r="CU3" s="125"/>
      <c r="CV3" s="125"/>
      <c r="CW3" s="125"/>
      <c r="CX3" s="125"/>
      <c r="CY3" s="125"/>
      <c r="CZ3" s="125"/>
      <c r="DA3" s="125"/>
      <c r="DB3" s="125"/>
      <c r="DC3" s="125"/>
      <c r="DD3" s="1146" t="s">
        <v>267</v>
      </c>
      <c r="DE3" s="1146" t="s">
        <v>268</v>
      </c>
      <c r="DF3" s="1146" t="s">
        <v>269</v>
      </c>
      <c r="DG3" s="1146" t="s">
        <v>270</v>
      </c>
      <c r="DH3" s="1146" t="s">
        <v>271</v>
      </c>
      <c r="DI3" s="1146" t="s">
        <v>272</v>
      </c>
      <c r="DJ3" s="1146" t="s">
        <v>273</v>
      </c>
      <c r="DK3" s="1146" t="s">
        <v>274</v>
      </c>
      <c r="DL3" s="1146" t="s">
        <v>275</v>
      </c>
      <c r="DM3" s="1146" t="s">
        <v>276</v>
      </c>
      <c r="DN3" s="1146" t="s">
        <v>277</v>
      </c>
      <c r="DO3" s="1146" t="s">
        <v>278</v>
      </c>
      <c r="DP3" s="1146" t="s">
        <v>279</v>
      </c>
      <c r="DQ3" s="1146" t="s">
        <v>280</v>
      </c>
      <c r="DR3" s="1146" t="s">
        <v>281</v>
      </c>
      <c r="DS3" s="1146" t="s">
        <v>282</v>
      </c>
      <c r="DT3" s="1146" t="s">
        <v>283</v>
      </c>
      <c r="DU3" s="1146" t="s">
        <v>969</v>
      </c>
      <c r="DV3" s="1146" t="s">
        <v>970</v>
      </c>
      <c r="DW3" s="1146" t="s">
        <v>284</v>
      </c>
      <c r="DX3" s="1146" t="s">
        <v>918</v>
      </c>
      <c r="DY3" s="1146" t="s">
        <v>285</v>
      </c>
      <c r="DZ3" s="1146" t="s">
        <v>286</v>
      </c>
      <c r="EA3" s="1146" t="s">
        <v>287</v>
      </c>
      <c r="EB3" s="1146" t="s">
        <v>288</v>
      </c>
      <c r="EC3" s="1146" t="s">
        <v>289</v>
      </c>
      <c r="ED3" s="1146" t="s">
        <v>290</v>
      </c>
      <c r="EE3" s="1146" t="s">
        <v>919</v>
      </c>
      <c r="EF3" s="1146" t="s">
        <v>291</v>
      </c>
      <c r="EG3" s="1146" t="s">
        <v>292</v>
      </c>
      <c r="EH3" s="1146" t="s">
        <v>293</v>
      </c>
      <c r="EI3" s="1146" t="s">
        <v>294</v>
      </c>
      <c r="EJ3" s="125"/>
      <c r="EK3" s="1146" t="s">
        <v>296</v>
      </c>
      <c r="EL3" s="1146" t="s">
        <v>297</v>
      </c>
      <c r="EM3" s="1146" t="s">
        <v>298</v>
      </c>
      <c r="EN3" s="1146" t="s">
        <v>299</v>
      </c>
      <c r="EO3" s="1146" t="s">
        <v>300</v>
      </c>
      <c r="EP3" s="1146" t="s">
        <v>301</v>
      </c>
      <c r="EQ3" s="1146" t="s">
        <v>302</v>
      </c>
      <c r="ER3" s="1146" t="s">
        <v>303</v>
      </c>
      <c r="ES3" s="1146" t="s">
        <v>304</v>
      </c>
      <c r="ET3" s="1146" t="s">
        <v>305</v>
      </c>
      <c r="EU3" s="1146" t="s">
        <v>306</v>
      </c>
      <c r="EV3" s="1146" t="s">
        <v>307</v>
      </c>
      <c r="EW3" s="1146" t="s">
        <v>308</v>
      </c>
      <c r="EX3" s="1146" t="s">
        <v>309</v>
      </c>
      <c r="EY3" s="1146" t="s">
        <v>310</v>
      </c>
      <c r="EZ3" s="1146" t="s">
        <v>311</v>
      </c>
      <c r="FA3" s="1146" t="s">
        <v>312</v>
      </c>
      <c r="FB3" s="1146" t="s">
        <v>313</v>
      </c>
      <c r="FC3" s="1146" t="s">
        <v>988</v>
      </c>
      <c r="FD3" s="1146" t="s">
        <v>314</v>
      </c>
      <c r="FE3" s="1146" t="s">
        <v>315</v>
      </c>
      <c r="FF3" s="1312" t="s">
        <v>316</v>
      </c>
      <c r="FG3" s="1146" t="s">
        <v>972</v>
      </c>
      <c r="FH3" s="1146" t="s">
        <v>295</v>
      </c>
      <c r="FJ3" s="125"/>
      <c r="FK3" s="125"/>
      <c r="FL3" s="125"/>
      <c r="FM3" s="125"/>
      <c r="FN3" s="125"/>
      <c r="FO3" s="125"/>
      <c r="FP3" s="125"/>
      <c r="FQ3" s="125"/>
      <c r="FR3" s="125"/>
      <c r="FS3" s="125"/>
      <c r="FT3" s="125"/>
      <c r="FU3" s="125"/>
      <c r="FV3" s="125"/>
      <c r="FW3" s="125"/>
      <c r="FX3" s="125"/>
      <c r="FY3" s="125"/>
      <c r="FZ3" s="125"/>
      <c r="GA3" s="125"/>
      <c r="GB3" s="125"/>
      <c r="GC3" s="125"/>
      <c r="GD3" s="910"/>
      <c r="GE3" s="125"/>
      <c r="GF3" s="910"/>
      <c r="GG3" s="125"/>
      <c r="GH3" s="125"/>
      <c r="GI3" s="125"/>
      <c r="GJ3" s="125"/>
      <c r="GK3" s="125"/>
      <c r="GL3" s="125"/>
      <c r="GM3" s="125"/>
      <c r="GN3" s="125"/>
      <c r="GO3" s="125"/>
      <c r="GP3" s="125"/>
      <c r="GQ3" s="125"/>
      <c r="GR3" s="125"/>
      <c r="GS3" s="125"/>
      <c r="GT3" s="125"/>
      <c r="GU3" s="125"/>
      <c r="GV3" s="125"/>
      <c r="GW3" s="125"/>
      <c r="GX3" s="125"/>
      <c r="GY3" s="125"/>
      <c r="GZ3" s="125"/>
      <c r="HA3" s="125"/>
      <c r="HB3" s="126"/>
      <c r="HC3" s="1490" t="s">
        <v>385</v>
      </c>
      <c r="HD3" s="1491"/>
      <c r="HE3" s="1491"/>
      <c r="HF3" s="1491"/>
      <c r="HG3" s="1491"/>
      <c r="HH3" s="1491"/>
      <c r="HI3" s="1491"/>
      <c r="HJ3" s="1491"/>
      <c r="HK3" s="1491"/>
      <c r="HL3" s="1491"/>
      <c r="HM3" s="1491"/>
      <c r="HN3" s="1491"/>
      <c r="HO3" s="1491"/>
      <c r="HP3" s="1491"/>
      <c r="HQ3" s="1491"/>
      <c r="HR3" s="1491"/>
      <c r="HS3" s="1491"/>
      <c r="HT3" s="1491"/>
      <c r="HU3" s="1491"/>
      <c r="HV3" s="1491"/>
      <c r="HW3" s="1491"/>
      <c r="HX3" s="1491"/>
      <c r="HY3" s="1491"/>
      <c r="HZ3" s="1491"/>
      <c r="IA3" s="1491"/>
      <c r="IB3" s="1491"/>
      <c r="IC3" s="1491"/>
      <c r="ID3" s="1491"/>
      <c r="IE3" s="1491"/>
      <c r="IF3" s="1492"/>
    </row>
    <row r="4" spans="1:240" s="211" customFormat="1" ht="91.15" customHeight="1" thickTop="1" thickBot="1">
      <c r="A4" s="1147"/>
      <c r="B4" s="1148" t="s">
        <v>189</v>
      </c>
      <c r="C4" s="902" t="s">
        <v>447</v>
      </c>
      <c r="D4" s="902" t="s">
        <v>448</v>
      </c>
      <c r="E4" s="902" t="s">
        <v>722</v>
      </c>
      <c r="F4" s="902" t="s">
        <v>71</v>
      </c>
      <c r="G4" s="902" t="s">
        <v>443</v>
      </c>
      <c r="H4" s="902" t="s">
        <v>72</v>
      </c>
      <c r="I4" s="902" t="s">
        <v>73</v>
      </c>
      <c r="J4" s="902" t="s">
        <v>74</v>
      </c>
      <c r="K4" s="902" t="s">
        <v>75</v>
      </c>
      <c r="L4" s="902" t="s">
        <v>677</v>
      </c>
      <c r="M4" s="902" t="s">
        <v>481</v>
      </c>
      <c r="N4" s="1149" t="s">
        <v>449</v>
      </c>
      <c r="O4" s="902" t="s">
        <v>450</v>
      </c>
      <c r="P4" s="902" t="s">
        <v>551</v>
      </c>
      <c r="Q4" s="902" t="s">
        <v>452</v>
      </c>
      <c r="R4" s="902" t="s">
        <v>563</v>
      </c>
      <c r="S4" s="902" t="s">
        <v>721</v>
      </c>
      <c r="T4" s="902" t="s">
        <v>720</v>
      </c>
      <c r="U4" s="902" t="s">
        <v>719</v>
      </c>
      <c r="V4" s="902" t="s">
        <v>456</v>
      </c>
      <c r="W4" s="902" t="s">
        <v>108</v>
      </c>
      <c r="X4" s="902" t="s">
        <v>716</v>
      </c>
      <c r="Y4" s="902" t="s">
        <v>565</v>
      </c>
      <c r="Z4" s="902" t="s">
        <v>944</v>
      </c>
      <c r="AA4" s="902" t="s">
        <v>471</v>
      </c>
      <c r="AB4" s="1150" t="s">
        <v>187</v>
      </c>
      <c r="AC4" s="1276" t="s">
        <v>1208</v>
      </c>
      <c r="AD4" s="1277" t="s">
        <v>1209</v>
      </c>
      <c r="AE4" s="1313" t="s">
        <v>1177</v>
      </c>
      <c r="AF4" s="883" t="s">
        <v>931</v>
      </c>
      <c r="AG4" s="883" t="s">
        <v>932</v>
      </c>
      <c r="AH4" s="883" t="s">
        <v>933</v>
      </c>
      <c r="AI4" s="889" t="s">
        <v>934</v>
      </c>
      <c r="AJ4" s="889" t="s">
        <v>935</v>
      </c>
      <c r="AK4" s="889" t="s">
        <v>936</v>
      </c>
      <c r="AL4" s="889" t="s">
        <v>937</v>
      </c>
      <c r="AM4" s="889" t="s">
        <v>1318</v>
      </c>
      <c r="AN4" s="883" t="s">
        <v>1068</v>
      </c>
      <c r="AO4" s="883" t="s">
        <v>1069</v>
      </c>
      <c r="AP4" s="883" t="s">
        <v>1070</v>
      </c>
      <c r="AQ4" s="883" t="s">
        <v>1071</v>
      </c>
      <c r="AR4" s="883" t="s">
        <v>1072</v>
      </c>
      <c r="AS4" s="1155" t="s">
        <v>992</v>
      </c>
      <c r="AT4" s="1278" t="s">
        <v>1287</v>
      </c>
      <c r="AU4" s="1279" t="s">
        <v>1208</v>
      </c>
      <c r="AV4" s="1280" t="s">
        <v>1210</v>
      </c>
      <c r="AW4" s="1280" t="s">
        <v>1211</v>
      </c>
      <c r="AX4" s="1280" t="s">
        <v>1318</v>
      </c>
      <c r="AY4" s="1281" t="s">
        <v>506</v>
      </c>
      <c r="AZ4" s="1158"/>
      <c r="BA4" s="1159" t="s">
        <v>1282</v>
      </c>
      <c r="BB4" s="1160" t="s">
        <v>1283</v>
      </c>
      <c r="BC4" s="1161" t="s">
        <v>1308</v>
      </c>
      <c r="BD4" s="1162" t="s">
        <v>1291</v>
      </c>
      <c r="BE4" s="1314"/>
      <c r="BF4" s="1163" t="s">
        <v>447</v>
      </c>
      <c r="BG4" s="902" t="s">
        <v>448</v>
      </c>
      <c r="BH4" s="1164" t="s">
        <v>442</v>
      </c>
      <c r="BI4" s="1164" t="s">
        <v>71</v>
      </c>
      <c r="BJ4" s="1164" t="s">
        <v>443</v>
      </c>
      <c r="BK4" s="1164" t="s">
        <v>72</v>
      </c>
      <c r="BL4" s="1164" t="s">
        <v>73</v>
      </c>
      <c r="BM4" s="1164" t="s">
        <v>74</v>
      </c>
      <c r="BN4" s="1164" t="s">
        <v>75</v>
      </c>
      <c r="BO4" s="1164" t="s">
        <v>76</v>
      </c>
      <c r="BP4" s="1165" t="s">
        <v>481</v>
      </c>
      <c r="BQ4" s="1149" t="s">
        <v>449</v>
      </c>
      <c r="BR4" s="902" t="s">
        <v>450</v>
      </c>
      <c r="BS4" s="1164" t="s">
        <v>451</v>
      </c>
      <c r="BT4" s="1164" t="s">
        <v>452</v>
      </c>
      <c r="BU4" s="1164" t="s">
        <v>453</v>
      </c>
      <c r="BV4" s="1164"/>
      <c r="BW4" s="1164" t="s">
        <v>454</v>
      </c>
      <c r="BX4" s="1164" t="s">
        <v>482</v>
      </c>
      <c r="BY4" s="1164" t="s">
        <v>455</v>
      </c>
      <c r="BZ4" s="902" t="s">
        <v>456</v>
      </c>
      <c r="CA4" s="1164" t="s">
        <v>8</v>
      </c>
      <c r="CB4" s="1164" t="s">
        <v>29</v>
      </c>
      <c r="CC4" s="1164" t="s">
        <v>480</v>
      </c>
      <c r="CD4" s="1164" t="s">
        <v>471</v>
      </c>
      <c r="CE4" s="1166" t="s">
        <v>187</v>
      </c>
      <c r="CF4" s="1167"/>
      <c r="CG4" s="1168" t="s">
        <v>42</v>
      </c>
      <c r="CH4" s="1169" t="s">
        <v>90</v>
      </c>
      <c r="CI4" s="1169" t="s">
        <v>504</v>
      </c>
      <c r="CJ4" s="1169" t="s">
        <v>93</v>
      </c>
      <c r="CK4" s="1170" t="s">
        <v>503</v>
      </c>
      <c r="CL4" s="210"/>
      <c r="CM4" s="1116" t="s">
        <v>387</v>
      </c>
      <c r="CN4" s="1117" t="s">
        <v>383</v>
      </c>
      <c r="CO4" s="1118" t="s">
        <v>388</v>
      </c>
      <c r="CP4" s="953" t="s">
        <v>254</v>
      </c>
      <c r="CQ4" s="1315" t="s">
        <v>255</v>
      </c>
      <c r="CR4" s="906" t="s">
        <v>256</v>
      </c>
      <c r="CS4" s="1120" t="s">
        <v>421</v>
      </c>
      <c r="CT4" s="906" t="s">
        <v>257</v>
      </c>
      <c r="CU4" s="1315" t="s">
        <v>258</v>
      </c>
      <c r="CV4" s="1121" t="s">
        <v>259</v>
      </c>
      <c r="CW4" s="906" t="s">
        <v>260</v>
      </c>
      <c r="CX4" s="906" t="s">
        <v>261</v>
      </c>
      <c r="CY4" s="906" t="s">
        <v>262</v>
      </c>
      <c r="CZ4" s="1122" t="s">
        <v>263</v>
      </c>
      <c r="DA4" s="906" t="s">
        <v>264</v>
      </c>
      <c r="DB4" s="906" t="s">
        <v>265</v>
      </c>
      <c r="DC4" s="1315" t="s">
        <v>266</v>
      </c>
      <c r="DD4" s="1123" t="s">
        <v>267</v>
      </c>
      <c r="DE4" s="906" t="s">
        <v>268</v>
      </c>
      <c r="DF4" s="906" t="s">
        <v>269</v>
      </c>
      <c r="DG4" s="906" t="s">
        <v>270</v>
      </c>
      <c r="DH4" s="906" t="s">
        <v>271</v>
      </c>
      <c r="DI4" s="906" t="s">
        <v>272</v>
      </c>
      <c r="DJ4" s="906" t="s">
        <v>273</v>
      </c>
      <c r="DK4" s="906" t="s">
        <v>274</v>
      </c>
      <c r="DL4" s="906" t="s">
        <v>275</v>
      </c>
      <c r="DM4" s="906" t="s">
        <v>276</v>
      </c>
      <c r="DN4" s="906" t="s">
        <v>277</v>
      </c>
      <c r="DO4" s="906" t="s">
        <v>278</v>
      </c>
      <c r="DP4" s="906" t="s">
        <v>279</v>
      </c>
      <c r="DQ4" s="906" t="s">
        <v>280</v>
      </c>
      <c r="DR4" s="906" t="s">
        <v>281</v>
      </c>
      <c r="DS4" s="906" t="s">
        <v>282</v>
      </c>
      <c r="DT4" s="906" t="s">
        <v>283</v>
      </c>
      <c r="DU4" s="1123" t="s">
        <v>969</v>
      </c>
      <c r="DV4" s="1123" t="s">
        <v>970</v>
      </c>
      <c r="DW4" s="906" t="s">
        <v>284</v>
      </c>
      <c r="DX4" s="906" t="s">
        <v>918</v>
      </c>
      <c r="DY4" s="906" t="s">
        <v>285</v>
      </c>
      <c r="DZ4" s="906" t="s">
        <v>286</v>
      </c>
      <c r="EA4" s="906" t="s">
        <v>287</v>
      </c>
      <c r="EB4" s="906" t="s">
        <v>288</v>
      </c>
      <c r="EC4" s="906" t="s">
        <v>289</v>
      </c>
      <c r="ED4" s="906" t="s">
        <v>290</v>
      </c>
      <c r="EE4" s="906" t="s">
        <v>919</v>
      </c>
      <c r="EF4" s="906" t="s">
        <v>291</v>
      </c>
      <c r="EG4" s="906" t="s">
        <v>292</v>
      </c>
      <c r="EH4" s="906" t="s">
        <v>293</v>
      </c>
      <c r="EI4" s="906" t="s">
        <v>294</v>
      </c>
      <c r="EJ4" s="1172" t="s">
        <v>295</v>
      </c>
      <c r="EK4" s="906" t="s">
        <v>296</v>
      </c>
      <c r="EL4" s="906" t="s">
        <v>297</v>
      </c>
      <c r="EM4" s="906" t="s">
        <v>298</v>
      </c>
      <c r="EN4" s="906" t="s">
        <v>299</v>
      </c>
      <c r="EO4" s="906" t="s">
        <v>300</v>
      </c>
      <c r="EP4" s="906" t="s">
        <v>301</v>
      </c>
      <c r="EQ4" s="906" t="s">
        <v>302</v>
      </c>
      <c r="ER4" s="906" t="s">
        <v>303</v>
      </c>
      <c r="ES4" s="906" t="s">
        <v>304</v>
      </c>
      <c r="ET4" s="906" t="s">
        <v>305</v>
      </c>
      <c r="EU4" s="906" t="s">
        <v>306</v>
      </c>
      <c r="EV4" s="906" t="s">
        <v>307</v>
      </c>
      <c r="EW4" s="906" t="s">
        <v>308</v>
      </c>
      <c r="EX4" s="906" t="s">
        <v>309</v>
      </c>
      <c r="EY4" s="906" t="s">
        <v>310</v>
      </c>
      <c r="EZ4" s="906" t="s">
        <v>311</v>
      </c>
      <c r="FA4" s="906" t="s">
        <v>312</v>
      </c>
      <c r="FB4" s="906" t="s">
        <v>313</v>
      </c>
      <c r="FC4" s="1123" t="s">
        <v>988</v>
      </c>
      <c r="FD4" s="906" t="s">
        <v>314</v>
      </c>
      <c r="FE4" s="906" t="s">
        <v>315</v>
      </c>
      <c r="FF4" s="906" t="s">
        <v>316</v>
      </c>
      <c r="FG4" s="1123" t="s">
        <v>972</v>
      </c>
      <c r="FH4" s="906" t="s">
        <v>295</v>
      </c>
      <c r="FI4" s="1118" t="s">
        <v>391</v>
      </c>
      <c r="FJ4" s="1125" t="s">
        <v>347</v>
      </c>
      <c r="FK4" s="953" t="s">
        <v>348</v>
      </c>
      <c r="FL4" s="953" t="s">
        <v>349</v>
      </c>
      <c r="FM4" s="1118" t="s">
        <v>389</v>
      </c>
      <c r="FN4" s="953" t="s">
        <v>317</v>
      </c>
      <c r="FO4" s="906" t="s">
        <v>318</v>
      </c>
      <c r="FP4" s="906" t="s">
        <v>319</v>
      </c>
      <c r="FQ4" s="1123" t="s">
        <v>973</v>
      </c>
      <c r="FR4" s="906" t="s">
        <v>946</v>
      </c>
      <c r="FS4" s="1172" t="s">
        <v>320</v>
      </c>
      <c r="FT4" s="906" t="s">
        <v>321</v>
      </c>
      <c r="FU4" s="906" t="s">
        <v>322</v>
      </c>
      <c r="FV4" s="1123" t="s">
        <v>974</v>
      </c>
      <c r="FW4" s="906" t="s">
        <v>323</v>
      </c>
      <c r="FX4" s="906" t="s">
        <v>324</v>
      </c>
      <c r="FY4" s="906" t="s">
        <v>325</v>
      </c>
      <c r="FZ4" s="906" t="s">
        <v>320</v>
      </c>
      <c r="GA4" s="1172" t="s">
        <v>390</v>
      </c>
      <c r="GB4" s="1126" t="s">
        <v>436</v>
      </c>
      <c r="GC4" s="1119" t="s">
        <v>342</v>
      </c>
      <c r="GD4" s="1119" t="s">
        <v>1073</v>
      </c>
      <c r="GE4" s="1119" t="s">
        <v>343</v>
      </c>
      <c r="GF4" s="1118" t="s">
        <v>616</v>
      </c>
      <c r="GG4" s="1125" t="s">
        <v>867</v>
      </c>
      <c r="GH4" s="953" t="s">
        <v>354</v>
      </c>
      <c r="GI4" s="1125" t="s">
        <v>930</v>
      </c>
      <c r="GJ4" s="953" t="s">
        <v>353</v>
      </c>
      <c r="GK4" s="953" t="s">
        <v>355</v>
      </c>
      <c r="GL4" s="1118" t="s">
        <v>414</v>
      </c>
      <c r="GM4" s="1127" t="s">
        <v>408</v>
      </c>
      <c r="GN4" s="1127" t="s">
        <v>409</v>
      </c>
      <c r="GO4" s="1127" t="s">
        <v>410</v>
      </c>
      <c r="GP4" s="1117" t="s">
        <v>382</v>
      </c>
      <c r="GQ4" s="953" t="s">
        <v>359</v>
      </c>
      <c r="GR4" s="906" t="s">
        <v>326</v>
      </c>
      <c r="GS4" s="906" t="s">
        <v>327</v>
      </c>
      <c r="GT4" s="906" t="s">
        <v>328</v>
      </c>
      <c r="GU4" s="906" t="s">
        <v>329</v>
      </c>
      <c r="GV4" s="906" t="s">
        <v>330</v>
      </c>
      <c r="GW4" s="906" t="s">
        <v>331</v>
      </c>
      <c r="GX4" s="906" t="s">
        <v>332</v>
      </c>
      <c r="GY4" s="906" t="s">
        <v>333</v>
      </c>
      <c r="GZ4" s="953" t="s">
        <v>947</v>
      </c>
      <c r="HA4" s="953" t="s">
        <v>360</v>
      </c>
      <c r="HB4" s="953" t="s">
        <v>361</v>
      </c>
      <c r="HC4" s="1128" t="s">
        <v>380</v>
      </c>
      <c r="HD4" s="1129" t="s">
        <v>386</v>
      </c>
      <c r="HE4" s="1130" t="s">
        <v>401</v>
      </c>
      <c r="HF4" s="1130" t="s">
        <v>402</v>
      </c>
      <c r="HG4" s="1118" t="s">
        <v>403</v>
      </c>
      <c r="HH4" s="1131" t="s">
        <v>367</v>
      </c>
      <c r="HI4" s="1131" t="s">
        <v>368</v>
      </c>
      <c r="HJ4" s="1118" t="s">
        <v>412</v>
      </c>
      <c r="HK4" s="972" t="s">
        <v>872</v>
      </c>
      <c r="HL4" s="1131" t="s">
        <v>349</v>
      </c>
      <c r="HM4" s="1118" t="s">
        <v>404</v>
      </c>
      <c r="HN4" s="1131" t="s">
        <v>295</v>
      </c>
      <c r="HO4" s="1132" t="s">
        <v>718</v>
      </c>
      <c r="HP4" s="1130" t="s">
        <v>369</v>
      </c>
      <c r="HQ4" s="1130" t="s">
        <v>1212</v>
      </c>
      <c r="HR4" s="1118" t="s">
        <v>392</v>
      </c>
      <c r="HS4" s="1131" t="s">
        <v>371</v>
      </c>
      <c r="HT4" s="1131" t="s">
        <v>354</v>
      </c>
      <c r="HU4" s="972" t="s">
        <v>930</v>
      </c>
      <c r="HV4" s="1131" t="s">
        <v>353</v>
      </c>
      <c r="HW4" s="1131" t="s">
        <v>871</v>
      </c>
      <c r="HX4" s="1131" t="s">
        <v>372</v>
      </c>
      <c r="HY4" s="1129" t="s">
        <v>379</v>
      </c>
      <c r="HZ4" s="1118" t="s">
        <v>399</v>
      </c>
      <c r="IA4" s="1131" t="s">
        <v>405</v>
      </c>
      <c r="IB4" s="1131" t="s">
        <v>406</v>
      </c>
      <c r="IC4" s="1123" t="s">
        <v>400</v>
      </c>
      <c r="ID4" s="972" t="s">
        <v>944</v>
      </c>
      <c r="IE4" s="1131" t="s">
        <v>468</v>
      </c>
      <c r="IF4" s="1134" t="s">
        <v>378</v>
      </c>
    </row>
    <row r="5" spans="1:240" ht="56.65" customHeight="1" thickTop="1" thickBot="1">
      <c r="A5" s="1107"/>
      <c r="B5" s="1175" t="s">
        <v>0</v>
      </c>
      <c r="C5" s="903" t="s">
        <v>1145</v>
      </c>
      <c r="D5" s="903" t="s">
        <v>1146</v>
      </c>
      <c r="E5" s="903" t="s">
        <v>1147</v>
      </c>
      <c r="F5" s="903" t="s">
        <v>1148</v>
      </c>
      <c r="G5" s="903" t="s">
        <v>1149</v>
      </c>
      <c r="H5" s="903" t="s">
        <v>1150</v>
      </c>
      <c r="I5" s="903" t="s">
        <v>1151</v>
      </c>
      <c r="J5" s="903" t="s">
        <v>1152</v>
      </c>
      <c r="K5" s="903" t="s">
        <v>615</v>
      </c>
      <c r="L5" s="903" t="s">
        <v>1153</v>
      </c>
      <c r="M5" s="1176" t="s">
        <v>1154</v>
      </c>
      <c r="N5" s="1177" t="s">
        <v>1155</v>
      </c>
      <c r="O5" s="1177" t="s">
        <v>1156</v>
      </c>
      <c r="P5" s="903" t="s">
        <v>1157</v>
      </c>
      <c r="Q5" s="903" t="s">
        <v>1158</v>
      </c>
      <c r="R5" s="903" t="s">
        <v>1159</v>
      </c>
      <c r="S5" s="903" t="s">
        <v>1160</v>
      </c>
      <c r="T5" s="903" t="s">
        <v>1161</v>
      </c>
      <c r="U5" s="903" t="s">
        <v>1162</v>
      </c>
      <c r="V5" s="1177" t="s">
        <v>1163</v>
      </c>
      <c r="W5" s="903" t="s">
        <v>1164</v>
      </c>
      <c r="X5" s="903" t="s">
        <v>1165</v>
      </c>
      <c r="Y5" s="903" t="s">
        <v>1166</v>
      </c>
      <c r="Z5" s="903" t="s">
        <v>945</v>
      </c>
      <c r="AA5" s="903" t="s">
        <v>1167</v>
      </c>
      <c r="AB5" s="1178" t="s">
        <v>1168</v>
      </c>
      <c r="AC5" s="1179" t="s">
        <v>1169</v>
      </c>
      <c r="AD5" s="1180" t="s">
        <v>1170</v>
      </c>
      <c r="AE5" s="1316" t="s">
        <v>1171</v>
      </c>
      <c r="AF5" s="1180"/>
      <c r="AG5" s="1180"/>
      <c r="AH5" s="1180"/>
      <c r="AI5" s="1180"/>
      <c r="AJ5" s="1180"/>
      <c r="AK5" s="1180"/>
      <c r="AL5" s="1180"/>
      <c r="AM5" s="1180" t="s">
        <v>1312</v>
      </c>
      <c r="AN5" s="1180"/>
      <c r="AO5" s="1180"/>
      <c r="AP5" s="1180"/>
      <c r="AQ5" s="1180"/>
      <c r="AR5" s="1180"/>
      <c r="AS5" s="1180"/>
      <c r="AT5" s="1181" t="s">
        <v>1314</v>
      </c>
      <c r="AU5" s="1179" t="s">
        <v>1172</v>
      </c>
      <c r="AV5" s="1180" t="s">
        <v>1173</v>
      </c>
      <c r="AW5" s="1180" t="s">
        <v>1174</v>
      </c>
      <c r="AX5" s="1180" t="s">
        <v>1175</v>
      </c>
      <c r="AY5" s="1182" t="s">
        <v>1176</v>
      </c>
      <c r="AZ5" s="1183"/>
      <c r="BA5" s="1179" t="s">
        <v>984</v>
      </c>
      <c r="BB5" s="1180" t="s">
        <v>985</v>
      </c>
      <c r="BC5" s="1180" t="s">
        <v>1309</v>
      </c>
      <c r="BD5" s="1181" t="s">
        <v>507</v>
      </c>
      <c r="BE5" s="1317"/>
      <c r="BF5" s="1186" t="s">
        <v>1178</v>
      </c>
      <c r="BG5" s="903" t="s">
        <v>1179</v>
      </c>
      <c r="BH5" s="903" t="s">
        <v>1180</v>
      </c>
      <c r="BI5" s="903" t="s">
        <v>1181</v>
      </c>
      <c r="BJ5" s="903" t="s">
        <v>1182</v>
      </c>
      <c r="BK5" s="903" t="s">
        <v>1183</v>
      </c>
      <c r="BL5" s="903" t="s">
        <v>1184</v>
      </c>
      <c r="BM5" s="903" t="s">
        <v>1185</v>
      </c>
      <c r="BN5" s="903" t="s">
        <v>1186</v>
      </c>
      <c r="BO5" s="903" t="s">
        <v>1187</v>
      </c>
      <c r="BP5" s="1187" t="s">
        <v>1188</v>
      </c>
      <c r="BQ5" s="903" t="s">
        <v>1189</v>
      </c>
      <c r="BR5" s="903" t="s">
        <v>1190</v>
      </c>
      <c r="BS5" s="903" t="s">
        <v>1191</v>
      </c>
      <c r="BT5" s="903" t="s">
        <v>1192</v>
      </c>
      <c r="BU5" s="903" t="s">
        <v>1193</v>
      </c>
      <c r="BV5" s="903"/>
      <c r="BW5" s="903" t="s">
        <v>1194</v>
      </c>
      <c r="BX5" s="903" t="s">
        <v>1195</v>
      </c>
      <c r="BY5" s="903" t="s">
        <v>1196</v>
      </c>
      <c r="BZ5" s="903" t="s">
        <v>1197</v>
      </c>
      <c r="CA5" s="903" t="s">
        <v>1198</v>
      </c>
      <c r="CB5" s="903" t="s">
        <v>1199</v>
      </c>
      <c r="CC5" s="903" t="s">
        <v>1200</v>
      </c>
      <c r="CD5" s="903" t="s">
        <v>1201</v>
      </c>
      <c r="CE5" s="1178" t="s">
        <v>1202</v>
      </c>
      <c r="CF5" s="1142"/>
      <c r="CG5" s="1188" t="s">
        <v>1203</v>
      </c>
      <c r="CH5" s="1189" t="s">
        <v>1204</v>
      </c>
      <c r="CI5" s="1189" t="s">
        <v>1205</v>
      </c>
      <c r="CJ5" s="1189" t="s">
        <v>1206</v>
      </c>
      <c r="CK5" s="1182" t="s">
        <v>502</v>
      </c>
      <c r="CL5" s="201"/>
      <c r="CM5" s="212"/>
      <c r="CN5" s="213"/>
      <c r="CO5" s="1190" t="s">
        <v>150</v>
      </c>
      <c r="CP5" s="1191" t="s">
        <v>334</v>
      </c>
      <c r="CQ5" s="1194" t="s">
        <v>335</v>
      </c>
      <c r="CR5" s="907"/>
      <c r="CS5" s="907"/>
      <c r="CT5" s="907"/>
      <c r="CU5" s="1194" t="s">
        <v>336</v>
      </c>
      <c r="CV5" s="907" t="s">
        <v>337</v>
      </c>
      <c r="CW5" s="907"/>
      <c r="CX5" s="907"/>
      <c r="CY5" s="907"/>
      <c r="CZ5" s="907" t="s">
        <v>338</v>
      </c>
      <c r="DA5" s="907"/>
      <c r="DB5" s="907"/>
      <c r="DC5" s="1194" t="s">
        <v>339</v>
      </c>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1194" t="s">
        <v>151</v>
      </c>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1190" t="s">
        <v>143</v>
      </c>
      <c r="FJ5" s="1192" t="s">
        <v>350</v>
      </c>
      <c r="FK5" s="954" t="s">
        <v>351</v>
      </c>
      <c r="FL5" s="954" t="s">
        <v>352</v>
      </c>
      <c r="FM5" s="1190" t="s">
        <v>152</v>
      </c>
      <c r="FN5" s="1191" t="s">
        <v>340</v>
      </c>
      <c r="FO5" s="907"/>
      <c r="FP5" s="907"/>
      <c r="FQ5" s="907"/>
      <c r="FR5" s="907"/>
      <c r="FS5" s="1194" t="s">
        <v>341</v>
      </c>
      <c r="FT5" s="907"/>
      <c r="FU5" s="1318"/>
      <c r="FV5" s="907"/>
      <c r="FW5" s="907"/>
      <c r="FX5" s="907"/>
      <c r="FY5" s="907"/>
      <c r="FZ5" s="907"/>
      <c r="GA5" s="1194" t="s">
        <v>145</v>
      </c>
      <c r="GB5" s="1191"/>
      <c r="GC5" s="1191" t="s">
        <v>344</v>
      </c>
      <c r="GD5" s="1191" t="s">
        <v>345</v>
      </c>
      <c r="GE5" s="1191" t="s">
        <v>346</v>
      </c>
      <c r="GF5" s="1190" t="s">
        <v>147</v>
      </c>
      <c r="GG5" s="1192" t="s">
        <v>868</v>
      </c>
      <c r="GH5" s="954" t="s">
        <v>357</v>
      </c>
      <c r="GI5" s="1192" t="s">
        <v>929</v>
      </c>
      <c r="GJ5" s="954" t="s">
        <v>356</v>
      </c>
      <c r="GK5" s="954" t="s">
        <v>358</v>
      </c>
      <c r="GL5" s="1190" t="s">
        <v>869</v>
      </c>
      <c r="GM5" s="1191" t="s">
        <v>162</v>
      </c>
      <c r="GN5" s="1191" t="s">
        <v>183</v>
      </c>
      <c r="GO5" s="1191" t="s">
        <v>163</v>
      </c>
      <c r="GP5" s="213"/>
      <c r="GQ5" s="1191" t="s">
        <v>393</v>
      </c>
      <c r="GR5" s="907"/>
      <c r="GS5" s="907"/>
      <c r="GT5" s="907"/>
      <c r="GU5" s="907"/>
      <c r="GV5" s="907"/>
      <c r="GW5" s="907"/>
      <c r="GX5" s="907"/>
      <c r="GY5" s="1195"/>
      <c r="GZ5" s="954" t="s">
        <v>948</v>
      </c>
      <c r="HA5" s="954" t="s">
        <v>394</v>
      </c>
      <c r="HB5" s="954" t="s">
        <v>395</v>
      </c>
      <c r="HC5" s="212"/>
      <c r="HD5" s="213"/>
      <c r="HE5" s="1190" t="s">
        <v>141</v>
      </c>
      <c r="HF5" s="1190" t="s">
        <v>153</v>
      </c>
      <c r="HG5" s="1190" t="s">
        <v>142</v>
      </c>
      <c r="HH5" s="954" t="s">
        <v>365</v>
      </c>
      <c r="HI5" s="954" t="s">
        <v>366</v>
      </c>
      <c r="HJ5" s="1190" t="s">
        <v>143</v>
      </c>
      <c r="HK5" s="1192" t="s">
        <v>144</v>
      </c>
      <c r="HL5" s="954" t="s">
        <v>411</v>
      </c>
      <c r="HM5" s="1190"/>
      <c r="HN5" s="954" t="s">
        <v>376</v>
      </c>
      <c r="HO5" s="954" t="s">
        <v>377</v>
      </c>
      <c r="HP5" s="1190" t="s">
        <v>146</v>
      </c>
      <c r="HQ5" s="1190" t="s">
        <v>164</v>
      </c>
      <c r="HR5" s="1190" t="s">
        <v>147</v>
      </c>
      <c r="HS5" s="954" t="s">
        <v>868</v>
      </c>
      <c r="HT5" s="954" t="s">
        <v>870</v>
      </c>
      <c r="HU5" s="1192" t="s">
        <v>929</v>
      </c>
      <c r="HV5" s="954" t="s">
        <v>373</v>
      </c>
      <c r="HW5" s="954" t="s">
        <v>374</v>
      </c>
      <c r="HX5" s="954" t="s">
        <v>375</v>
      </c>
      <c r="HY5" s="213"/>
      <c r="HZ5" s="1190" t="s">
        <v>149</v>
      </c>
      <c r="IA5" s="954" t="s">
        <v>362</v>
      </c>
      <c r="IB5" s="954" t="s">
        <v>363</v>
      </c>
      <c r="IC5" s="1196" t="s">
        <v>364</v>
      </c>
      <c r="ID5" s="1192" t="s">
        <v>948</v>
      </c>
      <c r="IE5" s="954" t="s">
        <v>397</v>
      </c>
      <c r="IF5" s="1197" t="s">
        <v>398</v>
      </c>
    </row>
    <row r="6" spans="1:240" ht="14.25" customHeight="1" thickTop="1">
      <c r="A6" s="423">
        <v>1954</v>
      </c>
      <c r="B6" s="1204">
        <v>2470.8404360302675</v>
      </c>
      <c r="C6" s="1198"/>
      <c r="D6" s="1199"/>
      <c r="E6" s="1199"/>
      <c r="F6" s="1199"/>
      <c r="G6" s="1199"/>
      <c r="H6" s="904"/>
      <c r="I6" s="904"/>
      <c r="J6" s="904"/>
      <c r="K6" s="904"/>
      <c r="L6" s="904"/>
      <c r="M6" s="904"/>
      <c r="N6" s="1200"/>
      <c r="O6" s="904"/>
      <c r="P6" s="904"/>
      <c r="Q6" s="904"/>
      <c r="R6" s="904"/>
      <c r="S6" s="904"/>
      <c r="T6" s="904"/>
      <c r="U6" s="904"/>
      <c r="V6" s="904"/>
      <c r="W6" s="904"/>
      <c r="X6" s="904"/>
      <c r="Y6" s="904"/>
      <c r="Z6" s="904"/>
      <c r="AA6" s="904"/>
      <c r="AB6" s="1201"/>
      <c r="AC6" s="1202"/>
      <c r="AD6" s="885"/>
      <c r="AE6" s="1319"/>
      <c r="AT6" s="684"/>
      <c r="AU6" s="925"/>
      <c r="AV6" s="926"/>
      <c r="AW6" s="926"/>
      <c r="AX6" s="926"/>
      <c r="AY6" s="683"/>
      <c r="AZ6" s="884"/>
      <c r="BA6" s="1202"/>
      <c r="BB6" s="884"/>
      <c r="BC6" s="327"/>
      <c r="BD6" s="684"/>
      <c r="BE6" s="1320"/>
      <c r="BF6" s="1200"/>
      <c r="BG6" s="904"/>
      <c r="BH6" s="904"/>
      <c r="BI6" s="904"/>
      <c r="BJ6" s="904"/>
      <c r="BK6" s="904"/>
      <c r="BL6" s="904"/>
      <c r="BM6" s="904"/>
      <c r="BN6" s="904"/>
      <c r="BO6" s="904"/>
      <c r="BP6" s="904"/>
      <c r="BQ6" s="1203"/>
      <c r="BR6" s="884"/>
      <c r="BS6" s="884"/>
      <c r="BT6" s="884"/>
      <c r="BU6" s="884"/>
      <c r="BV6" s="884"/>
      <c r="BW6" s="884"/>
      <c r="BX6" s="884"/>
      <c r="BY6" s="884"/>
      <c r="BZ6" s="884"/>
      <c r="CA6" s="884"/>
      <c r="CB6" s="884"/>
      <c r="CC6" s="884"/>
      <c r="CD6" s="904"/>
      <c r="CE6" s="1201"/>
      <c r="CF6" s="884"/>
      <c r="CG6" s="1202"/>
      <c r="CH6" s="884"/>
      <c r="CI6" s="884"/>
      <c r="CJ6" s="884"/>
      <c r="CK6" s="893"/>
      <c r="CL6" s="412">
        <v>1954</v>
      </c>
      <c r="CM6" s="214"/>
      <c r="CN6" s="124"/>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135"/>
      <c r="ER6" s="1135"/>
      <c r="ES6" s="1135"/>
      <c r="ET6" s="1135"/>
      <c r="EU6" s="71"/>
      <c r="EV6" s="71"/>
      <c r="EW6" s="71"/>
      <c r="EX6" s="71"/>
      <c r="EY6" s="71"/>
      <c r="EZ6" s="71"/>
      <c r="FA6" s="71"/>
      <c r="FB6" s="71"/>
      <c r="FC6" s="71"/>
      <c r="FD6" s="71"/>
      <c r="FE6" s="71"/>
      <c r="FF6" s="71"/>
      <c r="FG6" s="71"/>
      <c r="FH6" s="71"/>
      <c r="FI6" s="71"/>
      <c r="FJ6" s="861"/>
      <c r="FK6" s="71"/>
      <c r="FL6" s="71"/>
      <c r="FM6" s="71"/>
      <c r="FN6" s="71"/>
      <c r="FO6" s="71"/>
      <c r="FP6" s="71"/>
      <c r="FQ6" s="71"/>
      <c r="FR6" s="71"/>
      <c r="FS6" s="71"/>
      <c r="FT6" s="71"/>
      <c r="FU6" s="71"/>
      <c r="FV6" s="71"/>
      <c r="FW6" s="71"/>
      <c r="FX6" s="71"/>
      <c r="FY6" s="71"/>
      <c r="FZ6" s="71"/>
      <c r="GA6" s="71"/>
      <c r="GB6" s="71"/>
      <c r="GC6" s="71"/>
      <c r="GD6" s="71"/>
      <c r="GE6" s="71"/>
      <c r="GF6" s="71"/>
      <c r="GG6" s="861"/>
      <c r="GH6" s="71"/>
      <c r="GI6" s="861"/>
      <c r="GJ6" s="71"/>
      <c r="GK6" s="71"/>
      <c r="GL6" s="124"/>
      <c r="GM6" s="71"/>
      <c r="GN6" s="71"/>
      <c r="GO6" s="71"/>
      <c r="GP6" s="124"/>
      <c r="GQ6" s="71"/>
      <c r="GR6" s="71"/>
      <c r="GS6" s="71"/>
      <c r="GT6" s="71"/>
      <c r="GU6" s="71"/>
      <c r="GV6" s="71"/>
      <c r="GW6" s="71"/>
      <c r="GX6" s="71"/>
      <c r="GY6" s="71"/>
      <c r="GZ6" s="71"/>
      <c r="HA6" s="71"/>
      <c r="HB6" s="124"/>
      <c r="HC6" s="214"/>
      <c r="HD6" s="71"/>
      <c r="HE6" s="71"/>
      <c r="HF6" s="71"/>
      <c r="HG6" s="71"/>
      <c r="HH6" s="71"/>
      <c r="HI6" s="71"/>
      <c r="HJ6" s="71"/>
      <c r="HK6" s="861"/>
      <c r="HL6" s="71"/>
      <c r="HM6" s="71"/>
      <c r="HN6" s="71"/>
      <c r="HO6" s="71"/>
      <c r="HP6" s="71"/>
      <c r="HQ6" s="71"/>
      <c r="HR6" s="124"/>
      <c r="HS6" s="71"/>
      <c r="HT6" s="71"/>
      <c r="HU6" s="861"/>
      <c r="HV6" s="71"/>
      <c r="HW6" s="71"/>
      <c r="HX6" s="71"/>
      <c r="HY6" s="71"/>
      <c r="HZ6" s="71"/>
      <c r="IA6" s="71"/>
      <c r="IB6" s="71"/>
      <c r="IC6" s="71"/>
      <c r="ID6" s="861"/>
      <c r="IE6" s="71"/>
      <c r="IF6" s="100"/>
    </row>
    <row r="7" spans="1:240" ht="14.25" customHeight="1">
      <c r="A7" s="423">
        <v>1955</v>
      </c>
      <c r="B7" s="1204">
        <v>2757.3256323432392</v>
      </c>
      <c r="C7" s="1205"/>
      <c r="D7" s="1206"/>
      <c r="E7" s="1206"/>
      <c r="F7" s="1206"/>
      <c r="G7" s="1206"/>
      <c r="H7" s="884"/>
      <c r="I7" s="884"/>
      <c r="J7" s="884"/>
      <c r="K7" s="884"/>
      <c r="L7" s="884"/>
      <c r="M7" s="884"/>
      <c r="N7" s="1203"/>
      <c r="O7" s="884"/>
      <c r="P7" s="884"/>
      <c r="Q7" s="884"/>
      <c r="R7" s="884"/>
      <c r="S7" s="884"/>
      <c r="T7" s="884"/>
      <c r="U7" s="884"/>
      <c r="V7" s="884"/>
      <c r="W7" s="884"/>
      <c r="X7" s="884"/>
      <c r="Y7" s="884"/>
      <c r="Z7" s="884"/>
      <c r="AA7" s="884"/>
      <c r="AB7" s="893"/>
      <c r="AC7" s="1202"/>
      <c r="AD7" s="885"/>
      <c r="AE7" s="1321"/>
      <c r="AF7" s="884"/>
      <c r="AG7" s="884"/>
      <c r="AH7" s="884"/>
      <c r="AI7" s="884"/>
      <c r="AJ7" s="884"/>
      <c r="AK7" s="884"/>
      <c r="AL7" s="884"/>
      <c r="AM7" s="884"/>
      <c r="AN7" s="884"/>
      <c r="AO7" s="884"/>
      <c r="AP7" s="884"/>
      <c r="AQ7" s="884"/>
      <c r="AR7" s="884"/>
      <c r="AS7" s="884"/>
      <c r="AT7" s="893"/>
      <c r="AU7" s="925"/>
      <c r="AV7" s="926"/>
      <c r="AW7" s="926"/>
      <c r="AX7" s="926"/>
      <c r="AY7" s="684"/>
      <c r="AZ7" s="884"/>
      <c r="BA7" s="1207"/>
      <c r="BB7" s="1087"/>
      <c r="BC7" s="327"/>
      <c r="BD7" s="684"/>
      <c r="BE7" s="1320"/>
      <c r="BF7" s="1203"/>
      <c r="BG7" s="884"/>
      <c r="BH7" s="884"/>
      <c r="BI7" s="884"/>
      <c r="BJ7" s="884"/>
      <c r="BK7" s="884"/>
      <c r="BL7" s="884"/>
      <c r="BM7" s="884"/>
      <c r="BN7" s="884"/>
      <c r="BO7" s="884"/>
      <c r="BP7" s="884"/>
      <c r="BQ7" s="1203"/>
      <c r="BR7" s="884"/>
      <c r="BS7" s="884"/>
      <c r="BT7" s="884"/>
      <c r="BU7" s="884"/>
      <c r="BV7" s="884"/>
      <c r="BW7" s="884"/>
      <c r="BX7" s="884"/>
      <c r="BY7" s="884"/>
      <c r="BZ7" s="884"/>
      <c r="CA7" s="884"/>
      <c r="CB7" s="884"/>
      <c r="CC7" s="884"/>
      <c r="CD7" s="884"/>
      <c r="CE7" s="893"/>
      <c r="CF7" s="884"/>
      <c r="CG7" s="1202"/>
      <c r="CH7" s="884"/>
      <c r="CI7" s="884"/>
      <c r="CJ7" s="884"/>
      <c r="CK7" s="893"/>
      <c r="CL7" s="412"/>
      <c r="CM7" s="217"/>
      <c r="CN7" s="124"/>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135"/>
      <c r="ER7" s="1135"/>
      <c r="ES7" s="1135"/>
      <c r="ET7" s="1135"/>
      <c r="EU7" s="71"/>
      <c r="EV7" s="71"/>
      <c r="EW7" s="71"/>
      <c r="EX7" s="71"/>
      <c r="EY7" s="71"/>
      <c r="EZ7" s="71"/>
      <c r="FA7" s="71"/>
      <c r="FB7" s="71"/>
      <c r="FC7" s="71"/>
      <c r="FD7" s="71"/>
      <c r="FE7" s="71"/>
      <c r="FF7" s="71"/>
      <c r="FG7" s="71"/>
      <c r="FH7" s="71"/>
      <c r="FI7" s="71"/>
      <c r="FJ7" s="861"/>
      <c r="FK7" s="71"/>
      <c r="FL7" s="71"/>
      <c r="FM7" s="71"/>
      <c r="FN7" s="71"/>
      <c r="FO7" s="71"/>
      <c r="FP7" s="71"/>
      <c r="FQ7" s="71"/>
      <c r="FR7" s="71"/>
      <c r="FS7" s="71"/>
      <c r="FT7" s="71"/>
      <c r="FU7" s="71"/>
      <c r="FV7" s="71"/>
      <c r="FW7" s="71"/>
      <c r="FX7" s="71"/>
      <c r="FY7" s="71"/>
      <c r="FZ7" s="71"/>
      <c r="GA7" s="71"/>
      <c r="GB7" s="71"/>
      <c r="GC7" s="71"/>
      <c r="GD7" s="71"/>
      <c r="GE7" s="71"/>
      <c r="GF7" s="71"/>
      <c r="GG7" s="861"/>
      <c r="GH7" s="71"/>
      <c r="GI7" s="861"/>
      <c r="GJ7" s="71"/>
      <c r="GK7" s="71"/>
      <c r="GL7" s="124"/>
      <c r="GM7" s="71"/>
      <c r="GN7" s="71"/>
      <c r="GO7" s="71"/>
      <c r="GP7" s="124"/>
      <c r="GQ7" s="71"/>
      <c r="GR7" s="71"/>
      <c r="GS7" s="71"/>
      <c r="GT7" s="71"/>
      <c r="GU7" s="71"/>
      <c r="GV7" s="71"/>
      <c r="GW7" s="71"/>
      <c r="GX7" s="71"/>
      <c r="GY7" s="71"/>
      <c r="GZ7" s="71"/>
      <c r="HA7" s="71"/>
      <c r="HB7" s="124"/>
      <c r="HC7" s="217"/>
      <c r="HD7" s="71"/>
      <c r="HE7" s="71"/>
      <c r="HF7" s="71"/>
      <c r="HG7" s="71"/>
      <c r="HH7" s="71"/>
      <c r="HI7" s="71"/>
      <c r="HJ7" s="71"/>
      <c r="HK7" s="861"/>
      <c r="HL7" s="71"/>
      <c r="HM7" s="71"/>
      <c r="HN7" s="71"/>
      <c r="HO7" s="71"/>
      <c r="HP7" s="71"/>
      <c r="HQ7" s="71"/>
      <c r="HR7" s="124"/>
      <c r="HS7" s="71"/>
      <c r="HT7" s="71"/>
      <c r="HU7" s="861"/>
      <c r="HV7" s="71"/>
      <c r="HW7" s="71"/>
      <c r="HX7" s="71"/>
      <c r="HY7" s="71"/>
      <c r="HZ7" s="71"/>
      <c r="IA7" s="71"/>
      <c r="IB7" s="71"/>
      <c r="IC7" s="71"/>
      <c r="ID7" s="861"/>
      <c r="IE7" s="71"/>
      <c r="IF7" s="100"/>
    </row>
    <row r="8" spans="1:240" ht="14.25" customHeight="1">
      <c r="A8" s="423">
        <v>1956</v>
      </c>
      <c r="B8" s="1204">
        <v>3167.5551163074106</v>
      </c>
      <c r="C8" s="1205"/>
      <c r="D8" s="1206"/>
      <c r="E8" s="1206"/>
      <c r="F8" s="1206"/>
      <c r="G8" s="1206"/>
      <c r="H8" s="884"/>
      <c r="I8" s="884"/>
      <c r="J8" s="884"/>
      <c r="K8" s="884"/>
      <c r="L8" s="884"/>
      <c r="M8" s="884"/>
      <c r="N8" s="1203"/>
      <c r="O8" s="884"/>
      <c r="P8" s="884"/>
      <c r="Q8" s="884"/>
      <c r="R8" s="884"/>
      <c r="S8" s="884"/>
      <c r="T8" s="884"/>
      <c r="U8" s="884"/>
      <c r="V8" s="884"/>
      <c r="W8" s="884"/>
      <c r="X8" s="884"/>
      <c r="Y8" s="884"/>
      <c r="Z8" s="884"/>
      <c r="AA8" s="884"/>
      <c r="AB8" s="893"/>
      <c r="AC8" s="1202"/>
      <c r="AD8" s="885"/>
      <c r="AE8" s="1321"/>
      <c r="AF8" s="884"/>
      <c r="AG8" s="884"/>
      <c r="AH8" s="884"/>
      <c r="AI8" s="884"/>
      <c r="AJ8" s="884"/>
      <c r="AK8" s="884"/>
      <c r="AL8" s="884"/>
      <c r="AM8" s="884"/>
      <c r="AN8" s="884"/>
      <c r="AO8" s="884"/>
      <c r="AP8" s="884"/>
      <c r="AQ8" s="884"/>
      <c r="AR8" s="884"/>
      <c r="AS8" s="884"/>
      <c r="AT8" s="893"/>
      <c r="AU8" s="925"/>
      <c r="AV8" s="926"/>
      <c r="AW8" s="926"/>
      <c r="AX8" s="926"/>
      <c r="AY8" s="684"/>
      <c r="AZ8" s="884"/>
      <c r="BA8" s="1207"/>
      <c r="BB8" s="1087"/>
      <c r="BC8" s="327"/>
      <c r="BD8" s="684"/>
      <c r="BE8" s="1320"/>
      <c r="BF8" s="1203"/>
      <c r="BG8" s="884"/>
      <c r="BH8" s="884"/>
      <c r="BI8" s="884"/>
      <c r="BJ8" s="884"/>
      <c r="BK8" s="884"/>
      <c r="BL8" s="884"/>
      <c r="BM8" s="884"/>
      <c r="BN8" s="884"/>
      <c r="BO8" s="884"/>
      <c r="BP8" s="884"/>
      <c r="BQ8" s="1203"/>
      <c r="BR8" s="884"/>
      <c r="BS8" s="884"/>
      <c r="BT8" s="884"/>
      <c r="BU8" s="884"/>
      <c r="BV8" s="884"/>
      <c r="BW8" s="884"/>
      <c r="BX8" s="884"/>
      <c r="BY8" s="884"/>
      <c r="BZ8" s="884"/>
      <c r="CA8" s="884"/>
      <c r="CB8" s="884"/>
      <c r="CC8" s="884"/>
      <c r="CD8" s="884"/>
      <c r="CE8" s="893"/>
      <c r="CF8" s="884"/>
      <c r="CG8" s="1202"/>
      <c r="CH8" s="884"/>
      <c r="CI8" s="884"/>
      <c r="CJ8" s="884"/>
      <c r="CK8" s="893"/>
      <c r="CL8" s="412"/>
      <c r="CM8" s="217"/>
      <c r="CN8" s="124"/>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135"/>
      <c r="ER8" s="1135"/>
      <c r="ES8" s="1135"/>
      <c r="ET8" s="1135"/>
      <c r="EU8" s="71"/>
      <c r="EV8" s="71"/>
      <c r="EW8" s="71"/>
      <c r="EX8" s="71"/>
      <c r="EY8" s="71"/>
      <c r="EZ8" s="71"/>
      <c r="FA8" s="71"/>
      <c r="FB8" s="71"/>
      <c r="FC8" s="71"/>
      <c r="FD8" s="71"/>
      <c r="FE8" s="71"/>
      <c r="FF8" s="71"/>
      <c r="FG8" s="71"/>
      <c r="FH8" s="71"/>
      <c r="FI8" s="71"/>
      <c r="FJ8" s="861"/>
      <c r="FK8" s="71"/>
      <c r="FL8" s="71"/>
      <c r="FM8" s="71"/>
      <c r="FN8" s="71"/>
      <c r="FO8" s="71"/>
      <c r="FP8" s="71"/>
      <c r="FQ8" s="71"/>
      <c r="FR8" s="71"/>
      <c r="FS8" s="71"/>
      <c r="FT8" s="71"/>
      <c r="FU8" s="71"/>
      <c r="FV8" s="71"/>
      <c r="FW8" s="71"/>
      <c r="FX8" s="71"/>
      <c r="FY8" s="71"/>
      <c r="FZ8" s="71"/>
      <c r="GA8" s="71"/>
      <c r="GB8" s="71"/>
      <c r="GC8" s="71"/>
      <c r="GD8" s="71"/>
      <c r="GE8" s="71"/>
      <c r="GF8" s="71"/>
      <c r="GG8" s="861"/>
      <c r="GH8" s="71"/>
      <c r="GI8" s="861"/>
      <c r="GJ8" s="71"/>
      <c r="GK8" s="71"/>
      <c r="GL8" s="124"/>
      <c r="GM8" s="71"/>
      <c r="GN8" s="71"/>
      <c r="GO8" s="71"/>
      <c r="GP8" s="124"/>
      <c r="GQ8" s="71"/>
      <c r="GR8" s="71"/>
      <c r="GS8" s="71"/>
      <c r="GT8" s="71"/>
      <c r="GU8" s="71"/>
      <c r="GV8" s="71"/>
      <c r="GW8" s="71"/>
      <c r="GX8" s="71"/>
      <c r="GY8" s="71"/>
      <c r="GZ8" s="71"/>
      <c r="HA8" s="71"/>
      <c r="HB8" s="124"/>
      <c r="HC8" s="217"/>
      <c r="HD8" s="71"/>
      <c r="HE8" s="71"/>
      <c r="HF8" s="71"/>
      <c r="HG8" s="71"/>
      <c r="HH8" s="71"/>
      <c r="HI8" s="71"/>
      <c r="HJ8" s="71"/>
      <c r="HK8" s="861"/>
      <c r="HL8" s="71"/>
      <c r="HM8" s="71"/>
      <c r="HN8" s="71"/>
      <c r="HO8" s="71"/>
      <c r="HP8" s="71"/>
      <c r="HQ8" s="71"/>
      <c r="HR8" s="124"/>
      <c r="HS8" s="71"/>
      <c r="HT8" s="71"/>
      <c r="HU8" s="861"/>
      <c r="HV8" s="71"/>
      <c r="HW8" s="71"/>
      <c r="HX8" s="71"/>
      <c r="HY8" s="71"/>
      <c r="HZ8" s="71"/>
      <c r="IA8" s="71"/>
      <c r="IB8" s="71"/>
      <c r="IC8" s="71"/>
      <c r="ID8" s="861"/>
      <c r="IE8" s="71"/>
      <c r="IF8" s="100"/>
    </row>
    <row r="9" spans="1:240" ht="14.25" customHeight="1">
      <c r="A9" s="423">
        <v>1957</v>
      </c>
      <c r="B9" s="1204">
        <v>3713.7147357941253</v>
      </c>
      <c r="C9" s="1205"/>
      <c r="D9" s="1206"/>
      <c r="E9" s="1206"/>
      <c r="F9" s="1206"/>
      <c r="G9" s="1206"/>
      <c r="H9" s="884"/>
      <c r="I9" s="884"/>
      <c r="J9" s="884"/>
      <c r="K9" s="884"/>
      <c r="L9" s="884"/>
      <c r="M9" s="884"/>
      <c r="N9" s="1203"/>
      <c r="O9" s="884"/>
      <c r="P9" s="884"/>
      <c r="Q9" s="884"/>
      <c r="R9" s="884"/>
      <c r="S9" s="884"/>
      <c r="T9" s="884"/>
      <c r="U9" s="884"/>
      <c r="V9" s="884"/>
      <c r="W9" s="884"/>
      <c r="X9" s="884"/>
      <c r="Y9" s="884"/>
      <c r="Z9" s="884"/>
      <c r="AA9" s="884"/>
      <c r="AB9" s="893"/>
      <c r="AC9" s="1202"/>
      <c r="AD9" s="885"/>
      <c r="AE9" s="1321"/>
      <c r="AF9" s="884"/>
      <c r="AG9" s="884"/>
      <c r="AH9" s="884"/>
      <c r="AI9" s="884"/>
      <c r="AJ9" s="884"/>
      <c r="AK9" s="884"/>
      <c r="AL9" s="884"/>
      <c r="AM9" s="884"/>
      <c r="AN9" s="884"/>
      <c r="AO9" s="884"/>
      <c r="AP9" s="884"/>
      <c r="AQ9" s="884"/>
      <c r="AR9" s="884"/>
      <c r="AS9" s="884"/>
      <c r="AT9" s="893"/>
      <c r="AU9" s="925"/>
      <c r="AV9" s="926"/>
      <c r="AW9" s="926"/>
      <c r="AX9" s="926"/>
      <c r="AY9" s="684"/>
      <c r="AZ9" s="926"/>
      <c r="BA9" s="1207"/>
      <c r="BB9" s="1087"/>
      <c r="BC9" s="327"/>
      <c r="BD9" s="684"/>
      <c r="BE9" s="1320"/>
      <c r="BF9" s="1203"/>
      <c r="BG9" s="884"/>
      <c r="BH9" s="884"/>
      <c r="BI9" s="884"/>
      <c r="BJ9" s="884"/>
      <c r="BK9" s="884"/>
      <c r="BL9" s="884"/>
      <c r="BM9" s="884"/>
      <c r="BN9" s="884"/>
      <c r="BO9" s="884"/>
      <c r="BQ9" s="1203"/>
      <c r="BR9" s="884"/>
      <c r="BS9" s="884"/>
      <c r="BT9" s="884"/>
      <c r="BU9" s="884"/>
      <c r="BV9" s="884"/>
      <c r="BW9" s="884"/>
      <c r="BX9" s="884"/>
      <c r="BY9" s="884"/>
      <c r="BZ9" s="884"/>
      <c r="CA9" s="884"/>
      <c r="CB9" s="884"/>
      <c r="CC9" s="884"/>
      <c r="CD9" s="884"/>
      <c r="CE9" s="893"/>
      <c r="CF9" s="884"/>
      <c r="CG9" s="1202"/>
      <c r="CH9" s="884"/>
      <c r="CI9" s="884"/>
      <c r="CJ9" s="884"/>
      <c r="CK9" s="893"/>
      <c r="CL9" s="412"/>
      <c r="CM9" s="217"/>
      <c r="CN9" s="124"/>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135"/>
      <c r="ER9" s="1135"/>
      <c r="ES9" s="1135"/>
      <c r="ET9" s="1135"/>
      <c r="EU9" s="71"/>
      <c r="EV9" s="71"/>
      <c r="EW9" s="71"/>
      <c r="EX9" s="71"/>
      <c r="EY9" s="71"/>
      <c r="EZ9" s="71"/>
      <c r="FA9" s="71"/>
      <c r="FB9" s="71"/>
      <c r="FC9" s="71"/>
      <c r="FD9" s="71"/>
      <c r="FE9" s="71"/>
      <c r="FF9" s="71"/>
      <c r="FG9" s="71"/>
      <c r="FH9" s="71"/>
      <c r="FI9" s="71"/>
      <c r="FJ9" s="861"/>
      <c r="FK9" s="71"/>
      <c r="FL9" s="71"/>
      <c r="FM9" s="71"/>
      <c r="FN9" s="71"/>
      <c r="FO9" s="71"/>
      <c r="FP9" s="71"/>
      <c r="FQ9" s="71"/>
      <c r="FR9" s="71"/>
      <c r="FS9" s="71"/>
      <c r="FT9" s="71"/>
      <c r="FU9" s="71"/>
      <c r="FV9" s="71"/>
      <c r="FW9" s="71"/>
      <c r="FX9" s="71"/>
      <c r="FY9" s="71"/>
      <c r="FZ9" s="71"/>
      <c r="GA9" s="71"/>
      <c r="GB9" s="71"/>
      <c r="GC9" s="71"/>
      <c r="GD9" s="71"/>
      <c r="GE9" s="71"/>
      <c r="GF9" s="71"/>
      <c r="GG9" s="861"/>
      <c r="GH9" s="71"/>
      <c r="GI9" s="861"/>
      <c r="GJ9" s="71"/>
      <c r="GK9" s="71"/>
      <c r="GL9" s="124"/>
      <c r="GM9" s="71"/>
      <c r="GN9" s="71"/>
      <c r="GO9" s="71"/>
      <c r="GP9" s="124"/>
      <c r="GQ9" s="71"/>
      <c r="GR9" s="71"/>
      <c r="GS9" s="71"/>
      <c r="GT9" s="71"/>
      <c r="GU9" s="71"/>
      <c r="GV9" s="71"/>
      <c r="GW9" s="71"/>
      <c r="GX9" s="71"/>
      <c r="GY9" s="71"/>
      <c r="GZ9" s="71"/>
      <c r="HA9" s="71"/>
      <c r="HB9" s="124"/>
      <c r="HC9" s="217"/>
      <c r="HD9" s="71"/>
      <c r="HE9" s="71"/>
      <c r="HF9" s="71"/>
      <c r="HG9" s="71"/>
      <c r="HH9" s="71"/>
      <c r="HI9" s="71"/>
      <c r="HJ9" s="71"/>
      <c r="HK9" s="861"/>
      <c r="HL9" s="71"/>
      <c r="HM9" s="71"/>
      <c r="HN9" s="71"/>
      <c r="HO9" s="71"/>
      <c r="HP9" s="71"/>
      <c r="HQ9" s="71"/>
      <c r="HR9" s="124"/>
      <c r="HS9" s="71"/>
      <c r="HT9" s="71"/>
      <c r="HU9" s="861"/>
      <c r="HV9" s="71"/>
      <c r="HW9" s="71"/>
      <c r="HX9" s="71"/>
      <c r="HY9" s="71"/>
      <c r="HZ9" s="71"/>
      <c r="IA9" s="71"/>
      <c r="IB9" s="71"/>
      <c r="IC9" s="71"/>
      <c r="ID9" s="861"/>
      <c r="IE9" s="71"/>
      <c r="IF9" s="100"/>
    </row>
    <row r="10" spans="1:240" ht="14.25" customHeight="1">
      <c r="A10" s="423">
        <v>1958</v>
      </c>
      <c r="B10" s="1204">
        <v>4269.6622173122632</v>
      </c>
      <c r="C10" s="1208"/>
      <c r="D10" s="1209"/>
      <c r="E10" s="884"/>
      <c r="F10" s="884"/>
      <c r="G10" s="884"/>
      <c r="H10" s="884"/>
      <c r="I10" s="884"/>
      <c r="J10" s="884"/>
      <c r="K10" s="884"/>
      <c r="L10" s="884"/>
      <c r="M10" s="1206"/>
      <c r="N10" s="1208"/>
      <c r="O10" s="1209"/>
      <c r="P10" s="885"/>
      <c r="Q10" s="885"/>
      <c r="R10" s="885"/>
      <c r="S10" s="885"/>
      <c r="T10" s="885"/>
      <c r="U10" s="885"/>
      <c r="V10" s="1209"/>
      <c r="W10" s="885"/>
      <c r="X10" s="885"/>
      <c r="Y10" s="885"/>
      <c r="Z10" s="885"/>
      <c r="AA10" s="885"/>
      <c r="AB10" s="894"/>
      <c r="AC10" s="1210"/>
      <c r="AD10" s="885"/>
      <c r="AE10" s="1322"/>
      <c r="AF10" s="885"/>
      <c r="AG10" s="885"/>
      <c r="AH10" s="885"/>
      <c r="AI10" s="885"/>
      <c r="AJ10" s="885"/>
      <c r="AK10" s="885"/>
      <c r="AL10" s="885"/>
      <c r="AM10" s="885"/>
      <c r="AN10" s="885"/>
      <c r="AO10" s="885"/>
      <c r="AP10" s="885"/>
      <c r="AQ10" s="885"/>
      <c r="AR10" s="885"/>
      <c r="AS10" s="885"/>
      <c r="AT10" s="894"/>
      <c r="AU10" s="925"/>
      <c r="AV10" s="926"/>
      <c r="AW10" s="926"/>
      <c r="AX10" s="926"/>
      <c r="AY10" s="1211"/>
      <c r="AZ10" s="926"/>
      <c r="BA10" s="1207"/>
      <c r="BB10" s="1087"/>
      <c r="BC10" s="1212"/>
      <c r="BD10" s="1211"/>
      <c r="BE10" s="893"/>
      <c r="BF10" s="1213"/>
      <c r="BG10" s="926"/>
      <c r="BH10" s="926"/>
      <c r="BI10" s="926"/>
      <c r="BJ10" s="926"/>
      <c r="BK10" s="926"/>
      <c r="BL10" s="926"/>
      <c r="BM10" s="926"/>
      <c r="BN10" s="926"/>
      <c r="BO10" s="926"/>
      <c r="BP10" s="926"/>
      <c r="BQ10" s="1213"/>
      <c r="BR10" s="926"/>
      <c r="BS10" s="926"/>
      <c r="BT10" s="926"/>
      <c r="BU10" s="926"/>
      <c r="BV10" s="926"/>
      <c r="BW10" s="926"/>
      <c r="BX10" s="926"/>
      <c r="BY10" s="926"/>
      <c r="BZ10" s="926"/>
      <c r="CA10" s="926"/>
      <c r="CB10" s="926"/>
      <c r="CC10" s="926"/>
      <c r="CD10" s="926"/>
      <c r="CE10" s="927"/>
      <c r="CF10" s="926"/>
      <c r="CG10" s="925"/>
      <c r="CH10" s="926"/>
      <c r="CI10" s="926"/>
      <c r="CJ10" s="926"/>
      <c r="CK10" s="927"/>
      <c r="CL10" s="412"/>
      <c r="CM10" s="217"/>
      <c r="CN10" s="124"/>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135"/>
      <c r="ER10" s="1135"/>
      <c r="ES10" s="1135"/>
      <c r="ET10" s="1135"/>
      <c r="EU10" s="71"/>
      <c r="EV10" s="71"/>
      <c r="EW10" s="71"/>
      <c r="EX10" s="71"/>
      <c r="EY10" s="71"/>
      <c r="EZ10" s="71"/>
      <c r="FA10" s="71"/>
      <c r="FB10" s="71"/>
      <c r="FC10" s="71"/>
      <c r="FD10" s="71"/>
      <c r="FE10" s="71"/>
      <c r="FF10" s="71"/>
      <c r="FG10" s="71"/>
      <c r="FH10" s="71"/>
      <c r="FI10" s="71"/>
      <c r="FJ10" s="861"/>
      <c r="FK10" s="71"/>
      <c r="FL10" s="71"/>
      <c r="FM10" s="71"/>
      <c r="FN10" s="71"/>
      <c r="FO10" s="71"/>
      <c r="FP10" s="71"/>
      <c r="FQ10" s="71"/>
      <c r="FR10" s="71"/>
      <c r="FS10" s="71"/>
      <c r="FT10" s="71"/>
      <c r="FU10" s="71"/>
      <c r="FV10" s="71"/>
      <c r="FW10" s="71"/>
      <c r="FX10" s="71"/>
      <c r="FY10" s="71"/>
      <c r="FZ10" s="71"/>
      <c r="GA10" s="71"/>
      <c r="GB10" s="71"/>
      <c r="GC10" s="71"/>
      <c r="GD10" s="71"/>
      <c r="GE10" s="71"/>
      <c r="GF10" s="71"/>
      <c r="GG10" s="861"/>
      <c r="GH10" s="71"/>
      <c r="GI10" s="861"/>
      <c r="GJ10" s="71"/>
      <c r="GK10" s="71"/>
      <c r="GL10" s="124"/>
      <c r="GM10" s="71"/>
      <c r="GN10" s="71"/>
      <c r="GO10" s="71"/>
      <c r="GP10" s="124"/>
      <c r="GQ10" s="71"/>
      <c r="GR10" s="71"/>
      <c r="GS10" s="71"/>
      <c r="GT10" s="71"/>
      <c r="GU10" s="71"/>
      <c r="GV10" s="71"/>
      <c r="GW10" s="71"/>
      <c r="GX10" s="71"/>
      <c r="GY10" s="71"/>
      <c r="GZ10" s="71"/>
      <c r="HA10" s="71"/>
      <c r="HB10" s="124"/>
      <c r="HC10" s="217"/>
      <c r="HD10" s="71"/>
      <c r="HE10" s="71"/>
      <c r="HF10" s="71"/>
      <c r="HG10" s="71"/>
      <c r="HH10" s="71"/>
      <c r="HI10" s="71"/>
      <c r="HJ10" s="71"/>
      <c r="HK10" s="861"/>
      <c r="HL10" s="71"/>
      <c r="HM10" s="71"/>
      <c r="HN10" s="71"/>
      <c r="HO10" s="71"/>
      <c r="HP10" s="71"/>
      <c r="HQ10" s="71"/>
      <c r="HR10" s="124"/>
      <c r="HS10" s="71"/>
      <c r="HT10" s="71"/>
      <c r="HU10" s="861"/>
      <c r="HV10" s="71"/>
      <c r="HW10" s="71"/>
      <c r="HX10" s="71"/>
      <c r="HY10" s="71"/>
      <c r="HZ10" s="71"/>
      <c r="IA10" s="71"/>
      <c r="IB10" s="71"/>
      <c r="IC10" s="71"/>
      <c r="ID10" s="861"/>
      <c r="IE10" s="71"/>
      <c r="IF10" s="100"/>
    </row>
    <row r="11" spans="1:240" ht="14.25" customHeight="1">
      <c r="A11" s="423">
        <v>1959</v>
      </c>
      <c r="B11" s="1204">
        <v>4428.0290765273512</v>
      </c>
      <c r="C11" s="1208"/>
      <c r="D11" s="1209"/>
      <c r="E11" s="884"/>
      <c r="F11" s="884"/>
      <c r="G11" s="884"/>
      <c r="H11" s="884"/>
      <c r="I11" s="884"/>
      <c r="J11" s="884"/>
      <c r="K11" s="884"/>
      <c r="L11" s="884"/>
      <c r="M11" s="1206"/>
      <c r="N11" s="1208"/>
      <c r="O11" s="1209"/>
      <c r="P11" s="885"/>
      <c r="Q11" s="885"/>
      <c r="R11" s="885"/>
      <c r="S11" s="885"/>
      <c r="T11" s="885"/>
      <c r="U11" s="885"/>
      <c r="V11" s="1209"/>
      <c r="W11" s="885"/>
      <c r="X11" s="885"/>
      <c r="Y11" s="885"/>
      <c r="Z11" s="885"/>
      <c r="AA11" s="885"/>
      <c r="AB11" s="894"/>
      <c r="AC11" s="1210"/>
      <c r="AD11" s="885"/>
      <c r="AE11" s="1322"/>
      <c r="AF11" s="885"/>
      <c r="AG11" s="885"/>
      <c r="AH11" s="885"/>
      <c r="AI11" s="885"/>
      <c r="AJ11" s="885"/>
      <c r="AK11" s="885"/>
      <c r="AL11" s="885"/>
      <c r="AM11" s="885"/>
      <c r="AN11" s="885"/>
      <c r="AO11" s="885"/>
      <c r="AP11" s="885"/>
      <c r="AQ11" s="885"/>
      <c r="AR11" s="885"/>
      <c r="AS11" s="885"/>
      <c r="AT11" s="894"/>
      <c r="AU11" s="925"/>
      <c r="AV11" s="926"/>
      <c r="AW11" s="926"/>
      <c r="AX11" s="926"/>
      <c r="AY11" s="1211"/>
      <c r="AZ11" s="926"/>
      <c r="BA11" s="1207"/>
      <c r="BB11" s="1087"/>
      <c r="BC11" s="1212"/>
      <c r="BD11" s="1211"/>
      <c r="BE11" s="893"/>
      <c r="BF11" s="1213"/>
      <c r="BG11" s="926"/>
      <c r="BH11" s="926"/>
      <c r="BI11" s="926"/>
      <c r="BJ11" s="926"/>
      <c r="BK11" s="926"/>
      <c r="BL11" s="926"/>
      <c r="BM11" s="926"/>
      <c r="BN11" s="926"/>
      <c r="BO11" s="926"/>
      <c r="BP11" s="926"/>
      <c r="BQ11" s="1213"/>
      <c r="BR11" s="926"/>
      <c r="BS11" s="926"/>
      <c r="BT11" s="926"/>
      <c r="BU11" s="926"/>
      <c r="BV11" s="926"/>
      <c r="BW11" s="926"/>
      <c r="BX11" s="926"/>
      <c r="BY11" s="926"/>
      <c r="BZ11" s="926"/>
      <c r="CA11" s="926"/>
      <c r="CB11" s="926"/>
      <c r="CC11" s="926"/>
      <c r="CD11" s="926"/>
      <c r="CE11" s="927"/>
      <c r="CF11" s="926"/>
      <c r="CG11" s="925"/>
      <c r="CH11" s="926"/>
      <c r="CI11" s="926"/>
      <c r="CJ11" s="926"/>
      <c r="CK11" s="927"/>
      <c r="CL11" s="412"/>
      <c r="CM11" s="217"/>
      <c r="CN11" s="124"/>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135"/>
      <c r="ER11" s="1135"/>
      <c r="ES11" s="1135"/>
      <c r="ET11" s="1135"/>
      <c r="EU11" s="71"/>
      <c r="EV11" s="71"/>
      <c r="EW11" s="71"/>
      <c r="EX11" s="71"/>
      <c r="EY11" s="71"/>
      <c r="EZ11" s="71"/>
      <c r="FA11" s="71"/>
      <c r="FB11" s="71"/>
      <c r="FC11" s="71"/>
      <c r="FD11" s="71"/>
      <c r="FE11" s="71"/>
      <c r="FF11" s="71"/>
      <c r="FG11" s="71"/>
      <c r="FH11" s="71"/>
      <c r="FI11" s="71"/>
      <c r="FJ11" s="861"/>
      <c r="FK11" s="71"/>
      <c r="FL11" s="71"/>
      <c r="FM11" s="71"/>
      <c r="FN11" s="71"/>
      <c r="FO11" s="71"/>
      <c r="FP11" s="71"/>
      <c r="FQ11" s="71"/>
      <c r="FR11" s="71"/>
      <c r="FS11" s="71"/>
      <c r="FT11" s="71"/>
      <c r="FU11" s="71"/>
      <c r="FV11" s="71"/>
      <c r="FW11" s="71"/>
      <c r="FX11" s="71"/>
      <c r="FY11" s="71"/>
      <c r="FZ11" s="71"/>
      <c r="GA11" s="71"/>
      <c r="GB11" s="71"/>
      <c r="GC11" s="71"/>
      <c r="GD11" s="71"/>
      <c r="GE11" s="71"/>
      <c r="GF11" s="71"/>
      <c r="GG11" s="861"/>
      <c r="GH11" s="71"/>
      <c r="GI11" s="861"/>
      <c r="GJ11" s="71"/>
      <c r="GK11" s="71"/>
      <c r="GL11" s="124"/>
      <c r="GM11" s="71"/>
      <c r="GN11" s="71"/>
      <c r="GO11" s="71"/>
      <c r="GP11" s="124"/>
      <c r="GQ11" s="71"/>
      <c r="GR11" s="71"/>
      <c r="GS11" s="71"/>
      <c r="GT11" s="71"/>
      <c r="GU11" s="71"/>
      <c r="GV11" s="71"/>
      <c r="GW11" s="71"/>
      <c r="GX11" s="71"/>
      <c r="GY11" s="71"/>
      <c r="GZ11" s="71"/>
      <c r="HA11" s="71"/>
      <c r="HB11" s="124"/>
      <c r="HC11" s="217"/>
      <c r="HD11" s="71"/>
      <c r="HE11" s="71"/>
      <c r="HF11" s="71"/>
      <c r="HG11" s="71"/>
      <c r="HH11" s="71"/>
      <c r="HI11" s="71"/>
      <c r="HJ11" s="71"/>
      <c r="HK11" s="861"/>
      <c r="HL11" s="71"/>
      <c r="HM11" s="71"/>
      <c r="HN11" s="71"/>
      <c r="HO11" s="71"/>
      <c r="HP11" s="71"/>
      <c r="HQ11" s="71"/>
      <c r="HR11" s="124"/>
      <c r="HS11" s="71"/>
      <c r="HT11" s="71"/>
      <c r="HU11" s="861"/>
      <c r="HV11" s="71"/>
      <c r="HW11" s="71"/>
      <c r="HX11" s="71"/>
      <c r="HY11" s="71"/>
      <c r="HZ11" s="71"/>
      <c r="IA11" s="71"/>
      <c r="IB11" s="71"/>
      <c r="IC11" s="71"/>
      <c r="ID11" s="861"/>
      <c r="IE11" s="71"/>
      <c r="IF11" s="100"/>
    </row>
    <row r="12" spans="1:240" ht="14.25" customHeight="1">
      <c r="A12" s="423">
        <v>1960</v>
      </c>
      <c r="B12" s="1204">
        <v>4554.8919198149215</v>
      </c>
      <c r="C12" s="1208"/>
      <c r="D12" s="1209"/>
      <c r="E12" s="884"/>
      <c r="F12" s="884"/>
      <c r="G12" s="884"/>
      <c r="H12" s="884"/>
      <c r="I12" s="884"/>
      <c r="J12" s="884"/>
      <c r="K12" s="884"/>
      <c r="L12" s="884"/>
      <c r="M12" s="1206"/>
      <c r="N12" s="1208"/>
      <c r="O12" s="1209"/>
      <c r="P12" s="885"/>
      <c r="Q12" s="885"/>
      <c r="R12" s="885"/>
      <c r="S12" s="885"/>
      <c r="T12" s="885"/>
      <c r="U12" s="885"/>
      <c r="V12" s="1209"/>
      <c r="W12" s="885"/>
      <c r="X12" s="885"/>
      <c r="Y12" s="885"/>
      <c r="Z12" s="885"/>
      <c r="AA12" s="885"/>
      <c r="AB12" s="894"/>
      <c r="AC12" s="1210"/>
      <c r="AD12" s="885"/>
      <c r="AE12" s="1322"/>
      <c r="AF12" s="885"/>
      <c r="AG12" s="885"/>
      <c r="AH12" s="885"/>
      <c r="AI12" s="885"/>
      <c r="AJ12" s="885"/>
      <c r="AK12" s="885"/>
      <c r="AL12" s="885"/>
      <c r="AM12" s="885"/>
      <c r="AN12" s="885"/>
      <c r="AO12" s="885"/>
      <c r="AP12" s="885"/>
      <c r="AQ12" s="885"/>
      <c r="AR12" s="885"/>
      <c r="AS12" s="885"/>
      <c r="AT12" s="894"/>
      <c r="AU12" s="925"/>
      <c r="AV12" s="926"/>
      <c r="AW12" s="926"/>
      <c r="AX12" s="926"/>
      <c r="AY12" s="1211"/>
      <c r="AZ12" s="926"/>
      <c r="BA12" s="1207"/>
      <c r="BB12" s="1087"/>
      <c r="BC12" s="1212"/>
      <c r="BD12" s="1211"/>
      <c r="BE12" s="893"/>
      <c r="BF12" s="1213"/>
      <c r="BG12" s="926"/>
      <c r="BH12" s="926"/>
      <c r="BI12" s="926"/>
      <c r="BJ12" s="926"/>
      <c r="BK12" s="926"/>
      <c r="BL12" s="926"/>
      <c r="BM12" s="926"/>
      <c r="BN12" s="926"/>
      <c r="BO12" s="926"/>
      <c r="BP12" s="926"/>
      <c r="BQ12" s="1213"/>
      <c r="BR12" s="926"/>
      <c r="BS12" s="926"/>
      <c r="BT12" s="926"/>
      <c r="BU12" s="926"/>
      <c r="BV12" s="926"/>
      <c r="BW12" s="926"/>
      <c r="BX12" s="926"/>
      <c r="BY12" s="926"/>
      <c r="BZ12" s="926"/>
      <c r="CA12" s="926"/>
      <c r="CB12" s="926"/>
      <c r="CC12" s="926"/>
      <c r="CD12" s="926"/>
      <c r="CE12" s="927"/>
      <c r="CF12" s="926"/>
      <c r="CG12" s="925"/>
      <c r="CH12" s="926"/>
      <c r="CI12" s="926"/>
      <c r="CJ12" s="926"/>
      <c r="CK12" s="927"/>
      <c r="CL12" s="412"/>
      <c r="CM12" s="217"/>
      <c r="CN12" s="124"/>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135"/>
      <c r="ER12" s="1135"/>
      <c r="ES12" s="1135"/>
      <c r="ET12" s="1135"/>
      <c r="EU12" s="71"/>
      <c r="EV12" s="71"/>
      <c r="EW12" s="71"/>
      <c r="EX12" s="71"/>
      <c r="EY12" s="71"/>
      <c r="EZ12" s="71"/>
      <c r="FA12" s="71"/>
      <c r="FB12" s="71"/>
      <c r="FC12" s="71"/>
      <c r="FD12" s="71"/>
      <c r="FE12" s="71"/>
      <c r="FF12" s="71"/>
      <c r="FG12" s="71"/>
      <c r="FH12" s="71"/>
      <c r="FI12" s="71"/>
      <c r="FJ12" s="861"/>
      <c r="FK12" s="71"/>
      <c r="FL12" s="71"/>
      <c r="FM12" s="71"/>
      <c r="FN12" s="71"/>
      <c r="FO12" s="71"/>
      <c r="FP12" s="71"/>
      <c r="FQ12" s="71"/>
      <c r="FR12" s="71"/>
      <c r="FS12" s="71"/>
      <c r="FT12" s="71"/>
      <c r="FU12" s="71"/>
      <c r="FV12" s="71"/>
      <c r="FW12" s="71"/>
      <c r="FX12" s="71"/>
      <c r="FY12" s="71"/>
      <c r="FZ12" s="71"/>
      <c r="GA12" s="71"/>
      <c r="GB12" s="71"/>
      <c r="GC12" s="71"/>
      <c r="GD12" s="71"/>
      <c r="GE12" s="71"/>
      <c r="GF12" s="71"/>
      <c r="GG12" s="861"/>
      <c r="GH12" s="71"/>
      <c r="GI12" s="861"/>
      <c r="GJ12" s="71"/>
      <c r="GK12" s="71"/>
      <c r="GL12" s="124"/>
      <c r="GM12" s="71"/>
      <c r="GN12" s="71"/>
      <c r="GO12" s="71"/>
      <c r="GP12" s="124"/>
      <c r="GQ12" s="71"/>
      <c r="GR12" s="71"/>
      <c r="GS12" s="71"/>
      <c r="GT12" s="71"/>
      <c r="GU12" s="71"/>
      <c r="GV12" s="71"/>
      <c r="GW12" s="71"/>
      <c r="GX12" s="71"/>
      <c r="GY12" s="71"/>
      <c r="GZ12" s="71"/>
      <c r="HA12" s="71"/>
      <c r="HB12" s="124"/>
      <c r="HC12" s="217"/>
      <c r="HD12" s="71"/>
      <c r="HE12" s="71"/>
      <c r="HF12" s="71"/>
      <c r="HG12" s="71"/>
      <c r="HH12" s="71"/>
      <c r="HI12" s="71"/>
      <c r="HJ12" s="71"/>
      <c r="HK12" s="861"/>
      <c r="HL12" s="71"/>
      <c r="HM12" s="71"/>
      <c r="HN12" s="71"/>
      <c r="HO12" s="71"/>
      <c r="HP12" s="71"/>
      <c r="HQ12" s="71"/>
      <c r="HR12" s="124"/>
      <c r="HS12" s="71"/>
      <c r="HT12" s="71"/>
      <c r="HU12" s="861"/>
      <c r="HV12" s="71"/>
      <c r="HW12" s="71"/>
      <c r="HX12" s="71"/>
      <c r="HY12" s="71"/>
      <c r="HZ12" s="71"/>
      <c r="IA12" s="71"/>
      <c r="IB12" s="71"/>
      <c r="IC12" s="71"/>
      <c r="ID12" s="861"/>
      <c r="IE12" s="71"/>
      <c r="IF12" s="100"/>
    </row>
    <row r="13" spans="1:240" ht="14.25" customHeight="1">
      <c r="A13" s="423">
        <v>1961</v>
      </c>
      <c r="B13" s="1204">
        <v>5187.4325953179241</v>
      </c>
      <c r="C13" s="1208"/>
      <c r="D13" s="1209"/>
      <c r="E13" s="884"/>
      <c r="F13" s="884"/>
      <c r="G13" s="884"/>
      <c r="H13" s="884"/>
      <c r="I13" s="884"/>
      <c r="J13" s="884"/>
      <c r="K13" s="884"/>
      <c r="L13" s="884"/>
      <c r="M13" s="1206"/>
      <c r="N13" s="1208"/>
      <c r="O13" s="1209"/>
      <c r="P13" s="885"/>
      <c r="Q13" s="885"/>
      <c r="R13" s="885"/>
      <c r="S13" s="885"/>
      <c r="T13" s="885"/>
      <c r="U13" s="885"/>
      <c r="V13" s="1209"/>
      <c r="W13" s="885"/>
      <c r="X13" s="885"/>
      <c r="Y13" s="885"/>
      <c r="Z13" s="885"/>
      <c r="AA13" s="885"/>
      <c r="AB13" s="894"/>
      <c r="AC13" s="1210"/>
      <c r="AD13" s="885"/>
      <c r="AE13" s="1322"/>
      <c r="AF13" s="885"/>
      <c r="AG13" s="885"/>
      <c r="AH13" s="885"/>
      <c r="AI13" s="885"/>
      <c r="AJ13" s="885"/>
      <c r="AK13" s="885"/>
      <c r="AL13" s="885"/>
      <c r="AM13" s="885"/>
      <c r="AN13" s="885"/>
      <c r="AO13" s="885"/>
      <c r="AP13" s="885"/>
      <c r="AQ13" s="885"/>
      <c r="AR13" s="885"/>
      <c r="AS13" s="885"/>
      <c r="AT13" s="894"/>
      <c r="AU13" s="925"/>
      <c r="AV13" s="926"/>
      <c r="AW13" s="926"/>
      <c r="AX13" s="926"/>
      <c r="AY13" s="1211"/>
      <c r="AZ13" s="926"/>
      <c r="BA13" s="1207"/>
      <c r="BB13" s="1087"/>
      <c r="BC13" s="1212"/>
      <c r="BD13" s="1211"/>
      <c r="BE13" s="893"/>
      <c r="BF13" s="1213"/>
      <c r="BG13" s="926"/>
      <c r="BH13" s="926"/>
      <c r="BI13" s="926"/>
      <c r="BJ13" s="926"/>
      <c r="BK13" s="926"/>
      <c r="BL13" s="926"/>
      <c r="BM13" s="926"/>
      <c r="BN13" s="926"/>
      <c r="BO13" s="926"/>
      <c r="BP13" s="926"/>
      <c r="BQ13" s="1213"/>
      <c r="BR13" s="926"/>
      <c r="BS13" s="926"/>
      <c r="BT13" s="926"/>
      <c r="BU13" s="926"/>
      <c r="BV13" s="926"/>
      <c r="BW13" s="926"/>
      <c r="BX13" s="926"/>
      <c r="BY13" s="926"/>
      <c r="BZ13" s="926"/>
      <c r="CA13" s="926"/>
      <c r="CB13" s="926"/>
      <c r="CC13" s="926"/>
      <c r="CD13" s="926"/>
      <c r="CE13" s="927"/>
      <c r="CF13" s="926"/>
      <c r="CG13" s="925"/>
      <c r="CH13" s="926"/>
      <c r="CI13" s="926"/>
      <c r="CJ13" s="926"/>
      <c r="CK13" s="927"/>
      <c r="CL13" s="412"/>
      <c r="CM13" s="217"/>
      <c r="CN13" s="12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135"/>
      <c r="ER13" s="1135"/>
      <c r="ES13" s="1135"/>
      <c r="ET13" s="1135"/>
      <c r="EU13" s="71"/>
      <c r="EV13" s="71"/>
      <c r="EW13" s="71"/>
      <c r="EX13" s="71"/>
      <c r="EY13" s="71"/>
      <c r="EZ13" s="71"/>
      <c r="FA13" s="71"/>
      <c r="FB13" s="71"/>
      <c r="FC13" s="71"/>
      <c r="FD13" s="71"/>
      <c r="FE13" s="71"/>
      <c r="FF13" s="71"/>
      <c r="FG13" s="71"/>
      <c r="FH13" s="71"/>
      <c r="FI13" s="71"/>
      <c r="FJ13" s="861"/>
      <c r="FK13" s="71"/>
      <c r="FL13" s="71"/>
      <c r="FM13" s="71"/>
      <c r="FN13" s="71"/>
      <c r="FO13" s="71"/>
      <c r="FP13" s="71"/>
      <c r="FQ13" s="71"/>
      <c r="FR13" s="71"/>
      <c r="FS13" s="71"/>
      <c r="FT13" s="71"/>
      <c r="FU13" s="71"/>
      <c r="FV13" s="71"/>
      <c r="FW13" s="71"/>
      <c r="FX13" s="71"/>
      <c r="FY13" s="71"/>
      <c r="FZ13" s="71"/>
      <c r="GA13" s="71"/>
      <c r="GB13" s="71"/>
      <c r="GC13" s="71"/>
      <c r="GD13" s="71"/>
      <c r="GE13" s="71"/>
      <c r="GF13" s="71"/>
      <c r="GG13" s="861"/>
      <c r="GH13" s="71"/>
      <c r="GI13" s="861"/>
      <c r="GJ13" s="71"/>
      <c r="GK13" s="71"/>
      <c r="GL13" s="124"/>
      <c r="GM13" s="71"/>
      <c r="GN13" s="71"/>
      <c r="GO13" s="71"/>
      <c r="GP13" s="124"/>
      <c r="GQ13" s="71"/>
      <c r="GR13" s="71"/>
      <c r="GS13" s="71"/>
      <c r="GT13" s="71"/>
      <c r="GU13" s="71"/>
      <c r="GV13" s="71"/>
      <c r="GW13" s="71"/>
      <c r="GX13" s="71"/>
      <c r="GY13" s="71"/>
      <c r="GZ13" s="71"/>
      <c r="HA13" s="71"/>
      <c r="HB13" s="124"/>
      <c r="HC13" s="217"/>
      <c r="HD13" s="71"/>
      <c r="HE13" s="71"/>
      <c r="HF13" s="71"/>
      <c r="HG13" s="71"/>
      <c r="HH13" s="71"/>
      <c r="HI13" s="71"/>
      <c r="HJ13" s="71"/>
      <c r="HK13" s="861"/>
      <c r="HL13" s="71"/>
      <c r="HM13" s="71"/>
      <c r="HN13" s="71"/>
      <c r="HO13" s="71"/>
      <c r="HP13" s="71"/>
      <c r="HQ13" s="71"/>
      <c r="HR13" s="124"/>
      <c r="HS13" s="71"/>
      <c r="HT13" s="71"/>
      <c r="HU13" s="861"/>
      <c r="HV13" s="71"/>
      <c r="HW13" s="71"/>
      <c r="HX13" s="71"/>
      <c r="HY13" s="71"/>
      <c r="HZ13" s="71"/>
      <c r="IA13" s="71"/>
      <c r="IB13" s="71"/>
      <c r="IC13" s="71"/>
      <c r="ID13" s="861"/>
      <c r="IE13" s="71"/>
      <c r="IF13" s="100"/>
    </row>
    <row r="14" spans="1:240" ht="14.25" customHeight="1">
      <c r="A14" s="423">
        <v>1962</v>
      </c>
      <c r="B14" s="1204">
        <v>5994.453156675796</v>
      </c>
      <c r="C14" s="1208"/>
      <c r="D14" s="1209"/>
      <c r="E14" s="884"/>
      <c r="F14" s="884"/>
      <c r="G14" s="884"/>
      <c r="H14" s="884"/>
      <c r="I14" s="884"/>
      <c r="J14" s="884"/>
      <c r="K14" s="884"/>
      <c r="L14" s="884"/>
      <c r="M14" s="1206"/>
      <c r="N14" s="1208"/>
      <c r="O14" s="1209"/>
      <c r="P14" s="885"/>
      <c r="Q14" s="885"/>
      <c r="R14" s="885"/>
      <c r="S14" s="885"/>
      <c r="T14" s="885"/>
      <c r="U14" s="885"/>
      <c r="V14" s="1209"/>
      <c r="W14" s="885"/>
      <c r="X14" s="885"/>
      <c r="Y14" s="885"/>
      <c r="Z14" s="885"/>
      <c r="AA14" s="885"/>
      <c r="AB14" s="894"/>
      <c r="AC14" s="1210"/>
      <c r="AD14" s="885"/>
      <c r="AE14" s="1322"/>
      <c r="AF14" s="885"/>
      <c r="AG14" s="885"/>
      <c r="AH14" s="885"/>
      <c r="AI14" s="885"/>
      <c r="AJ14" s="885"/>
      <c r="AK14" s="885"/>
      <c r="AL14" s="885"/>
      <c r="AM14" s="885"/>
      <c r="AN14" s="885"/>
      <c r="AO14" s="885"/>
      <c r="AP14" s="885"/>
      <c r="AQ14" s="885"/>
      <c r="AR14" s="885"/>
      <c r="AS14" s="885"/>
      <c r="AT14" s="894"/>
      <c r="AU14" s="925"/>
      <c r="AV14" s="926"/>
      <c r="AW14" s="926"/>
      <c r="AX14" s="926"/>
      <c r="AY14" s="1211"/>
      <c r="AZ14" s="926"/>
      <c r="BA14" s="1207"/>
      <c r="BB14" s="1087"/>
      <c r="BC14" s="1212"/>
      <c r="BD14" s="1211"/>
      <c r="BE14" s="893"/>
      <c r="BF14" s="1213"/>
      <c r="BG14" s="926"/>
      <c r="BH14" s="926"/>
      <c r="BI14" s="926"/>
      <c r="BJ14" s="926"/>
      <c r="BK14" s="926"/>
      <c r="BL14" s="926"/>
      <c r="BM14" s="926"/>
      <c r="BN14" s="926"/>
      <c r="BO14" s="926"/>
      <c r="BP14" s="926"/>
      <c r="BQ14" s="1213"/>
      <c r="BR14" s="926"/>
      <c r="BS14" s="926"/>
      <c r="BT14" s="926"/>
      <c r="BU14" s="926"/>
      <c r="BV14" s="926"/>
      <c r="BW14" s="926"/>
      <c r="BX14" s="926"/>
      <c r="BY14" s="926"/>
      <c r="BZ14" s="926"/>
      <c r="CA14" s="926"/>
      <c r="CB14" s="926"/>
      <c r="CC14" s="926"/>
      <c r="CD14" s="926"/>
      <c r="CE14" s="927"/>
      <c r="CF14" s="926"/>
      <c r="CG14" s="925"/>
      <c r="CH14" s="926"/>
      <c r="CI14" s="926"/>
      <c r="CJ14" s="926"/>
      <c r="CK14" s="927"/>
      <c r="CL14" s="412"/>
      <c r="CM14" s="217"/>
      <c r="CN14" s="124"/>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135"/>
      <c r="ER14" s="1135"/>
      <c r="ES14" s="1135"/>
      <c r="ET14" s="1135"/>
      <c r="EU14" s="71"/>
      <c r="EV14" s="71"/>
      <c r="EW14" s="71"/>
      <c r="EX14" s="71"/>
      <c r="EY14" s="71"/>
      <c r="EZ14" s="71"/>
      <c r="FA14" s="71"/>
      <c r="FB14" s="71"/>
      <c r="FC14" s="71"/>
      <c r="FD14" s="71"/>
      <c r="FE14" s="71"/>
      <c r="FF14" s="71"/>
      <c r="FG14" s="71"/>
      <c r="FH14" s="71"/>
      <c r="FI14" s="71"/>
      <c r="FJ14" s="861"/>
      <c r="FK14" s="71"/>
      <c r="FL14" s="71"/>
      <c r="FM14" s="71"/>
      <c r="FN14" s="71"/>
      <c r="FO14" s="71"/>
      <c r="FP14" s="71"/>
      <c r="FQ14" s="71"/>
      <c r="FR14" s="71"/>
      <c r="FS14" s="71"/>
      <c r="FT14" s="71"/>
      <c r="FU14" s="71"/>
      <c r="FV14" s="71"/>
      <c r="FW14" s="71"/>
      <c r="FX14" s="71"/>
      <c r="FY14" s="71"/>
      <c r="FZ14" s="71"/>
      <c r="GA14" s="71"/>
      <c r="GB14" s="71"/>
      <c r="GC14" s="71"/>
      <c r="GD14" s="71"/>
      <c r="GE14" s="71"/>
      <c r="GF14" s="71"/>
      <c r="GG14" s="861"/>
      <c r="GH14" s="71"/>
      <c r="GI14" s="861"/>
      <c r="GJ14" s="71"/>
      <c r="GK14" s="71"/>
      <c r="GL14" s="124"/>
      <c r="GM14" s="71"/>
      <c r="GN14" s="71"/>
      <c r="GO14" s="71"/>
      <c r="GP14" s="124"/>
      <c r="GQ14" s="71"/>
      <c r="GR14" s="71"/>
      <c r="GS14" s="71"/>
      <c r="GT14" s="71"/>
      <c r="GU14" s="71"/>
      <c r="GV14" s="71"/>
      <c r="GW14" s="71"/>
      <c r="GX14" s="71"/>
      <c r="GY14" s="71"/>
      <c r="GZ14" s="71"/>
      <c r="HA14" s="71"/>
      <c r="HB14" s="124"/>
      <c r="HC14" s="217"/>
      <c r="HD14" s="71"/>
      <c r="HE14" s="71"/>
      <c r="HF14" s="71"/>
      <c r="HG14" s="71"/>
      <c r="HH14" s="71"/>
      <c r="HI14" s="71"/>
      <c r="HJ14" s="71"/>
      <c r="HK14" s="861"/>
      <c r="HL14" s="71"/>
      <c r="HM14" s="71"/>
      <c r="HN14" s="71"/>
      <c r="HO14" s="71"/>
      <c r="HP14" s="71"/>
      <c r="HQ14" s="71"/>
      <c r="HR14" s="124"/>
      <c r="HS14" s="71"/>
      <c r="HT14" s="71"/>
      <c r="HU14" s="861"/>
      <c r="HV14" s="71"/>
      <c r="HW14" s="71"/>
      <c r="HX14" s="71"/>
      <c r="HY14" s="71"/>
      <c r="HZ14" s="71"/>
      <c r="IA14" s="71"/>
      <c r="IB14" s="71"/>
      <c r="IC14" s="71"/>
      <c r="ID14" s="861"/>
      <c r="IE14" s="71"/>
      <c r="IF14" s="100"/>
    </row>
    <row r="15" spans="1:240" ht="14.25" customHeight="1">
      <c r="A15" s="423">
        <v>1963</v>
      </c>
      <c r="B15" s="1204">
        <v>7075.3643522424809</v>
      </c>
      <c r="C15" s="1208"/>
      <c r="D15" s="1209"/>
      <c r="E15" s="884"/>
      <c r="F15" s="884"/>
      <c r="G15" s="884"/>
      <c r="H15" s="884"/>
      <c r="I15" s="884"/>
      <c r="J15" s="884"/>
      <c r="K15" s="884"/>
      <c r="L15" s="884"/>
      <c r="M15" s="1206"/>
      <c r="N15" s="1208"/>
      <c r="O15" s="1209"/>
      <c r="P15" s="885"/>
      <c r="Q15" s="885"/>
      <c r="R15" s="885"/>
      <c r="S15" s="885"/>
      <c r="T15" s="885"/>
      <c r="U15" s="885"/>
      <c r="V15" s="1209"/>
      <c r="W15" s="885"/>
      <c r="X15" s="885"/>
      <c r="Y15" s="885"/>
      <c r="Z15" s="885"/>
      <c r="AA15" s="885"/>
      <c r="AB15" s="894"/>
      <c r="AC15" s="1210"/>
      <c r="AD15" s="885"/>
      <c r="AE15" s="1322"/>
      <c r="AF15" s="885"/>
      <c r="AG15" s="885"/>
      <c r="AH15" s="885"/>
      <c r="AI15" s="885"/>
      <c r="AJ15" s="885"/>
      <c r="AK15" s="885"/>
      <c r="AL15" s="885"/>
      <c r="AM15" s="885"/>
      <c r="AN15" s="885"/>
      <c r="AO15" s="885"/>
      <c r="AP15" s="885"/>
      <c r="AQ15" s="885"/>
      <c r="AR15" s="885"/>
      <c r="AS15" s="885"/>
      <c r="AT15" s="894"/>
      <c r="AU15" s="925"/>
      <c r="AV15" s="926"/>
      <c r="AW15" s="926"/>
      <c r="AX15" s="926"/>
      <c r="AY15" s="1211"/>
      <c r="AZ15" s="926"/>
      <c r="BA15" s="1207"/>
      <c r="BB15" s="1087"/>
      <c r="BC15" s="926"/>
      <c r="BD15" s="927"/>
      <c r="BE15" s="884"/>
      <c r="BF15" s="1213"/>
      <c r="BG15" s="926"/>
      <c r="BH15" s="926"/>
      <c r="BI15" s="926"/>
      <c r="BJ15" s="926"/>
      <c r="BK15" s="926"/>
      <c r="BL15" s="926"/>
      <c r="BM15" s="926"/>
      <c r="BN15" s="926"/>
      <c r="BO15" s="926"/>
      <c r="BP15" s="926"/>
      <c r="BQ15" s="1213"/>
      <c r="BR15" s="926"/>
      <c r="BS15" s="926"/>
      <c r="BT15" s="926"/>
      <c r="BU15" s="926"/>
      <c r="BV15" s="926"/>
      <c r="BW15" s="926"/>
      <c r="BX15" s="926"/>
      <c r="BY15" s="926"/>
      <c r="BZ15" s="926"/>
      <c r="CA15" s="926"/>
      <c r="CB15" s="926"/>
      <c r="CC15" s="926"/>
      <c r="CD15" s="926"/>
      <c r="CE15" s="927"/>
      <c r="CF15" s="926"/>
      <c r="CG15" s="925"/>
      <c r="CH15" s="926"/>
      <c r="CI15" s="926"/>
      <c r="CJ15" s="926"/>
      <c r="CK15" s="927"/>
      <c r="CL15" s="412"/>
      <c r="CM15" s="217"/>
      <c r="CN15" s="124"/>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135"/>
      <c r="ER15" s="1135"/>
      <c r="ES15" s="1135"/>
      <c r="ET15" s="1135"/>
      <c r="EU15" s="71"/>
      <c r="EV15" s="71"/>
      <c r="EW15" s="71"/>
      <c r="EX15" s="71"/>
      <c r="EY15" s="71"/>
      <c r="EZ15" s="71"/>
      <c r="FA15" s="71"/>
      <c r="FB15" s="71"/>
      <c r="FC15" s="71"/>
      <c r="FD15" s="71"/>
      <c r="FE15" s="71"/>
      <c r="FF15" s="71"/>
      <c r="FG15" s="71"/>
      <c r="FH15" s="71"/>
      <c r="FI15" s="71"/>
      <c r="FJ15" s="861"/>
      <c r="FK15" s="71"/>
      <c r="FL15" s="71"/>
      <c r="FM15" s="71"/>
      <c r="FN15" s="71"/>
      <c r="FO15" s="71"/>
      <c r="FP15" s="71"/>
      <c r="FQ15" s="71"/>
      <c r="FR15" s="71"/>
      <c r="FS15" s="71"/>
      <c r="FT15" s="71"/>
      <c r="FU15" s="71"/>
      <c r="FV15" s="71"/>
      <c r="FW15" s="71"/>
      <c r="FX15" s="71"/>
      <c r="FY15" s="71"/>
      <c r="FZ15" s="71"/>
      <c r="GA15" s="71"/>
      <c r="GB15" s="71"/>
      <c r="GC15" s="71"/>
      <c r="GD15" s="71"/>
      <c r="GE15" s="71"/>
      <c r="GF15" s="71"/>
      <c r="GG15" s="861"/>
      <c r="GH15" s="71"/>
      <c r="GI15" s="861"/>
      <c r="GJ15" s="71"/>
      <c r="GK15" s="71"/>
      <c r="GL15" s="124"/>
      <c r="GM15" s="71"/>
      <c r="GN15" s="71"/>
      <c r="GO15" s="71"/>
      <c r="GP15" s="124"/>
      <c r="GQ15" s="71"/>
      <c r="GR15" s="71"/>
      <c r="GS15" s="71"/>
      <c r="GT15" s="71"/>
      <c r="GU15" s="71"/>
      <c r="GV15" s="71"/>
      <c r="GW15" s="71"/>
      <c r="GX15" s="71"/>
      <c r="GY15" s="71"/>
      <c r="GZ15" s="71"/>
      <c r="HA15" s="71"/>
      <c r="HB15" s="124"/>
      <c r="HC15" s="217"/>
      <c r="HD15" s="71"/>
      <c r="HE15" s="71"/>
      <c r="HF15" s="71"/>
      <c r="HG15" s="71"/>
      <c r="HH15" s="71"/>
      <c r="HI15" s="71"/>
      <c r="HJ15" s="71"/>
      <c r="HK15" s="861"/>
      <c r="HL15" s="71"/>
      <c r="HM15" s="71"/>
      <c r="HN15" s="71"/>
      <c r="HO15" s="71"/>
      <c r="HP15" s="71"/>
      <c r="HQ15" s="71"/>
      <c r="HR15" s="124"/>
      <c r="HS15" s="71"/>
      <c r="HT15" s="71"/>
      <c r="HU15" s="861"/>
      <c r="HV15" s="71"/>
      <c r="HW15" s="71"/>
      <c r="HX15" s="71"/>
      <c r="HY15" s="71"/>
      <c r="HZ15" s="71"/>
      <c r="IA15" s="71"/>
      <c r="IB15" s="71"/>
      <c r="IC15" s="71"/>
      <c r="ID15" s="861"/>
      <c r="IE15" s="71"/>
      <c r="IF15" s="100"/>
    </row>
    <row r="16" spans="1:240" ht="14.25" customHeight="1">
      <c r="A16" s="423">
        <v>1964</v>
      </c>
      <c r="B16" s="1204">
        <v>7987.9036283348041</v>
      </c>
      <c r="C16" s="1208"/>
      <c r="D16" s="1209"/>
      <c r="E16" s="884"/>
      <c r="F16" s="884"/>
      <c r="G16" s="884"/>
      <c r="H16" s="884"/>
      <c r="I16" s="884"/>
      <c r="J16" s="884"/>
      <c r="K16" s="884"/>
      <c r="L16" s="884"/>
      <c r="M16" s="1206"/>
      <c r="N16" s="1208"/>
      <c r="O16" s="1209"/>
      <c r="P16" s="885"/>
      <c r="Q16" s="885"/>
      <c r="R16" s="885"/>
      <c r="S16" s="885"/>
      <c r="T16" s="885"/>
      <c r="U16" s="885"/>
      <c r="V16" s="1209"/>
      <c r="W16" s="885"/>
      <c r="X16" s="885"/>
      <c r="Y16" s="885"/>
      <c r="Z16" s="885"/>
      <c r="AA16" s="885"/>
      <c r="AB16" s="894"/>
      <c r="AC16" s="1210"/>
      <c r="AD16" s="885"/>
      <c r="AE16" s="1322"/>
      <c r="AF16" s="885"/>
      <c r="AG16" s="885"/>
      <c r="AH16" s="885"/>
      <c r="AI16" s="885"/>
      <c r="AJ16" s="885"/>
      <c r="AK16" s="885"/>
      <c r="AL16" s="885"/>
      <c r="AM16" s="885"/>
      <c r="AN16" s="885"/>
      <c r="AO16" s="885"/>
      <c r="AP16" s="885"/>
      <c r="AQ16" s="885"/>
      <c r="AR16" s="885"/>
      <c r="AS16" s="885"/>
      <c r="AT16" s="894"/>
      <c r="AU16" s="925"/>
      <c r="AV16" s="926"/>
      <c r="AW16" s="926"/>
      <c r="AX16" s="926"/>
      <c r="AY16" s="1211"/>
      <c r="AZ16" s="926"/>
      <c r="BA16" s="1207"/>
      <c r="BB16" s="1087"/>
      <c r="BC16" s="926"/>
      <c r="BD16" s="927"/>
      <c r="BE16" s="884"/>
      <c r="BF16" s="1213"/>
      <c r="BG16" s="926"/>
      <c r="BH16" s="926"/>
      <c r="BI16" s="926"/>
      <c r="BJ16" s="926"/>
      <c r="BK16" s="926"/>
      <c r="BL16" s="926"/>
      <c r="BM16" s="926"/>
      <c r="BN16" s="926"/>
      <c r="BO16" s="926"/>
      <c r="BP16" s="926"/>
      <c r="BQ16" s="1213"/>
      <c r="BR16" s="926"/>
      <c r="BS16" s="926"/>
      <c r="BT16" s="926"/>
      <c r="BU16" s="926"/>
      <c r="BV16" s="926"/>
      <c r="BW16" s="926"/>
      <c r="BX16" s="926"/>
      <c r="BY16" s="926"/>
      <c r="BZ16" s="926"/>
      <c r="CA16" s="926"/>
      <c r="CB16" s="926"/>
      <c r="CC16" s="926"/>
      <c r="CD16" s="926"/>
      <c r="CE16" s="927"/>
      <c r="CF16" s="926"/>
      <c r="CG16" s="925"/>
      <c r="CH16" s="926"/>
      <c r="CI16" s="926"/>
      <c r="CJ16" s="926"/>
      <c r="CK16" s="927"/>
      <c r="CL16" s="412"/>
      <c r="CM16" s="217"/>
      <c r="CN16" s="124"/>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135"/>
      <c r="ER16" s="1135"/>
      <c r="ES16" s="1135"/>
      <c r="ET16" s="1135"/>
      <c r="EU16" s="71"/>
      <c r="EV16" s="71"/>
      <c r="EW16" s="71"/>
      <c r="EX16" s="71"/>
      <c r="EY16" s="71"/>
      <c r="EZ16" s="71"/>
      <c r="FA16" s="71"/>
      <c r="FB16" s="71"/>
      <c r="FC16" s="71"/>
      <c r="FD16" s="71"/>
      <c r="FE16" s="71"/>
      <c r="FF16" s="71"/>
      <c r="FG16" s="71"/>
      <c r="FH16" s="71"/>
      <c r="FI16" s="71"/>
      <c r="FJ16" s="861"/>
      <c r="FK16" s="71"/>
      <c r="FL16" s="71"/>
      <c r="FM16" s="71"/>
      <c r="FN16" s="71"/>
      <c r="FO16" s="71"/>
      <c r="FP16" s="71"/>
      <c r="FQ16" s="71"/>
      <c r="FR16" s="71"/>
      <c r="FS16" s="71"/>
      <c r="FT16" s="71"/>
      <c r="FU16" s="71"/>
      <c r="FV16" s="71"/>
      <c r="FW16" s="71"/>
      <c r="FX16" s="71"/>
      <c r="FY16" s="71"/>
      <c r="FZ16" s="71"/>
      <c r="GA16" s="71"/>
      <c r="GB16" s="71"/>
      <c r="GC16" s="71"/>
      <c r="GD16" s="71"/>
      <c r="GE16" s="71"/>
      <c r="GF16" s="71"/>
      <c r="GG16" s="861"/>
      <c r="GH16" s="71"/>
      <c r="GI16" s="861"/>
      <c r="GJ16" s="71"/>
      <c r="GK16" s="71"/>
      <c r="GL16" s="124"/>
      <c r="GM16" s="70"/>
      <c r="GN16" s="70"/>
      <c r="GO16" s="70"/>
      <c r="GP16" s="124"/>
      <c r="GQ16" s="71"/>
      <c r="GR16" s="71"/>
      <c r="GS16" s="71"/>
      <c r="GT16" s="71"/>
      <c r="GU16" s="71"/>
      <c r="GV16" s="71"/>
      <c r="GW16" s="71"/>
      <c r="GX16" s="71"/>
      <c r="GY16" s="71"/>
      <c r="GZ16" s="71"/>
      <c r="HA16" s="71"/>
      <c r="HB16" s="124"/>
      <c r="HC16" s="217"/>
      <c r="HD16" s="71"/>
      <c r="HE16" s="71"/>
      <c r="HF16" s="71"/>
      <c r="HG16" s="71"/>
      <c r="HH16" s="71"/>
      <c r="HI16" s="71"/>
      <c r="HJ16" s="71"/>
      <c r="HK16" s="861"/>
      <c r="HL16" s="71"/>
      <c r="HM16" s="71"/>
      <c r="HN16" s="71"/>
      <c r="HO16" s="71"/>
      <c r="HP16" s="71"/>
      <c r="HQ16" s="71"/>
      <c r="HR16" s="124"/>
      <c r="HS16" s="71"/>
      <c r="HT16" s="71"/>
      <c r="HU16" s="861"/>
      <c r="HV16" s="71"/>
      <c r="HW16" s="71"/>
      <c r="HX16" s="71"/>
      <c r="HY16" s="71"/>
      <c r="HZ16" s="71"/>
      <c r="IA16" s="71"/>
      <c r="IB16" s="71"/>
      <c r="IC16" s="71"/>
      <c r="ID16" s="861"/>
      <c r="IE16" s="71"/>
      <c r="IF16" s="100"/>
    </row>
    <row r="17" spans="1:240" ht="14.25" customHeight="1">
      <c r="A17" s="423">
        <v>1965</v>
      </c>
      <c r="B17" s="1204">
        <v>9265.8865338405176</v>
      </c>
      <c r="C17" s="1208"/>
      <c r="D17" s="1209"/>
      <c r="E17" s="884"/>
      <c r="F17" s="884"/>
      <c r="G17" s="884"/>
      <c r="H17" s="884"/>
      <c r="I17" s="884"/>
      <c r="J17" s="884"/>
      <c r="K17" s="884"/>
      <c r="L17" s="884"/>
      <c r="M17" s="1206"/>
      <c r="N17" s="1208"/>
      <c r="O17" s="1209"/>
      <c r="P17" s="885"/>
      <c r="Q17" s="885"/>
      <c r="R17" s="885"/>
      <c r="S17" s="885"/>
      <c r="T17" s="885"/>
      <c r="U17" s="885"/>
      <c r="V17" s="1209"/>
      <c r="W17" s="885"/>
      <c r="X17" s="885"/>
      <c r="Y17" s="885"/>
      <c r="Z17" s="885"/>
      <c r="AA17" s="885"/>
      <c r="AB17" s="894"/>
      <c r="AC17" s="1210"/>
      <c r="AD17" s="885"/>
      <c r="AE17" s="1322"/>
      <c r="AF17" s="885"/>
      <c r="AG17" s="885"/>
      <c r="AH17" s="885"/>
      <c r="AI17" s="885"/>
      <c r="AJ17" s="885"/>
      <c r="AK17" s="885"/>
      <c r="AL17" s="885"/>
      <c r="AM17" s="885"/>
      <c r="AN17" s="885"/>
      <c r="AO17" s="885"/>
      <c r="AP17" s="885"/>
      <c r="AQ17" s="885"/>
      <c r="AR17" s="885"/>
      <c r="AS17" s="885"/>
      <c r="AT17" s="894"/>
      <c r="AU17" s="925"/>
      <c r="AV17" s="926"/>
      <c r="AW17" s="926"/>
      <c r="AX17" s="926"/>
      <c r="AY17" s="1211"/>
      <c r="AZ17" s="926"/>
      <c r="BA17" s="1207"/>
      <c r="BB17" s="1087"/>
      <c r="BC17" s="926"/>
      <c r="BD17" s="927"/>
      <c r="BE17" s="884"/>
      <c r="BF17" s="1213"/>
      <c r="BG17" s="926"/>
      <c r="BH17" s="926"/>
      <c r="BI17" s="926"/>
      <c r="BJ17" s="926"/>
      <c r="BK17" s="926"/>
      <c r="BL17" s="926"/>
      <c r="BM17" s="926"/>
      <c r="BN17" s="926"/>
      <c r="BO17" s="926"/>
      <c r="BP17" s="926"/>
      <c r="BQ17" s="1213"/>
      <c r="BR17" s="926"/>
      <c r="BS17" s="926"/>
      <c r="BT17" s="926"/>
      <c r="BU17" s="926"/>
      <c r="BV17" s="926"/>
      <c r="BW17" s="926"/>
      <c r="BX17" s="926"/>
      <c r="BY17" s="926"/>
      <c r="BZ17" s="926"/>
      <c r="CA17" s="926"/>
      <c r="CB17" s="926"/>
      <c r="CC17" s="926"/>
      <c r="CD17" s="926"/>
      <c r="CE17" s="927"/>
      <c r="CF17" s="926"/>
      <c r="CG17" s="925"/>
      <c r="CH17" s="926"/>
      <c r="CI17" s="926"/>
      <c r="CJ17" s="926"/>
      <c r="CK17" s="927"/>
      <c r="CL17" s="412"/>
      <c r="CM17" s="217"/>
      <c r="CN17" s="124"/>
      <c r="CO17" s="228"/>
      <c r="CP17" s="228"/>
      <c r="CQ17" s="228"/>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135"/>
      <c r="ER17" s="1135"/>
      <c r="ES17" s="1135"/>
      <c r="ET17" s="1135"/>
      <c r="EU17" s="71"/>
      <c r="EV17" s="71"/>
      <c r="EW17" s="71"/>
      <c r="EX17" s="71"/>
      <c r="EY17" s="71"/>
      <c r="EZ17" s="71"/>
      <c r="FA17" s="71"/>
      <c r="FB17" s="71"/>
      <c r="FC17" s="71"/>
      <c r="FD17" s="71"/>
      <c r="FE17" s="71"/>
      <c r="FF17" s="71"/>
      <c r="FG17" s="71"/>
      <c r="FH17" s="71"/>
      <c r="FI17" s="228"/>
      <c r="FJ17" s="861"/>
      <c r="FK17" s="71"/>
      <c r="FL17" s="71"/>
      <c r="FM17" s="228"/>
      <c r="FN17" s="71"/>
      <c r="FO17" s="71"/>
      <c r="FP17" s="71"/>
      <c r="FQ17" s="71"/>
      <c r="FR17" s="71"/>
      <c r="FS17" s="71"/>
      <c r="FT17" s="71"/>
      <c r="FU17" s="71"/>
      <c r="FV17" s="71"/>
      <c r="FW17" s="71"/>
      <c r="FX17" s="71"/>
      <c r="FY17" s="71"/>
      <c r="FZ17" s="71"/>
      <c r="GA17" s="228"/>
      <c r="GB17" s="71"/>
      <c r="GC17" s="71"/>
      <c r="GD17" s="71"/>
      <c r="GE17" s="71"/>
      <c r="GF17" s="228"/>
      <c r="GG17" s="861"/>
      <c r="GH17" s="71"/>
      <c r="GI17" s="861"/>
      <c r="GJ17" s="71"/>
      <c r="GK17" s="71"/>
      <c r="GL17" s="124"/>
      <c r="GM17" s="70"/>
      <c r="GN17" s="70"/>
      <c r="GO17" s="70"/>
      <c r="GP17" s="124"/>
      <c r="GQ17" s="71"/>
      <c r="GR17" s="71"/>
      <c r="GS17" s="71"/>
      <c r="GT17" s="71"/>
      <c r="GU17" s="71"/>
      <c r="GV17" s="71"/>
      <c r="GW17" s="71"/>
      <c r="GX17" s="71"/>
      <c r="GY17" s="71"/>
      <c r="GZ17" s="71"/>
      <c r="HA17" s="71"/>
      <c r="HB17" s="124"/>
      <c r="HC17" s="217"/>
      <c r="HD17" s="71"/>
      <c r="HE17" s="228"/>
      <c r="HF17" s="228"/>
      <c r="HG17" s="228"/>
      <c r="HH17" s="71"/>
      <c r="HI17" s="71"/>
      <c r="HJ17" s="71"/>
      <c r="HK17" s="924"/>
      <c r="HL17" s="228"/>
      <c r="HM17" s="71"/>
      <c r="HN17" s="71"/>
      <c r="HO17" s="71"/>
      <c r="HP17" s="228"/>
      <c r="HQ17" s="228"/>
      <c r="HR17" s="124"/>
      <c r="HS17" s="71"/>
      <c r="HT17" s="71"/>
      <c r="HU17" s="861"/>
      <c r="HV17" s="71"/>
      <c r="HW17" s="71"/>
      <c r="HX17" s="71"/>
      <c r="HY17" s="71"/>
      <c r="HZ17" s="228"/>
      <c r="IA17" s="228"/>
      <c r="IB17" s="228"/>
      <c r="IC17" s="228"/>
      <c r="ID17" s="924"/>
      <c r="IE17" s="228"/>
      <c r="IF17" s="229"/>
    </row>
    <row r="18" spans="1:240" ht="14.25" customHeight="1">
      <c r="A18" s="423">
        <v>1966</v>
      </c>
      <c r="B18" s="1204">
        <v>10749.160546980429</v>
      </c>
      <c r="C18" s="1208"/>
      <c r="D18" s="1209"/>
      <c r="E18" s="884"/>
      <c r="F18" s="884"/>
      <c r="G18" s="884"/>
      <c r="H18" s="884"/>
      <c r="I18" s="884"/>
      <c r="J18" s="884"/>
      <c r="K18" s="884"/>
      <c r="L18" s="884"/>
      <c r="M18" s="1206"/>
      <c r="N18" s="1208"/>
      <c r="O18" s="1209"/>
      <c r="P18" s="885"/>
      <c r="Q18" s="885"/>
      <c r="R18" s="885"/>
      <c r="S18" s="885"/>
      <c r="T18" s="885"/>
      <c r="U18" s="885"/>
      <c r="V18" s="1209"/>
      <c r="W18" s="885"/>
      <c r="X18" s="885"/>
      <c r="Y18" s="885"/>
      <c r="Z18" s="885"/>
      <c r="AA18" s="885"/>
      <c r="AB18" s="894"/>
      <c r="AC18" s="1210"/>
      <c r="AD18" s="885"/>
      <c r="AE18" s="1322"/>
      <c r="AF18" s="885"/>
      <c r="AG18" s="885"/>
      <c r="AH18" s="885"/>
      <c r="AI18" s="885"/>
      <c r="AJ18" s="885"/>
      <c r="AK18" s="885"/>
      <c r="AL18" s="885"/>
      <c r="AM18" s="885"/>
      <c r="AN18" s="885"/>
      <c r="AO18" s="885"/>
      <c r="AP18" s="885"/>
      <c r="AQ18" s="885"/>
      <c r="AR18" s="885"/>
      <c r="AS18" s="885"/>
      <c r="AT18" s="894"/>
      <c r="AU18" s="925"/>
      <c r="AV18" s="926"/>
      <c r="AW18" s="926"/>
      <c r="AX18" s="926"/>
      <c r="AY18" s="1211"/>
      <c r="AZ18" s="926"/>
      <c r="BA18" s="1207"/>
      <c r="BB18" s="1087"/>
      <c r="BC18" s="926"/>
      <c r="BD18" s="927"/>
      <c r="BE18" s="884"/>
      <c r="BF18" s="1213"/>
      <c r="BG18" s="926"/>
      <c r="BH18" s="926"/>
      <c r="BI18" s="926"/>
      <c r="BJ18" s="926"/>
      <c r="BK18" s="926"/>
      <c r="BL18" s="926"/>
      <c r="BM18" s="926"/>
      <c r="BN18" s="926"/>
      <c r="BO18" s="926"/>
      <c r="BP18" s="926"/>
      <c r="BQ18" s="1213"/>
      <c r="BR18" s="926"/>
      <c r="BS18" s="926"/>
      <c r="BT18" s="926"/>
      <c r="BU18" s="926"/>
      <c r="BV18" s="926"/>
      <c r="BW18" s="926"/>
      <c r="BX18" s="926"/>
      <c r="BY18" s="926"/>
      <c r="BZ18" s="926"/>
      <c r="CA18" s="926"/>
      <c r="CB18" s="926"/>
      <c r="CC18" s="926"/>
      <c r="CD18" s="926"/>
      <c r="CE18" s="927"/>
      <c r="CF18" s="926"/>
      <c r="CG18" s="925"/>
      <c r="CH18" s="926"/>
      <c r="CI18" s="926"/>
      <c r="CJ18" s="926"/>
      <c r="CK18" s="927"/>
      <c r="CL18" s="412"/>
      <c r="CM18" s="217"/>
      <c r="CN18" s="124"/>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135"/>
      <c r="ER18" s="1135"/>
      <c r="ES18" s="1135"/>
      <c r="ET18" s="1135"/>
      <c r="EU18" s="71"/>
      <c r="EV18" s="71"/>
      <c r="EW18" s="71"/>
      <c r="EX18" s="71"/>
      <c r="EY18" s="71"/>
      <c r="EZ18" s="71"/>
      <c r="FA18" s="71"/>
      <c r="FB18" s="71"/>
      <c r="FC18" s="71"/>
      <c r="FD18" s="71"/>
      <c r="FE18" s="71"/>
      <c r="FF18" s="71"/>
      <c r="FG18" s="71"/>
      <c r="FH18" s="71"/>
      <c r="FI18" s="71"/>
      <c r="FJ18" s="861"/>
      <c r="FK18" s="71"/>
      <c r="FL18" s="71"/>
      <c r="FM18" s="71"/>
      <c r="FN18" s="71"/>
      <c r="FO18" s="71"/>
      <c r="FP18" s="71"/>
      <c r="FQ18" s="71"/>
      <c r="FR18" s="71"/>
      <c r="FS18" s="71"/>
      <c r="FT18" s="71"/>
      <c r="FU18" s="71"/>
      <c r="FV18" s="71"/>
      <c r="FW18" s="71"/>
      <c r="FX18" s="71"/>
      <c r="FY18" s="71"/>
      <c r="FZ18" s="71"/>
      <c r="GA18" s="71"/>
      <c r="GB18" s="71"/>
      <c r="GC18" s="71"/>
      <c r="GD18" s="71"/>
      <c r="GE18" s="71"/>
      <c r="GF18" s="71"/>
      <c r="GG18" s="861"/>
      <c r="GH18" s="71"/>
      <c r="GI18" s="861"/>
      <c r="GJ18" s="71"/>
      <c r="GK18" s="71"/>
      <c r="GL18" s="124"/>
      <c r="GM18" s="70"/>
      <c r="GN18" s="70"/>
      <c r="GO18" s="70"/>
      <c r="GP18" s="124"/>
      <c r="GQ18" s="71"/>
      <c r="GR18" s="71"/>
      <c r="GS18" s="71"/>
      <c r="GT18" s="71"/>
      <c r="GU18" s="71"/>
      <c r="GV18" s="71"/>
      <c r="GW18" s="71"/>
      <c r="GX18" s="71"/>
      <c r="GY18" s="71"/>
      <c r="GZ18" s="71"/>
      <c r="HA18" s="71"/>
      <c r="HB18" s="124"/>
      <c r="HC18" s="217"/>
      <c r="HD18" s="71"/>
      <c r="HE18" s="71"/>
      <c r="HF18" s="71"/>
      <c r="HG18" s="71"/>
      <c r="HH18" s="71"/>
      <c r="HI18" s="71"/>
      <c r="HJ18" s="71"/>
      <c r="HK18" s="861"/>
      <c r="HL18" s="71"/>
      <c r="HM18" s="71"/>
      <c r="HN18" s="71"/>
      <c r="HO18" s="71"/>
      <c r="HP18" s="71"/>
      <c r="HQ18" s="71"/>
      <c r="HR18" s="124"/>
      <c r="HS18" s="71"/>
      <c r="HT18" s="71"/>
      <c r="HU18" s="861"/>
      <c r="HV18" s="71"/>
      <c r="HW18" s="71"/>
      <c r="HX18" s="71"/>
      <c r="HY18" s="71"/>
      <c r="HZ18" s="71"/>
      <c r="IA18" s="71"/>
      <c r="IB18" s="71"/>
      <c r="IC18" s="71"/>
      <c r="ID18" s="861"/>
      <c r="IE18" s="71"/>
      <c r="IF18" s="100"/>
    </row>
    <row r="19" spans="1:240" ht="14.25" customHeight="1">
      <c r="A19" s="423">
        <v>1967</v>
      </c>
      <c r="B19" s="1204">
        <v>12172.301651262995</v>
      </c>
      <c r="C19" s="1208"/>
      <c r="D19" s="1209"/>
      <c r="E19" s="884"/>
      <c r="F19" s="884"/>
      <c r="G19" s="884"/>
      <c r="H19" s="884"/>
      <c r="I19" s="884"/>
      <c r="J19" s="884"/>
      <c r="K19" s="884"/>
      <c r="L19" s="884"/>
      <c r="M19" s="1206"/>
      <c r="N19" s="1208"/>
      <c r="O19" s="1209"/>
      <c r="P19" s="885"/>
      <c r="Q19" s="885"/>
      <c r="R19" s="885"/>
      <c r="S19" s="885"/>
      <c r="T19" s="885"/>
      <c r="U19" s="885"/>
      <c r="V19" s="1209"/>
      <c r="W19" s="885"/>
      <c r="X19" s="885"/>
      <c r="Y19" s="885"/>
      <c r="Z19" s="885"/>
      <c r="AA19" s="885"/>
      <c r="AB19" s="894"/>
      <c r="AC19" s="1210"/>
      <c r="AD19" s="885"/>
      <c r="AE19" s="1322"/>
      <c r="AF19" s="885"/>
      <c r="AG19" s="885"/>
      <c r="AH19" s="885"/>
      <c r="AI19" s="885"/>
      <c r="AJ19" s="885"/>
      <c r="AK19" s="885"/>
      <c r="AL19" s="885"/>
      <c r="AM19" s="885"/>
      <c r="AN19" s="885"/>
      <c r="AO19" s="885"/>
      <c r="AP19" s="885"/>
      <c r="AQ19" s="885"/>
      <c r="AR19" s="885"/>
      <c r="AS19" s="885"/>
      <c r="AT19" s="894"/>
      <c r="AU19" s="925"/>
      <c r="AV19" s="926"/>
      <c r="AW19" s="926"/>
      <c r="AX19" s="926"/>
      <c r="AY19" s="1211"/>
      <c r="AZ19" s="926"/>
      <c r="BA19" s="1207"/>
      <c r="BB19" s="1087"/>
      <c r="BC19" s="926"/>
      <c r="BD19" s="927"/>
      <c r="BE19" s="884"/>
      <c r="BF19" s="1213"/>
      <c r="BG19" s="926"/>
      <c r="BH19" s="926"/>
      <c r="BI19" s="926"/>
      <c r="BJ19" s="926"/>
      <c r="BK19" s="926"/>
      <c r="BL19" s="926"/>
      <c r="BM19" s="926"/>
      <c r="BN19" s="926"/>
      <c r="BO19" s="926"/>
      <c r="BP19" s="926"/>
      <c r="BQ19" s="1213"/>
      <c r="BR19" s="926"/>
      <c r="BS19" s="926"/>
      <c r="BT19" s="926"/>
      <c r="BU19" s="926"/>
      <c r="BV19" s="926"/>
      <c r="BW19" s="926"/>
      <c r="BX19" s="926"/>
      <c r="BY19" s="926"/>
      <c r="BZ19" s="926"/>
      <c r="CA19" s="926"/>
      <c r="CB19" s="926"/>
      <c r="CC19" s="926"/>
      <c r="CD19" s="926"/>
      <c r="CE19" s="927"/>
      <c r="CF19" s="926"/>
      <c r="CG19" s="925"/>
      <c r="CH19" s="926"/>
      <c r="CI19" s="926"/>
      <c r="CJ19" s="926"/>
      <c r="CK19" s="927"/>
      <c r="CL19" s="412"/>
      <c r="CM19" s="217"/>
      <c r="CN19" s="124"/>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135"/>
      <c r="ER19" s="1135"/>
      <c r="ES19" s="1135"/>
      <c r="ET19" s="1135"/>
      <c r="EU19" s="71"/>
      <c r="EV19" s="71"/>
      <c r="EW19" s="71"/>
      <c r="EX19" s="71"/>
      <c r="EY19" s="71"/>
      <c r="EZ19" s="71"/>
      <c r="FA19" s="71"/>
      <c r="FB19" s="71"/>
      <c r="FC19" s="71"/>
      <c r="FD19" s="71"/>
      <c r="FE19" s="71"/>
      <c r="FF19" s="71"/>
      <c r="FG19" s="71"/>
      <c r="FH19" s="71"/>
      <c r="FI19" s="71"/>
      <c r="FJ19" s="861"/>
      <c r="FK19" s="71"/>
      <c r="FL19" s="71"/>
      <c r="FM19" s="71"/>
      <c r="FN19" s="71"/>
      <c r="FO19" s="71"/>
      <c r="FP19" s="71"/>
      <c r="FQ19" s="71"/>
      <c r="FR19" s="71"/>
      <c r="FS19" s="71"/>
      <c r="FT19" s="71"/>
      <c r="FU19" s="71"/>
      <c r="FV19" s="71"/>
      <c r="FW19" s="71"/>
      <c r="FX19" s="71"/>
      <c r="FY19" s="71"/>
      <c r="FZ19" s="71"/>
      <c r="GA19" s="71"/>
      <c r="GB19" s="71"/>
      <c r="GC19" s="71"/>
      <c r="GD19" s="71"/>
      <c r="GE19" s="71"/>
      <c r="GF19" s="71"/>
      <c r="GG19" s="861"/>
      <c r="GH19" s="71"/>
      <c r="GI19" s="861"/>
      <c r="GJ19" s="71"/>
      <c r="GK19" s="71"/>
      <c r="GL19" s="124"/>
      <c r="GM19" s="70"/>
      <c r="GN19" s="70"/>
      <c r="GO19" s="70"/>
      <c r="GP19" s="124"/>
      <c r="GQ19" s="71"/>
      <c r="GR19" s="71"/>
      <c r="GS19" s="71"/>
      <c r="GT19" s="71"/>
      <c r="GU19" s="71"/>
      <c r="GV19" s="71"/>
      <c r="GW19" s="71"/>
      <c r="GX19" s="71"/>
      <c r="GY19" s="71"/>
      <c r="GZ19" s="71"/>
      <c r="HA19" s="71"/>
      <c r="HB19" s="124"/>
      <c r="HC19" s="217"/>
      <c r="HD19" s="71"/>
      <c r="HE19" s="71"/>
      <c r="HF19" s="71"/>
      <c r="HG19" s="71"/>
      <c r="HH19" s="71"/>
      <c r="HI19" s="71"/>
      <c r="HJ19" s="71"/>
      <c r="HK19" s="861"/>
      <c r="HL19" s="71"/>
      <c r="HM19" s="71"/>
      <c r="HN19" s="71"/>
      <c r="HO19" s="71"/>
      <c r="HP19" s="71"/>
      <c r="HQ19" s="71"/>
      <c r="HR19" s="124"/>
      <c r="HS19" s="71"/>
      <c r="HT19" s="71"/>
      <c r="HU19" s="861"/>
      <c r="HV19" s="71"/>
      <c r="HW19" s="71"/>
      <c r="HX19" s="71"/>
      <c r="HY19" s="71"/>
      <c r="HZ19" s="71"/>
      <c r="IA19" s="71"/>
      <c r="IB19" s="71"/>
      <c r="IC19" s="71"/>
      <c r="ID19" s="861"/>
      <c r="IE19" s="71"/>
      <c r="IF19" s="100"/>
    </row>
    <row r="20" spans="1:240" ht="14.25" customHeight="1">
      <c r="A20" s="423">
        <v>1968</v>
      </c>
      <c r="B20" s="1204">
        <v>13742.219917253184</v>
      </c>
      <c r="C20" s="1208"/>
      <c r="D20" s="1209"/>
      <c r="E20" s="884"/>
      <c r="F20" s="884"/>
      <c r="G20" s="884"/>
      <c r="H20" s="884"/>
      <c r="I20" s="884"/>
      <c r="J20" s="884"/>
      <c r="K20" s="884"/>
      <c r="L20" s="884"/>
      <c r="M20" s="1206"/>
      <c r="N20" s="1208"/>
      <c r="O20" s="1209"/>
      <c r="P20" s="885"/>
      <c r="Q20" s="885"/>
      <c r="R20" s="885"/>
      <c r="S20" s="885"/>
      <c r="T20" s="885"/>
      <c r="U20" s="885"/>
      <c r="V20" s="1209"/>
      <c r="W20" s="885"/>
      <c r="X20" s="885"/>
      <c r="Y20" s="885"/>
      <c r="Z20" s="885"/>
      <c r="AA20" s="885"/>
      <c r="AB20" s="894"/>
      <c r="AC20" s="1210"/>
      <c r="AD20" s="885"/>
      <c r="AE20" s="1322"/>
      <c r="AF20" s="885"/>
      <c r="AG20" s="885"/>
      <c r="AH20" s="885"/>
      <c r="AI20" s="885"/>
      <c r="AJ20" s="885"/>
      <c r="AK20" s="885"/>
      <c r="AL20" s="885"/>
      <c r="AM20" s="885"/>
      <c r="AN20" s="885"/>
      <c r="AO20" s="885"/>
      <c r="AP20" s="885"/>
      <c r="AQ20" s="885"/>
      <c r="AR20" s="885"/>
      <c r="AS20" s="885"/>
      <c r="AT20" s="894"/>
      <c r="AU20" s="925"/>
      <c r="AV20" s="926"/>
      <c r="AW20" s="926"/>
      <c r="AX20" s="926"/>
      <c r="AY20" s="1211"/>
      <c r="AZ20" s="926"/>
      <c r="BA20" s="1207"/>
      <c r="BB20" s="1087"/>
      <c r="BC20" s="926"/>
      <c r="BD20" s="927"/>
      <c r="BE20" s="884"/>
      <c r="BF20" s="1213"/>
      <c r="BG20" s="926"/>
      <c r="BH20" s="926"/>
      <c r="BI20" s="926"/>
      <c r="BJ20" s="926"/>
      <c r="BK20" s="926"/>
      <c r="BL20" s="926"/>
      <c r="BM20" s="926"/>
      <c r="BN20" s="926"/>
      <c r="BO20" s="926"/>
      <c r="BP20" s="926"/>
      <c r="BQ20" s="1213"/>
      <c r="BR20" s="926"/>
      <c r="BS20" s="926"/>
      <c r="BT20" s="926"/>
      <c r="BU20" s="926"/>
      <c r="BV20" s="926"/>
      <c r="BW20" s="926"/>
      <c r="BX20" s="926"/>
      <c r="BY20" s="926"/>
      <c r="BZ20" s="926"/>
      <c r="CA20" s="926"/>
      <c r="CB20" s="926"/>
      <c r="CC20" s="926"/>
      <c r="CD20" s="926"/>
      <c r="CE20" s="927"/>
      <c r="CF20" s="926"/>
      <c r="CG20" s="925"/>
      <c r="CH20" s="926"/>
      <c r="CI20" s="926"/>
      <c r="CJ20" s="926"/>
      <c r="CK20" s="927"/>
      <c r="CL20" s="412"/>
      <c r="CM20" s="217"/>
      <c r="CN20" s="124"/>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135"/>
      <c r="ER20" s="1135"/>
      <c r="ES20" s="1135"/>
      <c r="ET20" s="1135"/>
      <c r="EU20" s="71"/>
      <c r="EV20" s="71"/>
      <c r="EW20" s="71"/>
      <c r="EX20" s="71"/>
      <c r="EY20" s="71"/>
      <c r="EZ20" s="71"/>
      <c r="FA20" s="71"/>
      <c r="FB20" s="71"/>
      <c r="FC20" s="71"/>
      <c r="FD20" s="71"/>
      <c r="FE20" s="71"/>
      <c r="FF20" s="71"/>
      <c r="FG20" s="71"/>
      <c r="FH20" s="71"/>
      <c r="FI20" s="71"/>
      <c r="FJ20" s="861"/>
      <c r="FK20" s="71"/>
      <c r="FL20" s="71"/>
      <c r="FM20" s="71"/>
      <c r="FN20" s="71"/>
      <c r="FO20" s="71"/>
      <c r="FP20" s="71"/>
      <c r="FQ20" s="71"/>
      <c r="FR20" s="71"/>
      <c r="FS20" s="71"/>
      <c r="FT20" s="71"/>
      <c r="FU20" s="71"/>
      <c r="FV20" s="71"/>
      <c r="FW20" s="71"/>
      <c r="FX20" s="71"/>
      <c r="FY20" s="71"/>
      <c r="FZ20" s="71"/>
      <c r="GA20" s="71"/>
      <c r="GB20" s="71"/>
      <c r="GC20" s="71"/>
      <c r="GD20" s="71"/>
      <c r="GE20" s="71"/>
      <c r="GF20" s="71"/>
      <c r="GG20" s="861"/>
      <c r="GH20" s="71"/>
      <c r="GI20" s="861"/>
      <c r="GJ20" s="71"/>
      <c r="GK20" s="71"/>
      <c r="GL20" s="124"/>
      <c r="GM20" s="70"/>
      <c r="GN20" s="70"/>
      <c r="GO20" s="70"/>
      <c r="GP20" s="124"/>
      <c r="GQ20" s="71"/>
      <c r="GR20" s="71"/>
      <c r="GS20" s="71"/>
      <c r="GT20" s="71"/>
      <c r="GU20" s="71"/>
      <c r="GV20" s="71"/>
      <c r="GW20" s="71"/>
      <c r="GX20" s="71"/>
      <c r="GY20" s="71"/>
      <c r="GZ20" s="71"/>
      <c r="HA20" s="71"/>
      <c r="HB20" s="124"/>
      <c r="HC20" s="217"/>
      <c r="HD20" s="71"/>
      <c r="HE20" s="71"/>
      <c r="HF20" s="71"/>
      <c r="HG20" s="71"/>
      <c r="HH20" s="71"/>
      <c r="HI20" s="71"/>
      <c r="HJ20" s="71"/>
      <c r="HK20" s="861"/>
      <c r="HL20" s="71"/>
      <c r="HM20" s="71"/>
      <c r="HN20" s="71"/>
      <c r="HO20" s="71"/>
      <c r="HP20" s="71"/>
      <c r="HQ20" s="71"/>
      <c r="HR20" s="124"/>
      <c r="HS20" s="71"/>
      <c r="HT20" s="71"/>
      <c r="HU20" s="861"/>
      <c r="HV20" s="71"/>
      <c r="HW20" s="71"/>
      <c r="HX20" s="71"/>
      <c r="HY20" s="71"/>
      <c r="HZ20" s="71"/>
      <c r="IA20" s="71"/>
      <c r="IB20" s="71"/>
      <c r="IC20" s="71"/>
      <c r="ID20" s="861"/>
      <c r="IE20" s="71"/>
      <c r="IF20" s="100"/>
    </row>
    <row r="21" spans="1:240" ht="14.25" customHeight="1">
      <c r="A21" s="423">
        <v>1969</v>
      </c>
      <c r="B21" s="1204">
        <v>15734.89896455837</v>
      </c>
      <c r="C21" s="1208"/>
      <c r="D21" s="1209"/>
      <c r="E21" s="884"/>
      <c r="F21" s="884"/>
      <c r="G21" s="884"/>
      <c r="H21" s="884"/>
      <c r="I21" s="884"/>
      <c r="J21" s="884"/>
      <c r="K21" s="884"/>
      <c r="L21" s="884"/>
      <c r="M21" s="1206"/>
      <c r="N21" s="1208"/>
      <c r="O21" s="1209"/>
      <c r="P21" s="885"/>
      <c r="Q21" s="885"/>
      <c r="R21" s="885"/>
      <c r="S21" s="885"/>
      <c r="T21" s="885"/>
      <c r="U21" s="885"/>
      <c r="V21" s="1209"/>
      <c r="W21" s="885"/>
      <c r="X21" s="885"/>
      <c r="Y21" s="885"/>
      <c r="Z21" s="885"/>
      <c r="AA21" s="885"/>
      <c r="AB21" s="894"/>
      <c r="AC21" s="1210"/>
      <c r="AD21" s="885"/>
      <c r="AE21" s="1322"/>
      <c r="AF21" s="885"/>
      <c r="AG21" s="885"/>
      <c r="AH21" s="885"/>
      <c r="AI21" s="885"/>
      <c r="AJ21" s="885"/>
      <c r="AK21" s="885"/>
      <c r="AL21" s="885"/>
      <c r="AM21" s="885"/>
      <c r="AN21" s="885"/>
      <c r="AO21" s="885"/>
      <c r="AP21" s="885"/>
      <c r="AQ21" s="885"/>
      <c r="AR21" s="885"/>
      <c r="AS21" s="885"/>
      <c r="AT21" s="894"/>
      <c r="AU21" s="925"/>
      <c r="AV21" s="926"/>
      <c r="AW21" s="926"/>
      <c r="AX21" s="926"/>
      <c r="AY21" s="1211"/>
      <c r="AZ21" s="926"/>
      <c r="BA21" s="1207"/>
      <c r="BB21" s="1087"/>
      <c r="BC21" s="926"/>
      <c r="BD21" s="927"/>
      <c r="BE21" s="884"/>
      <c r="BF21" s="1213"/>
      <c r="BG21" s="926"/>
      <c r="BH21" s="926"/>
      <c r="BI21" s="926"/>
      <c r="BJ21" s="926"/>
      <c r="BK21" s="926"/>
      <c r="BL21" s="926"/>
      <c r="BM21" s="926"/>
      <c r="BN21" s="926"/>
      <c r="BO21" s="926"/>
      <c r="BP21" s="926"/>
      <c r="BQ21" s="1213"/>
      <c r="BR21" s="926"/>
      <c r="BS21" s="926"/>
      <c r="BT21" s="926"/>
      <c r="BU21" s="926"/>
      <c r="BV21" s="926"/>
      <c r="BW21" s="926"/>
      <c r="BX21" s="926"/>
      <c r="BY21" s="926"/>
      <c r="BZ21" s="926"/>
      <c r="CA21" s="926"/>
      <c r="CB21" s="926"/>
      <c r="CC21" s="926"/>
      <c r="CD21" s="926"/>
      <c r="CE21" s="927"/>
      <c r="CF21" s="926"/>
      <c r="CG21" s="925"/>
      <c r="CH21" s="926"/>
      <c r="CI21" s="926"/>
      <c r="CJ21" s="926"/>
      <c r="CK21" s="927"/>
      <c r="CL21" s="412"/>
      <c r="CM21" s="217"/>
      <c r="CN21" s="124"/>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135"/>
      <c r="ER21" s="1135"/>
      <c r="ES21" s="1135"/>
      <c r="ET21" s="1135"/>
      <c r="EU21" s="71"/>
      <c r="EV21" s="71"/>
      <c r="EW21" s="71"/>
      <c r="EX21" s="71"/>
      <c r="EY21" s="71"/>
      <c r="EZ21" s="71"/>
      <c r="FA21" s="71"/>
      <c r="FB21" s="71"/>
      <c r="FC21" s="71"/>
      <c r="FD21" s="71"/>
      <c r="FE21" s="71"/>
      <c r="FF21" s="71"/>
      <c r="FG21" s="71"/>
      <c r="FH21" s="71"/>
      <c r="FI21" s="71"/>
      <c r="FJ21" s="861"/>
      <c r="FK21" s="71"/>
      <c r="FL21" s="71"/>
      <c r="FM21" s="71"/>
      <c r="FN21" s="71"/>
      <c r="FO21" s="71"/>
      <c r="FP21" s="71"/>
      <c r="FQ21" s="71"/>
      <c r="FR21" s="71"/>
      <c r="FS21" s="71"/>
      <c r="FT21" s="71"/>
      <c r="FU21" s="71"/>
      <c r="FV21" s="71"/>
      <c r="FW21" s="71"/>
      <c r="FX21" s="71"/>
      <c r="FY21" s="71"/>
      <c r="FZ21" s="71"/>
      <c r="GA21" s="71"/>
      <c r="GB21" s="71"/>
      <c r="GC21" s="71"/>
      <c r="GD21" s="71"/>
      <c r="GE21" s="71"/>
      <c r="GF21" s="71"/>
      <c r="GG21" s="861"/>
      <c r="GH21" s="71"/>
      <c r="GI21" s="861"/>
      <c r="GJ21" s="71"/>
      <c r="GK21" s="71"/>
      <c r="GL21" s="124"/>
      <c r="GM21" s="70"/>
      <c r="GN21" s="70"/>
      <c r="GO21" s="70"/>
      <c r="GP21" s="124"/>
      <c r="GQ21" s="71"/>
      <c r="GR21" s="71"/>
      <c r="GS21" s="71"/>
      <c r="GT21" s="71"/>
      <c r="GU21" s="71"/>
      <c r="GV21" s="71"/>
      <c r="GW21" s="71"/>
      <c r="GX21" s="71"/>
      <c r="GY21" s="71"/>
      <c r="GZ21" s="71"/>
      <c r="HA21" s="71"/>
      <c r="HB21" s="124"/>
      <c r="HC21" s="217"/>
      <c r="HD21" s="71"/>
      <c r="HE21" s="71"/>
      <c r="HF21" s="71"/>
      <c r="HG21" s="71"/>
      <c r="HH21" s="71"/>
      <c r="HI21" s="71"/>
      <c r="HJ21" s="71"/>
      <c r="HK21" s="861"/>
      <c r="HL21" s="71"/>
      <c r="HM21" s="71"/>
      <c r="HN21" s="71"/>
      <c r="HO21" s="71"/>
      <c r="HP21" s="71"/>
      <c r="HQ21" s="71"/>
      <c r="HR21" s="124"/>
      <c r="HS21" s="71"/>
      <c r="HT21" s="71"/>
      <c r="HU21" s="861"/>
      <c r="HV21" s="71"/>
      <c r="HW21" s="71"/>
      <c r="HX21" s="71"/>
      <c r="HY21" s="71"/>
      <c r="HZ21" s="71"/>
      <c r="IA21" s="71"/>
      <c r="IB21" s="71"/>
      <c r="IC21" s="71"/>
      <c r="ID21" s="861"/>
      <c r="IE21" s="71"/>
      <c r="IF21" s="100"/>
    </row>
    <row r="22" spans="1:240" ht="14.25" customHeight="1">
      <c r="A22" s="423">
        <v>1970</v>
      </c>
      <c r="B22" s="1204">
        <v>17378.139731282747</v>
      </c>
      <c r="C22" s="1208"/>
      <c r="D22" s="1209"/>
      <c r="E22" s="884"/>
      <c r="F22" s="884"/>
      <c r="G22" s="884"/>
      <c r="H22" s="884"/>
      <c r="I22" s="884"/>
      <c r="J22" s="884"/>
      <c r="K22" s="884"/>
      <c r="L22" s="884"/>
      <c r="M22" s="1206"/>
      <c r="N22" s="1208"/>
      <c r="O22" s="1209"/>
      <c r="P22" s="885"/>
      <c r="Q22" s="885"/>
      <c r="R22" s="885"/>
      <c r="S22" s="885"/>
      <c r="T22" s="885"/>
      <c r="U22" s="885"/>
      <c r="V22" s="1209"/>
      <c r="W22" s="885"/>
      <c r="X22" s="885"/>
      <c r="Y22" s="885"/>
      <c r="Z22" s="885"/>
      <c r="AA22" s="885"/>
      <c r="AB22" s="894"/>
      <c r="AC22" s="1210"/>
      <c r="AD22" s="885"/>
      <c r="AE22" s="1322"/>
      <c r="AF22" s="885"/>
      <c r="AG22" s="885"/>
      <c r="AH22" s="885"/>
      <c r="AI22" s="885"/>
      <c r="AJ22" s="885"/>
      <c r="AK22" s="885"/>
      <c r="AL22" s="885"/>
      <c r="AM22" s="885"/>
      <c r="AN22" s="885"/>
      <c r="AO22" s="885"/>
      <c r="AP22" s="885"/>
      <c r="AQ22" s="885"/>
      <c r="AR22" s="885"/>
      <c r="AS22" s="885"/>
      <c r="AT22" s="894"/>
      <c r="AU22" s="925"/>
      <c r="AV22" s="926"/>
      <c r="AW22" s="926"/>
      <c r="AX22" s="926"/>
      <c r="AY22" s="1211"/>
      <c r="AZ22" s="926"/>
      <c r="BA22" s="1207"/>
      <c r="BB22" s="1087"/>
      <c r="BC22" s="926"/>
      <c r="BD22" s="927"/>
      <c r="BE22" s="884"/>
      <c r="BF22" s="1213"/>
      <c r="BG22" s="926"/>
      <c r="BH22" s="926"/>
      <c r="BI22" s="926"/>
      <c r="BJ22" s="926"/>
      <c r="BK22" s="926"/>
      <c r="BL22" s="926"/>
      <c r="BM22" s="926"/>
      <c r="BN22" s="926"/>
      <c r="BO22" s="926"/>
      <c r="BP22" s="926"/>
      <c r="BQ22" s="1213"/>
      <c r="BR22" s="926"/>
      <c r="BS22" s="926"/>
      <c r="BT22" s="926"/>
      <c r="BU22" s="926"/>
      <c r="BV22" s="926"/>
      <c r="BW22" s="926"/>
      <c r="BX22" s="926"/>
      <c r="BY22" s="926"/>
      <c r="BZ22" s="926"/>
      <c r="CA22" s="926"/>
      <c r="CB22" s="926"/>
      <c r="CC22" s="926"/>
      <c r="CD22" s="926"/>
      <c r="CE22" s="927"/>
      <c r="CF22" s="926"/>
      <c r="CG22" s="925"/>
      <c r="CH22" s="926"/>
      <c r="CI22" s="926"/>
      <c r="CJ22" s="926"/>
      <c r="CK22" s="927"/>
      <c r="CL22" s="412"/>
      <c r="CM22" s="217"/>
      <c r="CN22" s="124"/>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135"/>
      <c r="ER22" s="1135"/>
      <c r="ES22" s="1135"/>
      <c r="ET22" s="1135"/>
      <c r="EU22" s="71"/>
      <c r="EV22" s="71"/>
      <c r="EW22" s="71"/>
      <c r="EX22" s="71"/>
      <c r="EY22" s="71"/>
      <c r="EZ22" s="71"/>
      <c r="FA22" s="71"/>
      <c r="FB22" s="71"/>
      <c r="FC22" s="71"/>
      <c r="FD22" s="71"/>
      <c r="FE22" s="71"/>
      <c r="FF22" s="71"/>
      <c r="FG22" s="71"/>
      <c r="FH22" s="71"/>
      <c r="FI22" s="71"/>
      <c r="FJ22" s="861"/>
      <c r="FK22" s="71"/>
      <c r="FL22" s="71"/>
      <c r="FM22" s="71"/>
      <c r="FN22" s="71"/>
      <c r="FO22" s="71"/>
      <c r="FP22" s="71"/>
      <c r="FQ22" s="71"/>
      <c r="FR22" s="71"/>
      <c r="FS22" s="71"/>
      <c r="FT22" s="71"/>
      <c r="FU22" s="71"/>
      <c r="FV22" s="71"/>
      <c r="FW22" s="71"/>
      <c r="FX22" s="71"/>
      <c r="FY22" s="71"/>
      <c r="FZ22" s="71"/>
      <c r="GA22" s="71"/>
      <c r="GB22" s="71"/>
      <c r="GC22" s="71"/>
      <c r="GD22" s="71"/>
      <c r="GE22" s="71"/>
      <c r="GF22" s="71"/>
      <c r="GG22" s="861"/>
      <c r="GH22" s="71"/>
      <c r="GI22" s="861"/>
      <c r="GJ22" s="71"/>
      <c r="GK22" s="71"/>
      <c r="GL22" s="124"/>
      <c r="GM22" s="70"/>
      <c r="GN22" s="70"/>
      <c r="GO22" s="70"/>
      <c r="GP22" s="124"/>
      <c r="GQ22" s="71"/>
      <c r="GR22" s="71"/>
      <c r="GS22" s="71"/>
      <c r="GT22" s="71"/>
      <c r="GU22" s="71"/>
      <c r="GV22" s="71"/>
      <c r="GW22" s="71"/>
      <c r="GX22" s="71"/>
      <c r="GY22" s="71"/>
      <c r="GZ22" s="71"/>
      <c r="HA22" s="71"/>
      <c r="HB22" s="124"/>
      <c r="HC22" s="217"/>
      <c r="HD22" s="71"/>
      <c r="HE22" s="71"/>
      <c r="HF22" s="71"/>
      <c r="HG22" s="71"/>
      <c r="HH22" s="71"/>
      <c r="HI22" s="71"/>
      <c r="HJ22" s="71"/>
      <c r="HK22" s="861"/>
      <c r="HL22" s="71"/>
      <c r="HM22" s="71"/>
      <c r="HN22" s="71"/>
      <c r="HO22" s="71"/>
      <c r="HP22" s="71"/>
      <c r="HQ22" s="71"/>
      <c r="HR22" s="124"/>
      <c r="HS22" s="71"/>
      <c r="HT22" s="71"/>
      <c r="HU22" s="861"/>
      <c r="HV22" s="71"/>
      <c r="HW22" s="71"/>
      <c r="HX22" s="71"/>
      <c r="HY22" s="71"/>
      <c r="HZ22" s="71"/>
      <c r="IA22" s="71"/>
      <c r="IB22" s="71"/>
      <c r="IC22" s="71"/>
      <c r="ID22" s="861"/>
      <c r="IE22" s="71"/>
      <c r="IF22" s="100"/>
    </row>
    <row r="23" spans="1:240" ht="14.25" customHeight="1">
      <c r="A23" s="423">
        <v>1971</v>
      </c>
      <c r="B23" s="1204">
        <v>19612.526640146614</v>
      </c>
      <c r="C23" s="1208"/>
      <c r="D23" s="1209"/>
      <c r="E23" s="884"/>
      <c r="F23" s="884"/>
      <c r="G23" s="884"/>
      <c r="H23" s="884"/>
      <c r="I23" s="884"/>
      <c r="J23" s="884"/>
      <c r="K23" s="884"/>
      <c r="L23" s="884"/>
      <c r="M23" s="1206"/>
      <c r="N23" s="1208"/>
      <c r="O23" s="1209"/>
      <c r="P23" s="885"/>
      <c r="Q23" s="885"/>
      <c r="R23" s="885"/>
      <c r="S23" s="885"/>
      <c r="T23" s="885"/>
      <c r="U23" s="885"/>
      <c r="V23" s="1209"/>
      <c r="W23" s="885"/>
      <c r="X23" s="885"/>
      <c r="Y23" s="885"/>
      <c r="Z23" s="885"/>
      <c r="AA23" s="885"/>
      <c r="AB23" s="894"/>
      <c r="AC23" s="1210"/>
      <c r="AD23" s="885"/>
      <c r="AE23" s="1322"/>
      <c r="AF23" s="885"/>
      <c r="AG23" s="885"/>
      <c r="AH23" s="885"/>
      <c r="AI23" s="885"/>
      <c r="AJ23" s="885"/>
      <c r="AK23" s="885"/>
      <c r="AL23" s="885"/>
      <c r="AM23" s="885"/>
      <c r="AN23" s="885"/>
      <c r="AO23" s="885"/>
      <c r="AP23" s="885"/>
      <c r="AQ23" s="885"/>
      <c r="AR23" s="885"/>
      <c r="AS23" s="885"/>
      <c r="AT23" s="894"/>
      <c r="AU23" s="925"/>
      <c r="AV23" s="926"/>
      <c r="AW23" s="926"/>
      <c r="AX23" s="926"/>
      <c r="AY23" s="1211"/>
      <c r="AZ23" s="926"/>
      <c r="BA23" s="1207"/>
      <c r="BB23" s="1087"/>
      <c r="BC23" s="926"/>
      <c r="BD23" s="927"/>
      <c r="BE23" s="884"/>
      <c r="BF23" s="1213"/>
      <c r="BG23" s="926"/>
      <c r="BH23" s="926"/>
      <c r="BI23" s="926"/>
      <c r="BJ23" s="926"/>
      <c r="BK23" s="926"/>
      <c r="BL23" s="926"/>
      <c r="BM23" s="926"/>
      <c r="BN23" s="926"/>
      <c r="BO23" s="926"/>
      <c r="BP23" s="926"/>
      <c r="BQ23" s="1213"/>
      <c r="BR23" s="926"/>
      <c r="BS23" s="926"/>
      <c r="BT23" s="926"/>
      <c r="BU23" s="926"/>
      <c r="BV23" s="926"/>
      <c r="BW23" s="926"/>
      <c r="BX23" s="926"/>
      <c r="BY23" s="926"/>
      <c r="BZ23" s="926"/>
      <c r="CA23" s="926"/>
      <c r="CB23" s="926"/>
      <c r="CC23" s="926"/>
      <c r="CD23" s="926"/>
      <c r="CE23" s="927"/>
      <c r="CF23" s="926"/>
      <c r="CG23" s="925"/>
      <c r="CH23" s="926"/>
      <c r="CI23" s="926"/>
      <c r="CJ23" s="926"/>
      <c r="CK23" s="927"/>
      <c r="CL23" s="412"/>
      <c r="CM23" s="217"/>
      <c r="CN23" s="124"/>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135"/>
      <c r="ER23" s="1135"/>
      <c r="ES23" s="1135"/>
      <c r="ET23" s="1135"/>
      <c r="EU23" s="71"/>
      <c r="EV23" s="71"/>
      <c r="EW23" s="71"/>
      <c r="EX23" s="71"/>
      <c r="EY23" s="71"/>
      <c r="EZ23" s="71"/>
      <c r="FA23" s="71"/>
      <c r="FB23" s="71"/>
      <c r="FC23" s="71"/>
      <c r="FD23" s="71"/>
      <c r="FE23" s="71"/>
      <c r="FF23" s="71"/>
      <c r="FG23" s="71"/>
      <c r="FH23" s="71"/>
      <c r="FI23" s="71"/>
      <c r="FJ23" s="861"/>
      <c r="FK23" s="71"/>
      <c r="FL23" s="71"/>
      <c r="FM23" s="71"/>
      <c r="FN23" s="71"/>
      <c r="FO23" s="71"/>
      <c r="FP23" s="71"/>
      <c r="FQ23" s="71"/>
      <c r="FR23" s="71"/>
      <c r="FS23" s="71"/>
      <c r="FT23" s="71"/>
      <c r="FU23" s="71"/>
      <c r="FV23" s="71"/>
      <c r="FW23" s="71"/>
      <c r="FX23" s="71"/>
      <c r="FY23" s="71"/>
      <c r="FZ23" s="71"/>
      <c r="GA23" s="71"/>
      <c r="GB23" s="71"/>
      <c r="GC23" s="71"/>
      <c r="GD23" s="71"/>
      <c r="GE23" s="71"/>
      <c r="GF23" s="71"/>
      <c r="GG23" s="861"/>
      <c r="GH23" s="71"/>
      <c r="GI23" s="861"/>
      <c r="GJ23" s="71"/>
      <c r="GK23" s="71"/>
      <c r="GL23" s="124"/>
      <c r="GM23" s="70"/>
      <c r="GN23" s="70"/>
      <c r="GO23" s="70"/>
      <c r="GP23" s="124"/>
      <c r="GQ23" s="71"/>
      <c r="GR23" s="71"/>
      <c r="GS23" s="71"/>
      <c r="GT23" s="71"/>
      <c r="GU23" s="71"/>
      <c r="GV23" s="71"/>
      <c r="GW23" s="71"/>
      <c r="GX23" s="71"/>
      <c r="GY23" s="71"/>
      <c r="GZ23" s="71"/>
      <c r="HA23" s="71"/>
      <c r="HB23" s="124"/>
      <c r="HC23" s="217"/>
      <c r="HD23" s="71"/>
      <c r="HE23" s="71"/>
      <c r="HF23" s="71"/>
      <c r="HG23" s="71"/>
      <c r="HH23" s="71"/>
      <c r="HI23" s="71"/>
      <c r="HJ23" s="71"/>
      <c r="HK23" s="861"/>
      <c r="HL23" s="71"/>
      <c r="HM23" s="71"/>
      <c r="HN23" s="71"/>
      <c r="HO23" s="71"/>
      <c r="HP23" s="71"/>
      <c r="HQ23" s="71"/>
      <c r="HR23" s="124"/>
      <c r="HS23" s="71"/>
      <c r="HT23" s="71"/>
      <c r="HU23" s="861"/>
      <c r="HV23" s="71"/>
      <c r="HW23" s="71"/>
      <c r="HX23" s="71"/>
      <c r="HY23" s="71"/>
      <c r="HZ23" s="71"/>
      <c r="IA23" s="71"/>
      <c r="IB23" s="71"/>
      <c r="IC23" s="71"/>
      <c r="ID23" s="861"/>
      <c r="IE23" s="71"/>
      <c r="IF23" s="100"/>
    </row>
    <row r="24" spans="1:240" ht="14.25" customHeight="1">
      <c r="A24" s="423">
        <v>1972</v>
      </c>
      <c r="B24" s="1204">
        <v>23018.474421862622</v>
      </c>
      <c r="C24" s="1208"/>
      <c r="D24" s="1209"/>
      <c r="E24" s="884"/>
      <c r="F24" s="884"/>
      <c r="G24" s="884"/>
      <c r="H24" s="884"/>
      <c r="I24" s="884"/>
      <c r="J24" s="884"/>
      <c r="K24" s="884"/>
      <c r="L24" s="884"/>
      <c r="M24" s="1206"/>
      <c r="N24" s="1208"/>
      <c r="O24" s="1209"/>
      <c r="P24" s="885"/>
      <c r="Q24" s="885"/>
      <c r="R24" s="885"/>
      <c r="S24" s="885"/>
      <c r="T24" s="885"/>
      <c r="U24" s="885"/>
      <c r="V24" s="1209"/>
      <c r="W24" s="885"/>
      <c r="X24" s="885"/>
      <c r="Y24" s="885"/>
      <c r="Z24" s="885"/>
      <c r="AA24" s="885"/>
      <c r="AB24" s="894"/>
      <c r="AC24" s="1210"/>
      <c r="AD24" s="885"/>
      <c r="AE24" s="1322"/>
      <c r="AF24" s="885"/>
      <c r="AG24" s="885"/>
      <c r="AH24" s="885"/>
      <c r="AI24" s="885"/>
      <c r="AJ24" s="885"/>
      <c r="AK24" s="885"/>
      <c r="AL24" s="885"/>
      <c r="AM24" s="885"/>
      <c r="AN24" s="885"/>
      <c r="AO24" s="885"/>
      <c r="AP24" s="885"/>
      <c r="AQ24" s="885"/>
      <c r="AR24" s="885"/>
      <c r="AS24" s="885"/>
      <c r="AT24" s="894"/>
      <c r="AU24" s="925"/>
      <c r="AV24" s="926"/>
      <c r="AW24" s="926"/>
      <c r="AX24" s="926"/>
      <c r="AY24" s="1211"/>
      <c r="AZ24" s="926"/>
      <c r="BA24" s="1207"/>
      <c r="BB24" s="1087"/>
      <c r="BC24" s="926"/>
      <c r="BD24" s="927"/>
      <c r="BE24" s="884"/>
      <c r="BF24" s="1213"/>
      <c r="BG24" s="926"/>
      <c r="BH24" s="926"/>
      <c r="BI24" s="926"/>
      <c r="BJ24" s="926"/>
      <c r="BK24" s="926"/>
      <c r="BL24" s="926"/>
      <c r="BM24" s="926"/>
      <c r="BN24" s="926"/>
      <c r="BO24" s="926"/>
      <c r="BP24" s="926"/>
      <c r="BQ24" s="1213"/>
      <c r="BR24" s="926"/>
      <c r="BS24" s="926"/>
      <c r="BT24" s="926"/>
      <c r="BU24" s="926"/>
      <c r="BV24" s="926"/>
      <c r="BW24" s="926"/>
      <c r="BX24" s="926"/>
      <c r="BY24" s="926"/>
      <c r="BZ24" s="926"/>
      <c r="CA24" s="926"/>
      <c r="CB24" s="926"/>
      <c r="CC24" s="926"/>
      <c r="CD24" s="926"/>
      <c r="CE24" s="927"/>
      <c r="CF24" s="926"/>
      <c r="CG24" s="925"/>
      <c r="CH24" s="926"/>
      <c r="CI24" s="926"/>
      <c r="CJ24" s="926"/>
      <c r="CK24" s="927"/>
      <c r="CL24" s="412"/>
      <c r="CM24" s="217"/>
      <c r="CN24" s="124"/>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135"/>
      <c r="ER24" s="1135"/>
      <c r="ES24" s="1135"/>
      <c r="ET24" s="1135"/>
      <c r="EU24" s="71"/>
      <c r="EV24" s="71"/>
      <c r="EW24" s="71"/>
      <c r="EX24" s="71"/>
      <c r="EY24" s="71"/>
      <c r="EZ24" s="71"/>
      <c r="FA24" s="71"/>
      <c r="FB24" s="71"/>
      <c r="FC24" s="71"/>
      <c r="FD24" s="71"/>
      <c r="FE24" s="71"/>
      <c r="FF24" s="71"/>
      <c r="FG24" s="71"/>
      <c r="FH24" s="71"/>
      <c r="FI24" s="71"/>
      <c r="FJ24" s="861"/>
      <c r="FK24" s="71"/>
      <c r="FL24" s="71"/>
      <c r="FM24" s="71"/>
      <c r="FN24" s="71"/>
      <c r="FO24" s="71"/>
      <c r="FP24" s="71"/>
      <c r="FQ24" s="71"/>
      <c r="FR24" s="71"/>
      <c r="FS24" s="71"/>
      <c r="FT24" s="71"/>
      <c r="FU24" s="71"/>
      <c r="FV24" s="71"/>
      <c r="FW24" s="71"/>
      <c r="FX24" s="71"/>
      <c r="FY24" s="71"/>
      <c r="FZ24" s="71"/>
      <c r="GA24" s="71"/>
      <c r="GB24" s="71"/>
      <c r="GC24" s="71"/>
      <c r="GD24" s="71"/>
      <c r="GE24" s="71"/>
      <c r="GF24" s="71"/>
      <c r="GG24" s="861"/>
      <c r="GH24" s="71"/>
      <c r="GI24" s="861"/>
      <c r="GJ24" s="71"/>
      <c r="GK24" s="71"/>
      <c r="GL24" s="124"/>
      <c r="GM24" s="70"/>
      <c r="GN24" s="70"/>
      <c r="GO24" s="70"/>
      <c r="GP24" s="124"/>
      <c r="GQ24" s="71"/>
      <c r="GR24" s="71"/>
      <c r="GS24" s="71"/>
      <c r="GT24" s="71"/>
      <c r="GU24" s="71"/>
      <c r="GV24" s="71"/>
      <c r="GW24" s="71"/>
      <c r="GX24" s="71"/>
      <c r="GY24" s="71"/>
      <c r="GZ24" s="71"/>
      <c r="HA24" s="71"/>
      <c r="HB24" s="124"/>
      <c r="HC24" s="217"/>
      <c r="HD24" s="71"/>
      <c r="HE24" s="71"/>
      <c r="HF24" s="71"/>
      <c r="HG24" s="71"/>
      <c r="HH24" s="71"/>
      <c r="HI24" s="71"/>
      <c r="HJ24" s="71"/>
      <c r="HK24" s="861"/>
      <c r="HL24" s="71"/>
      <c r="HM24" s="71"/>
      <c r="HN24" s="71"/>
      <c r="HO24" s="71"/>
      <c r="HP24" s="71"/>
      <c r="HQ24" s="71"/>
      <c r="HR24" s="124"/>
      <c r="HS24" s="71"/>
      <c r="HT24" s="71"/>
      <c r="HU24" s="861"/>
      <c r="HV24" s="71"/>
      <c r="HW24" s="71"/>
      <c r="HX24" s="71"/>
      <c r="HY24" s="71"/>
      <c r="HZ24" s="71"/>
      <c r="IA24" s="71"/>
      <c r="IB24" s="71"/>
      <c r="IC24" s="71"/>
      <c r="ID24" s="861"/>
      <c r="IE24" s="71"/>
      <c r="IF24" s="100"/>
    </row>
    <row r="25" spans="1:240" ht="14.25" customHeight="1">
      <c r="A25" s="423">
        <v>1973</v>
      </c>
      <c r="B25" s="1204">
        <v>27749.784554854359</v>
      </c>
      <c r="C25" s="1208"/>
      <c r="D25" s="1209"/>
      <c r="E25" s="884"/>
      <c r="F25" s="884"/>
      <c r="G25" s="884"/>
      <c r="H25" s="884"/>
      <c r="I25" s="884"/>
      <c r="J25" s="884"/>
      <c r="K25" s="884"/>
      <c r="L25" s="884"/>
      <c r="M25" s="1206"/>
      <c r="N25" s="1208"/>
      <c r="O25" s="1209"/>
      <c r="P25" s="885"/>
      <c r="Q25" s="885"/>
      <c r="R25" s="885"/>
      <c r="S25" s="885"/>
      <c r="T25" s="885"/>
      <c r="U25" s="885"/>
      <c r="V25" s="1209"/>
      <c r="W25" s="885"/>
      <c r="X25" s="885"/>
      <c r="Y25" s="885"/>
      <c r="Z25" s="885"/>
      <c r="AA25" s="885"/>
      <c r="AB25" s="894"/>
      <c r="AC25" s="1210"/>
      <c r="AD25" s="885"/>
      <c r="AE25" s="1322"/>
      <c r="AF25" s="885"/>
      <c r="AG25" s="885"/>
      <c r="AH25" s="885"/>
      <c r="AI25" s="885"/>
      <c r="AJ25" s="885"/>
      <c r="AK25" s="885"/>
      <c r="AL25" s="885"/>
      <c r="AM25" s="885"/>
      <c r="AN25" s="885"/>
      <c r="AO25" s="885"/>
      <c r="AP25" s="885"/>
      <c r="AQ25" s="885"/>
      <c r="AR25" s="885"/>
      <c r="AS25" s="885"/>
      <c r="AT25" s="894"/>
      <c r="AU25" s="925"/>
      <c r="AV25" s="926"/>
      <c r="AW25" s="926"/>
      <c r="AX25" s="926"/>
      <c r="AY25" s="1211"/>
      <c r="AZ25" s="926"/>
      <c r="BA25" s="1207"/>
      <c r="BB25" s="1087"/>
      <c r="BC25" s="926"/>
      <c r="BD25" s="927"/>
      <c r="BE25" s="884"/>
      <c r="BF25" s="1213"/>
      <c r="BG25" s="926"/>
      <c r="BH25" s="926"/>
      <c r="BI25" s="926"/>
      <c r="BJ25" s="926"/>
      <c r="BK25" s="926"/>
      <c r="BL25" s="926"/>
      <c r="BM25" s="926"/>
      <c r="BN25" s="926"/>
      <c r="BO25" s="926"/>
      <c r="BP25" s="926"/>
      <c r="BQ25" s="1213"/>
      <c r="BR25" s="926"/>
      <c r="BS25" s="926"/>
      <c r="BT25" s="926"/>
      <c r="BU25" s="926"/>
      <c r="BV25" s="926"/>
      <c r="BW25" s="926"/>
      <c r="BX25" s="926"/>
      <c r="BY25" s="926"/>
      <c r="BZ25" s="926"/>
      <c r="CA25" s="926"/>
      <c r="CB25" s="926"/>
      <c r="CC25" s="926"/>
      <c r="CD25" s="926"/>
      <c r="CE25" s="927"/>
      <c r="CF25" s="926"/>
      <c r="CG25" s="925"/>
      <c r="CH25" s="926"/>
      <c r="CI25" s="926"/>
      <c r="CJ25" s="926"/>
      <c r="CK25" s="927"/>
      <c r="CL25" s="412"/>
      <c r="CM25" s="217"/>
      <c r="CN25" s="124"/>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135"/>
      <c r="ER25" s="1135"/>
      <c r="ES25" s="1135"/>
      <c r="ET25" s="1135"/>
      <c r="EU25" s="71"/>
      <c r="EV25" s="71"/>
      <c r="EW25" s="71"/>
      <c r="EX25" s="71"/>
      <c r="EY25" s="71"/>
      <c r="EZ25" s="71"/>
      <c r="FA25" s="71"/>
      <c r="FB25" s="71"/>
      <c r="FC25" s="71"/>
      <c r="FD25" s="71"/>
      <c r="FE25" s="71"/>
      <c r="FF25" s="71"/>
      <c r="FG25" s="71"/>
      <c r="FH25" s="71"/>
      <c r="FI25" s="71"/>
      <c r="FJ25" s="861"/>
      <c r="FK25" s="71"/>
      <c r="FL25" s="71"/>
      <c r="FM25" s="71"/>
      <c r="FN25" s="71"/>
      <c r="FO25" s="71"/>
      <c r="FP25" s="71"/>
      <c r="FQ25" s="71"/>
      <c r="FR25" s="71"/>
      <c r="FS25" s="71"/>
      <c r="FT25" s="71"/>
      <c r="FU25" s="71"/>
      <c r="FV25" s="71"/>
      <c r="FW25" s="71"/>
      <c r="FX25" s="71"/>
      <c r="FY25" s="71"/>
      <c r="FZ25" s="71"/>
      <c r="GA25" s="71"/>
      <c r="GB25" s="71"/>
      <c r="GC25" s="71"/>
      <c r="GD25" s="71"/>
      <c r="GE25" s="71"/>
      <c r="GF25" s="71"/>
      <c r="GG25" s="861"/>
      <c r="GH25" s="71"/>
      <c r="GI25" s="861"/>
      <c r="GJ25" s="71"/>
      <c r="GK25" s="71"/>
      <c r="GL25" s="124"/>
      <c r="GM25" s="70"/>
      <c r="GN25" s="70"/>
      <c r="GO25" s="70"/>
      <c r="GP25" s="124"/>
      <c r="GQ25" s="71"/>
      <c r="GR25" s="71"/>
      <c r="GS25" s="71"/>
      <c r="GT25" s="71"/>
      <c r="GU25" s="71"/>
      <c r="GV25" s="71"/>
      <c r="GW25" s="71"/>
      <c r="GX25" s="71"/>
      <c r="GY25" s="71"/>
      <c r="GZ25" s="71"/>
      <c r="HA25" s="71"/>
      <c r="HB25" s="124"/>
      <c r="HC25" s="217"/>
      <c r="HD25" s="71"/>
      <c r="HE25" s="71"/>
      <c r="HF25" s="71"/>
      <c r="HG25" s="71"/>
      <c r="HH25" s="71"/>
      <c r="HI25" s="71"/>
      <c r="HJ25" s="71"/>
      <c r="HK25" s="861"/>
      <c r="HL25" s="71"/>
      <c r="HM25" s="71"/>
      <c r="HN25" s="71"/>
      <c r="HO25" s="71"/>
      <c r="HP25" s="71"/>
      <c r="HQ25" s="71"/>
      <c r="HR25" s="124"/>
      <c r="HS25" s="71"/>
      <c r="HT25" s="71"/>
      <c r="HU25" s="861"/>
      <c r="HV25" s="71"/>
      <c r="HW25" s="71"/>
      <c r="HX25" s="71"/>
      <c r="HY25" s="71"/>
      <c r="HZ25" s="71"/>
      <c r="IA25" s="71"/>
      <c r="IB25" s="71"/>
      <c r="IC25" s="71"/>
      <c r="ID25" s="861"/>
      <c r="IE25" s="71"/>
      <c r="IF25" s="100"/>
    </row>
    <row r="26" spans="1:240" ht="14.25" customHeight="1">
      <c r="A26" s="423">
        <v>1974</v>
      </c>
      <c r="B26" s="1204">
        <v>33983.974672478289</v>
      </c>
      <c r="C26" s="1208"/>
      <c r="D26" s="1209"/>
      <c r="E26" s="884"/>
      <c r="F26" s="884"/>
      <c r="G26" s="884"/>
      <c r="H26" s="884"/>
      <c r="I26" s="884"/>
      <c r="J26" s="884"/>
      <c r="K26" s="884"/>
      <c r="L26" s="884"/>
      <c r="M26" s="1206"/>
      <c r="N26" s="1208"/>
      <c r="O26" s="1209"/>
      <c r="P26" s="885"/>
      <c r="Q26" s="885"/>
      <c r="R26" s="885"/>
      <c r="S26" s="885"/>
      <c r="T26" s="885"/>
      <c r="U26" s="885"/>
      <c r="V26" s="1209"/>
      <c r="W26" s="885"/>
      <c r="X26" s="885"/>
      <c r="Y26" s="885"/>
      <c r="Z26" s="885"/>
      <c r="AA26" s="885"/>
      <c r="AB26" s="894"/>
      <c r="AC26" s="1210"/>
      <c r="AD26" s="885"/>
      <c r="AE26" s="1322"/>
      <c r="AF26" s="885"/>
      <c r="AG26" s="885"/>
      <c r="AH26" s="885"/>
      <c r="AI26" s="885"/>
      <c r="AJ26" s="885"/>
      <c r="AK26" s="885"/>
      <c r="AL26" s="885"/>
      <c r="AM26" s="885"/>
      <c r="AN26" s="885"/>
      <c r="AO26" s="885"/>
      <c r="AP26" s="885"/>
      <c r="AQ26" s="885"/>
      <c r="AR26" s="885"/>
      <c r="AS26" s="885"/>
      <c r="AT26" s="894"/>
      <c r="AU26" s="925"/>
      <c r="AV26" s="926"/>
      <c r="AW26" s="926"/>
      <c r="AX26" s="926"/>
      <c r="AY26" s="1211"/>
      <c r="AZ26" s="926"/>
      <c r="BA26" s="1207"/>
      <c r="BB26" s="1087"/>
      <c r="BC26" s="926"/>
      <c r="BD26" s="927"/>
      <c r="BE26" s="884"/>
      <c r="BF26" s="1213"/>
      <c r="BG26" s="926"/>
      <c r="BH26" s="926"/>
      <c r="BI26" s="926"/>
      <c r="BJ26" s="926"/>
      <c r="BK26" s="926"/>
      <c r="BL26" s="926"/>
      <c r="BM26" s="926"/>
      <c r="BN26" s="926"/>
      <c r="BO26" s="926"/>
      <c r="BP26" s="926"/>
      <c r="BQ26" s="1213"/>
      <c r="BR26" s="926"/>
      <c r="BS26" s="926"/>
      <c r="BT26" s="926"/>
      <c r="BU26" s="926"/>
      <c r="BV26" s="926"/>
      <c r="BW26" s="926"/>
      <c r="BX26" s="926"/>
      <c r="BY26" s="926"/>
      <c r="BZ26" s="926"/>
      <c r="CA26" s="926"/>
      <c r="CB26" s="926"/>
      <c r="CC26" s="926"/>
      <c r="CD26" s="926"/>
      <c r="CE26" s="927"/>
      <c r="CF26" s="926"/>
      <c r="CG26" s="925"/>
      <c r="CH26" s="926"/>
      <c r="CI26" s="926"/>
      <c r="CJ26" s="926"/>
      <c r="CK26" s="927"/>
      <c r="CL26" s="412"/>
      <c r="CM26" s="217"/>
      <c r="CN26" s="124"/>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135"/>
      <c r="ER26" s="1135"/>
      <c r="ES26" s="1135"/>
      <c r="ET26" s="1135"/>
      <c r="EU26" s="71"/>
      <c r="EV26" s="71"/>
      <c r="EW26" s="71"/>
      <c r="EX26" s="71"/>
      <c r="EY26" s="71"/>
      <c r="EZ26" s="71"/>
      <c r="FA26" s="71"/>
      <c r="FB26" s="71"/>
      <c r="FC26" s="71"/>
      <c r="FD26" s="71"/>
      <c r="FE26" s="71"/>
      <c r="FF26" s="71"/>
      <c r="FG26" s="71"/>
      <c r="FH26" s="71"/>
      <c r="FI26" s="71"/>
      <c r="FJ26" s="861"/>
      <c r="FK26" s="71"/>
      <c r="FL26" s="71"/>
      <c r="FM26" s="71"/>
      <c r="FN26" s="71"/>
      <c r="FO26" s="71"/>
      <c r="FP26" s="71"/>
      <c r="FQ26" s="71"/>
      <c r="FR26" s="71"/>
      <c r="FS26" s="71"/>
      <c r="FT26" s="71"/>
      <c r="FU26" s="71"/>
      <c r="FV26" s="71"/>
      <c r="FW26" s="71"/>
      <c r="FX26" s="71"/>
      <c r="FY26" s="71"/>
      <c r="FZ26" s="71"/>
      <c r="GA26" s="71"/>
      <c r="GB26" s="71"/>
      <c r="GC26" s="71"/>
      <c r="GD26" s="71"/>
      <c r="GE26" s="71"/>
      <c r="GF26" s="71"/>
      <c r="GG26" s="861"/>
      <c r="GH26" s="71"/>
      <c r="GI26" s="861"/>
      <c r="GJ26" s="71"/>
      <c r="GK26" s="71"/>
      <c r="GL26" s="124"/>
      <c r="GM26" s="70"/>
      <c r="GN26" s="70"/>
      <c r="GO26" s="70"/>
      <c r="GP26" s="124"/>
      <c r="GQ26" s="71"/>
      <c r="GR26" s="71"/>
      <c r="GS26" s="71"/>
      <c r="GT26" s="71"/>
      <c r="GU26" s="71"/>
      <c r="GV26" s="71"/>
      <c r="GW26" s="71"/>
      <c r="GX26" s="71"/>
      <c r="GY26" s="71"/>
      <c r="GZ26" s="71"/>
      <c r="HA26" s="71"/>
      <c r="HB26" s="124"/>
      <c r="HC26" s="217"/>
      <c r="HD26" s="71"/>
      <c r="HE26" s="71"/>
      <c r="HF26" s="71"/>
      <c r="HG26" s="71"/>
      <c r="HH26" s="71"/>
      <c r="HI26" s="71"/>
      <c r="HJ26" s="71"/>
      <c r="HK26" s="861"/>
      <c r="HL26" s="71"/>
      <c r="HM26" s="71"/>
      <c r="HN26" s="71"/>
      <c r="HO26" s="71"/>
      <c r="HP26" s="71"/>
      <c r="HQ26" s="71"/>
      <c r="HR26" s="124"/>
      <c r="HS26" s="71"/>
      <c r="HT26" s="71"/>
      <c r="HU26" s="861"/>
      <c r="HV26" s="71"/>
      <c r="HW26" s="71"/>
      <c r="HX26" s="71"/>
      <c r="HY26" s="71"/>
      <c r="HZ26" s="71"/>
      <c r="IA26" s="71"/>
      <c r="IB26" s="71"/>
      <c r="IC26" s="71"/>
      <c r="ID26" s="861"/>
      <c r="IE26" s="71"/>
      <c r="IF26" s="100"/>
    </row>
    <row r="27" spans="1:240" ht="14.25" customHeight="1">
      <c r="A27" s="423">
        <v>1975</v>
      </c>
      <c r="B27" s="1204">
        <v>39900.497831036366</v>
      </c>
      <c r="C27" s="1208"/>
      <c r="D27" s="1209"/>
      <c r="E27" s="884"/>
      <c r="F27" s="884"/>
      <c r="G27" s="884"/>
      <c r="H27" s="884"/>
      <c r="I27" s="884"/>
      <c r="J27" s="884"/>
      <c r="K27" s="884"/>
      <c r="L27" s="884"/>
      <c r="M27" s="1206"/>
      <c r="N27" s="1208"/>
      <c r="O27" s="1209"/>
      <c r="P27" s="885"/>
      <c r="Q27" s="885"/>
      <c r="R27" s="885"/>
      <c r="S27" s="885"/>
      <c r="T27" s="885"/>
      <c r="U27" s="885"/>
      <c r="V27" s="1209"/>
      <c r="W27" s="885"/>
      <c r="X27" s="885"/>
      <c r="Y27" s="885"/>
      <c r="Z27" s="885"/>
      <c r="AA27" s="885"/>
      <c r="AB27" s="894"/>
      <c r="AC27" s="1210"/>
      <c r="AD27" s="885"/>
      <c r="AE27" s="1322"/>
      <c r="AF27" s="885"/>
      <c r="AG27" s="885"/>
      <c r="AH27" s="885"/>
      <c r="AI27" s="885"/>
      <c r="AJ27" s="885"/>
      <c r="AK27" s="885"/>
      <c r="AL27" s="885"/>
      <c r="AM27" s="885"/>
      <c r="AN27" s="885"/>
      <c r="AO27" s="885"/>
      <c r="AP27" s="885"/>
      <c r="AQ27" s="885"/>
      <c r="AR27" s="885"/>
      <c r="AS27" s="885"/>
      <c r="AT27" s="894"/>
      <c r="AU27" s="925"/>
      <c r="AV27" s="926"/>
      <c r="AW27" s="926"/>
      <c r="AX27" s="926"/>
      <c r="AY27" s="1211"/>
      <c r="AZ27" s="926"/>
      <c r="BA27" s="1207"/>
      <c r="BB27" s="1087"/>
      <c r="BC27" s="926"/>
      <c r="BD27" s="927"/>
      <c r="BE27" s="884"/>
      <c r="BF27" s="1213"/>
      <c r="BG27" s="926"/>
      <c r="BH27" s="926"/>
      <c r="BI27" s="926"/>
      <c r="BJ27" s="926"/>
      <c r="BK27" s="926"/>
      <c r="BL27" s="926"/>
      <c r="BM27" s="926"/>
      <c r="BN27" s="926"/>
      <c r="BO27" s="926"/>
      <c r="BP27" s="926"/>
      <c r="BQ27" s="1213"/>
      <c r="BR27" s="926"/>
      <c r="BS27" s="926"/>
      <c r="BT27" s="926"/>
      <c r="BU27" s="926"/>
      <c r="BV27" s="926"/>
      <c r="BW27" s="926"/>
      <c r="BX27" s="926"/>
      <c r="BY27" s="926"/>
      <c r="BZ27" s="926"/>
      <c r="CA27" s="926"/>
      <c r="CB27" s="926"/>
      <c r="CC27" s="926"/>
      <c r="CD27" s="926"/>
      <c r="CE27" s="927"/>
      <c r="CF27" s="926"/>
      <c r="CG27" s="925"/>
      <c r="CH27" s="926"/>
      <c r="CI27" s="926"/>
      <c r="CJ27" s="926"/>
      <c r="CK27" s="927"/>
      <c r="CL27" s="412"/>
      <c r="CM27" s="217"/>
      <c r="CN27" s="124"/>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135"/>
      <c r="ER27" s="1135"/>
      <c r="ES27" s="1135"/>
      <c r="ET27" s="1135"/>
      <c r="EU27" s="71"/>
      <c r="EV27" s="71"/>
      <c r="EW27" s="71"/>
      <c r="EX27" s="71"/>
      <c r="EY27" s="71"/>
      <c r="EZ27" s="71"/>
      <c r="FA27" s="71"/>
      <c r="FB27" s="71"/>
      <c r="FC27" s="71"/>
      <c r="FD27" s="71"/>
      <c r="FE27" s="71"/>
      <c r="FF27" s="71"/>
      <c r="FG27" s="71"/>
      <c r="FH27" s="71"/>
      <c r="FI27" s="71"/>
      <c r="FJ27" s="861"/>
      <c r="FK27" s="71"/>
      <c r="FL27" s="71"/>
      <c r="FM27" s="71"/>
      <c r="FN27" s="71"/>
      <c r="FO27" s="71"/>
      <c r="FP27" s="71"/>
      <c r="FQ27" s="71"/>
      <c r="FR27" s="71"/>
      <c r="FS27" s="71"/>
      <c r="FT27" s="71"/>
      <c r="FU27" s="71"/>
      <c r="FV27" s="71"/>
      <c r="FW27" s="71"/>
      <c r="FX27" s="71"/>
      <c r="FY27" s="71"/>
      <c r="FZ27" s="71"/>
      <c r="GA27" s="71"/>
      <c r="GB27" s="71"/>
      <c r="GC27" s="71"/>
      <c r="GD27" s="71"/>
      <c r="GE27" s="71"/>
      <c r="GF27" s="71"/>
      <c r="GG27" s="861"/>
      <c r="GH27" s="71"/>
      <c r="GI27" s="861"/>
      <c r="GJ27" s="71"/>
      <c r="GK27" s="71"/>
      <c r="GL27" s="124"/>
      <c r="GM27" s="70"/>
      <c r="GN27" s="70"/>
      <c r="GO27" s="70"/>
      <c r="GP27" s="124"/>
      <c r="GQ27" s="71"/>
      <c r="GR27" s="71"/>
      <c r="GS27" s="71"/>
      <c r="GT27" s="71"/>
      <c r="GU27" s="71"/>
      <c r="GV27" s="71"/>
      <c r="GW27" s="71"/>
      <c r="GX27" s="71"/>
      <c r="GY27" s="71"/>
      <c r="GZ27" s="71"/>
      <c r="HA27" s="71"/>
      <c r="HB27" s="124"/>
      <c r="HC27" s="217"/>
      <c r="HD27" s="71"/>
      <c r="HE27" s="71"/>
      <c r="HF27" s="71"/>
      <c r="HG27" s="71"/>
      <c r="HH27" s="71"/>
      <c r="HI27" s="71"/>
      <c r="HJ27" s="71"/>
      <c r="HK27" s="861"/>
      <c r="HL27" s="71"/>
      <c r="HM27" s="71"/>
      <c r="HN27" s="71"/>
      <c r="HO27" s="71"/>
      <c r="HP27" s="71"/>
      <c r="HQ27" s="71"/>
      <c r="HR27" s="124"/>
      <c r="HS27" s="71"/>
      <c r="HT27" s="71"/>
      <c r="HU27" s="861"/>
      <c r="HV27" s="71"/>
      <c r="HW27" s="71"/>
      <c r="HX27" s="71"/>
      <c r="HY27" s="71"/>
      <c r="HZ27" s="71"/>
      <c r="IA27" s="71"/>
      <c r="IB27" s="71"/>
      <c r="IC27" s="71"/>
      <c r="ID27" s="861"/>
      <c r="IE27" s="71"/>
      <c r="IF27" s="100"/>
    </row>
    <row r="28" spans="1:240" ht="14.25" customHeight="1">
      <c r="A28" s="423">
        <v>1976</v>
      </c>
      <c r="B28" s="1204">
        <v>48016.365611021996</v>
      </c>
      <c r="C28" s="1208"/>
      <c r="D28" s="1209"/>
      <c r="E28" s="884"/>
      <c r="F28" s="884"/>
      <c r="G28" s="884"/>
      <c r="H28" s="884"/>
      <c r="I28" s="884"/>
      <c r="J28" s="884"/>
      <c r="K28" s="884"/>
      <c r="L28" s="884"/>
      <c r="M28" s="1206"/>
      <c r="N28" s="1208"/>
      <c r="O28" s="1209"/>
      <c r="P28" s="885"/>
      <c r="Q28" s="885"/>
      <c r="R28" s="885"/>
      <c r="S28" s="885"/>
      <c r="T28" s="885"/>
      <c r="U28" s="885"/>
      <c r="V28" s="1209"/>
      <c r="W28" s="885"/>
      <c r="X28" s="885"/>
      <c r="Y28" s="885"/>
      <c r="Z28" s="885"/>
      <c r="AA28" s="885"/>
      <c r="AB28" s="894"/>
      <c r="AC28" s="1210"/>
      <c r="AD28" s="885"/>
      <c r="AE28" s="1322"/>
      <c r="AF28" s="885"/>
      <c r="AG28" s="885"/>
      <c r="AH28" s="885"/>
      <c r="AI28" s="885"/>
      <c r="AJ28" s="885"/>
      <c r="AK28" s="885"/>
      <c r="AL28" s="885"/>
      <c r="AM28" s="885"/>
      <c r="AN28" s="885"/>
      <c r="AO28" s="885"/>
      <c r="AP28" s="885"/>
      <c r="AQ28" s="885"/>
      <c r="AR28" s="885"/>
      <c r="AS28" s="885"/>
      <c r="AT28" s="894"/>
      <c r="AU28" s="925"/>
      <c r="AV28" s="926"/>
      <c r="AW28" s="926"/>
      <c r="AX28" s="926"/>
      <c r="AY28" s="1211"/>
      <c r="AZ28" s="926"/>
      <c r="BA28" s="1207"/>
      <c r="BB28" s="1087"/>
      <c r="BC28" s="926"/>
      <c r="BD28" s="927"/>
      <c r="BE28" s="884"/>
      <c r="BF28" s="1213"/>
      <c r="BG28" s="926"/>
      <c r="BH28" s="926"/>
      <c r="BI28" s="926"/>
      <c r="BJ28" s="926"/>
      <c r="BK28" s="926"/>
      <c r="BL28" s="926"/>
      <c r="BM28" s="926"/>
      <c r="BN28" s="926"/>
      <c r="BO28" s="926"/>
      <c r="BP28" s="926"/>
      <c r="BQ28" s="1213"/>
      <c r="BR28" s="926"/>
      <c r="BS28" s="926"/>
      <c r="BT28" s="926"/>
      <c r="BU28" s="926"/>
      <c r="BV28" s="926"/>
      <c r="BW28" s="926"/>
      <c r="BX28" s="926"/>
      <c r="BY28" s="926"/>
      <c r="BZ28" s="926"/>
      <c r="CA28" s="926"/>
      <c r="CB28" s="926"/>
      <c r="CC28" s="926"/>
      <c r="CD28" s="926"/>
      <c r="CE28" s="927"/>
      <c r="CF28" s="926"/>
      <c r="CG28" s="925"/>
      <c r="CH28" s="926"/>
      <c r="CI28" s="926"/>
      <c r="CJ28" s="926"/>
      <c r="CK28" s="927"/>
      <c r="CL28" s="412"/>
      <c r="CM28" s="217"/>
      <c r="CN28" s="124"/>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135"/>
      <c r="ER28" s="1135"/>
      <c r="ES28" s="1135"/>
      <c r="ET28" s="1135"/>
      <c r="EU28" s="71"/>
      <c r="EV28" s="71"/>
      <c r="EW28" s="71"/>
      <c r="EX28" s="71"/>
      <c r="EY28" s="71"/>
      <c r="EZ28" s="71"/>
      <c r="FA28" s="71"/>
      <c r="FB28" s="71"/>
      <c r="FC28" s="71"/>
      <c r="FD28" s="71"/>
      <c r="FE28" s="71"/>
      <c r="FF28" s="71"/>
      <c r="FG28" s="71"/>
      <c r="FH28" s="71"/>
      <c r="FI28" s="71"/>
      <c r="FJ28" s="861"/>
      <c r="FK28" s="71"/>
      <c r="FL28" s="71"/>
      <c r="FM28" s="71"/>
      <c r="FN28" s="71"/>
      <c r="FO28" s="71"/>
      <c r="FP28" s="71"/>
      <c r="FQ28" s="71"/>
      <c r="FR28" s="71"/>
      <c r="FS28" s="71"/>
      <c r="FT28" s="71"/>
      <c r="FU28" s="71"/>
      <c r="FV28" s="71"/>
      <c r="FW28" s="71"/>
      <c r="FX28" s="71"/>
      <c r="FY28" s="71"/>
      <c r="FZ28" s="71"/>
      <c r="GA28" s="71"/>
      <c r="GB28" s="71"/>
      <c r="GC28" s="71"/>
      <c r="GD28" s="71"/>
      <c r="GE28" s="71"/>
      <c r="GF28" s="71"/>
      <c r="GG28" s="861"/>
      <c r="GH28" s="71"/>
      <c r="GI28" s="861"/>
      <c r="GJ28" s="71"/>
      <c r="GK28" s="71"/>
      <c r="GL28" s="124"/>
      <c r="GM28" s="70"/>
      <c r="GN28" s="70"/>
      <c r="GO28" s="70"/>
      <c r="GP28" s="124"/>
      <c r="GQ28" s="71"/>
      <c r="GR28" s="71"/>
      <c r="GS28" s="71"/>
      <c r="GT28" s="71"/>
      <c r="GU28" s="71"/>
      <c r="GV28" s="71"/>
      <c r="GW28" s="71"/>
      <c r="GX28" s="71"/>
      <c r="GY28" s="71"/>
      <c r="GZ28" s="71"/>
      <c r="HA28" s="71"/>
      <c r="HB28" s="124"/>
      <c r="HC28" s="217"/>
      <c r="HD28" s="71"/>
      <c r="HE28" s="71"/>
      <c r="HF28" s="71"/>
      <c r="HG28" s="71"/>
      <c r="HH28" s="71"/>
      <c r="HI28" s="71"/>
      <c r="HJ28" s="71"/>
      <c r="HK28" s="861"/>
      <c r="HL28" s="71"/>
      <c r="HM28" s="71"/>
      <c r="HN28" s="71"/>
      <c r="HO28" s="71"/>
      <c r="HP28" s="71"/>
      <c r="HQ28" s="71"/>
      <c r="HR28" s="124"/>
      <c r="HS28" s="71"/>
      <c r="HT28" s="71"/>
      <c r="HU28" s="861"/>
      <c r="HV28" s="71"/>
      <c r="HW28" s="71"/>
      <c r="HX28" s="71"/>
      <c r="HY28" s="71"/>
      <c r="HZ28" s="71"/>
      <c r="IA28" s="71"/>
      <c r="IB28" s="71"/>
      <c r="IC28" s="71"/>
      <c r="ID28" s="861"/>
      <c r="IE28" s="71"/>
      <c r="IF28" s="100"/>
    </row>
    <row r="29" spans="1:240" ht="14.25" customHeight="1">
      <c r="A29" s="423">
        <v>1977</v>
      </c>
      <c r="B29" s="1204">
        <v>60925.288787775527</v>
      </c>
      <c r="C29" s="1208"/>
      <c r="D29" s="1209"/>
      <c r="E29" s="884"/>
      <c r="F29" s="884"/>
      <c r="G29" s="884"/>
      <c r="H29" s="884"/>
      <c r="I29" s="884"/>
      <c r="J29" s="884"/>
      <c r="K29" s="884"/>
      <c r="L29" s="884"/>
      <c r="M29" s="1206"/>
      <c r="N29" s="1208"/>
      <c r="O29" s="1209"/>
      <c r="P29" s="885"/>
      <c r="Q29" s="885"/>
      <c r="R29" s="885"/>
      <c r="S29" s="885"/>
      <c r="T29" s="885"/>
      <c r="U29" s="885"/>
      <c r="V29" s="1209"/>
      <c r="W29" s="885"/>
      <c r="X29" s="885"/>
      <c r="Y29" s="885"/>
      <c r="Z29" s="885"/>
      <c r="AA29" s="885"/>
      <c r="AB29" s="894"/>
      <c r="AC29" s="1210"/>
      <c r="AD29" s="885"/>
      <c r="AE29" s="1322"/>
      <c r="AF29" s="885"/>
      <c r="AG29" s="885"/>
      <c r="AH29" s="885"/>
      <c r="AI29" s="885"/>
      <c r="AJ29" s="885"/>
      <c r="AK29" s="885"/>
      <c r="AL29" s="885"/>
      <c r="AM29" s="885"/>
      <c r="AN29" s="885"/>
      <c r="AO29" s="885"/>
      <c r="AP29" s="885"/>
      <c r="AQ29" s="885"/>
      <c r="AR29" s="885"/>
      <c r="AS29" s="885"/>
      <c r="AT29" s="894"/>
      <c r="AU29" s="925"/>
      <c r="AV29" s="926"/>
      <c r="AW29" s="926"/>
      <c r="AX29" s="926"/>
      <c r="AY29" s="1211"/>
      <c r="AZ29" s="926"/>
      <c r="BA29" s="1207"/>
      <c r="BB29" s="1087"/>
      <c r="BC29" s="926"/>
      <c r="BD29" s="927"/>
      <c r="BE29" s="884"/>
      <c r="BF29" s="1213"/>
      <c r="BG29" s="926"/>
      <c r="BH29" s="926"/>
      <c r="BI29" s="926"/>
      <c r="BJ29" s="926"/>
      <c r="BK29" s="926"/>
      <c r="BL29" s="926"/>
      <c r="BM29" s="926"/>
      <c r="BN29" s="926"/>
      <c r="BO29" s="926"/>
      <c r="BP29" s="926"/>
      <c r="BQ29" s="1213"/>
      <c r="BR29" s="926"/>
      <c r="BS29" s="926"/>
      <c r="BT29" s="926"/>
      <c r="BU29" s="926"/>
      <c r="BV29" s="926"/>
      <c r="BW29" s="926"/>
      <c r="BX29" s="926"/>
      <c r="BY29" s="926"/>
      <c r="BZ29" s="926"/>
      <c r="CA29" s="926"/>
      <c r="CB29" s="926"/>
      <c r="CC29" s="926"/>
      <c r="CD29" s="926"/>
      <c r="CE29" s="927"/>
      <c r="CF29" s="926"/>
      <c r="CG29" s="925"/>
      <c r="CH29" s="926"/>
      <c r="CI29" s="926"/>
      <c r="CJ29" s="926"/>
      <c r="CK29" s="927"/>
      <c r="CL29" s="412"/>
      <c r="CM29" s="217"/>
      <c r="CN29" s="124"/>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135"/>
      <c r="ER29" s="1135"/>
      <c r="ES29" s="1135"/>
      <c r="ET29" s="1135"/>
      <c r="EU29" s="71"/>
      <c r="EV29" s="71"/>
      <c r="EW29" s="71"/>
      <c r="EX29" s="71"/>
      <c r="EY29" s="71"/>
      <c r="EZ29" s="71"/>
      <c r="FA29" s="71"/>
      <c r="FB29" s="71"/>
      <c r="FC29" s="71"/>
      <c r="FD29" s="71"/>
      <c r="FE29" s="71"/>
      <c r="FF29" s="71"/>
      <c r="FG29" s="71"/>
      <c r="FH29" s="71"/>
      <c r="FI29" s="71"/>
      <c r="FJ29" s="861"/>
      <c r="FK29" s="71"/>
      <c r="FL29" s="71"/>
      <c r="FM29" s="71"/>
      <c r="FN29" s="71"/>
      <c r="FO29" s="71"/>
      <c r="FP29" s="71"/>
      <c r="FQ29" s="71"/>
      <c r="FR29" s="71"/>
      <c r="FS29" s="71"/>
      <c r="FT29" s="71"/>
      <c r="FU29" s="71"/>
      <c r="FV29" s="71"/>
      <c r="FW29" s="71"/>
      <c r="FX29" s="71"/>
      <c r="FY29" s="71"/>
      <c r="FZ29" s="71"/>
      <c r="GA29" s="71"/>
      <c r="GB29" s="71"/>
      <c r="GC29" s="71"/>
      <c r="GD29" s="71"/>
      <c r="GE29" s="71"/>
      <c r="GF29" s="71"/>
      <c r="GG29" s="861"/>
      <c r="GH29" s="71"/>
      <c r="GI29" s="861"/>
      <c r="GJ29" s="71"/>
      <c r="GK29" s="71"/>
      <c r="GL29" s="124"/>
      <c r="GM29" s="70"/>
      <c r="GN29" s="70"/>
      <c r="GO29" s="70"/>
      <c r="GP29" s="124"/>
      <c r="GQ29" s="71"/>
      <c r="GR29" s="71"/>
      <c r="GS29" s="71"/>
      <c r="GT29" s="71"/>
      <c r="GU29" s="71"/>
      <c r="GV29" s="71"/>
      <c r="GW29" s="71"/>
      <c r="GX29" s="71"/>
      <c r="GY29" s="71"/>
      <c r="GZ29" s="71"/>
      <c r="HA29" s="71"/>
      <c r="HB29" s="124"/>
      <c r="HC29" s="217"/>
      <c r="HD29" s="71"/>
      <c r="HE29" s="71"/>
      <c r="HF29" s="71"/>
      <c r="HG29" s="71"/>
      <c r="HH29" s="71"/>
      <c r="HI29" s="71"/>
      <c r="HJ29" s="71"/>
      <c r="HK29" s="861"/>
      <c r="HL29" s="71"/>
      <c r="HM29" s="71"/>
      <c r="HN29" s="71"/>
      <c r="HO29" s="71"/>
      <c r="HP29" s="71"/>
      <c r="HQ29" s="71"/>
      <c r="HR29" s="124"/>
      <c r="HS29" s="71"/>
      <c r="HT29" s="71"/>
      <c r="HU29" s="861"/>
      <c r="HV29" s="71"/>
      <c r="HW29" s="71"/>
      <c r="HX29" s="71"/>
      <c r="HY29" s="71"/>
      <c r="HZ29" s="71"/>
      <c r="IA29" s="71"/>
      <c r="IB29" s="71"/>
      <c r="IC29" s="71"/>
      <c r="ID29" s="861"/>
      <c r="IE29" s="71"/>
      <c r="IF29" s="100"/>
    </row>
    <row r="30" spans="1:240" ht="14.25" customHeight="1">
      <c r="A30" s="423">
        <v>1978</v>
      </c>
      <c r="B30" s="1204">
        <v>74571.381955012461</v>
      </c>
      <c r="C30" s="1208"/>
      <c r="D30" s="1209"/>
      <c r="E30" s="884"/>
      <c r="F30" s="884"/>
      <c r="G30" s="884"/>
      <c r="H30" s="884"/>
      <c r="I30" s="884"/>
      <c r="J30" s="884"/>
      <c r="K30" s="884"/>
      <c r="L30" s="884"/>
      <c r="M30" s="1206"/>
      <c r="N30" s="1208"/>
      <c r="O30" s="1209"/>
      <c r="P30" s="885"/>
      <c r="Q30" s="885"/>
      <c r="R30" s="885"/>
      <c r="S30" s="885"/>
      <c r="T30" s="885"/>
      <c r="U30" s="885"/>
      <c r="V30" s="1209"/>
      <c r="W30" s="885"/>
      <c r="X30" s="885"/>
      <c r="Y30" s="885"/>
      <c r="Z30" s="885"/>
      <c r="AA30" s="885"/>
      <c r="AB30" s="894"/>
      <c r="AC30" s="1210"/>
      <c r="AD30" s="885"/>
      <c r="AE30" s="1322"/>
      <c r="AF30" s="885"/>
      <c r="AG30" s="885"/>
      <c r="AH30" s="885"/>
      <c r="AI30" s="885"/>
      <c r="AJ30" s="885"/>
      <c r="AK30" s="885"/>
      <c r="AL30" s="885"/>
      <c r="AM30" s="885"/>
      <c r="AN30" s="885"/>
      <c r="AO30" s="885"/>
      <c r="AP30" s="885"/>
      <c r="AQ30" s="885"/>
      <c r="AR30" s="885"/>
      <c r="AS30" s="885"/>
      <c r="AT30" s="894"/>
      <c r="AU30" s="925"/>
      <c r="AV30" s="926"/>
      <c r="AW30" s="926"/>
      <c r="AX30" s="926"/>
      <c r="AY30" s="1211"/>
      <c r="AZ30" s="926"/>
      <c r="BA30" s="1207"/>
      <c r="BB30" s="1087"/>
      <c r="BC30" s="926"/>
      <c r="BD30" s="927"/>
      <c r="BE30" s="884"/>
      <c r="BF30" s="1213"/>
      <c r="BG30" s="926"/>
      <c r="BH30" s="926"/>
      <c r="BI30" s="926"/>
      <c r="BJ30" s="926"/>
      <c r="BK30" s="926"/>
      <c r="BL30" s="926"/>
      <c r="BM30" s="926"/>
      <c r="BN30" s="926"/>
      <c r="BO30" s="926"/>
      <c r="BP30" s="926"/>
      <c r="BQ30" s="1213"/>
      <c r="BR30" s="926"/>
      <c r="BS30" s="926"/>
      <c r="BT30" s="926"/>
      <c r="BU30" s="926"/>
      <c r="BV30" s="926"/>
      <c r="BW30" s="926"/>
      <c r="BX30" s="926"/>
      <c r="BY30" s="926"/>
      <c r="BZ30" s="926"/>
      <c r="CA30" s="926"/>
      <c r="CB30" s="926"/>
      <c r="CC30" s="926"/>
      <c r="CD30" s="926"/>
      <c r="CE30" s="927"/>
      <c r="CF30" s="926"/>
      <c r="CG30" s="925"/>
      <c r="CH30" s="926"/>
      <c r="CI30" s="926"/>
      <c r="CJ30" s="926"/>
      <c r="CK30" s="927"/>
      <c r="CL30" s="412"/>
      <c r="CM30" s="217"/>
      <c r="CN30" s="124"/>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135"/>
      <c r="ER30" s="1135"/>
      <c r="ES30" s="1135"/>
      <c r="ET30" s="1135"/>
      <c r="EU30" s="71"/>
      <c r="EV30" s="71"/>
      <c r="EW30" s="71"/>
      <c r="EX30" s="71"/>
      <c r="EY30" s="71"/>
      <c r="EZ30" s="71"/>
      <c r="FA30" s="71"/>
      <c r="FB30" s="71"/>
      <c r="FC30" s="71"/>
      <c r="FD30" s="71"/>
      <c r="FE30" s="71"/>
      <c r="FF30" s="71"/>
      <c r="FG30" s="71"/>
      <c r="FH30" s="71"/>
      <c r="FI30" s="71"/>
      <c r="FJ30" s="861"/>
      <c r="FK30" s="71"/>
      <c r="FL30" s="71"/>
      <c r="FM30" s="71"/>
      <c r="FN30" s="71"/>
      <c r="FO30" s="71"/>
      <c r="FP30" s="71"/>
      <c r="FQ30" s="71"/>
      <c r="FR30" s="71"/>
      <c r="FS30" s="71"/>
      <c r="FT30" s="71"/>
      <c r="FU30" s="71"/>
      <c r="FV30" s="71"/>
      <c r="FW30" s="71"/>
      <c r="FX30" s="71"/>
      <c r="FY30" s="71"/>
      <c r="FZ30" s="71"/>
      <c r="GA30" s="71"/>
      <c r="GB30" s="71"/>
      <c r="GC30" s="71"/>
      <c r="GD30" s="71"/>
      <c r="GE30" s="71"/>
      <c r="GF30" s="71"/>
      <c r="GG30" s="861"/>
      <c r="GH30" s="71"/>
      <c r="GI30" s="861"/>
      <c r="GJ30" s="71"/>
      <c r="GK30" s="71"/>
      <c r="GL30" s="124"/>
      <c r="GM30" s="70"/>
      <c r="GN30" s="70"/>
      <c r="GO30" s="70"/>
      <c r="GP30" s="124"/>
      <c r="GQ30" s="71"/>
      <c r="GR30" s="71"/>
      <c r="GS30" s="71"/>
      <c r="GT30" s="71"/>
      <c r="GU30" s="71"/>
      <c r="GV30" s="71"/>
      <c r="GW30" s="71"/>
      <c r="GX30" s="71"/>
      <c r="GY30" s="71"/>
      <c r="GZ30" s="71"/>
      <c r="HA30" s="71"/>
      <c r="HB30" s="124"/>
      <c r="HC30" s="217"/>
      <c r="HD30" s="71"/>
      <c r="HE30" s="71"/>
      <c r="HF30" s="71"/>
      <c r="HG30" s="71"/>
      <c r="HH30" s="71"/>
      <c r="HI30" s="71"/>
      <c r="HJ30" s="71"/>
      <c r="HK30" s="861"/>
      <c r="HL30" s="71"/>
      <c r="HM30" s="71"/>
      <c r="HN30" s="71"/>
      <c r="HO30" s="71"/>
      <c r="HP30" s="71"/>
      <c r="HQ30" s="71"/>
      <c r="HR30" s="124"/>
      <c r="HS30" s="71"/>
      <c r="HT30" s="71"/>
      <c r="HU30" s="861"/>
      <c r="HV30" s="71"/>
      <c r="HW30" s="71"/>
      <c r="HX30" s="71"/>
      <c r="HY30" s="71"/>
      <c r="HZ30" s="71"/>
      <c r="IA30" s="71"/>
      <c r="IB30" s="71"/>
      <c r="IC30" s="71"/>
      <c r="ID30" s="861"/>
      <c r="IE30" s="71"/>
      <c r="IF30" s="100"/>
    </row>
    <row r="31" spans="1:240" ht="14.25" customHeight="1">
      <c r="A31" s="423">
        <v>1979</v>
      </c>
      <c r="B31" s="1204">
        <v>87233.13244431444</v>
      </c>
      <c r="C31" s="1208"/>
      <c r="D31" s="1209"/>
      <c r="E31" s="884"/>
      <c r="F31" s="884"/>
      <c r="G31" s="884"/>
      <c r="H31" s="884"/>
      <c r="I31" s="884"/>
      <c r="J31" s="884"/>
      <c r="K31" s="884"/>
      <c r="L31" s="884"/>
      <c r="M31" s="1206"/>
      <c r="N31" s="1208"/>
      <c r="O31" s="1209"/>
      <c r="P31" s="885"/>
      <c r="Q31" s="885"/>
      <c r="R31" s="885"/>
      <c r="S31" s="885"/>
      <c r="T31" s="885"/>
      <c r="U31" s="885"/>
      <c r="V31" s="1209"/>
      <c r="W31" s="885"/>
      <c r="X31" s="885"/>
      <c r="Y31" s="885"/>
      <c r="Z31" s="885"/>
      <c r="AA31" s="885"/>
      <c r="AB31" s="894"/>
      <c r="AC31" s="1210"/>
      <c r="AD31" s="885"/>
      <c r="AE31" s="1322"/>
      <c r="AF31" s="885"/>
      <c r="AG31" s="885"/>
      <c r="AH31" s="885"/>
      <c r="AI31" s="885"/>
      <c r="AJ31" s="885"/>
      <c r="AK31" s="885"/>
      <c r="AL31" s="885"/>
      <c r="AM31" s="885"/>
      <c r="AN31" s="885"/>
      <c r="AO31" s="885"/>
      <c r="AP31" s="885"/>
      <c r="AQ31" s="885"/>
      <c r="AR31" s="885"/>
      <c r="AS31" s="885"/>
      <c r="AT31" s="894"/>
      <c r="AU31" s="925"/>
      <c r="AV31" s="926"/>
      <c r="AW31" s="926"/>
      <c r="AX31" s="926"/>
      <c r="AY31" s="1211"/>
      <c r="AZ31" s="926"/>
      <c r="BA31" s="1207"/>
      <c r="BB31" s="1087"/>
      <c r="BC31" s="926"/>
      <c r="BD31" s="927"/>
      <c r="BE31" s="884"/>
      <c r="BF31" s="1213"/>
      <c r="BG31" s="926"/>
      <c r="BH31" s="926"/>
      <c r="BI31" s="926"/>
      <c r="BJ31" s="926"/>
      <c r="BK31" s="926"/>
      <c r="BL31" s="926"/>
      <c r="BM31" s="926"/>
      <c r="BN31" s="926"/>
      <c r="BO31" s="926"/>
      <c r="BP31" s="926"/>
      <c r="BQ31" s="1213"/>
      <c r="BR31" s="926"/>
      <c r="BS31" s="926"/>
      <c r="BT31" s="926"/>
      <c r="BU31" s="926"/>
      <c r="BV31" s="926"/>
      <c r="BW31" s="926"/>
      <c r="BX31" s="926"/>
      <c r="BY31" s="926"/>
      <c r="BZ31" s="926"/>
      <c r="CA31" s="926"/>
      <c r="CB31" s="926"/>
      <c r="CC31" s="926"/>
      <c r="CD31" s="926"/>
      <c r="CE31" s="927"/>
      <c r="CF31" s="926"/>
      <c r="CG31" s="925"/>
      <c r="CH31" s="926"/>
      <c r="CI31" s="926"/>
      <c r="CJ31" s="926"/>
      <c r="CK31" s="927"/>
      <c r="CL31" s="412"/>
      <c r="CM31" s="217"/>
      <c r="CN31" s="124"/>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135"/>
      <c r="ER31" s="1135"/>
      <c r="ES31" s="1135"/>
      <c r="ET31" s="1135"/>
      <c r="EU31" s="71"/>
      <c r="EV31" s="71"/>
      <c r="EW31" s="71"/>
      <c r="EX31" s="71"/>
      <c r="EY31" s="71"/>
      <c r="EZ31" s="71"/>
      <c r="FA31" s="71"/>
      <c r="FB31" s="71"/>
      <c r="FC31" s="71"/>
      <c r="FD31" s="71"/>
      <c r="FE31" s="71"/>
      <c r="FF31" s="71"/>
      <c r="FG31" s="71"/>
      <c r="FH31" s="71"/>
      <c r="FI31" s="71"/>
      <c r="FJ31" s="861"/>
      <c r="FK31" s="71"/>
      <c r="FL31" s="71"/>
      <c r="FM31" s="71"/>
      <c r="FN31" s="71"/>
      <c r="FO31" s="71"/>
      <c r="FP31" s="71"/>
      <c r="FQ31" s="71"/>
      <c r="FR31" s="71"/>
      <c r="FS31" s="71"/>
      <c r="FT31" s="71"/>
      <c r="FU31" s="71"/>
      <c r="FV31" s="71"/>
      <c r="FW31" s="71"/>
      <c r="FX31" s="71"/>
      <c r="FY31" s="71"/>
      <c r="FZ31" s="71"/>
      <c r="GA31" s="71"/>
      <c r="GB31" s="71"/>
      <c r="GC31" s="71"/>
      <c r="GD31" s="71"/>
      <c r="GE31" s="71"/>
      <c r="GF31" s="71"/>
      <c r="GG31" s="861"/>
      <c r="GH31" s="71"/>
      <c r="GI31" s="861"/>
      <c r="GJ31" s="71"/>
      <c r="GK31" s="71"/>
      <c r="GL31" s="124"/>
      <c r="GM31" s="70"/>
      <c r="GN31" s="70"/>
      <c r="GO31" s="70"/>
      <c r="GP31" s="124"/>
      <c r="GQ31" s="71"/>
      <c r="GR31" s="71"/>
      <c r="GS31" s="71"/>
      <c r="GT31" s="71"/>
      <c r="GU31" s="71"/>
      <c r="GV31" s="71"/>
      <c r="GW31" s="71"/>
      <c r="GX31" s="71"/>
      <c r="GY31" s="71"/>
      <c r="GZ31" s="71"/>
      <c r="HA31" s="71"/>
      <c r="HB31" s="124"/>
      <c r="HC31" s="217"/>
      <c r="HD31" s="71"/>
      <c r="HE31" s="71"/>
      <c r="HF31" s="71"/>
      <c r="HG31" s="71"/>
      <c r="HH31" s="71"/>
      <c r="HI31" s="71"/>
      <c r="HJ31" s="71"/>
      <c r="HK31" s="861"/>
      <c r="HL31" s="71"/>
      <c r="HM31" s="71"/>
      <c r="HN31" s="71"/>
      <c r="HO31" s="71"/>
      <c r="HP31" s="71"/>
      <c r="HQ31" s="71"/>
      <c r="HR31" s="124"/>
      <c r="HS31" s="71"/>
      <c r="HT31" s="71"/>
      <c r="HU31" s="861"/>
      <c r="HV31" s="71"/>
      <c r="HW31" s="71"/>
      <c r="HX31" s="71"/>
      <c r="HY31" s="71"/>
      <c r="HZ31" s="71"/>
      <c r="IA31" s="71"/>
      <c r="IB31" s="71"/>
      <c r="IC31" s="71"/>
      <c r="ID31" s="861"/>
      <c r="IE31" s="71"/>
      <c r="IF31" s="100"/>
    </row>
    <row r="32" spans="1:240" ht="14.25" customHeight="1">
      <c r="A32" s="423">
        <v>1980</v>
      </c>
      <c r="B32" s="1204">
        <v>100230.14042052605</v>
      </c>
      <c r="C32" s="1208"/>
      <c r="D32" s="1209"/>
      <c r="E32" s="884"/>
      <c r="F32" s="884"/>
      <c r="G32" s="884"/>
      <c r="H32" s="884"/>
      <c r="I32" s="884"/>
      <c r="J32" s="884"/>
      <c r="K32" s="884"/>
      <c r="L32" s="884"/>
      <c r="M32" s="1206"/>
      <c r="N32" s="1208"/>
      <c r="O32" s="1209"/>
      <c r="P32" s="885"/>
      <c r="Q32" s="885"/>
      <c r="R32" s="885"/>
      <c r="S32" s="885"/>
      <c r="T32" s="885"/>
      <c r="U32" s="885"/>
      <c r="V32" s="1209"/>
      <c r="W32" s="885"/>
      <c r="X32" s="885"/>
      <c r="Y32" s="885"/>
      <c r="Z32" s="885"/>
      <c r="AA32" s="885"/>
      <c r="AB32" s="894"/>
      <c r="AC32" s="1210"/>
      <c r="AD32" s="885"/>
      <c r="AE32" s="1322"/>
      <c r="AF32" s="885"/>
      <c r="AG32" s="885"/>
      <c r="AH32" s="885"/>
      <c r="AI32" s="885"/>
      <c r="AJ32" s="885"/>
      <c r="AK32" s="885"/>
      <c r="AL32" s="885"/>
      <c r="AM32" s="885"/>
      <c r="AN32" s="885"/>
      <c r="AO32" s="885"/>
      <c r="AP32" s="885"/>
      <c r="AQ32" s="885"/>
      <c r="AR32" s="885"/>
      <c r="AS32" s="885"/>
      <c r="AT32" s="894"/>
      <c r="AU32" s="925"/>
      <c r="AV32" s="926"/>
      <c r="AW32" s="926"/>
      <c r="AX32" s="926"/>
      <c r="AY32" s="1211"/>
      <c r="AZ32" s="926"/>
      <c r="BA32" s="1207"/>
      <c r="BB32" s="1087"/>
      <c r="BC32" s="926"/>
      <c r="BD32" s="927"/>
      <c r="BE32" s="884"/>
      <c r="BF32" s="1213"/>
      <c r="BG32" s="926"/>
      <c r="BH32" s="926"/>
      <c r="BI32" s="926"/>
      <c r="BJ32" s="926"/>
      <c r="BK32" s="926"/>
      <c r="BL32" s="926"/>
      <c r="BM32" s="926"/>
      <c r="BN32" s="926"/>
      <c r="BO32" s="926"/>
      <c r="BP32" s="926"/>
      <c r="BQ32" s="1213"/>
      <c r="BR32" s="926"/>
      <c r="BS32" s="926"/>
      <c r="BT32" s="926"/>
      <c r="BU32" s="926"/>
      <c r="BV32" s="926"/>
      <c r="BW32" s="926"/>
      <c r="BX32" s="926"/>
      <c r="BY32" s="926"/>
      <c r="BZ32" s="926"/>
      <c r="CA32" s="926"/>
      <c r="CB32" s="926"/>
      <c r="CC32" s="926"/>
      <c r="CD32" s="926"/>
      <c r="CE32" s="927"/>
      <c r="CF32" s="926"/>
      <c r="CG32" s="925"/>
      <c r="CH32" s="926"/>
      <c r="CI32" s="926"/>
      <c r="CJ32" s="926"/>
      <c r="CK32" s="927"/>
      <c r="CL32" s="412"/>
      <c r="CM32" s="217"/>
      <c r="CN32" s="124"/>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135"/>
      <c r="ER32" s="1135"/>
      <c r="ES32" s="1135"/>
      <c r="ET32" s="1135"/>
      <c r="EU32" s="71"/>
      <c r="EV32" s="71"/>
      <c r="EW32" s="71"/>
      <c r="EX32" s="71"/>
      <c r="EY32" s="71"/>
      <c r="EZ32" s="71"/>
      <c r="FA32" s="71"/>
      <c r="FB32" s="71"/>
      <c r="FC32" s="71"/>
      <c r="FD32" s="71"/>
      <c r="FE32" s="71"/>
      <c r="FF32" s="71"/>
      <c r="FG32" s="71"/>
      <c r="FH32" s="71"/>
      <c r="FI32" s="71"/>
      <c r="FJ32" s="861"/>
      <c r="FK32" s="71"/>
      <c r="FL32" s="71"/>
      <c r="FM32" s="71"/>
      <c r="FN32" s="71"/>
      <c r="FO32" s="71"/>
      <c r="FP32" s="71"/>
      <c r="FQ32" s="71"/>
      <c r="FR32" s="71"/>
      <c r="FS32" s="71"/>
      <c r="FT32" s="71"/>
      <c r="FU32" s="71"/>
      <c r="FV32" s="71"/>
      <c r="FW32" s="71"/>
      <c r="FX32" s="71"/>
      <c r="FY32" s="71"/>
      <c r="FZ32" s="71"/>
      <c r="GA32" s="71"/>
      <c r="GB32" s="71"/>
      <c r="GC32" s="71"/>
      <c r="GD32" s="71"/>
      <c r="GE32" s="71"/>
      <c r="GF32" s="71"/>
      <c r="GG32" s="861"/>
      <c r="GH32" s="71"/>
      <c r="GI32" s="861"/>
      <c r="GJ32" s="71"/>
      <c r="GK32" s="71"/>
      <c r="GL32" s="124"/>
      <c r="GM32" s="70"/>
      <c r="GN32" s="70"/>
      <c r="GO32" s="70"/>
      <c r="GP32" s="124"/>
      <c r="GQ32" s="71"/>
      <c r="GR32" s="71"/>
      <c r="GS32" s="71"/>
      <c r="GT32" s="71"/>
      <c r="GU32" s="71"/>
      <c r="GV32" s="71"/>
      <c r="GW32" s="71"/>
      <c r="GX32" s="71"/>
      <c r="GY32" s="71"/>
      <c r="GZ32" s="71"/>
      <c r="HA32" s="71"/>
      <c r="HB32" s="124"/>
      <c r="HC32" s="217"/>
      <c r="HD32" s="71"/>
      <c r="HE32" s="71"/>
      <c r="HF32" s="71"/>
      <c r="HG32" s="71"/>
      <c r="HH32" s="71"/>
      <c r="HI32" s="71"/>
      <c r="HJ32" s="71"/>
      <c r="HK32" s="861"/>
      <c r="HL32" s="71"/>
      <c r="HM32" s="71"/>
      <c r="HN32" s="71"/>
      <c r="HO32" s="71"/>
      <c r="HP32" s="71"/>
      <c r="HQ32" s="71"/>
      <c r="HR32" s="124"/>
      <c r="HS32" s="71"/>
      <c r="HT32" s="71"/>
      <c r="HU32" s="861"/>
      <c r="HV32" s="71"/>
      <c r="HW32" s="71"/>
      <c r="HX32" s="71"/>
      <c r="HY32" s="71"/>
      <c r="HZ32" s="71"/>
      <c r="IA32" s="71"/>
      <c r="IB32" s="71"/>
      <c r="IC32" s="71"/>
      <c r="ID32" s="861"/>
      <c r="IE32" s="71"/>
      <c r="IF32" s="100"/>
    </row>
    <row r="33" spans="1:241" ht="14.25" customHeight="1">
      <c r="A33" s="423">
        <v>1981</v>
      </c>
      <c r="B33" s="1204">
        <v>112454.02061971059</v>
      </c>
      <c r="C33" s="1208"/>
      <c r="D33" s="1209"/>
      <c r="E33" s="884"/>
      <c r="F33" s="884"/>
      <c r="G33" s="884"/>
      <c r="H33" s="884"/>
      <c r="I33" s="884"/>
      <c r="J33" s="884"/>
      <c r="K33" s="884"/>
      <c r="L33" s="884"/>
      <c r="M33" s="1206"/>
      <c r="N33" s="1208"/>
      <c r="O33" s="1209"/>
      <c r="P33" s="885"/>
      <c r="Q33" s="885"/>
      <c r="R33" s="885"/>
      <c r="S33" s="885"/>
      <c r="T33" s="885"/>
      <c r="U33" s="885"/>
      <c r="V33" s="1209"/>
      <c r="W33" s="885"/>
      <c r="X33" s="885"/>
      <c r="Y33" s="885"/>
      <c r="Z33" s="885"/>
      <c r="AA33" s="885"/>
      <c r="AB33" s="894"/>
      <c r="AC33" s="1210"/>
      <c r="AD33" s="885"/>
      <c r="AE33" s="1322"/>
      <c r="AF33" s="885"/>
      <c r="AG33" s="885"/>
      <c r="AH33" s="885"/>
      <c r="AI33" s="885"/>
      <c r="AJ33" s="885"/>
      <c r="AK33" s="885"/>
      <c r="AL33" s="885"/>
      <c r="AM33" s="885"/>
      <c r="AN33" s="885"/>
      <c r="AO33" s="885"/>
      <c r="AP33" s="885"/>
      <c r="AQ33" s="885"/>
      <c r="AR33" s="885"/>
      <c r="AS33" s="885"/>
      <c r="AT33" s="894"/>
      <c r="AU33" s="925"/>
      <c r="AV33" s="926"/>
      <c r="AW33" s="926"/>
      <c r="AX33" s="926"/>
      <c r="AY33" s="1211"/>
      <c r="AZ33" s="926"/>
      <c r="BA33" s="1207"/>
      <c r="BB33" s="1087"/>
      <c r="BC33" s="926"/>
      <c r="BD33" s="927"/>
      <c r="BE33" s="884"/>
      <c r="BF33" s="1213"/>
      <c r="BG33" s="926"/>
      <c r="BH33" s="926"/>
      <c r="BI33" s="926"/>
      <c r="BJ33" s="926"/>
      <c r="BK33" s="926"/>
      <c r="BL33" s="926"/>
      <c r="BM33" s="926"/>
      <c r="BN33" s="926"/>
      <c r="BO33" s="926"/>
      <c r="BP33" s="926"/>
      <c r="BQ33" s="1213"/>
      <c r="BR33" s="926"/>
      <c r="BS33" s="926"/>
      <c r="BT33" s="926"/>
      <c r="BU33" s="926"/>
      <c r="BV33" s="926"/>
      <c r="BW33" s="926"/>
      <c r="BX33" s="926"/>
      <c r="BY33" s="926"/>
      <c r="BZ33" s="926"/>
      <c r="CA33" s="926"/>
      <c r="CB33" s="926"/>
      <c r="CC33" s="926"/>
      <c r="CD33" s="926"/>
      <c r="CE33" s="927"/>
      <c r="CF33" s="926"/>
      <c r="CG33" s="925"/>
      <c r="CH33" s="926"/>
      <c r="CI33" s="926"/>
      <c r="CJ33" s="926"/>
      <c r="CK33" s="927"/>
      <c r="CL33" s="412"/>
      <c r="CM33" s="217"/>
      <c r="CN33" s="124"/>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135"/>
      <c r="ER33" s="1135"/>
      <c r="ES33" s="1135"/>
      <c r="ET33" s="1135"/>
      <c r="EU33" s="71"/>
      <c r="EV33" s="71"/>
      <c r="EW33" s="71"/>
      <c r="EX33" s="71"/>
      <c r="EY33" s="71"/>
      <c r="EZ33" s="71"/>
      <c r="FA33" s="71"/>
      <c r="FB33" s="71"/>
      <c r="FC33" s="71"/>
      <c r="FD33" s="71"/>
      <c r="FE33" s="71"/>
      <c r="FF33" s="71"/>
      <c r="FG33" s="71"/>
      <c r="FH33" s="71"/>
      <c r="FI33" s="71"/>
      <c r="FJ33" s="861"/>
      <c r="FK33" s="71"/>
      <c r="FL33" s="71"/>
      <c r="FM33" s="71"/>
      <c r="FN33" s="71"/>
      <c r="FO33" s="71"/>
      <c r="FP33" s="71"/>
      <c r="FQ33" s="71"/>
      <c r="FR33" s="71"/>
      <c r="FS33" s="71"/>
      <c r="FT33" s="71"/>
      <c r="FU33" s="71"/>
      <c r="FV33" s="71"/>
      <c r="FW33" s="71"/>
      <c r="FX33" s="71"/>
      <c r="FY33" s="71"/>
      <c r="FZ33" s="71"/>
      <c r="GA33" s="71"/>
      <c r="GB33" s="71"/>
      <c r="GC33" s="71"/>
      <c r="GD33" s="71"/>
      <c r="GE33" s="71"/>
      <c r="GF33" s="71"/>
      <c r="GG33" s="861"/>
      <c r="GH33" s="71"/>
      <c r="GI33" s="861"/>
      <c r="GJ33" s="71"/>
      <c r="GK33" s="71"/>
      <c r="GL33" s="124"/>
      <c r="GM33" s="70"/>
      <c r="GN33" s="70"/>
      <c r="GO33" s="70"/>
      <c r="GP33" s="124"/>
      <c r="GQ33" s="71"/>
      <c r="GR33" s="71"/>
      <c r="GS33" s="71"/>
      <c r="GT33" s="71"/>
      <c r="GU33" s="71"/>
      <c r="GV33" s="71"/>
      <c r="GW33" s="71"/>
      <c r="GX33" s="71"/>
      <c r="GY33" s="71"/>
      <c r="GZ33" s="71"/>
      <c r="HA33" s="71"/>
      <c r="HB33" s="124"/>
      <c r="HC33" s="217"/>
      <c r="HD33" s="71"/>
      <c r="HE33" s="71"/>
      <c r="HF33" s="71"/>
      <c r="HG33" s="71"/>
      <c r="HH33" s="71"/>
      <c r="HI33" s="71"/>
      <c r="HJ33" s="71"/>
      <c r="HK33" s="861"/>
      <c r="HL33" s="71"/>
      <c r="HM33" s="71"/>
      <c r="HN33" s="71"/>
      <c r="HO33" s="71"/>
      <c r="HP33" s="71"/>
      <c r="HQ33" s="71"/>
      <c r="HR33" s="124"/>
      <c r="HS33" s="71"/>
      <c r="HT33" s="71"/>
      <c r="HU33" s="861"/>
      <c r="HV33" s="71"/>
      <c r="HW33" s="71"/>
      <c r="HX33" s="71"/>
      <c r="HY33" s="71"/>
      <c r="HZ33" s="71"/>
      <c r="IA33" s="71"/>
      <c r="IB33" s="71"/>
      <c r="IC33" s="71"/>
      <c r="ID33" s="861"/>
      <c r="IE33" s="71"/>
      <c r="IF33" s="100"/>
    </row>
    <row r="34" spans="1:241" ht="14.25" customHeight="1">
      <c r="A34" s="423">
        <v>1982</v>
      </c>
      <c r="B34" s="1204">
        <v>129320.59927590025</v>
      </c>
      <c r="C34" s="1208"/>
      <c r="D34" s="1209"/>
      <c r="E34" s="884"/>
      <c r="F34" s="884"/>
      <c r="G34" s="884"/>
      <c r="H34" s="884"/>
      <c r="I34" s="884"/>
      <c r="J34" s="884"/>
      <c r="K34" s="884"/>
      <c r="L34" s="884"/>
      <c r="M34" s="1206"/>
      <c r="N34" s="1208"/>
      <c r="O34" s="1209"/>
      <c r="P34" s="885"/>
      <c r="Q34" s="885"/>
      <c r="R34" s="885"/>
      <c r="S34" s="885"/>
      <c r="T34" s="885"/>
      <c r="U34" s="885"/>
      <c r="V34" s="1209"/>
      <c r="W34" s="885"/>
      <c r="X34" s="885"/>
      <c r="Y34" s="885"/>
      <c r="Z34" s="885"/>
      <c r="AA34" s="885"/>
      <c r="AB34" s="894"/>
      <c r="AC34" s="1210"/>
      <c r="AD34" s="885"/>
      <c r="AE34" s="1322"/>
      <c r="AF34" s="885"/>
      <c r="AG34" s="885"/>
      <c r="AH34" s="885"/>
      <c r="AI34" s="885"/>
      <c r="AJ34" s="885"/>
      <c r="AK34" s="885"/>
      <c r="AL34" s="885"/>
      <c r="AM34" s="885"/>
      <c r="AN34" s="885"/>
      <c r="AO34" s="885"/>
      <c r="AP34" s="885"/>
      <c r="AQ34" s="885"/>
      <c r="AR34" s="885"/>
      <c r="AS34" s="885"/>
      <c r="AT34" s="894"/>
      <c r="AU34" s="925"/>
      <c r="AV34" s="926"/>
      <c r="AW34" s="926"/>
      <c r="AX34" s="926"/>
      <c r="AY34" s="1211"/>
      <c r="AZ34" s="926"/>
      <c r="BA34" s="1207"/>
      <c r="BB34" s="1087"/>
      <c r="BC34" s="926"/>
      <c r="BD34" s="927"/>
      <c r="BE34" s="884"/>
      <c r="BF34" s="1213"/>
      <c r="BG34" s="926"/>
      <c r="BH34" s="926"/>
      <c r="BI34" s="926"/>
      <c r="BJ34" s="926"/>
      <c r="BK34" s="926"/>
      <c r="BL34" s="926"/>
      <c r="BM34" s="926"/>
      <c r="BN34" s="926"/>
      <c r="BO34" s="926"/>
      <c r="BP34" s="926"/>
      <c r="BQ34" s="1213"/>
      <c r="BR34" s="926"/>
      <c r="BS34" s="926"/>
      <c r="BT34" s="926"/>
      <c r="BU34" s="926"/>
      <c r="BV34" s="926"/>
      <c r="BW34" s="926"/>
      <c r="BX34" s="926"/>
      <c r="BY34" s="926"/>
      <c r="BZ34" s="926"/>
      <c r="CA34" s="926"/>
      <c r="CB34" s="926"/>
      <c r="CC34" s="926"/>
      <c r="CD34" s="926"/>
      <c r="CE34" s="927"/>
      <c r="CF34" s="926"/>
      <c r="CG34" s="925"/>
      <c r="CH34" s="926"/>
      <c r="CI34" s="926"/>
      <c r="CJ34" s="926"/>
      <c r="CK34" s="927"/>
      <c r="CL34" s="412"/>
      <c r="CM34" s="217"/>
      <c r="CN34" s="124"/>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135"/>
      <c r="ER34" s="1135"/>
      <c r="ES34" s="1135"/>
      <c r="ET34" s="1135"/>
      <c r="EU34" s="71"/>
      <c r="EV34" s="71"/>
      <c r="EW34" s="71"/>
      <c r="EX34" s="71"/>
      <c r="EY34" s="71"/>
      <c r="EZ34" s="71"/>
      <c r="FA34" s="71"/>
      <c r="FB34" s="71"/>
      <c r="FC34" s="71"/>
      <c r="FD34" s="71"/>
      <c r="FE34" s="71"/>
      <c r="FF34" s="71"/>
      <c r="FG34" s="71"/>
      <c r="FH34" s="71"/>
      <c r="FI34" s="71"/>
      <c r="FJ34" s="861"/>
      <c r="FK34" s="71"/>
      <c r="FL34" s="71"/>
      <c r="FM34" s="71"/>
      <c r="FN34" s="71"/>
      <c r="FO34" s="71"/>
      <c r="FP34" s="71"/>
      <c r="FQ34" s="71"/>
      <c r="FR34" s="71"/>
      <c r="FS34" s="71"/>
      <c r="FT34" s="71"/>
      <c r="FU34" s="71"/>
      <c r="FV34" s="71"/>
      <c r="FW34" s="71"/>
      <c r="FX34" s="71"/>
      <c r="FY34" s="71"/>
      <c r="FZ34" s="71"/>
      <c r="GA34" s="71"/>
      <c r="GB34" s="71"/>
      <c r="GC34" s="71"/>
      <c r="GD34" s="71"/>
      <c r="GE34" s="71"/>
      <c r="GF34" s="71"/>
      <c r="GG34" s="861"/>
      <c r="GH34" s="71"/>
      <c r="GI34" s="861"/>
      <c r="GJ34" s="71"/>
      <c r="GK34" s="71"/>
      <c r="GL34" s="124"/>
      <c r="GM34" s="70"/>
      <c r="GN34" s="70"/>
      <c r="GO34" s="70"/>
      <c r="GP34" s="124"/>
      <c r="GQ34" s="71"/>
      <c r="GR34" s="71"/>
      <c r="GS34" s="71"/>
      <c r="GT34" s="71"/>
      <c r="GU34" s="71"/>
      <c r="GV34" s="71"/>
      <c r="GW34" s="71"/>
      <c r="GX34" s="71"/>
      <c r="GY34" s="71"/>
      <c r="GZ34" s="71"/>
      <c r="HA34" s="71"/>
      <c r="HB34" s="124"/>
      <c r="HC34" s="217"/>
      <c r="HD34" s="71"/>
      <c r="HE34" s="71"/>
      <c r="HF34" s="71"/>
      <c r="HG34" s="71"/>
      <c r="HH34" s="71"/>
      <c r="HI34" s="71"/>
      <c r="HJ34" s="71"/>
      <c r="HK34" s="861"/>
      <c r="HL34" s="71"/>
      <c r="HM34" s="71"/>
      <c r="HN34" s="71"/>
      <c r="HO34" s="71"/>
      <c r="HP34" s="71"/>
      <c r="HQ34" s="71"/>
      <c r="HR34" s="124"/>
      <c r="HS34" s="71"/>
      <c r="HT34" s="71"/>
      <c r="HU34" s="861"/>
      <c r="HV34" s="71"/>
      <c r="HW34" s="71"/>
      <c r="HX34" s="71"/>
      <c r="HY34" s="71"/>
      <c r="HZ34" s="71"/>
      <c r="IA34" s="71"/>
      <c r="IB34" s="71"/>
      <c r="IC34" s="71"/>
      <c r="ID34" s="861"/>
      <c r="IE34" s="71"/>
      <c r="IF34" s="100"/>
      <c r="IG34" s="974"/>
    </row>
    <row r="35" spans="1:241" ht="14.25" customHeight="1">
      <c r="A35" s="423">
        <v>1983</v>
      </c>
      <c r="B35" s="1204">
        <v>147258.48901172949</v>
      </c>
      <c r="C35" s="1208"/>
      <c r="D35" s="1209"/>
      <c r="E35" s="884"/>
      <c r="F35" s="884"/>
      <c r="G35" s="884"/>
      <c r="H35" s="884"/>
      <c r="I35" s="884"/>
      <c r="J35" s="884"/>
      <c r="K35" s="884"/>
      <c r="L35" s="884"/>
      <c r="M35" s="1206"/>
      <c r="N35" s="1208"/>
      <c r="O35" s="1209"/>
      <c r="P35" s="885"/>
      <c r="Q35" s="885"/>
      <c r="R35" s="885"/>
      <c r="S35" s="885"/>
      <c r="T35" s="885"/>
      <c r="U35" s="885"/>
      <c r="V35" s="1209"/>
      <c r="W35" s="885"/>
      <c r="X35" s="885"/>
      <c r="Y35" s="885"/>
      <c r="Z35" s="885"/>
      <c r="AA35" s="885"/>
      <c r="AB35" s="894"/>
      <c r="AC35" s="1210"/>
      <c r="AD35" s="885"/>
      <c r="AE35" s="1322"/>
      <c r="AF35" s="885"/>
      <c r="AG35" s="885"/>
      <c r="AH35" s="885"/>
      <c r="AI35" s="885"/>
      <c r="AJ35" s="885"/>
      <c r="AK35" s="885"/>
      <c r="AL35" s="885"/>
      <c r="AM35" s="885"/>
      <c r="AN35" s="885"/>
      <c r="AO35" s="885"/>
      <c r="AP35" s="885"/>
      <c r="AQ35" s="885"/>
      <c r="AR35" s="885"/>
      <c r="AS35" s="885"/>
      <c r="AT35" s="894"/>
      <c r="AU35" s="925"/>
      <c r="AV35" s="926"/>
      <c r="AW35" s="926"/>
      <c r="AX35" s="926"/>
      <c r="AY35" s="1211"/>
      <c r="AZ35" s="926"/>
      <c r="BA35" s="1207"/>
      <c r="BB35" s="1087"/>
      <c r="BC35" s="926"/>
      <c r="BD35" s="927"/>
      <c r="BE35" s="884"/>
      <c r="BF35" s="1213"/>
      <c r="BG35" s="926"/>
      <c r="BH35" s="926"/>
      <c r="BI35" s="926"/>
      <c r="BJ35" s="926"/>
      <c r="BK35" s="926"/>
      <c r="BL35" s="926"/>
      <c r="BM35" s="926"/>
      <c r="BN35" s="926"/>
      <c r="BO35" s="926"/>
      <c r="BP35" s="926"/>
      <c r="BQ35" s="1213"/>
      <c r="BR35" s="926"/>
      <c r="BS35" s="926"/>
      <c r="BT35" s="926"/>
      <c r="BU35" s="926"/>
      <c r="BV35" s="926"/>
      <c r="BW35" s="926"/>
      <c r="BX35" s="926"/>
      <c r="BY35" s="926"/>
      <c r="BZ35" s="926"/>
      <c r="CA35" s="926"/>
      <c r="CB35" s="926"/>
      <c r="CC35" s="926"/>
      <c r="CD35" s="926"/>
      <c r="CE35" s="927"/>
      <c r="CF35" s="926"/>
      <c r="CG35" s="925"/>
      <c r="CH35" s="926"/>
      <c r="CI35" s="926"/>
      <c r="CJ35" s="926"/>
      <c r="CK35" s="927"/>
      <c r="CL35" s="412"/>
      <c r="CM35" s="217"/>
      <c r="CN35" s="124"/>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135"/>
      <c r="ER35" s="1135"/>
      <c r="ES35" s="1135"/>
      <c r="ET35" s="1135"/>
      <c r="EU35" s="71"/>
      <c r="EV35" s="71"/>
      <c r="EW35" s="71"/>
      <c r="EX35" s="71"/>
      <c r="EY35" s="71"/>
      <c r="EZ35" s="71"/>
      <c r="FA35" s="71"/>
      <c r="FB35" s="71"/>
      <c r="FC35" s="71"/>
      <c r="FD35" s="71"/>
      <c r="FE35" s="71"/>
      <c r="FF35" s="71"/>
      <c r="FG35" s="71"/>
      <c r="FH35" s="71"/>
      <c r="FI35" s="71"/>
      <c r="FJ35" s="861"/>
      <c r="FK35" s="71"/>
      <c r="FL35" s="71"/>
      <c r="FM35" s="71"/>
      <c r="FN35" s="71"/>
      <c r="FO35" s="71"/>
      <c r="FP35" s="71"/>
      <c r="FQ35" s="71"/>
      <c r="FR35" s="71"/>
      <c r="FS35" s="71"/>
      <c r="FT35" s="71"/>
      <c r="FU35" s="71"/>
      <c r="FV35" s="71"/>
      <c r="FW35" s="71"/>
      <c r="FX35" s="71"/>
      <c r="FY35" s="71"/>
      <c r="FZ35" s="71"/>
      <c r="GA35" s="71"/>
      <c r="GB35" s="71"/>
      <c r="GC35" s="71"/>
      <c r="GD35" s="71"/>
      <c r="GE35" s="71"/>
      <c r="GF35" s="71"/>
      <c r="GG35" s="861"/>
      <c r="GH35" s="71"/>
      <c r="GI35" s="861"/>
      <c r="GJ35" s="71"/>
      <c r="GK35" s="71"/>
      <c r="GL35" s="124"/>
      <c r="GM35" s="70"/>
      <c r="GN35" s="70"/>
      <c r="GO35" s="70"/>
      <c r="GP35" s="124"/>
      <c r="GQ35" s="71"/>
      <c r="GR35" s="71"/>
      <c r="GS35" s="71"/>
      <c r="GT35" s="71"/>
      <c r="GU35" s="71"/>
      <c r="GV35" s="71"/>
      <c r="GW35" s="71"/>
      <c r="GX35" s="71"/>
      <c r="GY35" s="71"/>
      <c r="GZ35" s="71"/>
      <c r="HA35" s="71"/>
      <c r="HB35" s="124"/>
      <c r="HC35" s="217"/>
      <c r="HD35" s="71"/>
      <c r="HE35" s="71"/>
      <c r="HF35" s="71"/>
      <c r="HG35" s="71"/>
      <c r="HH35" s="71"/>
      <c r="HI35" s="71"/>
      <c r="HJ35" s="71"/>
      <c r="HK35" s="861"/>
      <c r="HL35" s="71"/>
      <c r="HM35" s="71"/>
      <c r="HN35" s="71"/>
      <c r="HO35" s="71"/>
      <c r="HP35" s="71"/>
      <c r="HQ35" s="71"/>
      <c r="HR35" s="124"/>
      <c r="HS35" s="71"/>
      <c r="HT35" s="71"/>
      <c r="HU35" s="861"/>
      <c r="HV35" s="71"/>
      <c r="HW35" s="71"/>
      <c r="HX35" s="71"/>
      <c r="HY35" s="71"/>
      <c r="HZ35" s="71"/>
      <c r="IA35" s="71"/>
      <c r="IB35" s="71"/>
      <c r="IC35" s="71"/>
      <c r="ID35" s="861"/>
      <c r="IE35" s="71"/>
      <c r="IF35" s="100"/>
    </row>
    <row r="36" spans="1:241" ht="14.25" customHeight="1">
      <c r="A36" s="423">
        <v>1984</v>
      </c>
      <c r="B36" s="1204">
        <v>166174.12094978127</v>
      </c>
      <c r="C36" s="1208"/>
      <c r="D36" s="1209"/>
      <c r="E36" s="884"/>
      <c r="F36" s="884"/>
      <c r="G36" s="884"/>
      <c r="H36" s="884"/>
      <c r="I36" s="884"/>
      <c r="J36" s="884"/>
      <c r="K36" s="884"/>
      <c r="L36" s="884"/>
      <c r="M36" s="1206"/>
      <c r="N36" s="1208"/>
      <c r="O36" s="1209"/>
      <c r="P36" s="885"/>
      <c r="Q36" s="885"/>
      <c r="R36" s="885"/>
      <c r="S36" s="885"/>
      <c r="T36" s="885"/>
      <c r="U36" s="885"/>
      <c r="V36" s="1209"/>
      <c r="W36" s="885"/>
      <c r="X36" s="885"/>
      <c r="Y36" s="885"/>
      <c r="Z36" s="885"/>
      <c r="AA36" s="885"/>
      <c r="AB36" s="894"/>
      <c r="AC36" s="1210"/>
      <c r="AD36" s="885"/>
      <c r="AE36" s="1322"/>
      <c r="AF36" s="885"/>
      <c r="AG36" s="885"/>
      <c r="AH36" s="885"/>
      <c r="AI36" s="885"/>
      <c r="AJ36" s="885"/>
      <c r="AK36" s="885"/>
      <c r="AL36" s="885"/>
      <c r="AM36" s="885"/>
      <c r="AN36" s="885"/>
      <c r="AO36" s="885"/>
      <c r="AP36" s="885"/>
      <c r="AQ36" s="885"/>
      <c r="AR36" s="885"/>
      <c r="AS36" s="885"/>
      <c r="AT36" s="894"/>
      <c r="AU36" s="925"/>
      <c r="AV36" s="926"/>
      <c r="AW36" s="926"/>
      <c r="AX36" s="926"/>
      <c r="AY36" s="1211"/>
      <c r="AZ36" s="926"/>
      <c r="BA36" s="1207"/>
      <c r="BB36" s="1087"/>
      <c r="BC36" s="926"/>
      <c r="BD36" s="927"/>
      <c r="BE36" s="884"/>
      <c r="BF36" s="1213"/>
      <c r="BG36" s="926"/>
      <c r="BH36" s="926"/>
      <c r="BI36" s="926"/>
      <c r="BJ36" s="926"/>
      <c r="BK36" s="926"/>
      <c r="BL36" s="926"/>
      <c r="BM36" s="926"/>
      <c r="BN36" s="926"/>
      <c r="BO36" s="926"/>
      <c r="BP36" s="926"/>
      <c r="BQ36" s="1213"/>
      <c r="BR36" s="926"/>
      <c r="BS36" s="926"/>
      <c r="BT36" s="926"/>
      <c r="BU36" s="926"/>
      <c r="BV36" s="926"/>
      <c r="BW36" s="926"/>
      <c r="BX36" s="926"/>
      <c r="BY36" s="926"/>
      <c r="BZ36" s="926"/>
      <c r="CA36" s="926"/>
      <c r="CB36" s="926"/>
      <c r="CC36" s="926"/>
      <c r="CD36" s="926"/>
      <c r="CE36" s="927"/>
      <c r="CF36" s="926"/>
      <c r="CG36" s="925"/>
      <c r="CH36" s="926"/>
      <c r="CI36" s="926"/>
      <c r="CJ36" s="926"/>
      <c r="CK36" s="927"/>
      <c r="CL36" s="412"/>
      <c r="CM36" s="217"/>
      <c r="CN36" s="124"/>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135"/>
      <c r="ER36" s="1135"/>
      <c r="ES36" s="1135"/>
      <c r="ET36" s="1135"/>
      <c r="EU36" s="71"/>
      <c r="EV36" s="71"/>
      <c r="EW36" s="71"/>
      <c r="EX36" s="71"/>
      <c r="EY36" s="71"/>
      <c r="EZ36" s="71"/>
      <c r="FA36" s="71"/>
      <c r="FB36" s="71"/>
      <c r="FC36" s="71"/>
      <c r="FD36" s="71"/>
      <c r="FE36" s="71"/>
      <c r="FF36" s="71"/>
      <c r="FG36" s="71"/>
      <c r="FH36" s="71"/>
      <c r="FI36" s="71"/>
      <c r="FJ36" s="861"/>
      <c r="FK36" s="71"/>
      <c r="FL36" s="71"/>
      <c r="FM36" s="71"/>
      <c r="FN36" s="71"/>
      <c r="FO36" s="71"/>
      <c r="FP36" s="71"/>
      <c r="FQ36" s="71"/>
      <c r="FR36" s="71"/>
      <c r="FS36" s="71"/>
      <c r="FT36" s="71"/>
      <c r="FU36" s="71"/>
      <c r="FV36" s="71"/>
      <c r="FW36" s="71"/>
      <c r="FX36" s="71"/>
      <c r="FY36" s="71"/>
      <c r="FZ36" s="71"/>
      <c r="GA36" s="71"/>
      <c r="GB36" s="71"/>
      <c r="GC36" s="71"/>
      <c r="GD36" s="71"/>
      <c r="GE36" s="71"/>
      <c r="GF36" s="71"/>
      <c r="GG36" s="861"/>
      <c r="GH36" s="71"/>
      <c r="GI36" s="861"/>
      <c r="GJ36" s="71"/>
      <c r="GK36" s="71"/>
      <c r="GL36" s="124"/>
      <c r="GM36" s="70"/>
      <c r="GN36" s="70"/>
      <c r="GO36" s="70"/>
      <c r="GP36" s="124"/>
      <c r="GQ36" s="71"/>
      <c r="GR36" s="71"/>
      <c r="GS36" s="71"/>
      <c r="GT36" s="71"/>
      <c r="GU36" s="71"/>
      <c r="GV36" s="71"/>
      <c r="GW36" s="71"/>
      <c r="GX36" s="71"/>
      <c r="GY36" s="71"/>
      <c r="GZ36" s="71"/>
      <c r="HA36" s="71"/>
      <c r="HB36" s="124"/>
      <c r="HC36" s="217"/>
      <c r="HD36" s="71"/>
      <c r="HE36" s="71"/>
      <c r="HF36" s="71"/>
      <c r="HG36" s="71"/>
      <c r="HH36" s="71"/>
      <c r="HI36" s="71"/>
      <c r="HJ36" s="71"/>
      <c r="HK36" s="861"/>
      <c r="HL36" s="71"/>
      <c r="HM36" s="71"/>
      <c r="HN36" s="71"/>
      <c r="HO36" s="71"/>
      <c r="HP36" s="71"/>
      <c r="HQ36" s="71"/>
      <c r="HR36" s="124"/>
      <c r="HS36" s="71"/>
      <c r="HT36" s="71"/>
      <c r="HU36" s="861"/>
      <c r="HV36" s="71"/>
      <c r="HW36" s="71"/>
      <c r="HX36" s="71"/>
      <c r="HY36" s="71"/>
      <c r="HZ36" s="71"/>
      <c r="IA36" s="71"/>
      <c r="IB36" s="71"/>
      <c r="IC36" s="71"/>
      <c r="ID36" s="861"/>
      <c r="IE36" s="71"/>
      <c r="IF36" s="100"/>
    </row>
    <row r="37" spans="1:241" ht="14.25" customHeight="1">
      <c r="A37" s="423">
        <v>1985</v>
      </c>
      <c r="B37" s="1204">
        <v>184645.03788617699</v>
      </c>
      <c r="C37" s="1208"/>
      <c r="D37" s="1209"/>
      <c r="E37" s="884"/>
      <c r="F37" s="884"/>
      <c r="G37" s="884"/>
      <c r="H37" s="884"/>
      <c r="I37" s="884"/>
      <c r="J37" s="884"/>
      <c r="K37" s="884"/>
      <c r="L37" s="884"/>
      <c r="M37" s="1206"/>
      <c r="N37" s="1208"/>
      <c r="O37" s="1209"/>
      <c r="P37" s="885"/>
      <c r="Q37" s="885"/>
      <c r="R37" s="885"/>
      <c r="S37" s="885"/>
      <c r="T37" s="885"/>
      <c r="U37" s="885"/>
      <c r="V37" s="1209"/>
      <c r="W37" s="885"/>
      <c r="X37" s="885"/>
      <c r="Y37" s="885"/>
      <c r="Z37" s="885"/>
      <c r="AA37" s="885"/>
      <c r="AB37" s="894"/>
      <c r="AC37" s="1210"/>
      <c r="AD37" s="885"/>
      <c r="AE37" s="1322"/>
      <c r="AF37" s="885"/>
      <c r="AG37" s="885"/>
      <c r="AH37" s="885"/>
      <c r="AI37" s="885"/>
      <c r="AJ37" s="885"/>
      <c r="AK37" s="885"/>
      <c r="AL37" s="885"/>
      <c r="AM37" s="885"/>
      <c r="AN37" s="885"/>
      <c r="AO37" s="885"/>
      <c r="AP37" s="885"/>
      <c r="AQ37" s="885"/>
      <c r="AR37" s="885"/>
      <c r="AS37" s="885"/>
      <c r="AT37" s="894"/>
      <c r="AU37" s="925"/>
      <c r="AV37" s="926"/>
      <c r="AW37" s="926"/>
      <c r="AX37" s="926"/>
      <c r="AY37" s="1211"/>
      <c r="AZ37" s="926"/>
      <c r="BA37" s="1207"/>
      <c r="BB37" s="1087"/>
      <c r="BC37" s="926"/>
      <c r="BD37" s="927"/>
      <c r="BE37" s="884"/>
      <c r="BF37" s="1213"/>
      <c r="BG37" s="926"/>
      <c r="BH37" s="926"/>
      <c r="BI37" s="926"/>
      <c r="BJ37" s="926"/>
      <c r="BK37" s="926"/>
      <c r="BL37" s="926"/>
      <c r="BM37" s="926"/>
      <c r="BN37" s="926"/>
      <c r="BO37" s="926"/>
      <c r="BP37" s="926"/>
      <c r="BQ37" s="1213"/>
      <c r="BR37" s="926"/>
      <c r="BS37" s="926"/>
      <c r="BT37" s="926"/>
      <c r="BU37" s="926"/>
      <c r="BV37" s="926"/>
      <c r="BW37" s="926"/>
      <c r="BX37" s="926"/>
      <c r="BY37" s="926"/>
      <c r="BZ37" s="926"/>
      <c r="CA37" s="926"/>
      <c r="CB37" s="926"/>
      <c r="CC37" s="926"/>
      <c r="CD37" s="926"/>
      <c r="CE37" s="927"/>
      <c r="CF37" s="926"/>
      <c r="CG37" s="925"/>
      <c r="CH37" s="926"/>
      <c r="CI37" s="926"/>
      <c r="CJ37" s="926"/>
      <c r="CK37" s="927"/>
      <c r="CL37" s="412"/>
      <c r="CM37" s="217"/>
      <c r="CN37" s="124"/>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135"/>
      <c r="ER37" s="1135"/>
      <c r="ES37" s="1135"/>
      <c r="ET37" s="1135"/>
      <c r="EU37" s="71"/>
      <c r="EV37" s="71"/>
      <c r="EW37" s="71"/>
      <c r="EX37" s="71"/>
      <c r="EY37" s="71"/>
      <c r="EZ37" s="71"/>
      <c r="FA37" s="71"/>
      <c r="FB37" s="71"/>
      <c r="FC37" s="71"/>
      <c r="FD37" s="71"/>
      <c r="FE37" s="71"/>
      <c r="FF37" s="71"/>
      <c r="FG37" s="71"/>
      <c r="FH37" s="71"/>
      <c r="FI37" s="71"/>
      <c r="FJ37" s="861"/>
      <c r="FK37" s="71"/>
      <c r="FL37" s="71"/>
      <c r="FM37" s="71"/>
      <c r="FN37" s="71"/>
      <c r="FO37" s="71"/>
      <c r="FP37" s="71"/>
      <c r="FQ37" s="71"/>
      <c r="FR37" s="71"/>
      <c r="FS37" s="71"/>
      <c r="FT37" s="71"/>
      <c r="FU37" s="71"/>
      <c r="FV37" s="71"/>
      <c r="FW37" s="71"/>
      <c r="FX37" s="71"/>
      <c r="FY37" s="71"/>
      <c r="FZ37" s="71"/>
      <c r="GA37" s="71"/>
      <c r="GB37" s="71"/>
      <c r="GC37" s="71"/>
      <c r="GD37" s="71"/>
      <c r="GE37" s="71"/>
      <c r="GF37" s="71"/>
      <c r="GG37" s="861"/>
      <c r="GH37" s="71"/>
      <c r="GI37" s="861"/>
      <c r="GJ37" s="71"/>
      <c r="GK37" s="71"/>
      <c r="GL37" s="124"/>
      <c r="GM37" s="70"/>
      <c r="GN37" s="70"/>
      <c r="GO37" s="70"/>
      <c r="GP37" s="124"/>
      <c r="GQ37" s="71"/>
      <c r="GR37" s="71"/>
      <c r="GS37" s="71"/>
      <c r="GT37" s="71"/>
      <c r="GU37" s="71"/>
      <c r="GV37" s="71"/>
      <c r="GW37" s="71"/>
      <c r="GX37" s="71"/>
      <c r="GY37" s="71"/>
      <c r="GZ37" s="71"/>
      <c r="HA37" s="71"/>
      <c r="HB37" s="124"/>
      <c r="HC37" s="217"/>
      <c r="HD37" s="71"/>
      <c r="HE37" s="71"/>
      <c r="HF37" s="71"/>
      <c r="HG37" s="71"/>
      <c r="HH37" s="71"/>
      <c r="HI37" s="71"/>
      <c r="HJ37" s="71"/>
      <c r="HK37" s="861"/>
      <c r="HL37" s="71"/>
      <c r="HM37" s="71"/>
      <c r="HN37" s="71"/>
      <c r="HO37" s="71"/>
      <c r="HP37" s="71"/>
      <c r="HQ37" s="71"/>
      <c r="HR37" s="124"/>
      <c r="HS37" s="71"/>
      <c r="HT37" s="71"/>
      <c r="HU37" s="861"/>
      <c r="HV37" s="71"/>
      <c r="HW37" s="71"/>
      <c r="HX37" s="71"/>
      <c r="HY37" s="71"/>
      <c r="HZ37" s="71"/>
      <c r="IA37" s="71"/>
      <c r="IB37" s="71"/>
      <c r="IC37" s="71"/>
      <c r="ID37" s="861"/>
      <c r="IE37" s="71"/>
      <c r="IF37" s="100"/>
    </row>
    <row r="38" spans="1:241" ht="14.25" customHeight="1">
      <c r="A38" s="423">
        <v>1986</v>
      </c>
      <c r="B38" s="1204">
        <v>211385.76144911311</v>
      </c>
      <c r="C38" s="1208"/>
      <c r="D38" s="1209"/>
      <c r="E38" s="884"/>
      <c r="F38" s="884"/>
      <c r="G38" s="884"/>
      <c r="H38" s="884"/>
      <c r="I38" s="884"/>
      <c r="J38" s="884"/>
      <c r="K38" s="884"/>
      <c r="L38" s="884"/>
      <c r="M38" s="1206"/>
      <c r="N38" s="1208"/>
      <c r="O38" s="1209"/>
      <c r="P38" s="885"/>
      <c r="Q38" s="885"/>
      <c r="R38" s="885"/>
      <c r="S38" s="885"/>
      <c r="T38" s="885"/>
      <c r="U38" s="885"/>
      <c r="V38" s="1209"/>
      <c r="W38" s="885"/>
      <c r="X38" s="885"/>
      <c r="Y38" s="885"/>
      <c r="Z38" s="885"/>
      <c r="AA38" s="885"/>
      <c r="AB38" s="894"/>
      <c r="AC38" s="1210"/>
      <c r="AD38" s="885"/>
      <c r="AE38" s="1322"/>
      <c r="AF38" s="885"/>
      <c r="AG38" s="885"/>
      <c r="AH38" s="885"/>
      <c r="AI38" s="885"/>
      <c r="AJ38" s="885"/>
      <c r="AK38" s="885"/>
      <c r="AL38" s="885"/>
      <c r="AM38" s="885"/>
      <c r="AN38" s="885"/>
      <c r="AO38" s="885"/>
      <c r="AP38" s="885"/>
      <c r="AQ38" s="885"/>
      <c r="AR38" s="885"/>
      <c r="AS38" s="885"/>
      <c r="AT38" s="894"/>
      <c r="AU38" s="925"/>
      <c r="AV38" s="926"/>
      <c r="AW38" s="926"/>
      <c r="AX38" s="926"/>
      <c r="AY38" s="1211"/>
      <c r="AZ38" s="926"/>
      <c r="BA38" s="1207"/>
      <c r="BB38" s="1087"/>
      <c r="BC38" s="926"/>
      <c r="BD38" s="927"/>
      <c r="BE38" s="884"/>
      <c r="BF38" s="1213"/>
      <c r="BG38" s="926"/>
      <c r="BH38" s="926"/>
      <c r="BI38" s="926"/>
      <c r="BJ38" s="926"/>
      <c r="BK38" s="926"/>
      <c r="BL38" s="926"/>
      <c r="BM38" s="926"/>
      <c r="BN38" s="926"/>
      <c r="BO38" s="926"/>
      <c r="BP38" s="926"/>
      <c r="BQ38" s="1213"/>
      <c r="BR38" s="926"/>
      <c r="BS38" s="926"/>
      <c r="BT38" s="926"/>
      <c r="BU38" s="926"/>
      <c r="BV38" s="926"/>
      <c r="BW38" s="926"/>
      <c r="BX38" s="926"/>
      <c r="BY38" s="926"/>
      <c r="BZ38" s="926"/>
      <c r="CA38" s="926"/>
      <c r="CB38" s="926"/>
      <c r="CC38" s="926"/>
      <c r="CD38" s="926"/>
      <c r="CE38" s="927"/>
      <c r="CF38" s="926"/>
      <c r="CG38" s="925"/>
      <c r="CH38" s="926"/>
      <c r="CI38" s="926"/>
      <c r="CJ38" s="926"/>
      <c r="CK38" s="927"/>
      <c r="CL38" s="412"/>
      <c r="CM38" s="217"/>
      <c r="CN38" s="124"/>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135"/>
      <c r="ER38" s="1135"/>
      <c r="ES38" s="1135"/>
      <c r="ET38" s="1135"/>
      <c r="EU38" s="71"/>
      <c r="EV38" s="71"/>
      <c r="EW38" s="71"/>
      <c r="EX38" s="71"/>
      <c r="EY38" s="71"/>
      <c r="EZ38" s="71"/>
      <c r="FA38" s="71"/>
      <c r="FB38" s="71"/>
      <c r="FC38" s="71"/>
      <c r="FD38" s="71"/>
      <c r="FE38" s="71"/>
      <c r="FF38" s="71"/>
      <c r="FG38" s="71"/>
      <c r="FH38" s="71"/>
      <c r="FI38" s="71"/>
      <c r="FJ38" s="861"/>
      <c r="FK38" s="71"/>
      <c r="FL38" s="71"/>
      <c r="FM38" s="71"/>
      <c r="FN38" s="71"/>
      <c r="FO38" s="71"/>
      <c r="FP38" s="71"/>
      <c r="FQ38" s="71"/>
      <c r="FR38" s="71"/>
      <c r="FS38" s="71"/>
      <c r="FT38" s="71"/>
      <c r="FU38" s="71"/>
      <c r="FV38" s="71"/>
      <c r="FW38" s="71"/>
      <c r="FX38" s="71"/>
      <c r="FY38" s="71"/>
      <c r="FZ38" s="71"/>
      <c r="GA38" s="71"/>
      <c r="GB38" s="71"/>
      <c r="GC38" s="71"/>
      <c r="GD38" s="71"/>
      <c r="GE38" s="71"/>
      <c r="GF38" s="71"/>
      <c r="GG38" s="861"/>
      <c r="GH38" s="71"/>
      <c r="GI38" s="861"/>
      <c r="GJ38" s="71"/>
      <c r="GK38" s="71"/>
      <c r="GL38" s="124"/>
      <c r="GM38" s="70"/>
      <c r="GN38" s="70"/>
      <c r="GO38" s="70"/>
      <c r="GP38" s="124"/>
      <c r="GQ38" s="71"/>
      <c r="GR38" s="71"/>
      <c r="GS38" s="71"/>
      <c r="GT38" s="71"/>
      <c r="GU38" s="71"/>
      <c r="GV38" s="71"/>
      <c r="GW38" s="71"/>
      <c r="GX38" s="71"/>
      <c r="GY38" s="71"/>
      <c r="GZ38" s="71"/>
      <c r="HA38" s="71"/>
      <c r="HB38" s="124"/>
      <c r="HC38" s="217"/>
      <c r="HD38" s="71"/>
      <c r="HE38" s="71"/>
      <c r="HF38" s="71"/>
      <c r="HG38" s="71"/>
      <c r="HH38" s="71"/>
      <c r="HI38" s="71"/>
      <c r="HJ38" s="71"/>
      <c r="HK38" s="861"/>
      <c r="HL38" s="71"/>
      <c r="HM38" s="71"/>
      <c r="HN38" s="71"/>
      <c r="HO38" s="71"/>
      <c r="HP38" s="71"/>
      <c r="HQ38" s="71"/>
      <c r="HR38" s="124"/>
      <c r="HS38" s="71"/>
      <c r="HT38" s="71"/>
      <c r="HU38" s="861"/>
      <c r="HV38" s="71"/>
      <c r="HW38" s="71"/>
      <c r="HX38" s="71"/>
      <c r="HY38" s="71"/>
      <c r="HZ38" s="71"/>
      <c r="IA38" s="71"/>
      <c r="IB38" s="71"/>
      <c r="IC38" s="71"/>
      <c r="ID38" s="861"/>
      <c r="IE38" s="71"/>
      <c r="IF38" s="100"/>
    </row>
    <row r="39" spans="1:241" ht="14.25" customHeight="1">
      <c r="A39" s="423">
        <v>1987</v>
      </c>
      <c r="B39" s="1204">
        <v>236377.06240506182</v>
      </c>
      <c r="C39" s="1208"/>
      <c r="D39" s="1209"/>
      <c r="E39" s="884"/>
      <c r="F39" s="884"/>
      <c r="G39" s="884"/>
      <c r="H39" s="884"/>
      <c r="I39" s="884"/>
      <c r="J39" s="884"/>
      <c r="K39" s="884"/>
      <c r="L39" s="884"/>
      <c r="M39" s="1206"/>
      <c r="N39" s="1208"/>
      <c r="O39" s="1209"/>
      <c r="P39" s="885"/>
      <c r="Q39" s="885"/>
      <c r="R39" s="885"/>
      <c r="S39" s="885"/>
      <c r="T39" s="885"/>
      <c r="U39" s="885"/>
      <c r="V39" s="1209"/>
      <c r="W39" s="885"/>
      <c r="X39" s="885"/>
      <c r="Y39" s="885"/>
      <c r="Z39" s="885"/>
      <c r="AA39" s="885"/>
      <c r="AB39" s="894"/>
      <c r="AC39" s="1210"/>
      <c r="AD39" s="885"/>
      <c r="AE39" s="1322"/>
      <c r="AF39" s="885"/>
      <c r="AG39" s="885"/>
      <c r="AH39" s="885"/>
      <c r="AI39" s="885"/>
      <c r="AJ39" s="885"/>
      <c r="AK39" s="885"/>
      <c r="AL39" s="885"/>
      <c r="AM39" s="885"/>
      <c r="AN39" s="885"/>
      <c r="AO39" s="885"/>
      <c r="AP39" s="885"/>
      <c r="AQ39" s="885"/>
      <c r="AR39" s="885"/>
      <c r="AS39" s="885"/>
      <c r="AT39" s="894"/>
      <c r="AU39" s="925"/>
      <c r="AV39" s="926"/>
      <c r="AW39" s="926"/>
      <c r="AX39" s="926"/>
      <c r="AY39" s="1211"/>
      <c r="AZ39" s="926"/>
      <c r="BA39" s="1207"/>
      <c r="BB39" s="1087"/>
      <c r="BC39" s="926"/>
      <c r="BD39" s="927"/>
      <c r="BE39" s="884"/>
      <c r="BF39" s="1213"/>
      <c r="BG39" s="926"/>
      <c r="BH39" s="926"/>
      <c r="BI39" s="926"/>
      <c r="BJ39" s="926"/>
      <c r="BK39" s="926"/>
      <c r="BL39" s="926"/>
      <c r="BM39" s="926"/>
      <c r="BN39" s="926"/>
      <c r="BO39" s="926"/>
      <c r="BP39" s="926"/>
      <c r="BQ39" s="1213"/>
      <c r="BR39" s="926"/>
      <c r="BS39" s="926"/>
      <c r="BT39" s="926"/>
      <c r="BU39" s="926"/>
      <c r="BV39" s="926"/>
      <c r="BW39" s="926"/>
      <c r="BX39" s="926"/>
      <c r="BY39" s="926"/>
      <c r="BZ39" s="926"/>
      <c r="CA39" s="926"/>
      <c r="CB39" s="926"/>
      <c r="CC39" s="926"/>
      <c r="CD39" s="926"/>
      <c r="CE39" s="927"/>
      <c r="CF39" s="926"/>
      <c r="CG39" s="925"/>
      <c r="CH39" s="926"/>
      <c r="CI39" s="926"/>
      <c r="CJ39" s="926"/>
      <c r="CK39" s="927"/>
      <c r="CL39" s="412"/>
      <c r="CM39" s="217"/>
      <c r="CN39" s="124"/>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135"/>
      <c r="ER39" s="1135"/>
      <c r="ES39" s="1135"/>
      <c r="ET39" s="1135"/>
      <c r="EU39" s="71"/>
      <c r="EV39" s="71"/>
      <c r="EW39" s="71"/>
      <c r="EX39" s="71"/>
      <c r="EY39" s="71"/>
      <c r="EZ39" s="71"/>
      <c r="FA39" s="71"/>
      <c r="FB39" s="71"/>
      <c r="FC39" s="71"/>
      <c r="FD39" s="71"/>
      <c r="FE39" s="71"/>
      <c r="FF39" s="71"/>
      <c r="FG39" s="71"/>
      <c r="FH39" s="71"/>
      <c r="FI39" s="71"/>
      <c r="FJ39" s="861"/>
      <c r="FK39" s="71"/>
      <c r="FL39" s="71"/>
      <c r="FM39" s="71"/>
      <c r="FN39" s="71"/>
      <c r="FO39" s="71"/>
      <c r="FP39" s="71"/>
      <c r="FQ39" s="71"/>
      <c r="FR39" s="71"/>
      <c r="FS39" s="71"/>
      <c r="FT39" s="71"/>
      <c r="FU39" s="71"/>
      <c r="FV39" s="71"/>
      <c r="FW39" s="71"/>
      <c r="FX39" s="71"/>
      <c r="FY39" s="71"/>
      <c r="FZ39" s="71"/>
      <c r="GA39" s="71"/>
      <c r="GB39" s="71"/>
      <c r="GC39" s="71"/>
      <c r="GD39" s="71"/>
      <c r="GE39" s="71"/>
      <c r="GF39" s="71"/>
      <c r="GG39" s="861"/>
      <c r="GH39" s="71"/>
      <c r="GI39" s="861"/>
      <c r="GJ39" s="71"/>
      <c r="GK39" s="71"/>
      <c r="GL39" s="124"/>
      <c r="GM39" s="70"/>
      <c r="GN39" s="70"/>
      <c r="GO39" s="70"/>
      <c r="GP39" s="124"/>
      <c r="GQ39" s="71"/>
      <c r="GR39" s="71"/>
      <c r="GS39" s="71"/>
      <c r="GT39" s="71"/>
      <c r="GU39" s="71"/>
      <c r="GV39" s="71"/>
      <c r="GW39" s="71"/>
      <c r="GX39" s="71"/>
      <c r="GY39" s="71"/>
      <c r="GZ39" s="71"/>
      <c r="HA39" s="71"/>
      <c r="HB39" s="124"/>
      <c r="HC39" s="217"/>
      <c r="HD39" s="71"/>
      <c r="HE39" s="71"/>
      <c r="HF39" s="71"/>
      <c r="HG39" s="71"/>
      <c r="HH39" s="71"/>
      <c r="HI39" s="71"/>
      <c r="HJ39" s="71"/>
      <c r="HK39" s="861"/>
      <c r="HL39" s="71"/>
      <c r="HM39" s="71"/>
      <c r="HN39" s="71"/>
      <c r="HO39" s="71"/>
      <c r="HP39" s="71"/>
      <c r="HQ39" s="71"/>
      <c r="HR39" s="124"/>
      <c r="HS39" s="71"/>
      <c r="HT39" s="71"/>
      <c r="HU39" s="861"/>
      <c r="HV39" s="71"/>
      <c r="HW39" s="71"/>
      <c r="HX39" s="71"/>
      <c r="HY39" s="71"/>
      <c r="HZ39" s="71"/>
      <c r="IA39" s="71"/>
      <c r="IB39" s="71"/>
      <c r="IC39" s="71"/>
      <c r="ID39" s="861"/>
      <c r="IE39" s="71"/>
      <c r="IF39" s="100"/>
    </row>
    <row r="40" spans="1:241" ht="14.25" customHeight="1">
      <c r="A40" s="423">
        <v>1988</v>
      </c>
      <c r="B40" s="1204">
        <v>263164.0447388558</v>
      </c>
      <c r="C40" s="1208"/>
      <c r="D40" s="1209"/>
      <c r="E40" s="884"/>
      <c r="F40" s="884"/>
      <c r="G40" s="884"/>
      <c r="H40" s="884"/>
      <c r="I40" s="884"/>
      <c r="J40" s="884"/>
      <c r="K40" s="884"/>
      <c r="L40" s="884"/>
      <c r="M40" s="1206"/>
      <c r="N40" s="1208"/>
      <c r="O40" s="1209"/>
      <c r="P40" s="885"/>
      <c r="Q40" s="885"/>
      <c r="R40" s="885"/>
      <c r="S40" s="885"/>
      <c r="T40" s="885"/>
      <c r="U40" s="885"/>
      <c r="V40" s="1209"/>
      <c r="W40" s="885"/>
      <c r="X40" s="885"/>
      <c r="Y40" s="885"/>
      <c r="Z40" s="885"/>
      <c r="AA40" s="885"/>
      <c r="AB40" s="894"/>
      <c r="AC40" s="1210"/>
      <c r="AD40" s="885"/>
      <c r="AE40" s="1322"/>
      <c r="AF40" s="885"/>
      <c r="AG40" s="885"/>
      <c r="AH40" s="885"/>
      <c r="AI40" s="885"/>
      <c r="AJ40" s="885"/>
      <c r="AK40" s="885"/>
      <c r="AL40" s="885"/>
      <c r="AM40" s="885"/>
      <c r="AN40" s="885"/>
      <c r="AO40" s="885"/>
      <c r="AP40" s="885"/>
      <c r="AQ40" s="885"/>
      <c r="AR40" s="885"/>
      <c r="AS40" s="885"/>
      <c r="AT40" s="894"/>
      <c r="AU40" s="925"/>
      <c r="AV40" s="926"/>
      <c r="AW40" s="926"/>
      <c r="AX40" s="926"/>
      <c r="AY40" s="1211"/>
      <c r="AZ40" s="926"/>
      <c r="BA40" s="1207"/>
      <c r="BB40" s="1087"/>
      <c r="BC40" s="926"/>
      <c r="BD40" s="927"/>
      <c r="BE40" s="884"/>
      <c r="BF40" s="1213"/>
      <c r="BG40" s="926"/>
      <c r="BH40" s="926"/>
      <c r="BI40" s="926"/>
      <c r="BJ40" s="926"/>
      <c r="BK40" s="926"/>
      <c r="BL40" s="926"/>
      <c r="BM40" s="926"/>
      <c r="BN40" s="926"/>
      <c r="BO40" s="926"/>
      <c r="BP40" s="926"/>
      <c r="BQ40" s="1213"/>
      <c r="BR40" s="926"/>
      <c r="BS40" s="926"/>
      <c r="BT40" s="926"/>
      <c r="BU40" s="926"/>
      <c r="BV40" s="926"/>
      <c r="BW40" s="926"/>
      <c r="BX40" s="926"/>
      <c r="BY40" s="926"/>
      <c r="BZ40" s="926"/>
      <c r="CA40" s="926"/>
      <c r="CB40" s="926"/>
      <c r="CC40" s="926"/>
      <c r="CD40" s="926"/>
      <c r="CE40" s="927"/>
      <c r="CF40" s="926"/>
      <c r="CG40" s="925"/>
      <c r="CH40" s="926"/>
      <c r="CI40" s="926"/>
      <c r="CJ40" s="926"/>
      <c r="CK40" s="927"/>
      <c r="CL40" s="412"/>
      <c r="CM40" s="217"/>
      <c r="CN40" s="124"/>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135"/>
      <c r="ER40" s="1135"/>
      <c r="ES40" s="1135"/>
      <c r="ET40" s="1135"/>
      <c r="EU40" s="71"/>
      <c r="EV40" s="71"/>
      <c r="EW40" s="71"/>
      <c r="EX40" s="71"/>
      <c r="EY40" s="71"/>
      <c r="EZ40" s="71"/>
      <c r="FA40" s="71"/>
      <c r="FB40" s="71"/>
      <c r="FC40" s="71"/>
      <c r="FD40" s="71"/>
      <c r="FE40" s="71"/>
      <c r="FF40" s="71"/>
      <c r="FG40" s="71"/>
      <c r="FH40" s="71"/>
      <c r="FI40" s="71"/>
      <c r="FJ40" s="861"/>
      <c r="FK40" s="71"/>
      <c r="FL40" s="71"/>
      <c r="FM40" s="71"/>
      <c r="FN40" s="71"/>
      <c r="FO40" s="71"/>
      <c r="FP40" s="71"/>
      <c r="FQ40" s="71"/>
      <c r="FR40" s="71"/>
      <c r="FS40" s="71"/>
      <c r="FT40" s="71"/>
      <c r="FU40" s="71"/>
      <c r="FV40" s="71"/>
      <c r="FW40" s="71"/>
      <c r="FX40" s="71"/>
      <c r="FY40" s="71"/>
      <c r="FZ40" s="71"/>
      <c r="GA40" s="71"/>
      <c r="GB40" s="71"/>
      <c r="GC40" s="71"/>
      <c r="GD40" s="71"/>
      <c r="GE40" s="71"/>
      <c r="GF40" s="71"/>
      <c r="GG40" s="861"/>
      <c r="GH40" s="71"/>
      <c r="GI40" s="861"/>
      <c r="GJ40" s="71"/>
      <c r="GK40" s="71"/>
      <c r="GL40" s="124"/>
      <c r="GM40" s="70"/>
      <c r="GN40" s="70"/>
      <c r="GO40" s="70"/>
      <c r="GP40" s="124"/>
      <c r="GQ40" s="71"/>
      <c r="GR40" s="71"/>
      <c r="GS40" s="71"/>
      <c r="GT40" s="71"/>
      <c r="GU40" s="71"/>
      <c r="GV40" s="71"/>
      <c r="GW40" s="71"/>
      <c r="GX40" s="71"/>
      <c r="GY40" s="71"/>
      <c r="GZ40" s="71"/>
      <c r="HA40" s="71"/>
      <c r="HB40" s="124"/>
      <c r="HC40" s="217"/>
      <c r="HD40" s="71"/>
      <c r="HE40" s="71"/>
      <c r="HF40" s="71"/>
      <c r="HG40" s="71"/>
      <c r="HH40" s="71"/>
      <c r="HI40" s="71"/>
      <c r="HJ40" s="71"/>
      <c r="HK40" s="861"/>
      <c r="HL40" s="71"/>
      <c r="HM40" s="71"/>
      <c r="HN40" s="71"/>
      <c r="HO40" s="71"/>
      <c r="HP40" s="71"/>
      <c r="HQ40" s="71"/>
      <c r="HR40" s="124"/>
      <c r="HS40" s="71"/>
      <c r="HT40" s="71"/>
      <c r="HU40" s="861"/>
      <c r="HV40" s="71"/>
      <c r="HW40" s="71"/>
      <c r="HX40" s="71"/>
      <c r="HY40" s="71"/>
      <c r="HZ40" s="71"/>
      <c r="IA40" s="71"/>
      <c r="IB40" s="71"/>
      <c r="IC40" s="71"/>
      <c r="ID40" s="861"/>
      <c r="IE40" s="71"/>
      <c r="IF40" s="100"/>
    </row>
    <row r="41" spans="1:241" ht="14.25" customHeight="1">
      <c r="A41" s="423">
        <v>1989</v>
      </c>
      <c r="B41" s="1204">
        <v>294887.04819032172</v>
      </c>
      <c r="C41" s="1208"/>
      <c r="D41" s="1209"/>
      <c r="E41" s="884"/>
      <c r="F41" s="884"/>
      <c r="G41" s="884"/>
      <c r="H41" s="884"/>
      <c r="I41" s="884"/>
      <c r="J41" s="884"/>
      <c r="K41" s="884"/>
      <c r="L41" s="884"/>
      <c r="M41" s="1206"/>
      <c r="N41" s="1208"/>
      <c r="O41" s="1209"/>
      <c r="P41" s="885"/>
      <c r="Q41" s="885"/>
      <c r="R41" s="885"/>
      <c r="S41" s="885"/>
      <c r="T41" s="885"/>
      <c r="U41" s="885"/>
      <c r="V41" s="1209"/>
      <c r="W41" s="885"/>
      <c r="X41" s="885"/>
      <c r="Y41" s="885"/>
      <c r="Z41" s="885"/>
      <c r="AA41" s="885"/>
      <c r="AB41" s="894"/>
      <c r="AC41" s="1210"/>
      <c r="AD41" s="885"/>
      <c r="AE41" s="1322"/>
      <c r="AF41" s="885"/>
      <c r="AG41" s="885"/>
      <c r="AH41" s="885"/>
      <c r="AI41" s="885"/>
      <c r="AJ41" s="885"/>
      <c r="AK41" s="885"/>
      <c r="AL41" s="885"/>
      <c r="AM41" s="885"/>
      <c r="AN41" s="885"/>
      <c r="AO41" s="885"/>
      <c r="AP41" s="885"/>
      <c r="AQ41" s="885"/>
      <c r="AR41" s="885"/>
      <c r="AS41" s="885"/>
      <c r="AT41" s="894"/>
      <c r="AU41" s="925"/>
      <c r="AV41" s="926"/>
      <c r="AW41" s="926"/>
      <c r="AX41" s="926"/>
      <c r="AY41" s="1211"/>
      <c r="AZ41" s="926"/>
      <c r="BA41" s="1207"/>
      <c r="BB41" s="1087"/>
      <c r="BC41" s="926"/>
      <c r="BD41" s="927"/>
      <c r="BE41" s="884"/>
      <c r="BF41" s="1213"/>
      <c r="BG41" s="926"/>
      <c r="BH41" s="926"/>
      <c r="BI41" s="926"/>
      <c r="BJ41" s="926"/>
      <c r="BK41" s="926"/>
      <c r="BL41" s="926"/>
      <c r="BM41" s="926"/>
      <c r="BN41" s="926"/>
      <c r="BO41" s="926"/>
      <c r="BP41" s="926"/>
      <c r="BQ41" s="1213"/>
      <c r="BR41" s="926"/>
      <c r="BS41" s="926"/>
      <c r="BT41" s="926"/>
      <c r="BU41" s="926"/>
      <c r="BV41" s="926"/>
      <c r="BW41" s="926"/>
      <c r="BX41" s="926"/>
      <c r="BY41" s="926"/>
      <c r="BZ41" s="926"/>
      <c r="CA41" s="926"/>
      <c r="CB41" s="926"/>
      <c r="CC41" s="926"/>
      <c r="CD41" s="926"/>
      <c r="CE41" s="927"/>
      <c r="CF41" s="926"/>
      <c r="CG41" s="925"/>
      <c r="CH41" s="926"/>
      <c r="CI41" s="926"/>
      <c r="CJ41" s="926"/>
      <c r="CK41" s="927"/>
      <c r="CL41" s="412"/>
      <c r="CM41" s="217"/>
      <c r="CN41" s="124"/>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135"/>
      <c r="ER41" s="1135"/>
      <c r="ES41" s="1135"/>
      <c r="ET41" s="1135"/>
      <c r="EU41" s="71"/>
      <c r="EV41" s="71"/>
      <c r="EW41" s="71"/>
      <c r="EX41" s="71"/>
      <c r="EY41" s="71"/>
      <c r="EZ41" s="71"/>
      <c r="FA41" s="71"/>
      <c r="FB41" s="71"/>
      <c r="FC41" s="71"/>
      <c r="FD41" s="71"/>
      <c r="FE41" s="71"/>
      <c r="FF41" s="71"/>
      <c r="FG41" s="71"/>
      <c r="FH41" s="71"/>
      <c r="FI41" s="71"/>
      <c r="FJ41" s="861"/>
      <c r="FK41" s="71"/>
      <c r="FL41" s="71"/>
      <c r="FM41" s="71"/>
      <c r="FN41" s="71"/>
      <c r="FO41" s="71"/>
      <c r="FP41" s="71"/>
      <c r="FQ41" s="71"/>
      <c r="FR41" s="71"/>
      <c r="FS41" s="71"/>
      <c r="FT41" s="71"/>
      <c r="FU41" s="71"/>
      <c r="FV41" s="71"/>
      <c r="FW41" s="71"/>
      <c r="FX41" s="71"/>
      <c r="FY41" s="71"/>
      <c r="FZ41" s="71"/>
      <c r="GA41" s="71"/>
      <c r="GB41" s="71"/>
      <c r="GC41" s="71"/>
      <c r="GD41" s="71"/>
      <c r="GE41" s="71"/>
      <c r="GF41" s="71"/>
      <c r="GG41" s="861"/>
      <c r="GH41" s="71"/>
      <c r="GI41" s="861"/>
      <c r="GJ41" s="71"/>
      <c r="GK41" s="71"/>
      <c r="GL41" s="124"/>
      <c r="GM41" s="70"/>
      <c r="GN41" s="70"/>
      <c r="GO41" s="70"/>
      <c r="GP41" s="124"/>
      <c r="GQ41" s="71"/>
      <c r="GR41" s="71"/>
      <c r="GS41" s="71"/>
      <c r="GT41" s="71"/>
      <c r="GU41" s="71"/>
      <c r="GV41" s="71"/>
      <c r="GW41" s="71"/>
      <c r="GX41" s="71"/>
      <c r="GY41" s="71"/>
      <c r="GZ41" s="71"/>
      <c r="HA41" s="71"/>
      <c r="HB41" s="124"/>
      <c r="HC41" s="217"/>
      <c r="HD41" s="71"/>
      <c r="HE41" s="71"/>
      <c r="HF41" s="71"/>
      <c r="HG41" s="71"/>
      <c r="HH41" s="71"/>
      <c r="HI41" s="71"/>
      <c r="HJ41" s="71"/>
      <c r="HK41" s="861"/>
      <c r="HL41" s="71"/>
      <c r="HM41" s="71"/>
      <c r="HN41" s="71"/>
      <c r="HO41" s="71"/>
      <c r="HP41" s="71"/>
      <c r="HQ41" s="71"/>
      <c r="HR41" s="124"/>
      <c r="HS41" s="71"/>
      <c r="HT41" s="71"/>
      <c r="HU41" s="861"/>
      <c r="HV41" s="71"/>
      <c r="HW41" s="71"/>
      <c r="HX41" s="71"/>
      <c r="HY41" s="71"/>
      <c r="HZ41" s="71"/>
      <c r="IA41" s="71"/>
      <c r="IB41" s="71"/>
      <c r="IC41" s="71"/>
      <c r="ID41" s="861"/>
      <c r="IE41" s="71"/>
      <c r="IF41" s="100"/>
    </row>
    <row r="42" spans="1:241" ht="14.25" customHeight="1">
      <c r="A42" s="423">
        <v>1990</v>
      </c>
      <c r="B42" s="1204">
        <v>328463.55648320523</v>
      </c>
      <c r="C42" s="1208"/>
      <c r="D42" s="1209"/>
      <c r="E42" s="884"/>
      <c r="F42" s="884"/>
      <c r="G42" s="884"/>
      <c r="H42" s="884"/>
      <c r="I42" s="884"/>
      <c r="J42" s="884"/>
      <c r="K42" s="884"/>
      <c r="L42" s="884"/>
      <c r="M42" s="1206"/>
      <c r="N42" s="1208"/>
      <c r="O42" s="1209"/>
      <c r="P42" s="885"/>
      <c r="Q42" s="885"/>
      <c r="R42" s="885"/>
      <c r="S42" s="885"/>
      <c r="T42" s="885"/>
      <c r="U42" s="885"/>
      <c r="V42" s="1209"/>
      <c r="W42" s="885"/>
      <c r="X42" s="885"/>
      <c r="Y42" s="885"/>
      <c r="Z42" s="885"/>
      <c r="AA42" s="885"/>
      <c r="AB42" s="894"/>
      <c r="AC42" s="1210"/>
      <c r="AD42" s="885"/>
      <c r="AE42" s="1322"/>
      <c r="AF42" s="885"/>
      <c r="AG42" s="885"/>
      <c r="AH42" s="885"/>
      <c r="AI42" s="885"/>
      <c r="AJ42" s="885"/>
      <c r="AK42" s="885"/>
      <c r="AL42" s="885"/>
      <c r="AM42" s="885"/>
      <c r="AN42" s="885"/>
      <c r="AO42" s="885"/>
      <c r="AP42" s="885"/>
      <c r="AQ42" s="885"/>
      <c r="AR42" s="885"/>
      <c r="AS42" s="885"/>
      <c r="AT42" s="894"/>
      <c r="AU42" s="925"/>
      <c r="AV42" s="926"/>
      <c r="AW42" s="926"/>
      <c r="AX42" s="926"/>
      <c r="AY42" s="1211"/>
      <c r="AZ42" s="926"/>
      <c r="BA42" s="1207"/>
      <c r="BB42" s="1087"/>
      <c r="BC42" s="926"/>
      <c r="BD42" s="927"/>
      <c r="BE42" s="884"/>
      <c r="BF42" s="1213"/>
      <c r="BG42" s="926"/>
      <c r="BH42" s="926"/>
      <c r="BI42" s="926"/>
      <c r="BJ42" s="926"/>
      <c r="BK42" s="926"/>
      <c r="BL42" s="926"/>
      <c r="BM42" s="926"/>
      <c r="BN42" s="926"/>
      <c r="BO42" s="926"/>
      <c r="BP42" s="926"/>
      <c r="BQ42" s="1213"/>
      <c r="BR42" s="926"/>
      <c r="BS42" s="926"/>
      <c r="BT42" s="926"/>
      <c r="BU42" s="926"/>
      <c r="BV42" s="926"/>
      <c r="BW42" s="926"/>
      <c r="BX42" s="926"/>
      <c r="BY42" s="926"/>
      <c r="BZ42" s="926"/>
      <c r="CA42" s="926"/>
      <c r="CB42" s="926"/>
      <c r="CC42" s="926"/>
      <c r="CD42" s="926"/>
      <c r="CE42" s="927"/>
      <c r="CF42" s="926"/>
      <c r="CG42" s="925"/>
      <c r="CH42" s="926"/>
      <c r="CI42" s="926"/>
      <c r="CJ42" s="926"/>
      <c r="CK42" s="927"/>
      <c r="CL42" s="412"/>
      <c r="CM42" s="217"/>
      <c r="CN42" s="124"/>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135"/>
      <c r="ER42" s="1135"/>
      <c r="ES42" s="1135"/>
      <c r="ET42" s="1135"/>
      <c r="EU42" s="71"/>
      <c r="EV42" s="71"/>
      <c r="EW42" s="71"/>
      <c r="EX42" s="71"/>
      <c r="EY42" s="71"/>
      <c r="EZ42" s="71"/>
      <c r="FA42" s="71"/>
      <c r="FB42" s="71"/>
      <c r="FC42" s="71"/>
      <c r="FD42" s="71"/>
      <c r="FE42" s="71"/>
      <c r="FF42" s="71"/>
      <c r="FG42" s="71"/>
      <c r="FH42" s="71"/>
      <c r="FI42" s="71"/>
      <c r="FJ42" s="861"/>
      <c r="FK42" s="71"/>
      <c r="FL42" s="71"/>
      <c r="FM42" s="71"/>
      <c r="FN42" s="71"/>
      <c r="FO42" s="71"/>
      <c r="FP42" s="71"/>
      <c r="FQ42" s="71"/>
      <c r="FR42" s="71"/>
      <c r="FS42" s="71"/>
      <c r="FT42" s="71"/>
      <c r="FU42" s="71"/>
      <c r="FV42" s="71"/>
      <c r="FW42" s="71"/>
      <c r="FX42" s="71"/>
      <c r="FY42" s="71"/>
      <c r="FZ42" s="71"/>
      <c r="GA42" s="71"/>
      <c r="GB42" s="71"/>
      <c r="GC42" s="71"/>
      <c r="GD42" s="71"/>
      <c r="GE42" s="71"/>
      <c r="GF42" s="71"/>
      <c r="GG42" s="861"/>
      <c r="GH42" s="71"/>
      <c r="GI42" s="861"/>
      <c r="GJ42" s="71"/>
      <c r="GK42" s="71"/>
      <c r="GL42" s="124"/>
      <c r="GM42" s="70"/>
      <c r="GN42" s="70"/>
      <c r="GO42" s="70"/>
      <c r="GP42" s="124"/>
      <c r="GQ42" s="71"/>
      <c r="GR42" s="71"/>
      <c r="GS42" s="71"/>
      <c r="GT42" s="71"/>
      <c r="GU42" s="71"/>
      <c r="GV42" s="71"/>
      <c r="GW42" s="71"/>
      <c r="GX42" s="71"/>
      <c r="GY42" s="71"/>
      <c r="GZ42" s="71"/>
      <c r="HA42" s="71"/>
      <c r="HB42" s="124"/>
      <c r="HC42" s="217"/>
      <c r="HD42" s="71"/>
      <c r="HE42" s="71"/>
      <c r="HF42" s="71"/>
      <c r="HG42" s="71"/>
      <c r="HH42" s="71"/>
      <c r="HI42" s="71"/>
      <c r="HJ42" s="71"/>
      <c r="HK42" s="861"/>
      <c r="HL42" s="71"/>
      <c r="HM42" s="71"/>
      <c r="HN42" s="71"/>
      <c r="HO42" s="71"/>
      <c r="HP42" s="71"/>
      <c r="HQ42" s="71"/>
      <c r="HR42" s="124"/>
      <c r="HS42" s="71"/>
      <c r="HT42" s="71"/>
      <c r="HU42" s="861"/>
      <c r="HV42" s="71"/>
      <c r="HW42" s="71"/>
      <c r="HX42" s="71"/>
      <c r="HY42" s="71"/>
      <c r="HZ42" s="71"/>
      <c r="IA42" s="71"/>
      <c r="IB42" s="71"/>
      <c r="IC42" s="71"/>
      <c r="ID42" s="861"/>
      <c r="IE42" s="71"/>
      <c r="IF42" s="100"/>
    </row>
    <row r="43" spans="1:241" ht="14.25" customHeight="1">
      <c r="A43" s="423">
        <v>1991</v>
      </c>
      <c r="B43" s="1204">
        <v>360186.55993467115</v>
      </c>
      <c r="C43" s="1208"/>
      <c r="D43" s="1209"/>
      <c r="E43" s="884"/>
      <c r="F43" s="884"/>
      <c r="G43" s="884"/>
      <c r="H43" s="884"/>
      <c r="I43" s="884"/>
      <c r="J43" s="884"/>
      <c r="K43" s="884"/>
      <c r="L43" s="884"/>
      <c r="M43" s="1206"/>
      <c r="N43" s="1208"/>
      <c r="O43" s="1209"/>
      <c r="P43" s="885"/>
      <c r="Q43" s="885"/>
      <c r="R43" s="885"/>
      <c r="S43" s="885"/>
      <c r="T43" s="885"/>
      <c r="U43" s="885"/>
      <c r="V43" s="1209"/>
      <c r="W43" s="885"/>
      <c r="X43" s="885"/>
      <c r="Y43" s="885"/>
      <c r="Z43" s="885"/>
      <c r="AA43" s="885"/>
      <c r="AB43" s="894"/>
      <c r="AC43" s="1210"/>
      <c r="AD43" s="885"/>
      <c r="AE43" s="1322"/>
      <c r="AF43" s="885"/>
      <c r="AG43" s="885"/>
      <c r="AH43" s="885"/>
      <c r="AI43" s="885"/>
      <c r="AJ43" s="885"/>
      <c r="AK43" s="885"/>
      <c r="AL43" s="885"/>
      <c r="AM43" s="885"/>
      <c r="AN43" s="885"/>
      <c r="AO43" s="885"/>
      <c r="AP43" s="885"/>
      <c r="AQ43" s="885"/>
      <c r="AR43" s="885"/>
      <c r="AS43" s="885"/>
      <c r="AT43" s="894"/>
      <c r="AU43" s="925"/>
      <c r="AV43" s="926"/>
      <c r="AW43" s="926"/>
      <c r="AX43" s="926"/>
      <c r="AY43" s="1211"/>
      <c r="AZ43" s="926"/>
      <c r="BA43" s="1207"/>
      <c r="BB43" s="1087"/>
      <c r="BC43" s="926"/>
      <c r="BD43" s="927"/>
      <c r="BE43" s="884"/>
      <c r="BF43" s="1213"/>
      <c r="BG43" s="926"/>
      <c r="BH43" s="926"/>
      <c r="BI43" s="926"/>
      <c r="BJ43" s="926"/>
      <c r="BK43" s="926"/>
      <c r="BL43" s="926"/>
      <c r="BM43" s="926"/>
      <c r="BN43" s="926"/>
      <c r="BO43" s="926"/>
      <c r="BP43" s="926"/>
      <c r="BQ43" s="1213"/>
      <c r="BR43" s="926"/>
      <c r="BS43" s="926"/>
      <c r="BT43" s="926"/>
      <c r="BU43" s="926"/>
      <c r="BV43" s="926"/>
      <c r="BW43" s="926"/>
      <c r="BX43" s="926"/>
      <c r="BY43" s="926"/>
      <c r="BZ43" s="926"/>
      <c r="CA43" s="926"/>
      <c r="CB43" s="926"/>
      <c r="CC43" s="926"/>
      <c r="CD43" s="926"/>
      <c r="CE43" s="927"/>
      <c r="CF43" s="926"/>
      <c r="CG43" s="925"/>
      <c r="CH43" s="926"/>
      <c r="CI43" s="926"/>
      <c r="CJ43" s="926"/>
      <c r="CK43" s="927"/>
      <c r="CL43" s="412"/>
      <c r="CM43" s="217"/>
      <c r="CN43" s="124"/>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135"/>
      <c r="ER43" s="1135"/>
      <c r="ES43" s="1135"/>
      <c r="ET43" s="1135"/>
      <c r="EU43" s="71"/>
      <c r="EV43" s="71"/>
      <c r="EW43" s="71"/>
      <c r="EX43" s="71"/>
      <c r="EY43" s="71"/>
      <c r="EZ43" s="71"/>
      <c r="FA43" s="71"/>
      <c r="FB43" s="71"/>
      <c r="FC43" s="71"/>
      <c r="FD43" s="71"/>
      <c r="FE43" s="71"/>
      <c r="FF43" s="71"/>
      <c r="FG43" s="71"/>
      <c r="FH43" s="71"/>
      <c r="FI43" s="71"/>
      <c r="FJ43" s="861"/>
      <c r="FK43" s="71"/>
      <c r="FL43" s="71"/>
      <c r="FM43" s="71"/>
      <c r="FN43" s="71"/>
      <c r="FO43" s="71"/>
      <c r="FP43" s="71"/>
      <c r="FQ43" s="71"/>
      <c r="FR43" s="71"/>
      <c r="FS43" s="71"/>
      <c r="FT43" s="71"/>
      <c r="FU43" s="71"/>
      <c r="FV43" s="71"/>
      <c r="FW43" s="71"/>
      <c r="FX43" s="71"/>
      <c r="FY43" s="71"/>
      <c r="FZ43" s="71"/>
      <c r="GA43" s="71"/>
      <c r="GB43" s="71"/>
      <c r="GC43" s="71"/>
      <c r="GD43" s="71"/>
      <c r="GE43" s="71"/>
      <c r="GF43" s="71"/>
      <c r="GG43" s="861"/>
      <c r="GH43" s="71"/>
      <c r="GI43" s="861"/>
      <c r="GJ43" s="71"/>
      <c r="GK43" s="71"/>
      <c r="GL43" s="124"/>
      <c r="GM43" s="70"/>
      <c r="GN43" s="70"/>
      <c r="GO43" s="70"/>
      <c r="GP43" s="124"/>
      <c r="GQ43" s="71"/>
      <c r="GR43" s="71"/>
      <c r="GS43" s="71"/>
      <c r="GT43" s="71"/>
      <c r="GU43" s="71"/>
      <c r="GV43" s="71"/>
      <c r="GW43" s="71"/>
      <c r="GX43" s="71"/>
      <c r="GY43" s="71"/>
      <c r="GZ43" s="71"/>
      <c r="HA43" s="71"/>
      <c r="HB43" s="124"/>
      <c r="HC43" s="217"/>
      <c r="HD43" s="71"/>
      <c r="HE43" s="71"/>
      <c r="HF43" s="71"/>
      <c r="HG43" s="71"/>
      <c r="HH43" s="71"/>
      <c r="HI43" s="71"/>
      <c r="HJ43" s="71"/>
      <c r="HK43" s="861"/>
      <c r="HL43" s="71"/>
      <c r="HM43" s="71"/>
      <c r="HN43" s="71"/>
      <c r="HO43" s="71"/>
      <c r="HP43" s="71"/>
      <c r="HQ43" s="71"/>
      <c r="HR43" s="124"/>
      <c r="HS43" s="71"/>
      <c r="HT43" s="71"/>
      <c r="HU43" s="861"/>
      <c r="HV43" s="71"/>
      <c r="HW43" s="71"/>
      <c r="HX43" s="71"/>
      <c r="HY43" s="71"/>
      <c r="HZ43" s="71"/>
      <c r="IA43" s="71"/>
      <c r="IB43" s="71"/>
      <c r="IC43" s="71"/>
      <c r="ID43" s="861"/>
      <c r="IE43" s="71"/>
      <c r="IF43" s="100"/>
    </row>
    <row r="44" spans="1:241" ht="14.25" customHeight="1">
      <c r="A44" s="423">
        <v>1992</v>
      </c>
      <c r="B44" s="1204">
        <v>387928.15508525877</v>
      </c>
      <c r="C44" s="1208"/>
      <c r="D44" s="1209"/>
      <c r="E44" s="884"/>
      <c r="F44" s="884"/>
      <c r="G44" s="884"/>
      <c r="H44" s="884"/>
      <c r="I44" s="884"/>
      <c r="J44" s="884"/>
      <c r="K44" s="884"/>
      <c r="L44" s="884"/>
      <c r="M44" s="1206"/>
      <c r="N44" s="1208"/>
      <c r="O44" s="1209"/>
      <c r="P44" s="885"/>
      <c r="Q44" s="885"/>
      <c r="R44" s="885"/>
      <c r="S44" s="885"/>
      <c r="T44" s="885"/>
      <c r="U44" s="885"/>
      <c r="V44" s="1209"/>
      <c r="W44" s="885"/>
      <c r="X44" s="885"/>
      <c r="Y44" s="885"/>
      <c r="Z44" s="885"/>
      <c r="AA44" s="885"/>
      <c r="AB44" s="894"/>
      <c r="AC44" s="1210"/>
      <c r="AD44" s="885"/>
      <c r="AE44" s="1322"/>
      <c r="AF44" s="885"/>
      <c r="AG44" s="885"/>
      <c r="AH44" s="885"/>
      <c r="AI44" s="885"/>
      <c r="AJ44" s="885"/>
      <c r="AK44" s="885"/>
      <c r="AL44" s="885"/>
      <c r="AM44" s="885"/>
      <c r="AN44" s="885"/>
      <c r="AO44" s="885"/>
      <c r="AP44" s="885"/>
      <c r="AQ44" s="885"/>
      <c r="AR44" s="885"/>
      <c r="AS44" s="885"/>
      <c r="AT44" s="894"/>
      <c r="AU44" s="925"/>
      <c r="AV44" s="926"/>
      <c r="AW44" s="926"/>
      <c r="AX44" s="926"/>
      <c r="AY44" s="1211"/>
      <c r="AZ44" s="926"/>
      <c r="BA44" s="1207"/>
      <c r="BB44" s="1087"/>
      <c r="BC44" s="926"/>
      <c r="BD44" s="927"/>
      <c r="BE44" s="884"/>
      <c r="BF44" s="1213"/>
      <c r="BG44" s="926"/>
      <c r="BH44" s="926"/>
      <c r="BI44" s="926"/>
      <c r="BJ44" s="926"/>
      <c r="BK44" s="926"/>
      <c r="BL44" s="926"/>
      <c r="BM44" s="926"/>
      <c r="BN44" s="926"/>
      <c r="BO44" s="926"/>
      <c r="BP44" s="926"/>
      <c r="BQ44" s="1213"/>
      <c r="BR44" s="926"/>
      <c r="BS44" s="926"/>
      <c r="BT44" s="926"/>
      <c r="BU44" s="926"/>
      <c r="BV44" s="926"/>
      <c r="BW44" s="926"/>
      <c r="BX44" s="926"/>
      <c r="BY44" s="926"/>
      <c r="BZ44" s="926"/>
      <c r="CA44" s="926"/>
      <c r="CB44" s="926"/>
      <c r="CC44" s="926"/>
      <c r="CD44" s="926"/>
      <c r="CE44" s="927"/>
      <c r="CF44" s="926"/>
      <c r="CG44" s="925"/>
      <c r="CH44" s="926"/>
      <c r="CI44" s="926"/>
      <c r="CJ44" s="926"/>
      <c r="CK44" s="927"/>
      <c r="CL44" s="412"/>
      <c r="CM44" s="217"/>
      <c r="CN44" s="124"/>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135"/>
      <c r="ER44" s="1135"/>
      <c r="ES44" s="1135"/>
      <c r="ET44" s="1135"/>
      <c r="EU44" s="71"/>
      <c r="EV44" s="71"/>
      <c r="EW44" s="71"/>
      <c r="EX44" s="71"/>
      <c r="EY44" s="71"/>
      <c r="EZ44" s="71"/>
      <c r="FA44" s="71"/>
      <c r="FB44" s="71"/>
      <c r="FC44" s="71"/>
      <c r="FD44" s="71"/>
      <c r="FE44" s="71"/>
      <c r="FF44" s="71"/>
      <c r="FG44" s="71"/>
      <c r="FH44" s="71"/>
      <c r="FI44" s="71"/>
      <c r="FJ44" s="861"/>
      <c r="FK44" s="71"/>
      <c r="FL44" s="71"/>
      <c r="FM44" s="71"/>
      <c r="FN44" s="71"/>
      <c r="FO44" s="71"/>
      <c r="FP44" s="71"/>
      <c r="FQ44" s="71"/>
      <c r="FR44" s="71"/>
      <c r="FS44" s="71"/>
      <c r="FT44" s="71"/>
      <c r="FU44" s="71"/>
      <c r="FV44" s="71"/>
      <c r="FW44" s="71"/>
      <c r="FX44" s="71"/>
      <c r="FY44" s="71"/>
      <c r="FZ44" s="71"/>
      <c r="GA44" s="71"/>
      <c r="GB44" s="71"/>
      <c r="GC44" s="71"/>
      <c r="GD44" s="71"/>
      <c r="GE44" s="71"/>
      <c r="GF44" s="71"/>
      <c r="GG44" s="861"/>
      <c r="GH44" s="71"/>
      <c r="GI44" s="861"/>
      <c r="GJ44" s="71"/>
      <c r="GK44" s="71"/>
      <c r="GL44" s="124"/>
      <c r="GM44" s="70"/>
      <c r="GN44" s="70"/>
      <c r="GO44" s="70"/>
      <c r="GP44" s="124"/>
      <c r="GQ44" s="71"/>
      <c r="GR44" s="71"/>
      <c r="GS44" s="71"/>
      <c r="GT44" s="71"/>
      <c r="GU44" s="71"/>
      <c r="GV44" s="71"/>
      <c r="GW44" s="71"/>
      <c r="GX44" s="71"/>
      <c r="GY44" s="71"/>
      <c r="GZ44" s="71"/>
      <c r="HA44" s="71"/>
      <c r="HB44" s="124"/>
      <c r="HC44" s="217"/>
      <c r="HD44" s="71"/>
      <c r="HE44" s="71"/>
      <c r="HF44" s="71"/>
      <c r="HG44" s="71"/>
      <c r="HH44" s="71"/>
      <c r="HI44" s="71"/>
      <c r="HJ44" s="71"/>
      <c r="HK44" s="861"/>
      <c r="HL44" s="71"/>
      <c r="HM44" s="71"/>
      <c r="HN44" s="71"/>
      <c r="HO44" s="71"/>
      <c r="HP44" s="71"/>
      <c r="HQ44" s="71"/>
      <c r="HR44" s="124"/>
      <c r="HS44" s="71"/>
      <c r="HT44" s="71"/>
      <c r="HU44" s="861"/>
      <c r="HV44" s="71"/>
      <c r="HW44" s="71"/>
      <c r="HX44" s="71"/>
      <c r="HY44" s="71"/>
      <c r="HZ44" s="71"/>
      <c r="IA44" s="71"/>
      <c r="IB44" s="71"/>
      <c r="IC44" s="71"/>
      <c r="ID44" s="861"/>
      <c r="IE44" s="71"/>
      <c r="IF44" s="100"/>
    </row>
    <row r="45" spans="1:241" ht="14.25" customHeight="1">
      <c r="A45" s="423">
        <v>1993</v>
      </c>
      <c r="B45" s="1204">
        <v>401343.19863403268</v>
      </c>
      <c r="C45" s="1208"/>
      <c r="D45" s="1209"/>
      <c r="E45" s="884"/>
      <c r="F45" s="884"/>
      <c r="G45" s="884"/>
      <c r="H45" s="884"/>
      <c r="I45" s="884"/>
      <c r="J45" s="884"/>
      <c r="K45" s="884"/>
      <c r="L45" s="884"/>
      <c r="M45" s="1206"/>
      <c r="N45" s="1208"/>
      <c r="O45" s="1209"/>
      <c r="P45" s="885"/>
      <c r="Q45" s="885"/>
      <c r="R45" s="885"/>
      <c r="S45" s="885"/>
      <c r="T45" s="885"/>
      <c r="U45" s="885"/>
      <c r="V45" s="1209"/>
      <c r="W45" s="885"/>
      <c r="X45" s="885"/>
      <c r="Y45" s="885"/>
      <c r="Z45" s="885"/>
      <c r="AA45" s="885"/>
      <c r="AB45" s="894"/>
      <c r="AC45" s="1210"/>
      <c r="AD45" s="885"/>
      <c r="AE45" s="1322"/>
      <c r="AF45" s="885"/>
      <c r="AG45" s="885"/>
      <c r="AH45" s="885"/>
      <c r="AI45" s="885"/>
      <c r="AJ45" s="885"/>
      <c r="AK45" s="885"/>
      <c r="AL45" s="885"/>
      <c r="AM45" s="885"/>
      <c r="AN45" s="885"/>
      <c r="AO45" s="885"/>
      <c r="AP45" s="885"/>
      <c r="AQ45" s="885"/>
      <c r="AR45" s="885"/>
      <c r="AS45" s="885"/>
      <c r="AT45" s="894"/>
      <c r="AU45" s="925"/>
      <c r="AV45" s="926"/>
      <c r="AW45" s="926"/>
      <c r="AX45" s="926"/>
      <c r="AY45" s="1211"/>
      <c r="AZ45" s="926"/>
      <c r="BA45" s="1207"/>
      <c r="BB45" s="1087"/>
      <c r="BC45" s="926"/>
      <c r="BD45" s="927"/>
      <c r="BE45" s="884"/>
      <c r="BF45" s="1213"/>
      <c r="BG45" s="926"/>
      <c r="BH45" s="926"/>
      <c r="BI45" s="926"/>
      <c r="BJ45" s="926"/>
      <c r="BK45" s="926"/>
      <c r="BL45" s="926"/>
      <c r="BM45" s="926"/>
      <c r="BN45" s="926"/>
      <c r="BO45" s="926"/>
      <c r="BP45" s="926"/>
      <c r="BQ45" s="1213"/>
      <c r="BR45" s="926"/>
      <c r="BS45" s="926"/>
      <c r="BT45" s="926"/>
      <c r="BU45" s="926"/>
      <c r="BV45" s="926"/>
      <c r="BW45" s="926"/>
      <c r="BX45" s="926"/>
      <c r="BY45" s="926"/>
      <c r="BZ45" s="926"/>
      <c r="CA45" s="926"/>
      <c r="CB45" s="926"/>
      <c r="CC45" s="926"/>
      <c r="CD45" s="926"/>
      <c r="CE45" s="927"/>
      <c r="CF45" s="926"/>
      <c r="CG45" s="925"/>
      <c r="CH45" s="926"/>
      <c r="CI45" s="926"/>
      <c r="CJ45" s="926"/>
      <c r="CK45" s="927"/>
      <c r="CL45" s="412"/>
      <c r="CM45" s="217"/>
      <c r="CN45" s="124"/>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135"/>
      <c r="ER45" s="1135"/>
      <c r="ES45" s="1135"/>
      <c r="ET45" s="1135"/>
      <c r="EU45" s="71"/>
      <c r="EV45" s="71"/>
      <c r="EW45" s="71"/>
      <c r="EX45" s="71"/>
      <c r="EY45" s="71"/>
      <c r="EZ45" s="71"/>
      <c r="FA45" s="71"/>
      <c r="FB45" s="71"/>
      <c r="FC45" s="71"/>
      <c r="FD45" s="71"/>
      <c r="FE45" s="71"/>
      <c r="FF45" s="71"/>
      <c r="FG45" s="71"/>
      <c r="FH45" s="71"/>
      <c r="FI45" s="71"/>
      <c r="FJ45" s="861"/>
      <c r="FK45" s="71"/>
      <c r="FL45" s="71"/>
      <c r="FM45" s="71"/>
      <c r="FN45" s="71"/>
      <c r="FO45" s="71"/>
      <c r="FP45" s="71"/>
      <c r="FQ45" s="71"/>
      <c r="FR45" s="71"/>
      <c r="FS45" s="71"/>
      <c r="FT45" s="71"/>
      <c r="FU45" s="71"/>
      <c r="FV45" s="71"/>
      <c r="FW45" s="71"/>
      <c r="FX45" s="71"/>
      <c r="FY45" s="71"/>
      <c r="FZ45" s="71"/>
      <c r="GA45" s="71"/>
      <c r="GB45" s="71"/>
      <c r="GC45" s="71"/>
      <c r="GD45" s="71"/>
      <c r="GE45" s="71"/>
      <c r="GF45" s="71"/>
      <c r="GG45" s="861"/>
      <c r="GH45" s="71"/>
      <c r="GI45" s="861"/>
      <c r="GJ45" s="71"/>
      <c r="GK45" s="71"/>
      <c r="GL45" s="124"/>
      <c r="GM45" s="70"/>
      <c r="GN45" s="70"/>
      <c r="GO45" s="70"/>
      <c r="GP45" s="124"/>
      <c r="GQ45" s="71"/>
      <c r="GR45" s="71"/>
      <c r="GS45" s="71"/>
      <c r="GT45" s="71"/>
      <c r="GU45" s="71"/>
      <c r="GV45" s="71"/>
      <c r="GW45" s="71"/>
      <c r="GX45" s="71"/>
      <c r="GY45" s="71"/>
      <c r="GZ45" s="71"/>
      <c r="HA45" s="71"/>
      <c r="HB45" s="124"/>
      <c r="HC45" s="217"/>
      <c r="HD45" s="71"/>
      <c r="HE45" s="71"/>
      <c r="HF45" s="71"/>
      <c r="HG45" s="71"/>
      <c r="HH45" s="71"/>
      <c r="HI45" s="71"/>
      <c r="HJ45" s="71"/>
      <c r="HK45" s="861"/>
      <c r="HL45" s="71"/>
      <c r="HM45" s="71"/>
      <c r="HN45" s="71"/>
      <c r="HO45" s="71"/>
      <c r="HP45" s="71"/>
      <c r="HQ45" s="71"/>
      <c r="HR45" s="124"/>
      <c r="HS45" s="71"/>
      <c r="HT45" s="71"/>
      <c r="HU45" s="861"/>
      <c r="HV45" s="71"/>
      <c r="HW45" s="71"/>
      <c r="HX45" s="71"/>
      <c r="HY45" s="71"/>
      <c r="HZ45" s="71"/>
      <c r="IA45" s="71"/>
      <c r="IB45" s="71"/>
      <c r="IC45" s="71"/>
      <c r="ID45" s="861"/>
      <c r="IE45" s="71"/>
      <c r="IF45" s="100"/>
    </row>
    <row r="46" spans="1:241" ht="14.25" customHeight="1">
      <c r="A46" s="423">
        <v>1994</v>
      </c>
      <c r="B46" s="1204">
        <v>426858.06476923602</v>
      </c>
      <c r="C46" s="1208"/>
      <c r="D46" s="1209"/>
      <c r="E46" s="884"/>
      <c r="F46" s="884"/>
      <c r="G46" s="884"/>
      <c r="H46" s="884"/>
      <c r="I46" s="884"/>
      <c r="J46" s="884"/>
      <c r="K46" s="884"/>
      <c r="L46" s="884"/>
      <c r="M46" s="1206"/>
      <c r="N46" s="1208"/>
      <c r="O46" s="1209"/>
      <c r="P46" s="885"/>
      <c r="Q46" s="885"/>
      <c r="R46" s="885"/>
      <c r="S46" s="885"/>
      <c r="T46" s="885"/>
      <c r="U46" s="885"/>
      <c r="V46" s="1209"/>
      <c r="W46" s="885"/>
      <c r="X46" s="885"/>
      <c r="Y46" s="885"/>
      <c r="Z46" s="885"/>
      <c r="AA46" s="885"/>
      <c r="AB46" s="894"/>
      <c r="AC46" s="1210"/>
      <c r="AD46" s="885"/>
      <c r="AE46" s="1322"/>
      <c r="AF46" s="885"/>
      <c r="AG46" s="885"/>
      <c r="AH46" s="885"/>
      <c r="AI46" s="885"/>
      <c r="AJ46" s="885"/>
      <c r="AK46" s="885"/>
      <c r="AL46" s="885"/>
      <c r="AM46" s="885"/>
      <c r="AN46" s="885"/>
      <c r="AO46" s="885"/>
      <c r="AP46" s="885"/>
      <c r="AQ46" s="885"/>
      <c r="AR46" s="885"/>
      <c r="AS46" s="885"/>
      <c r="AT46" s="894"/>
      <c r="AU46" s="925"/>
      <c r="AV46" s="926"/>
      <c r="AW46" s="926"/>
      <c r="AX46" s="926"/>
      <c r="AY46" s="1211"/>
      <c r="AZ46" s="926"/>
      <c r="BA46" s="1207"/>
      <c r="BB46" s="1087"/>
      <c r="BC46" s="926"/>
      <c r="BD46" s="927"/>
      <c r="BE46" s="884"/>
      <c r="BF46" s="1213"/>
      <c r="BG46" s="926"/>
      <c r="BH46" s="926"/>
      <c r="BI46" s="926"/>
      <c r="BJ46" s="926"/>
      <c r="BK46" s="926"/>
      <c r="BL46" s="926"/>
      <c r="BM46" s="926"/>
      <c r="BN46" s="926"/>
      <c r="BO46" s="926"/>
      <c r="BP46" s="926"/>
      <c r="BQ46" s="1213"/>
      <c r="BR46" s="926"/>
      <c r="BS46" s="926"/>
      <c r="BT46" s="926"/>
      <c r="BU46" s="926"/>
      <c r="BV46" s="926"/>
      <c r="BW46" s="926"/>
      <c r="BX46" s="926"/>
      <c r="BY46" s="926"/>
      <c r="BZ46" s="926"/>
      <c r="CA46" s="926"/>
      <c r="CB46" s="926"/>
      <c r="CC46" s="926"/>
      <c r="CD46" s="926"/>
      <c r="CE46" s="927"/>
      <c r="CF46" s="926"/>
      <c r="CG46" s="925"/>
      <c r="CH46" s="926"/>
      <c r="CI46" s="926"/>
      <c r="CJ46" s="926"/>
      <c r="CK46" s="927"/>
      <c r="CL46" s="412"/>
      <c r="CM46" s="10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135"/>
      <c r="EU46" s="71"/>
      <c r="EV46" s="71"/>
      <c r="EW46" s="71"/>
      <c r="EX46" s="71"/>
      <c r="EY46" s="71"/>
      <c r="EZ46" s="71"/>
      <c r="FA46" s="71"/>
      <c r="FB46" s="71"/>
      <c r="FC46" s="71"/>
      <c r="FD46" s="71"/>
      <c r="FE46" s="71"/>
      <c r="FF46" s="71"/>
      <c r="FG46" s="71"/>
      <c r="FH46" s="71"/>
      <c r="FI46" s="71"/>
      <c r="FJ46" s="861"/>
      <c r="FK46" s="71"/>
      <c r="FL46" s="71"/>
      <c r="FM46" s="71"/>
      <c r="FN46" s="71"/>
      <c r="FO46" s="71"/>
      <c r="FP46" s="71"/>
      <c r="FQ46" s="71"/>
      <c r="FR46" s="71"/>
      <c r="FS46" s="71"/>
      <c r="FT46" s="71"/>
      <c r="FU46" s="71"/>
      <c r="FV46" s="71"/>
      <c r="FW46" s="71"/>
      <c r="FX46" s="71"/>
      <c r="FY46" s="71"/>
      <c r="FZ46" s="71"/>
      <c r="GA46" s="71"/>
      <c r="GB46" s="71"/>
      <c r="GC46" s="71"/>
      <c r="GD46" s="71"/>
      <c r="GE46" s="71"/>
      <c r="GF46" s="71"/>
      <c r="GG46" s="861"/>
      <c r="GH46" s="71"/>
      <c r="GI46" s="861"/>
      <c r="GJ46" s="71"/>
      <c r="GK46" s="71"/>
      <c r="GL46" s="71"/>
      <c r="GM46" s="70"/>
      <c r="GN46" s="70"/>
      <c r="GO46" s="70"/>
      <c r="GP46" s="71"/>
      <c r="GQ46" s="71"/>
      <c r="GR46" s="71"/>
      <c r="GS46" s="71"/>
      <c r="GT46" s="71"/>
      <c r="GU46" s="71"/>
      <c r="GV46" s="71"/>
      <c r="GW46" s="71"/>
      <c r="GX46" s="71"/>
      <c r="GY46" s="71"/>
      <c r="GZ46" s="71"/>
      <c r="HA46" s="71"/>
      <c r="HB46" s="71"/>
      <c r="HC46" s="101"/>
      <c r="HD46" s="71"/>
      <c r="HE46" s="71"/>
      <c r="HF46" s="71"/>
      <c r="HG46" s="71"/>
      <c r="HH46" s="71"/>
      <c r="HI46" s="71"/>
      <c r="HJ46" s="71"/>
      <c r="HK46" s="861"/>
      <c r="HL46" s="71"/>
      <c r="HM46" s="71"/>
      <c r="HN46" s="71"/>
      <c r="HO46" s="71"/>
      <c r="HP46" s="71"/>
      <c r="HQ46" s="71"/>
      <c r="HR46" s="71"/>
      <c r="HS46" s="71"/>
      <c r="HT46" s="71"/>
      <c r="HU46" s="861"/>
      <c r="HV46" s="71"/>
      <c r="HW46" s="71"/>
      <c r="HX46" s="71"/>
      <c r="HY46" s="71"/>
      <c r="HZ46" s="71"/>
      <c r="IA46" s="71"/>
      <c r="IB46" s="71"/>
      <c r="IC46" s="71"/>
      <c r="ID46" s="861"/>
      <c r="IE46" s="71"/>
      <c r="IF46" s="100"/>
    </row>
    <row r="47" spans="1:241" ht="14.25" customHeight="1" thickBot="1">
      <c r="A47" s="423">
        <v>1995</v>
      </c>
      <c r="B47" s="1204">
        <v>460259</v>
      </c>
      <c r="C47" s="1214">
        <v>26168</v>
      </c>
      <c r="D47" s="1215">
        <v>24122</v>
      </c>
      <c r="E47" s="1216">
        <v>2034</v>
      </c>
      <c r="F47" s="1216">
        <v>701</v>
      </c>
      <c r="G47" s="1216"/>
      <c r="H47" s="1216">
        <v>8155</v>
      </c>
      <c r="I47" s="1216">
        <v>611</v>
      </c>
      <c r="J47" s="1216">
        <v>3486</v>
      </c>
      <c r="K47" s="1216">
        <v>145</v>
      </c>
      <c r="L47" s="1216">
        <v>8990</v>
      </c>
      <c r="M47" s="1217">
        <v>2046</v>
      </c>
      <c r="N47" s="1214">
        <v>26303</v>
      </c>
      <c r="O47" s="1215">
        <v>21012</v>
      </c>
      <c r="P47" s="905">
        <v>7971</v>
      </c>
      <c r="Q47" s="905">
        <v>6467</v>
      </c>
      <c r="R47" s="905">
        <v>328</v>
      </c>
      <c r="S47" s="905">
        <v>417</v>
      </c>
      <c r="T47" s="905">
        <v>1600</v>
      </c>
      <c r="U47" s="905">
        <v>4229</v>
      </c>
      <c r="V47" s="1215">
        <v>5291</v>
      </c>
      <c r="W47" s="905">
        <v>4610</v>
      </c>
      <c r="X47" s="905">
        <v>4610</v>
      </c>
      <c r="Y47" s="905">
        <v>391</v>
      </c>
      <c r="Z47" s="905">
        <v>68</v>
      </c>
      <c r="AA47" s="905">
        <v>0</v>
      </c>
      <c r="AB47" s="1218">
        <v>222</v>
      </c>
      <c r="AC47" s="1219">
        <v>-135</v>
      </c>
      <c r="AD47" s="905">
        <v>-135</v>
      </c>
      <c r="AE47" s="1323">
        <v>1463</v>
      </c>
      <c r="AF47" s="886">
        <v>16021</v>
      </c>
      <c r="AG47" s="886">
        <v>13349</v>
      </c>
      <c r="AH47" s="886">
        <v>1582</v>
      </c>
      <c r="AI47" s="905">
        <v>9554</v>
      </c>
      <c r="AJ47" s="905">
        <v>1582</v>
      </c>
      <c r="AK47" s="905">
        <v>8331</v>
      </c>
      <c r="AL47" s="905">
        <v>16459</v>
      </c>
      <c r="AM47" s="905">
        <v>3110</v>
      </c>
      <c r="AN47" s="905">
        <v>7972</v>
      </c>
      <c r="AO47" s="905">
        <v>0</v>
      </c>
      <c r="AP47" s="905">
        <v>6749</v>
      </c>
      <c r="AQ47" s="905">
        <v>14877</v>
      </c>
      <c r="AR47" s="905">
        <v>1528</v>
      </c>
      <c r="AS47" s="886"/>
      <c r="AT47" s="895"/>
      <c r="AU47" s="1287">
        <v>-2.9331311283429546E-2</v>
      </c>
      <c r="AV47" s="929">
        <v>-2.9331311283429546E-2</v>
      </c>
      <c r="AW47" s="929">
        <v>0.31786450672338834</v>
      </c>
      <c r="AX47" s="929">
        <v>0.67570650438122881</v>
      </c>
      <c r="AY47" s="1220"/>
      <c r="AZ47" s="926"/>
      <c r="BA47" s="1221">
        <v>17941.327000000001</v>
      </c>
      <c r="BB47" s="1222">
        <v>0</v>
      </c>
      <c r="BC47" s="929">
        <v>17941.327000000001</v>
      </c>
      <c r="BD47" s="930">
        <v>3.8980936820355501</v>
      </c>
      <c r="BE47" s="884"/>
      <c r="BF47" s="928">
        <v>5.6854944715909959</v>
      </c>
      <c r="BG47" s="929">
        <v>5.2409621539176854</v>
      </c>
      <c r="BH47" s="929">
        <v>0.44192509000367186</v>
      </c>
      <c r="BI47" s="929">
        <v>0.15230554970136378</v>
      </c>
      <c r="BJ47" s="929">
        <v>0</v>
      </c>
      <c r="BK47" s="929">
        <v>1.7718284704916145</v>
      </c>
      <c r="BL47" s="929">
        <v>0.13275134217907744</v>
      </c>
      <c r="BM47" s="929">
        <v>0.75739963802989185</v>
      </c>
      <c r="BN47" s="929">
        <v>3.150400100812803E-2</v>
      </c>
      <c r="BO47" s="929">
        <v>1.9532480625039379</v>
      </c>
      <c r="BP47" s="1223">
        <v>0.44453231767331003</v>
      </c>
      <c r="BQ47" s="928">
        <v>5.7148257828744251</v>
      </c>
      <c r="BR47" s="929">
        <v>4.5652556495364562</v>
      </c>
      <c r="BS47" s="929">
        <v>1.7318509795571624</v>
      </c>
      <c r="BT47" s="929">
        <v>1.4050784449625102</v>
      </c>
      <c r="BU47" s="929">
        <v>7.1264222970110314E-2</v>
      </c>
      <c r="BV47" s="1288">
        <v>0</v>
      </c>
      <c r="BW47" s="929">
        <v>9.0601161519926823E-2</v>
      </c>
      <c r="BX47" s="929">
        <v>0.34763035595175762</v>
      </c>
      <c r="BY47" s="929">
        <v>0.91883048457498928</v>
      </c>
      <c r="BZ47" s="929">
        <v>1.1495701333379684</v>
      </c>
      <c r="CA47" s="929">
        <v>1.0016099630860016</v>
      </c>
      <c r="CB47" s="929">
        <v>1.0016099630860016</v>
      </c>
      <c r="CC47" s="929">
        <v>8.4952168235710765E-2</v>
      </c>
      <c r="CD47" s="929">
        <v>0</v>
      </c>
      <c r="CE47" s="930">
        <v>4.8233711888306365E-2</v>
      </c>
      <c r="CF47" s="929"/>
      <c r="CG47" s="928">
        <v>0.34371951444730031</v>
      </c>
      <c r="CH47" s="929">
        <v>3.4808662079394428</v>
      </c>
      <c r="CI47" s="929">
        <v>2.9003235135000076</v>
      </c>
      <c r="CJ47" s="929">
        <v>2.0757877629769323</v>
      </c>
      <c r="CK47" s="930">
        <v>3.8980936820355501</v>
      </c>
      <c r="CL47" s="412">
        <v>1995</v>
      </c>
      <c r="CM47" s="1224">
        <v>26168</v>
      </c>
      <c r="CN47" s="1225">
        <v>24122</v>
      </c>
      <c r="CO47" s="1225">
        <v>8155</v>
      </c>
      <c r="CP47" s="1225">
        <v>2785</v>
      </c>
      <c r="CQ47" s="1225">
        <v>1805</v>
      </c>
      <c r="CR47" s="97">
        <v>1805</v>
      </c>
      <c r="CS47" s="97">
        <v>0</v>
      </c>
      <c r="CT47" s="97">
        <v>0</v>
      </c>
      <c r="CU47" s="932">
        <v>16</v>
      </c>
      <c r="CV47" s="932">
        <v>16</v>
      </c>
      <c r="CW47" s="97">
        <v>0</v>
      </c>
      <c r="CX47" s="97">
        <v>16</v>
      </c>
      <c r="CY47" s="97">
        <v>0</v>
      </c>
      <c r="CZ47" s="932">
        <v>0</v>
      </c>
      <c r="DA47" s="97">
        <v>0</v>
      </c>
      <c r="DB47" s="97">
        <v>0</v>
      </c>
      <c r="DC47" s="932">
        <v>964</v>
      </c>
      <c r="DD47" s="97">
        <v>0</v>
      </c>
      <c r="DE47" s="97">
        <v>0</v>
      </c>
      <c r="DF47" s="97">
        <v>0</v>
      </c>
      <c r="DG47" s="97">
        <v>0</v>
      </c>
      <c r="DH47" s="97">
        <v>0</v>
      </c>
      <c r="DI47" s="97">
        <v>0</v>
      </c>
      <c r="DJ47" s="97">
        <v>0</v>
      </c>
      <c r="DK47" s="97">
        <v>0</v>
      </c>
      <c r="DL47" s="97">
        <v>0</v>
      </c>
      <c r="DM47" s="97">
        <v>43</v>
      </c>
      <c r="DN47" s="97">
        <v>0</v>
      </c>
      <c r="DO47" s="97">
        <v>0</v>
      </c>
      <c r="DP47" s="97">
        <v>0</v>
      </c>
      <c r="DQ47" s="97">
        <v>0</v>
      </c>
      <c r="DR47" s="97">
        <v>2</v>
      </c>
      <c r="DS47" s="97">
        <v>0</v>
      </c>
      <c r="DT47" s="97">
        <v>0</v>
      </c>
      <c r="DU47" s="97">
        <v>0</v>
      </c>
      <c r="DV47" s="97">
        <v>0</v>
      </c>
      <c r="DW47" s="97">
        <v>166</v>
      </c>
      <c r="DX47" s="97">
        <v>0</v>
      </c>
      <c r="DY47" s="97">
        <v>40</v>
      </c>
      <c r="DZ47" s="97">
        <v>57</v>
      </c>
      <c r="EA47" s="97">
        <v>0</v>
      </c>
      <c r="EB47" s="97">
        <v>0</v>
      </c>
      <c r="EC47" s="97">
        <v>0</v>
      </c>
      <c r="ED47" s="97">
        <v>0</v>
      </c>
      <c r="EE47" s="97">
        <v>0</v>
      </c>
      <c r="EF47" s="97">
        <v>643</v>
      </c>
      <c r="EG47" s="97">
        <v>0</v>
      </c>
      <c r="EH47" s="97">
        <v>0</v>
      </c>
      <c r="EI47" s="97">
        <v>13</v>
      </c>
      <c r="EJ47" s="95">
        <v>5370</v>
      </c>
      <c r="EK47" s="97">
        <v>2754</v>
      </c>
      <c r="EL47" s="97">
        <v>0</v>
      </c>
      <c r="EM47" s="97">
        <v>0</v>
      </c>
      <c r="EN47" s="97">
        <v>0</v>
      </c>
      <c r="EO47" s="97">
        <v>200</v>
      </c>
      <c r="EP47" s="97">
        <v>1470</v>
      </c>
      <c r="EQ47" s="97">
        <v>136</v>
      </c>
      <c r="ER47" s="97">
        <v>215</v>
      </c>
      <c r="ES47" s="97">
        <v>0</v>
      </c>
      <c r="ET47" s="97">
        <v>587</v>
      </c>
      <c r="EU47" s="97">
        <v>0</v>
      </c>
      <c r="EV47" s="97">
        <v>0</v>
      </c>
      <c r="EW47" s="97">
        <v>0</v>
      </c>
      <c r="EX47" s="97">
        <v>0</v>
      </c>
      <c r="EY47" s="97">
        <v>0</v>
      </c>
      <c r="EZ47" s="97">
        <v>0</v>
      </c>
      <c r="FA47" s="97">
        <v>0</v>
      </c>
      <c r="FB47" s="97">
        <v>0</v>
      </c>
      <c r="FC47" s="97">
        <v>0</v>
      </c>
      <c r="FD47" s="97">
        <v>0</v>
      </c>
      <c r="FE47" s="97">
        <v>0</v>
      </c>
      <c r="FF47" s="97">
        <v>0</v>
      </c>
      <c r="FG47" s="97">
        <v>0</v>
      </c>
      <c r="FH47" s="97">
        <v>8</v>
      </c>
      <c r="FI47" s="1225">
        <v>611</v>
      </c>
      <c r="FJ47" s="857">
        <v>530</v>
      </c>
      <c r="FK47" s="97">
        <v>80</v>
      </c>
      <c r="FL47" s="97">
        <v>1</v>
      </c>
      <c r="FM47" s="932">
        <v>3486</v>
      </c>
      <c r="FN47" s="932">
        <v>2514</v>
      </c>
      <c r="FO47" s="97">
        <v>2137</v>
      </c>
      <c r="FP47" s="97">
        <v>377</v>
      </c>
      <c r="FQ47" s="97">
        <v>0</v>
      </c>
      <c r="FR47" s="97">
        <v>0</v>
      </c>
      <c r="FS47" s="932">
        <v>972</v>
      </c>
      <c r="FT47" s="97">
        <v>42</v>
      </c>
      <c r="FU47" s="97">
        <v>135</v>
      </c>
      <c r="FV47" s="97">
        <v>0</v>
      </c>
      <c r="FW47" s="97">
        <v>784</v>
      </c>
      <c r="FX47" s="97">
        <v>11</v>
      </c>
      <c r="FY47" s="97">
        <v>0</v>
      </c>
      <c r="FZ47" s="97">
        <v>0</v>
      </c>
      <c r="GA47" s="1225">
        <v>145</v>
      </c>
      <c r="GB47" s="932">
        <v>0</v>
      </c>
      <c r="GC47" s="97">
        <v>0</v>
      </c>
      <c r="GD47" s="97">
        <v>145</v>
      </c>
      <c r="GE47" s="97">
        <v>0</v>
      </c>
      <c r="GF47" s="1225">
        <v>8990</v>
      </c>
      <c r="GG47" s="857">
        <v>0</v>
      </c>
      <c r="GH47" s="97">
        <v>18</v>
      </c>
      <c r="GI47" s="857">
        <v>8321</v>
      </c>
      <c r="GJ47" s="97">
        <v>107</v>
      </c>
      <c r="GK47" s="97">
        <v>544</v>
      </c>
      <c r="GL47" s="1225">
        <v>2735</v>
      </c>
      <c r="GM47" s="74">
        <v>1824</v>
      </c>
      <c r="GN47" s="74">
        <v>210</v>
      </c>
      <c r="GO47" s="74">
        <v>701</v>
      </c>
      <c r="GP47" s="932">
        <v>2046</v>
      </c>
      <c r="GQ47" s="932">
        <v>662</v>
      </c>
      <c r="GR47" s="97">
        <v>19</v>
      </c>
      <c r="GS47" s="97">
        <v>118</v>
      </c>
      <c r="GT47" s="97">
        <v>117</v>
      </c>
      <c r="GU47" s="97">
        <v>408</v>
      </c>
      <c r="GV47" s="97">
        <v>0</v>
      </c>
      <c r="GW47" s="97">
        <v>0</v>
      </c>
      <c r="GX47" s="97">
        <v>0</v>
      </c>
      <c r="GY47" s="97">
        <v>0</v>
      </c>
      <c r="GZ47" s="97">
        <v>1097</v>
      </c>
      <c r="HA47" s="97">
        <v>117</v>
      </c>
      <c r="HB47" s="97">
        <v>170</v>
      </c>
      <c r="HC47" s="1224">
        <v>26303</v>
      </c>
      <c r="HD47" s="1225">
        <v>21012</v>
      </c>
      <c r="HE47" s="75">
        <v>7971</v>
      </c>
      <c r="HF47" s="75">
        <v>6467</v>
      </c>
      <c r="HG47" s="1225">
        <v>417</v>
      </c>
      <c r="HH47" s="75">
        <v>414</v>
      </c>
      <c r="HI47" s="75">
        <v>3</v>
      </c>
      <c r="HJ47" s="1225">
        <v>1600</v>
      </c>
      <c r="HK47" s="943">
        <v>1598</v>
      </c>
      <c r="HL47" s="75">
        <v>2</v>
      </c>
      <c r="HM47" s="1225">
        <v>1</v>
      </c>
      <c r="HN47" s="75">
        <v>1</v>
      </c>
      <c r="HO47" s="75">
        <v>0</v>
      </c>
      <c r="HP47" s="75">
        <v>265</v>
      </c>
      <c r="HQ47" s="75">
        <v>63</v>
      </c>
      <c r="HR47" s="932">
        <v>4228</v>
      </c>
      <c r="HS47" s="75">
        <v>20</v>
      </c>
      <c r="HT47" s="75">
        <v>0</v>
      </c>
      <c r="HU47" s="943">
        <v>3599</v>
      </c>
      <c r="HV47" s="75">
        <v>0</v>
      </c>
      <c r="HW47" s="75">
        <v>609</v>
      </c>
      <c r="HX47" s="75">
        <v>0</v>
      </c>
      <c r="HY47" s="1225">
        <v>5291</v>
      </c>
      <c r="HZ47" s="1225">
        <v>4610</v>
      </c>
      <c r="IA47" s="75">
        <v>4610</v>
      </c>
      <c r="IB47" s="75">
        <v>0</v>
      </c>
      <c r="IC47" s="75">
        <v>222</v>
      </c>
      <c r="ID47" s="943">
        <v>68</v>
      </c>
      <c r="IE47" s="75">
        <v>391</v>
      </c>
      <c r="IF47" s="119">
        <v>0</v>
      </c>
    </row>
    <row r="48" spans="1:241" ht="14.25" customHeight="1">
      <c r="A48" s="423">
        <v>1996</v>
      </c>
      <c r="B48" s="1204">
        <v>488946</v>
      </c>
      <c r="C48" s="1208">
        <v>27525</v>
      </c>
      <c r="D48" s="1209">
        <v>25352</v>
      </c>
      <c r="E48" s="884">
        <v>1974</v>
      </c>
      <c r="F48" s="884">
        <v>692</v>
      </c>
      <c r="G48" s="327"/>
      <c r="H48" s="884">
        <v>8466</v>
      </c>
      <c r="I48" s="884">
        <v>715</v>
      </c>
      <c r="J48" s="884">
        <v>3809</v>
      </c>
      <c r="K48" s="884">
        <v>176</v>
      </c>
      <c r="L48" s="884">
        <v>9520</v>
      </c>
      <c r="M48" s="1226">
        <v>2173</v>
      </c>
      <c r="N48" s="1208">
        <v>27491</v>
      </c>
      <c r="O48" s="1209">
        <v>22589</v>
      </c>
      <c r="P48" s="885">
        <v>8624</v>
      </c>
      <c r="Q48" s="885">
        <v>6877</v>
      </c>
      <c r="R48" s="885">
        <v>362</v>
      </c>
      <c r="S48" s="885">
        <v>573</v>
      </c>
      <c r="T48" s="885">
        <v>1569</v>
      </c>
      <c r="U48" s="885">
        <v>4584</v>
      </c>
      <c r="V48" s="1209">
        <v>4902</v>
      </c>
      <c r="W48" s="885">
        <v>4418</v>
      </c>
      <c r="X48" s="885">
        <v>4418</v>
      </c>
      <c r="Y48" s="885">
        <v>344</v>
      </c>
      <c r="Z48" s="885">
        <v>66</v>
      </c>
      <c r="AA48" s="885">
        <v>0</v>
      </c>
      <c r="AB48" s="894">
        <v>74</v>
      </c>
      <c r="AC48" s="1210">
        <v>34</v>
      </c>
      <c r="AD48" s="885">
        <v>34</v>
      </c>
      <c r="AE48" s="1322">
        <v>1601</v>
      </c>
      <c r="AF48" s="887">
        <v>17222</v>
      </c>
      <c r="AG48" s="887">
        <v>14621</v>
      </c>
      <c r="AH48" s="887">
        <v>1720</v>
      </c>
      <c r="AI48" s="885">
        <v>10345</v>
      </c>
      <c r="AJ48" s="885">
        <v>1720</v>
      </c>
      <c r="AK48" s="885">
        <v>8759</v>
      </c>
      <c r="AL48" s="885">
        <v>17384</v>
      </c>
      <c r="AM48" s="885">
        <v>2763</v>
      </c>
      <c r="AN48" s="885">
        <v>8625</v>
      </c>
      <c r="AO48" s="885">
        <v>0</v>
      </c>
      <c r="AP48" s="885">
        <v>7039</v>
      </c>
      <c r="AQ48" s="885">
        <v>15664</v>
      </c>
      <c r="AR48" s="885">
        <v>1043</v>
      </c>
      <c r="AS48" s="887"/>
      <c r="AT48" s="896"/>
      <c r="AU48" s="925">
        <v>6.9537331320841155E-3</v>
      </c>
      <c r="AV48" s="926">
        <v>6.9537331320841155E-3</v>
      </c>
      <c r="AW48" s="926">
        <v>0.32743902189607849</v>
      </c>
      <c r="AX48" s="926">
        <v>0.56509307776318862</v>
      </c>
      <c r="AY48" s="1211"/>
      <c r="AZ48" s="926"/>
      <c r="BA48" s="1227">
        <v>18901.575000000001</v>
      </c>
      <c r="BB48" s="1228">
        <v>0</v>
      </c>
      <c r="BC48" s="926">
        <v>18901.575000000001</v>
      </c>
      <c r="BD48" s="927">
        <v>3.8657796566492006</v>
      </c>
      <c r="BE48" s="884"/>
      <c r="BF48" s="1213">
        <v>5.6294560135475082</v>
      </c>
      <c r="BG48" s="926">
        <v>5.1850306577822503</v>
      </c>
      <c r="BH48" s="926">
        <v>0.4037255647862954</v>
      </c>
      <c r="BI48" s="926">
        <v>0.14152892139418258</v>
      </c>
      <c r="BJ48" s="926">
        <v>0</v>
      </c>
      <c r="BK48" s="926">
        <v>1.7314795498889448</v>
      </c>
      <c r="BL48" s="926">
        <v>0.14623291733647478</v>
      </c>
      <c r="BM48" s="926">
        <v>0.77902263235612934</v>
      </c>
      <c r="BN48" s="926">
        <v>3.5995795036670719E-2</v>
      </c>
      <c r="BO48" s="926">
        <v>1.9470452769835525</v>
      </c>
      <c r="BP48" s="926">
        <v>0.44442535576525832</v>
      </c>
      <c r="BQ48" s="1213">
        <v>5.6225022804154241</v>
      </c>
      <c r="BR48" s="926">
        <v>4.6199375800190614</v>
      </c>
      <c r="BS48" s="926">
        <v>1.763793956796865</v>
      </c>
      <c r="BT48" s="926">
        <v>1.4064947867453665</v>
      </c>
      <c r="BU48" s="926">
        <v>7.4036805700424993E-2</v>
      </c>
      <c r="BV48" s="327">
        <v>0</v>
      </c>
      <c r="BW48" s="926">
        <v>0.11719085543188819</v>
      </c>
      <c r="BX48" s="926">
        <v>0.32089433188941108</v>
      </c>
      <c r="BY48" s="926">
        <v>0.93752684345510551</v>
      </c>
      <c r="BZ48" s="926">
        <v>1.0025647003963627</v>
      </c>
      <c r="CA48" s="926">
        <v>0.90357626404551827</v>
      </c>
      <c r="CB48" s="926">
        <v>0.90357626404551827</v>
      </c>
      <c r="CC48" s="926">
        <v>7.0355417571674586E-2</v>
      </c>
      <c r="CD48" s="926">
        <v>0</v>
      </c>
      <c r="CE48" s="927">
        <v>1.513459564041837E-2</v>
      </c>
      <c r="CF48" s="926"/>
      <c r="CG48" s="925">
        <v>0.35177708785837292</v>
      </c>
      <c r="CH48" s="926">
        <v>3.522270352963313</v>
      </c>
      <c r="CI48" s="926">
        <v>2.9903097683588782</v>
      </c>
      <c r="CJ48" s="926">
        <v>2.1157755662179465</v>
      </c>
      <c r="CK48" s="927">
        <v>3.8657796566492006</v>
      </c>
      <c r="CL48" s="412">
        <v>1996</v>
      </c>
      <c r="CM48" s="99">
        <v>27525</v>
      </c>
      <c r="CN48" s="87">
        <v>25352</v>
      </c>
      <c r="CO48" s="87">
        <v>8466</v>
      </c>
      <c r="CP48" s="87">
        <v>2961</v>
      </c>
      <c r="CQ48" s="87">
        <v>1995</v>
      </c>
      <c r="CR48" s="94">
        <v>1995</v>
      </c>
      <c r="CS48" s="94">
        <v>0</v>
      </c>
      <c r="CT48" s="94">
        <v>0</v>
      </c>
      <c r="CU48" s="95">
        <v>13</v>
      </c>
      <c r="CV48" s="95">
        <v>13</v>
      </c>
      <c r="CW48" s="94">
        <v>0</v>
      </c>
      <c r="CX48" s="94">
        <v>13</v>
      </c>
      <c r="CY48" s="94">
        <v>0</v>
      </c>
      <c r="CZ48" s="95">
        <v>0</v>
      </c>
      <c r="DA48" s="94">
        <v>0</v>
      </c>
      <c r="DB48" s="94">
        <v>0</v>
      </c>
      <c r="DC48" s="95">
        <v>953</v>
      </c>
      <c r="DD48" s="94">
        <v>0</v>
      </c>
      <c r="DE48" s="94">
        <v>0</v>
      </c>
      <c r="DF48" s="94">
        <v>4</v>
      </c>
      <c r="DG48" s="94">
        <v>0</v>
      </c>
      <c r="DH48" s="94">
        <v>0</v>
      </c>
      <c r="DI48" s="94">
        <v>0</v>
      </c>
      <c r="DJ48" s="94">
        <v>0</v>
      </c>
      <c r="DK48" s="94">
        <v>0</v>
      </c>
      <c r="DL48" s="94">
        <v>0</v>
      </c>
      <c r="DM48" s="94">
        <v>36</v>
      </c>
      <c r="DN48" s="94">
        <v>0</v>
      </c>
      <c r="DO48" s="94">
        <v>0</v>
      </c>
      <c r="DP48" s="94">
        <v>0</v>
      </c>
      <c r="DQ48" s="94">
        <v>0</v>
      </c>
      <c r="DR48" s="94">
        <v>1</v>
      </c>
      <c r="DS48" s="94">
        <v>0</v>
      </c>
      <c r="DT48" s="94">
        <v>0</v>
      </c>
      <c r="DU48" s="94">
        <v>0</v>
      </c>
      <c r="DV48" s="94">
        <v>0</v>
      </c>
      <c r="DW48" s="94">
        <v>166</v>
      </c>
      <c r="DX48" s="94">
        <v>0</v>
      </c>
      <c r="DY48" s="94">
        <v>40</v>
      </c>
      <c r="DZ48" s="94">
        <v>60</v>
      </c>
      <c r="EA48" s="94">
        <v>0</v>
      </c>
      <c r="EB48" s="94">
        <v>0</v>
      </c>
      <c r="EC48" s="94">
        <v>0</v>
      </c>
      <c r="ED48" s="94">
        <v>0</v>
      </c>
      <c r="EE48" s="94">
        <v>0</v>
      </c>
      <c r="EF48" s="94">
        <v>641</v>
      </c>
      <c r="EG48" s="94">
        <v>0</v>
      </c>
      <c r="EH48" s="94">
        <v>0</v>
      </c>
      <c r="EI48" s="94">
        <v>5</v>
      </c>
      <c r="EJ48" s="95">
        <v>5505</v>
      </c>
      <c r="EK48" s="94">
        <v>2843</v>
      </c>
      <c r="EL48" s="94">
        <v>0</v>
      </c>
      <c r="EM48" s="94">
        <v>0</v>
      </c>
      <c r="EN48" s="94">
        <v>0</v>
      </c>
      <c r="EO48" s="94">
        <v>218</v>
      </c>
      <c r="EP48" s="94">
        <v>1432</v>
      </c>
      <c r="EQ48" s="94">
        <v>145</v>
      </c>
      <c r="ER48" s="94">
        <v>193</v>
      </c>
      <c r="ES48" s="94">
        <v>0</v>
      </c>
      <c r="ET48" s="94">
        <v>667</v>
      </c>
      <c r="EU48" s="94">
        <v>0</v>
      </c>
      <c r="EV48" s="94">
        <v>0</v>
      </c>
      <c r="EW48" s="94">
        <v>0</v>
      </c>
      <c r="EX48" s="94">
        <v>0</v>
      </c>
      <c r="EY48" s="94">
        <v>0</v>
      </c>
      <c r="EZ48" s="94">
        <v>0</v>
      </c>
      <c r="FA48" s="94">
        <v>0</v>
      </c>
      <c r="FB48" s="94">
        <v>0</v>
      </c>
      <c r="FC48" s="94">
        <v>0</v>
      </c>
      <c r="FD48" s="94">
        <v>0</v>
      </c>
      <c r="FE48" s="94">
        <v>0</v>
      </c>
      <c r="FF48" s="94">
        <v>0</v>
      </c>
      <c r="FG48" s="94">
        <v>0</v>
      </c>
      <c r="FH48" s="94">
        <v>7</v>
      </c>
      <c r="FI48" s="87">
        <v>715</v>
      </c>
      <c r="FJ48" s="858">
        <v>609</v>
      </c>
      <c r="FK48" s="94">
        <v>104</v>
      </c>
      <c r="FL48" s="94">
        <v>2</v>
      </c>
      <c r="FM48" s="95">
        <v>3809</v>
      </c>
      <c r="FN48" s="95">
        <v>2763</v>
      </c>
      <c r="FO48" s="103">
        <v>2279</v>
      </c>
      <c r="FP48" s="94">
        <v>484</v>
      </c>
      <c r="FQ48" s="94">
        <v>0</v>
      </c>
      <c r="FR48" s="94">
        <v>0</v>
      </c>
      <c r="FS48" s="95">
        <v>1046</v>
      </c>
      <c r="FT48" s="94">
        <v>47</v>
      </c>
      <c r="FU48" s="94">
        <v>142</v>
      </c>
      <c r="FV48" s="94">
        <v>0</v>
      </c>
      <c r="FW48" s="94">
        <v>852</v>
      </c>
      <c r="FX48" s="94">
        <v>5</v>
      </c>
      <c r="FY48" s="94">
        <v>0</v>
      </c>
      <c r="FZ48" s="94">
        <v>0</v>
      </c>
      <c r="GA48" s="87">
        <v>176</v>
      </c>
      <c r="GB48" s="87">
        <v>0</v>
      </c>
      <c r="GC48" s="94">
        <v>0</v>
      </c>
      <c r="GD48" s="94">
        <v>176</v>
      </c>
      <c r="GE48" s="94">
        <v>0</v>
      </c>
      <c r="GF48" s="87">
        <v>9520</v>
      </c>
      <c r="GG48" s="858">
        <v>0</v>
      </c>
      <c r="GH48" s="94">
        <v>20</v>
      </c>
      <c r="GI48" s="858">
        <v>8859</v>
      </c>
      <c r="GJ48" s="94">
        <v>33</v>
      </c>
      <c r="GK48" s="94">
        <v>608</v>
      </c>
      <c r="GL48" s="87">
        <v>2666</v>
      </c>
      <c r="GM48" s="72">
        <v>1782</v>
      </c>
      <c r="GN48" s="72">
        <v>192</v>
      </c>
      <c r="GO48" s="72">
        <v>692</v>
      </c>
      <c r="GP48" s="95">
        <v>2173</v>
      </c>
      <c r="GQ48" s="179">
        <v>721</v>
      </c>
      <c r="GR48" s="94">
        <v>17</v>
      </c>
      <c r="GS48" s="94">
        <v>134</v>
      </c>
      <c r="GT48" s="94">
        <v>122</v>
      </c>
      <c r="GU48" s="94">
        <v>448</v>
      </c>
      <c r="GV48" s="94">
        <v>0</v>
      </c>
      <c r="GW48" s="94">
        <v>0</v>
      </c>
      <c r="GX48" s="94">
        <v>0</v>
      </c>
      <c r="GY48" s="94">
        <v>0</v>
      </c>
      <c r="GZ48" s="94">
        <v>1067</v>
      </c>
      <c r="HA48" s="94">
        <v>215</v>
      </c>
      <c r="HB48" s="94">
        <v>170</v>
      </c>
      <c r="HC48" s="99">
        <v>27491</v>
      </c>
      <c r="HD48" s="87">
        <v>22589</v>
      </c>
      <c r="HE48" s="72">
        <v>8624</v>
      </c>
      <c r="HF48" s="72">
        <v>6877</v>
      </c>
      <c r="HG48" s="87">
        <v>573</v>
      </c>
      <c r="HH48" s="72">
        <v>569</v>
      </c>
      <c r="HI48" s="72">
        <v>4</v>
      </c>
      <c r="HJ48" s="93">
        <v>1569</v>
      </c>
      <c r="HK48" s="919">
        <v>1567</v>
      </c>
      <c r="HL48" s="72">
        <v>2</v>
      </c>
      <c r="HM48" s="87">
        <v>1</v>
      </c>
      <c r="HN48" s="72">
        <v>1</v>
      </c>
      <c r="HO48" s="72">
        <v>0</v>
      </c>
      <c r="HP48" s="72">
        <v>297</v>
      </c>
      <c r="HQ48" s="72">
        <v>65</v>
      </c>
      <c r="HR48" s="179">
        <v>4583</v>
      </c>
      <c r="HS48" s="72">
        <v>22</v>
      </c>
      <c r="HT48" s="72">
        <v>0</v>
      </c>
      <c r="HU48" s="919">
        <v>3878</v>
      </c>
      <c r="HV48" s="72">
        <v>0</v>
      </c>
      <c r="HW48" s="72">
        <v>683</v>
      </c>
      <c r="HX48" s="72">
        <v>0</v>
      </c>
      <c r="HY48" s="87">
        <v>4902</v>
      </c>
      <c r="HZ48" s="93">
        <v>4418</v>
      </c>
      <c r="IA48" s="72">
        <v>4418</v>
      </c>
      <c r="IB48" s="72">
        <v>0</v>
      </c>
      <c r="IC48" s="72">
        <v>74</v>
      </c>
      <c r="ID48" s="919">
        <v>66</v>
      </c>
      <c r="IE48" s="72">
        <v>344</v>
      </c>
      <c r="IF48" s="120">
        <v>0</v>
      </c>
    </row>
    <row r="49" spans="1:240" ht="14.25" customHeight="1">
      <c r="A49" s="423">
        <v>1997</v>
      </c>
      <c r="B49" s="1204">
        <v>518971</v>
      </c>
      <c r="C49" s="1208">
        <v>30181</v>
      </c>
      <c r="D49" s="1209">
        <v>27618</v>
      </c>
      <c r="E49" s="884">
        <v>2325</v>
      </c>
      <c r="F49" s="884">
        <v>761</v>
      </c>
      <c r="G49" s="327"/>
      <c r="H49" s="884">
        <v>9801</v>
      </c>
      <c r="I49" s="884">
        <v>625</v>
      </c>
      <c r="J49" s="884">
        <v>3937</v>
      </c>
      <c r="K49" s="884">
        <v>178</v>
      </c>
      <c r="L49" s="884">
        <v>9991</v>
      </c>
      <c r="M49" s="1226">
        <v>2563</v>
      </c>
      <c r="N49" s="1208">
        <v>30061</v>
      </c>
      <c r="O49" s="1209">
        <v>24543</v>
      </c>
      <c r="P49" s="885">
        <v>9059</v>
      </c>
      <c r="Q49" s="885">
        <v>7453</v>
      </c>
      <c r="R49" s="885">
        <v>370</v>
      </c>
      <c r="S49" s="885">
        <v>721</v>
      </c>
      <c r="T49" s="885">
        <v>1434</v>
      </c>
      <c r="U49" s="885">
        <v>5506</v>
      </c>
      <c r="V49" s="1209">
        <v>5518</v>
      </c>
      <c r="W49" s="885">
        <v>4725</v>
      </c>
      <c r="X49" s="885">
        <v>4725</v>
      </c>
      <c r="Y49" s="885">
        <v>439</v>
      </c>
      <c r="Z49" s="885">
        <v>148</v>
      </c>
      <c r="AA49" s="885">
        <v>1</v>
      </c>
      <c r="AB49" s="894">
        <v>205</v>
      </c>
      <c r="AC49" s="1210">
        <v>120</v>
      </c>
      <c r="AD49" s="885">
        <v>120</v>
      </c>
      <c r="AE49" s="1322">
        <v>1551</v>
      </c>
      <c r="AF49" s="887">
        <v>18368</v>
      </c>
      <c r="AG49" s="887">
        <v>15356</v>
      </c>
      <c r="AH49" s="887">
        <v>1855</v>
      </c>
      <c r="AI49" s="885">
        <v>10915</v>
      </c>
      <c r="AJ49" s="885">
        <v>1855</v>
      </c>
      <c r="AK49" s="885">
        <v>10126</v>
      </c>
      <c r="AL49" s="885">
        <v>18431</v>
      </c>
      <c r="AM49" s="885">
        <v>3075</v>
      </c>
      <c r="AN49" s="885">
        <v>9060</v>
      </c>
      <c r="AO49" s="885">
        <v>0</v>
      </c>
      <c r="AP49" s="885">
        <v>8271</v>
      </c>
      <c r="AQ49" s="885">
        <v>16576</v>
      </c>
      <c r="AR49" s="885">
        <v>1220</v>
      </c>
      <c r="AS49" s="887"/>
      <c r="AT49" s="896"/>
      <c r="AU49" s="925">
        <v>2.312267930192631E-2</v>
      </c>
      <c r="AV49" s="926">
        <v>2.312267930192631E-2</v>
      </c>
      <c r="AW49" s="926">
        <v>0.2988606299773976</v>
      </c>
      <c r="AX49" s="926">
        <v>0.59251865711186169</v>
      </c>
      <c r="AY49" s="1211"/>
      <c r="AZ49" s="926"/>
      <c r="BA49" s="1227">
        <v>18293.724999999999</v>
      </c>
      <c r="BB49" s="1228">
        <v>0</v>
      </c>
      <c r="BC49" s="926">
        <v>18293.724999999999</v>
      </c>
      <c r="BD49" s="927">
        <v>3.5249994701052656</v>
      </c>
      <c r="BE49" s="884"/>
      <c r="BF49" s="1213">
        <v>5.81554653342865</v>
      </c>
      <c r="BG49" s="926">
        <v>5.321684641338341</v>
      </c>
      <c r="BH49" s="926">
        <v>0.44800191147482227</v>
      </c>
      <c r="BI49" s="926">
        <v>0.14663632457304937</v>
      </c>
      <c r="BJ49" s="926">
        <v>0</v>
      </c>
      <c r="BK49" s="926">
        <v>1.8885448319848315</v>
      </c>
      <c r="BL49" s="926">
        <v>0.12043062136419955</v>
      </c>
      <c r="BM49" s="926">
        <v>0.75861657009736572</v>
      </c>
      <c r="BN49" s="926">
        <v>3.4298640964524028E-2</v>
      </c>
      <c r="BO49" s="926">
        <v>1.9251557408795481</v>
      </c>
      <c r="BP49" s="926">
        <v>0.49386189209030945</v>
      </c>
      <c r="BQ49" s="1213">
        <v>5.7924238541267234</v>
      </c>
      <c r="BR49" s="926">
        <v>4.729165984226479</v>
      </c>
      <c r="BS49" s="926">
        <v>1.7455695983012538</v>
      </c>
      <c r="BT49" s="926">
        <v>1.4361110736438067</v>
      </c>
      <c r="BU49" s="926">
        <v>7.1294927847606132E-2</v>
      </c>
      <c r="BV49" s="327">
        <v>0</v>
      </c>
      <c r="BW49" s="926">
        <v>0.1389287648057406</v>
      </c>
      <c r="BX49" s="926">
        <v>0.27631601765801944</v>
      </c>
      <c r="BY49" s="926">
        <v>1.0609456019700523</v>
      </c>
      <c r="BZ49" s="926">
        <v>1.0632578699002448</v>
      </c>
      <c r="CA49" s="926">
        <v>0.91045549751334853</v>
      </c>
      <c r="CB49" s="926">
        <v>0.91045549751334853</v>
      </c>
      <c r="CC49" s="926">
        <v>8.4590468446213762E-2</v>
      </c>
      <c r="CD49" s="926">
        <v>1.9268899418271927E-4</v>
      </c>
      <c r="CE49" s="927">
        <v>3.9501243807457447E-2</v>
      </c>
      <c r="CF49" s="926"/>
      <c r="CG49" s="925">
        <v>0.35743808420894424</v>
      </c>
      <c r="CH49" s="926">
        <v>3.5393114451481873</v>
      </c>
      <c r="CI49" s="926">
        <v>2.958932194669837</v>
      </c>
      <c r="CJ49" s="926">
        <v>2.1032003715043808</v>
      </c>
      <c r="CK49" s="927">
        <v>3.5249994701052656</v>
      </c>
      <c r="CL49" s="412">
        <v>1997</v>
      </c>
      <c r="CM49" s="99">
        <v>30181</v>
      </c>
      <c r="CN49" s="87">
        <v>27618</v>
      </c>
      <c r="CO49" s="87">
        <v>9801</v>
      </c>
      <c r="CP49" s="87">
        <v>3910</v>
      </c>
      <c r="CQ49" s="87">
        <v>2076</v>
      </c>
      <c r="CR49" s="94">
        <v>2076</v>
      </c>
      <c r="CS49" s="94">
        <v>0</v>
      </c>
      <c r="CT49" s="94">
        <v>0</v>
      </c>
      <c r="CU49" s="95">
        <v>27</v>
      </c>
      <c r="CV49" s="95">
        <v>25</v>
      </c>
      <c r="CW49" s="94">
        <v>0</v>
      </c>
      <c r="CX49" s="94">
        <v>25</v>
      </c>
      <c r="CY49" s="94">
        <v>0</v>
      </c>
      <c r="CZ49" s="95">
        <v>2</v>
      </c>
      <c r="DA49" s="94">
        <v>2</v>
      </c>
      <c r="DB49" s="94">
        <v>0</v>
      </c>
      <c r="DC49" s="95">
        <v>1807</v>
      </c>
      <c r="DD49" s="94">
        <v>542</v>
      </c>
      <c r="DE49" s="94">
        <v>0</v>
      </c>
      <c r="DF49" s="94">
        <v>59</v>
      </c>
      <c r="DG49" s="94">
        <v>0</v>
      </c>
      <c r="DH49" s="94">
        <v>0</v>
      </c>
      <c r="DI49" s="94">
        <v>124</v>
      </c>
      <c r="DJ49" s="94">
        <v>0</v>
      </c>
      <c r="DK49" s="94">
        <v>0</v>
      </c>
      <c r="DL49" s="94">
        <v>0</v>
      </c>
      <c r="DM49" s="94">
        <v>67</v>
      </c>
      <c r="DN49" s="94">
        <v>0</v>
      </c>
      <c r="DO49" s="94">
        <v>0</v>
      </c>
      <c r="DP49" s="94">
        <v>0</v>
      </c>
      <c r="DQ49" s="94">
        <v>0</v>
      </c>
      <c r="DR49" s="94">
        <v>5</v>
      </c>
      <c r="DS49" s="94">
        <v>0</v>
      </c>
      <c r="DT49" s="94">
        <v>0</v>
      </c>
      <c r="DU49" s="94">
        <v>0</v>
      </c>
      <c r="DV49" s="94">
        <v>0</v>
      </c>
      <c r="DW49" s="94">
        <v>208</v>
      </c>
      <c r="DX49" s="94">
        <v>0</v>
      </c>
      <c r="DY49" s="94">
        <v>44</v>
      </c>
      <c r="DZ49" s="94">
        <v>62</v>
      </c>
      <c r="EA49" s="94">
        <v>24</v>
      </c>
      <c r="EB49" s="94">
        <v>0</v>
      </c>
      <c r="EC49" s="94">
        <v>0</v>
      </c>
      <c r="ED49" s="94">
        <v>0</v>
      </c>
      <c r="EE49" s="94">
        <v>0</v>
      </c>
      <c r="EF49" s="94">
        <v>669</v>
      </c>
      <c r="EG49" s="94">
        <v>0</v>
      </c>
      <c r="EH49" s="94">
        <v>0</v>
      </c>
      <c r="EI49" s="94">
        <v>3</v>
      </c>
      <c r="EJ49" s="95">
        <v>5891</v>
      </c>
      <c r="EK49" s="94">
        <v>3154</v>
      </c>
      <c r="EL49" s="94">
        <v>0</v>
      </c>
      <c r="EM49" s="94">
        <v>0</v>
      </c>
      <c r="EN49" s="94">
        <v>0</v>
      </c>
      <c r="EO49" s="94">
        <v>216</v>
      </c>
      <c r="EP49" s="94">
        <v>1542</v>
      </c>
      <c r="EQ49" s="94">
        <v>147</v>
      </c>
      <c r="ER49" s="94">
        <v>223</v>
      </c>
      <c r="ES49" s="94">
        <v>0</v>
      </c>
      <c r="ET49" s="94">
        <v>593</v>
      </c>
      <c r="EU49" s="94">
        <v>0</v>
      </c>
      <c r="EV49" s="94">
        <v>0</v>
      </c>
      <c r="EW49" s="94">
        <v>0</v>
      </c>
      <c r="EX49" s="94">
        <v>0</v>
      </c>
      <c r="EY49" s="94">
        <v>0</v>
      </c>
      <c r="EZ49" s="94">
        <v>0</v>
      </c>
      <c r="FA49" s="94">
        <v>0</v>
      </c>
      <c r="FB49" s="94">
        <v>0</v>
      </c>
      <c r="FC49" s="94">
        <v>0</v>
      </c>
      <c r="FD49" s="94">
        <v>0</v>
      </c>
      <c r="FE49" s="94">
        <v>0</v>
      </c>
      <c r="FF49" s="94">
        <v>0</v>
      </c>
      <c r="FG49" s="94">
        <v>0</v>
      </c>
      <c r="FH49" s="94">
        <v>16</v>
      </c>
      <c r="FI49" s="87">
        <v>625</v>
      </c>
      <c r="FJ49" s="858">
        <v>519</v>
      </c>
      <c r="FK49" s="94">
        <v>104</v>
      </c>
      <c r="FL49" s="94">
        <v>2</v>
      </c>
      <c r="FM49" s="95">
        <v>3937</v>
      </c>
      <c r="FN49" s="95">
        <v>2888</v>
      </c>
      <c r="FO49" s="103">
        <v>2311</v>
      </c>
      <c r="FP49" s="94">
        <v>577</v>
      </c>
      <c r="FQ49" s="94">
        <v>0</v>
      </c>
      <c r="FR49" s="94">
        <v>0</v>
      </c>
      <c r="FS49" s="95">
        <v>1049</v>
      </c>
      <c r="FT49" s="94">
        <v>57</v>
      </c>
      <c r="FU49" s="94">
        <v>161</v>
      </c>
      <c r="FV49" s="94">
        <v>0</v>
      </c>
      <c r="FW49" s="94">
        <v>830</v>
      </c>
      <c r="FX49" s="94">
        <v>1</v>
      </c>
      <c r="FY49" s="94">
        <v>0</v>
      </c>
      <c r="FZ49" s="94">
        <v>0</v>
      </c>
      <c r="GA49" s="87">
        <v>178</v>
      </c>
      <c r="GB49" s="87">
        <v>0</v>
      </c>
      <c r="GC49" s="94">
        <v>0</v>
      </c>
      <c r="GD49" s="94">
        <v>178</v>
      </c>
      <c r="GE49" s="94">
        <v>0</v>
      </c>
      <c r="GF49" s="87">
        <v>9991</v>
      </c>
      <c r="GG49" s="858">
        <v>0</v>
      </c>
      <c r="GH49" s="94">
        <v>22</v>
      </c>
      <c r="GI49" s="858">
        <v>9328</v>
      </c>
      <c r="GJ49" s="94">
        <v>46</v>
      </c>
      <c r="GK49" s="94">
        <v>595</v>
      </c>
      <c r="GL49" s="87">
        <v>3086</v>
      </c>
      <c r="GM49" s="72">
        <v>2065</v>
      </c>
      <c r="GN49" s="72">
        <v>260</v>
      </c>
      <c r="GO49" s="72">
        <v>761</v>
      </c>
      <c r="GP49" s="95">
        <v>2563</v>
      </c>
      <c r="GQ49" s="179">
        <v>774</v>
      </c>
      <c r="GR49" s="94">
        <v>20</v>
      </c>
      <c r="GS49" s="94">
        <v>110</v>
      </c>
      <c r="GT49" s="94">
        <v>162</v>
      </c>
      <c r="GU49" s="94">
        <v>482</v>
      </c>
      <c r="GV49" s="94">
        <v>0</v>
      </c>
      <c r="GW49" s="94">
        <v>0</v>
      </c>
      <c r="GX49" s="94">
        <v>0</v>
      </c>
      <c r="GY49" s="94">
        <v>0</v>
      </c>
      <c r="GZ49" s="94">
        <v>1259</v>
      </c>
      <c r="HA49" s="94">
        <v>340</v>
      </c>
      <c r="HB49" s="94">
        <v>190</v>
      </c>
      <c r="HC49" s="99">
        <v>30061</v>
      </c>
      <c r="HD49" s="87">
        <v>24543</v>
      </c>
      <c r="HE49" s="72">
        <v>9059</v>
      </c>
      <c r="HF49" s="72">
        <v>7453</v>
      </c>
      <c r="HG49" s="87">
        <v>721</v>
      </c>
      <c r="HH49" s="72">
        <v>715</v>
      </c>
      <c r="HI49" s="72">
        <v>6</v>
      </c>
      <c r="HJ49" s="93">
        <v>1434</v>
      </c>
      <c r="HK49" s="919">
        <v>1431</v>
      </c>
      <c r="HL49" s="72">
        <v>3</v>
      </c>
      <c r="HM49" s="87">
        <v>1</v>
      </c>
      <c r="HN49" s="72">
        <v>1</v>
      </c>
      <c r="HO49" s="72">
        <v>0</v>
      </c>
      <c r="HP49" s="72">
        <v>296</v>
      </c>
      <c r="HQ49" s="72">
        <v>74</v>
      </c>
      <c r="HR49" s="179">
        <v>5505</v>
      </c>
      <c r="HS49" s="72">
        <v>24</v>
      </c>
      <c r="HT49" s="72">
        <v>0</v>
      </c>
      <c r="HU49" s="919">
        <v>4677</v>
      </c>
      <c r="HV49" s="72">
        <v>0</v>
      </c>
      <c r="HW49" s="72">
        <v>804</v>
      </c>
      <c r="HX49" s="72">
        <v>0</v>
      </c>
      <c r="HY49" s="87">
        <v>5518</v>
      </c>
      <c r="HZ49" s="93">
        <v>4725</v>
      </c>
      <c r="IA49" s="72">
        <v>4725</v>
      </c>
      <c r="IB49" s="72">
        <v>0</v>
      </c>
      <c r="IC49" s="72">
        <v>205</v>
      </c>
      <c r="ID49" s="919">
        <v>148</v>
      </c>
      <c r="IE49" s="72">
        <v>439</v>
      </c>
      <c r="IF49" s="120">
        <v>1</v>
      </c>
    </row>
    <row r="50" spans="1:240" ht="14.25" customHeight="1">
      <c r="A50" s="423">
        <v>1998</v>
      </c>
      <c r="B50" s="1204">
        <v>555559</v>
      </c>
      <c r="C50" s="1208">
        <v>33285</v>
      </c>
      <c r="D50" s="1209">
        <v>30093</v>
      </c>
      <c r="E50" s="884">
        <v>2195</v>
      </c>
      <c r="F50" s="884">
        <v>773</v>
      </c>
      <c r="G50" s="327"/>
      <c r="H50" s="884">
        <v>10995</v>
      </c>
      <c r="I50" s="884">
        <v>600</v>
      </c>
      <c r="J50" s="884">
        <v>4403</v>
      </c>
      <c r="K50" s="884">
        <v>179</v>
      </c>
      <c r="L50" s="884">
        <v>10948</v>
      </c>
      <c r="M50" s="1226">
        <v>3192</v>
      </c>
      <c r="N50" s="1208">
        <v>33124</v>
      </c>
      <c r="O50" s="1209">
        <v>26244</v>
      </c>
      <c r="P50" s="885">
        <v>9626</v>
      </c>
      <c r="Q50" s="885">
        <v>7932</v>
      </c>
      <c r="R50" s="885">
        <v>440</v>
      </c>
      <c r="S50" s="885">
        <v>778</v>
      </c>
      <c r="T50" s="885">
        <v>1107</v>
      </c>
      <c r="U50" s="885">
        <v>6361</v>
      </c>
      <c r="V50" s="1209">
        <v>6880</v>
      </c>
      <c r="W50" s="885">
        <v>5955</v>
      </c>
      <c r="X50" s="885">
        <v>5955</v>
      </c>
      <c r="Y50" s="885">
        <v>588</v>
      </c>
      <c r="Z50" s="885">
        <v>184</v>
      </c>
      <c r="AA50" s="885">
        <v>2</v>
      </c>
      <c r="AB50" s="894">
        <v>151</v>
      </c>
      <c r="AC50" s="1210">
        <v>161</v>
      </c>
      <c r="AD50" s="885">
        <v>161</v>
      </c>
      <c r="AE50" s="1322">
        <v>1255</v>
      </c>
      <c r="AF50" s="887">
        <v>19535</v>
      </c>
      <c r="AG50" s="887">
        <v>16701</v>
      </c>
      <c r="AH50" s="887">
        <v>1975</v>
      </c>
      <c r="AI50" s="885">
        <v>11603</v>
      </c>
      <c r="AJ50" s="885">
        <v>1975</v>
      </c>
      <c r="AK50" s="885">
        <v>11685</v>
      </c>
      <c r="AL50" s="885">
        <v>20550</v>
      </c>
      <c r="AM50" s="885">
        <v>3849</v>
      </c>
      <c r="AN50" s="885">
        <v>9628</v>
      </c>
      <c r="AO50" s="885">
        <v>0</v>
      </c>
      <c r="AP50" s="885">
        <v>9710</v>
      </c>
      <c r="AQ50" s="885">
        <v>18575</v>
      </c>
      <c r="AR50" s="885">
        <v>1874</v>
      </c>
      <c r="AS50" s="887"/>
      <c r="AT50" s="896"/>
      <c r="AU50" s="925">
        <v>2.8979820325113984E-2</v>
      </c>
      <c r="AV50" s="926">
        <v>2.8979820325113984E-2</v>
      </c>
      <c r="AW50" s="926">
        <v>0.22589859942868354</v>
      </c>
      <c r="AX50" s="926">
        <v>0.69281570454263186</v>
      </c>
      <c r="AY50" s="1211"/>
      <c r="AZ50" s="926"/>
      <c r="BA50" s="1227">
        <v>19168.563999999998</v>
      </c>
      <c r="BB50" s="1228">
        <v>0</v>
      </c>
      <c r="BC50" s="926">
        <v>19168.563999999998</v>
      </c>
      <c r="BD50" s="927">
        <v>3.450320128015206</v>
      </c>
      <c r="BE50" s="884"/>
      <c r="BF50" s="1213">
        <v>5.9912628541703041</v>
      </c>
      <c r="BG50" s="926">
        <v>5.4167064164202179</v>
      </c>
      <c r="BH50" s="926">
        <v>0.39509755039518757</v>
      </c>
      <c r="BI50" s="926">
        <v>0.13913913733734851</v>
      </c>
      <c r="BJ50" s="926">
        <v>0</v>
      </c>
      <c r="BK50" s="926">
        <v>1.979087729656076</v>
      </c>
      <c r="BL50" s="926">
        <v>0.10799933040415149</v>
      </c>
      <c r="BM50" s="926">
        <v>0.79253508628246505</v>
      </c>
      <c r="BN50" s="926">
        <v>3.2219800237238527E-2</v>
      </c>
      <c r="BO50" s="926">
        <v>1.9706277821077509</v>
      </c>
      <c r="BP50" s="926">
        <v>0.57455643775008591</v>
      </c>
      <c r="BQ50" s="1213">
        <v>5.96228303384519</v>
      </c>
      <c r="BR50" s="926">
        <v>4.7238907118775861</v>
      </c>
      <c r="BS50" s="926">
        <v>1.7326692574506037</v>
      </c>
      <c r="BT50" s="926">
        <v>1.4277511479428828</v>
      </c>
      <c r="BU50" s="926">
        <v>7.9199508963044424E-2</v>
      </c>
      <c r="BV50" s="327">
        <v>0</v>
      </c>
      <c r="BW50" s="926">
        <v>0.14003913175738311</v>
      </c>
      <c r="BX50" s="926">
        <v>0.1992587645956595</v>
      </c>
      <c r="BY50" s="926">
        <v>1.1449729011680128</v>
      </c>
      <c r="BZ50" s="926">
        <v>1.2383923219676038</v>
      </c>
      <c r="CA50" s="926">
        <v>1.0718933542612037</v>
      </c>
      <c r="CB50" s="926">
        <v>1.0718933542612037</v>
      </c>
      <c r="CC50" s="926">
        <v>0.10583934379606846</v>
      </c>
      <c r="CD50" s="926">
        <v>3.5999776801383832E-4</v>
      </c>
      <c r="CE50" s="927">
        <v>2.7179831485044794E-2</v>
      </c>
      <c r="CF50" s="926"/>
      <c r="CG50" s="925">
        <v>0.35549779591366532</v>
      </c>
      <c r="CH50" s="926">
        <v>3.5162781990751659</v>
      </c>
      <c r="CI50" s="926">
        <v>3.0061613617995571</v>
      </c>
      <c r="CJ50" s="926">
        <v>2.0885270511322829</v>
      </c>
      <c r="CK50" s="927">
        <v>3.450320128015206</v>
      </c>
      <c r="CL50" s="412">
        <v>1998</v>
      </c>
      <c r="CM50" s="99">
        <v>33285</v>
      </c>
      <c r="CN50" s="87">
        <v>30093</v>
      </c>
      <c r="CO50" s="87">
        <v>10995</v>
      </c>
      <c r="CP50" s="87">
        <v>4510</v>
      </c>
      <c r="CQ50" s="87">
        <v>2227</v>
      </c>
      <c r="CR50" s="94">
        <v>2227</v>
      </c>
      <c r="CS50" s="94">
        <v>0</v>
      </c>
      <c r="CT50" s="94">
        <v>0</v>
      </c>
      <c r="CU50" s="95">
        <v>39</v>
      </c>
      <c r="CV50" s="95">
        <v>37</v>
      </c>
      <c r="CW50" s="94">
        <v>0</v>
      </c>
      <c r="CX50" s="94">
        <v>37</v>
      </c>
      <c r="CY50" s="94">
        <v>0</v>
      </c>
      <c r="CZ50" s="95">
        <v>2</v>
      </c>
      <c r="DA50" s="94">
        <v>2</v>
      </c>
      <c r="DB50" s="94">
        <v>0</v>
      </c>
      <c r="DC50" s="95">
        <v>2244</v>
      </c>
      <c r="DD50" s="94">
        <v>553</v>
      </c>
      <c r="DE50" s="94">
        <v>36</v>
      </c>
      <c r="DF50" s="94">
        <v>49</v>
      </c>
      <c r="DG50" s="94">
        <v>11</v>
      </c>
      <c r="DH50" s="94">
        <v>0</v>
      </c>
      <c r="DI50" s="94">
        <v>252</v>
      </c>
      <c r="DJ50" s="94">
        <v>0</v>
      </c>
      <c r="DK50" s="94">
        <v>0</v>
      </c>
      <c r="DL50" s="94">
        <v>0</v>
      </c>
      <c r="DM50" s="94">
        <v>97</v>
      </c>
      <c r="DN50" s="94">
        <v>0</v>
      </c>
      <c r="DO50" s="94">
        <v>0</v>
      </c>
      <c r="DP50" s="94">
        <v>0</v>
      </c>
      <c r="DQ50" s="94">
        <v>0</v>
      </c>
      <c r="DR50" s="94">
        <v>6</v>
      </c>
      <c r="DS50" s="94">
        <v>0</v>
      </c>
      <c r="DT50" s="94">
        <v>0</v>
      </c>
      <c r="DU50" s="94">
        <v>0</v>
      </c>
      <c r="DV50" s="94">
        <v>0</v>
      </c>
      <c r="DW50" s="94">
        <v>243</v>
      </c>
      <c r="DX50" s="94">
        <v>0</v>
      </c>
      <c r="DY50" s="94">
        <v>46</v>
      </c>
      <c r="DZ50" s="94">
        <v>64</v>
      </c>
      <c r="EA50" s="94">
        <v>43</v>
      </c>
      <c r="EB50" s="94">
        <v>0</v>
      </c>
      <c r="EC50" s="94">
        <v>0</v>
      </c>
      <c r="ED50" s="94">
        <v>0</v>
      </c>
      <c r="EE50" s="94">
        <v>0</v>
      </c>
      <c r="EF50" s="94">
        <v>833</v>
      </c>
      <c r="EG50" s="94">
        <v>5</v>
      </c>
      <c r="EH50" s="94">
        <v>0</v>
      </c>
      <c r="EI50" s="94">
        <v>6</v>
      </c>
      <c r="EJ50" s="95">
        <v>6485</v>
      </c>
      <c r="EK50" s="94">
        <v>3490</v>
      </c>
      <c r="EL50" s="94">
        <v>0</v>
      </c>
      <c r="EM50" s="94">
        <v>0</v>
      </c>
      <c r="EN50" s="94">
        <v>0</v>
      </c>
      <c r="EO50" s="94">
        <v>259</v>
      </c>
      <c r="EP50" s="94">
        <v>1735</v>
      </c>
      <c r="EQ50" s="94">
        <v>154</v>
      </c>
      <c r="ER50" s="94">
        <v>310</v>
      </c>
      <c r="ES50" s="94">
        <v>535</v>
      </c>
      <c r="ET50" s="94">
        <v>1</v>
      </c>
      <c r="EU50" s="94">
        <v>0</v>
      </c>
      <c r="EV50" s="94">
        <v>0</v>
      </c>
      <c r="EW50" s="94">
        <v>0</v>
      </c>
      <c r="EX50" s="94">
        <v>0</v>
      </c>
      <c r="EY50" s="94">
        <v>0</v>
      </c>
      <c r="EZ50" s="94">
        <v>0</v>
      </c>
      <c r="FA50" s="94">
        <v>0</v>
      </c>
      <c r="FB50" s="94">
        <v>0</v>
      </c>
      <c r="FC50" s="94">
        <v>0</v>
      </c>
      <c r="FD50" s="94">
        <v>0</v>
      </c>
      <c r="FE50" s="94">
        <v>0</v>
      </c>
      <c r="FF50" s="94">
        <v>0</v>
      </c>
      <c r="FG50" s="94">
        <v>0</v>
      </c>
      <c r="FH50" s="94">
        <v>1</v>
      </c>
      <c r="FI50" s="87">
        <v>600</v>
      </c>
      <c r="FJ50" s="858">
        <v>476</v>
      </c>
      <c r="FK50" s="94">
        <v>109</v>
      </c>
      <c r="FL50" s="94">
        <v>15</v>
      </c>
      <c r="FM50" s="95">
        <v>4403</v>
      </c>
      <c r="FN50" s="95">
        <v>3168</v>
      </c>
      <c r="FO50" s="94">
        <v>2416</v>
      </c>
      <c r="FP50" s="94">
        <v>752</v>
      </c>
      <c r="FQ50" s="94">
        <v>0</v>
      </c>
      <c r="FR50" s="94">
        <v>0</v>
      </c>
      <c r="FS50" s="95">
        <v>1235</v>
      </c>
      <c r="FT50" s="94">
        <v>80</v>
      </c>
      <c r="FU50" s="94">
        <v>181</v>
      </c>
      <c r="FV50" s="94">
        <v>0</v>
      </c>
      <c r="FW50" s="94">
        <v>973</v>
      </c>
      <c r="FX50" s="94">
        <v>1</v>
      </c>
      <c r="FY50" s="94">
        <v>0</v>
      </c>
      <c r="FZ50" s="94">
        <v>0</v>
      </c>
      <c r="GA50" s="87">
        <v>179</v>
      </c>
      <c r="GB50" s="87">
        <v>0</v>
      </c>
      <c r="GC50" s="94">
        <v>0</v>
      </c>
      <c r="GD50" s="94">
        <v>179</v>
      </c>
      <c r="GE50" s="94">
        <v>0</v>
      </c>
      <c r="GF50" s="87">
        <v>10948</v>
      </c>
      <c r="GG50" s="858">
        <v>0</v>
      </c>
      <c r="GH50" s="94">
        <v>38</v>
      </c>
      <c r="GI50" s="858">
        <v>10097</v>
      </c>
      <c r="GJ50" s="94">
        <v>58</v>
      </c>
      <c r="GK50" s="94">
        <v>755</v>
      </c>
      <c r="GL50" s="87">
        <v>2968</v>
      </c>
      <c r="GM50" s="72">
        <v>2036</v>
      </c>
      <c r="GN50" s="72">
        <v>159</v>
      </c>
      <c r="GO50" s="72">
        <v>773</v>
      </c>
      <c r="GP50" s="95">
        <v>3192</v>
      </c>
      <c r="GQ50" s="179">
        <v>957</v>
      </c>
      <c r="GR50" s="94">
        <v>26</v>
      </c>
      <c r="GS50" s="94">
        <v>151</v>
      </c>
      <c r="GT50" s="94">
        <v>154</v>
      </c>
      <c r="GU50" s="94">
        <v>626</v>
      </c>
      <c r="GV50" s="94">
        <v>0</v>
      </c>
      <c r="GW50" s="94">
        <v>0</v>
      </c>
      <c r="GX50" s="94">
        <v>0</v>
      </c>
      <c r="GY50" s="94">
        <v>0</v>
      </c>
      <c r="GZ50" s="94">
        <v>1546</v>
      </c>
      <c r="HA50" s="94">
        <v>498</v>
      </c>
      <c r="HB50" s="94">
        <v>191</v>
      </c>
      <c r="HC50" s="99">
        <v>33124</v>
      </c>
      <c r="HD50" s="87">
        <v>26244</v>
      </c>
      <c r="HE50" s="72">
        <v>9626</v>
      </c>
      <c r="HF50" s="72">
        <v>7932</v>
      </c>
      <c r="HG50" s="87">
        <v>778</v>
      </c>
      <c r="HH50" s="72">
        <v>751</v>
      </c>
      <c r="HI50" s="72">
        <v>27</v>
      </c>
      <c r="HJ50" s="93">
        <v>1107</v>
      </c>
      <c r="HK50" s="919">
        <v>1094</v>
      </c>
      <c r="HL50" s="72">
        <v>13</v>
      </c>
      <c r="HM50" s="87">
        <v>2</v>
      </c>
      <c r="HN50" s="72">
        <v>2</v>
      </c>
      <c r="HO50" s="72">
        <v>0</v>
      </c>
      <c r="HP50" s="72">
        <v>306</v>
      </c>
      <c r="HQ50" s="72">
        <v>134</v>
      </c>
      <c r="HR50" s="179">
        <v>6359</v>
      </c>
      <c r="HS50" s="72">
        <v>41</v>
      </c>
      <c r="HT50" s="72">
        <v>0</v>
      </c>
      <c r="HU50" s="919">
        <v>5303</v>
      </c>
      <c r="HV50" s="72">
        <v>0</v>
      </c>
      <c r="HW50" s="72">
        <v>1015</v>
      </c>
      <c r="HX50" s="72">
        <v>0</v>
      </c>
      <c r="HY50" s="87">
        <v>6880</v>
      </c>
      <c r="HZ50" s="93">
        <v>5955</v>
      </c>
      <c r="IA50" s="72">
        <v>5955</v>
      </c>
      <c r="IB50" s="72">
        <v>0</v>
      </c>
      <c r="IC50" s="72">
        <v>151</v>
      </c>
      <c r="ID50" s="919">
        <v>184</v>
      </c>
      <c r="IE50" s="72">
        <v>588</v>
      </c>
      <c r="IF50" s="120">
        <v>2</v>
      </c>
    </row>
    <row r="51" spans="1:240" ht="14.25" customHeight="1">
      <c r="A51" s="423">
        <v>1999</v>
      </c>
      <c r="B51" s="1204">
        <v>595242</v>
      </c>
      <c r="C51" s="1208">
        <v>35907</v>
      </c>
      <c r="D51" s="1209">
        <v>32460</v>
      </c>
      <c r="E51" s="884">
        <v>2367</v>
      </c>
      <c r="F51" s="884">
        <v>871</v>
      </c>
      <c r="G51" s="327"/>
      <c r="H51" s="884">
        <v>11980</v>
      </c>
      <c r="I51" s="884">
        <v>570</v>
      </c>
      <c r="J51" s="884">
        <v>4692</v>
      </c>
      <c r="K51" s="884">
        <v>198</v>
      </c>
      <c r="L51" s="884">
        <v>11782</v>
      </c>
      <c r="M51" s="1226">
        <v>3447</v>
      </c>
      <c r="N51" s="1208">
        <v>35941</v>
      </c>
      <c r="O51" s="1209">
        <v>27972</v>
      </c>
      <c r="P51" s="885">
        <v>10345</v>
      </c>
      <c r="Q51" s="885">
        <v>8362</v>
      </c>
      <c r="R51" s="885">
        <v>474</v>
      </c>
      <c r="S51" s="885">
        <v>816</v>
      </c>
      <c r="T51" s="885">
        <v>1017</v>
      </c>
      <c r="U51" s="885">
        <v>6958</v>
      </c>
      <c r="V51" s="1209">
        <v>7969</v>
      </c>
      <c r="W51" s="885">
        <v>6846</v>
      </c>
      <c r="X51" s="885">
        <v>6846</v>
      </c>
      <c r="Y51" s="885">
        <v>648</v>
      </c>
      <c r="Z51" s="885">
        <v>170</v>
      </c>
      <c r="AA51" s="885">
        <v>3</v>
      </c>
      <c r="AB51" s="894">
        <v>302</v>
      </c>
      <c r="AC51" s="1210">
        <v>-34</v>
      </c>
      <c r="AD51" s="885">
        <v>-34</v>
      </c>
      <c r="AE51" s="1322">
        <v>978</v>
      </c>
      <c r="AF51" s="887">
        <v>20893</v>
      </c>
      <c r="AG51" s="887">
        <v>17793</v>
      </c>
      <c r="AH51" s="887">
        <v>2184</v>
      </c>
      <c r="AI51" s="885">
        <v>12531</v>
      </c>
      <c r="AJ51" s="885">
        <v>2184</v>
      </c>
      <c r="AK51" s="885">
        <v>12901</v>
      </c>
      <c r="AL51" s="885">
        <v>22281</v>
      </c>
      <c r="AM51" s="885">
        <v>4488</v>
      </c>
      <c r="AN51" s="885">
        <v>10347</v>
      </c>
      <c r="AO51" s="885">
        <v>0</v>
      </c>
      <c r="AP51" s="885">
        <v>10717</v>
      </c>
      <c r="AQ51" s="885">
        <v>20097</v>
      </c>
      <c r="AR51" s="885">
        <v>2304</v>
      </c>
      <c r="AS51" s="887"/>
      <c r="AT51" s="896"/>
      <c r="AU51" s="925">
        <v>-5.7119625295258061E-3</v>
      </c>
      <c r="AV51" s="926">
        <v>-5.7119625295258061E-3</v>
      </c>
      <c r="AW51" s="926">
        <v>0.16430292217283055</v>
      </c>
      <c r="AX51" s="926">
        <v>0.75397905389740638</v>
      </c>
      <c r="AY51" s="1211"/>
      <c r="AZ51" s="926"/>
      <c r="BA51" s="1227">
        <v>19656.155999999999</v>
      </c>
      <c r="BB51" s="1228">
        <v>0</v>
      </c>
      <c r="BC51" s="926">
        <v>19656.155999999999</v>
      </c>
      <c r="BD51" s="927">
        <v>3.3022125454857014</v>
      </c>
      <c r="BE51" s="884"/>
      <c r="BF51" s="1213">
        <v>6.0323364278730329</v>
      </c>
      <c r="BG51" s="926">
        <v>5.4532442267178727</v>
      </c>
      <c r="BH51" s="926">
        <v>0.39765339139375244</v>
      </c>
      <c r="BI51" s="926">
        <v>0.14632704009461697</v>
      </c>
      <c r="BJ51" s="926">
        <v>0</v>
      </c>
      <c r="BK51" s="926">
        <v>2.0126267971682106</v>
      </c>
      <c r="BL51" s="926">
        <v>9.5759371818520872E-2</v>
      </c>
      <c r="BM51" s="926">
        <v>0.78825082907456123</v>
      </c>
      <c r="BN51" s="926">
        <v>3.3263781789591461E-2</v>
      </c>
      <c r="BO51" s="926">
        <v>1.979363015378619</v>
      </c>
      <c r="BP51" s="926">
        <v>0.57909220115516047</v>
      </c>
      <c r="BQ51" s="1213">
        <v>6.038048390402559</v>
      </c>
      <c r="BR51" s="926">
        <v>4.699265172820466</v>
      </c>
      <c r="BS51" s="926">
        <v>1.7379485990571901</v>
      </c>
      <c r="BT51" s="926">
        <v>1.4048067844674939</v>
      </c>
      <c r="BU51" s="926">
        <v>7.963147761750683E-2</v>
      </c>
      <c r="BV51" s="327">
        <v>0</v>
      </c>
      <c r="BW51" s="926">
        <v>0.13708710070861935</v>
      </c>
      <c r="BX51" s="926">
        <v>0.17085487919199249</v>
      </c>
      <c r="BY51" s="926">
        <v>1.1689363317776635</v>
      </c>
      <c r="BZ51" s="926">
        <v>1.3387832175820926</v>
      </c>
      <c r="CA51" s="926">
        <v>1.1501204552098139</v>
      </c>
      <c r="CB51" s="926">
        <v>1.1501204552098139</v>
      </c>
      <c r="CC51" s="926">
        <v>0.10886328585684478</v>
      </c>
      <c r="CD51" s="926">
        <v>5.0399669378168883E-4</v>
      </c>
      <c r="CE51" s="927">
        <v>5.0735667174023336E-2</v>
      </c>
      <c r="CF51" s="926"/>
      <c r="CG51" s="925">
        <v>0.36690959307306942</v>
      </c>
      <c r="CH51" s="926">
        <v>3.5100009743936078</v>
      </c>
      <c r="CI51" s="926">
        <v>2.9892043908191961</v>
      </c>
      <c r="CJ51" s="926">
        <v>2.105194189926114</v>
      </c>
      <c r="CK51" s="927">
        <v>3.3022125454857014</v>
      </c>
      <c r="CL51" s="412">
        <v>1999</v>
      </c>
      <c r="CM51" s="99">
        <v>35907</v>
      </c>
      <c r="CN51" s="87">
        <v>32460</v>
      </c>
      <c r="CO51" s="87">
        <v>11980</v>
      </c>
      <c r="CP51" s="87">
        <v>5138</v>
      </c>
      <c r="CQ51" s="87">
        <v>2517</v>
      </c>
      <c r="CR51" s="94">
        <v>2517</v>
      </c>
      <c r="CS51" s="94">
        <v>0</v>
      </c>
      <c r="CT51" s="94">
        <v>0</v>
      </c>
      <c r="CU51" s="95">
        <v>39</v>
      </c>
      <c r="CV51" s="95">
        <v>37</v>
      </c>
      <c r="CW51" s="94">
        <v>0</v>
      </c>
      <c r="CX51" s="94">
        <v>37</v>
      </c>
      <c r="CY51" s="94">
        <v>0</v>
      </c>
      <c r="CZ51" s="95">
        <v>2</v>
      </c>
      <c r="DA51" s="94">
        <v>2</v>
      </c>
      <c r="DB51" s="94">
        <v>0</v>
      </c>
      <c r="DC51" s="95">
        <v>2582</v>
      </c>
      <c r="DD51" s="94">
        <v>596</v>
      </c>
      <c r="DE51" s="94">
        <v>42</v>
      </c>
      <c r="DF51" s="94">
        <v>46</v>
      </c>
      <c r="DG51" s="94">
        <v>10</v>
      </c>
      <c r="DH51" s="94">
        <v>0</v>
      </c>
      <c r="DI51" s="94">
        <v>265</v>
      </c>
      <c r="DJ51" s="94">
        <v>0</v>
      </c>
      <c r="DK51" s="94">
        <v>0</v>
      </c>
      <c r="DL51" s="94">
        <v>0</v>
      </c>
      <c r="DM51" s="94">
        <v>98</v>
      </c>
      <c r="DN51" s="94">
        <v>0</v>
      </c>
      <c r="DO51" s="94">
        <v>0</v>
      </c>
      <c r="DP51" s="94">
        <v>0</v>
      </c>
      <c r="DQ51" s="94">
        <v>0</v>
      </c>
      <c r="DR51" s="94">
        <v>6</v>
      </c>
      <c r="DS51" s="94">
        <v>0</v>
      </c>
      <c r="DT51" s="94">
        <v>0</v>
      </c>
      <c r="DU51" s="94">
        <v>0</v>
      </c>
      <c r="DV51" s="94">
        <v>0</v>
      </c>
      <c r="DW51" s="94">
        <v>284</v>
      </c>
      <c r="DX51" s="94">
        <v>0</v>
      </c>
      <c r="DY51" s="94">
        <v>61</v>
      </c>
      <c r="DZ51" s="94">
        <v>68</v>
      </c>
      <c r="EA51" s="94">
        <v>41</v>
      </c>
      <c r="EB51" s="94">
        <v>0</v>
      </c>
      <c r="EC51" s="94">
        <v>0</v>
      </c>
      <c r="ED51" s="94">
        <v>0</v>
      </c>
      <c r="EE51" s="94">
        <v>0</v>
      </c>
      <c r="EF51" s="94">
        <v>1056</v>
      </c>
      <c r="EG51" s="94">
        <v>2</v>
      </c>
      <c r="EH51" s="94">
        <v>0</v>
      </c>
      <c r="EI51" s="94">
        <v>7</v>
      </c>
      <c r="EJ51" s="95">
        <v>6842</v>
      </c>
      <c r="EK51" s="94">
        <v>3751</v>
      </c>
      <c r="EL51" s="94">
        <v>0</v>
      </c>
      <c r="EM51" s="94">
        <v>0</v>
      </c>
      <c r="EN51" s="94">
        <v>0</v>
      </c>
      <c r="EO51" s="94">
        <v>276</v>
      </c>
      <c r="EP51" s="94">
        <v>1845</v>
      </c>
      <c r="EQ51" s="94">
        <v>154</v>
      </c>
      <c r="ER51" s="94">
        <v>395</v>
      </c>
      <c r="ES51" s="94">
        <v>419</v>
      </c>
      <c r="ET51" s="94">
        <v>0</v>
      </c>
      <c r="EU51" s="94">
        <v>0</v>
      </c>
      <c r="EV51" s="94">
        <v>0</v>
      </c>
      <c r="EW51" s="94">
        <v>0</v>
      </c>
      <c r="EX51" s="94">
        <v>0</v>
      </c>
      <c r="EY51" s="94">
        <v>0</v>
      </c>
      <c r="EZ51" s="94">
        <v>0</v>
      </c>
      <c r="FA51" s="94">
        <v>0</v>
      </c>
      <c r="FB51" s="94">
        <v>0</v>
      </c>
      <c r="FC51" s="94">
        <v>0</v>
      </c>
      <c r="FD51" s="94">
        <v>0</v>
      </c>
      <c r="FE51" s="94">
        <v>0</v>
      </c>
      <c r="FF51" s="94">
        <v>0</v>
      </c>
      <c r="FG51" s="94">
        <v>0</v>
      </c>
      <c r="FH51" s="94">
        <v>2</v>
      </c>
      <c r="FI51" s="87">
        <v>570</v>
      </c>
      <c r="FJ51" s="858">
        <v>426</v>
      </c>
      <c r="FK51" s="94">
        <v>121</v>
      </c>
      <c r="FL51" s="94">
        <v>23</v>
      </c>
      <c r="FM51" s="95">
        <v>4692</v>
      </c>
      <c r="FN51" s="95">
        <v>3337</v>
      </c>
      <c r="FO51" s="103">
        <v>2496</v>
      </c>
      <c r="FP51" s="94">
        <v>841</v>
      </c>
      <c r="FQ51" s="94">
        <v>0</v>
      </c>
      <c r="FR51" s="94">
        <v>0</v>
      </c>
      <c r="FS51" s="95">
        <v>1355</v>
      </c>
      <c r="FT51" s="94">
        <v>100</v>
      </c>
      <c r="FU51" s="94">
        <v>198</v>
      </c>
      <c r="FV51" s="94">
        <v>0</v>
      </c>
      <c r="FW51" s="94">
        <v>1047</v>
      </c>
      <c r="FX51" s="94">
        <v>10</v>
      </c>
      <c r="FY51" s="94">
        <v>0</v>
      </c>
      <c r="FZ51" s="94">
        <v>0</v>
      </c>
      <c r="GA51" s="87">
        <v>198</v>
      </c>
      <c r="GB51" s="87">
        <v>0</v>
      </c>
      <c r="GC51" s="94">
        <v>0</v>
      </c>
      <c r="GD51" s="94">
        <v>198</v>
      </c>
      <c r="GE51" s="94">
        <v>0</v>
      </c>
      <c r="GF51" s="87">
        <v>11782</v>
      </c>
      <c r="GG51" s="858">
        <v>0</v>
      </c>
      <c r="GH51" s="94">
        <v>44</v>
      </c>
      <c r="GI51" s="858">
        <v>10907</v>
      </c>
      <c r="GJ51" s="94">
        <v>31</v>
      </c>
      <c r="GK51" s="94">
        <v>800</v>
      </c>
      <c r="GL51" s="87">
        <v>3238</v>
      </c>
      <c r="GM51" s="72">
        <v>2216</v>
      </c>
      <c r="GN51" s="72">
        <v>151</v>
      </c>
      <c r="GO51" s="72">
        <v>871</v>
      </c>
      <c r="GP51" s="95">
        <v>3447</v>
      </c>
      <c r="GQ51" s="179">
        <v>1073</v>
      </c>
      <c r="GR51" s="94">
        <v>33</v>
      </c>
      <c r="GS51" s="94">
        <v>147</v>
      </c>
      <c r="GT51" s="94">
        <v>193</v>
      </c>
      <c r="GU51" s="94">
        <v>700</v>
      </c>
      <c r="GV51" s="94">
        <v>0</v>
      </c>
      <c r="GW51" s="94">
        <v>0</v>
      </c>
      <c r="GX51" s="94">
        <v>0</v>
      </c>
      <c r="GY51" s="94">
        <v>0</v>
      </c>
      <c r="GZ51" s="94">
        <v>1680</v>
      </c>
      <c r="HA51" s="94">
        <v>486</v>
      </c>
      <c r="HB51" s="94">
        <v>208</v>
      </c>
      <c r="HC51" s="99">
        <v>35941</v>
      </c>
      <c r="HD51" s="87">
        <v>27972</v>
      </c>
      <c r="HE51" s="72">
        <v>10345</v>
      </c>
      <c r="HF51" s="72">
        <v>8362</v>
      </c>
      <c r="HG51" s="87">
        <v>816</v>
      </c>
      <c r="HH51" s="72">
        <v>736</v>
      </c>
      <c r="HI51" s="72">
        <v>80</v>
      </c>
      <c r="HJ51" s="93">
        <v>1017</v>
      </c>
      <c r="HK51" s="919">
        <v>1012</v>
      </c>
      <c r="HL51" s="72">
        <v>5</v>
      </c>
      <c r="HM51" s="87">
        <v>2</v>
      </c>
      <c r="HN51" s="72">
        <v>2</v>
      </c>
      <c r="HO51" s="72">
        <v>0</v>
      </c>
      <c r="HP51" s="72">
        <v>336</v>
      </c>
      <c r="HQ51" s="72">
        <v>138</v>
      </c>
      <c r="HR51" s="179">
        <v>6956</v>
      </c>
      <c r="HS51" s="72">
        <v>48</v>
      </c>
      <c r="HT51" s="72">
        <v>0</v>
      </c>
      <c r="HU51" s="919">
        <v>5770</v>
      </c>
      <c r="HV51" s="72">
        <v>0</v>
      </c>
      <c r="HW51" s="72">
        <v>1138</v>
      </c>
      <c r="HX51" s="72">
        <v>0</v>
      </c>
      <c r="HY51" s="87">
        <v>7969</v>
      </c>
      <c r="HZ51" s="93">
        <v>6846</v>
      </c>
      <c r="IA51" s="72">
        <v>6846</v>
      </c>
      <c r="IB51" s="72">
        <v>0</v>
      </c>
      <c r="IC51" s="72">
        <v>302</v>
      </c>
      <c r="ID51" s="919">
        <v>170</v>
      </c>
      <c r="IE51" s="72">
        <v>648</v>
      </c>
      <c r="IF51" s="120">
        <v>3</v>
      </c>
    </row>
    <row r="52" spans="1:240" ht="14.25" customHeight="1">
      <c r="A52" s="423">
        <v>2000</v>
      </c>
      <c r="B52" s="1204">
        <v>647569</v>
      </c>
      <c r="C52" s="1208">
        <v>38253</v>
      </c>
      <c r="D52" s="1209">
        <v>34552</v>
      </c>
      <c r="E52" s="884">
        <v>2449</v>
      </c>
      <c r="F52" s="884">
        <v>930</v>
      </c>
      <c r="G52" s="327"/>
      <c r="H52" s="884">
        <v>12840</v>
      </c>
      <c r="I52" s="884">
        <v>621</v>
      </c>
      <c r="J52" s="884">
        <v>4989</v>
      </c>
      <c r="K52" s="884">
        <v>203</v>
      </c>
      <c r="L52" s="884">
        <v>12520</v>
      </c>
      <c r="M52" s="1226">
        <v>3701</v>
      </c>
      <c r="N52" s="1208">
        <v>37669</v>
      </c>
      <c r="O52" s="1209">
        <v>30479</v>
      </c>
      <c r="P52" s="885">
        <v>11161</v>
      </c>
      <c r="Q52" s="885">
        <v>9170</v>
      </c>
      <c r="R52" s="885">
        <v>495</v>
      </c>
      <c r="S52" s="885">
        <v>899</v>
      </c>
      <c r="T52" s="885">
        <v>1136</v>
      </c>
      <c r="U52" s="885">
        <v>7618</v>
      </c>
      <c r="V52" s="1209">
        <v>7190</v>
      </c>
      <c r="W52" s="885">
        <v>6296</v>
      </c>
      <c r="X52" s="885">
        <v>6296</v>
      </c>
      <c r="Y52" s="885">
        <v>576</v>
      </c>
      <c r="Z52" s="885">
        <v>195</v>
      </c>
      <c r="AA52" s="885">
        <v>4</v>
      </c>
      <c r="AB52" s="894">
        <v>119</v>
      </c>
      <c r="AC52" s="1210">
        <v>584</v>
      </c>
      <c r="AD52" s="885">
        <v>584</v>
      </c>
      <c r="AE52" s="1322">
        <v>1715</v>
      </c>
      <c r="AF52" s="887">
        <v>22821</v>
      </c>
      <c r="AG52" s="887">
        <v>19602</v>
      </c>
      <c r="AH52" s="887">
        <v>2489</v>
      </c>
      <c r="AI52" s="885">
        <v>13651</v>
      </c>
      <c r="AJ52" s="885">
        <v>2489</v>
      </c>
      <c r="AK52" s="885">
        <v>13915</v>
      </c>
      <c r="AL52" s="885">
        <v>23675</v>
      </c>
      <c r="AM52" s="885">
        <v>4073</v>
      </c>
      <c r="AN52" s="885">
        <v>11162</v>
      </c>
      <c r="AO52" s="885">
        <v>0</v>
      </c>
      <c r="AP52" s="885">
        <v>11426</v>
      </c>
      <c r="AQ52" s="885">
        <v>21186</v>
      </c>
      <c r="AR52" s="885">
        <v>1584</v>
      </c>
      <c r="AS52" s="887"/>
      <c r="AT52" s="896"/>
      <c r="AU52" s="925">
        <v>9.0183439911422567E-2</v>
      </c>
      <c r="AV52" s="926">
        <v>9.0183439911422567E-2</v>
      </c>
      <c r="AW52" s="926">
        <v>0.26483664289056458</v>
      </c>
      <c r="AX52" s="926">
        <v>0.628967723902781</v>
      </c>
      <c r="AY52" s="1211"/>
      <c r="AZ52" s="926"/>
      <c r="BA52" s="1227">
        <v>19792.728999999999</v>
      </c>
      <c r="BB52" s="1228">
        <v>0</v>
      </c>
      <c r="BC52" s="926">
        <v>19792.728999999999</v>
      </c>
      <c r="BD52" s="927">
        <v>3.0564664151619363</v>
      </c>
      <c r="BE52" s="884"/>
      <c r="BF52" s="1213">
        <v>5.9071697378966563</v>
      </c>
      <c r="BG52" s="926">
        <v>5.3356476298278643</v>
      </c>
      <c r="BH52" s="926">
        <v>0.37818363757375661</v>
      </c>
      <c r="BI52" s="926">
        <v>0.14361403958497088</v>
      </c>
      <c r="BJ52" s="926">
        <v>0</v>
      </c>
      <c r="BK52" s="926">
        <v>1.9828002884634688</v>
      </c>
      <c r="BL52" s="926">
        <v>9.5897116755125703E-2</v>
      </c>
      <c r="BM52" s="926">
        <v>0.77041983170905337</v>
      </c>
      <c r="BN52" s="926">
        <v>3.1348010791128048E-2</v>
      </c>
      <c r="BO52" s="926">
        <v>1.9333847049503605</v>
      </c>
      <c r="BP52" s="926">
        <v>0.57152210806879267</v>
      </c>
      <c r="BQ52" s="1213">
        <v>5.8169862979852338</v>
      </c>
      <c r="BR52" s="926">
        <v>4.7066799059250828</v>
      </c>
      <c r="BS52" s="926">
        <v>1.7235228987181288</v>
      </c>
      <c r="BT52" s="926">
        <v>1.4160653150475084</v>
      </c>
      <c r="BU52" s="926">
        <v>7.6439730746839338E-2</v>
      </c>
      <c r="BV52" s="327">
        <v>0</v>
      </c>
      <c r="BW52" s="926">
        <v>0.13882690493213851</v>
      </c>
      <c r="BX52" s="926">
        <v>0.17542532147153431</v>
      </c>
      <c r="BY52" s="926">
        <v>1.1763997350089335</v>
      </c>
      <c r="BZ52" s="926">
        <v>1.110306392060151</v>
      </c>
      <c r="CA52" s="926">
        <v>0.97225160562040491</v>
      </c>
      <c r="CB52" s="926">
        <v>0.97225160562040491</v>
      </c>
      <c r="CC52" s="926">
        <v>8.894805032359486E-2</v>
      </c>
      <c r="CD52" s="926">
        <v>6.1769479391385318E-4</v>
      </c>
      <c r="CE52" s="927">
        <v>1.8376420118937132E-2</v>
      </c>
      <c r="CF52" s="926"/>
      <c r="CG52" s="925">
        <v>0.38436058551289515</v>
      </c>
      <c r="CH52" s="926">
        <v>3.5241032229770108</v>
      </c>
      <c r="CI52" s="926">
        <v>3.0270133375748376</v>
      </c>
      <c r="CJ52" s="926">
        <v>2.1080379079295026</v>
      </c>
      <c r="CK52" s="927">
        <v>3.0564664151619363</v>
      </c>
      <c r="CL52" s="412">
        <v>2000</v>
      </c>
      <c r="CM52" s="99">
        <v>38253</v>
      </c>
      <c r="CN52" s="87">
        <v>34552</v>
      </c>
      <c r="CO52" s="87">
        <v>12840</v>
      </c>
      <c r="CP52" s="87">
        <v>5670</v>
      </c>
      <c r="CQ52" s="87">
        <v>2797</v>
      </c>
      <c r="CR52" s="94">
        <v>2797</v>
      </c>
      <c r="CS52" s="94">
        <v>0</v>
      </c>
      <c r="CT52" s="94">
        <v>0</v>
      </c>
      <c r="CU52" s="95">
        <v>43</v>
      </c>
      <c r="CV52" s="95">
        <v>41</v>
      </c>
      <c r="CW52" s="94">
        <v>0</v>
      </c>
      <c r="CX52" s="94">
        <v>41</v>
      </c>
      <c r="CY52" s="94">
        <v>0</v>
      </c>
      <c r="CZ52" s="95">
        <v>2</v>
      </c>
      <c r="DA52" s="94">
        <v>2</v>
      </c>
      <c r="DB52" s="94">
        <v>0</v>
      </c>
      <c r="DC52" s="95">
        <v>2830</v>
      </c>
      <c r="DD52" s="94">
        <v>635</v>
      </c>
      <c r="DE52" s="94">
        <v>44</v>
      </c>
      <c r="DF52" s="94">
        <v>59</v>
      </c>
      <c r="DG52" s="94">
        <v>11</v>
      </c>
      <c r="DH52" s="94">
        <v>0</v>
      </c>
      <c r="DI52" s="94">
        <v>335</v>
      </c>
      <c r="DJ52" s="94">
        <v>0</v>
      </c>
      <c r="DK52" s="94">
        <v>0</v>
      </c>
      <c r="DL52" s="94">
        <v>0</v>
      </c>
      <c r="DM52" s="94">
        <v>108</v>
      </c>
      <c r="DN52" s="94">
        <v>0</v>
      </c>
      <c r="DO52" s="94">
        <v>0</v>
      </c>
      <c r="DP52" s="94">
        <v>0</v>
      </c>
      <c r="DQ52" s="94">
        <v>0</v>
      </c>
      <c r="DR52" s="94">
        <v>6</v>
      </c>
      <c r="DS52" s="94">
        <v>0</v>
      </c>
      <c r="DT52" s="94">
        <v>0</v>
      </c>
      <c r="DU52" s="94">
        <v>0</v>
      </c>
      <c r="DV52" s="94">
        <v>0</v>
      </c>
      <c r="DW52" s="94">
        <v>320</v>
      </c>
      <c r="DX52" s="94">
        <v>0</v>
      </c>
      <c r="DY52" s="94">
        <v>73</v>
      </c>
      <c r="DZ52" s="94">
        <v>68</v>
      </c>
      <c r="EA52" s="94">
        <v>47</v>
      </c>
      <c r="EB52" s="94">
        <v>0</v>
      </c>
      <c r="EC52" s="94">
        <v>0</v>
      </c>
      <c r="ED52" s="94">
        <v>0</v>
      </c>
      <c r="EE52" s="94">
        <v>0</v>
      </c>
      <c r="EF52" s="94">
        <v>1117</v>
      </c>
      <c r="EG52" s="94">
        <v>2</v>
      </c>
      <c r="EH52" s="94">
        <v>0</v>
      </c>
      <c r="EI52" s="94">
        <v>5</v>
      </c>
      <c r="EJ52" s="95">
        <v>7170</v>
      </c>
      <c r="EK52" s="94">
        <v>3982</v>
      </c>
      <c r="EL52" s="94">
        <v>0</v>
      </c>
      <c r="EM52" s="94">
        <v>0</v>
      </c>
      <c r="EN52" s="94">
        <v>0</v>
      </c>
      <c r="EO52" s="94">
        <v>298</v>
      </c>
      <c r="EP52" s="94">
        <v>1879</v>
      </c>
      <c r="EQ52" s="94">
        <v>138</v>
      </c>
      <c r="ER52" s="94">
        <v>451</v>
      </c>
      <c r="ES52" s="94">
        <v>419</v>
      </c>
      <c r="ET52" s="94">
        <v>0</v>
      </c>
      <c r="EU52" s="94">
        <v>0</v>
      </c>
      <c r="EV52" s="94">
        <v>0</v>
      </c>
      <c r="EW52" s="94">
        <v>0</v>
      </c>
      <c r="EX52" s="94">
        <v>0</v>
      </c>
      <c r="EY52" s="94">
        <v>0</v>
      </c>
      <c r="EZ52" s="94">
        <v>0</v>
      </c>
      <c r="FA52" s="94">
        <v>0</v>
      </c>
      <c r="FB52" s="94">
        <v>0</v>
      </c>
      <c r="FC52" s="94">
        <v>0</v>
      </c>
      <c r="FD52" s="94">
        <v>0</v>
      </c>
      <c r="FE52" s="94">
        <v>0</v>
      </c>
      <c r="FF52" s="94">
        <v>0</v>
      </c>
      <c r="FG52" s="94">
        <v>0</v>
      </c>
      <c r="FH52" s="94">
        <v>3</v>
      </c>
      <c r="FI52" s="87">
        <v>621</v>
      </c>
      <c r="FJ52" s="858">
        <v>444</v>
      </c>
      <c r="FK52" s="94">
        <v>148</v>
      </c>
      <c r="FL52" s="94">
        <v>29</v>
      </c>
      <c r="FM52" s="95">
        <v>4989</v>
      </c>
      <c r="FN52" s="95">
        <v>3530</v>
      </c>
      <c r="FO52" s="94">
        <v>2600</v>
      </c>
      <c r="FP52" s="94">
        <v>930</v>
      </c>
      <c r="FQ52" s="94">
        <v>0</v>
      </c>
      <c r="FR52" s="94">
        <v>0</v>
      </c>
      <c r="FS52" s="95">
        <v>1459</v>
      </c>
      <c r="FT52" s="94">
        <v>117</v>
      </c>
      <c r="FU52" s="94">
        <v>214</v>
      </c>
      <c r="FV52" s="94">
        <v>0</v>
      </c>
      <c r="FW52" s="94">
        <v>1117</v>
      </c>
      <c r="FX52" s="94">
        <v>11</v>
      </c>
      <c r="FY52" s="94">
        <v>0</v>
      </c>
      <c r="FZ52" s="94">
        <v>0</v>
      </c>
      <c r="GA52" s="87">
        <v>203</v>
      </c>
      <c r="GB52" s="87">
        <v>0</v>
      </c>
      <c r="GC52" s="94">
        <v>0</v>
      </c>
      <c r="GD52" s="94">
        <v>203</v>
      </c>
      <c r="GE52" s="94">
        <v>0</v>
      </c>
      <c r="GF52" s="87">
        <v>12520</v>
      </c>
      <c r="GG52" s="858">
        <v>0</v>
      </c>
      <c r="GH52" s="94">
        <v>51</v>
      </c>
      <c r="GI52" s="858">
        <v>11563</v>
      </c>
      <c r="GJ52" s="94">
        <v>31</v>
      </c>
      <c r="GK52" s="94">
        <v>875</v>
      </c>
      <c r="GL52" s="87">
        <v>3379</v>
      </c>
      <c r="GM52" s="72">
        <v>2286</v>
      </c>
      <c r="GN52" s="72">
        <v>163</v>
      </c>
      <c r="GO52" s="72">
        <v>930</v>
      </c>
      <c r="GP52" s="95">
        <v>3701</v>
      </c>
      <c r="GQ52" s="179">
        <v>1151</v>
      </c>
      <c r="GR52" s="94">
        <v>43</v>
      </c>
      <c r="GS52" s="94">
        <v>180</v>
      </c>
      <c r="GT52" s="94">
        <v>223</v>
      </c>
      <c r="GU52" s="94">
        <v>705</v>
      </c>
      <c r="GV52" s="94">
        <v>0</v>
      </c>
      <c r="GW52" s="94">
        <v>0</v>
      </c>
      <c r="GX52" s="94">
        <v>0</v>
      </c>
      <c r="GY52" s="94">
        <v>0</v>
      </c>
      <c r="GZ52" s="94">
        <v>1792</v>
      </c>
      <c r="HA52" s="94">
        <v>455</v>
      </c>
      <c r="HB52" s="94">
        <v>303</v>
      </c>
      <c r="HC52" s="99">
        <v>37669</v>
      </c>
      <c r="HD52" s="87">
        <v>30479</v>
      </c>
      <c r="HE52" s="72">
        <v>11161</v>
      </c>
      <c r="HF52" s="72">
        <v>9170</v>
      </c>
      <c r="HG52" s="87">
        <v>899</v>
      </c>
      <c r="HH52" s="72">
        <v>816</v>
      </c>
      <c r="HI52" s="72">
        <v>83</v>
      </c>
      <c r="HJ52" s="93">
        <v>1136</v>
      </c>
      <c r="HK52" s="919">
        <v>1131</v>
      </c>
      <c r="HL52" s="72">
        <v>5</v>
      </c>
      <c r="HM52" s="87">
        <v>1</v>
      </c>
      <c r="HN52" s="72">
        <v>1</v>
      </c>
      <c r="HO52" s="72">
        <v>0</v>
      </c>
      <c r="HP52" s="72">
        <v>335</v>
      </c>
      <c r="HQ52" s="72">
        <v>160</v>
      </c>
      <c r="HR52" s="179">
        <v>7617</v>
      </c>
      <c r="HS52" s="72">
        <v>54</v>
      </c>
      <c r="HT52" s="72">
        <v>0</v>
      </c>
      <c r="HU52" s="919">
        <v>6317</v>
      </c>
      <c r="HV52" s="72">
        <v>0</v>
      </c>
      <c r="HW52" s="72">
        <v>1246</v>
      </c>
      <c r="HX52" s="72">
        <v>0</v>
      </c>
      <c r="HY52" s="87">
        <v>7190</v>
      </c>
      <c r="HZ52" s="93">
        <v>6296</v>
      </c>
      <c r="IA52" s="72">
        <v>6296</v>
      </c>
      <c r="IB52" s="72">
        <v>0</v>
      </c>
      <c r="IC52" s="72">
        <v>119</v>
      </c>
      <c r="ID52" s="919">
        <v>195</v>
      </c>
      <c r="IE52" s="72">
        <v>576</v>
      </c>
      <c r="IF52" s="120">
        <v>4</v>
      </c>
    </row>
    <row r="53" spans="1:240" ht="14.25" customHeight="1">
      <c r="A53" s="423">
        <v>2001</v>
      </c>
      <c r="B53" s="1204">
        <v>700958</v>
      </c>
      <c r="C53" s="1208">
        <v>40268</v>
      </c>
      <c r="D53" s="1209">
        <v>36329</v>
      </c>
      <c r="E53" s="884">
        <v>2485</v>
      </c>
      <c r="F53" s="884">
        <v>979</v>
      </c>
      <c r="G53" s="327"/>
      <c r="H53" s="884">
        <v>13309</v>
      </c>
      <c r="I53" s="884">
        <v>747</v>
      </c>
      <c r="J53" s="884">
        <v>5318</v>
      </c>
      <c r="K53" s="884">
        <v>214</v>
      </c>
      <c r="L53" s="884">
        <v>13277</v>
      </c>
      <c r="M53" s="1226">
        <v>3939</v>
      </c>
      <c r="N53" s="1208">
        <v>40524</v>
      </c>
      <c r="O53" s="1209">
        <v>32521</v>
      </c>
      <c r="P53" s="885">
        <v>11918</v>
      </c>
      <c r="Q53" s="885">
        <v>9912</v>
      </c>
      <c r="R53" s="885">
        <v>549</v>
      </c>
      <c r="S53" s="885">
        <v>960</v>
      </c>
      <c r="T53" s="885">
        <v>1182</v>
      </c>
      <c r="U53" s="885">
        <v>8000</v>
      </c>
      <c r="V53" s="1209">
        <v>8003</v>
      </c>
      <c r="W53" s="885">
        <v>7057</v>
      </c>
      <c r="X53" s="885">
        <v>7057</v>
      </c>
      <c r="Y53" s="885">
        <v>657</v>
      </c>
      <c r="Z53" s="885">
        <v>187</v>
      </c>
      <c r="AA53" s="885">
        <v>8</v>
      </c>
      <c r="AB53" s="894">
        <v>94</v>
      </c>
      <c r="AC53" s="1210">
        <v>-256</v>
      </c>
      <c r="AD53" s="885">
        <v>-256</v>
      </c>
      <c r="AE53" s="1322">
        <v>920</v>
      </c>
      <c r="AF53" s="887">
        <v>24477</v>
      </c>
      <c r="AG53" s="887">
        <v>21205</v>
      </c>
      <c r="AH53" s="887">
        <v>2645</v>
      </c>
      <c r="AI53" s="885">
        <v>14565</v>
      </c>
      <c r="AJ53" s="885">
        <v>2645</v>
      </c>
      <c r="AK53" s="885">
        <v>14559</v>
      </c>
      <c r="AL53" s="885">
        <v>25013</v>
      </c>
      <c r="AM53" s="885">
        <v>3808</v>
      </c>
      <c r="AN53" s="885">
        <v>11920</v>
      </c>
      <c r="AO53" s="885">
        <v>0</v>
      </c>
      <c r="AP53" s="885">
        <v>11914</v>
      </c>
      <c r="AQ53" s="885">
        <v>22368</v>
      </c>
      <c r="AR53" s="885">
        <v>1163</v>
      </c>
      <c r="AS53" s="887"/>
      <c r="AT53" s="896"/>
      <c r="AU53" s="925">
        <v>-3.6521446363405513E-2</v>
      </c>
      <c r="AV53" s="926">
        <v>-3.6521446363405513E-2</v>
      </c>
      <c r="AW53" s="926">
        <v>0.13124894786848856</v>
      </c>
      <c r="AX53" s="926">
        <v>0.54325651465565694</v>
      </c>
      <c r="AY53" s="1211"/>
      <c r="AZ53" s="926"/>
      <c r="BA53" s="1227">
        <v>20169.699000000001</v>
      </c>
      <c r="BB53" s="1228">
        <v>0</v>
      </c>
      <c r="BC53" s="926">
        <v>20169.699000000001</v>
      </c>
      <c r="BD53" s="927">
        <v>2.8774475788848979</v>
      </c>
      <c r="BE53" s="884"/>
      <c r="BF53" s="1213">
        <v>5.7447093834438014</v>
      </c>
      <c r="BG53" s="926">
        <v>5.1827641599068706</v>
      </c>
      <c r="BH53" s="926">
        <v>0.35451482114477617</v>
      </c>
      <c r="BI53" s="926">
        <v>0.13966599996005466</v>
      </c>
      <c r="BJ53" s="926">
        <v>0</v>
      </c>
      <c r="BK53" s="926">
        <v>1.8986872251975153</v>
      </c>
      <c r="BL53" s="926">
        <v>0.10656843919321843</v>
      </c>
      <c r="BM53" s="926">
        <v>0.75867598343980669</v>
      </c>
      <c r="BN53" s="926">
        <v>3.0529646569409295E-2</v>
      </c>
      <c r="BO53" s="926">
        <v>1.8941220444020896</v>
      </c>
      <c r="BP53" s="926">
        <v>0.56194522353693088</v>
      </c>
      <c r="BQ53" s="1213">
        <v>5.7812308298072068</v>
      </c>
      <c r="BR53" s="926">
        <v>4.6395076452512134</v>
      </c>
      <c r="BS53" s="926">
        <v>1.7002445224963549</v>
      </c>
      <c r="BT53" s="926">
        <v>1.4140647513831071</v>
      </c>
      <c r="BU53" s="926">
        <v>7.8321383021521973E-2</v>
      </c>
      <c r="BV53" s="327">
        <v>0</v>
      </c>
      <c r="BW53" s="926">
        <v>0.13695542386277065</v>
      </c>
      <c r="BX53" s="926">
        <v>0.16862636563103639</v>
      </c>
      <c r="BY53" s="926">
        <v>1.1412951988564222</v>
      </c>
      <c r="BZ53" s="926">
        <v>1.1417231845559934</v>
      </c>
      <c r="CA53" s="926">
        <v>1.0067650272912214</v>
      </c>
      <c r="CB53" s="926">
        <v>1.0067650272912214</v>
      </c>
      <c r="CC53" s="926">
        <v>9.3728868206083671E-2</v>
      </c>
      <c r="CD53" s="926">
        <v>1.1412951988564223E-3</v>
      </c>
      <c r="CE53" s="927">
        <v>1.3410218586562961E-2</v>
      </c>
      <c r="CF53" s="926"/>
      <c r="CG53" s="925">
        <v>0.37734072512190459</v>
      </c>
      <c r="CH53" s="926">
        <v>3.4919353228010808</v>
      </c>
      <c r="CI53" s="926">
        <v>3.0251455864688039</v>
      </c>
      <c r="CJ53" s="926">
        <v>2.0778705714179737</v>
      </c>
      <c r="CK53" s="927">
        <v>2.8774475788848979</v>
      </c>
      <c r="CL53" s="412">
        <v>2001</v>
      </c>
      <c r="CM53" s="99">
        <v>40268</v>
      </c>
      <c r="CN53" s="87">
        <v>36329</v>
      </c>
      <c r="CO53" s="87">
        <v>13309</v>
      </c>
      <c r="CP53" s="87">
        <v>5613</v>
      </c>
      <c r="CQ53" s="87">
        <v>2867</v>
      </c>
      <c r="CR53" s="94">
        <v>2867</v>
      </c>
      <c r="CS53" s="94">
        <v>0</v>
      </c>
      <c r="CT53" s="94">
        <v>0</v>
      </c>
      <c r="CU53" s="95">
        <v>41</v>
      </c>
      <c r="CV53" s="95">
        <v>39</v>
      </c>
      <c r="CW53" s="94">
        <v>0</v>
      </c>
      <c r="CX53" s="94">
        <v>39</v>
      </c>
      <c r="CY53" s="94">
        <v>0</v>
      </c>
      <c r="CZ53" s="95">
        <v>2</v>
      </c>
      <c r="DA53" s="94">
        <v>2</v>
      </c>
      <c r="DB53" s="94">
        <v>0</v>
      </c>
      <c r="DC53" s="95">
        <v>2705</v>
      </c>
      <c r="DD53" s="94">
        <v>672</v>
      </c>
      <c r="DE53" s="94">
        <v>46</v>
      </c>
      <c r="DF53" s="94">
        <v>58</v>
      </c>
      <c r="DG53" s="94">
        <v>13</v>
      </c>
      <c r="DH53" s="94">
        <v>0</v>
      </c>
      <c r="DI53" s="94">
        <v>213</v>
      </c>
      <c r="DJ53" s="94">
        <v>0</v>
      </c>
      <c r="DK53" s="94">
        <v>0</v>
      </c>
      <c r="DL53" s="94">
        <v>0</v>
      </c>
      <c r="DM53" s="94">
        <v>102</v>
      </c>
      <c r="DN53" s="94">
        <v>0</v>
      </c>
      <c r="DO53" s="94">
        <v>0</v>
      </c>
      <c r="DP53" s="94">
        <v>0</v>
      </c>
      <c r="DQ53" s="94">
        <v>0</v>
      </c>
      <c r="DR53" s="94">
        <v>6</v>
      </c>
      <c r="DS53" s="94">
        <v>0</v>
      </c>
      <c r="DT53" s="94">
        <v>0</v>
      </c>
      <c r="DU53" s="94">
        <v>0</v>
      </c>
      <c r="DV53" s="94">
        <v>0</v>
      </c>
      <c r="DW53" s="94">
        <v>271</v>
      </c>
      <c r="DX53" s="94">
        <v>0</v>
      </c>
      <c r="DY53" s="94">
        <v>60</v>
      </c>
      <c r="DZ53" s="94">
        <v>67</v>
      </c>
      <c r="EA53" s="94">
        <v>52</v>
      </c>
      <c r="EB53" s="94">
        <v>0</v>
      </c>
      <c r="EC53" s="94">
        <v>0</v>
      </c>
      <c r="ED53" s="94">
        <v>0</v>
      </c>
      <c r="EE53" s="94">
        <v>0</v>
      </c>
      <c r="EF53" s="94">
        <v>1135</v>
      </c>
      <c r="EG53" s="94">
        <v>1</v>
      </c>
      <c r="EH53" s="94">
        <v>0</v>
      </c>
      <c r="EI53" s="94">
        <v>9</v>
      </c>
      <c r="EJ53" s="95">
        <v>7696</v>
      </c>
      <c r="EK53" s="94">
        <v>4302</v>
      </c>
      <c r="EL53" s="94">
        <v>0</v>
      </c>
      <c r="EM53" s="94">
        <v>0</v>
      </c>
      <c r="EN53" s="94">
        <v>0</v>
      </c>
      <c r="EO53" s="94">
        <v>321</v>
      </c>
      <c r="EP53" s="94">
        <v>2010</v>
      </c>
      <c r="EQ53" s="94">
        <v>139</v>
      </c>
      <c r="ER53" s="94">
        <v>450</v>
      </c>
      <c r="ES53" s="94">
        <v>436</v>
      </c>
      <c r="ET53" s="94">
        <v>38</v>
      </c>
      <c r="EU53" s="94">
        <v>0</v>
      </c>
      <c r="EV53" s="94">
        <v>0</v>
      </c>
      <c r="EW53" s="94">
        <v>0</v>
      </c>
      <c r="EX53" s="94">
        <v>0</v>
      </c>
      <c r="EY53" s="94">
        <v>0</v>
      </c>
      <c r="EZ53" s="94">
        <v>0</v>
      </c>
      <c r="FA53" s="94">
        <v>0</v>
      </c>
      <c r="FB53" s="94">
        <v>0</v>
      </c>
      <c r="FC53" s="94">
        <v>0</v>
      </c>
      <c r="FD53" s="94">
        <v>0</v>
      </c>
      <c r="FE53" s="94">
        <v>0</v>
      </c>
      <c r="FF53" s="94">
        <v>0</v>
      </c>
      <c r="FG53" s="94">
        <v>0</v>
      </c>
      <c r="FH53" s="94">
        <v>0</v>
      </c>
      <c r="FI53" s="87">
        <v>747</v>
      </c>
      <c r="FJ53" s="858">
        <v>549</v>
      </c>
      <c r="FK53" s="94">
        <v>164</v>
      </c>
      <c r="FL53" s="94">
        <v>34</v>
      </c>
      <c r="FM53" s="95">
        <v>5318</v>
      </c>
      <c r="FN53" s="95">
        <v>3756</v>
      </c>
      <c r="FO53" s="94">
        <v>2776</v>
      </c>
      <c r="FP53" s="94">
        <v>980</v>
      </c>
      <c r="FQ53" s="94">
        <v>0</v>
      </c>
      <c r="FR53" s="94">
        <v>0</v>
      </c>
      <c r="FS53" s="95">
        <v>1562</v>
      </c>
      <c r="FT53" s="94">
        <v>119</v>
      </c>
      <c r="FU53" s="94">
        <v>236</v>
      </c>
      <c r="FV53" s="94">
        <v>0</v>
      </c>
      <c r="FW53" s="94">
        <v>1199</v>
      </c>
      <c r="FX53" s="94">
        <v>8</v>
      </c>
      <c r="FY53" s="94">
        <v>0</v>
      </c>
      <c r="FZ53" s="94">
        <v>0</v>
      </c>
      <c r="GA53" s="87">
        <v>214</v>
      </c>
      <c r="GB53" s="87">
        <v>0</v>
      </c>
      <c r="GC53" s="94">
        <v>0</v>
      </c>
      <c r="GD53" s="94">
        <v>214</v>
      </c>
      <c r="GE53" s="94">
        <v>0</v>
      </c>
      <c r="GF53" s="87">
        <v>13277</v>
      </c>
      <c r="GG53" s="858">
        <v>0</v>
      </c>
      <c r="GH53" s="94">
        <v>62</v>
      </c>
      <c r="GI53" s="858">
        <v>12190</v>
      </c>
      <c r="GJ53" s="94">
        <v>29</v>
      </c>
      <c r="GK53" s="94">
        <v>996</v>
      </c>
      <c r="GL53" s="87">
        <v>3464</v>
      </c>
      <c r="GM53" s="72">
        <v>2316</v>
      </c>
      <c r="GN53" s="72">
        <v>169</v>
      </c>
      <c r="GO53" s="72">
        <v>979</v>
      </c>
      <c r="GP53" s="95">
        <v>3939</v>
      </c>
      <c r="GQ53" s="179">
        <v>1163</v>
      </c>
      <c r="GR53" s="94">
        <v>37</v>
      </c>
      <c r="GS53" s="94">
        <v>186</v>
      </c>
      <c r="GT53" s="94">
        <v>197</v>
      </c>
      <c r="GU53" s="94">
        <v>743</v>
      </c>
      <c r="GV53" s="94">
        <v>0</v>
      </c>
      <c r="GW53" s="94">
        <v>0</v>
      </c>
      <c r="GX53" s="94">
        <v>0</v>
      </c>
      <c r="GY53" s="94">
        <v>0</v>
      </c>
      <c r="GZ53" s="94">
        <v>1948</v>
      </c>
      <c r="HA53" s="94">
        <v>513</v>
      </c>
      <c r="HB53" s="94">
        <v>315</v>
      </c>
      <c r="HC53" s="99">
        <v>40524</v>
      </c>
      <c r="HD53" s="87">
        <v>32521</v>
      </c>
      <c r="HE53" s="72">
        <v>11918</v>
      </c>
      <c r="HF53" s="72">
        <v>9912</v>
      </c>
      <c r="HG53" s="87">
        <v>960</v>
      </c>
      <c r="HH53" s="72">
        <v>869</v>
      </c>
      <c r="HI53" s="72">
        <v>91</v>
      </c>
      <c r="HJ53" s="93">
        <v>1182</v>
      </c>
      <c r="HK53" s="919">
        <v>1176</v>
      </c>
      <c r="HL53" s="72">
        <v>6</v>
      </c>
      <c r="HM53" s="87">
        <v>2</v>
      </c>
      <c r="HN53" s="72">
        <v>2</v>
      </c>
      <c r="HO53" s="72">
        <v>0</v>
      </c>
      <c r="HP53" s="72">
        <v>357</v>
      </c>
      <c r="HQ53" s="72">
        <v>192</v>
      </c>
      <c r="HR53" s="179">
        <v>7998</v>
      </c>
      <c r="HS53" s="72">
        <v>66</v>
      </c>
      <c r="HT53" s="72">
        <v>0</v>
      </c>
      <c r="HU53" s="919">
        <v>6630</v>
      </c>
      <c r="HV53" s="72">
        <v>0</v>
      </c>
      <c r="HW53" s="72">
        <v>1302</v>
      </c>
      <c r="HX53" s="72">
        <v>0</v>
      </c>
      <c r="HY53" s="87">
        <v>8003</v>
      </c>
      <c r="HZ53" s="93">
        <v>7057</v>
      </c>
      <c r="IA53" s="72">
        <v>7057</v>
      </c>
      <c r="IB53" s="72">
        <v>0</v>
      </c>
      <c r="IC53" s="72">
        <v>94</v>
      </c>
      <c r="ID53" s="919">
        <v>187</v>
      </c>
      <c r="IE53" s="72">
        <v>657</v>
      </c>
      <c r="IF53" s="120">
        <v>8</v>
      </c>
    </row>
    <row r="54" spans="1:240" ht="14.25" customHeight="1">
      <c r="A54" s="423">
        <v>2002</v>
      </c>
      <c r="B54" s="1204">
        <v>749744</v>
      </c>
      <c r="C54" s="1208">
        <v>43295</v>
      </c>
      <c r="D54" s="1209">
        <v>38611</v>
      </c>
      <c r="E54" s="884">
        <v>2849</v>
      </c>
      <c r="F54" s="884">
        <v>1083</v>
      </c>
      <c r="G54" s="327"/>
      <c r="H54" s="884">
        <v>13903</v>
      </c>
      <c r="I54" s="884">
        <v>637</v>
      </c>
      <c r="J54" s="884">
        <v>5590</v>
      </c>
      <c r="K54" s="884">
        <v>231</v>
      </c>
      <c r="L54" s="884">
        <v>14318</v>
      </c>
      <c r="M54" s="1226">
        <v>4684</v>
      </c>
      <c r="N54" s="1208">
        <v>44155</v>
      </c>
      <c r="O54" s="1209">
        <v>34520</v>
      </c>
      <c r="P54" s="885">
        <v>12490</v>
      </c>
      <c r="Q54" s="885">
        <v>10949</v>
      </c>
      <c r="R54" s="885">
        <v>584</v>
      </c>
      <c r="S54" s="885">
        <v>1112</v>
      </c>
      <c r="T54" s="885">
        <v>889</v>
      </c>
      <c r="U54" s="885">
        <v>8496</v>
      </c>
      <c r="V54" s="1209">
        <v>9635</v>
      </c>
      <c r="W54" s="885">
        <v>8645</v>
      </c>
      <c r="X54" s="885">
        <v>8645</v>
      </c>
      <c r="Y54" s="885">
        <v>1060</v>
      </c>
      <c r="Z54" s="885">
        <v>126</v>
      </c>
      <c r="AA54" s="885">
        <v>8</v>
      </c>
      <c r="AB54" s="894">
        <v>-204</v>
      </c>
      <c r="AC54" s="1210">
        <v>-860</v>
      </c>
      <c r="AD54" s="885">
        <v>-860</v>
      </c>
      <c r="AE54" s="1322">
        <v>24</v>
      </c>
      <c r="AF54" s="887">
        <v>26330</v>
      </c>
      <c r="AG54" s="887">
        <v>22598</v>
      </c>
      <c r="AH54" s="887">
        <v>2888</v>
      </c>
      <c r="AI54" s="885">
        <v>15381</v>
      </c>
      <c r="AJ54" s="885">
        <v>2888</v>
      </c>
      <c r="AK54" s="885">
        <v>15427</v>
      </c>
      <c r="AL54" s="885">
        <v>26689</v>
      </c>
      <c r="AM54" s="885">
        <v>4091</v>
      </c>
      <c r="AN54" s="885">
        <v>12493</v>
      </c>
      <c r="AO54" s="885">
        <v>0</v>
      </c>
      <c r="AP54" s="885">
        <v>12539</v>
      </c>
      <c r="AQ54" s="885">
        <v>23801</v>
      </c>
      <c r="AR54" s="885">
        <v>1203</v>
      </c>
      <c r="AS54" s="887"/>
      <c r="AT54" s="896"/>
      <c r="AU54" s="925">
        <v>-0.11470581958641883</v>
      </c>
      <c r="AV54" s="926">
        <v>-0.11470581958641883</v>
      </c>
      <c r="AW54" s="926">
        <v>3.2010926396209907E-3</v>
      </c>
      <c r="AX54" s="926">
        <v>0.54565291619539469</v>
      </c>
      <c r="AY54" s="1211"/>
      <c r="AZ54" s="926"/>
      <c r="BA54" s="1227">
        <v>21521.636999999999</v>
      </c>
      <c r="BB54" s="1228">
        <v>0</v>
      </c>
      <c r="BC54" s="926">
        <v>21521.636999999999</v>
      </c>
      <c r="BD54" s="927">
        <v>2.8705314080539486</v>
      </c>
      <c r="BE54" s="884"/>
      <c r="BF54" s="1213">
        <v>5.7746377430162825</v>
      </c>
      <c r="BG54" s="926">
        <v>5.1498911628502526</v>
      </c>
      <c r="BH54" s="926">
        <v>0.37999637209500842</v>
      </c>
      <c r="BI54" s="926">
        <v>0.14444930536289721</v>
      </c>
      <c r="BJ54" s="926">
        <v>0</v>
      </c>
      <c r="BK54" s="926">
        <v>1.854366290360443</v>
      </c>
      <c r="BL54" s="926">
        <v>8.4962333809940463E-2</v>
      </c>
      <c r="BM54" s="926">
        <v>0.74558782731172235</v>
      </c>
      <c r="BN54" s="926">
        <v>3.0810516656352035E-2</v>
      </c>
      <c r="BO54" s="926">
        <v>1.9097185172538893</v>
      </c>
      <c r="BP54" s="926">
        <v>0.62474658016603002</v>
      </c>
      <c r="BQ54" s="1213">
        <v>5.8893435626027015</v>
      </c>
      <c r="BR54" s="926">
        <v>4.6042382466548579</v>
      </c>
      <c r="BS54" s="926">
        <v>1.6659019612027572</v>
      </c>
      <c r="BT54" s="926">
        <v>1.4603651379670928</v>
      </c>
      <c r="BU54" s="926">
        <v>7.7893254230777434E-2</v>
      </c>
      <c r="BV54" s="327">
        <v>0</v>
      </c>
      <c r="BW54" s="926">
        <v>0.14831729230243923</v>
      </c>
      <c r="BX54" s="926">
        <v>0.11857380652596086</v>
      </c>
      <c r="BY54" s="926">
        <v>1.1331867944258307</v>
      </c>
      <c r="BZ54" s="926">
        <v>1.2851053159478436</v>
      </c>
      <c r="CA54" s="926">
        <v>1.1530602445634777</v>
      </c>
      <c r="CB54" s="926">
        <v>1.1530602445634777</v>
      </c>
      <c r="CC54" s="926">
        <v>0.14138159158326041</v>
      </c>
      <c r="CD54" s="926">
        <v>1.0670308798736636E-3</v>
      </c>
      <c r="CE54" s="927">
        <v>-2.7209287436778421E-2</v>
      </c>
      <c r="CF54" s="926"/>
      <c r="CG54" s="925">
        <v>0.38519814763439253</v>
      </c>
      <c r="CH54" s="926">
        <v>3.5118653833841953</v>
      </c>
      <c r="CI54" s="926">
        <v>3.014095477923131</v>
      </c>
      <c r="CJ54" s="926">
        <v>2.0515002454171025</v>
      </c>
      <c r="CK54" s="927">
        <v>2.8705314080539486</v>
      </c>
      <c r="CL54" s="412">
        <v>2002</v>
      </c>
      <c r="CM54" s="99">
        <v>43295</v>
      </c>
      <c r="CN54" s="87">
        <v>38611</v>
      </c>
      <c r="CO54" s="87">
        <v>13903</v>
      </c>
      <c r="CP54" s="87">
        <v>5897</v>
      </c>
      <c r="CQ54" s="87">
        <v>2949</v>
      </c>
      <c r="CR54" s="94">
        <v>2949</v>
      </c>
      <c r="CS54" s="94">
        <v>0</v>
      </c>
      <c r="CT54" s="94">
        <v>0</v>
      </c>
      <c r="CU54" s="95">
        <v>41</v>
      </c>
      <c r="CV54" s="95">
        <v>39</v>
      </c>
      <c r="CW54" s="94">
        <v>0</v>
      </c>
      <c r="CX54" s="94">
        <v>39</v>
      </c>
      <c r="CY54" s="94">
        <v>0</v>
      </c>
      <c r="CZ54" s="95">
        <v>2</v>
      </c>
      <c r="DA54" s="94">
        <v>2</v>
      </c>
      <c r="DB54" s="94">
        <v>0</v>
      </c>
      <c r="DC54" s="95">
        <v>2907</v>
      </c>
      <c r="DD54" s="94">
        <v>700</v>
      </c>
      <c r="DE54" s="94">
        <v>45</v>
      </c>
      <c r="DF54" s="94">
        <v>66</v>
      </c>
      <c r="DG54" s="94">
        <v>16</v>
      </c>
      <c r="DH54" s="94">
        <v>0</v>
      </c>
      <c r="DI54" s="94">
        <v>256</v>
      </c>
      <c r="DJ54" s="94">
        <v>0</v>
      </c>
      <c r="DK54" s="94">
        <v>32</v>
      </c>
      <c r="DL54" s="94">
        <v>0</v>
      </c>
      <c r="DM54" s="94">
        <v>102</v>
      </c>
      <c r="DN54" s="94">
        <v>0</v>
      </c>
      <c r="DO54" s="94">
        <v>0</v>
      </c>
      <c r="DP54" s="94">
        <v>0</v>
      </c>
      <c r="DQ54" s="94">
        <v>0</v>
      </c>
      <c r="DR54" s="94">
        <v>6</v>
      </c>
      <c r="DS54" s="94">
        <v>0</v>
      </c>
      <c r="DT54" s="94">
        <v>0</v>
      </c>
      <c r="DU54" s="94">
        <v>0</v>
      </c>
      <c r="DV54" s="94">
        <v>0</v>
      </c>
      <c r="DW54" s="94">
        <v>298</v>
      </c>
      <c r="DX54" s="94">
        <v>0</v>
      </c>
      <c r="DY54" s="94">
        <v>55</v>
      </c>
      <c r="DZ54" s="94">
        <v>72</v>
      </c>
      <c r="EA54" s="94">
        <v>57</v>
      </c>
      <c r="EB54" s="94">
        <v>0</v>
      </c>
      <c r="EC54" s="94">
        <v>0</v>
      </c>
      <c r="ED54" s="94">
        <v>0</v>
      </c>
      <c r="EE54" s="94">
        <v>0</v>
      </c>
      <c r="EF54" s="94">
        <v>1199</v>
      </c>
      <c r="EG54" s="94">
        <v>2</v>
      </c>
      <c r="EH54" s="94">
        <v>0</v>
      </c>
      <c r="EI54" s="94">
        <v>1</v>
      </c>
      <c r="EJ54" s="95">
        <v>8006</v>
      </c>
      <c r="EK54" s="94">
        <v>4556</v>
      </c>
      <c r="EL54" s="94">
        <v>0</v>
      </c>
      <c r="EM54" s="94">
        <v>0</v>
      </c>
      <c r="EN54" s="94">
        <v>0</v>
      </c>
      <c r="EO54" s="94">
        <v>341</v>
      </c>
      <c r="EP54" s="94">
        <v>2039</v>
      </c>
      <c r="EQ54" s="94">
        <v>141</v>
      </c>
      <c r="ER54" s="94">
        <v>499</v>
      </c>
      <c r="ES54" s="94">
        <v>428</v>
      </c>
      <c r="ET54" s="94">
        <v>0</v>
      </c>
      <c r="EU54" s="94">
        <v>0</v>
      </c>
      <c r="EV54" s="94">
        <v>0</v>
      </c>
      <c r="EW54" s="94">
        <v>0</v>
      </c>
      <c r="EX54" s="94">
        <v>0</v>
      </c>
      <c r="EY54" s="94">
        <v>0</v>
      </c>
      <c r="EZ54" s="94">
        <v>0</v>
      </c>
      <c r="FA54" s="94">
        <v>0</v>
      </c>
      <c r="FB54" s="94">
        <v>0</v>
      </c>
      <c r="FC54" s="94">
        <v>0</v>
      </c>
      <c r="FD54" s="94">
        <v>0</v>
      </c>
      <c r="FE54" s="94">
        <v>0</v>
      </c>
      <c r="FF54" s="94">
        <v>0</v>
      </c>
      <c r="FG54" s="94">
        <v>0</v>
      </c>
      <c r="FH54" s="94">
        <v>2</v>
      </c>
      <c r="FI54" s="87">
        <v>637</v>
      </c>
      <c r="FJ54" s="858">
        <v>452</v>
      </c>
      <c r="FK54" s="94">
        <v>152</v>
      </c>
      <c r="FL54" s="94">
        <v>33</v>
      </c>
      <c r="FM54" s="95">
        <v>5590</v>
      </c>
      <c r="FN54" s="95">
        <v>3941</v>
      </c>
      <c r="FO54" s="94">
        <v>2891</v>
      </c>
      <c r="FP54" s="94">
        <v>1050</v>
      </c>
      <c r="FQ54" s="94">
        <v>0</v>
      </c>
      <c r="FR54" s="94">
        <v>0</v>
      </c>
      <c r="FS54" s="95">
        <v>1649</v>
      </c>
      <c r="FT54" s="94">
        <v>109</v>
      </c>
      <c r="FU54" s="94">
        <v>250</v>
      </c>
      <c r="FV54" s="94">
        <v>0</v>
      </c>
      <c r="FW54" s="94">
        <v>1283</v>
      </c>
      <c r="FX54" s="94">
        <v>7</v>
      </c>
      <c r="FY54" s="94">
        <v>0</v>
      </c>
      <c r="FZ54" s="94">
        <v>0</v>
      </c>
      <c r="GA54" s="87">
        <v>231</v>
      </c>
      <c r="GB54" s="87">
        <v>0</v>
      </c>
      <c r="GC54" s="94">
        <v>0</v>
      </c>
      <c r="GD54" s="94">
        <v>231</v>
      </c>
      <c r="GE54" s="94">
        <v>0</v>
      </c>
      <c r="GF54" s="87">
        <v>14318</v>
      </c>
      <c r="GG54" s="858">
        <v>0</v>
      </c>
      <c r="GH54" s="94">
        <v>72</v>
      </c>
      <c r="GI54" s="858">
        <v>13039</v>
      </c>
      <c r="GJ54" s="94">
        <v>3</v>
      </c>
      <c r="GK54" s="94">
        <v>1204</v>
      </c>
      <c r="GL54" s="87">
        <v>3932</v>
      </c>
      <c r="GM54" s="72">
        <v>2680</v>
      </c>
      <c r="GN54" s="72">
        <v>169</v>
      </c>
      <c r="GO54" s="72">
        <v>1083</v>
      </c>
      <c r="GP54" s="95">
        <v>4684</v>
      </c>
      <c r="GQ54" s="179">
        <v>1296</v>
      </c>
      <c r="GR54" s="94">
        <v>44</v>
      </c>
      <c r="GS54" s="94">
        <v>154</v>
      </c>
      <c r="GT54" s="94">
        <v>266</v>
      </c>
      <c r="GU54" s="94">
        <v>832</v>
      </c>
      <c r="GV54" s="94">
        <v>0</v>
      </c>
      <c r="GW54" s="94">
        <v>0</v>
      </c>
      <c r="GX54" s="94">
        <v>0</v>
      </c>
      <c r="GY54" s="94">
        <v>0</v>
      </c>
      <c r="GZ54" s="94">
        <v>2528</v>
      </c>
      <c r="HA54" s="94">
        <v>492</v>
      </c>
      <c r="HB54" s="94">
        <v>368</v>
      </c>
      <c r="HC54" s="99">
        <v>44155</v>
      </c>
      <c r="HD54" s="87">
        <v>34520</v>
      </c>
      <c r="HE54" s="72">
        <v>12490</v>
      </c>
      <c r="HF54" s="72">
        <v>10949</v>
      </c>
      <c r="HG54" s="87">
        <v>1112</v>
      </c>
      <c r="HH54" s="72">
        <v>974</v>
      </c>
      <c r="HI54" s="72">
        <v>138</v>
      </c>
      <c r="HJ54" s="93">
        <v>889</v>
      </c>
      <c r="HK54" s="919">
        <v>884</v>
      </c>
      <c r="HL54" s="72">
        <v>5</v>
      </c>
      <c r="HM54" s="87">
        <v>3</v>
      </c>
      <c r="HN54" s="72">
        <v>3</v>
      </c>
      <c r="HO54" s="72">
        <v>0</v>
      </c>
      <c r="HP54" s="72">
        <v>384</v>
      </c>
      <c r="HQ54" s="72">
        <v>200</v>
      </c>
      <c r="HR54" s="179">
        <v>8493</v>
      </c>
      <c r="HS54" s="72">
        <v>77</v>
      </c>
      <c r="HT54" s="72">
        <v>0</v>
      </c>
      <c r="HU54" s="919">
        <v>6991</v>
      </c>
      <c r="HV54" s="72">
        <v>0</v>
      </c>
      <c r="HW54" s="72">
        <v>1425</v>
      </c>
      <c r="HX54" s="72">
        <v>0</v>
      </c>
      <c r="HY54" s="87">
        <v>9635</v>
      </c>
      <c r="HZ54" s="93">
        <v>8645</v>
      </c>
      <c r="IA54" s="72">
        <v>8645</v>
      </c>
      <c r="IB54" s="72">
        <v>0</v>
      </c>
      <c r="IC54" s="72">
        <v>-204</v>
      </c>
      <c r="ID54" s="919">
        <v>126</v>
      </c>
      <c r="IE54" s="72">
        <v>1060</v>
      </c>
      <c r="IF54" s="120">
        <v>8</v>
      </c>
    </row>
    <row r="55" spans="1:240" ht="14.25" customHeight="1">
      <c r="A55" s="423">
        <v>2003</v>
      </c>
      <c r="B55" s="1204">
        <v>802683</v>
      </c>
      <c r="C55" s="1208">
        <v>45762</v>
      </c>
      <c r="D55" s="1209">
        <v>40845</v>
      </c>
      <c r="E55" s="884">
        <v>2915</v>
      </c>
      <c r="F55" s="884">
        <v>1184</v>
      </c>
      <c r="G55" s="327"/>
      <c r="H55" s="884">
        <v>14341</v>
      </c>
      <c r="I55" s="884">
        <v>534</v>
      </c>
      <c r="J55" s="884">
        <v>5784</v>
      </c>
      <c r="K55" s="884">
        <v>247</v>
      </c>
      <c r="L55" s="884">
        <v>15840</v>
      </c>
      <c r="M55" s="1226">
        <v>4917</v>
      </c>
      <c r="N55" s="1208">
        <v>47665</v>
      </c>
      <c r="O55" s="1209">
        <v>37312</v>
      </c>
      <c r="P55" s="885">
        <v>13509</v>
      </c>
      <c r="Q55" s="885">
        <v>12119</v>
      </c>
      <c r="R55" s="885">
        <v>672</v>
      </c>
      <c r="S55" s="885">
        <v>1196</v>
      </c>
      <c r="T55" s="885">
        <v>776</v>
      </c>
      <c r="U55" s="885">
        <v>9040</v>
      </c>
      <c r="V55" s="1209">
        <v>10353</v>
      </c>
      <c r="W55" s="885">
        <v>9832</v>
      </c>
      <c r="X55" s="885">
        <v>9832</v>
      </c>
      <c r="Y55" s="885">
        <v>1068</v>
      </c>
      <c r="Z55" s="885">
        <v>167</v>
      </c>
      <c r="AA55" s="885">
        <v>8</v>
      </c>
      <c r="AB55" s="894">
        <v>-722</v>
      </c>
      <c r="AC55" s="1210">
        <v>-1903</v>
      </c>
      <c r="AD55" s="885">
        <v>-1903</v>
      </c>
      <c r="AE55" s="1322">
        <v>-1137</v>
      </c>
      <c r="AF55" s="887">
        <v>28832</v>
      </c>
      <c r="AG55" s="887">
        <v>24968</v>
      </c>
      <c r="AH55" s="887">
        <v>3203</v>
      </c>
      <c r="AI55" s="885">
        <v>16713</v>
      </c>
      <c r="AJ55" s="885">
        <v>3203</v>
      </c>
      <c r="AK55" s="885">
        <v>16106</v>
      </c>
      <c r="AL55" s="885">
        <v>28501</v>
      </c>
      <c r="AM55" s="885">
        <v>3533</v>
      </c>
      <c r="AN55" s="885">
        <v>13510</v>
      </c>
      <c r="AO55" s="885">
        <v>0</v>
      </c>
      <c r="AP55" s="885">
        <v>12903</v>
      </c>
      <c r="AQ55" s="885">
        <v>25298</v>
      </c>
      <c r="AR55" s="885">
        <v>330</v>
      </c>
      <c r="AS55" s="887"/>
      <c r="AT55" s="896"/>
      <c r="AU55" s="925">
        <v>-0.2370798933078189</v>
      </c>
      <c r="AV55" s="926">
        <v>-0.2370798933078189</v>
      </c>
      <c r="AW55" s="926">
        <v>-0.14164994150866531</v>
      </c>
      <c r="AX55" s="926">
        <v>0.4401488507916575</v>
      </c>
      <c r="AY55" s="1211"/>
      <c r="AZ55" s="926"/>
      <c r="BA55" s="1227">
        <v>22913.941999999999</v>
      </c>
      <c r="BB55" s="1228">
        <v>0</v>
      </c>
      <c r="BC55" s="926">
        <v>22913.941999999999</v>
      </c>
      <c r="BD55" s="927">
        <v>2.8546689041626641</v>
      </c>
      <c r="BE55" s="884"/>
      <c r="BF55" s="1213">
        <v>5.7011298358131413</v>
      </c>
      <c r="BG55" s="926">
        <v>5.0885592444339798</v>
      </c>
      <c r="BH55" s="926">
        <v>0.36315706200330639</v>
      </c>
      <c r="BI55" s="926">
        <v>0.14750530408642018</v>
      </c>
      <c r="BJ55" s="926">
        <v>0</v>
      </c>
      <c r="BK55" s="926">
        <v>1.7866330793102632</v>
      </c>
      <c r="BL55" s="926">
        <v>6.6526885457895577E-2</v>
      </c>
      <c r="BM55" s="926">
        <v>0.72058334361136334</v>
      </c>
      <c r="BN55" s="926">
        <v>3.0771799078839344E-2</v>
      </c>
      <c r="BO55" s="926">
        <v>1.9733817708858914</v>
      </c>
      <c r="BP55" s="926">
        <v>0.61257059137916214</v>
      </c>
      <c r="BQ55" s="1213">
        <v>5.9382097291209606</v>
      </c>
      <c r="BR55" s="926">
        <v>4.6484103936423224</v>
      </c>
      <c r="BS55" s="926">
        <v>1.6829807034657518</v>
      </c>
      <c r="BT55" s="926">
        <v>1.5098114697832146</v>
      </c>
      <c r="BU55" s="926">
        <v>8.3719226643643882E-2</v>
      </c>
      <c r="BV55" s="327">
        <v>0</v>
      </c>
      <c r="BW55" s="926">
        <v>0.14900029027648523</v>
      </c>
      <c r="BX55" s="926">
        <v>9.6675773624207817E-2</v>
      </c>
      <c r="BY55" s="926">
        <v>1.1262229298490189</v>
      </c>
      <c r="BZ55" s="926">
        <v>1.2897993354786386</v>
      </c>
      <c r="CA55" s="926">
        <v>1.2248920183933134</v>
      </c>
      <c r="CB55" s="926">
        <v>1.2248920183933134</v>
      </c>
      <c r="CC55" s="926">
        <v>0.13305377091579115</v>
      </c>
      <c r="CD55" s="926">
        <v>9.9665746004337944E-4</v>
      </c>
      <c r="CE55" s="927">
        <v>-8.9948335768915005E-2</v>
      </c>
      <c r="CF55" s="926"/>
      <c r="CG55" s="925">
        <v>0.39903673056486805</v>
      </c>
      <c r="CH55" s="926">
        <v>3.5919534859963398</v>
      </c>
      <c r="CI55" s="926">
        <v>3.1105679327953877</v>
      </c>
      <c r="CJ55" s="926">
        <v>2.0821420162131252</v>
      </c>
      <c r="CK55" s="927">
        <v>2.8546689041626641</v>
      </c>
      <c r="CL55" s="412">
        <v>2003</v>
      </c>
      <c r="CM55" s="99">
        <v>45762</v>
      </c>
      <c r="CN55" s="87">
        <v>40845</v>
      </c>
      <c r="CO55" s="87">
        <v>14341</v>
      </c>
      <c r="CP55" s="87">
        <v>6572</v>
      </c>
      <c r="CQ55" s="87">
        <v>3253</v>
      </c>
      <c r="CR55" s="94">
        <v>3253</v>
      </c>
      <c r="CS55" s="94">
        <v>0</v>
      </c>
      <c r="CT55" s="94">
        <v>0</v>
      </c>
      <c r="CU55" s="95">
        <v>40</v>
      </c>
      <c r="CV55" s="95">
        <v>39</v>
      </c>
      <c r="CW55" s="94">
        <v>0</v>
      </c>
      <c r="CX55" s="94">
        <v>39</v>
      </c>
      <c r="CY55" s="94">
        <v>0</v>
      </c>
      <c r="CZ55" s="95">
        <v>1</v>
      </c>
      <c r="DA55" s="94">
        <v>1</v>
      </c>
      <c r="DB55" s="94">
        <v>0</v>
      </c>
      <c r="DC55" s="95">
        <v>3279</v>
      </c>
      <c r="DD55" s="94">
        <v>716</v>
      </c>
      <c r="DE55" s="94">
        <v>51</v>
      </c>
      <c r="DF55" s="94">
        <v>58</v>
      </c>
      <c r="DG55" s="94">
        <v>16</v>
      </c>
      <c r="DH55" s="94">
        <v>0</v>
      </c>
      <c r="DI55" s="94">
        <v>280</v>
      </c>
      <c r="DJ55" s="94">
        <v>0</v>
      </c>
      <c r="DK55" s="94">
        <v>44</v>
      </c>
      <c r="DL55" s="94">
        <v>0</v>
      </c>
      <c r="DM55" s="94">
        <v>104</v>
      </c>
      <c r="DN55" s="94">
        <v>0</v>
      </c>
      <c r="DO55" s="94">
        <v>0</v>
      </c>
      <c r="DP55" s="94">
        <v>0</v>
      </c>
      <c r="DQ55" s="94">
        <v>0</v>
      </c>
      <c r="DR55" s="94">
        <v>6</v>
      </c>
      <c r="DS55" s="94">
        <v>0</v>
      </c>
      <c r="DT55" s="94">
        <v>0</v>
      </c>
      <c r="DU55" s="94">
        <v>0</v>
      </c>
      <c r="DV55" s="94">
        <v>0</v>
      </c>
      <c r="DW55" s="94">
        <v>342</v>
      </c>
      <c r="DX55" s="94">
        <v>0</v>
      </c>
      <c r="DY55" s="94">
        <v>57</v>
      </c>
      <c r="DZ55" s="94">
        <v>75</v>
      </c>
      <c r="EA55" s="94">
        <v>60</v>
      </c>
      <c r="EB55" s="94">
        <v>0</v>
      </c>
      <c r="EC55" s="94">
        <v>0</v>
      </c>
      <c r="ED55" s="94">
        <v>0</v>
      </c>
      <c r="EE55" s="94">
        <v>0</v>
      </c>
      <c r="EF55" s="94">
        <v>1460</v>
      </c>
      <c r="EG55" s="94">
        <v>9</v>
      </c>
      <c r="EH55" s="94">
        <v>0</v>
      </c>
      <c r="EI55" s="94">
        <v>1</v>
      </c>
      <c r="EJ55" s="95">
        <v>7769</v>
      </c>
      <c r="EK55" s="94">
        <v>4882</v>
      </c>
      <c r="EL55" s="94">
        <v>0</v>
      </c>
      <c r="EM55" s="94">
        <v>0</v>
      </c>
      <c r="EN55" s="94">
        <v>0</v>
      </c>
      <c r="EO55" s="94">
        <v>359</v>
      </c>
      <c r="EP55" s="94">
        <v>1434</v>
      </c>
      <c r="EQ55" s="94">
        <v>132</v>
      </c>
      <c r="ER55" s="94">
        <v>428</v>
      </c>
      <c r="ES55" s="94">
        <v>512</v>
      </c>
      <c r="ET55" s="94">
        <v>20</v>
      </c>
      <c r="EU55" s="94">
        <v>0</v>
      </c>
      <c r="EV55" s="94">
        <v>0</v>
      </c>
      <c r="EW55" s="94">
        <v>0</v>
      </c>
      <c r="EX55" s="94">
        <v>0</v>
      </c>
      <c r="EY55" s="94">
        <v>0</v>
      </c>
      <c r="EZ55" s="94">
        <v>0</v>
      </c>
      <c r="FA55" s="94">
        <v>0</v>
      </c>
      <c r="FB55" s="94">
        <v>0</v>
      </c>
      <c r="FC55" s="94">
        <v>0</v>
      </c>
      <c r="FD55" s="94">
        <v>0</v>
      </c>
      <c r="FE55" s="94">
        <v>0</v>
      </c>
      <c r="FF55" s="94">
        <v>0</v>
      </c>
      <c r="FG55" s="94">
        <v>0</v>
      </c>
      <c r="FH55" s="94">
        <v>2</v>
      </c>
      <c r="FI55" s="87">
        <v>534</v>
      </c>
      <c r="FJ55" s="858">
        <v>368</v>
      </c>
      <c r="FK55" s="94">
        <v>145</v>
      </c>
      <c r="FL55" s="94">
        <v>21</v>
      </c>
      <c r="FM55" s="95">
        <v>5784</v>
      </c>
      <c r="FN55" s="95">
        <v>4072</v>
      </c>
      <c r="FO55" s="94">
        <v>3027</v>
      </c>
      <c r="FP55" s="94">
        <v>1045</v>
      </c>
      <c r="FQ55" s="94">
        <v>0</v>
      </c>
      <c r="FR55" s="94">
        <v>0</v>
      </c>
      <c r="FS55" s="95">
        <v>1712</v>
      </c>
      <c r="FT55" s="94">
        <v>96</v>
      </c>
      <c r="FU55" s="94">
        <v>265</v>
      </c>
      <c r="FV55" s="94">
        <v>0</v>
      </c>
      <c r="FW55" s="94">
        <v>1349</v>
      </c>
      <c r="FX55" s="94">
        <v>2</v>
      </c>
      <c r="FY55" s="94">
        <v>0</v>
      </c>
      <c r="FZ55" s="94">
        <v>0</v>
      </c>
      <c r="GA55" s="87">
        <v>247</v>
      </c>
      <c r="GB55" s="87">
        <v>0</v>
      </c>
      <c r="GC55" s="94">
        <v>0</v>
      </c>
      <c r="GD55" s="94">
        <v>247</v>
      </c>
      <c r="GE55" s="94">
        <v>0</v>
      </c>
      <c r="GF55" s="87">
        <v>15840</v>
      </c>
      <c r="GG55" s="858">
        <v>0</v>
      </c>
      <c r="GH55" s="94">
        <v>75</v>
      </c>
      <c r="GI55" s="858">
        <v>14383</v>
      </c>
      <c r="GJ55" s="94">
        <v>37</v>
      </c>
      <c r="GK55" s="94">
        <v>1345</v>
      </c>
      <c r="GL55" s="87">
        <v>4099</v>
      </c>
      <c r="GM55" s="72">
        <v>2742</v>
      </c>
      <c r="GN55" s="72">
        <v>173</v>
      </c>
      <c r="GO55" s="72">
        <v>1184</v>
      </c>
      <c r="GP55" s="95">
        <v>4917</v>
      </c>
      <c r="GQ55" s="179">
        <v>1455</v>
      </c>
      <c r="GR55" s="94">
        <v>51</v>
      </c>
      <c r="GS55" s="94">
        <v>147</v>
      </c>
      <c r="GT55" s="94">
        <v>287</v>
      </c>
      <c r="GU55" s="94">
        <v>970</v>
      </c>
      <c r="GV55" s="94">
        <v>0</v>
      </c>
      <c r="GW55" s="94">
        <v>0</v>
      </c>
      <c r="GX55" s="94">
        <v>0</v>
      </c>
      <c r="GY55" s="94">
        <v>0</v>
      </c>
      <c r="GZ55" s="94">
        <v>2505</v>
      </c>
      <c r="HA55" s="94">
        <v>641</v>
      </c>
      <c r="HB55" s="94">
        <v>316</v>
      </c>
      <c r="HC55" s="99">
        <v>47665</v>
      </c>
      <c r="HD55" s="87">
        <v>37312</v>
      </c>
      <c r="HE55" s="72">
        <v>13509</v>
      </c>
      <c r="HF55" s="72">
        <v>12119</v>
      </c>
      <c r="HG55" s="87">
        <v>1196</v>
      </c>
      <c r="HH55" s="72">
        <v>1070</v>
      </c>
      <c r="HI55" s="72">
        <v>126</v>
      </c>
      <c r="HJ55" s="93">
        <v>776</v>
      </c>
      <c r="HK55" s="919">
        <v>766</v>
      </c>
      <c r="HL55" s="72">
        <v>10</v>
      </c>
      <c r="HM55" s="87">
        <v>1</v>
      </c>
      <c r="HN55" s="72">
        <v>1</v>
      </c>
      <c r="HO55" s="72">
        <v>0</v>
      </c>
      <c r="HP55" s="72">
        <v>437</v>
      </c>
      <c r="HQ55" s="72">
        <v>235</v>
      </c>
      <c r="HR55" s="179">
        <v>9039</v>
      </c>
      <c r="HS55" s="72">
        <v>82</v>
      </c>
      <c r="HT55" s="72">
        <v>0</v>
      </c>
      <c r="HU55" s="919">
        <v>7516</v>
      </c>
      <c r="HV55" s="72">
        <v>0</v>
      </c>
      <c r="HW55" s="72">
        <v>1441</v>
      </c>
      <c r="HX55" s="72">
        <v>0</v>
      </c>
      <c r="HY55" s="87">
        <v>10353</v>
      </c>
      <c r="HZ55" s="93">
        <v>9832</v>
      </c>
      <c r="IA55" s="72">
        <v>9832</v>
      </c>
      <c r="IB55" s="72">
        <v>0</v>
      </c>
      <c r="IC55" s="72">
        <v>-722</v>
      </c>
      <c r="ID55" s="919">
        <v>167</v>
      </c>
      <c r="IE55" s="72">
        <v>1068</v>
      </c>
      <c r="IF55" s="120">
        <v>8</v>
      </c>
    </row>
    <row r="56" spans="1:240" ht="14.25" customHeight="1">
      <c r="A56" s="423">
        <v>2004</v>
      </c>
      <c r="B56" s="1204">
        <v>860059</v>
      </c>
      <c r="C56" s="1208">
        <v>49396</v>
      </c>
      <c r="D56" s="1209">
        <v>43897</v>
      </c>
      <c r="E56" s="884">
        <v>3247</v>
      </c>
      <c r="F56" s="884">
        <v>1156</v>
      </c>
      <c r="G56" s="327"/>
      <c r="H56" s="884">
        <v>15846</v>
      </c>
      <c r="I56" s="884">
        <v>499</v>
      </c>
      <c r="J56" s="884">
        <v>6016</v>
      </c>
      <c r="K56" s="884">
        <v>268</v>
      </c>
      <c r="L56" s="884">
        <v>16865</v>
      </c>
      <c r="M56" s="1226">
        <v>5499</v>
      </c>
      <c r="N56" s="1208">
        <v>49284</v>
      </c>
      <c r="O56" s="1209">
        <v>40115</v>
      </c>
      <c r="P56" s="885">
        <v>14463</v>
      </c>
      <c r="Q56" s="885">
        <v>13333</v>
      </c>
      <c r="R56" s="885">
        <v>733</v>
      </c>
      <c r="S56" s="885">
        <v>1219</v>
      </c>
      <c r="T56" s="885">
        <v>666</v>
      </c>
      <c r="U56" s="885">
        <v>9701</v>
      </c>
      <c r="V56" s="1209">
        <v>9169</v>
      </c>
      <c r="W56" s="885">
        <v>8297</v>
      </c>
      <c r="X56" s="885">
        <v>8297</v>
      </c>
      <c r="Y56" s="885">
        <v>777</v>
      </c>
      <c r="Z56" s="885">
        <v>228</v>
      </c>
      <c r="AA56" s="885">
        <v>15</v>
      </c>
      <c r="AB56" s="894">
        <v>-148</v>
      </c>
      <c r="AC56" s="1210">
        <v>112</v>
      </c>
      <c r="AD56" s="885">
        <v>112</v>
      </c>
      <c r="AE56" s="1322">
        <v>771</v>
      </c>
      <c r="AF56" s="887">
        <v>31381</v>
      </c>
      <c r="AG56" s="887">
        <v>27234</v>
      </c>
      <c r="AH56" s="887">
        <v>3580</v>
      </c>
      <c r="AI56" s="885">
        <v>18048</v>
      </c>
      <c r="AJ56" s="885">
        <v>3580</v>
      </c>
      <c r="AK56" s="885">
        <v>18040</v>
      </c>
      <c r="AL56" s="885">
        <v>31016</v>
      </c>
      <c r="AM56" s="885">
        <v>3782</v>
      </c>
      <c r="AN56" s="885">
        <v>14468</v>
      </c>
      <c r="AO56" s="885">
        <v>0</v>
      </c>
      <c r="AP56" s="885">
        <v>14460</v>
      </c>
      <c r="AQ56" s="885">
        <v>27436</v>
      </c>
      <c r="AR56" s="885">
        <v>202</v>
      </c>
      <c r="AS56" s="887"/>
      <c r="AT56" s="896"/>
      <c r="AU56" s="925">
        <v>1.3022362419322395E-2</v>
      </c>
      <c r="AV56" s="926">
        <v>1.3022362419322395E-2</v>
      </c>
      <c r="AW56" s="926">
        <v>8.9645012725871137E-2</v>
      </c>
      <c r="AX56" s="926">
        <v>0.43973727383819017</v>
      </c>
      <c r="AY56" s="1211"/>
      <c r="AZ56" s="926"/>
      <c r="BA56" s="1227">
        <v>24153.048999999999</v>
      </c>
      <c r="BB56" s="1228">
        <v>0</v>
      </c>
      <c r="BC56" s="926">
        <v>24153.048999999999</v>
      </c>
      <c r="BD56" s="927">
        <v>2.8083014072290386</v>
      </c>
      <c r="BE56" s="884"/>
      <c r="BF56" s="1213">
        <v>5.7433269112932948</v>
      </c>
      <c r="BG56" s="926">
        <v>5.1039521707231712</v>
      </c>
      <c r="BH56" s="926">
        <v>0.37753223906731981</v>
      </c>
      <c r="BI56" s="926">
        <v>0.13440938354229187</v>
      </c>
      <c r="BJ56" s="926">
        <v>0</v>
      </c>
      <c r="BK56" s="926">
        <v>1.8424317401480597</v>
      </c>
      <c r="BL56" s="926">
        <v>5.8019275421802456E-2</v>
      </c>
      <c r="BM56" s="926">
        <v>0.69948689566646005</v>
      </c>
      <c r="BN56" s="926">
        <v>3.1160652931950018E-2</v>
      </c>
      <c r="BO56" s="926">
        <v>1.9609119839452875</v>
      </c>
      <c r="BP56" s="926">
        <v>0.63937474057012367</v>
      </c>
      <c r="BQ56" s="1213">
        <v>5.7303045488739723</v>
      </c>
      <c r="BR56" s="926">
        <v>4.6642148968849808</v>
      </c>
      <c r="BS56" s="926">
        <v>1.6816288184880339</v>
      </c>
      <c r="BT56" s="926">
        <v>1.5502424833645134</v>
      </c>
      <c r="BU56" s="926">
        <v>8.522671119074389E-2</v>
      </c>
      <c r="BV56" s="327">
        <v>0</v>
      </c>
      <c r="BW56" s="926">
        <v>0.1417344624031607</v>
      </c>
      <c r="BX56" s="926">
        <v>7.7436547957756383E-2</v>
      </c>
      <c r="BY56" s="926">
        <v>1.1279458734807728</v>
      </c>
      <c r="BZ56" s="926">
        <v>1.0660896519889915</v>
      </c>
      <c r="CA56" s="926">
        <v>0.96470125886712421</v>
      </c>
      <c r="CB56" s="926">
        <v>0.96470125886712421</v>
      </c>
      <c r="CC56" s="926">
        <v>9.034263928404912E-2</v>
      </c>
      <c r="CD56" s="926">
        <v>1.7440663954449637E-3</v>
      </c>
      <c r="CE56" s="927">
        <v>-1.720812176839031E-2</v>
      </c>
      <c r="CF56" s="926"/>
      <c r="CG56" s="925">
        <v>0.41625051304619798</v>
      </c>
      <c r="CH56" s="926">
        <v>3.6487031703638935</v>
      </c>
      <c r="CI56" s="926">
        <v>3.1665269475698761</v>
      </c>
      <c r="CJ56" s="926">
        <v>2.0984606869993803</v>
      </c>
      <c r="CK56" s="927">
        <v>2.8083014072290386</v>
      </c>
      <c r="CL56" s="412">
        <v>2004</v>
      </c>
      <c r="CM56" s="99">
        <v>49396</v>
      </c>
      <c r="CN56" s="87">
        <v>43897</v>
      </c>
      <c r="CO56" s="87">
        <v>15846</v>
      </c>
      <c r="CP56" s="87">
        <v>7450</v>
      </c>
      <c r="CQ56" s="87">
        <v>3646</v>
      </c>
      <c r="CR56" s="94">
        <v>3646</v>
      </c>
      <c r="CS56" s="94">
        <v>0</v>
      </c>
      <c r="CT56" s="94">
        <v>0</v>
      </c>
      <c r="CU56" s="95">
        <v>39</v>
      </c>
      <c r="CV56" s="95">
        <v>37</v>
      </c>
      <c r="CW56" s="94">
        <v>0</v>
      </c>
      <c r="CX56" s="94">
        <v>37</v>
      </c>
      <c r="CY56" s="94">
        <v>0</v>
      </c>
      <c r="CZ56" s="95">
        <v>2</v>
      </c>
      <c r="DA56" s="94">
        <v>2</v>
      </c>
      <c r="DB56" s="94">
        <v>0</v>
      </c>
      <c r="DC56" s="95">
        <v>3765</v>
      </c>
      <c r="DD56" s="94">
        <v>736</v>
      </c>
      <c r="DE56" s="94">
        <v>55</v>
      </c>
      <c r="DF56" s="94">
        <v>50</v>
      </c>
      <c r="DG56" s="94">
        <v>15</v>
      </c>
      <c r="DH56" s="94">
        <v>1</v>
      </c>
      <c r="DI56" s="94">
        <v>441</v>
      </c>
      <c r="DJ56" s="94">
        <v>0</v>
      </c>
      <c r="DK56" s="94">
        <v>45</v>
      </c>
      <c r="DL56" s="94">
        <v>0</v>
      </c>
      <c r="DM56" s="94">
        <v>97</v>
      </c>
      <c r="DN56" s="94">
        <v>0</v>
      </c>
      <c r="DO56" s="94">
        <v>0</v>
      </c>
      <c r="DP56" s="94">
        <v>0</v>
      </c>
      <c r="DQ56" s="94">
        <v>0</v>
      </c>
      <c r="DR56" s="94">
        <v>7</v>
      </c>
      <c r="DS56" s="94">
        <v>0</v>
      </c>
      <c r="DT56" s="94">
        <v>0</v>
      </c>
      <c r="DU56" s="94">
        <v>0</v>
      </c>
      <c r="DV56" s="94">
        <v>0</v>
      </c>
      <c r="DW56" s="94">
        <v>391</v>
      </c>
      <c r="DX56" s="94">
        <v>0</v>
      </c>
      <c r="DY56" s="94">
        <v>62</v>
      </c>
      <c r="DZ56" s="94">
        <v>73</v>
      </c>
      <c r="EA56" s="94">
        <v>65</v>
      </c>
      <c r="EB56" s="94">
        <v>0</v>
      </c>
      <c r="EC56" s="94">
        <v>0</v>
      </c>
      <c r="ED56" s="94">
        <v>0</v>
      </c>
      <c r="EE56" s="94">
        <v>0</v>
      </c>
      <c r="EF56" s="94">
        <v>1710</v>
      </c>
      <c r="EG56" s="94">
        <v>14</v>
      </c>
      <c r="EH56" s="94">
        <v>0</v>
      </c>
      <c r="EI56" s="94">
        <v>3</v>
      </c>
      <c r="EJ56" s="95">
        <v>8396</v>
      </c>
      <c r="EK56" s="94">
        <v>5425</v>
      </c>
      <c r="EL56" s="94">
        <v>0</v>
      </c>
      <c r="EM56" s="94">
        <v>0</v>
      </c>
      <c r="EN56" s="94">
        <v>0</v>
      </c>
      <c r="EO56" s="94">
        <v>380</v>
      </c>
      <c r="EP56" s="94">
        <v>1420</v>
      </c>
      <c r="EQ56" s="94">
        <v>145</v>
      </c>
      <c r="ER56" s="94">
        <v>420</v>
      </c>
      <c r="ES56" s="94">
        <v>602</v>
      </c>
      <c r="ET56" s="94">
        <v>0</v>
      </c>
      <c r="EU56" s="94">
        <v>0</v>
      </c>
      <c r="EV56" s="94">
        <v>0</v>
      </c>
      <c r="EW56" s="94">
        <v>0</v>
      </c>
      <c r="EX56" s="94">
        <v>0</v>
      </c>
      <c r="EY56" s="94">
        <v>0</v>
      </c>
      <c r="EZ56" s="94">
        <v>0</v>
      </c>
      <c r="FA56" s="94">
        <v>0</v>
      </c>
      <c r="FB56" s="94">
        <v>0</v>
      </c>
      <c r="FC56" s="94">
        <v>0</v>
      </c>
      <c r="FD56" s="94">
        <v>0</v>
      </c>
      <c r="FE56" s="94">
        <v>0</v>
      </c>
      <c r="FF56" s="94">
        <v>0</v>
      </c>
      <c r="FG56" s="94">
        <v>0</v>
      </c>
      <c r="FH56" s="94">
        <v>4</v>
      </c>
      <c r="FI56" s="87">
        <v>499</v>
      </c>
      <c r="FJ56" s="858">
        <v>322</v>
      </c>
      <c r="FK56" s="94">
        <v>158</v>
      </c>
      <c r="FL56" s="94">
        <v>19</v>
      </c>
      <c r="FM56" s="95">
        <v>6016</v>
      </c>
      <c r="FN56" s="95">
        <v>4224</v>
      </c>
      <c r="FO56" s="94">
        <v>3068</v>
      </c>
      <c r="FP56" s="94">
        <v>1156</v>
      </c>
      <c r="FQ56" s="94">
        <v>0</v>
      </c>
      <c r="FR56" s="94">
        <v>0</v>
      </c>
      <c r="FS56" s="95">
        <v>1792</v>
      </c>
      <c r="FT56" s="94">
        <v>94</v>
      </c>
      <c r="FU56" s="94">
        <v>293</v>
      </c>
      <c r="FV56" s="94">
        <v>0</v>
      </c>
      <c r="FW56" s="94">
        <v>1403</v>
      </c>
      <c r="FX56" s="94">
        <v>2</v>
      </c>
      <c r="FY56" s="94">
        <v>0</v>
      </c>
      <c r="FZ56" s="94">
        <v>0</v>
      </c>
      <c r="GA56" s="87">
        <v>268</v>
      </c>
      <c r="GB56" s="87">
        <v>0</v>
      </c>
      <c r="GC56" s="94">
        <v>0</v>
      </c>
      <c r="GD56" s="94">
        <v>268</v>
      </c>
      <c r="GE56" s="94">
        <v>0</v>
      </c>
      <c r="GF56" s="87">
        <v>16865</v>
      </c>
      <c r="GG56" s="858">
        <v>0</v>
      </c>
      <c r="GH56" s="94">
        <v>84</v>
      </c>
      <c r="GI56" s="858">
        <v>15378</v>
      </c>
      <c r="GJ56" s="94">
        <v>58</v>
      </c>
      <c r="GK56" s="94">
        <v>1345</v>
      </c>
      <c r="GL56" s="87">
        <v>4403</v>
      </c>
      <c r="GM56" s="72">
        <v>3064</v>
      </c>
      <c r="GN56" s="72">
        <v>183</v>
      </c>
      <c r="GO56" s="72">
        <v>1156</v>
      </c>
      <c r="GP56" s="95">
        <v>5499</v>
      </c>
      <c r="GQ56" s="179">
        <v>1679</v>
      </c>
      <c r="GR56" s="94">
        <v>46</v>
      </c>
      <c r="GS56" s="94">
        <v>198</v>
      </c>
      <c r="GT56" s="94">
        <v>149</v>
      </c>
      <c r="GU56" s="94">
        <v>1082</v>
      </c>
      <c r="GV56" s="94">
        <v>204</v>
      </c>
      <c r="GW56" s="94">
        <v>0</v>
      </c>
      <c r="GX56" s="94">
        <v>0</v>
      </c>
      <c r="GY56" s="94">
        <v>0</v>
      </c>
      <c r="GZ56" s="94">
        <v>2861</v>
      </c>
      <c r="HA56" s="94">
        <v>617</v>
      </c>
      <c r="HB56" s="94">
        <v>342</v>
      </c>
      <c r="HC56" s="99">
        <v>49284</v>
      </c>
      <c r="HD56" s="87">
        <v>40115</v>
      </c>
      <c r="HE56" s="72">
        <v>14463</v>
      </c>
      <c r="HF56" s="72">
        <v>13333</v>
      </c>
      <c r="HG56" s="87">
        <v>1219</v>
      </c>
      <c r="HH56" s="72">
        <v>1097</v>
      </c>
      <c r="HI56" s="72">
        <v>122</v>
      </c>
      <c r="HJ56" s="93">
        <v>666</v>
      </c>
      <c r="HK56" s="919">
        <v>659</v>
      </c>
      <c r="HL56" s="72">
        <v>7</v>
      </c>
      <c r="HM56" s="87">
        <v>5</v>
      </c>
      <c r="HN56" s="72">
        <v>5</v>
      </c>
      <c r="HO56" s="72">
        <v>0</v>
      </c>
      <c r="HP56" s="72">
        <v>477</v>
      </c>
      <c r="HQ56" s="72">
        <v>256</v>
      </c>
      <c r="HR56" s="179">
        <v>9696</v>
      </c>
      <c r="HS56" s="72">
        <v>90</v>
      </c>
      <c r="HT56" s="72">
        <v>0</v>
      </c>
      <c r="HU56" s="919">
        <v>8063</v>
      </c>
      <c r="HV56" s="72">
        <v>0</v>
      </c>
      <c r="HW56" s="72">
        <v>1543</v>
      </c>
      <c r="HX56" s="72">
        <v>0</v>
      </c>
      <c r="HY56" s="87">
        <v>9169</v>
      </c>
      <c r="HZ56" s="93">
        <v>8297</v>
      </c>
      <c r="IA56" s="72">
        <v>8297</v>
      </c>
      <c r="IB56" s="72">
        <v>0</v>
      </c>
      <c r="IC56" s="72">
        <v>-148</v>
      </c>
      <c r="ID56" s="919">
        <v>228</v>
      </c>
      <c r="IE56" s="72">
        <v>777</v>
      </c>
      <c r="IF56" s="120">
        <v>15</v>
      </c>
    </row>
    <row r="57" spans="1:240" ht="14.25" customHeight="1">
      <c r="A57" s="423">
        <v>2005</v>
      </c>
      <c r="B57" s="1204">
        <v>928122</v>
      </c>
      <c r="C57" s="1208">
        <v>54171</v>
      </c>
      <c r="D57" s="1209">
        <v>48082</v>
      </c>
      <c r="E57" s="884">
        <v>3484</v>
      </c>
      <c r="F57" s="884">
        <v>1432</v>
      </c>
      <c r="G57" s="327"/>
      <c r="H57" s="884">
        <v>17652</v>
      </c>
      <c r="I57" s="884">
        <v>555</v>
      </c>
      <c r="J57" s="884">
        <v>6867</v>
      </c>
      <c r="K57" s="884">
        <v>286</v>
      </c>
      <c r="L57" s="884">
        <v>17806</v>
      </c>
      <c r="M57" s="1226">
        <v>6089</v>
      </c>
      <c r="N57" s="1208">
        <v>54719</v>
      </c>
      <c r="O57" s="1209">
        <v>44533</v>
      </c>
      <c r="P57" s="885">
        <v>15941</v>
      </c>
      <c r="Q57" s="885">
        <v>14930</v>
      </c>
      <c r="R57" s="885">
        <v>850</v>
      </c>
      <c r="S57" s="885">
        <v>1347</v>
      </c>
      <c r="T57" s="885">
        <v>736</v>
      </c>
      <c r="U57" s="885">
        <v>10729</v>
      </c>
      <c r="V57" s="1209">
        <v>10186</v>
      </c>
      <c r="W57" s="885">
        <v>9929</v>
      </c>
      <c r="X57" s="885">
        <v>9929</v>
      </c>
      <c r="Y57" s="885">
        <v>821</v>
      </c>
      <c r="Z57" s="885">
        <v>307</v>
      </c>
      <c r="AA57" s="885">
        <v>68</v>
      </c>
      <c r="AB57" s="894">
        <v>-939</v>
      </c>
      <c r="AC57" s="1210">
        <v>-548</v>
      </c>
      <c r="AD57" s="885">
        <v>-548</v>
      </c>
      <c r="AE57" s="1322">
        <v>177</v>
      </c>
      <c r="AF57" s="887">
        <v>34760</v>
      </c>
      <c r="AG57" s="887">
        <v>30180</v>
      </c>
      <c r="AH57" s="887">
        <v>3887</v>
      </c>
      <c r="AI57" s="885">
        <v>19830</v>
      </c>
      <c r="AJ57" s="885">
        <v>3887</v>
      </c>
      <c r="AK57" s="885">
        <v>20011</v>
      </c>
      <c r="AL57" s="885">
        <v>33729</v>
      </c>
      <c r="AM57" s="885">
        <v>3549</v>
      </c>
      <c r="AN57" s="885">
        <v>15943</v>
      </c>
      <c r="AO57" s="885">
        <v>0</v>
      </c>
      <c r="AP57" s="885">
        <v>16124</v>
      </c>
      <c r="AQ57" s="885">
        <v>29842</v>
      </c>
      <c r="AR57" s="885">
        <v>-338</v>
      </c>
      <c r="AS57" s="887"/>
      <c r="AT57" s="896"/>
      <c r="AU57" s="925">
        <v>-5.9043961892940797E-2</v>
      </c>
      <c r="AV57" s="926">
        <v>-5.9043961892940797E-2</v>
      </c>
      <c r="AW57" s="926">
        <v>1.907076871359584E-2</v>
      </c>
      <c r="AX57" s="926">
        <v>0.382385074375998</v>
      </c>
      <c r="AY57" s="1211"/>
      <c r="AZ57" s="926"/>
      <c r="BA57" s="1227">
        <v>25534.635999999999</v>
      </c>
      <c r="BB57" s="1228">
        <v>0</v>
      </c>
      <c r="BC57" s="926">
        <v>25534.635999999999</v>
      </c>
      <c r="BD57" s="927">
        <v>2.7512154652082375</v>
      </c>
      <c r="BE57" s="884"/>
      <c r="BF57" s="1213">
        <v>5.8366249264644088</v>
      </c>
      <c r="BG57" s="926">
        <v>5.1805689338255103</v>
      </c>
      <c r="BH57" s="926">
        <v>0.37538168473541195</v>
      </c>
      <c r="BI57" s="926">
        <v>0.15429006100491099</v>
      </c>
      <c r="BJ57" s="926">
        <v>0</v>
      </c>
      <c r="BK57" s="926">
        <v>1.9019051374711515</v>
      </c>
      <c r="BL57" s="926">
        <v>5.979817308500391E-2</v>
      </c>
      <c r="BM57" s="926">
        <v>0.73988117941391329</v>
      </c>
      <c r="BN57" s="926">
        <v>3.0814914418578591E-2</v>
      </c>
      <c r="BO57" s="926">
        <v>1.91849778369654</v>
      </c>
      <c r="BP57" s="926">
        <v>0.6560559926388988</v>
      </c>
      <c r="BQ57" s="1213">
        <v>5.8956688883573491</v>
      </c>
      <c r="BR57" s="926">
        <v>4.7981838594495123</v>
      </c>
      <c r="BS57" s="926">
        <v>1.7175543732397249</v>
      </c>
      <c r="BT57" s="926">
        <v>1.6086247282146098</v>
      </c>
      <c r="BU57" s="926">
        <v>9.1582787607663654E-2</v>
      </c>
      <c r="BV57" s="327">
        <v>0</v>
      </c>
      <c r="BW57" s="926">
        <v>0.14513178224414464</v>
      </c>
      <c r="BX57" s="926">
        <v>7.9299919622635814E-2</v>
      </c>
      <c r="BY57" s="926">
        <v>1.1559902685207333</v>
      </c>
      <c r="BZ57" s="926">
        <v>1.0974850289078375</v>
      </c>
      <c r="CA57" s="926">
        <v>1.0697947037135205</v>
      </c>
      <c r="CB57" s="926">
        <v>1.0697947037135205</v>
      </c>
      <c r="CC57" s="926">
        <v>8.8458198383402187E-2</v>
      </c>
      <c r="CD57" s="926">
        <v>7.326623008613092E-3</v>
      </c>
      <c r="CE57" s="927">
        <v>-0.10117204419246607</v>
      </c>
      <c r="CF57" s="926"/>
      <c r="CG57" s="925">
        <v>0.41880270050704543</v>
      </c>
      <c r="CH57" s="926">
        <v>3.7451972908733979</v>
      </c>
      <c r="CI57" s="926">
        <v>3.2517276823521044</v>
      </c>
      <c r="CJ57" s="926">
        <v>2.1365725626587886</v>
      </c>
      <c r="CK57" s="927">
        <v>2.7512154652082375</v>
      </c>
      <c r="CL57" s="412">
        <v>2005</v>
      </c>
      <c r="CM57" s="99">
        <v>54171</v>
      </c>
      <c r="CN57" s="87">
        <v>48082</v>
      </c>
      <c r="CO57" s="87">
        <v>17652</v>
      </c>
      <c r="CP57" s="87">
        <v>8373</v>
      </c>
      <c r="CQ57" s="87">
        <v>4186</v>
      </c>
      <c r="CR57" s="94">
        <v>4186</v>
      </c>
      <c r="CS57" s="94">
        <v>0</v>
      </c>
      <c r="CT57" s="94">
        <v>0</v>
      </c>
      <c r="CU57" s="95">
        <v>39</v>
      </c>
      <c r="CV57" s="95">
        <v>37</v>
      </c>
      <c r="CW57" s="94">
        <v>0</v>
      </c>
      <c r="CX57" s="94">
        <v>37</v>
      </c>
      <c r="CY57" s="94">
        <v>0</v>
      </c>
      <c r="CZ57" s="95">
        <v>2</v>
      </c>
      <c r="DA57" s="94">
        <v>2</v>
      </c>
      <c r="DB57" s="94">
        <v>0</v>
      </c>
      <c r="DC57" s="95">
        <v>4148</v>
      </c>
      <c r="DD57" s="94">
        <v>753</v>
      </c>
      <c r="DE57" s="94">
        <v>55</v>
      </c>
      <c r="DF57" s="94">
        <v>59</v>
      </c>
      <c r="DG57" s="94">
        <v>19</v>
      </c>
      <c r="DH57" s="94">
        <v>0</v>
      </c>
      <c r="DI57" s="94">
        <v>468</v>
      </c>
      <c r="DJ57" s="94">
        <v>0</v>
      </c>
      <c r="DK57" s="94">
        <v>48</v>
      </c>
      <c r="DL57" s="94">
        <v>0</v>
      </c>
      <c r="DM57" s="94">
        <v>99</v>
      </c>
      <c r="DN57" s="94">
        <v>0</v>
      </c>
      <c r="DO57" s="94">
        <v>0</v>
      </c>
      <c r="DP57" s="94">
        <v>0</v>
      </c>
      <c r="DQ57" s="94">
        <v>0</v>
      </c>
      <c r="DR57" s="94">
        <v>6</v>
      </c>
      <c r="DS57" s="94">
        <v>0</v>
      </c>
      <c r="DT57" s="94">
        <v>0</v>
      </c>
      <c r="DU57" s="94">
        <v>0</v>
      </c>
      <c r="DV57" s="94">
        <v>0</v>
      </c>
      <c r="DW57" s="94">
        <v>423</v>
      </c>
      <c r="DX57" s="94">
        <v>0</v>
      </c>
      <c r="DY57" s="94">
        <v>65</v>
      </c>
      <c r="DZ57" s="94">
        <v>73</v>
      </c>
      <c r="EA57" s="94">
        <v>71</v>
      </c>
      <c r="EB57" s="94">
        <v>0</v>
      </c>
      <c r="EC57" s="94">
        <v>0</v>
      </c>
      <c r="ED57" s="94">
        <v>0</v>
      </c>
      <c r="EE57" s="94">
        <v>0</v>
      </c>
      <c r="EF57" s="94">
        <v>1997</v>
      </c>
      <c r="EG57" s="94">
        <v>7</v>
      </c>
      <c r="EH57" s="94">
        <v>0</v>
      </c>
      <c r="EI57" s="94">
        <v>5</v>
      </c>
      <c r="EJ57" s="95">
        <v>9279</v>
      </c>
      <c r="EK57" s="94">
        <v>6038</v>
      </c>
      <c r="EL57" s="94">
        <v>0</v>
      </c>
      <c r="EM57" s="94">
        <v>0</v>
      </c>
      <c r="EN57" s="94">
        <v>0</v>
      </c>
      <c r="EO57" s="94">
        <v>428</v>
      </c>
      <c r="EP57" s="94">
        <v>1505</v>
      </c>
      <c r="EQ57" s="94">
        <v>149</v>
      </c>
      <c r="ER57" s="94">
        <v>463</v>
      </c>
      <c r="ES57" s="94">
        <v>690</v>
      </c>
      <c r="ET57" s="94">
        <v>0</v>
      </c>
      <c r="EU57" s="94">
        <v>0</v>
      </c>
      <c r="EV57" s="94">
        <v>0</v>
      </c>
      <c r="EW57" s="94">
        <v>0</v>
      </c>
      <c r="EX57" s="94">
        <v>0</v>
      </c>
      <c r="EY57" s="94">
        <v>0</v>
      </c>
      <c r="EZ57" s="94">
        <v>0</v>
      </c>
      <c r="FA57" s="94">
        <v>0</v>
      </c>
      <c r="FB57" s="94">
        <v>0</v>
      </c>
      <c r="FC57" s="94">
        <v>0</v>
      </c>
      <c r="FD57" s="94">
        <v>0</v>
      </c>
      <c r="FE57" s="94">
        <v>0</v>
      </c>
      <c r="FF57" s="94">
        <v>0</v>
      </c>
      <c r="FG57" s="94">
        <v>0</v>
      </c>
      <c r="FH57" s="94">
        <v>6</v>
      </c>
      <c r="FI57" s="87">
        <v>555</v>
      </c>
      <c r="FJ57" s="858">
        <v>376</v>
      </c>
      <c r="FK57" s="94">
        <v>158</v>
      </c>
      <c r="FL57" s="94">
        <v>21</v>
      </c>
      <c r="FM57" s="95">
        <v>6867</v>
      </c>
      <c r="FN57" s="95">
        <v>4892</v>
      </c>
      <c r="FO57" s="94">
        <v>3426</v>
      </c>
      <c r="FP57" s="94">
        <v>1466</v>
      </c>
      <c r="FQ57" s="94">
        <v>0</v>
      </c>
      <c r="FR57" s="94">
        <v>0</v>
      </c>
      <c r="FS57" s="95">
        <v>1975</v>
      </c>
      <c r="FT57" s="94">
        <v>107</v>
      </c>
      <c r="FU57" s="94">
        <v>324</v>
      </c>
      <c r="FV57" s="94">
        <v>0</v>
      </c>
      <c r="FW57" s="94">
        <v>1542</v>
      </c>
      <c r="FX57" s="94">
        <v>2</v>
      </c>
      <c r="FY57" s="94">
        <v>0</v>
      </c>
      <c r="FZ57" s="94">
        <v>0</v>
      </c>
      <c r="GA57" s="87">
        <v>286</v>
      </c>
      <c r="GB57" s="87">
        <v>0</v>
      </c>
      <c r="GC57" s="94">
        <v>0</v>
      </c>
      <c r="GD57" s="94">
        <v>286</v>
      </c>
      <c r="GE57" s="94">
        <v>0</v>
      </c>
      <c r="GF57" s="87">
        <v>17806</v>
      </c>
      <c r="GG57" s="858">
        <v>0</v>
      </c>
      <c r="GH57" s="94">
        <v>97</v>
      </c>
      <c r="GI57" s="858">
        <v>16133</v>
      </c>
      <c r="GJ57" s="94">
        <v>47</v>
      </c>
      <c r="GK57" s="94">
        <v>1529</v>
      </c>
      <c r="GL57" s="87">
        <v>4916</v>
      </c>
      <c r="GM57" s="72">
        <v>3283</v>
      </c>
      <c r="GN57" s="72">
        <v>201</v>
      </c>
      <c r="GO57" s="72">
        <v>1432</v>
      </c>
      <c r="GP57" s="95">
        <v>6089</v>
      </c>
      <c r="GQ57" s="179">
        <v>1977</v>
      </c>
      <c r="GR57" s="94">
        <v>79</v>
      </c>
      <c r="GS57" s="94">
        <v>175</v>
      </c>
      <c r="GT57" s="94">
        <v>206</v>
      </c>
      <c r="GU57" s="94">
        <v>1204</v>
      </c>
      <c r="GV57" s="94">
        <v>313</v>
      </c>
      <c r="GW57" s="94">
        <v>0</v>
      </c>
      <c r="GX57" s="94">
        <v>0</v>
      </c>
      <c r="GY57" s="94">
        <v>0</v>
      </c>
      <c r="GZ57" s="94">
        <v>3058</v>
      </c>
      <c r="HA57" s="94">
        <v>622</v>
      </c>
      <c r="HB57" s="94">
        <v>432</v>
      </c>
      <c r="HC57" s="99">
        <v>54719</v>
      </c>
      <c r="HD57" s="87">
        <v>44533</v>
      </c>
      <c r="HE57" s="72">
        <v>15941</v>
      </c>
      <c r="HF57" s="72">
        <v>14930</v>
      </c>
      <c r="HG57" s="87">
        <v>1347</v>
      </c>
      <c r="HH57" s="72">
        <v>1213</v>
      </c>
      <c r="HI57" s="72">
        <v>134</v>
      </c>
      <c r="HJ57" s="93">
        <v>736</v>
      </c>
      <c r="HK57" s="919">
        <v>725</v>
      </c>
      <c r="HL57" s="72">
        <v>11</v>
      </c>
      <c r="HM57" s="87">
        <v>2</v>
      </c>
      <c r="HN57" s="72">
        <v>2</v>
      </c>
      <c r="HO57" s="72">
        <v>0</v>
      </c>
      <c r="HP57" s="72">
        <v>514</v>
      </c>
      <c r="HQ57" s="72">
        <v>336</v>
      </c>
      <c r="HR57" s="179">
        <v>10727</v>
      </c>
      <c r="HS57" s="72">
        <v>105</v>
      </c>
      <c r="HT57" s="72">
        <v>0</v>
      </c>
      <c r="HU57" s="919">
        <v>8953</v>
      </c>
      <c r="HV57" s="72">
        <v>0</v>
      </c>
      <c r="HW57" s="72">
        <v>1669</v>
      </c>
      <c r="HX57" s="72">
        <v>0</v>
      </c>
      <c r="HY57" s="87">
        <v>10186</v>
      </c>
      <c r="HZ57" s="93">
        <v>9929</v>
      </c>
      <c r="IA57" s="72">
        <v>9929</v>
      </c>
      <c r="IB57" s="72">
        <v>0</v>
      </c>
      <c r="IC57" s="72">
        <v>-939</v>
      </c>
      <c r="ID57" s="919">
        <v>307</v>
      </c>
      <c r="IE57" s="72">
        <v>821</v>
      </c>
      <c r="IF57" s="120">
        <v>68</v>
      </c>
    </row>
    <row r="58" spans="1:240" ht="14.25" customHeight="1">
      <c r="A58" s="423">
        <v>2006</v>
      </c>
      <c r="B58" s="1204">
        <v>1004976</v>
      </c>
      <c r="C58" s="1208">
        <v>61870</v>
      </c>
      <c r="D58" s="1209">
        <v>54949</v>
      </c>
      <c r="E58" s="884">
        <v>3925</v>
      </c>
      <c r="F58" s="884">
        <v>1571</v>
      </c>
      <c r="G58" s="327"/>
      <c r="H58" s="884">
        <v>19799</v>
      </c>
      <c r="I58" s="884">
        <v>686</v>
      </c>
      <c r="J58" s="884">
        <v>7603</v>
      </c>
      <c r="K58" s="884">
        <v>310</v>
      </c>
      <c r="L58" s="884">
        <v>21055</v>
      </c>
      <c r="M58" s="1226">
        <v>6921</v>
      </c>
      <c r="N58" s="1208">
        <v>61111</v>
      </c>
      <c r="O58" s="1209">
        <v>49204</v>
      </c>
      <c r="P58" s="885">
        <v>17340</v>
      </c>
      <c r="Q58" s="885">
        <v>16800</v>
      </c>
      <c r="R58" s="885">
        <v>951</v>
      </c>
      <c r="S58" s="885">
        <v>1379</v>
      </c>
      <c r="T58" s="885">
        <v>822</v>
      </c>
      <c r="U58" s="885">
        <v>11912</v>
      </c>
      <c r="V58" s="1209">
        <v>11907</v>
      </c>
      <c r="W58" s="885">
        <v>11913</v>
      </c>
      <c r="X58" s="885">
        <v>11913</v>
      </c>
      <c r="Y58" s="885">
        <v>972</v>
      </c>
      <c r="Z58" s="885">
        <v>418</v>
      </c>
      <c r="AA58" s="885">
        <v>69</v>
      </c>
      <c r="AB58" s="894">
        <v>-1465</v>
      </c>
      <c r="AC58" s="1210">
        <v>759</v>
      </c>
      <c r="AD58" s="885">
        <v>759</v>
      </c>
      <c r="AE58" s="1322">
        <v>1567</v>
      </c>
      <c r="AF58" s="887">
        <v>38396</v>
      </c>
      <c r="AG58" s="887">
        <v>33306</v>
      </c>
      <c r="AH58" s="887">
        <v>4252</v>
      </c>
      <c r="AI58" s="885">
        <v>21596</v>
      </c>
      <c r="AJ58" s="885">
        <v>4252</v>
      </c>
      <c r="AK58" s="885">
        <v>22536</v>
      </c>
      <c r="AL58" s="885">
        <v>39051</v>
      </c>
      <c r="AM58" s="885">
        <v>5745</v>
      </c>
      <c r="AN58" s="885">
        <v>17344</v>
      </c>
      <c r="AO58" s="885">
        <v>0</v>
      </c>
      <c r="AP58" s="885">
        <v>18284</v>
      </c>
      <c r="AQ58" s="885">
        <v>34799</v>
      </c>
      <c r="AR58" s="885">
        <v>1493</v>
      </c>
      <c r="AS58" s="887"/>
      <c r="AT58" s="896"/>
      <c r="AU58" s="925">
        <v>7.5524191622486511E-2</v>
      </c>
      <c r="AV58" s="926">
        <v>7.5524191622486511E-2</v>
      </c>
      <c r="AW58" s="926">
        <v>0.15592412157106239</v>
      </c>
      <c r="AX58" s="926">
        <v>0.57165544251803024</v>
      </c>
      <c r="AY58" s="1211"/>
      <c r="AZ58" s="926"/>
      <c r="BA58" s="1227">
        <v>27534.258000000002</v>
      </c>
      <c r="BB58" s="1228">
        <v>0</v>
      </c>
      <c r="BC58" s="926">
        <v>27534.258000000002</v>
      </c>
      <c r="BD58" s="927">
        <v>2.7397925920619004</v>
      </c>
      <c r="BE58" s="884"/>
      <c r="BF58" s="1213">
        <v>6.1563659231663248</v>
      </c>
      <c r="BG58" s="926">
        <v>5.4676927608221488</v>
      </c>
      <c r="BH58" s="926">
        <v>0.39055659040613905</v>
      </c>
      <c r="BI58" s="926">
        <v>0.15632214102625336</v>
      </c>
      <c r="BJ58" s="926">
        <v>0</v>
      </c>
      <c r="BK58" s="926">
        <v>1.9700967983315025</v>
      </c>
      <c r="BL58" s="926">
        <v>6.8260336565251309E-2</v>
      </c>
      <c r="BM58" s="926">
        <v>0.75653547945423572</v>
      </c>
      <c r="BN58" s="926">
        <v>3.0846507777300154E-2</v>
      </c>
      <c r="BO58" s="926">
        <v>2.0950749072614667</v>
      </c>
      <c r="BP58" s="926">
        <v>0.68867316234417542</v>
      </c>
      <c r="BQ58" s="1213">
        <v>6.0808417315438374</v>
      </c>
      <c r="BR58" s="926">
        <v>4.8960373183041188</v>
      </c>
      <c r="BS58" s="926">
        <v>1.7254143382528537</v>
      </c>
      <c r="BT58" s="926">
        <v>1.6716817118020728</v>
      </c>
      <c r="BU58" s="926">
        <v>9.4629125471653058E-2</v>
      </c>
      <c r="BV58" s="327">
        <v>0</v>
      </c>
      <c r="BW58" s="926">
        <v>0.13721720717708683</v>
      </c>
      <c r="BX58" s="926">
        <v>8.179299804174428E-2</v>
      </c>
      <c r="BY58" s="926">
        <v>1.1853019375587079</v>
      </c>
      <c r="BZ58" s="926">
        <v>1.1848044132397191</v>
      </c>
      <c r="CA58" s="926">
        <v>1.1854014424225057</v>
      </c>
      <c r="CB58" s="926">
        <v>1.1854014424225057</v>
      </c>
      <c r="CC58" s="926">
        <v>9.6718727611405639E-2</v>
      </c>
      <c r="CD58" s="926">
        <v>6.8658356020442277E-3</v>
      </c>
      <c r="CE58" s="927">
        <v>-0.14577462546369266</v>
      </c>
      <c r="CF58" s="926"/>
      <c r="CG58" s="925">
        <v>0.42309468086800084</v>
      </c>
      <c r="CH58" s="926">
        <v>3.8205887503781186</v>
      </c>
      <c r="CI58" s="926">
        <v>3.3141089936476096</v>
      </c>
      <c r="CJ58" s="926">
        <v>2.1489070385760458</v>
      </c>
      <c r="CK58" s="927">
        <v>2.7397925920619004</v>
      </c>
      <c r="CL58" s="412">
        <v>2006</v>
      </c>
      <c r="CM58" s="99">
        <v>61870</v>
      </c>
      <c r="CN58" s="87">
        <v>54949</v>
      </c>
      <c r="CO58" s="87">
        <v>19799</v>
      </c>
      <c r="CP58" s="87">
        <v>9478</v>
      </c>
      <c r="CQ58" s="87">
        <v>4674</v>
      </c>
      <c r="CR58" s="94">
        <v>4674</v>
      </c>
      <c r="CS58" s="94">
        <v>0</v>
      </c>
      <c r="CT58" s="94">
        <v>0</v>
      </c>
      <c r="CU58" s="95">
        <v>51</v>
      </c>
      <c r="CV58" s="95">
        <v>48</v>
      </c>
      <c r="CW58" s="94">
        <v>0</v>
      </c>
      <c r="CX58" s="94">
        <v>48</v>
      </c>
      <c r="CY58" s="94">
        <v>0</v>
      </c>
      <c r="CZ58" s="95">
        <v>3</v>
      </c>
      <c r="DA58" s="94">
        <v>3</v>
      </c>
      <c r="DB58" s="94">
        <v>0</v>
      </c>
      <c r="DC58" s="95">
        <v>4753</v>
      </c>
      <c r="DD58" s="94">
        <v>780</v>
      </c>
      <c r="DE58" s="94">
        <v>62</v>
      </c>
      <c r="DF58" s="94">
        <v>59</v>
      </c>
      <c r="DG58" s="94">
        <v>19</v>
      </c>
      <c r="DH58" s="94">
        <v>0</v>
      </c>
      <c r="DI58" s="94">
        <v>507</v>
      </c>
      <c r="DJ58" s="94">
        <v>0</v>
      </c>
      <c r="DK58" s="94">
        <v>50</v>
      </c>
      <c r="DL58" s="94">
        <v>0</v>
      </c>
      <c r="DM58" s="94">
        <v>128</v>
      </c>
      <c r="DN58" s="94">
        <v>0</v>
      </c>
      <c r="DO58" s="94">
        <v>0</v>
      </c>
      <c r="DP58" s="94">
        <v>0</v>
      </c>
      <c r="DQ58" s="94">
        <v>0</v>
      </c>
      <c r="DR58" s="94">
        <v>6</v>
      </c>
      <c r="DS58" s="94">
        <v>0</v>
      </c>
      <c r="DT58" s="94">
        <v>0</v>
      </c>
      <c r="DU58" s="94">
        <v>0</v>
      </c>
      <c r="DV58" s="94">
        <v>0</v>
      </c>
      <c r="DW58" s="94">
        <v>505</v>
      </c>
      <c r="DX58" s="94">
        <v>0</v>
      </c>
      <c r="DY58" s="94">
        <v>70</v>
      </c>
      <c r="DZ58" s="94">
        <v>70</v>
      </c>
      <c r="EA58" s="94">
        <v>72</v>
      </c>
      <c r="EB58" s="94">
        <v>0</v>
      </c>
      <c r="EC58" s="94">
        <v>0</v>
      </c>
      <c r="ED58" s="94">
        <v>0</v>
      </c>
      <c r="EE58" s="94">
        <v>0</v>
      </c>
      <c r="EF58" s="94">
        <v>2410</v>
      </c>
      <c r="EG58" s="94">
        <v>10</v>
      </c>
      <c r="EH58" s="94">
        <v>0</v>
      </c>
      <c r="EI58" s="94">
        <v>5</v>
      </c>
      <c r="EJ58" s="95">
        <v>10321</v>
      </c>
      <c r="EK58" s="94">
        <v>6690</v>
      </c>
      <c r="EL58" s="94">
        <v>0</v>
      </c>
      <c r="EM58" s="94">
        <v>0</v>
      </c>
      <c r="EN58" s="94">
        <v>0</v>
      </c>
      <c r="EO58" s="94">
        <v>459</v>
      </c>
      <c r="EP58" s="94">
        <v>1644</v>
      </c>
      <c r="EQ58" s="94">
        <v>161</v>
      </c>
      <c r="ER58" s="94">
        <v>547</v>
      </c>
      <c r="ES58" s="94">
        <v>814</v>
      </c>
      <c r="ET58" s="94">
        <v>0</v>
      </c>
      <c r="EU58" s="94">
        <v>0</v>
      </c>
      <c r="EV58" s="94">
        <v>0</v>
      </c>
      <c r="EW58" s="94">
        <v>0</v>
      </c>
      <c r="EX58" s="94">
        <v>0</v>
      </c>
      <c r="EY58" s="94">
        <v>0</v>
      </c>
      <c r="EZ58" s="94">
        <v>0</v>
      </c>
      <c r="FA58" s="94">
        <v>0</v>
      </c>
      <c r="FB58" s="94">
        <v>0</v>
      </c>
      <c r="FC58" s="94">
        <v>0</v>
      </c>
      <c r="FD58" s="94">
        <v>0</v>
      </c>
      <c r="FE58" s="94">
        <v>0</v>
      </c>
      <c r="FF58" s="94">
        <v>0</v>
      </c>
      <c r="FG58" s="94">
        <v>0</v>
      </c>
      <c r="FH58" s="94">
        <v>6</v>
      </c>
      <c r="FI58" s="87">
        <v>686</v>
      </c>
      <c r="FJ58" s="858">
        <v>543</v>
      </c>
      <c r="FK58" s="94">
        <v>139</v>
      </c>
      <c r="FL58" s="94">
        <v>4</v>
      </c>
      <c r="FM58" s="95">
        <v>7603</v>
      </c>
      <c r="FN58" s="95">
        <v>5522</v>
      </c>
      <c r="FO58" s="94">
        <v>3785</v>
      </c>
      <c r="FP58" s="94">
        <v>1737</v>
      </c>
      <c r="FQ58" s="94">
        <v>0</v>
      </c>
      <c r="FR58" s="94">
        <v>0</v>
      </c>
      <c r="FS58" s="95">
        <v>2081</v>
      </c>
      <c r="FT58" s="94">
        <v>127</v>
      </c>
      <c r="FU58" s="94">
        <v>362</v>
      </c>
      <c r="FV58" s="94">
        <v>0</v>
      </c>
      <c r="FW58" s="94">
        <v>1589</v>
      </c>
      <c r="FX58" s="94">
        <v>3</v>
      </c>
      <c r="FY58" s="94">
        <v>0</v>
      </c>
      <c r="FZ58" s="94">
        <v>0</v>
      </c>
      <c r="GA58" s="87">
        <v>310</v>
      </c>
      <c r="GB58" s="87">
        <v>0</v>
      </c>
      <c r="GC58" s="94">
        <v>0</v>
      </c>
      <c r="GD58" s="94">
        <v>310</v>
      </c>
      <c r="GE58" s="94">
        <v>0</v>
      </c>
      <c r="GF58" s="87">
        <v>21055</v>
      </c>
      <c r="GG58" s="858">
        <v>0</v>
      </c>
      <c r="GH58" s="94">
        <v>105</v>
      </c>
      <c r="GI58" s="858">
        <v>19198</v>
      </c>
      <c r="GJ58" s="94">
        <v>25</v>
      </c>
      <c r="GK58" s="94">
        <v>1727</v>
      </c>
      <c r="GL58" s="87">
        <v>5496</v>
      </c>
      <c r="GM58" s="72">
        <v>3699</v>
      </c>
      <c r="GN58" s="72">
        <v>226</v>
      </c>
      <c r="GO58" s="72">
        <v>1571</v>
      </c>
      <c r="GP58" s="95">
        <v>6921</v>
      </c>
      <c r="GQ58" s="179">
        <v>2304</v>
      </c>
      <c r="GR58" s="94">
        <v>76</v>
      </c>
      <c r="GS58" s="94">
        <v>243</v>
      </c>
      <c r="GT58" s="94">
        <v>206</v>
      </c>
      <c r="GU58" s="94">
        <v>1371</v>
      </c>
      <c r="GV58" s="94">
        <v>408</v>
      </c>
      <c r="GW58" s="94">
        <v>0</v>
      </c>
      <c r="GX58" s="94">
        <v>0</v>
      </c>
      <c r="GY58" s="94">
        <v>0</v>
      </c>
      <c r="GZ58" s="94">
        <v>3757</v>
      </c>
      <c r="HA58" s="94">
        <v>342</v>
      </c>
      <c r="HB58" s="94">
        <v>518</v>
      </c>
      <c r="HC58" s="99">
        <v>61111</v>
      </c>
      <c r="HD58" s="87">
        <v>49204</v>
      </c>
      <c r="HE58" s="72">
        <v>17340</v>
      </c>
      <c r="HF58" s="72">
        <v>16800</v>
      </c>
      <c r="HG58" s="87">
        <v>1379</v>
      </c>
      <c r="HH58" s="72">
        <v>1240</v>
      </c>
      <c r="HI58" s="72">
        <v>139</v>
      </c>
      <c r="HJ58" s="93">
        <v>822</v>
      </c>
      <c r="HK58" s="919">
        <v>808</v>
      </c>
      <c r="HL58" s="72">
        <v>14</v>
      </c>
      <c r="HM58" s="87">
        <v>4</v>
      </c>
      <c r="HN58" s="72">
        <v>4</v>
      </c>
      <c r="HO58" s="72">
        <v>0</v>
      </c>
      <c r="HP58" s="72">
        <v>545</v>
      </c>
      <c r="HQ58" s="72">
        <v>406</v>
      </c>
      <c r="HR58" s="179">
        <v>11908</v>
      </c>
      <c r="HS58" s="72">
        <v>113</v>
      </c>
      <c r="HT58" s="72">
        <v>0</v>
      </c>
      <c r="HU58" s="919">
        <v>9957</v>
      </c>
      <c r="HV58" s="72">
        <v>0</v>
      </c>
      <c r="HW58" s="72">
        <v>1838</v>
      </c>
      <c r="HX58" s="72">
        <v>0</v>
      </c>
      <c r="HY58" s="87">
        <v>11907</v>
      </c>
      <c r="HZ58" s="93">
        <v>11913</v>
      </c>
      <c r="IA58" s="72">
        <v>11913</v>
      </c>
      <c r="IB58" s="72">
        <v>0</v>
      </c>
      <c r="IC58" s="72">
        <v>-1465</v>
      </c>
      <c r="ID58" s="919">
        <v>418</v>
      </c>
      <c r="IE58" s="72">
        <v>972</v>
      </c>
      <c r="IF58" s="120">
        <v>69</v>
      </c>
    </row>
    <row r="59" spans="1:240" ht="14.25" customHeight="1">
      <c r="A59" s="423">
        <v>2007</v>
      </c>
      <c r="B59" s="1204">
        <v>1077541</v>
      </c>
      <c r="C59" s="1208">
        <v>66326</v>
      </c>
      <c r="D59" s="1209">
        <v>59269</v>
      </c>
      <c r="E59" s="884">
        <v>4243</v>
      </c>
      <c r="F59" s="884">
        <v>1810</v>
      </c>
      <c r="G59" s="327"/>
      <c r="H59" s="884">
        <v>20320</v>
      </c>
      <c r="I59" s="884">
        <v>993</v>
      </c>
      <c r="J59" s="884">
        <v>8687</v>
      </c>
      <c r="K59" s="884">
        <v>359</v>
      </c>
      <c r="L59" s="884">
        <v>22857</v>
      </c>
      <c r="M59" s="1226">
        <v>7057</v>
      </c>
      <c r="N59" s="1208">
        <v>69664</v>
      </c>
      <c r="O59" s="1209">
        <v>54608</v>
      </c>
      <c r="P59" s="885">
        <v>18989</v>
      </c>
      <c r="Q59" s="885">
        <v>18674</v>
      </c>
      <c r="R59" s="885">
        <v>1071</v>
      </c>
      <c r="S59" s="885">
        <v>1504</v>
      </c>
      <c r="T59" s="885">
        <v>1206</v>
      </c>
      <c r="U59" s="885">
        <v>13164</v>
      </c>
      <c r="V59" s="1209">
        <v>15056</v>
      </c>
      <c r="W59" s="885">
        <v>14318</v>
      </c>
      <c r="X59" s="885">
        <v>14318</v>
      </c>
      <c r="Y59" s="885">
        <v>901</v>
      </c>
      <c r="Z59" s="885">
        <v>269</v>
      </c>
      <c r="AA59" s="885">
        <v>167</v>
      </c>
      <c r="AB59" s="894">
        <v>-599</v>
      </c>
      <c r="AC59" s="1210">
        <v>-3338</v>
      </c>
      <c r="AD59" s="885">
        <v>-3338</v>
      </c>
      <c r="AE59" s="1322">
        <v>-2151</v>
      </c>
      <c r="AF59" s="887">
        <v>42314</v>
      </c>
      <c r="AG59" s="887">
        <v>36720</v>
      </c>
      <c r="AH59" s="887">
        <v>4646</v>
      </c>
      <c r="AI59" s="885">
        <v>23640</v>
      </c>
      <c r="AJ59" s="885">
        <v>4646</v>
      </c>
      <c r="AK59" s="885">
        <v>23249</v>
      </c>
      <c r="AL59" s="885">
        <v>41381</v>
      </c>
      <c r="AM59" s="885">
        <v>4661</v>
      </c>
      <c r="AN59" s="885">
        <v>18994</v>
      </c>
      <c r="AO59" s="885">
        <v>0</v>
      </c>
      <c r="AP59" s="885">
        <v>18603</v>
      </c>
      <c r="AQ59" s="885">
        <v>36735</v>
      </c>
      <c r="AR59" s="885">
        <v>15</v>
      </c>
      <c r="AS59" s="887"/>
      <c r="AT59" s="896"/>
      <c r="AU59" s="925">
        <v>-0.30977939586521536</v>
      </c>
      <c r="AV59" s="926">
        <v>-0.30977939586521536</v>
      </c>
      <c r="AW59" s="926">
        <v>-0.19962117450751293</v>
      </c>
      <c r="AX59" s="926">
        <v>0.43255894671293249</v>
      </c>
      <c r="AY59" s="1211"/>
      <c r="AZ59" s="926"/>
      <c r="BA59" s="1227">
        <v>29384.556</v>
      </c>
      <c r="BB59" s="1228">
        <v>0</v>
      </c>
      <c r="BC59" s="926">
        <v>29384.556</v>
      </c>
      <c r="BD59" s="927">
        <v>2.7270011999543406</v>
      </c>
      <c r="BE59" s="884"/>
      <c r="BF59" s="1213">
        <v>6.1553110276082306</v>
      </c>
      <c r="BG59" s="926">
        <v>5.5003939525270962</v>
      </c>
      <c r="BH59" s="926">
        <v>0.3937669193097989</v>
      </c>
      <c r="BI59" s="926">
        <v>0.16797504688916709</v>
      </c>
      <c r="BJ59" s="926">
        <v>0</v>
      </c>
      <c r="BK59" s="926">
        <v>1.8857751120375001</v>
      </c>
      <c r="BL59" s="926">
        <v>9.2154266055769568E-2</v>
      </c>
      <c r="BM59" s="926">
        <v>0.80618742117469311</v>
      </c>
      <c r="BN59" s="926">
        <v>3.3316597697906625E-2</v>
      </c>
      <c r="BO59" s="926">
        <v>2.121218589362261</v>
      </c>
      <c r="BP59" s="926">
        <v>0.65491707508113384</v>
      </c>
      <c r="BQ59" s="1213">
        <v>6.4650904234734456</v>
      </c>
      <c r="BR59" s="926">
        <v>5.0678350058141639</v>
      </c>
      <c r="BS59" s="926">
        <v>1.7622531300433115</v>
      </c>
      <c r="BT59" s="926">
        <v>1.7330199036509979</v>
      </c>
      <c r="BU59" s="926">
        <v>9.9392969733866271E-2</v>
      </c>
      <c r="BV59" s="327">
        <v>0</v>
      </c>
      <c r="BW59" s="926">
        <v>0.13957705553663388</v>
      </c>
      <c r="BX59" s="926">
        <v>0.11192149533057211</v>
      </c>
      <c r="BY59" s="926">
        <v>1.2216704515187822</v>
      </c>
      <c r="BZ59" s="926">
        <v>1.3972554176592817</v>
      </c>
      <c r="CA59" s="926">
        <v>1.3287661443972898</v>
      </c>
      <c r="CB59" s="926">
        <v>1.3287661443972898</v>
      </c>
      <c r="CC59" s="926">
        <v>8.3616307871347814E-2</v>
      </c>
      <c r="CD59" s="926">
        <v>1.549825018259166E-2</v>
      </c>
      <c r="CE59" s="927">
        <v>-5.5589532092050323E-2</v>
      </c>
      <c r="CF59" s="926"/>
      <c r="CG59" s="925">
        <v>0.43116688831329852</v>
      </c>
      <c r="CH59" s="926">
        <v>3.9269039414741527</v>
      </c>
      <c r="CI59" s="926">
        <v>3.4077589623039866</v>
      </c>
      <c r="CJ59" s="926">
        <v>2.1938840378231546</v>
      </c>
      <c r="CK59" s="927">
        <v>2.7270011999543406</v>
      </c>
      <c r="CL59" s="412">
        <v>2007</v>
      </c>
      <c r="CM59" s="99">
        <v>66326</v>
      </c>
      <c r="CN59" s="87">
        <v>59269</v>
      </c>
      <c r="CO59" s="87">
        <v>20320</v>
      </c>
      <c r="CP59" s="87">
        <v>9480</v>
      </c>
      <c r="CQ59" s="87">
        <v>4838</v>
      </c>
      <c r="CR59" s="94">
        <v>4838</v>
      </c>
      <c r="CS59" s="94">
        <v>0</v>
      </c>
      <c r="CT59" s="94">
        <v>0</v>
      </c>
      <c r="CU59" s="95">
        <v>45</v>
      </c>
      <c r="CV59" s="95">
        <v>42</v>
      </c>
      <c r="CW59" s="94">
        <v>0</v>
      </c>
      <c r="CX59" s="94">
        <v>42</v>
      </c>
      <c r="CY59" s="94">
        <v>0</v>
      </c>
      <c r="CZ59" s="95">
        <v>3</v>
      </c>
      <c r="DA59" s="94">
        <v>3</v>
      </c>
      <c r="DB59" s="94">
        <v>0</v>
      </c>
      <c r="DC59" s="95">
        <v>4597</v>
      </c>
      <c r="DD59" s="94">
        <v>821</v>
      </c>
      <c r="DE59" s="94">
        <v>68</v>
      </c>
      <c r="DF59" s="94">
        <v>52</v>
      </c>
      <c r="DG59" s="94">
        <v>17</v>
      </c>
      <c r="DH59" s="94">
        <v>0</v>
      </c>
      <c r="DI59" s="94">
        <v>501</v>
      </c>
      <c r="DJ59" s="94">
        <v>0</v>
      </c>
      <c r="DK59" s="94">
        <v>52</v>
      </c>
      <c r="DL59" s="94">
        <v>0</v>
      </c>
      <c r="DM59" s="94">
        <v>110</v>
      </c>
      <c r="DN59" s="94">
        <v>0</v>
      </c>
      <c r="DO59" s="94">
        <v>0</v>
      </c>
      <c r="DP59" s="94">
        <v>0</v>
      </c>
      <c r="DQ59" s="94">
        <v>0</v>
      </c>
      <c r="DR59" s="94">
        <v>5</v>
      </c>
      <c r="DS59" s="94">
        <v>0</v>
      </c>
      <c r="DT59" s="94">
        <v>0</v>
      </c>
      <c r="DU59" s="94">
        <v>0</v>
      </c>
      <c r="DV59" s="94">
        <v>0</v>
      </c>
      <c r="DW59" s="94">
        <v>507</v>
      </c>
      <c r="DX59" s="94">
        <v>0</v>
      </c>
      <c r="DY59" s="94">
        <v>77</v>
      </c>
      <c r="DZ59" s="94">
        <v>69</v>
      </c>
      <c r="EA59" s="94">
        <v>78</v>
      </c>
      <c r="EB59" s="94">
        <v>0</v>
      </c>
      <c r="EC59" s="94">
        <v>0</v>
      </c>
      <c r="ED59" s="94">
        <v>0</v>
      </c>
      <c r="EE59" s="94">
        <v>0</v>
      </c>
      <c r="EF59" s="94">
        <v>2227</v>
      </c>
      <c r="EG59" s="94">
        <v>7</v>
      </c>
      <c r="EH59" s="94">
        <v>0</v>
      </c>
      <c r="EI59" s="94">
        <v>6</v>
      </c>
      <c r="EJ59" s="95">
        <v>10840</v>
      </c>
      <c r="EK59" s="94">
        <v>7267</v>
      </c>
      <c r="EL59" s="94">
        <v>0</v>
      </c>
      <c r="EM59" s="94">
        <v>0</v>
      </c>
      <c r="EN59" s="94">
        <v>0</v>
      </c>
      <c r="EO59" s="94">
        <v>502</v>
      </c>
      <c r="EP59" s="94">
        <v>1584</v>
      </c>
      <c r="EQ59" s="94">
        <v>173</v>
      </c>
      <c r="ER59" s="94">
        <v>490</v>
      </c>
      <c r="ES59" s="94">
        <v>820</v>
      </c>
      <c r="ET59" s="94">
        <v>0</v>
      </c>
      <c r="EU59" s="94">
        <v>0</v>
      </c>
      <c r="EV59" s="94">
        <v>0</v>
      </c>
      <c r="EW59" s="94">
        <v>0</v>
      </c>
      <c r="EX59" s="94">
        <v>0</v>
      </c>
      <c r="EY59" s="94">
        <v>0</v>
      </c>
      <c r="EZ59" s="94">
        <v>0</v>
      </c>
      <c r="FA59" s="94">
        <v>0</v>
      </c>
      <c r="FB59" s="94">
        <v>0</v>
      </c>
      <c r="FC59" s="94">
        <v>0</v>
      </c>
      <c r="FD59" s="94">
        <v>0</v>
      </c>
      <c r="FE59" s="94">
        <v>0</v>
      </c>
      <c r="FF59" s="94">
        <v>0</v>
      </c>
      <c r="FG59" s="94">
        <v>0</v>
      </c>
      <c r="FH59" s="94">
        <v>4</v>
      </c>
      <c r="FI59" s="87">
        <v>993</v>
      </c>
      <c r="FJ59" s="858">
        <v>903</v>
      </c>
      <c r="FK59" s="94">
        <v>83</v>
      </c>
      <c r="FL59" s="94">
        <v>7</v>
      </c>
      <c r="FM59" s="95">
        <v>8687</v>
      </c>
      <c r="FN59" s="95">
        <v>6479</v>
      </c>
      <c r="FO59" s="94">
        <v>4319</v>
      </c>
      <c r="FP59" s="94">
        <v>2160</v>
      </c>
      <c r="FQ59" s="94">
        <v>0</v>
      </c>
      <c r="FR59" s="94">
        <v>0</v>
      </c>
      <c r="FS59" s="95">
        <v>2208</v>
      </c>
      <c r="FT59" s="94">
        <v>154</v>
      </c>
      <c r="FU59" s="94">
        <v>425</v>
      </c>
      <c r="FV59" s="94">
        <v>0</v>
      </c>
      <c r="FW59" s="94">
        <v>1626</v>
      </c>
      <c r="FX59" s="94">
        <v>3</v>
      </c>
      <c r="FY59" s="94">
        <v>0</v>
      </c>
      <c r="FZ59" s="94">
        <v>0</v>
      </c>
      <c r="GA59" s="87">
        <v>359</v>
      </c>
      <c r="GB59" s="87">
        <v>0</v>
      </c>
      <c r="GC59" s="94">
        <v>0</v>
      </c>
      <c r="GD59" s="94">
        <v>359</v>
      </c>
      <c r="GE59" s="94">
        <v>0</v>
      </c>
      <c r="GF59" s="87">
        <v>22857</v>
      </c>
      <c r="GG59" s="858">
        <v>0</v>
      </c>
      <c r="GH59" s="94">
        <v>134</v>
      </c>
      <c r="GI59" s="858">
        <v>20609</v>
      </c>
      <c r="GJ59" s="94">
        <v>56</v>
      </c>
      <c r="GK59" s="94">
        <v>2058</v>
      </c>
      <c r="GL59" s="87">
        <v>6053</v>
      </c>
      <c r="GM59" s="72">
        <v>3996</v>
      </c>
      <c r="GN59" s="72">
        <v>247</v>
      </c>
      <c r="GO59" s="72">
        <v>1810</v>
      </c>
      <c r="GP59" s="95">
        <v>7057</v>
      </c>
      <c r="GQ59" s="179">
        <v>2523</v>
      </c>
      <c r="GR59" s="94">
        <v>76</v>
      </c>
      <c r="GS59" s="94">
        <v>168</v>
      </c>
      <c r="GT59" s="94">
        <v>368</v>
      </c>
      <c r="GU59" s="94">
        <v>1416</v>
      </c>
      <c r="GV59" s="94">
        <v>495</v>
      </c>
      <c r="GW59" s="94">
        <v>0</v>
      </c>
      <c r="GX59" s="94">
        <v>0</v>
      </c>
      <c r="GY59" s="94">
        <v>0</v>
      </c>
      <c r="GZ59" s="94">
        <v>3696</v>
      </c>
      <c r="HA59" s="94">
        <v>338</v>
      </c>
      <c r="HB59" s="94">
        <v>500</v>
      </c>
      <c r="HC59" s="99">
        <v>69664</v>
      </c>
      <c r="HD59" s="87">
        <v>54608</v>
      </c>
      <c r="HE59" s="72">
        <v>18989</v>
      </c>
      <c r="HF59" s="72">
        <v>18674</v>
      </c>
      <c r="HG59" s="87">
        <v>1504</v>
      </c>
      <c r="HH59" s="72">
        <v>1351</v>
      </c>
      <c r="HI59" s="72">
        <v>153</v>
      </c>
      <c r="HJ59" s="93">
        <v>1206</v>
      </c>
      <c r="HK59" s="919">
        <v>1187</v>
      </c>
      <c r="HL59" s="72">
        <v>19</v>
      </c>
      <c r="HM59" s="87">
        <v>5</v>
      </c>
      <c r="HN59" s="72">
        <v>5</v>
      </c>
      <c r="HO59" s="72">
        <v>0</v>
      </c>
      <c r="HP59" s="72">
        <v>612</v>
      </c>
      <c r="HQ59" s="72">
        <v>459</v>
      </c>
      <c r="HR59" s="179">
        <v>13159</v>
      </c>
      <c r="HS59" s="72">
        <v>144</v>
      </c>
      <c r="HT59" s="72">
        <v>0</v>
      </c>
      <c r="HU59" s="919">
        <v>11006</v>
      </c>
      <c r="HV59" s="72">
        <v>0</v>
      </c>
      <c r="HW59" s="72">
        <v>2009</v>
      </c>
      <c r="HX59" s="72">
        <v>0</v>
      </c>
      <c r="HY59" s="87">
        <v>15056</v>
      </c>
      <c r="HZ59" s="93">
        <v>14318</v>
      </c>
      <c r="IA59" s="72">
        <v>14318</v>
      </c>
      <c r="IB59" s="72">
        <v>0</v>
      </c>
      <c r="IC59" s="72">
        <v>-599</v>
      </c>
      <c r="ID59" s="919">
        <v>269</v>
      </c>
      <c r="IE59" s="72">
        <v>901</v>
      </c>
      <c r="IF59" s="120">
        <v>167</v>
      </c>
    </row>
    <row r="60" spans="1:240" ht="14.25" customHeight="1">
      <c r="A60" s="423">
        <v>2008</v>
      </c>
      <c r="B60" s="1204">
        <v>1112432</v>
      </c>
      <c r="C60" s="1208">
        <v>66748</v>
      </c>
      <c r="D60" s="1209">
        <v>59690</v>
      </c>
      <c r="E60" s="884">
        <v>4218</v>
      </c>
      <c r="F60" s="884">
        <v>1877</v>
      </c>
      <c r="G60" s="327"/>
      <c r="H60" s="884">
        <v>19464</v>
      </c>
      <c r="I60" s="884">
        <v>1173</v>
      </c>
      <c r="J60" s="884">
        <v>8703</v>
      </c>
      <c r="K60" s="884">
        <v>405</v>
      </c>
      <c r="L60" s="884">
        <v>23850</v>
      </c>
      <c r="M60" s="1226">
        <v>7058</v>
      </c>
      <c r="N60" s="1208">
        <v>72123</v>
      </c>
      <c r="O60" s="1209">
        <v>58176</v>
      </c>
      <c r="P60" s="885">
        <v>20627</v>
      </c>
      <c r="Q60" s="885">
        <v>20441</v>
      </c>
      <c r="R60" s="885">
        <v>1277</v>
      </c>
      <c r="S60" s="885">
        <v>1637</v>
      </c>
      <c r="T60" s="885">
        <v>1420</v>
      </c>
      <c r="U60" s="885">
        <v>12774</v>
      </c>
      <c r="V60" s="1209">
        <v>13947</v>
      </c>
      <c r="W60" s="885">
        <v>12012</v>
      </c>
      <c r="X60" s="885">
        <v>12012</v>
      </c>
      <c r="Y60" s="885">
        <v>1028</v>
      </c>
      <c r="Z60" s="885">
        <v>252</v>
      </c>
      <c r="AA60" s="885">
        <v>77</v>
      </c>
      <c r="AB60" s="894">
        <v>578</v>
      </c>
      <c r="AC60" s="1210">
        <v>-5375</v>
      </c>
      <c r="AD60" s="885">
        <v>-5375</v>
      </c>
      <c r="AE60" s="1322">
        <v>-3962</v>
      </c>
      <c r="AF60" s="887">
        <v>46144</v>
      </c>
      <c r="AG60" s="887">
        <v>40566</v>
      </c>
      <c r="AH60" s="887">
        <v>5065</v>
      </c>
      <c r="AI60" s="885">
        <v>25703</v>
      </c>
      <c r="AJ60" s="885">
        <v>5065</v>
      </c>
      <c r="AK60" s="885">
        <v>22645</v>
      </c>
      <c r="AL60" s="885">
        <v>42080</v>
      </c>
      <c r="AM60" s="885">
        <v>1514</v>
      </c>
      <c r="AN60" s="885">
        <v>20638</v>
      </c>
      <c r="AO60" s="885">
        <v>0</v>
      </c>
      <c r="AP60" s="885">
        <v>17580</v>
      </c>
      <c r="AQ60" s="885">
        <v>37015</v>
      </c>
      <c r="AR60" s="885">
        <v>-3551</v>
      </c>
      <c r="AS60" s="887"/>
      <c r="AT60" s="896">
        <v>0</v>
      </c>
      <c r="AU60" s="925">
        <v>-0.48317560084571459</v>
      </c>
      <c r="AV60" s="926">
        <v>-0.48317560084571459</v>
      </c>
      <c r="AW60" s="926">
        <v>-0.35615660103269231</v>
      </c>
      <c r="AX60" s="926">
        <v>0.13609820645216966</v>
      </c>
      <c r="AY60" s="1211">
        <v>0</v>
      </c>
      <c r="AZ60" s="926"/>
      <c r="BA60" s="1227">
        <v>31775.025000000001</v>
      </c>
      <c r="BB60" s="1228">
        <v>0</v>
      </c>
      <c r="BC60" s="926">
        <v>31775.025000000001</v>
      </c>
      <c r="BD60" s="927">
        <v>2.8563566132581588</v>
      </c>
      <c r="BE60" s="884"/>
      <c r="BF60" s="1213">
        <v>6.0001869777208858</v>
      </c>
      <c r="BG60" s="926">
        <v>5.3657212306010615</v>
      </c>
      <c r="BH60" s="926">
        <v>0.37916924360320453</v>
      </c>
      <c r="BI60" s="926">
        <v>0.1687294144720756</v>
      </c>
      <c r="BJ60" s="926">
        <v>0</v>
      </c>
      <c r="BK60" s="926">
        <v>1.7496799804392538</v>
      </c>
      <c r="BL60" s="926">
        <v>0.10544464740316711</v>
      </c>
      <c r="BM60" s="926">
        <v>0.78233995426237291</v>
      </c>
      <c r="BN60" s="926">
        <v>3.640671969163059E-2</v>
      </c>
      <c r="BO60" s="926">
        <v>2.1439512707293571</v>
      </c>
      <c r="BP60" s="926">
        <v>0.63446574711982395</v>
      </c>
      <c r="BQ60" s="1213">
        <v>6.4833625785665996</v>
      </c>
      <c r="BR60" s="926">
        <v>5.2296230241488919</v>
      </c>
      <c r="BS60" s="926">
        <v>1.8542256964920103</v>
      </c>
      <c r="BT60" s="926">
        <v>1.8375055733743726</v>
      </c>
      <c r="BU60" s="926">
        <v>0.11479353344743769</v>
      </c>
      <c r="BV60" s="327">
        <v>0</v>
      </c>
      <c r="BW60" s="926">
        <v>0.14715506206222043</v>
      </c>
      <c r="BX60" s="926">
        <v>0.12764825175830971</v>
      </c>
      <c r="BY60" s="926">
        <v>1.1482949070145412</v>
      </c>
      <c r="BZ60" s="926">
        <v>1.2537395544177081</v>
      </c>
      <c r="CA60" s="926">
        <v>1.0797963381132509</v>
      </c>
      <c r="CB60" s="926">
        <v>1.0797963381132509</v>
      </c>
      <c r="CC60" s="926">
        <v>9.2410142822212951E-2</v>
      </c>
      <c r="CD60" s="926">
        <v>6.9217713981618648E-3</v>
      </c>
      <c r="CE60" s="927">
        <v>5.1958232053734524E-2</v>
      </c>
      <c r="CF60" s="926"/>
      <c r="CG60" s="925">
        <v>0.45530872898298502</v>
      </c>
      <c r="CH60" s="926">
        <v>4.1480288233348199</v>
      </c>
      <c r="CI60" s="926">
        <v>3.646604916075769</v>
      </c>
      <c r="CJ60" s="926">
        <v>2.3105232499604469</v>
      </c>
      <c r="CK60" s="927">
        <v>2.8563566132581588</v>
      </c>
      <c r="CL60" s="412">
        <v>2008</v>
      </c>
      <c r="CM60" s="99">
        <v>66748</v>
      </c>
      <c r="CN60" s="87">
        <v>59690</v>
      </c>
      <c r="CO60" s="87">
        <v>19464</v>
      </c>
      <c r="CP60" s="87">
        <v>7944</v>
      </c>
      <c r="CQ60" s="87">
        <v>4265</v>
      </c>
      <c r="CR60" s="94">
        <v>4265</v>
      </c>
      <c r="CS60" s="94">
        <v>0</v>
      </c>
      <c r="CT60" s="94">
        <v>0</v>
      </c>
      <c r="CU60" s="95">
        <v>43</v>
      </c>
      <c r="CV60" s="95">
        <v>40</v>
      </c>
      <c r="CW60" s="94">
        <v>0</v>
      </c>
      <c r="CX60" s="94">
        <v>40</v>
      </c>
      <c r="CY60" s="94">
        <v>0</v>
      </c>
      <c r="CZ60" s="95">
        <v>3</v>
      </c>
      <c r="DA60" s="94">
        <v>3</v>
      </c>
      <c r="DB60" s="94">
        <v>0</v>
      </c>
      <c r="DC60" s="95">
        <v>3636</v>
      </c>
      <c r="DD60" s="94">
        <v>812</v>
      </c>
      <c r="DE60" s="94">
        <v>73</v>
      </c>
      <c r="DF60" s="94">
        <v>55</v>
      </c>
      <c r="DG60" s="94">
        <v>20</v>
      </c>
      <c r="DH60" s="94">
        <v>0</v>
      </c>
      <c r="DI60" s="94">
        <v>506</v>
      </c>
      <c r="DJ60" s="94">
        <v>0</v>
      </c>
      <c r="DK60" s="94">
        <v>53</v>
      </c>
      <c r="DL60" s="94">
        <v>0</v>
      </c>
      <c r="DM60" s="94">
        <v>105</v>
      </c>
      <c r="DN60" s="94">
        <v>0</v>
      </c>
      <c r="DO60" s="94">
        <v>0</v>
      </c>
      <c r="DP60" s="94">
        <v>0</v>
      </c>
      <c r="DQ60" s="94">
        <v>0</v>
      </c>
      <c r="DR60" s="94">
        <v>6</v>
      </c>
      <c r="DS60" s="94">
        <v>0</v>
      </c>
      <c r="DT60" s="94">
        <v>0</v>
      </c>
      <c r="DU60" s="94">
        <v>0</v>
      </c>
      <c r="DV60" s="94">
        <v>0</v>
      </c>
      <c r="DW60" s="94">
        <v>301</v>
      </c>
      <c r="DX60" s="94">
        <v>0</v>
      </c>
      <c r="DY60" s="94">
        <v>49</v>
      </c>
      <c r="DZ60" s="94">
        <v>64</v>
      </c>
      <c r="EA60" s="94">
        <v>77</v>
      </c>
      <c r="EB60" s="94">
        <v>0</v>
      </c>
      <c r="EC60" s="94">
        <v>0</v>
      </c>
      <c r="ED60" s="94">
        <v>0</v>
      </c>
      <c r="EE60" s="94">
        <v>0</v>
      </c>
      <c r="EF60" s="94">
        <v>1507</v>
      </c>
      <c r="EG60" s="94">
        <v>6</v>
      </c>
      <c r="EH60" s="94">
        <v>0</v>
      </c>
      <c r="EI60" s="94">
        <v>2</v>
      </c>
      <c r="EJ60" s="95">
        <v>11520</v>
      </c>
      <c r="EK60" s="94">
        <v>7931</v>
      </c>
      <c r="EL60" s="94">
        <v>0</v>
      </c>
      <c r="EM60" s="94">
        <v>0</v>
      </c>
      <c r="EN60" s="94">
        <v>0</v>
      </c>
      <c r="EO60" s="94">
        <v>514</v>
      </c>
      <c r="EP60" s="94">
        <v>1623</v>
      </c>
      <c r="EQ60" s="94">
        <v>182</v>
      </c>
      <c r="ER60" s="94">
        <v>365</v>
      </c>
      <c r="ES60" s="94">
        <v>902</v>
      </c>
      <c r="ET60" s="94">
        <v>1</v>
      </c>
      <c r="EU60" s="94">
        <v>0</v>
      </c>
      <c r="EV60" s="94">
        <v>0</v>
      </c>
      <c r="EW60" s="94">
        <v>0</v>
      </c>
      <c r="EX60" s="94">
        <v>0</v>
      </c>
      <c r="EY60" s="94">
        <v>0</v>
      </c>
      <c r="EZ60" s="94">
        <v>0</v>
      </c>
      <c r="FA60" s="94">
        <v>0</v>
      </c>
      <c r="FB60" s="94">
        <v>0</v>
      </c>
      <c r="FC60" s="94">
        <v>0</v>
      </c>
      <c r="FD60" s="94">
        <v>0</v>
      </c>
      <c r="FE60" s="94">
        <v>0</v>
      </c>
      <c r="FF60" s="94">
        <v>0</v>
      </c>
      <c r="FG60" s="94">
        <v>0</v>
      </c>
      <c r="FH60" s="94">
        <v>2</v>
      </c>
      <c r="FI60" s="87">
        <v>1173</v>
      </c>
      <c r="FJ60" s="858">
        <v>1040</v>
      </c>
      <c r="FK60" s="94">
        <v>126</v>
      </c>
      <c r="FL60" s="94">
        <v>7</v>
      </c>
      <c r="FM60" s="95">
        <v>8703</v>
      </c>
      <c r="FN60" s="95">
        <v>6338</v>
      </c>
      <c r="FO60" s="94">
        <v>4516</v>
      </c>
      <c r="FP60" s="94">
        <v>1822</v>
      </c>
      <c r="FQ60" s="94">
        <v>0</v>
      </c>
      <c r="FR60" s="94">
        <v>0</v>
      </c>
      <c r="FS60" s="95">
        <v>2365</v>
      </c>
      <c r="FT60" s="94">
        <v>181</v>
      </c>
      <c r="FU60" s="94">
        <v>478</v>
      </c>
      <c r="FV60" s="94">
        <v>0</v>
      </c>
      <c r="FW60" s="94">
        <v>1703</v>
      </c>
      <c r="FX60" s="94">
        <v>3</v>
      </c>
      <c r="FY60" s="94">
        <v>0</v>
      </c>
      <c r="FZ60" s="94">
        <v>0</v>
      </c>
      <c r="GA60" s="87">
        <v>405</v>
      </c>
      <c r="GB60" s="87">
        <v>0</v>
      </c>
      <c r="GC60" s="94">
        <v>0</v>
      </c>
      <c r="GD60" s="94">
        <v>405</v>
      </c>
      <c r="GE60" s="94">
        <v>0</v>
      </c>
      <c r="GF60" s="87">
        <v>23850</v>
      </c>
      <c r="GG60" s="858">
        <v>0</v>
      </c>
      <c r="GH60" s="94">
        <v>127</v>
      </c>
      <c r="GI60" s="858">
        <v>21857</v>
      </c>
      <c r="GJ60" s="94">
        <v>5</v>
      </c>
      <c r="GK60" s="94">
        <v>1861</v>
      </c>
      <c r="GL60" s="87">
        <v>6095</v>
      </c>
      <c r="GM60" s="72">
        <v>3939</v>
      </c>
      <c r="GN60" s="72">
        <v>279</v>
      </c>
      <c r="GO60" s="72">
        <v>1877</v>
      </c>
      <c r="GP60" s="95">
        <v>7058</v>
      </c>
      <c r="GQ60" s="179">
        <v>2016</v>
      </c>
      <c r="GR60" s="94">
        <v>82</v>
      </c>
      <c r="GS60" s="94">
        <v>147</v>
      </c>
      <c r="GT60" s="94">
        <v>299</v>
      </c>
      <c r="GU60" s="94">
        <v>1164</v>
      </c>
      <c r="GV60" s="94">
        <v>324</v>
      </c>
      <c r="GW60" s="94">
        <v>0</v>
      </c>
      <c r="GX60" s="94">
        <v>0</v>
      </c>
      <c r="GY60" s="94">
        <v>0</v>
      </c>
      <c r="GZ60" s="94">
        <v>4308</v>
      </c>
      <c r="HA60" s="94">
        <v>369</v>
      </c>
      <c r="HB60" s="94">
        <v>365</v>
      </c>
      <c r="HC60" s="99">
        <v>72123</v>
      </c>
      <c r="HD60" s="87">
        <v>58176</v>
      </c>
      <c r="HE60" s="72">
        <v>20627</v>
      </c>
      <c r="HF60" s="72">
        <v>20441</v>
      </c>
      <c r="HG60" s="87">
        <v>1637</v>
      </c>
      <c r="HH60" s="72">
        <v>1597</v>
      </c>
      <c r="HI60" s="72">
        <v>40</v>
      </c>
      <c r="HJ60" s="93">
        <v>1420</v>
      </c>
      <c r="HK60" s="919">
        <v>1413</v>
      </c>
      <c r="HL60" s="72">
        <v>7</v>
      </c>
      <c r="HM60" s="87">
        <v>11</v>
      </c>
      <c r="HN60" s="72">
        <v>11</v>
      </c>
      <c r="HO60" s="72">
        <v>0</v>
      </c>
      <c r="HP60" s="72">
        <v>760</v>
      </c>
      <c r="HQ60" s="72">
        <v>517</v>
      </c>
      <c r="HR60" s="179">
        <v>12763</v>
      </c>
      <c r="HS60" s="72">
        <v>136</v>
      </c>
      <c r="HT60" s="72">
        <v>0</v>
      </c>
      <c r="HU60" s="919">
        <v>10537</v>
      </c>
      <c r="HV60" s="72">
        <v>0</v>
      </c>
      <c r="HW60" s="72">
        <v>2090</v>
      </c>
      <c r="HX60" s="72">
        <v>0</v>
      </c>
      <c r="HY60" s="87">
        <v>13947</v>
      </c>
      <c r="HZ60" s="93">
        <v>12012</v>
      </c>
      <c r="IA60" s="72">
        <v>12012</v>
      </c>
      <c r="IB60" s="72">
        <v>0</v>
      </c>
      <c r="IC60" s="72">
        <v>578</v>
      </c>
      <c r="ID60" s="919">
        <v>252</v>
      </c>
      <c r="IE60" s="72">
        <v>1028</v>
      </c>
      <c r="IF60" s="120">
        <v>77</v>
      </c>
    </row>
    <row r="61" spans="1:240" ht="15">
      <c r="A61" s="423">
        <v>2009</v>
      </c>
      <c r="B61" s="1204">
        <v>1072990</v>
      </c>
      <c r="C61" s="1208">
        <v>70429</v>
      </c>
      <c r="D61" s="1209">
        <v>58685</v>
      </c>
      <c r="E61" s="884">
        <v>4622</v>
      </c>
      <c r="F61" s="884">
        <v>1889</v>
      </c>
      <c r="G61" s="327"/>
      <c r="H61" s="884">
        <v>19041</v>
      </c>
      <c r="I61" s="884">
        <v>698</v>
      </c>
      <c r="J61" s="884">
        <v>7604</v>
      </c>
      <c r="K61" s="884">
        <v>402</v>
      </c>
      <c r="L61" s="884">
        <v>24429</v>
      </c>
      <c r="M61" s="1226">
        <v>11744</v>
      </c>
      <c r="N61" s="1208">
        <v>76339</v>
      </c>
      <c r="O61" s="1209">
        <v>57269</v>
      </c>
      <c r="P61" s="885">
        <v>21772</v>
      </c>
      <c r="Q61" s="885">
        <v>20168</v>
      </c>
      <c r="R61" s="885">
        <v>1478</v>
      </c>
      <c r="S61" s="885">
        <v>1824</v>
      </c>
      <c r="T61" s="885">
        <v>954</v>
      </c>
      <c r="U61" s="885">
        <v>11073</v>
      </c>
      <c r="V61" s="1209">
        <v>19070</v>
      </c>
      <c r="W61" s="885">
        <v>17272</v>
      </c>
      <c r="X61" s="885">
        <v>17272</v>
      </c>
      <c r="Y61" s="885">
        <v>836</v>
      </c>
      <c r="Z61" s="885">
        <v>264</v>
      </c>
      <c r="AA61" s="885">
        <v>103</v>
      </c>
      <c r="AB61" s="894">
        <v>595</v>
      </c>
      <c r="AC61" s="1210">
        <v>-5910</v>
      </c>
      <c r="AD61" s="885">
        <v>-5910</v>
      </c>
      <c r="AE61" s="1322">
        <v>-4963</v>
      </c>
      <c r="AF61" s="887">
        <v>47126</v>
      </c>
      <c r="AG61" s="887">
        <v>41250</v>
      </c>
      <c r="AH61" s="887">
        <v>5180</v>
      </c>
      <c r="AI61" s="885">
        <v>26958</v>
      </c>
      <c r="AJ61" s="885">
        <v>5180</v>
      </c>
      <c r="AK61" s="885">
        <v>22141</v>
      </c>
      <c r="AL61" s="885">
        <v>42666</v>
      </c>
      <c r="AM61" s="885">
        <v>1416</v>
      </c>
      <c r="AN61" s="885">
        <v>21778</v>
      </c>
      <c r="AO61" s="885">
        <v>0</v>
      </c>
      <c r="AP61" s="885">
        <v>16961</v>
      </c>
      <c r="AQ61" s="885">
        <v>37486</v>
      </c>
      <c r="AR61" s="885">
        <v>-3764</v>
      </c>
      <c r="AS61" s="887"/>
      <c r="AT61" s="896">
        <v>0</v>
      </c>
      <c r="AU61" s="925">
        <v>-0.55079730472790989</v>
      </c>
      <c r="AV61" s="926">
        <v>-0.55079730472790989</v>
      </c>
      <c r="AW61" s="926">
        <v>-0.4625392594525578</v>
      </c>
      <c r="AX61" s="926">
        <v>0.13196767910232154</v>
      </c>
      <c r="AY61" s="1211">
        <v>0</v>
      </c>
      <c r="AZ61" s="926"/>
      <c r="BA61" s="1227">
        <v>34700.404999999999</v>
      </c>
      <c r="BB61" s="1228">
        <v>0</v>
      </c>
      <c r="BC61" s="926">
        <v>34700.404999999999</v>
      </c>
      <c r="BD61" s="927">
        <v>3.2339914631077642</v>
      </c>
      <c r="BE61" s="884"/>
      <c r="BF61" s="1213">
        <v>6.5638076776111616</v>
      </c>
      <c r="BG61" s="926">
        <v>5.4692960791806078</v>
      </c>
      <c r="BH61" s="926">
        <v>0.43075890735235184</v>
      </c>
      <c r="BI61" s="926">
        <v>0.17605010298325241</v>
      </c>
      <c r="BJ61" s="926">
        <v>0</v>
      </c>
      <c r="BK61" s="926">
        <v>1.7745738543695655</v>
      </c>
      <c r="BL61" s="926">
        <v>6.5051864416257377E-2</v>
      </c>
      <c r="BM61" s="926">
        <v>0.70867389258054592</v>
      </c>
      <c r="BN61" s="926">
        <v>3.7465400423116711E-2</v>
      </c>
      <c r="BO61" s="926">
        <v>2.2767220570555176</v>
      </c>
      <c r="BP61" s="926">
        <v>1.0945115984305538</v>
      </c>
      <c r="BQ61" s="1213">
        <v>7.1146049823390713</v>
      </c>
      <c r="BR61" s="926">
        <v>5.3373284000782864</v>
      </c>
      <c r="BS61" s="926">
        <v>2.0290962637116841</v>
      </c>
      <c r="BT61" s="926">
        <v>1.8796074520731787</v>
      </c>
      <c r="BU61" s="926">
        <v>0.13774592493872265</v>
      </c>
      <c r="BV61" s="327">
        <v>0</v>
      </c>
      <c r="BW61" s="926">
        <v>0.16999226460638031</v>
      </c>
      <c r="BX61" s="926">
        <v>8.8910427869784439E-2</v>
      </c>
      <c r="BY61" s="926">
        <v>1.0319760668785356</v>
      </c>
      <c r="BZ61" s="926">
        <v>1.7772765822607852</v>
      </c>
      <c r="CA61" s="926">
        <v>1.6097074530051538</v>
      </c>
      <c r="CB61" s="926">
        <v>1.6097074530051538</v>
      </c>
      <c r="CC61" s="926">
        <v>7.791312127792431E-2</v>
      </c>
      <c r="CD61" s="926">
        <v>9.5993438895050284E-3</v>
      </c>
      <c r="CE61" s="927">
        <v>5.5452520526752348E-2</v>
      </c>
      <c r="CF61" s="926"/>
      <c r="CG61" s="925">
        <v>0.48276311987996162</v>
      </c>
      <c r="CH61" s="926">
        <v>4.3920260207457664</v>
      </c>
      <c r="CI61" s="926">
        <v>3.8443974314765281</v>
      </c>
      <c r="CJ61" s="926">
        <v>2.5124185686725879</v>
      </c>
      <c r="CK61" s="927">
        <v>3.2339914631077642</v>
      </c>
      <c r="CL61" s="412">
        <v>2009</v>
      </c>
      <c r="CM61" s="99">
        <v>70429</v>
      </c>
      <c r="CN61" s="87">
        <v>58685</v>
      </c>
      <c r="CO61" s="87">
        <v>19041</v>
      </c>
      <c r="CP61" s="87">
        <v>6610</v>
      </c>
      <c r="CQ61" s="87">
        <v>3528</v>
      </c>
      <c r="CR61" s="94">
        <v>3528</v>
      </c>
      <c r="CS61" s="94">
        <v>0</v>
      </c>
      <c r="CT61" s="94">
        <v>0</v>
      </c>
      <c r="CU61" s="95">
        <v>41</v>
      </c>
      <c r="CV61" s="95">
        <v>39</v>
      </c>
      <c r="CW61" s="94">
        <v>0</v>
      </c>
      <c r="CX61" s="94">
        <v>39</v>
      </c>
      <c r="CY61" s="94">
        <v>0</v>
      </c>
      <c r="CZ61" s="95">
        <v>2</v>
      </c>
      <c r="DA61" s="94">
        <v>2</v>
      </c>
      <c r="DB61" s="94">
        <v>0</v>
      </c>
      <c r="DC61" s="95">
        <v>3041</v>
      </c>
      <c r="DD61" s="94">
        <v>758</v>
      </c>
      <c r="DE61" s="94">
        <v>71</v>
      </c>
      <c r="DF61" s="94">
        <v>53</v>
      </c>
      <c r="DG61" s="94">
        <v>20</v>
      </c>
      <c r="DH61" s="94">
        <v>0</v>
      </c>
      <c r="DI61" s="94">
        <v>567</v>
      </c>
      <c r="DJ61" s="94">
        <v>0</v>
      </c>
      <c r="DK61" s="94">
        <v>51</v>
      </c>
      <c r="DL61" s="94">
        <v>0</v>
      </c>
      <c r="DM61" s="94">
        <v>103</v>
      </c>
      <c r="DN61" s="94">
        <v>0</v>
      </c>
      <c r="DO61" s="94">
        <v>0</v>
      </c>
      <c r="DP61" s="94">
        <v>0</v>
      </c>
      <c r="DQ61" s="94">
        <v>0</v>
      </c>
      <c r="DR61" s="94">
        <v>6</v>
      </c>
      <c r="DS61" s="94">
        <v>0</v>
      </c>
      <c r="DT61" s="94">
        <v>0</v>
      </c>
      <c r="DU61" s="94">
        <v>0</v>
      </c>
      <c r="DV61" s="94">
        <v>0</v>
      </c>
      <c r="DW61" s="94">
        <v>247</v>
      </c>
      <c r="DX61" s="94">
        <v>0</v>
      </c>
      <c r="DY61" s="94">
        <v>37</v>
      </c>
      <c r="DZ61" s="94">
        <v>61</v>
      </c>
      <c r="EA61" s="94">
        <v>73</v>
      </c>
      <c r="EB61" s="94">
        <v>0</v>
      </c>
      <c r="EC61" s="94">
        <v>0</v>
      </c>
      <c r="ED61" s="94">
        <v>0</v>
      </c>
      <c r="EE61" s="94">
        <v>0</v>
      </c>
      <c r="EF61" s="94">
        <v>988</v>
      </c>
      <c r="EG61" s="94">
        <v>2</v>
      </c>
      <c r="EH61" s="94">
        <v>0</v>
      </c>
      <c r="EI61" s="94">
        <v>4</v>
      </c>
      <c r="EJ61" s="95">
        <v>12431</v>
      </c>
      <c r="EK61" s="94">
        <v>8853</v>
      </c>
      <c r="EL61" s="94">
        <v>0</v>
      </c>
      <c r="EM61" s="94">
        <v>0</v>
      </c>
      <c r="EN61" s="94">
        <v>0</v>
      </c>
      <c r="EO61" s="94">
        <v>502</v>
      </c>
      <c r="EP61" s="94">
        <v>1738</v>
      </c>
      <c r="EQ61" s="94">
        <v>176</v>
      </c>
      <c r="ER61" s="94">
        <v>250</v>
      </c>
      <c r="ES61" s="94">
        <v>909</v>
      </c>
      <c r="ET61" s="94">
        <v>0</v>
      </c>
      <c r="EU61" s="94">
        <v>0</v>
      </c>
      <c r="EV61" s="94">
        <v>0</v>
      </c>
      <c r="EW61" s="94">
        <v>0</v>
      </c>
      <c r="EX61" s="94">
        <v>0</v>
      </c>
      <c r="EY61" s="94">
        <v>0</v>
      </c>
      <c r="EZ61" s="94">
        <v>0</v>
      </c>
      <c r="FA61" s="94">
        <v>0</v>
      </c>
      <c r="FB61" s="94">
        <v>0</v>
      </c>
      <c r="FC61" s="94">
        <v>0</v>
      </c>
      <c r="FD61" s="94">
        <v>0</v>
      </c>
      <c r="FE61" s="94">
        <v>0</v>
      </c>
      <c r="FF61" s="94">
        <v>0</v>
      </c>
      <c r="FG61" s="94">
        <v>0</v>
      </c>
      <c r="FH61" s="94">
        <v>3</v>
      </c>
      <c r="FI61" s="87">
        <v>698</v>
      </c>
      <c r="FJ61" s="858">
        <v>585</v>
      </c>
      <c r="FK61" s="94">
        <v>106</v>
      </c>
      <c r="FL61" s="94">
        <v>7</v>
      </c>
      <c r="FM61" s="95">
        <v>7604</v>
      </c>
      <c r="FN61" s="95">
        <v>5263</v>
      </c>
      <c r="FO61" s="94">
        <v>3942</v>
      </c>
      <c r="FP61" s="94">
        <v>1321</v>
      </c>
      <c r="FQ61" s="94">
        <v>0</v>
      </c>
      <c r="FR61" s="94">
        <v>0</v>
      </c>
      <c r="FS61" s="95">
        <v>2341</v>
      </c>
      <c r="FT61" s="94">
        <v>49</v>
      </c>
      <c r="FU61" s="94">
        <v>535</v>
      </c>
      <c r="FV61" s="94">
        <v>0</v>
      </c>
      <c r="FW61" s="94">
        <v>1754</v>
      </c>
      <c r="FX61" s="94">
        <v>3</v>
      </c>
      <c r="FY61" s="94">
        <v>0</v>
      </c>
      <c r="FZ61" s="94">
        <v>0</v>
      </c>
      <c r="GA61" s="87">
        <v>402</v>
      </c>
      <c r="GB61" s="87">
        <v>0</v>
      </c>
      <c r="GC61" s="94">
        <v>0</v>
      </c>
      <c r="GD61" s="94">
        <v>402</v>
      </c>
      <c r="GE61" s="94">
        <v>0</v>
      </c>
      <c r="GF61" s="87">
        <v>24429</v>
      </c>
      <c r="GG61" s="858">
        <v>0</v>
      </c>
      <c r="GH61" s="94">
        <v>138</v>
      </c>
      <c r="GI61" s="858">
        <v>22247</v>
      </c>
      <c r="GJ61" s="94">
        <v>27</v>
      </c>
      <c r="GK61" s="94">
        <v>2017</v>
      </c>
      <c r="GL61" s="87">
        <v>6511</v>
      </c>
      <c r="GM61" s="72">
        <v>4357</v>
      </c>
      <c r="GN61" s="72">
        <v>265</v>
      </c>
      <c r="GO61" s="72">
        <v>1889</v>
      </c>
      <c r="GP61" s="95">
        <v>11744</v>
      </c>
      <c r="GQ61" s="179">
        <v>1731</v>
      </c>
      <c r="GR61" s="94">
        <v>80</v>
      </c>
      <c r="GS61" s="94">
        <v>135</v>
      </c>
      <c r="GT61" s="94">
        <v>226</v>
      </c>
      <c r="GU61" s="94">
        <v>1111</v>
      </c>
      <c r="GV61" s="94">
        <v>179</v>
      </c>
      <c r="GW61" s="94">
        <v>0</v>
      </c>
      <c r="GX61" s="94">
        <v>0</v>
      </c>
      <c r="GY61" s="94">
        <v>0</v>
      </c>
      <c r="GZ61" s="94">
        <v>9459</v>
      </c>
      <c r="HA61" s="94">
        <v>201</v>
      </c>
      <c r="HB61" s="94">
        <v>353</v>
      </c>
      <c r="HC61" s="99">
        <v>76339</v>
      </c>
      <c r="HD61" s="87">
        <v>57269</v>
      </c>
      <c r="HE61" s="72">
        <v>21772</v>
      </c>
      <c r="HF61" s="72">
        <v>20168</v>
      </c>
      <c r="HG61" s="87">
        <v>1824</v>
      </c>
      <c r="HH61" s="72">
        <v>1788</v>
      </c>
      <c r="HI61" s="72">
        <v>36</v>
      </c>
      <c r="HJ61" s="93">
        <v>954</v>
      </c>
      <c r="HK61" s="919">
        <v>947</v>
      </c>
      <c r="HL61" s="72">
        <v>7</v>
      </c>
      <c r="HM61" s="87">
        <v>17</v>
      </c>
      <c r="HN61" s="72">
        <v>6</v>
      </c>
      <c r="HO61" s="72">
        <v>11</v>
      </c>
      <c r="HP61" s="72">
        <v>843</v>
      </c>
      <c r="HQ61" s="72">
        <v>635</v>
      </c>
      <c r="HR61" s="179">
        <v>11056</v>
      </c>
      <c r="HS61" s="72">
        <v>148</v>
      </c>
      <c r="HT61" s="72">
        <v>0</v>
      </c>
      <c r="HU61" s="919">
        <v>8940</v>
      </c>
      <c r="HV61" s="72">
        <v>0</v>
      </c>
      <c r="HW61" s="72">
        <v>1968</v>
      </c>
      <c r="HX61" s="72">
        <v>0</v>
      </c>
      <c r="HY61" s="87">
        <v>19070</v>
      </c>
      <c r="HZ61" s="93">
        <v>17272</v>
      </c>
      <c r="IA61" s="72">
        <v>17272</v>
      </c>
      <c r="IB61" s="72">
        <v>0</v>
      </c>
      <c r="IC61" s="72">
        <v>595</v>
      </c>
      <c r="ID61" s="919">
        <v>264</v>
      </c>
      <c r="IE61" s="72">
        <v>836</v>
      </c>
      <c r="IF61" s="120">
        <v>103</v>
      </c>
    </row>
    <row r="62" spans="1:240" ht="15">
      <c r="A62" s="423">
        <v>2010</v>
      </c>
      <c r="B62" s="1204">
        <v>1077145</v>
      </c>
      <c r="C62" s="1208">
        <v>69630</v>
      </c>
      <c r="D62" s="1209">
        <v>57899</v>
      </c>
      <c r="E62" s="884">
        <v>4805</v>
      </c>
      <c r="F62" s="884">
        <v>2014</v>
      </c>
      <c r="G62" s="327"/>
      <c r="H62" s="884">
        <v>20877</v>
      </c>
      <c r="I62" s="884">
        <v>627</v>
      </c>
      <c r="J62" s="884">
        <v>7550</v>
      </c>
      <c r="K62" s="884">
        <v>348</v>
      </c>
      <c r="L62" s="884">
        <v>21678</v>
      </c>
      <c r="M62" s="1226">
        <v>11731</v>
      </c>
      <c r="N62" s="1208">
        <v>76681</v>
      </c>
      <c r="O62" s="1209">
        <v>59768</v>
      </c>
      <c r="P62" s="885">
        <v>22102</v>
      </c>
      <c r="Q62" s="885">
        <v>21058</v>
      </c>
      <c r="R62" s="885">
        <v>1487</v>
      </c>
      <c r="S62" s="885">
        <v>1754</v>
      </c>
      <c r="T62" s="885">
        <v>874</v>
      </c>
      <c r="U62" s="885">
        <v>12493</v>
      </c>
      <c r="V62" s="1209">
        <v>16913</v>
      </c>
      <c r="W62" s="885">
        <v>15538</v>
      </c>
      <c r="X62" s="885">
        <v>15538</v>
      </c>
      <c r="Y62" s="885">
        <v>717</v>
      </c>
      <c r="Z62" s="885">
        <v>195</v>
      </c>
      <c r="AA62" s="885">
        <v>71</v>
      </c>
      <c r="AB62" s="894">
        <v>392</v>
      </c>
      <c r="AC62" s="1210">
        <v>-7051</v>
      </c>
      <c r="AD62" s="885">
        <v>-7051</v>
      </c>
      <c r="AE62" s="1322">
        <v>-6179</v>
      </c>
      <c r="AF62" s="887">
        <v>48831</v>
      </c>
      <c r="AG62" s="887">
        <v>42644</v>
      </c>
      <c r="AH62" s="887">
        <v>5662</v>
      </c>
      <c r="AI62" s="885">
        <v>27773</v>
      </c>
      <c r="AJ62" s="885">
        <v>5662</v>
      </c>
      <c r="AK62" s="885">
        <v>24538</v>
      </c>
      <c r="AL62" s="885">
        <v>40775</v>
      </c>
      <c r="AM62" s="885">
        <v>-1869</v>
      </c>
      <c r="AN62" s="885">
        <v>22111</v>
      </c>
      <c r="AO62" s="885">
        <v>0</v>
      </c>
      <c r="AP62" s="885">
        <v>18876</v>
      </c>
      <c r="AQ62" s="885">
        <v>35113</v>
      </c>
      <c r="AR62" s="885">
        <v>-7531</v>
      </c>
      <c r="AS62" s="887"/>
      <c r="AT62" s="896">
        <v>0</v>
      </c>
      <c r="AU62" s="925">
        <v>-0.65460081975964235</v>
      </c>
      <c r="AV62" s="926">
        <v>-0.65460081975964235</v>
      </c>
      <c r="AW62" s="926">
        <v>-0.57364607364839459</v>
      </c>
      <c r="AX62" s="926">
        <v>-0.17351424367192902</v>
      </c>
      <c r="AY62" s="1211">
        <v>0</v>
      </c>
      <c r="AZ62" s="926"/>
      <c r="BA62" s="1227">
        <v>35452.660000000003</v>
      </c>
      <c r="BB62" s="1228">
        <v>0</v>
      </c>
      <c r="BC62" s="926">
        <v>35452.660000000003</v>
      </c>
      <c r="BD62" s="927">
        <v>3.2913544601701723</v>
      </c>
      <c r="BE62" s="884"/>
      <c r="BF62" s="1213">
        <v>6.4643107473924122</v>
      </c>
      <c r="BG62" s="926">
        <v>5.375228033365981</v>
      </c>
      <c r="BH62" s="926">
        <v>0.44608664571622203</v>
      </c>
      <c r="BI62" s="926">
        <v>0.18697575535327185</v>
      </c>
      <c r="BJ62" s="926">
        <v>0</v>
      </c>
      <c r="BK62" s="926">
        <v>1.938179168078578</v>
      </c>
      <c r="BL62" s="926">
        <v>5.8209433270358213E-2</v>
      </c>
      <c r="BM62" s="926">
        <v>0.70092698754578076</v>
      </c>
      <c r="BN62" s="926">
        <v>3.2307628035222739E-2</v>
      </c>
      <c r="BO62" s="926">
        <v>2.0125424153665477</v>
      </c>
      <c r="BP62" s="926">
        <v>1.089082714026431</v>
      </c>
      <c r="BQ62" s="1213">
        <v>7.1189115671520549</v>
      </c>
      <c r="BR62" s="926">
        <v>5.5487422770379107</v>
      </c>
      <c r="BS62" s="926">
        <v>2.0519057322830259</v>
      </c>
      <c r="BT62" s="926">
        <v>1.9549828481773577</v>
      </c>
      <c r="BU62" s="926">
        <v>0.13805012324246038</v>
      </c>
      <c r="BV62" s="327">
        <v>0</v>
      </c>
      <c r="BW62" s="926">
        <v>0.16283787233845026</v>
      </c>
      <c r="BX62" s="926">
        <v>8.1140422134438728E-2</v>
      </c>
      <c r="BY62" s="926">
        <v>1.1598252788621772</v>
      </c>
      <c r="BZ62" s="926">
        <v>1.5701692901141444</v>
      </c>
      <c r="CA62" s="926">
        <v>1.4425170241703764</v>
      </c>
      <c r="CB62" s="926">
        <v>1.4425170241703764</v>
      </c>
      <c r="CC62" s="926">
        <v>6.6564854313950303E-2</v>
      </c>
      <c r="CD62" s="926">
        <v>6.5914988232782029E-3</v>
      </c>
      <c r="CE62" s="927">
        <v>3.6392500545423319E-2</v>
      </c>
      <c r="CF62" s="926"/>
      <c r="CG62" s="925">
        <v>0.52564882165353788</v>
      </c>
      <c r="CH62" s="926">
        <v>4.5333729442182804</v>
      </c>
      <c r="CI62" s="926">
        <v>3.9589841664771224</v>
      </c>
      <c r="CJ62" s="926">
        <v>2.578390096040923</v>
      </c>
      <c r="CK62" s="927">
        <v>3.2913544601701723</v>
      </c>
      <c r="CL62" s="412">
        <v>2010</v>
      </c>
      <c r="CM62" s="99">
        <v>69630</v>
      </c>
      <c r="CN62" s="87">
        <v>57899</v>
      </c>
      <c r="CO62" s="87">
        <v>20877</v>
      </c>
      <c r="CP62" s="87">
        <v>7531</v>
      </c>
      <c r="CQ62" s="87">
        <v>4515</v>
      </c>
      <c r="CR62" s="94">
        <v>4515</v>
      </c>
      <c r="CS62" s="94">
        <v>0</v>
      </c>
      <c r="CT62" s="94">
        <v>0</v>
      </c>
      <c r="CU62" s="95">
        <v>42</v>
      </c>
      <c r="CV62" s="95">
        <v>40</v>
      </c>
      <c r="CW62" s="94">
        <v>0</v>
      </c>
      <c r="CX62" s="94">
        <v>40</v>
      </c>
      <c r="CY62" s="94">
        <v>0</v>
      </c>
      <c r="CZ62" s="95">
        <v>2</v>
      </c>
      <c r="DA62" s="94">
        <v>2</v>
      </c>
      <c r="DB62" s="94">
        <v>0</v>
      </c>
      <c r="DC62" s="95">
        <v>2974</v>
      </c>
      <c r="DD62" s="94">
        <v>743</v>
      </c>
      <c r="DE62" s="94">
        <v>95</v>
      </c>
      <c r="DF62" s="94">
        <v>52</v>
      </c>
      <c r="DG62" s="94">
        <v>21</v>
      </c>
      <c r="DH62" s="94">
        <v>0</v>
      </c>
      <c r="DI62" s="94">
        <v>587</v>
      </c>
      <c r="DJ62" s="94">
        <v>0</v>
      </c>
      <c r="DK62" s="94">
        <v>49</v>
      </c>
      <c r="DL62" s="94">
        <v>0</v>
      </c>
      <c r="DM62" s="94">
        <v>105</v>
      </c>
      <c r="DN62" s="94">
        <v>0</v>
      </c>
      <c r="DO62" s="94">
        <v>0</v>
      </c>
      <c r="DP62" s="94">
        <v>0</v>
      </c>
      <c r="DQ62" s="94">
        <v>0</v>
      </c>
      <c r="DR62" s="94">
        <v>5</v>
      </c>
      <c r="DS62" s="94">
        <v>0</v>
      </c>
      <c r="DT62" s="94">
        <v>0</v>
      </c>
      <c r="DU62" s="94">
        <v>0</v>
      </c>
      <c r="DV62" s="94">
        <v>0</v>
      </c>
      <c r="DW62" s="94">
        <v>276</v>
      </c>
      <c r="DX62" s="94">
        <v>0</v>
      </c>
      <c r="DY62" s="94">
        <v>34</v>
      </c>
      <c r="DZ62" s="94">
        <v>60</v>
      </c>
      <c r="EA62" s="94">
        <v>76</v>
      </c>
      <c r="EB62" s="94">
        <v>0</v>
      </c>
      <c r="EC62" s="94">
        <v>0</v>
      </c>
      <c r="ED62" s="94">
        <v>0</v>
      </c>
      <c r="EE62" s="94">
        <v>0</v>
      </c>
      <c r="EF62" s="94">
        <v>859</v>
      </c>
      <c r="EG62" s="94">
        <v>4</v>
      </c>
      <c r="EH62" s="94">
        <v>0</v>
      </c>
      <c r="EI62" s="94">
        <v>8</v>
      </c>
      <c r="EJ62" s="95">
        <v>13346</v>
      </c>
      <c r="EK62" s="94">
        <v>9657</v>
      </c>
      <c r="EL62" s="94">
        <v>0</v>
      </c>
      <c r="EM62" s="103">
        <v>0</v>
      </c>
      <c r="EN62" s="94">
        <v>0</v>
      </c>
      <c r="EO62" s="94">
        <v>498</v>
      </c>
      <c r="EP62" s="94">
        <v>1737</v>
      </c>
      <c r="EQ62" s="94">
        <v>163</v>
      </c>
      <c r="ER62" s="94">
        <v>260</v>
      </c>
      <c r="ES62" s="94">
        <v>1028</v>
      </c>
      <c r="ET62" s="94">
        <v>0</v>
      </c>
      <c r="EU62" s="94">
        <v>0</v>
      </c>
      <c r="EV62" s="94">
        <v>0</v>
      </c>
      <c r="EW62" s="94">
        <v>0</v>
      </c>
      <c r="EX62" s="94">
        <v>0</v>
      </c>
      <c r="EY62" s="94">
        <v>0</v>
      </c>
      <c r="EZ62" s="94">
        <v>0</v>
      </c>
      <c r="FA62" s="94">
        <v>0</v>
      </c>
      <c r="FB62" s="94">
        <v>0</v>
      </c>
      <c r="FC62" s="94">
        <v>0</v>
      </c>
      <c r="FD62" s="94">
        <v>0</v>
      </c>
      <c r="FE62" s="94">
        <v>0</v>
      </c>
      <c r="FF62" s="94">
        <v>0</v>
      </c>
      <c r="FG62" s="94">
        <v>0</v>
      </c>
      <c r="FH62" s="94">
        <v>3</v>
      </c>
      <c r="FI62" s="87">
        <v>627</v>
      </c>
      <c r="FJ62" s="858">
        <v>475</v>
      </c>
      <c r="FK62" s="94">
        <v>113</v>
      </c>
      <c r="FL62" s="94">
        <v>39</v>
      </c>
      <c r="FM62" s="95">
        <v>7550</v>
      </c>
      <c r="FN62" s="95">
        <v>5184</v>
      </c>
      <c r="FO62" s="94">
        <v>4094</v>
      </c>
      <c r="FP62" s="94">
        <v>1090</v>
      </c>
      <c r="FQ62" s="94">
        <v>0</v>
      </c>
      <c r="FR62" s="94">
        <v>0</v>
      </c>
      <c r="FS62" s="95">
        <v>2366</v>
      </c>
      <c r="FT62" s="94">
        <v>3</v>
      </c>
      <c r="FU62" s="94">
        <v>584</v>
      </c>
      <c r="FV62" s="94">
        <v>0</v>
      </c>
      <c r="FW62" s="94">
        <v>1770</v>
      </c>
      <c r="FX62" s="94">
        <v>9</v>
      </c>
      <c r="FY62" s="94">
        <v>0</v>
      </c>
      <c r="FZ62" s="94">
        <v>0</v>
      </c>
      <c r="GA62" s="87">
        <v>348</v>
      </c>
      <c r="GB62" s="87">
        <v>0</v>
      </c>
      <c r="GC62" s="94">
        <v>0</v>
      </c>
      <c r="GD62" s="94">
        <v>348</v>
      </c>
      <c r="GE62" s="94">
        <v>0</v>
      </c>
      <c r="GF62" s="87">
        <v>21678</v>
      </c>
      <c r="GG62" s="858">
        <v>0</v>
      </c>
      <c r="GH62" s="94">
        <v>125</v>
      </c>
      <c r="GI62" s="858">
        <v>19826</v>
      </c>
      <c r="GJ62" s="94">
        <v>4</v>
      </c>
      <c r="GK62" s="94">
        <v>1723</v>
      </c>
      <c r="GL62" s="87">
        <v>6819</v>
      </c>
      <c r="GM62" s="72">
        <v>4482</v>
      </c>
      <c r="GN62" s="72">
        <v>323</v>
      </c>
      <c r="GO62" s="72">
        <v>2014</v>
      </c>
      <c r="GP62" s="95">
        <v>11731</v>
      </c>
      <c r="GQ62" s="179">
        <v>1880</v>
      </c>
      <c r="GR62" s="94">
        <v>71</v>
      </c>
      <c r="GS62" s="94">
        <v>129</v>
      </c>
      <c r="GT62" s="94">
        <v>225</v>
      </c>
      <c r="GU62" s="94">
        <v>1263</v>
      </c>
      <c r="GV62" s="94">
        <v>192</v>
      </c>
      <c r="GW62" s="94">
        <v>0</v>
      </c>
      <c r="GX62" s="94">
        <v>0</v>
      </c>
      <c r="GY62" s="94">
        <v>0</v>
      </c>
      <c r="GZ62" s="94">
        <v>9297</v>
      </c>
      <c r="HA62" s="94">
        <v>263</v>
      </c>
      <c r="HB62" s="94">
        <v>291</v>
      </c>
      <c r="HC62" s="99">
        <v>76681</v>
      </c>
      <c r="HD62" s="87">
        <v>59768</v>
      </c>
      <c r="HE62" s="72">
        <v>22102</v>
      </c>
      <c r="HF62" s="72">
        <v>21058</v>
      </c>
      <c r="HG62" s="87">
        <v>1754</v>
      </c>
      <c r="HH62" s="72">
        <v>1707</v>
      </c>
      <c r="HI62" s="72">
        <v>47</v>
      </c>
      <c r="HJ62" s="93">
        <v>874</v>
      </c>
      <c r="HK62" s="919">
        <v>872</v>
      </c>
      <c r="HL62" s="72">
        <v>2</v>
      </c>
      <c r="HM62" s="87">
        <v>23</v>
      </c>
      <c r="HN62" s="72">
        <v>9</v>
      </c>
      <c r="HO62" s="72">
        <v>14</v>
      </c>
      <c r="HP62" s="72">
        <v>855</v>
      </c>
      <c r="HQ62" s="72">
        <v>632</v>
      </c>
      <c r="HR62" s="179">
        <v>12470</v>
      </c>
      <c r="HS62" s="72">
        <v>134</v>
      </c>
      <c r="HT62" s="72">
        <v>0</v>
      </c>
      <c r="HU62" s="919">
        <v>10683</v>
      </c>
      <c r="HV62" s="72">
        <v>0</v>
      </c>
      <c r="HW62" s="72">
        <v>1653</v>
      </c>
      <c r="HX62" s="72">
        <v>0</v>
      </c>
      <c r="HY62" s="87">
        <v>16913</v>
      </c>
      <c r="HZ62" s="93">
        <v>15538</v>
      </c>
      <c r="IA62" s="72">
        <v>15538</v>
      </c>
      <c r="IB62" s="72">
        <v>0</v>
      </c>
      <c r="IC62" s="72">
        <v>392</v>
      </c>
      <c r="ID62" s="919">
        <v>195</v>
      </c>
      <c r="IE62" s="72">
        <v>717</v>
      </c>
      <c r="IF62" s="120">
        <v>71</v>
      </c>
    </row>
    <row r="63" spans="1:240" ht="15">
      <c r="A63" s="423">
        <v>2011</v>
      </c>
      <c r="B63" s="1204">
        <v>1068690</v>
      </c>
      <c r="C63" s="1208">
        <v>64648</v>
      </c>
      <c r="D63" s="1209">
        <v>58887</v>
      </c>
      <c r="E63" s="884">
        <v>4942</v>
      </c>
      <c r="F63" s="884">
        <v>2093</v>
      </c>
      <c r="G63" s="327"/>
      <c r="H63" s="884">
        <v>20577</v>
      </c>
      <c r="I63" s="884">
        <v>615</v>
      </c>
      <c r="J63" s="884">
        <v>7948</v>
      </c>
      <c r="K63" s="884">
        <v>350</v>
      </c>
      <c r="L63" s="884">
        <v>22362</v>
      </c>
      <c r="M63" s="1226">
        <v>5761</v>
      </c>
      <c r="N63" s="1208">
        <v>73154</v>
      </c>
      <c r="O63" s="1209">
        <v>62134</v>
      </c>
      <c r="P63" s="885">
        <v>21913</v>
      </c>
      <c r="Q63" s="885">
        <v>20821</v>
      </c>
      <c r="R63" s="885">
        <v>1597</v>
      </c>
      <c r="S63" s="885">
        <v>1640</v>
      </c>
      <c r="T63" s="885">
        <v>1064</v>
      </c>
      <c r="U63" s="885">
        <v>15099</v>
      </c>
      <c r="V63" s="1209">
        <v>11020</v>
      </c>
      <c r="W63" s="885">
        <v>10150</v>
      </c>
      <c r="X63" s="885">
        <v>10150</v>
      </c>
      <c r="Y63" s="885">
        <v>566</v>
      </c>
      <c r="Z63" s="885">
        <v>222</v>
      </c>
      <c r="AA63" s="885">
        <v>94</v>
      </c>
      <c r="AB63" s="894">
        <v>-12</v>
      </c>
      <c r="AC63" s="1210">
        <v>-8506</v>
      </c>
      <c r="AD63" s="885">
        <v>-8506</v>
      </c>
      <c r="AE63" s="1322">
        <v>-7443</v>
      </c>
      <c r="AF63" s="887">
        <v>48763</v>
      </c>
      <c r="AG63" s="887">
        <v>42424</v>
      </c>
      <c r="AH63" s="887">
        <v>6001</v>
      </c>
      <c r="AI63" s="885">
        <v>27942</v>
      </c>
      <c r="AJ63" s="885">
        <v>6001</v>
      </c>
      <c r="AK63" s="885">
        <v>24489</v>
      </c>
      <c r="AL63" s="885">
        <v>39177</v>
      </c>
      <c r="AM63" s="885">
        <v>-3247</v>
      </c>
      <c r="AN63" s="885">
        <v>21941</v>
      </c>
      <c r="AO63" s="885">
        <v>0</v>
      </c>
      <c r="AP63" s="885">
        <v>18488</v>
      </c>
      <c r="AQ63" s="885">
        <v>33176</v>
      </c>
      <c r="AR63" s="885">
        <v>-9248</v>
      </c>
      <c r="AS63" s="887"/>
      <c r="AT63" s="896">
        <v>0</v>
      </c>
      <c r="AU63" s="925">
        <v>-0.79592772459740435</v>
      </c>
      <c r="AV63" s="926">
        <v>-0.79592772459740435</v>
      </c>
      <c r="AW63" s="926">
        <v>-0.69646015214889256</v>
      </c>
      <c r="AX63" s="926">
        <v>-0.30382992261553865</v>
      </c>
      <c r="AY63" s="1211">
        <v>0</v>
      </c>
      <c r="AZ63" s="926"/>
      <c r="BA63" s="1227">
        <v>36819.169000000002</v>
      </c>
      <c r="BB63" s="1228">
        <v>0</v>
      </c>
      <c r="BC63" s="926">
        <v>36819.169000000002</v>
      </c>
      <c r="BD63" s="927">
        <v>3.4452618626542781</v>
      </c>
      <c r="BE63" s="884"/>
      <c r="BF63" s="1213">
        <v>6.049275280951445</v>
      </c>
      <c r="BG63" s="926">
        <v>5.5102040816326534</v>
      </c>
      <c r="BH63" s="926">
        <v>0.46243531800615706</v>
      </c>
      <c r="BI63" s="926">
        <v>0.1958472522434008</v>
      </c>
      <c r="BJ63" s="926">
        <v>0</v>
      </c>
      <c r="BK63" s="926">
        <v>1.9254414282907111</v>
      </c>
      <c r="BL63" s="926">
        <v>5.7547090362967748E-2</v>
      </c>
      <c r="BM63" s="926">
        <v>0.74371426699978482</v>
      </c>
      <c r="BN63" s="926">
        <v>3.2750376629331238E-2</v>
      </c>
      <c r="BO63" s="926">
        <v>2.0924683491003004</v>
      </c>
      <c r="BP63" s="926">
        <v>0.53907119931879222</v>
      </c>
      <c r="BQ63" s="1213">
        <v>6.8452030055488491</v>
      </c>
      <c r="BR63" s="926">
        <v>5.8140340042481915</v>
      </c>
      <c r="BS63" s="926">
        <v>2.050454294510101</v>
      </c>
      <c r="BT63" s="926">
        <v>1.9482731194265877</v>
      </c>
      <c r="BU63" s="926">
        <v>0.14943528993440566</v>
      </c>
      <c r="BV63" s="327">
        <v>0</v>
      </c>
      <c r="BW63" s="926">
        <v>0.15345890763458064</v>
      </c>
      <c r="BX63" s="926">
        <v>9.9561144953166966E-2</v>
      </c>
      <c r="BY63" s="926">
        <v>1.4128512477893496</v>
      </c>
      <c r="BZ63" s="926">
        <v>1.0311690013006578</v>
      </c>
      <c r="CA63" s="926">
        <v>0.94976092225060593</v>
      </c>
      <c r="CB63" s="926">
        <v>0.94976092225060593</v>
      </c>
      <c r="CC63" s="926">
        <v>5.2962037634861375E-2</v>
      </c>
      <c r="CD63" s="926">
        <v>8.7958154375918172E-3</v>
      </c>
      <c r="CE63" s="927">
        <v>-1.1228700558627853E-3</v>
      </c>
      <c r="CF63" s="926"/>
      <c r="CG63" s="925">
        <v>0.56152860043604791</v>
      </c>
      <c r="CH63" s="926">
        <v>4.5628760445030832</v>
      </c>
      <c r="CI63" s="926">
        <v>3.9697199374935668</v>
      </c>
      <c r="CJ63" s="926">
        <v>2.6146029250764955</v>
      </c>
      <c r="CK63" s="927">
        <v>3.4452618626542781</v>
      </c>
      <c r="CL63" s="412">
        <v>2011</v>
      </c>
      <c r="CM63" s="99">
        <v>64648</v>
      </c>
      <c r="CN63" s="87">
        <v>58887</v>
      </c>
      <c r="CO63" s="87">
        <v>20577</v>
      </c>
      <c r="CP63" s="87">
        <v>6668</v>
      </c>
      <c r="CQ63" s="87">
        <v>3946</v>
      </c>
      <c r="CR63" s="94">
        <v>3946</v>
      </c>
      <c r="CS63" s="94">
        <v>0</v>
      </c>
      <c r="CT63" s="94">
        <v>0</v>
      </c>
      <c r="CU63" s="95">
        <v>43</v>
      </c>
      <c r="CV63" s="95">
        <v>41</v>
      </c>
      <c r="CW63" s="94">
        <v>0</v>
      </c>
      <c r="CX63" s="94">
        <v>41</v>
      </c>
      <c r="CY63" s="94">
        <v>0</v>
      </c>
      <c r="CZ63" s="95">
        <v>2</v>
      </c>
      <c r="DA63" s="94">
        <v>2</v>
      </c>
      <c r="DB63" s="94">
        <v>0</v>
      </c>
      <c r="DC63" s="95">
        <v>2679</v>
      </c>
      <c r="DD63" s="94">
        <v>689</v>
      </c>
      <c r="DE63" s="94">
        <v>101</v>
      </c>
      <c r="DF63" s="94">
        <v>51</v>
      </c>
      <c r="DG63" s="94">
        <v>19</v>
      </c>
      <c r="DH63" s="94">
        <v>0</v>
      </c>
      <c r="DI63" s="94">
        <v>559</v>
      </c>
      <c r="DJ63" s="94">
        <v>0</v>
      </c>
      <c r="DK63" s="94">
        <v>48</v>
      </c>
      <c r="DL63" s="94">
        <v>0</v>
      </c>
      <c r="DM63" s="94">
        <v>109</v>
      </c>
      <c r="DN63" s="94">
        <v>0</v>
      </c>
      <c r="DO63" s="94">
        <v>0</v>
      </c>
      <c r="DP63" s="94">
        <v>0</v>
      </c>
      <c r="DQ63" s="94">
        <v>0</v>
      </c>
      <c r="DR63" s="94">
        <v>5</v>
      </c>
      <c r="DS63" s="94">
        <v>0</v>
      </c>
      <c r="DT63" s="94">
        <v>0</v>
      </c>
      <c r="DU63" s="94">
        <v>0</v>
      </c>
      <c r="DV63" s="94">
        <v>0</v>
      </c>
      <c r="DW63" s="94">
        <v>157</v>
      </c>
      <c r="DX63" s="94">
        <v>0</v>
      </c>
      <c r="DY63" s="94">
        <v>24</v>
      </c>
      <c r="DZ63" s="94">
        <v>55</v>
      </c>
      <c r="EA63" s="94">
        <v>77</v>
      </c>
      <c r="EB63" s="94">
        <v>0</v>
      </c>
      <c r="EC63" s="94">
        <v>0</v>
      </c>
      <c r="ED63" s="94">
        <v>0</v>
      </c>
      <c r="EE63" s="94">
        <v>0</v>
      </c>
      <c r="EF63" s="94">
        <v>773</v>
      </c>
      <c r="EG63" s="94">
        <v>4</v>
      </c>
      <c r="EH63" s="94">
        <v>0</v>
      </c>
      <c r="EI63" s="94">
        <v>8</v>
      </c>
      <c r="EJ63" s="95">
        <v>13909</v>
      </c>
      <c r="EK63" s="94">
        <v>10169</v>
      </c>
      <c r="EL63" s="94">
        <v>0</v>
      </c>
      <c r="EM63" s="94">
        <v>0</v>
      </c>
      <c r="EN63" s="94">
        <v>0</v>
      </c>
      <c r="EO63" s="94">
        <v>493</v>
      </c>
      <c r="EP63" s="94">
        <v>1697</v>
      </c>
      <c r="EQ63" s="94">
        <v>156</v>
      </c>
      <c r="ER63" s="94">
        <v>220</v>
      </c>
      <c r="ES63" s="94">
        <v>1167</v>
      </c>
      <c r="ET63" s="94">
        <v>0</v>
      </c>
      <c r="EU63" s="94">
        <v>0</v>
      </c>
      <c r="EV63" s="94">
        <v>0</v>
      </c>
      <c r="EW63" s="94">
        <v>0</v>
      </c>
      <c r="EX63" s="94">
        <v>0</v>
      </c>
      <c r="EY63" s="94">
        <v>0</v>
      </c>
      <c r="EZ63" s="94">
        <v>0</v>
      </c>
      <c r="FA63" s="94">
        <v>0</v>
      </c>
      <c r="FB63" s="94">
        <v>0</v>
      </c>
      <c r="FC63" s="94">
        <v>0</v>
      </c>
      <c r="FD63" s="94">
        <v>0</v>
      </c>
      <c r="FE63" s="94">
        <v>0</v>
      </c>
      <c r="FF63" s="94">
        <v>0</v>
      </c>
      <c r="FG63" s="94">
        <v>0</v>
      </c>
      <c r="FH63" s="94">
        <v>7</v>
      </c>
      <c r="FI63" s="87">
        <v>615</v>
      </c>
      <c r="FJ63" s="858">
        <v>481</v>
      </c>
      <c r="FK63" s="94">
        <v>82</v>
      </c>
      <c r="FL63" s="94">
        <v>52</v>
      </c>
      <c r="FM63" s="95">
        <v>7948</v>
      </c>
      <c r="FN63" s="95">
        <v>5563</v>
      </c>
      <c r="FO63" s="94">
        <v>4340</v>
      </c>
      <c r="FP63" s="94">
        <v>1223</v>
      </c>
      <c r="FQ63" s="94">
        <v>0</v>
      </c>
      <c r="FR63" s="94">
        <v>0</v>
      </c>
      <c r="FS63" s="95">
        <v>2385</v>
      </c>
      <c r="FT63" s="94">
        <v>3</v>
      </c>
      <c r="FU63" s="94">
        <v>615</v>
      </c>
      <c r="FV63" s="94">
        <v>0</v>
      </c>
      <c r="FW63" s="94">
        <v>1762</v>
      </c>
      <c r="FX63" s="94">
        <v>5</v>
      </c>
      <c r="FY63" s="94">
        <v>0</v>
      </c>
      <c r="FZ63" s="94">
        <v>0</v>
      </c>
      <c r="GA63" s="87">
        <v>350</v>
      </c>
      <c r="GB63" s="87">
        <v>0</v>
      </c>
      <c r="GC63" s="94">
        <v>0</v>
      </c>
      <c r="GD63" s="94">
        <v>350</v>
      </c>
      <c r="GE63" s="94">
        <v>0</v>
      </c>
      <c r="GF63" s="87">
        <v>22362</v>
      </c>
      <c r="GG63" s="858">
        <v>0</v>
      </c>
      <c r="GH63" s="94">
        <v>120</v>
      </c>
      <c r="GI63" s="858">
        <v>20491</v>
      </c>
      <c r="GJ63" s="94">
        <v>7</v>
      </c>
      <c r="GK63" s="94">
        <v>1744</v>
      </c>
      <c r="GL63" s="87">
        <v>7035</v>
      </c>
      <c r="GM63" s="72">
        <v>4614</v>
      </c>
      <c r="GN63" s="72">
        <v>328</v>
      </c>
      <c r="GO63" s="72">
        <v>2093</v>
      </c>
      <c r="GP63" s="95">
        <v>5761</v>
      </c>
      <c r="GQ63" s="179">
        <v>1753</v>
      </c>
      <c r="GR63" s="94">
        <v>77</v>
      </c>
      <c r="GS63" s="94">
        <v>134</v>
      </c>
      <c r="GT63" s="94">
        <v>185</v>
      </c>
      <c r="GU63" s="94">
        <v>1222</v>
      </c>
      <c r="GV63" s="94">
        <v>135</v>
      </c>
      <c r="GW63" s="94">
        <v>0</v>
      </c>
      <c r="GX63" s="94">
        <v>0</v>
      </c>
      <c r="GY63" s="94">
        <v>0</v>
      </c>
      <c r="GZ63" s="94">
        <v>3542</v>
      </c>
      <c r="HA63" s="94">
        <v>247</v>
      </c>
      <c r="HB63" s="94">
        <v>219</v>
      </c>
      <c r="HC63" s="99">
        <v>73154</v>
      </c>
      <c r="HD63" s="87">
        <v>62134</v>
      </c>
      <c r="HE63" s="72">
        <v>21913</v>
      </c>
      <c r="HF63" s="72">
        <v>20821</v>
      </c>
      <c r="HG63" s="87">
        <v>1640</v>
      </c>
      <c r="HH63" s="72">
        <v>1611</v>
      </c>
      <c r="HI63" s="72">
        <v>29</v>
      </c>
      <c r="HJ63" s="93">
        <v>1064</v>
      </c>
      <c r="HK63" s="919">
        <v>1063</v>
      </c>
      <c r="HL63" s="72">
        <v>1</v>
      </c>
      <c r="HM63" s="87">
        <v>42</v>
      </c>
      <c r="HN63" s="72">
        <v>28</v>
      </c>
      <c r="HO63" s="72">
        <v>14</v>
      </c>
      <c r="HP63" s="72">
        <v>901</v>
      </c>
      <c r="HQ63" s="72">
        <v>696</v>
      </c>
      <c r="HR63" s="179">
        <v>15057</v>
      </c>
      <c r="HS63" s="72">
        <v>129</v>
      </c>
      <c r="HT63" s="72">
        <v>0</v>
      </c>
      <c r="HU63" s="919">
        <v>13370</v>
      </c>
      <c r="HV63" s="72">
        <v>0</v>
      </c>
      <c r="HW63" s="72">
        <v>1558</v>
      </c>
      <c r="HX63" s="72">
        <v>0</v>
      </c>
      <c r="HY63" s="87">
        <v>11020</v>
      </c>
      <c r="HZ63" s="93">
        <v>10150</v>
      </c>
      <c r="IA63" s="72">
        <v>10150</v>
      </c>
      <c r="IB63" s="72">
        <v>0</v>
      </c>
      <c r="IC63" s="72">
        <v>-12</v>
      </c>
      <c r="ID63" s="919">
        <v>222</v>
      </c>
      <c r="IE63" s="72">
        <v>566</v>
      </c>
      <c r="IF63" s="120">
        <v>94</v>
      </c>
    </row>
    <row r="64" spans="1:240" ht="15">
      <c r="A64" s="423">
        <v>2012</v>
      </c>
      <c r="B64" s="1204">
        <v>1035964</v>
      </c>
      <c r="C64" s="1208">
        <v>64867</v>
      </c>
      <c r="D64" s="1209">
        <v>60889</v>
      </c>
      <c r="E64" s="884">
        <v>5184</v>
      </c>
      <c r="F64" s="884">
        <v>2205</v>
      </c>
      <c r="G64" s="327"/>
      <c r="H64" s="884">
        <v>21415</v>
      </c>
      <c r="I64" s="884">
        <v>661</v>
      </c>
      <c r="J64" s="884">
        <v>8058</v>
      </c>
      <c r="K64" s="884">
        <v>293</v>
      </c>
      <c r="L64" s="884">
        <v>23073</v>
      </c>
      <c r="M64" s="1226">
        <v>3978</v>
      </c>
      <c r="N64" s="1208">
        <v>61564</v>
      </c>
      <c r="O64" s="1209">
        <v>55405</v>
      </c>
      <c r="P64" s="885">
        <v>20257</v>
      </c>
      <c r="Q64" s="885">
        <v>19723</v>
      </c>
      <c r="R64" s="885">
        <v>1154</v>
      </c>
      <c r="S64" s="885">
        <v>1446</v>
      </c>
      <c r="T64" s="885">
        <v>1442</v>
      </c>
      <c r="U64" s="885">
        <v>11383</v>
      </c>
      <c r="V64" s="1209">
        <v>6159</v>
      </c>
      <c r="W64" s="885">
        <v>5173</v>
      </c>
      <c r="X64" s="885">
        <v>5053</v>
      </c>
      <c r="Y64" s="885">
        <v>483</v>
      </c>
      <c r="Z64" s="885">
        <v>193</v>
      </c>
      <c r="AA64" s="885">
        <v>58</v>
      </c>
      <c r="AB64" s="894">
        <v>252</v>
      </c>
      <c r="AC64" s="1210">
        <v>3303</v>
      </c>
      <c r="AD64" s="885">
        <v>3303</v>
      </c>
      <c r="AE64" s="1322">
        <v>4742</v>
      </c>
      <c r="AF64" s="887">
        <v>46129</v>
      </c>
      <c r="AG64" s="887">
        <v>39407</v>
      </c>
      <c r="AH64" s="887">
        <v>6117</v>
      </c>
      <c r="AI64" s="885">
        <v>26406</v>
      </c>
      <c r="AJ64" s="885">
        <v>6117</v>
      </c>
      <c r="AK64" s="885">
        <v>25305</v>
      </c>
      <c r="AL64" s="885">
        <v>44891</v>
      </c>
      <c r="AM64" s="885">
        <v>5484</v>
      </c>
      <c r="AN64" s="885">
        <v>20289</v>
      </c>
      <c r="AO64" s="885">
        <v>0</v>
      </c>
      <c r="AP64" s="885">
        <v>19188</v>
      </c>
      <c r="AQ64" s="885">
        <v>38774</v>
      </c>
      <c r="AR64" s="885">
        <v>-633</v>
      </c>
      <c r="AS64" s="887"/>
      <c r="AT64" s="896">
        <v>0</v>
      </c>
      <c r="AU64" s="925">
        <v>0.31883347297782549</v>
      </c>
      <c r="AV64" s="926">
        <v>0.31883347297782549</v>
      </c>
      <c r="AW64" s="926">
        <v>0.45773791367267591</v>
      </c>
      <c r="AX64" s="926">
        <v>0.52936202416300182</v>
      </c>
      <c r="AY64" s="1211">
        <v>0</v>
      </c>
      <c r="AZ64" s="926"/>
      <c r="BA64" s="1227">
        <v>44003.035000000003</v>
      </c>
      <c r="BB64" s="1228">
        <v>0</v>
      </c>
      <c r="BC64" s="926">
        <v>44003.035000000003</v>
      </c>
      <c r="BD64" s="927">
        <v>4.2475447988540145</v>
      </c>
      <c r="BE64" s="884"/>
      <c r="BF64" s="1213">
        <v>6.2615110177573738</v>
      </c>
      <c r="BG64" s="926">
        <v>5.8775208404925268</v>
      </c>
      <c r="BH64" s="926">
        <v>0.50040348892432551</v>
      </c>
      <c r="BI64" s="926">
        <v>0.21284523400427041</v>
      </c>
      <c r="BJ64" s="926">
        <v>0</v>
      </c>
      <c r="BK64" s="926">
        <v>2.0671567737875063</v>
      </c>
      <c r="BL64" s="926">
        <v>6.3805305975883325E-2</v>
      </c>
      <c r="BM64" s="926">
        <v>0.77782625651084403</v>
      </c>
      <c r="BN64" s="926">
        <v>2.8282836083107134E-2</v>
      </c>
      <c r="BO64" s="926">
        <v>2.2272009452065902</v>
      </c>
      <c r="BP64" s="926">
        <v>0.38399017726484702</v>
      </c>
      <c r="BQ64" s="1213">
        <v>5.9426775447795483</v>
      </c>
      <c r="BR64" s="926">
        <v>5.3481588163295246</v>
      </c>
      <c r="BS64" s="926">
        <v>1.9553768277662158</v>
      </c>
      <c r="BT64" s="926">
        <v>1.9038306350413721</v>
      </c>
      <c r="BU64" s="926">
        <v>0.11139383221810796</v>
      </c>
      <c r="BV64" s="327">
        <v>0</v>
      </c>
      <c r="BW64" s="926">
        <v>0.1395801398504195</v>
      </c>
      <c r="BX64" s="926">
        <v>0.13919402604723716</v>
      </c>
      <c r="BY64" s="926">
        <v>1.0987833554061723</v>
      </c>
      <c r="BZ64" s="926">
        <v>0.5945187284500234</v>
      </c>
      <c r="CA64" s="926">
        <v>0.49934167596557411</v>
      </c>
      <c r="CB64" s="926">
        <v>0.48775826187010357</v>
      </c>
      <c r="CC64" s="926">
        <v>4.662324173426876E-2</v>
      </c>
      <c r="CD64" s="926">
        <v>5.5986501461440744E-3</v>
      </c>
      <c r="CE64" s="927">
        <v>2.4325169600488049E-2</v>
      </c>
      <c r="CF64" s="926"/>
      <c r="CG64" s="925">
        <v>0.59046453351660866</v>
      </c>
      <c r="CH64" s="926">
        <v>4.4527609067496554</v>
      </c>
      <c r="CI64" s="926">
        <v>3.8038966605017164</v>
      </c>
      <c r="CJ64" s="926">
        <v>2.5489302717082833</v>
      </c>
      <c r="CK64" s="927">
        <v>4.2475447988540145</v>
      </c>
      <c r="CL64" s="412">
        <v>2012</v>
      </c>
      <c r="CM64" s="99">
        <v>64867</v>
      </c>
      <c r="CN64" s="87">
        <v>60889</v>
      </c>
      <c r="CO64" s="87">
        <v>21415</v>
      </c>
      <c r="CP64" s="87">
        <v>6526</v>
      </c>
      <c r="CQ64" s="87">
        <v>4216</v>
      </c>
      <c r="CR64" s="94">
        <v>4216</v>
      </c>
      <c r="CS64" s="94">
        <v>0</v>
      </c>
      <c r="CT64" s="94">
        <v>0</v>
      </c>
      <c r="CU64" s="95">
        <v>30</v>
      </c>
      <c r="CV64" s="95">
        <v>28</v>
      </c>
      <c r="CW64" s="94">
        <v>0</v>
      </c>
      <c r="CX64" s="94">
        <v>28</v>
      </c>
      <c r="CY64" s="94">
        <v>0</v>
      </c>
      <c r="CZ64" s="95">
        <v>2</v>
      </c>
      <c r="DA64" s="94">
        <v>2</v>
      </c>
      <c r="DB64" s="94">
        <v>0</v>
      </c>
      <c r="DC64" s="95">
        <v>2280</v>
      </c>
      <c r="DD64" s="94">
        <v>669</v>
      </c>
      <c r="DE64" s="94">
        <v>92</v>
      </c>
      <c r="DF64" s="94">
        <v>43</v>
      </c>
      <c r="DG64" s="94">
        <v>17</v>
      </c>
      <c r="DH64" s="94">
        <v>0</v>
      </c>
      <c r="DI64" s="94">
        <v>554</v>
      </c>
      <c r="DJ64" s="94">
        <v>0</v>
      </c>
      <c r="DK64" s="94">
        <v>49</v>
      </c>
      <c r="DL64" s="94">
        <v>0</v>
      </c>
      <c r="DM64" s="94">
        <v>73</v>
      </c>
      <c r="DN64" s="94">
        <v>0</v>
      </c>
      <c r="DO64" s="94">
        <v>0</v>
      </c>
      <c r="DP64" s="94">
        <v>0</v>
      </c>
      <c r="DQ64" s="94">
        <v>0</v>
      </c>
      <c r="DR64" s="94">
        <v>4</v>
      </c>
      <c r="DS64" s="94">
        <v>0</v>
      </c>
      <c r="DT64" s="94">
        <v>0</v>
      </c>
      <c r="DU64" s="94">
        <v>0</v>
      </c>
      <c r="DV64" s="94">
        <v>0</v>
      </c>
      <c r="DW64" s="94">
        <v>121</v>
      </c>
      <c r="DX64" s="94">
        <v>0</v>
      </c>
      <c r="DY64" s="94">
        <v>17</v>
      </c>
      <c r="DZ64" s="94">
        <v>51</v>
      </c>
      <c r="EA64" s="94">
        <v>74</v>
      </c>
      <c r="EB64" s="94">
        <v>0</v>
      </c>
      <c r="EC64" s="94">
        <v>0</v>
      </c>
      <c r="ED64" s="94">
        <v>0</v>
      </c>
      <c r="EE64" s="94">
        <v>0</v>
      </c>
      <c r="EF64" s="94">
        <v>500</v>
      </c>
      <c r="EG64" s="94">
        <v>3</v>
      </c>
      <c r="EH64" s="94">
        <v>0</v>
      </c>
      <c r="EI64" s="94">
        <v>13</v>
      </c>
      <c r="EJ64" s="95">
        <v>14889</v>
      </c>
      <c r="EK64" s="94">
        <v>11175</v>
      </c>
      <c r="EL64" s="103">
        <v>0</v>
      </c>
      <c r="EM64" s="94">
        <v>0</v>
      </c>
      <c r="EN64" s="94">
        <v>0</v>
      </c>
      <c r="EO64" s="94">
        <v>488</v>
      </c>
      <c r="EP64" s="94">
        <v>1715</v>
      </c>
      <c r="EQ64" s="94">
        <v>142</v>
      </c>
      <c r="ER64" s="94">
        <v>165</v>
      </c>
      <c r="ES64" s="94">
        <v>1200</v>
      </c>
      <c r="ET64" s="94">
        <v>0</v>
      </c>
      <c r="EU64" s="94">
        <v>0</v>
      </c>
      <c r="EV64" s="94">
        <v>0</v>
      </c>
      <c r="EW64" s="94">
        <v>0</v>
      </c>
      <c r="EX64" s="94">
        <v>0</v>
      </c>
      <c r="EY64" s="94">
        <v>0</v>
      </c>
      <c r="EZ64" s="94">
        <v>0</v>
      </c>
      <c r="FA64" s="94">
        <v>0</v>
      </c>
      <c r="FB64" s="94">
        <v>0</v>
      </c>
      <c r="FC64" s="94">
        <v>0</v>
      </c>
      <c r="FD64" s="94">
        <v>0</v>
      </c>
      <c r="FE64" s="94">
        <v>0</v>
      </c>
      <c r="FF64" s="94">
        <v>0</v>
      </c>
      <c r="FG64" s="94">
        <v>0</v>
      </c>
      <c r="FH64" s="94">
        <v>4</v>
      </c>
      <c r="FI64" s="87">
        <v>661</v>
      </c>
      <c r="FJ64" s="858">
        <v>535</v>
      </c>
      <c r="FK64" s="94">
        <v>67</v>
      </c>
      <c r="FL64" s="94">
        <v>59</v>
      </c>
      <c r="FM64" s="95">
        <v>8058</v>
      </c>
      <c r="FN64" s="95">
        <v>5490</v>
      </c>
      <c r="FO64" s="94">
        <v>4336</v>
      </c>
      <c r="FP64" s="94">
        <v>1154</v>
      </c>
      <c r="FQ64" s="94">
        <v>0</v>
      </c>
      <c r="FR64" s="94">
        <v>0</v>
      </c>
      <c r="FS64" s="95">
        <v>2568</v>
      </c>
      <c r="FT64" s="94">
        <v>115</v>
      </c>
      <c r="FU64" s="94">
        <v>676</v>
      </c>
      <c r="FV64" s="94">
        <v>0</v>
      </c>
      <c r="FW64" s="94">
        <v>1774</v>
      </c>
      <c r="FX64" s="94">
        <v>3</v>
      </c>
      <c r="FY64" s="94">
        <v>0</v>
      </c>
      <c r="FZ64" s="94">
        <v>0</v>
      </c>
      <c r="GA64" s="87">
        <v>293</v>
      </c>
      <c r="GB64" s="87">
        <v>0</v>
      </c>
      <c r="GC64" s="94">
        <v>0</v>
      </c>
      <c r="GD64" s="94">
        <v>293</v>
      </c>
      <c r="GE64" s="94">
        <v>0</v>
      </c>
      <c r="GF64" s="87">
        <v>23073</v>
      </c>
      <c r="GG64" s="858">
        <v>0</v>
      </c>
      <c r="GH64" s="94">
        <v>111</v>
      </c>
      <c r="GI64" s="858">
        <v>21172</v>
      </c>
      <c r="GJ64" s="94">
        <v>2</v>
      </c>
      <c r="GK64" s="94">
        <v>1788</v>
      </c>
      <c r="GL64" s="87">
        <v>7389</v>
      </c>
      <c r="GM64" s="72">
        <v>4844</v>
      </c>
      <c r="GN64" s="72">
        <v>340</v>
      </c>
      <c r="GO64" s="72">
        <v>2205</v>
      </c>
      <c r="GP64" s="95">
        <v>3978</v>
      </c>
      <c r="GQ64" s="179">
        <v>1684</v>
      </c>
      <c r="GR64" s="94">
        <v>89</v>
      </c>
      <c r="GS64" s="94">
        <v>94</v>
      </c>
      <c r="GT64" s="94">
        <v>119</v>
      </c>
      <c r="GU64" s="94">
        <v>1288</v>
      </c>
      <c r="GV64" s="94">
        <v>94</v>
      </c>
      <c r="GW64" s="94">
        <v>0</v>
      </c>
      <c r="GX64" s="94">
        <v>0</v>
      </c>
      <c r="GY64" s="94">
        <v>0</v>
      </c>
      <c r="GZ64" s="94">
        <v>1689</v>
      </c>
      <c r="HA64" s="94">
        <v>436</v>
      </c>
      <c r="HB64" s="94">
        <v>169</v>
      </c>
      <c r="HC64" s="99">
        <v>61564</v>
      </c>
      <c r="HD64" s="87">
        <v>55405</v>
      </c>
      <c r="HE64" s="72">
        <v>20257</v>
      </c>
      <c r="HF64" s="72">
        <v>19723</v>
      </c>
      <c r="HG64" s="87">
        <v>1446</v>
      </c>
      <c r="HH64" s="72">
        <v>1416</v>
      </c>
      <c r="HI64" s="72">
        <v>30</v>
      </c>
      <c r="HJ64" s="93">
        <v>1442</v>
      </c>
      <c r="HK64" s="919">
        <v>1439</v>
      </c>
      <c r="HL64" s="72">
        <v>3</v>
      </c>
      <c r="HM64" s="87">
        <v>43</v>
      </c>
      <c r="HN64" s="72">
        <v>32</v>
      </c>
      <c r="HO64" s="72">
        <v>11</v>
      </c>
      <c r="HP64" s="72">
        <v>487</v>
      </c>
      <c r="HQ64" s="72">
        <v>667</v>
      </c>
      <c r="HR64" s="179">
        <v>11340</v>
      </c>
      <c r="HS64" s="72">
        <v>119</v>
      </c>
      <c r="HT64" s="72">
        <v>0</v>
      </c>
      <c r="HU64" s="919">
        <v>9846</v>
      </c>
      <c r="HV64" s="72">
        <v>0</v>
      </c>
      <c r="HW64" s="72">
        <v>1375</v>
      </c>
      <c r="HX64" s="72">
        <v>0</v>
      </c>
      <c r="HY64" s="87">
        <v>6159</v>
      </c>
      <c r="HZ64" s="93">
        <v>5173</v>
      </c>
      <c r="IA64" s="72">
        <v>5053</v>
      </c>
      <c r="IB64" s="72">
        <v>120</v>
      </c>
      <c r="IC64" s="72">
        <v>252</v>
      </c>
      <c r="ID64" s="919">
        <v>193</v>
      </c>
      <c r="IE64" s="72">
        <v>483</v>
      </c>
      <c r="IF64" s="120">
        <v>58</v>
      </c>
    </row>
    <row r="65" spans="1:241" ht="15">
      <c r="A65" s="423">
        <v>2013</v>
      </c>
      <c r="B65" s="1204">
        <v>1025652</v>
      </c>
      <c r="C65" s="1208">
        <v>66436</v>
      </c>
      <c r="D65" s="1209">
        <v>62696</v>
      </c>
      <c r="E65" s="884">
        <v>5234</v>
      </c>
      <c r="F65" s="884">
        <v>2092</v>
      </c>
      <c r="G65" s="327"/>
      <c r="H65" s="884">
        <v>22417</v>
      </c>
      <c r="I65" s="884">
        <v>600</v>
      </c>
      <c r="J65" s="884">
        <v>8218</v>
      </c>
      <c r="K65" s="884">
        <v>247</v>
      </c>
      <c r="L65" s="884">
        <v>23888</v>
      </c>
      <c r="M65" s="1226">
        <v>3740</v>
      </c>
      <c r="N65" s="1208">
        <v>60747</v>
      </c>
      <c r="O65" s="1209">
        <v>54968</v>
      </c>
      <c r="P65" s="885">
        <v>20574</v>
      </c>
      <c r="Q65" s="885">
        <v>19141</v>
      </c>
      <c r="R65" s="885">
        <v>1133</v>
      </c>
      <c r="S65" s="885">
        <v>1389</v>
      </c>
      <c r="T65" s="885">
        <v>1399</v>
      </c>
      <c r="U65" s="885">
        <v>11332</v>
      </c>
      <c r="V65" s="1209">
        <v>5779</v>
      </c>
      <c r="W65" s="885">
        <v>5007</v>
      </c>
      <c r="X65" s="885">
        <v>4937</v>
      </c>
      <c r="Y65" s="885">
        <v>400</v>
      </c>
      <c r="Z65" s="885">
        <v>169</v>
      </c>
      <c r="AA65" s="885">
        <v>37</v>
      </c>
      <c r="AB65" s="894">
        <v>166</v>
      </c>
      <c r="AC65" s="1210">
        <v>5689</v>
      </c>
      <c r="AD65" s="885">
        <v>5689</v>
      </c>
      <c r="AE65" s="1322">
        <v>7085</v>
      </c>
      <c r="AF65" s="887">
        <v>45686</v>
      </c>
      <c r="AG65" s="887">
        <v>39049</v>
      </c>
      <c r="AH65" s="887">
        <v>5928</v>
      </c>
      <c r="AI65" s="885">
        <v>26545</v>
      </c>
      <c r="AJ65" s="885">
        <v>5928</v>
      </c>
      <c r="AK65" s="885">
        <v>26157</v>
      </c>
      <c r="AL65" s="885">
        <v>46777</v>
      </c>
      <c r="AM65" s="885">
        <v>7728</v>
      </c>
      <c r="AN65" s="885">
        <v>20617</v>
      </c>
      <c r="AO65" s="885">
        <v>0</v>
      </c>
      <c r="AP65" s="885">
        <v>20229</v>
      </c>
      <c r="AQ65" s="885">
        <v>40849</v>
      </c>
      <c r="AR65" s="885">
        <v>1800</v>
      </c>
      <c r="AS65" s="887"/>
      <c r="AT65" s="896">
        <v>0</v>
      </c>
      <c r="AU65" s="925">
        <v>0.5546715650142543</v>
      </c>
      <c r="AV65" s="926">
        <v>0.5546715650142543</v>
      </c>
      <c r="AW65" s="926">
        <v>0.69078010865283745</v>
      </c>
      <c r="AX65" s="926">
        <v>0.75347193785026501</v>
      </c>
      <c r="AY65" s="1211">
        <v>0</v>
      </c>
      <c r="AZ65" s="926"/>
      <c r="BA65" s="1227">
        <v>42109.482000000004</v>
      </c>
      <c r="BB65" s="1228">
        <v>0</v>
      </c>
      <c r="BC65" s="926">
        <v>42109.482000000004</v>
      </c>
      <c r="BD65" s="927">
        <v>4.105630564752957</v>
      </c>
      <c r="BE65" s="884"/>
      <c r="BF65" s="1213">
        <v>6.4774406913846025</v>
      </c>
      <c r="BG65" s="926">
        <v>6.1127945930978536</v>
      </c>
      <c r="BH65" s="926">
        <v>0.51030953968792536</v>
      </c>
      <c r="BI65" s="926">
        <v>0.20396781754435228</v>
      </c>
      <c r="BJ65" s="926">
        <v>0</v>
      </c>
      <c r="BK65" s="926">
        <v>2.1856341137149831</v>
      </c>
      <c r="BL65" s="926">
        <v>5.8499374056697591E-2</v>
      </c>
      <c r="BM65" s="926">
        <v>0.80124642666323476</v>
      </c>
      <c r="BN65" s="926">
        <v>2.4082242320007177E-2</v>
      </c>
      <c r="BO65" s="926">
        <v>2.3290550791106535</v>
      </c>
      <c r="BP65" s="926">
        <v>0.36464609828674832</v>
      </c>
      <c r="BQ65" s="1213">
        <v>5.9227691263703477</v>
      </c>
      <c r="BR65" s="926">
        <v>5.3593226552475892</v>
      </c>
      <c r="BS65" s="926">
        <v>2.0059435364041605</v>
      </c>
      <c r="BT65" s="926">
        <v>1.8662275313654144</v>
      </c>
      <c r="BU65" s="926">
        <v>0.11046631801039729</v>
      </c>
      <c r="BV65" s="327">
        <v>0</v>
      </c>
      <c r="BW65" s="926">
        <v>0.13542605094125493</v>
      </c>
      <c r="BX65" s="926">
        <v>0.13640104050886656</v>
      </c>
      <c r="BY65" s="926">
        <v>1.1048581780174953</v>
      </c>
      <c r="BZ65" s="926">
        <v>0.56344647112275903</v>
      </c>
      <c r="CA65" s="926">
        <v>0.48817727650314141</v>
      </c>
      <c r="CB65" s="926">
        <v>0.48135234952986006</v>
      </c>
      <c r="CC65" s="926">
        <v>3.8999582704465061E-2</v>
      </c>
      <c r="CD65" s="926">
        <v>3.6074614001630183E-3</v>
      </c>
      <c r="CE65" s="927">
        <v>1.6184826822353001E-2</v>
      </c>
      <c r="CF65" s="926"/>
      <c r="CG65" s="925">
        <v>0.57797381568017225</v>
      </c>
      <c r="CH65" s="926">
        <v>4.4543373385904772</v>
      </c>
      <c r="CI65" s="926">
        <v>3.8072367625666406</v>
      </c>
      <c r="CJ65" s="926">
        <v>2.5881098072250626</v>
      </c>
      <c r="CK65" s="927">
        <v>4.105630564752957</v>
      </c>
      <c r="CL65" s="412">
        <v>2013</v>
      </c>
      <c r="CM65" s="99">
        <v>66436</v>
      </c>
      <c r="CN65" s="87">
        <v>62696</v>
      </c>
      <c r="CO65" s="87">
        <v>22417</v>
      </c>
      <c r="CP65" s="87">
        <v>6978</v>
      </c>
      <c r="CQ65" s="87">
        <v>4603</v>
      </c>
      <c r="CR65" s="94">
        <v>4603</v>
      </c>
      <c r="CS65" s="94">
        <v>0</v>
      </c>
      <c r="CT65" s="94">
        <v>0</v>
      </c>
      <c r="CU65" s="95">
        <v>41</v>
      </c>
      <c r="CV65" s="95">
        <v>39</v>
      </c>
      <c r="CW65" s="94">
        <v>0</v>
      </c>
      <c r="CX65" s="94">
        <v>39</v>
      </c>
      <c r="CY65" s="94">
        <v>0</v>
      </c>
      <c r="CZ65" s="95">
        <v>2</v>
      </c>
      <c r="DA65" s="94">
        <v>2</v>
      </c>
      <c r="DB65" s="94">
        <v>0</v>
      </c>
      <c r="DC65" s="95">
        <v>2334</v>
      </c>
      <c r="DD65" s="94">
        <v>782</v>
      </c>
      <c r="DE65" s="94">
        <v>87</v>
      </c>
      <c r="DF65" s="94">
        <v>39</v>
      </c>
      <c r="DG65" s="94">
        <v>18</v>
      </c>
      <c r="DH65" s="94">
        <v>0</v>
      </c>
      <c r="DI65" s="94">
        <v>495</v>
      </c>
      <c r="DJ65" s="94">
        <v>0</v>
      </c>
      <c r="DK65" s="94">
        <v>10</v>
      </c>
      <c r="DL65" s="94">
        <v>0</v>
      </c>
      <c r="DM65" s="94">
        <v>103</v>
      </c>
      <c r="DN65" s="94">
        <v>0</v>
      </c>
      <c r="DO65" s="94">
        <v>0</v>
      </c>
      <c r="DP65" s="94">
        <v>0</v>
      </c>
      <c r="DQ65" s="94">
        <v>0</v>
      </c>
      <c r="DR65" s="94">
        <v>13</v>
      </c>
      <c r="DS65" s="94">
        <v>0</v>
      </c>
      <c r="DT65" s="94">
        <v>0</v>
      </c>
      <c r="DU65" s="94">
        <v>0</v>
      </c>
      <c r="DV65" s="94">
        <v>0</v>
      </c>
      <c r="DW65" s="94">
        <v>110</v>
      </c>
      <c r="DX65" s="94">
        <v>0</v>
      </c>
      <c r="DY65" s="94">
        <v>14</v>
      </c>
      <c r="DZ65" s="94">
        <v>50</v>
      </c>
      <c r="EA65" s="94">
        <v>71</v>
      </c>
      <c r="EB65" s="94">
        <v>0</v>
      </c>
      <c r="EC65" s="94">
        <v>0</v>
      </c>
      <c r="ED65" s="94">
        <v>0</v>
      </c>
      <c r="EE65" s="94">
        <v>0</v>
      </c>
      <c r="EF65" s="94">
        <v>519</v>
      </c>
      <c r="EG65" s="94">
        <v>3</v>
      </c>
      <c r="EH65" s="94">
        <v>0</v>
      </c>
      <c r="EI65" s="94">
        <v>20</v>
      </c>
      <c r="EJ65" s="95">
        <v>15439</v>
      </c>
      <c r="EK65" s="94">
        <v>11755</v>
      </c>
      <c r="EL65" s="94">
        <v>0</v>
      </c>
      <c r="EM65" s="94">
        <v>0</v>
      </c>
      <c r="EN65" s="103">
        <v>0</v>
      </c>
      <c r="EO65" s="94">
        <v>503</v>
      </c>
      <c r="EP65" s="94">
        <v>1664</v>
      </c>
      <c r="EQ65" s="94">
        <v>127</v>
      </c>
      <c r="ER65" s="94">
        <v>157</v>
      </c>
      <c r="ES65" s="94">
        <v>1204</v>
      </c>
      <c r="ET65" s="94">
        <v>0</v>
      </c>
      <c r="EU65" s="94">
        <v>0</v>
      </c>
      <c r="EV65" s="94">
        <v>0</v>
      </c>
      <c r="EW65" s="94">
        <v>0</v>
      </c>
      <c r="EX65" s="94">
        <v>0</v>
      </c>
      <c r="EY65" s="94">
        <v>0</v>
      </c>
      <c r="EZ65" s="94">
        <v>0</v>
      </c>
      <c r="FA65" s="94">
        <v>0</v>
      </c>
      <c r="FB65" s="94">
        <v>0</v>
      </c>
      <c r="FC65" s="94">
        <v>0</v>
      </c>
      <c r="FD65" s="94">
        <v>0</v>
      </c>
      <c r="FE65" s="94">
        <v>0</v>
      </c>
      <c r="FF65" s="94">
        <v>0</v>
      </c>
      <c r="FG65" s="94">
        <v>0</v>
      </c>
      <c r="FH65" s="94">
        <v>29</v>
      </c>
      <c r="FI65" s="87">
        <v>600</v>
      </c>
      <c r="FJ65" s="858">
        <v>459</v>
      </c>
      <c r="FK65" s="94">
        <v>77</v>
      </c>
      <c r="FL65" s="94">
        <v>64</v>
      </c>
      <c r="FM65" s="95">
        <v>8218</v>
      </c>
      <c r="FN65" s="95">
        <v>5518</v>
      </c>
      <c r="FO65" s="94">
        <v>4274</v>
      </c>
      <c r="FP65" s="94">
        <v>1244</v>
      </c>
      <c r="FQ65" s="94">
        <v>0</v>
      </c>
      <c r="FR65" s="94">
        <v>0</v>
      </c>
      <c r="FS65" s="95">
        <v>2700</v>
      </c>
      <c r="FT65" s="94">
        <v>138</v>
      </c>
      <c r="FU65" s="94">
        <v>710</v>
      </c>
      <c r="FV65" s="94">
        <v>0</v>
      </c>
      <c r="FW65" s="94">
        <v>1848</v>
      </c>
      <c r="FX65" s="94">
        <v>4</v>
      </c>
      <c r="FY65" s="94">
        <v>0</v>
      </c>
      <c r="FZ65" s="94">
        <v>0</v>
      </c>
      <c r="GA65" s="87">
        <v>247</v>
      </c>
      <c r="GB65" s="87">
        <v>0</v>
      </c>
      <c r="GC65" s="94">
        <v>0</v>
      </c>
      <c r="GD65" s="94">
        <v>247</v>
      </c>
      <c r="GE65" s="94">
        <v>0</v>
      </c>
      <c r="GF65" s="87">
        <v>23888</v>
      </c>
      <c r="GG65" s="858">
        <v>0</v>
      </c>
      <c r="GH65" s="94">
        <v>97</v>
      </c>
      <c r="GI65" s="858">
        <v>22197</v>
      </c>
      <c r="GJ65" s="94">
        <v>6</v>
      </c>
      <c r="GK65" s="94">
        <v>1588</v>
      </c>
      <c r="GL65" s="87">
        <v>7326</v>
      </c>
      <c r="GM65" s="72">
        <v>4913</v>
      </c>
      <c r="GN65" s="72">
        <v>321</v>
      </c>
      <c r="GO65" s="72">
        <v>2092</v>
      </c>
      <c r="GP65" s="95">
        <v>3740</v>
      </c>
      <c r="GQ65" s="179">
        <v>2061</v>
      </c>
      <c r="GR65" s="94">
        <v>105</v>
      </c>
      <c r="GS65" s="94">
        <v>84</v>
      </c>
      <c r="GT65" s="94">
        <v>71</v>
      </c>
      <c r="GU65" s="94">
        <v>1711</v>
      </c>
      <c r="GV65" s="94">
        <v>90</v>
      </c>
      <c r="GW65" s="94">
        <v>0</v>
      </c>
      <c r="GX65" s="94">
        <v>0</v>
      </c>
      <c r="GY65" s="94">
        <v>0</v>
      </c>
      <c r="GZ65" s="94">
        <v>1190</v>
      </c>
      <c r="HA65" s="94">
        <v>345</v>
      </c>
      <c r="HB65" s="94">
        <v>144</v>
      </c>
      <c r="HC65" s="99">
        <v>60747</v>
      </c>
      <c r="HD65" s="87">
        <v>54968</v>
      </c>
      <c r="HE65" s="72">
        <v>20574</v>
      </c>
      <c r="HF65" s="72">
        <v>19141</v>
      </c>
      <c r="HG65" s="87">
        <v>1389</v>
      </c>
      <c r="HH65" s="72">
        <v>1345</v>
      </c>
      <c r="HI65" s="72">
        <v>44</v>
      </c>
      <c r="HJ65" s="93">
        <v>1399</v>
      </c>
      <c r="HK65" s="919">
        <v>1396</v>
      </c>
      <c r="HL65" s="72">
        <v>3</v>
      </c>
      <c r="HM65" s="87">
        <v>59</v>
      </c>
      <c r="HN65" s="72">
        <v>43</v>
      </c>
      <c r="HO65" s="72">
        <v>16</v>
      </c>
      <c r="HP65" s="72">
        <v>444</v>
      </c>
      <c r="HQ65" s="72">
        <v>689</v>
      </c>
      <c r="HR65" s="179">
        <v>11273</v>
      </c>
      <c r="HS65" s="72">
        <v>105</v>
      </c>
      <c r="HT65" s="72">
        <v>0</v>
      </c>
      <c r="HU65" s="919">
        <v>9841</v>
      </c>
      <c r="HV65" s="72">
        <v>0</v>
      </c>
      <c r="HW65" s="72">
        <v>1327</v>
      </c>
      <c r="HX65" s="72">
        <v>0</v>
      </c>
      <c r="HY65" s="87">
        <v>5779</v>
      </c>
      <c r="HZ65" s="93">
        <v>5007</v>
      </c>
      <c r="IA65" s="72">
        <v>4937</v>
      </c>
      <c r="IB65" s="72">
        <v>70</v>
      </c>
      <c r="IC65" s="72">
        <v>166</v>
      </c>
      <c r="ID65" s="919">
        <v>169</v>
      </c>
      <c r="IE65" s="72">
        <v>400</v>
      </c>
      <c r="IF65" s="120">
        <v>37</v>
      </c>
    </row>
    <row r="66" spans="1:241" ht="15">
      <c r="A66" s="423">
        <v>2014</v>
      </c>
      <c r="B66" s="1204">
        <v>1038949</v>
      </c>
      <c r="C66" s="1208">
        <v>68321</v>
      </c>
      <c r="D66" s="1209">
        <v>64173</v>
      </c>
      <c r="E66" s="884">
        <v>5379</v>
      </c>
      <c r="F66" s="884">
        <v>2230</v>
      </c>
      <c r="G66" s="327"/>
      <c r="H66" s="884">
        <v>23496</v>
      </c>
      <c r="I66" s="884">
        <v>620</v>
      </c>
      <c r="J66" s="884">
        <v>8195</v>
      </c>
      <c r="K66" s="884">
        <v>248</v>
      </c>
      <c r="L66" s="884">
        <v>24005</v>
      </c>
      <c r="M66" s="1226">
        <v>4148</v>
      </c>
      <c r="N66" s="1208">
        <v>62869</v>
      </c>
      <c r="O66" s="1209">
        <v>56047</v>
      </c>
      <c r="P66" s="885">
        <v>20893</v>
      </c>
      <c r="Q66" s="885">
        <v>19588</v>
      </c>
      <c r="R66" s="885">
        <v>1134</v>
      </c>
      <c r="S66" s="885">
        <v>1526</v>
      </c>
      <c r="T66" s="885">
        <v>1260</v>
      </c>
      <c r="U66" s="885">
        <v>11646</v>
      </c>
      <c r="V66" s="1209">
        <v>6822</v>
      </c>
      <c r="W66" s="885">
        <v>5431</v>
      </c>
      <c r="X66" s="885">
        <v>5423</v>
      </c>
      <c r="Y66" s="885">
        <v>555</v>
      </c>
      <c r="Z66" s="885">
        <v>200</v>
      </c>
      <c r="AA66" s="885">
        <v>98</v>
      </c>
      <c r="AB66" s="894">
        <v>538</v>
      </c>
      <c r="AC66" s="1210">
        <v>5452</v>
      </c>
      <c r="AD66" s="885">
        <v>5452</v>
      </c>
      <c r="AE66" s="1322">
        <v>6710</v>
      </c>
      <c r="AF66" s="887">
        <v>46334</v>
      </c>
      <c r="AG66" s="887">
        <v>39406</v>
      </c>
      <c r="AH66" s="887">
        <v>5817</v>
      </c>
      <c r="AI66" s="885">
        <v>26746</v>
      </c>
      <c r="AJ66" s="885">
        <v>5817</v>
      </c>
      <c r="AK66" s="885">
        <v>27147</v>
      </c>
      <c r="AL66" s="885">
        <v>47532</v>
      </c>
      <c r="AM66" s="885">
        <v>8126</v>
      </c>
      <c r="AN66" s="885">
        <v>20929</v>
      </c>
      <c r="AO66" s="885">
        <v>0</v>
      </c>
      <c r="AP66" s="885">
        <v>21330</v>
      </c>
      <c r="AQ66" s="885">
        <v>41715</v>
      </c>
      <c r="AR66" s="885">
        <v>2309</v>
      </c>
      <c r="AS66" s="887"/>
      <c r="AT66" s="896">
        <v>0</v>
      </c>
      <c r="AU66" s="925">
        <v>0.52476108066902227</v>
      </c>
      <c r="AV66" s="926">
        <v>0.52476108066902227</v>
      </c>
      <c r="AW66" s="926">
        <v>0.64584498372874899</v>
      </c>
      <c r="AX66" s="926">
        <v>0.78213656300742385</v>
      </c>
      <c r="AY66" s="1211">
        <v>0</v>
      </c>
      <c r="AZ66" s="926"/>
      <c r="BA66" s="1227">
        <v>38329.059000000001</v>
      </c>
      <c r="BB66" s="1228">
        <v>0</v>
      </c>
      <c r="BC66" s="926">
        <v>38329.059000000001</v>
      </c>
      <c r="BD66" s="927">
        <v>3.6892146775250758</v>
      </c>
      <c r="BE66" s="884"/>
      <c r="BF66" s="1213">
        <v>6.5759724490807541</v>
      </c>
      <c r="BG66" s="926">
        <v>6.1767228227757087</v>
      </c>
      <c r="BH66" s="926">
        <v>0.51773474925140694</v>
      </c>
      <c r="BI66" s="926">
        <v>0.214639987140851</v>
      </c>
      <c r="BJ66" s="926">
        <v>0</v>
      </c>
      <c r="BK66" s="926">
        <v>2.2615162053190292</v>
      </c>
      <c r="BL66" s="926">
        <v>5.9675691492075161E-2</v>
      </c>
      <c r="BM66" s="926">
        <v>0.78877788996379994</v>
      </c>
      <c r="BN66" s="926">
        <v>2.3870276596830067E-2</v>
      </c>
      <c r="BO66" s="926">
        <v>2.3105080230117165</v>
      </c>
      <c r="BP66" s="926">
        <v>0.39924962630504479</v>
      </c>
      <c r="BQ66" s="1213">
        <v>6.0512113684117317</v>
      </c>
      <c r="BR66" s="926">
        <v>5.3945862597682854</v>
      </c>
      <c r="BS66" s="926">
        <v>2.0109745521676232</v>
      </c>
      <c r="BT66" s="926">
        <v>1.885366846688336</v>
      </c>
      <c r="BU66" s="926">
        <v>0.10914876476131168</v>
      </c>
      <c r="BV66" s="327">
        <v>0</v>
      </c>
      <c r="BW66" s="926">
        <v>0.14687920196275275</v>
      </c>
      <c r="BX66" s="926">
        <v>0.12127640529034631</v>
      </c>
      <c r="BY66" s="926">
        <v>1.1209404888979151</v>
      </c>
      <c r="BZ66" s="926">
        <v>0.65662510864344636</v>
      </c>
      <c r="CA66" s="926">
        <v>0.52273980724751645</v>
      </c>
      <c r="CB66" s="926">
        <v>0.52196979832503809</v>
      </c>
      <c r="CC66" s="926">
        <v>5.3419368996938249E-2</v>
      </c>
      <c r="CD66" s="926">
        <v>9.4326093003602677E-3</v>
      </c>
      <c r="CE66" s="927">
        <v>5.1783100036671678E-2</v>
      </c>
      <c r="CF66" s="926"/>
      <c r="CG66" s="925">
        <v>0.5598927377570988</v>
      </c>
      <c r="CH66" s="926">
        <v>4.4596991767642109</v>
      </c>
      <c r="CI66" s="926">
        <v>3.7928714498979259</v>
      </c>
      <c r="CJ66" s="926">
        <v>2.5743323300758747</v>
      </c>
      <c r="CK66" s="927">
        <v>3.6892146775250758</v>
      </c>
      <c r="CL66" s="412">
        <v>2014</v>
      </c>
      <c r="CM66" s="99">
        <v>68321</v>
      </c>
      <c r="CN66" s="87">
        <v>64173</v>
      </c>
      <c r="CO66" s="87">
        <v>23496</v>
      </c>
      <c r="CP66" s="87">
        <v>7291</v>
      </c>
      <c r="CQ66" s="87">
        <v>4890</v>
      </c>
      <c r="CR66" s="94">
        <v>4890</v>
      </c>
      <c r="CS66" s="94">
        <v>0</v>
      </c>
      <c r="CT66" s="94">
        <v>0</v>
      </c>
      <c r="CU66" s="95">
        <v>43</v>
      </c>
      <c r="CV66" s="95">
        <v>42</v>
      </c>
      <c r="CW66" s="94">
        <v>0</v>
      </c>
      <c r="CX66" s="94">
        <v>42</v>
      </c>
      <c r="CY66" s="94">
        <v>0</v>
      </c>
      <c r="CZ66" s="95">
        <v>1</v>
      </c>
      <c r="DA66" s="94">
        <v>1</v>
      </c>
      <c r="DB66" s="94">
        <v>0</v>
      </c>
      <c r="DC66" s="95">
        <v>2358</v>
      </c>
      <c r="DD66" s="94">
        <v>742</v>
      </c>
      <c r="DE66" s="94">
        <v>63</v>
      </c>
      <c r="DF66" s="94">
        <v>40</v>
      </c>
      <c r="DG66" s="94">
        <v>13</v>
      </c>
      <c r="DH66" s="94">
        <v>0</v>
      </c>
      <c r="DI66" s="94">
        <v>555</v>
      </c>
      <c r="DJ66" s="94">
        <v>0</v>
      </c>
      <c r="DK66" s="94">
        <v>0</v>
      </c>
      <c r="DL66" s="94">
        <v>0</v>
      </c>
      <c r="DM66" s="94">
        <v>112</v>
      </c>
      <c r="DN66" s="94">
        <v>0</v>
      </c>
      <c r="DO66" s="94">
        <v>0</v>
      </c>
      <c r="DP66" s="94">
        <v>0</v>
      </c>
      <c r="DQ66" s="94">
        <v>0</v>
      </c>
      <c r="DR66" s="94">
        <v>19</v>
      </c>
      <c r="DS66" s="94">
        <v>0</v>
      </c>
      <c r="DT66" s="94">
        <v>0</v>
      </c>
      <c r="DU66" s="94">
        <v>0</v>
      </c>
      <c r="DV66" s="94">
        <v>0</v>
      </c>
      <c r="DW66" s="94">
        <v>127</v>
      </c>
      <c r="DX66" s="94">
        <v>0</v>
      </c>
      <c r="DY66" s="94">
        <v>12</v>
      </c>
      <c r="DZ66" s="94">
        <v>47</v>
      </c>
      <c r="EA66" s="94">
        <v>70</v>
      </c>
      <c r="EB66" s="94">
        <v>0</v>
      </c>
      <c r="EC66" s="94">
        <v>0</v>
      </c>
      <c r="ED66" s="94">
        <v>0</v>
      </c>
      <c r="EE66" s="94">
        <v>0</v>
      </c>
      <c r="EF66" s="94">
        <v>521</v>
      </c>
      <c r="EG66" s="94">
        <v>3</v>
      </c>
      <c r="EH66" s="94">
        <v>0</v>
      </c>
      <c r="EI66" s="94">
        <v>34</v>
      </c>
      <c r="EJ66" s="95">
        <v>16205</v>
      </c>
      <c r="EK66" s="94">
        <v>12328</v>
      </c>
      <c r="EL66" s="94">
        <v>0</v>
      </c>
      <c r="EM66" s="94">
        <v>0</v>
      </c>
      <c r="EN66" s="94">
        <v>0</v>
      </c>
      <c r="EO66" s="94">
        <v>475</v>
      </c>
      <c r="EP66" s="94">
        <v>1829</v>
      </c>
      <c r="EQ66" s="94">
        <v>121</v>
      </c>
      <c r="ER66" s="94">
        <v>175</v>
      </c>
      <c r="ES66" s="94">
        <v>1211</v>
      </c>
      <c r="ET66" s="94">
        <v>0</v>
      </c>
      <c r="EU66" s="94">
        <v>0</v>
      </c>
      <c r="EV66" s="94">
        <v>0</v>
      </c>
      <c r="EW66" s="103">
        <v>0</v>
      </c>
      <c r="EX66" s="94">
        <v>0</v>
      </c>
      <c r="EY66" s="94">
        <v>0</v>
      </c>
      <c r="EZ66" s="94">
        <v>0</v>
      </c>
      <c r="FA66" s="94">
        <v>0</v>
      </c>
      <c r="FB66" s="94">
        <v>0</v>
      </c>
      <c r="FC66" s="94">
        <v>0</v>
      </c>
      <c r="FD66" s="94">
        <v>0</v>
      </c>
      <c r="FE66" s="94">
        <v>0</v>
      </c>
      <c r="FF66" s="94">
        <v>0</v>
      </c>
      <c r="FG66" s="94">
        <v>0</v>
      </c>
      <c r="FH66" s="94">
        <v>66</v>
      </c>
      <c r="FI66" s="87">
        <v>620</v>
      </c>
      <c r="FJ66" s="858">
        <v>437</v>
      </c>
      <c r="FK66" s="94">
        <v>95</v>
      </c>
      <c r="FL66" s="94">
        <v>88</v>
      </c>
      <c r="FM66" s="95">
        <v>8195</v>
      </c>
      <c r="FN66" s="95">
        <v>5539</v>
      </c>
      <c r="FO66" s="94">
        <v>4373</v>
      </c>
      <c r="FP66" s="94">
        <v>1166</v>
      </c>
      <c r="FQ66" s="94">
        <v>0</v>
      </c>
      <c r="FR66" s="94">
        <v>0</v>
      </c>
      <c r="FS66" s="95">
        <v>2656</v>
      </c>
      <c r="FT66" s="94">
        <v>153</v>
      </c>
      <c r="FU66" s="94">
        <v>745</v>
      </c>
      <c r="FV66" s="94">
        <v>0</v>
      </c>
      <c r="FW66" s="94">
        <v>1756</v>
      </c>
      <c r="FX66" s="94">
        <v>2</v>
      </c>
      <c r="FY66" s="94">
        <v>0</v>
      </c>
      <c r="FZ66" s="94">
        <v>0</v>
      </c>
      <c r="GA66" s="87">
        <v>248</v>
      </c>
      <c r="GB66" s="87">
        <v>0</v>
      </c>
      <c r="GC66" s="94">
        <v>0</v>
      </c>
      <c r="GD66" s="94">
        <v>248</v>
      </c>
      <c r="GE66" s="94">
        <v>0</v>
      </c>
      <c r="GF66" s="87">
        <v>24005</v>
      </c>
      <c r="GG66" s="858">
        <v>0</v>
      </c>
      <c r="GH66" s="94">
        <v>98</v>
      </c>
      <c r="GI66" s="858">
        <v>22266</v>
      </c>
      <c r="GJ66" s="94">
        <v>3</v>
      </c>
      <c r="GK66" s="94">
        <v>1638</v>
      </c>
      <c r="GL66" s="87">
        <v>7609</v>
      </c>
      <c r="GM66" s="72">
        <v>5039</v>
      </c>
      <c r="GN66" s="72">
        <v>340</v>
      </c>
      <c r="GO66" s="72">
        <v>2230</v>
      </c>
      <c r="GP66" s="95">
        <v>4148</v>
      </c>
      <c r="GQ66" s="179">
        <v>2367</v>
      </c>
      <c r="GR66" s="94">
        <v>112</v>
      </c>
      <c r="GS66" s="94">
        <v>70</v>
      </c>
      <c r="GT66" s="94">
        <v>49</v>
      </c>
      <c r="GU66" s="94">
        <v>2057</v>
      </c>
      <c r="GV66" s="94">
        <v>79</v>
      </c>
      <c r="GW66" s="94">
        <v>0</v>
      </c>
      <c r="GX66" s="94">
        <v>0</v>
      </c>
      <c r="GY66" s="94">
        <v>0</v>
      </c>
      <c r="GZ66" s="94">
        <v>1349</v>
      </c>
      <c r="HA66" s="94">
        <v>264</v>
      </c>
      <c r="HB66" s="94">
        <v>168</v>
      </c>
      <c r="HC66" s="99">
        <v>62869</v>
      </c>
      <c r="HD66" s="87">
        <v>56047</v>
      </c>
      <c r="HE66" s="72">
        <v>20893</v>
      </c>
      <c r="HF66" s="72">
        <v>19588</v>
      </c>
      <c r="HG66" s="87">
        <v>1526</v>
      </c>
      <c r="HH66" s="72">
        <v>1480</v>
      </c>
      <c r="HI66" s="72">
        <v>46</v>
      </c>
      <c r="HJ66" s="93">
        <v>1260</v>
      </c>
      <c r="HK66" s="919">
        <v>1258</v>
      </c>
      <c r="HL66" s="72">
        <v>2</v>
      </c>
      <c r="HM66" s="87">
        <v>67</v>
      </c>
      <c r="HN66" s="72">
        <v>36</v>
      </c>
      <c r="HO66" s="72">
        <v>31</v>
      </c>
      <c r="HP66" s="72">
        <v>453</v>
      </c>
      <c r="HQ66" s="72">
        <v>681</v>
      </c>
      <c r="HR66" s="179">
        <v>11579</v>
      </c>
      <c r="HS66" s="72">
        <v>106</v>
      </c>
      <c r="HT66" s="72">
        <v>0</v>
      </c>
      <c r="HU66" s="919">
        <v>10009</v>
      </c>
      <c r="HV66" s="72">
        <v>0</v>
      </c>
      <c r="HW66" s="72">
        <v>1464</v>
      </c>
      <c r="HX66" s="72">
        <v>0</v>
      </c>
      <c r="HY66" s="87">
        <v>6822</v>
      </c>
      <c r="HZ66" s="93">
        <v>5431</v>
      </c>
      <c r="IA66" s="72">
        <v>5423</v>
      </c>
      <c r="IB66" s="72">
        <v>8</v>
      </c>
      <c r="IC66" s="72">
        <v>538</v>
      </c>
      <c r="ID66" s="919">
        <v>200</v>
      </c>
      <c r="IE66" s="72">
        <v>555</v>
      </c>
      <c r="IF66" s="120">
        <v>98</v>
      </c>
    </row>
    <row r="67" spans="1:241" s="1065" customFormat="1" ht="15">
      <c r="A67" s="423">
        <v>2015</v>
      </c>
      <c r="B67" s="1204">
        <v>1087112</v>
      </c>
      <c r="C67" s="1231">
        <v>69868</v>
      </c>
      <c r="D67" s="1232">
        <v>65422</v>
      </c>
      <c r="E67" s="1233">
        <v>5282</v>
      </c>
      <c r="F67" s="1233">
        <v>2161</v>
      </c>
      <c r="G67" s="1234"/>
      <c r="H67" s="1233">
        <v>23997</v>
      </c>
      <c r="I67" s="1233">
        <v>542</v>
      </c>
      <c r="J67" s="1233">
        <v>8272</v>
      </c>
      <c r="K67" s="1233">
        <v>251</v>
      </c>
      <c r="L67" s="1233">
        <v>24917</v>
      </c>
      <c r="M67" s="1235">
        <v>4446</v>
      </c>
      <c r="N67" s="1231">
        <v>65292</v>
      </c>
      <c r="O67" s="1232">
        <v>57901</v>
      </c>
      <c r="P67" s="1236">
        <v>21753</v>
      </c>
      <c r="Q67" s="1236">
        <v>19984</v>
      </c>
      <c r="R67" s="1236">
        <v>1200</v>
      </c>
      <c r="S67" s="1236">
        <v>1324</v>
      </c>
      <c r="T67" s="1236">
        <v>696</v>
      </c>
      <c r="U67" s="885">
        <v>12944</v>
      </c>
      <c r="V67" s="1209">
        <v>7391</v>
      </c>
      <c r="W67" s="1236">
        <v>6237</v>
      </c>
      <c r="X67" s="1236">
        <v>6284</v>
      </c>
      <c r="Y67" s="1236">
        <v>460</v>
      </c>
      <c r="Z67" s="885">
        <v>184</v>
      </c>
      <c r="AA67" s="1236">
        <v>69</v>
      </c>
      <c r="AB67" s="1237">
        <v>441</v>
      </c>
      <c r="AC67" s="1238">
        <v>4576</v>
      </c>
      <c r="AD67" s="885">
        <v>4576</v>
      </c>
      <c r="AE67" s="1324">
        <v>5269</v>
      </c>
      <c r="AF67" s="1239">
        <v>47557</v>
      </c>
      <c r="AG67" s="1239">
        <v>40832</v>
      </c>
      <c r="AH67" s="1239">
        <v>5779</v>
      </c>
      <c r="AI67" s="885">
        <v>27573</v>
      </c>
      <c r="AJ67" s="885">
        <v>5779</v>
      </c>
      <c r="AK67" s="885">
        <v>28298</v>
      </c>
      <c r="AL67" s="1236">
        <v>48353</v>
      </c>
      <c r="AM67" s="1236">
        <v>7521</v>
      </c>
      <c r="AN67" s="885">
        <v>21794</v>
      </c>
      <c r="AO67" s="885">
        <v>0</v>
      </c>
      <c r="AP67" s="885">
        <v>22519</v>
      </c>
      <c r="AQ67" s="885">
        <v>42574</v>
      </c>
      <c r="AR67" s="885">
        <v>1742</v>
      </c>
      <c r="AS67" s="887"/>
      <c r="AT67" s="896">
        <v>0</v>
      </c>
      <c r="AU67" s="1304">
        <v>0.42093178991677033</v>
      </c>
      <c r="AV67" s="1240">
        <v>0.42093178991677033</v>
      </c>
      <c r="AW67" s="1240">
        <v>0.48467867156281963</v>
      </c>
      <c r="AX67" s="1240">
        <v>0.69183304020192948</v>
      </c>
      <c r="AY67" s="1241">
        <v>0</v>
      </c>
      <c r="AZ67" s="1240"/>
      <c r="BA67" s="1242">
        <v>35108.953999999998</v>
      </c>
      <c r="BB67" s="1243">
        <v>2.7650000000000001</v>
      </c>
      <c r="BC67" s="926">
        <v>35106.188999999998</v>
      </c>
      <c r="BD67" s="927">
        <v>3.2293074678597971</v>
      </c>
      <c r="BE67" s="1233"/>
      <c r="BF67" s="1244">
        <v>6.4269366909757224</v>
      </c>
      <c r="BG67" s="1240">
        <v>6.017963190545224</v>
      </c>
      <c r="BH67" s="1240">
        <v>0.48587450051144682</v>
      </c>
      <c r="BI67" s="1240">
        <v>0.19878356599871955</v>
      </c>
      <c r="BJ67" s="1240">
        <v>0</v>
      </c>
      <c r="BK67" s="1240">
        <v>2.2074082523235878</v>
      </c>
      <c r="BL67" s="1240">
        <v>4.9856868473533544E-2</v>
      </c>
      <c r="BM67" s="1240">
        <v>0.76091515869570014</v>
      </c>
      <c r="BN67" s="1240">
        <v>2.3088697392724945E-2</v>
      </c>
      <c r="BO67" s="1240">
        <v>2.2920361471495116</v>
      </c>
      <c r="BP67" s="1240">
        <v>0.4089735004304984</v>
      </c>
      <c r="BQ67" s="1244">
        <v>6.0060049010589527</v>
      </c>
      <c r="BR67" s="1240">
        <v>5.3261301503432952</v>
      </c>
      <c r="BS67" s="1240">
        <v>2.0009897784220945</v>
      </c>
      <c r="BT67" s="1240">
        <v>1.8382650545665948</v>
      </c>
      <c r="BU67" s="1240">
        <v>0.11038421064250969</v>
      </c>
      <c r="BV67" s="327">
        <v>0</v>
      </c>
      <c r="BW67" s="1240">
        <v>0.12179057907556903</v>
      </c>
      <c r="BX67" s="1240">
        <v>6.4022842172655622E-2</v>
      </c>
      <c r="BY67" s="1240">
        <v>1.1906776854638712</v>
      </c>
      <c r="BZ67" s="1240">
        <v>0.67987475071565762</v>
      </c>
      <c r="CA67" s="1240">
        <v>0.57372193481444411</v>
      </c>
      <c r="CB67" s="1240">
        <v>0.57804531639794243</v>
      </c>
      <c r="CC67" s="1240">
        <v>4.2313947412962051E-2</v>
      </c>
      <c r="CD67" s="1240">
        <v>6.3470921119443075E-3</v>
      </c>
      <c r="CE67" s="1245">
        <v>4.0566197411122315E-2</v>
      </c>
      <c r="CF67" s="1240"/>
      <c r="CG67" s="925">
        <v>0.53159196108588624</v>
      </c>
      <c r="CH67" s="926">
        <v>4.3746182546048615</v>
      </c>
      <c r="CI67" s="926">
        <v>3.7560067407957964</v>
      </c>
      <c r="CJ67" s="926">
        <v>2.5363532000382665</v>
      </c>
      <c r="CK67" s="927">
        <v>3.2293074678597971</v>
      </c>
      <c r="CL67" s="1246">
        <v>2015</v>
      </c>
      <c r="CM67" s="1247">
        <v>69868</v>
      </c>
      <c r="CN67" s="1248">
        <v>65422</v>
      </c>
      <c r="CO67" s="1248">
        <v>23997</v>
      </c>
      <c r="CP67" s="1248">
        <v>7569</v>
      </c>
      <c r="CQ67" s="1248">
        <v>5068</v>
      </c>
      <c r="CR67" s="1249">
        <v>5068</v>
      </c>
      <c r="CS67" s="94">
        <v>0</v>
      </c>
      <c r="CT67" s="1249">
        <v>0</v>
      </c>
      <c r="CU67" s="1064">
        <v>44</v>
      </c>
      <c r="CV67" s="1064">
        <v>43</v>
      </c>
      <c r="CW67" s="1249">
        <v>0</v>
      </c>
      <c r="CX67" s="1249">
        <v>43</v>
      </c>
      <c r="CY67" s="1249">
        <v>0</v>
      </c>
      <c r="CZ67" s="1064">
        <v>1</v>
      </c>
      <c r="DA67" s="1249">
        <v>1</v>
      </c>
      <c r="DB67" s="1249">
        <v>0</v>
      </c>
      <c r="DC67" s="1064">
        <v>2457</v>
      </c>
      <c r="DD67" s="1249">
        <v>809</v>
      </c>
      <c r="DE67" s="1249">
        <v>66</v>
      </c>
      <c r="DF67" s="1249">
        <v>46</v>
      </c>
      <c r="DG67" s="1249">
        <v>15</v>
      </c>
      <c r="DH67" s="1249">
        <v>1</v>
      </c>
      <c r="DI67" s="1249">
        <v>496</v>
      </c>
      <c r="DJ67" s="1249">
        <v>0</v>
      </c>
      <c r="DK67" s="1249">
        <v>0</v>
      </c>
      <c r="DL67" s="1249">
        <v>0</v>
      </c>
      <c r="DM67" s="1249">
        <v>115</v>
      </c>
      <c r="DN67" s="1249">
        <v>0</v>
      </c>
      <c r="DO67" s="1249">
        <v>0</v>
      </c>
      <c r="DP67" s="1249">
        <v>0</v>
      </c>
      <c r="DQ67" s="1249">
        <v>0</v>
      </c>
      <c r="DR67" s="1249">
        <v>22</v>
      </c>
      <c r="DS67" s="1249">
        <v>0</v>
      </c>
      <c r="DT67" s="1249">
        <v>0</v>
      </c>
      <c r="DU67" s="1249">
        <v>0</v>
      </c>
      <c r="DV67" s="1249">
        <v>0</v>
      </c>
      <c r="DW67" s="1249">
        <v>145</v>
      </c>
      <c r="DX67" s="1249">
        <v>0</v>
      </c>
      <c r="DY67" s="1249">
        <v>17</v>
      </c>
      <c r="DZ67" s="1249">
        <v>41</v>
      </c>
      <c r="EA67" s="1249">
        <v>72</v>
      </c>
      <c r="EB67" s="1249">
        <v>0</v>
      </c>
      <c r="EC67" s="1249">
        <v>0</v>
      </c>
      <c r="ED67" s="1249">
        <v>0</v>
      </c>
      <c r="EE67" s="1249">
        <v>0</v>
      </c>
      <c r="EF67" s="1249">
        <v>575</v>
      </c>
      <c r="EG67" s="1249">
        <v>3</v>
      </c>
      <c r="EH67" s="1249">
        <v>0</v>
      </c>
      <c r="EI67" s="1249">
        <v>34</v>
      </c>
      <c r="EJ67" s="95">
        <v>16428</v>
      </c>
      <c r="EK67" s="1249">
        <v>12581</v>
      </c>
      <c r="EL67" s="1249">
        <v>0</v>
      </c>
      <c r="EM67" s="1249">
        <v>0</v>
      </c>
      <c r="EN67" s="1249">
        <v>0</v>
      </c>
      <c r="EO67" s="1249">
        <v>470</v>
      </c>
      <c r="EP67" s="1249">
        <v>1774</v>
      </c>
      <c r="EQ67" s="1249">
        <v>116</v>
      </c>
      <c r="ER67" s="1249">
        <v>200</v>
      </c>
      <c r="ES67" s="1249">
        <v>1218</v>
      </c>
      <c r="ET67" s="1249">
        <v>0</v>
      </c>
      <c r="EU67" s="1249">
        <v>0</v>
      </c>
      <c r="EV67" s="1249">
        <v>0</v>
      </c>
      <c r="EW67" s="1249">
        <v>0</v>
      </c>
      <c r="EX67" s="1249">
        <v>0</v>
      </c>
      <c r="EY67" s="1249">
        <v>0</v>
      </c>
      <c r="EZ67" s="1249">
        <v>0</v>
      </c>
      <c r="FA67" s="1249">
        <v>0</v>
      </c>
      <c r="FB67" s="1249">
        <v>0</v>
      </c>
      <c r="FC67" s="1249">
        <v>0</v>
      </c>
      <c r="FD67" s="1249">
        <v>0</v>
      </c>
      <c r="FE67" s="1249">
        <v>0</v>
      </c>
      <c r="FF67" s="1249">
        <v>0</v>
      </c>
      <c r="FG67" s="1249">
        <v>0</v>
      </c>
      <c r="FH67" s="1249">
        <v>69</v>
      </c>
      <c r="FI67" s="1248">
        <v>542</v>
      </c>
      <c r="FJ67" s="858">
        <v>388</v>
      </c>
      <c r="FK67" s="1249">
        <v>66</v>
      </c>
      <c r="FL67" s="1249">
        <v>88</v>
      </c>
      <c r="FM67" s="1064">
        <v>8272</v>
      </c>
      <c r="FN67" s="1064">
        <v>5633</v>
      </c>
      <c r="FO67" s="1249">
        <v>4637</v>
      </c>
      <c r="FP67" s="1249">
        <v>996</v>
      </c>
      <c r="FQ67" s="1249">
        <v>0</v>
      </c>
      <c r="FR67" s="1249">
        <v>0</v>
      </c>
      <c r="FS67" s="1064">
        <v>2639</v>
      </c>
      <c r="FT67" s="1249">
        <v>151</v>
      </c>
      <c r="FU67" s="1249">
        <v>760</v>
      </c>
      <c r="FV67" s="1249">
        <v>0</v>
      </c>
      <c r="FW67" s="1249">
        <v>1725</v>
      </c>
      <c r="FX67" s="1249">
        <v>3</v>
      </c>
      <c r="FY67" s="1249">
        <v>0</v>
      </c>
      <c r="FZ67" s="1249">
        <v>0</v>
      </c>
      <c r="GA67" s="87">
        <v>251</v>
      </c>
      <c r="GB67" s="87">
        <v>0</v>
      </c>
      <c r="GC67" s="1249">
        <v>0</v>
      </c>
      <c r="GD67" s="1249">
        <v>251</v>
      </c>
      <c r="GE67" s="1249">
        <v>0</v>
      </c>
      <c r="GF67" s="1248">
        <v>24917</v>
      </c>
      <c r="GG67" s="858">
        <v>0</v>
      </c>
      <c r="GH67" s="1249">
        <v>97</v>
      </c>
      <c r="GI67" s="858">
        <v>23171</v>
      </c>
      <c r="GJ67" s="1249">
        <v>5</v>
      </c>
      <c r="GK67" s="1249">
        <v>1644</v>
      </c>
      <c r="GL67" s="1248">
        <v>7443</v>
      </c>
      <c r="GM67" s="1250">
        <v>4932</v>
      </c>
      <c r="GN67" s="1250">
        <v>350</v>
      </c>
      <c r="GO67" s="1250">
        <v>2161</v>
      </c>
      <c r="GP67" s="95">
        <v>4446</v>
      </c>
      <c r="GQ67" s="179">
        <v>2735</v>
      </c>
      <c r="GR67" s="1249">
        <v>114</v>
      </c>
      <c r="GS67" s="1249">
        <v>70</v>
      </c>
      <c r="GT67" s="1249">
        <v>61</v>
      </c>
      <c r="GU67" s="1249">
        <v>2417</v>
      </c>
      <c r="GV67" s="1249">
        <v>73</v>
      </c>
      <c r="GW67" s="1249">
        <v>0</v>
      </c>
      <c r="GX67" s="1249">
        <v>0</v>
      </c>
      <c r="GY67" s="1249">
        <v>0</v>
      </c>
      <c r="GZ67" s="1249">
        <v>1331</v>
      </c>
      <c r="HA67" s="1249">
        <v>203</v>
      </c>
      <c r="HB67" s="1249">
        <v>177</v>
      </c>
      <c r="HC67" s="1247">
        <v>65292</v>
      </c>
      <c r="HD67" s="1248">
        <v>57901</v>
      </c>
      <c r="HE67" s="1250">
        <v>21753</v>
      </c>
      <c r="HF67" s="1250">
        <v>19984</v>
      </c>
      <c r="HG67" s="1248">
        <v>1324</v>
      </c>
      <c r="HH67" s="1250">
        <v>1260</v>
      </c>
      <c r="HI67" s="1250">
        <v>64</v>
      </c>
      <c r="HJ67" s="1251">
        <v>696</v>
      </c>
      <c r="HK67" s="919">
        <v>693</v>
      </c>
      <c r="HL67" s="1250">
        <v>3</v>
      </c>
      <c r="HM67" s="87">
        <v>69</v>
      </c>
      <c r="HN67" s="1250">
        <v>41</v>
      </c>
      <c r="HO67" s="1250">
        <v>28</v>
      </c>
      <c r="HP67" s="1250">
        <v>482</v>
      </c>
      <c r="HQ67" s="1250">
        <v>718</v>
      </c>
      <c r="HR67" s="179">
        <v>12875</v>
      </c>
      <c r="HS67" s="1250">
        <v>103</v>
      </c>
      <c r="HT67" s="1250">
        <v>0</v>
      </c>
      <c r="HU67" s="919">
        <v>11227</v>
      </c>
      <c r="HV67" s="1250">
        <v>0</v>
      </c>
      <c r="HW67" s="1250">
        <v>1545</v>
      </c>
      <c r="HX67" s="1250">
        <v>0</v>
      </c>
      <c r="HY67" s="87">
        <v>7391</v>
      </c>
      <c r="HZ67" s="1251">
        <v>6237</v>
      </c>
      <c r="IA67" s="1250">
        <v>6284</v>
      </c>
      <c r="IB67" s="1250">
        <v>-47</v>
      </c>
      <c r="IC67" s="1250">
        <v>441</v>
      </c>
      <c r="ID67" s="919">
        <v>184</v>
      </c>
      <c r="IE67" s="1250">
        <v>460</v>
      </c>
      <c r="IF67" s="1252">
        <v>69</v>
      </c>
      <c r="IG67" s="176"/>
    </row>
    <row r="68" spans="1:241" ht="15">
      <c r="A68" s="423">
        <v>2016</v>
      </c>
      <c r="B68" s="1204">
        <v>1122967</v>
      </c>
      <c r="C68" s="1208">
        <v>71869</v>
      </c>
      <c r="D68" s="1209">
        <v>67476</v>
      </c>
      <c r="E68" s="884">
        <v>5398</v>
      </c>
      <c r="F68" s="884">
        <v>2220</v>
      </c>
      <c r="G68" s="327"/>
      <c r="H68" s="884">
        <v>24593</v>
      </c>
      <c r="I68" s="884">
        <v>516</v>
      </c>
      <c r="J68" s="884">
        <v>8553</v>
      </c>
      <c r="K68" s="884">
        <v>260</v>
      </c>
      <c r="L68" s="884">
        <v>25936</v>
      </c>
      <c r="M68" s="1226">
        <v>4393</v>
      </c>
      <c r="N68" s="1208">
        <v>64885</v>
      </c>
      <c r="O68" s="1209">
        <v>58232</v>
      </c>
      <c r="P68" s="885">
        <v>22118</v>
      </c>
      <c r="Q68" s="885">
        <v>20348</v>
      </c>
      <c r="R68" s="885">
        <v>1291</v>
      </c>
      <c r="S68" s="885">
        <v>1256</v>
      </c>
      <c r="T68" s="885">
        <v>688</v>
      </c>
      <c r="U68" s="885">
        <v>12531</v>
      </c>
      <c r="V68" s="1209">
        <v>6653</v>
      </c>
      <c r="W68" s="885">
        <v>5120</v>
      </c>
      <c r="X68" s="885">
        <v>5180</v>
      </c>
      <c r="Y68" s="885">
        <v>475</v>
      </c>
      <c r="Z68" s="885">
        <v>225</v>
      </c>
      <c r="AA68" s="885">
        <v>261</v>
      </c>
      <c r="AB68" s="894">
        <v>572</v>
      </c>
      <c r="AC68" s="1210">
        <v>6984</v>
      </c>
      <c r="AD68" s="885">
        <v>6984</v>
      </c>
      <c r="AE68" s="1322">
        <v>7669</v>
      </c>
      <c r="AF68" s="887">
        <v>48241</v>
      </c>
      <c r="AG68" s="887">
        <v>41393</v>
      </c>
      <c r="AH68" s="887">
        <v>5739</v>
      </c>
      <c r="AI68" s="885">
        <v>27893</v>
      </c>
      <c r="AJ68" s="885">
        <v>5739</v>
      </c>
      <c r="AK68" s="885">
        <v>28904</v>
      </c>
      <c r="AL68" s="885">
        <v>50637</v>
      </c>
      <c r="AM68" s="885">
        <v>9244</v>
      </c>
      <c r="AN68" s="885">
        <v>22154</v>
      </c>
      <c r="AO68" s="885">
        <v>0</v>
      </c>
      <c r="AP68" s="885">
        <v>23165</v>
      </c>
      <c r="AQ68" s="885">
        <v>44898</v>
      </c>
      <c r="AR68" s="885">
        <v>3505</v>
      </c>
      <c r="AS68" s="887"/>
      <c r="AT68" s="896">
        <v>0</v>
      </c>
      <c r="AU68" s="925">
        <v>0.62192388556386791</v>
      </c>
      <c r="AV68" s="926">
        <v>0.62192388556386791</v>
      </c>
      <c r="AW68" s="926">
        <v>0.68292300664222549</v>
      </c>
      <c r="AX68" s="926">
        <v>0.82317646021655133</v>
      </c>
      <c r="AY68" s="1211">
        <v>0</v>
      </c>
      <c r="AZ68" s="926"/>
      <c r="BA68" s="1227">
        <v>32196.838</v>
      </c>
      <c r="BB68" s="1228">
        <v>5.3449999999999998</v>
      </c>
      <c r="BC68" s="926">
        <v>32191.492999999999</v>
      </c>
      <c r="BD68" s="927">
        <v>2.8666463929928483</v>
      </c>
      <c r="BE68" s="884"/>
      <c r="BF68" s="1213">
        <v>6.3999209237671275</v>
      </c>
      <c r="BG68" s="926">
        <v>6.0087251005595004</v>
      </c>
      <c r="BH68" s="926">
        <v>0.48069088405981653</v>
      </c>
      <c r="BI68" s="926">
        <v>0.19769058218095456</v>
      </c>
      <c r="BJ68" s="926">
        <v>0</v>
      </c>
      <c r="BK68" s="926">
        <v>2.1900020214307276</v>
      </c>
      <c r="BL68" s="926">
        <v>4.5949702885302951E-2</v>
      </c>
      <c r="BM68" s="926">
        <v>0.76164304026743435</v>
      </c>
      <c r="BN68" s="926">
        <v>2.3152951066237923E-2</v>
      </c>
      <c r="BO68" s="926">
        <v>2.309595918669026</v>
      </c>
      <c r="BP68" s="926">
        <v>0.39119582320762764</v>
      </c>
      <c r="BQ68" s="1213">
        <v>5.7779970382032602</v>
      </c>
      <c r="BR68" s="926">
        <v>5.1855486403429483</v>
      </c>
      <c r="BS68" s="926">
        <v>1.9696037372425013</v>
      </c>
      <c r="BT68" s="926">
        <v>1.8119855703684971</v>
      </c>
      <c r="BU68" s="926">
        <v>0.1149633070250506</v>
      </c>
      <c r="BV68" s="327">
        <v>0</v>
      </c>
      <c r="BW68" s="926">
        <v>0.1118465636122878</v>
      </c>
      <c r="BX68" s="926">
        <v>6.1266270513737273E-2</v>
      </c>
      <c r="BY68" s="926">
        <v>1.1158831915808747</v>
      </c>
      <c r="BZ68" s="926">
        <v>0.59244839786031112</v>
      </c>
      <c r="CA68" s="926">
        <v>0.45593503638130062</v>
      </c>
      <c r="CB68" s="926">
        <v>0.46127802508889398</v>
      </c>
      <c r="CC68" s="926">
        <v>4.2298660601780821E-2</v>
      </c>
      <c r="CD68" s="926">
        <v>2.3242000878031143E-2</v>
      </c>
      <c r="CE68" s="927">
        <v>5.0936492345723429E-2</v>
      </c>
      <c r="CF68" s="926"/>
      <c r="CG68" s="925">
        <v>0.5110568698813055</v>
      </c>
      <c r="CH68" s="926">
        <v>4.2958519707168596</v>
      </c>
      <c r="CI68" s="926">
        <v>3.6860388595568705</v>
      </c>
      <c r="CJ68" s="926">
        <v>2.4838664003483628</v>
      </c>
      <c r="CK68" s="927">
        <v>2.8666463929928483</v>
      </c>
      <c r="CL68" s="412">
        <v>2016</v>
      </c>
      <c r="CM68" s="99">
        <v>71869</v>
      </c>
      <c r="CN68" s="87">
        <v>67476</v>
      </c>
      <c r="CO68" s="87">
        <v>24593</v>
      </c>
      <c r="CP68" s="87">
        <v>7836</v>
      </c>
      <c r="CQ68" s="87">
        <v>5205</v>
      </c>
      <c r="CR68" s="94">
        <v>5205</v>
      </c>
      <c r="CS68" s="94">
        <v>0</v>
      </c>
      <c r="CT68" s="94">
        <v>0</v>
      </c>
      <c r="CU68" s="95">
        <v>43</v>
      </c>
      <c r="CV68" s="95">
        <v>42</v>
      </c>
      <c r="CW68" s="94">
        <v>0</v>
      </c>
      <c r="CX68" s="94">
        <v>42</v>
      </c>
      <c r="CY68" s="94">
        <v>0</v>
      </c>
      <c r="CZ68" s="95">
        <v>1</v>
      </c>
      <c r="DA68" s="94">
        <v>1</v>
      </c>
      <c r="DB68" s="94">
        <v>0</v>
      </c>
      <c r="DC68" s="95">
        <v>2588</v>
      </c>
      <c r="DD68" s="94">
        <v>1018</v>
      </c>
      <c r="DE68" s="94">
        <v>41</v>
      </c>
      <c r="DF68" s="94">
        <v>45</v>
      </c>
      <c r="DG68" s="94">
        <v>18</v>
      </c>
      <c r="DH68" s="94">
        <v>0</v>
      </c>
      <c r="DI68" s="94">
        <v>338</v>
      </c>
      <c r="DJ68" s="94">
        <v>0</v>
      </c>
      <c r="DK68" s="94">
        <v>0</v>
      </c>
      <c r="DL68" s="94">
        <v>0</v>
      </c>
      <c r="DM68" s="94">
        <v>112</v>
      </c>
      <c r="DN68" s="94">
        <v>0</v>
      </c>
      <c r="DO68" s="94">
        <v>0</v>
      </c>
      <c r="DP68" s="94">
        <v>0</v>
      </c>
      <c r="DQ68" s="94">
        <v>0</v>
      </c>
      <c r="DR68" s="94">
        <v>24</v>
      </c>
      <c r="DS68" s="94">
        <v>0</v>
      </c>
      <c r="DT68" s="94">
        <v>0</v>
      </c>
      <c r="DU68" s="94">
        <v>0</v>
      </c>
      <c r="DV68" s="94">
        <v>0</v>
      </c>
      <c r="DW68" s="94">
        <v>161</v>
      </c>
      <c r="DX68" s="94">
        <v>0</v>
      </c>
      <c r="DY68" s="94">
        <v>18</v>
      </c>
      <c r="DZ68" s="94">
        <v>44</v>
      </c>
      <c r="EA68" s="94">
        <v>74</v>
      </c>
      <c r="EB68" s="94">
        <v>0</v>
      </c>
      <c r="EC68" s="94">
        <v>0</v>
      </c>
      <c r="ED68" s="94">
        <v>0</v>
      </c>
      <c r="EE68" s="94">
        <v>0</v>
      </c>
      <c r="EF68" s="94">
        <v>659</v>
      </c>
      <c r="EG68" s="94">
        <v>3</v>
      </c>
      <c r="EH68" s="94">
        <v>0</v>
      </c>
      <c r="EI68" s="94">
        <v>33</v>
      </c>
      <c r="EJ68" s="95">
        <v>16757</v>
      </c>
      <c r="EK68" s="94">
        <v>12819</v>
      </c>
      <c r="EL68" s="94">
        <v>0</v>
      </c>
      <c r="EM68" s="94">
        <v>0</v>
      </c>
      <c r="EN68" s="103">
        <v>0</v>
      </c>
      <c r="EO68" s="94">
        <v>486</v>
      </c>
      <c r="EP68" s="94">
        <v>1797</v>
      </c>
      <c r="EQ68" s="94">
        <v>123</v>
      </c>
      <c r="ER68" s="94">
        <v>231</v>
      </c>
      <c r="ES68" s="94">
        <v>1236</v>
      </c>
      <c r="ET68" s="94">
        <v>0</v>
      </c>
      <c r="EU68" s="94">
        <v>0</v>
      </c>
      <c r="EV68" s="94">
        <v>0</v>
      </c>
      <c r="EW68" s="94">
        <v>0</v>
      </c>
      <c r="EX68" s="94">
        <v>0</v>
      </c>
      <c r="EY68" s="94">
        <v>0</v>
      </c>
      <c r="EZ68" s="94">
        <v>0</v>
      </c>
      <c r="FA68" s="94">
        <v>0</v>
      </c>
      <c r="FB68" s="94">
        <v>0</v>
      </c>
      <c r="FC68" s="94">
        <v>0</v>
      </c>
      <c r="FD68" s="94">
        <v>0</v>
      </c>
      <c r="FE68" s="94">
        <v>24</v>
      </c>
      <c r="FF68" s="94">
        <v>0</v>
      </c>
      <c r="FG68" s="94">
        <v>0</v>
      </c>
      <c r="FH68" s="94">
        <v>41</v>
      </c>
      <c r="FI68" s="87">
        <v>516</v>
      </c>
      <c r="FJ68" s="858">
        <v>358</v>
      </c>
      <c r="FK68" s="94">
        <v>71</v>
      </c>
      <c r="FL68" s="94">
        <v>87</v>
      </c>
      <c r="FM68" s="95">
        <v>8553</v>
      </c>
      <c r="FN68" s="95">
        <v>5840</v>
      </c>
      <c r="FO68" s="94">
        <v>4839</v>
      </c>
      <c r="FP68" s="94">
        <v>1001</v>
      </c>
      <c r="FQ68" s="94">
        <v>0</v>
      </c>
      <c r="FR68" s="94">
        <v>0</v>
      </c>
      <c r="FS68" s="95">
        <v>2713</v>
      </c>
      <c r="FT68" s="94">
        <v>161</v>
      </c>
      <c r="FU68" s="94">
        <v>775</v>
      </c>
      <c r="FV68" s="94">
        <v>0</v>
      </c>
      <c r="FW68" s="94">
        <v>1774</v>
      </c>
      <c r="FX68" s="94">
        <v>3</v>
      </c>
      <c r="FY68" s="94">
        <v>0</v>
      </c>
      <c r="FZ68" s="94">
        <v>0</v>
      </c>
      <c r="GA68" s="87">
        <v>260</v>
      </c>
      <c r="GB68" s="87">
        <v>0</v>
      </c>
      <c r="GC68" s="94">
        <v>0</v>
      </c>
      <c r="GD68" s="94">
        <v>260</v>
      </c>
      <c r="GE68" s="94">
        <v>0</v>
      </c>
      <c r="GF68" s="87">
        <v>25936</v>
      </c>
      <c r="GG68" s="858">
        <v>0</v>
      </c>
      <c r="GH68" s="94">
        <v>95</v>
      </c>
      <c r="GI68" s="858">
        <v>24269</v>
      </c>
      <c r="GJ68" s="94">
        <v>2</v>
      </c>
      <c r="GK68" s="94">
        <v>1570</v>
      </c>
      <c r="GL68" s="87">
        <v>7618</v>
      </c>
      <c r="GM68" s="72">
        <v>5052</v>
      </c>
      <c r="GN68" s="72">
        <v>346</v>
      </c>
      <c r="GO68" s="72">
        <v>2220</v>
      </c>
      <c r="GP68" s="95">
        <v>4393</v>
      </c>
      <c r="GQ68" s="179">
        <v>2917</v>
      </c>
      <c r="GR68" s="94">
        <v>111</v>
      </c>
      <c r="GS68" s="94">
        <v>71</v>
      </c>
      <c r="GT68" s="94">
        <v>80</v>
      </c>
      <c r="GU68" s="94">
        <v>2591</v>
      </c>
      <c r="GV68" s="94">
        <v>64</v>
      </c>
      <c r="GW68" s="94">
        <v>0</v>
      </c>
      <c r="GX68" s="94">
        <v>0</v>
      </c>
      <c r="GY68" s="94">
        <v>0</v>
      </c>
      <c r="GZ68" s="94">
        <v>1176</v>
      </c>
      <c r="HA68" s="94">
        <v>162</v>
      </c>
      <c r="HB68" s="94">
        <v>138</v>
      </c>
      <c r="HC68" s="99">
        <v>64885</v>
      </c>
      <c r="HD68" s="87">
        <v>58232</v>
      </c>
      <c r="HE68" s="72">
        <v>22118</v>
      </c>
      <c r="HF68" s="72">
        <v>20348</v>
      </c>
      <c r="HG68" s="87">
        <v>1256</v>
      </c>
      <c r="HH68" s="72">
        <v>1193</v>
      </c>
      <c r="HI68" s="72">
        <v>63</v>
      </c>
      <c r="HJ68" s="93">
        <v>688</v>
      </c>
      <c r="HK68" s="919">
        <v>685</v>
      </c>
      <c r="HL68" s="72">
        <v>3</v>
      </c>
      <c r="HM68" s="87">
        <v>54</v>
      </c>
      <c r="HN68" s="72">
        <v>36</v>
      </c>
      <c r="HO68" s="72">
        <v>18</v>
      </c>
      <c r="HP68" s="72">
        <v>521</v>
      </c>
      <c r="HQ68" s="72">
        <v>770</v>
      </c>
      <c r="HR68" s="179">
        <v>12477</v>
      </c>
      <c r="HS68" s="72">
        <v>103</v>
      </c>
      <c r="HT68" s="72">
        <v>0</v>
      </c>
      <c r="HU68" s="919">
        <v>10813</v>
      </c>
      <c r="HV68" s="72">
        <v>0</v>
      </c>
      <c r="HW68" s="72">
        <v>1561</v>
      </c>
      <c r="HX68" s="72">
        <v>0</v>
      </c>
      <c r="HY68" s="87">
        <v>6653</v>
      </c>
      <c r="HZ68" s="93">
        <v>5120</v>
      </c>
      <c r="IA68" s="72">
        <v>5180</v>
      </c>
      <c r="IB68" s="72">
        <v>-60</v>
      </c>
      <c r="IC68" s="72">
        <v>572</v>
      </c>
      <c r="ID68" s="919">
        <v>225</v>
      </c>
      <c r="IE68" s="72">
        <v>475</v>
      </c>
      <c r="IF68" s="120">
        <v>261</v>
      </c>
    </row>
    <row r="69" spans="1:241" ht="15">
      <c r="A69" s="423">
        <v>2017</v>
      </c>
      <c r="B69" s="1204">
        <v>1170024</v>
      </c>
      <c r="C69" s="1208">
        <v>74968</v>
      </c>
      <c r="D69" s="1209">
        <v>70575</v>
      </c>
      <c r="E69" s="884">
        <v>5566</v>
      </c>
      <c r="F69" s="884">
        <v>2170</v>
      </c>
      <c r="G69" s="327"/>
      <c r="H69" s="884">
        <v>25434</v>
      </c>
      <c r="I69" s="884">
        <v>506</v>
      </c>
      <c r="J69" s="884">
        <v>8997</v>
      </c>
      <c r="K69" s="884">
        <v>270</v>
      </c>
      <c r="L69" s="884">
        <v>27632</v>
      </c>
      <c r="M69" s="1226">
        <v>4393</v>
      </c>
      <c r="N69" s="1208">
        <v>68355</v>
      </c>
      <c r="O69" s="1209">
        <v>61310</v>
      </c>
      <c r="P69" s="885">
        <v>22774</v>
      </c>
      <c r="Q69" s="885">
        <v>21178</v>
      </c>
      <c r="R69" s="885">
        <v>1338</v>
      </c>
      <c r="S69" s="885">
        <v>1213</v>
      </c>
      <c r="T69" s="885">
        <v>631</v>
      </c>
      <c r="U69" s="885">
        <v>14176</v>
      </c>
      <c r="V69" s="1209">
        <v>7045</v>
      </c>
      <c r="W69" s="885">
        <v>5600</v>
      </c>
      <c r="X69" s="885">
        <v>5648</v>
      </c>
      <c r="Y69" s="885">
        <v>457</v>
      </c>
      <c r="Z69" s="885">
        <v>219</v>
      </c>
      <c r="AA69" s="885">
        <v>250</v>
      </c>
      <c r="AB69" s="894">
        <v>519</v>
      </c>
      <c r="AC69" s="1210">
        <v>6613</v>
      </c>
      <c r="AD69" s="885">
        <v>6613</v>
      </c>
      <c r="AE69" s="1322">
        <v>7241</v>
      </c>
      <c r="AF69" s="887">
        <v>49787</v>
      </c>
      <c r="AG69" s="887">
        <v>42849</v>
      </c>
      <c r="AH69" s="887">
        <v>5803</v>
      </c>
      <c r="AI69" s="885">
        <v>28609</v>
      </c>
      <c r="AJ69" s="885">
        <v>5803</v>
      </c>
      <c r="AK69" s="885">
        <v>29899</v>
      </c>
      <c r="AL69" s="885">
        <v>52114</v>
      </c>
      <c r="AM69" s="885">
        <v>9265</v>
      </c>
      <c r="AN69" s="885">
        <v>22806</v>
      </c>
      <c r="AO69" s="885">
        <v>0</v>
      </c>
      <c r="AP69" s="885">
        <v>24096</v>
      </c>
      <c r="AQ69" s="885">
        <v>46311</v>
      </c>
      <c r="AR69" s="885">
        <v>3462</v>
      </c>
      <c r="AS69" s="887"/>
      <c r="AT69" s="896">
        <v>0</v>
      </c>
      <c r="AU69" s="925">
        <v>0.56520208132482752</v>
      </c>
      <c r="AV69" s="926">
        <v>0.56520208132482752</v>
      </c>
      <c r="AW69" s="926">
        <v>0.61887619399260185</v>
      </c>
      <c r="AX69" s="926">
        <v>0.79186409851421846</v>
      </c>
      <c r="AY69" s="1211">
        <v>0</v>
      </c>
      <c r="AZ69" s="926"/>
      <c r="BA69" s="1227">
        <v>29034.366000000002</v>
      </c>
      <c r="BB69" s="1228">
        <v>1.4450000000000001</v>
      </c>
      <c r="BC69" s="926">
        <v>29032.921000000002</v>
      </c>
      <c r="BD69" s="927">
        <v>2.4813953388990311</v>
      </c>
      <c r="BE69" s="884"/>
      <c r="BF69" s="1213">
        <v>6.4073899338816984</v>
      </c>
      <c r="BG69" s="926">
        <v>6.0319275502040988</v>
      </c>
      <c r="BH69" s="926">
        <v>0.47571673743444581</v>
      </c>
      <c r="BI69" s="926">
        <v>0.18546628103355145</v>
      </c>
      <c r="BJ69" s="926">
        <v>0</v>
      </c>
      <c r="BK69" s="926">
        <v>2.1738015630448606</v>
      </c>
      <c r="BL69" s="926">
        <v>4.3246976130404166E-2</v>
      </c>
      <c r="BM69" s="926">
        <v>0.76895858546491358</v>
      </c>
      <c r="BN69" s="926">
        <v>2.3076449713852025E-2</v>
      </c>
      <c r="BO69" s="926">
        <v>2.3616609573820706</v>
      </c>
      <c r="BP69" s="926">
        <v>0.37546238367759976</v>
      </c>
      <c r="BQ69" s="1213">
        <v>5.8421878525568705</v>
      </c>
      <c r="BR69" s="926">
        <v>5.2400634516898803</v>
      </c>
      <c r="BS69" s="926">
        <v>1.9464557991972815</v>
      </c>
      <c r="BT69" s="926">
        <v>1.810048340888734</v>
      </c>
      <c r="BU69" s="926">
        <v>0.1143566285819778</v>
      </c>
      <c r="BV69" s="327">
        <v>0</v>
      </c>
      <c r="BW69" s="926">
        <v>0.10367308704778705</v>
      </c>
      <c r="BX69" s="926">
        <v>5.3930517664594911E-2</v>
      </c>
      <c r="BY69" s="926">
        <v>1.2115990783095048</v>
      </c>
      <c r="BZ69" s="926">
        <v>0.60212440086699082</v>
      </c>
      <c r="CA69" s="926">
        <v>0.4786226607317457</v>
      </c>
      <c r="CB69" s="926">
        <v>0.48272514068087491</v>
      </c>
      <c r="CC69" s="926">
        <v>3.9059027849001386E-2</v>
      </c>
      <c r="CD69" s="926">
        <v>2.1367083068381504E-2</v>
      </c>
      <c r="CE69" s="927">
        <v>4.4358064449960002E-2</v>
      </c>
      <c r="CF69" s="926"/>
      <c r="CG69" s="925">
        <v>0.49597273218327148</v>
      </c>
      <c r="CH69" s="926">
        <v>4.2552118589020393</v>
      </c>
      <c r="CI69" s="926">
        <v>3.662232569588316</v>
      </c>
      <c r="CJ69" s="926">
        <v>2.4451635180133056</v>
      </c>
      <c r="CK69" s="927">
        <v>2.4813953388990311</v>
      </c>
      <c r="CL69" s="412">
        <v>2017</v>
      </c>
      <c r="CM69" s="99">
        <v>74968</v>
      </c>
      <c r="CN69" s="87">
        <v>70575</v>
      </c>
      <c r="CO69" s="87">
        <v>25434</v>
      </c>
      <c r="CP69" s="87">
        <v>8265</v>
      </c>
      <c r="CQ69" s="87">
        <v>5443</v>
      </c>
      <c r="CR69" s="94">
        <v>5443</v>
      </c>
      <c r="CS69" s="94">
        <v>0</v>
      </c>
      <c r="CT69" s="94">
        <v>0</v>
      </c>
      <c r="CU69" s="95">
        <v>44</v>
      </c>
      <c r="CV69" s="95">
        <v>43</v>
      </c>
      <c r="CW69" s="94">
        <v>0</v>
      </c>
      <c r="CX69" s="94">
        <v>43</v>
      </c>
      <c r="CY69" s="94">
        <v>0</v>
      </c>
      <c r="CZ69" s="95">
        <v>1</v>
      </c>
      <c r="DA69" s="94">
        <v>1</v>
      </c>
      <c r="DB69" s="94">
        <v>0</v>
      </c>
      <c r="DC69" s="95">
        <v>2778</v>
      </c>
      <c r="DD69" s="94">
        <v>890</v>
      </c>
      <c r="DE69" s="94">
        <v>65</v>
      </c>
      <c r="DF69" s="94">
        <v>40</v>
      </c>
      <c r="DG69" s="94">
        <v>18</v>
      </c>
      <c r="DH69" s="94">
        <v>0</v>
      </c>
      <c r="DI69" s="94">
        <v>505</v>
      </c>
      <c r="DJ69" s="94">
        <v>0</v>
      </c>
      <c r="DK69" s="94">
        <v>0</v>
      </c>
      <c r="DL69" s="94">
        <v>0</v>
      </c>
      <c r="DM69" s="94">
        <v>114</v>
      </c>
      <c r="DN69" s="94">
        <v>0</v>
      </c>
      <c r="DO69" s="94">
        <v>0</v>
      </c>
      <c r="DP69" s="94">
        <v>0</v>
      </c>
      <c r="DQ69" s="94">
        <v>0</v>
      </c>
      <c r="DR69" s="94">
        <v>25</v>
      </c>
      <c r="DS69" s="94">
        <v>0</v>
      </c>
      <c r="DT69" s="94">
        <v>0</v>
      </c>
      <c r="DU69" s="94">
        <v>0</v>
      </c>
      <c r="DV69" s="94">
        <v>0</v>
      </c>
      <c r="DW69" s="94">
        <v>183</v>
      </c>
      <c r="DX69" s="94">
        <v>0</v>
      </c>
      <c r="DY69" s="94">
        <v>22</v>
      </c>
      <c r="DZ69" s="94">
        <v>44</v>
      </c>
      <c r="EA69" s="94">
        <v>76</v>
      </c>
      <c r="EB69" s="94">
        <v>0</v>
      </c>
      <c r="EC69" s="94">
        <v>0</v>
      </c>
      <c r="ED69" s="94">
        <v>0</v>
      </c>
      <c r="EE69" s="94">
        <v>0</v>
      </c>
      <c r="EF69" s="94">
        <v>759</v>
      </c>
      <c r="EG69" s="94">
        <v>3</v>
      </c>
      <c r="EH69" s="94">
        <v>0</v>
      </c>
      <c r="EI69" s="94">
        <v>34</v>
      </c>
      <c r="EJ69" s="95">
        <v>17169</v>
      </c>
      <c r="EK69" s="94">
        <v>13162</v>
      </c>
      <c r="EL69" s="94">
        <v>0</v>
      </c>
      <c r="EM69" s="94">
        <v>0</v>
      </c>
      <c r="EN69" s="103">
        <v>0</v>
      </c>
      <c r="EO69" s="94">
        <v>486</v>
      </c>
      <c r="EP69" s="94">
        <v>1823</v>
      </c>
      <c r="EQ69" s="94">
        <v>135</v>
      </c>
      <c r="ER69" s="94">
        <v>277</v>
      </c>
      <c r="ES69" s="94">
        <v>1219</v>
      </c>
      <c r="ET69" s="94">
        <v>5</v>
      </c>
      <c r="EU69" s="94">
        <v>0</v>
      </c>
      <c r="EV69" s="94">
        <v>0</v>
      </c>
      <c r="EW69" s="94">
        <v>0</v>
      </c>
      <c r="EX69" s="94">
        <v>0</v>
      </c>
      <c r="EY69" s="94">
        <v>0</v>
      </c>
      <c r="EZ69" s="94">
        <v>0</v>
      </c>
      <c r="FA69" s="94">
        <v>0</v>
      </c>
      <c r="FB69" s="94">
        <v>0</v>
      </c>
      <c r="FC69" s="94">
        <v>0</v>
      </c>
      <c r="FD69" s="94">
        <v>0</v>
      </c>
      <c r="FE69" s="94">
        <v>25</v>
      </c>
      <c r="FF69" s="94">
        <v>0</v>
      </c>
      <c r="FG69" s="94">
        <v>0</v>
      </c>
      <c r="FH69" s="94">
        <v>37</v>
      </c>
      <c r="FI69" s="87">
        <v>506</v>
      </c>
      <c r="FJ69" s="858">
        <v>325</v>
      </c>
      <c r="FK69" s="94">
        <v>95</v>
      </c>
      <c r="FL69" s="94">
        <v>86</v>
      </c>
      <c r="FM69" s="95">
        <v>8997</v>
      </c>
      <c r="FN69" s="95">
        <v>6277</v>
      </c>
      <c r="FO69" s="94">
        <v>5139</v>
      </c>
      <c r="FP69" s="94">
        <v>1138</v>
      </c>
      <c r="FQ69" s="94">
        <v>0</v>
      </c>
      <c r="FR69" s="94">
        <v>0</v>
      </c>
      <c r="FS69" s="95">
        <v>2720</v>
      </c>
      <c r="FT69" s="94">
        <v>163</v>
      </c>
      <c r="FU69" s="94">
        <v>796</v>
      </c>
      <c r="FV69" s="94">
        <v>0</v>
      </c>
      <c r="FW69" s="94">
        <v>1758</v>
      </c>
      <c r="FX69" s="94">
        <v>3</v>
      </c>
      <c r="FY69" s="94">
        <v>0</v>
      </c>
      <c r="FZ69" s="94">
        <v>0</v>
      </c>
      <c r="GA69" s="87">
        <v>270</v>
      </c>
      <c r="GB69" s="87">
        <v>0</v>
      </c>
      <c r="GC69" s="94">
        <v>0</v>
      </c>
      <c r="GD69" s="94">
        <v>270</v>
      </c>
      <c r="GE69" s="94">
        <v>0</v>
      </c>
      <c r="GF69" s="87">
        <v>27632</v>
      </c>
      <c r="GG69" s="858">
        <v>0</v>
      </c>
      <c r="GH69" s="94">
        <v>103</v>
      </c>
      <c r="GI69" s="858">
        <v>25872</v>
      </c>
      <c r="GJ69" s="94">
        <v>4</v>
      </c>
      <c r="GK69" s="94">
        <v>1653</v>
      </c>
      <c r="GL69" s="87">
        <v>7736</v>
      </c>
      <c r="GM69" s="72">
        <v>5201</v>
      </c>
      <c r="GN69" s="72">
        <v>365</v>
      </c>
      <c r="GO69" s="72">
        <v>2170</v>
      </c>
      <c r="GP69" s="95">
        <v>4393</v>
      </c>
      <c r="GQ69" s="179">
        <v>2890</v>
      </c>
      <c r="GR69" s="94">
        <v>118</v>
      </c>
      <c r="GS69" s="94">
        <v>72</v>
      </c>
      <c r="GT69" s="94">
        <v>50</v>
      </c>
      <c r="GU69" s="94">
        <v>2553</v>
      </c>
      <c r="GV69" s="94">
        <v>97</v>
      </c>
      <c r="GW69" s="94">
        <v>0</v>
      </c>
      <c r="GX69" s="94">
        <v>0</v>
      </c>
      <c r="GY69" s="94">
        <v>0</v>
      </c>
      <c r="GZ69" s="94">
        <v>1274</v>
      </c>
      <c r="HA69" s="94">
        <v>91</v>
      </c>
      <c r="HB69" s="94">
        <v>138</v>
      </c>
      <c r="HC69" s="99">
        <v>68355</v>
      </c>
      <c r="HD69" s="87">
        <v>61310</v>
      </c>
      <c r="HE69" s="72">
        <v>22774</v>
      </c>
      <c r="HF69" s="72">
        <v>21178</v>
      </c>
      <c r="HG69" s="87">
        <v>1213</v>
      </c>
      <c r="HH69" s="72">
        <v>1168</v>
      </c>
      <c r="HI69" s="72">
        <v>45</v>
      </c>
      <c r="HJ69" s="93">
        <v>631</v>
      </c>
      <c r="HK69" s="919">
        <v>628</v>
      </c>
      <c r="HL69" s="72">
        <v>3</v>
      </c>
      <c r="HM69" s="87">
        <v>55</v>
      </c>
      <c r="HN69" s="72">
        <v>32</v>
      </c>
      <c r="HO69" s="72">
        <v>23</v>
      </c>
      <c r="HP69" s="72">
        <v>540</v>
      </c>
      <c r="HQ69" s="72">
        <v>798</v>
      </c>
      <c r="HR69" s="179">
        <v>14121</v>
      </c>
      <c r="HS69" s="72">
        <v>109</v>
      </c>
      <c r="HT69" s="72">
        <v>0</v>
      </c>
      <c r="HU69" s="919">
        <v>12422</v>
      </c>
      <c r="HV69" s="72">
        <v>0</v>
      </c>
      <c r="HW69" s="72">
        <v>1590</v>
      </c>
      <c r="HX69" s="72">
        <v>0</v>
      </c>
      <c r="HY69" s="87">
        <v>7045</v>
      </c>
      <c r="HZ69" s="93">
        <v>5600</v>
      </c>
      <c r="IA69" s="72">
        <v>5648</v>
      </c>
      <c r="IB69" s="72">
        <v>-48</v>
      </c>
      <c r="IC69" s="72">
        <v>519</v>
      </c>
      <c r="ID69" s="919">
        <v>219</v>
      </c>
      <c r="IE69" s="72">
        <v>457</v>
      </c>
      <c r="IF69" s="120">
        <v>250</v>
      </c>
    </row>
    <row r="70" spans="1:241" ht="15">
      <c r="A70" s="423">
        <v>2018</v>
      </c>
      <c r="B70" s="1204">
        <v>1212276</v>
      </c>
      <c r="C70" s="1208">
        <v>76798</v>
      </c>
      <c r="D70" s="1209">
        <v>72304</v>
      </c>
      <c r="E70" s="884">
        <v>5792</v>
      </c>
      <c r="F70" s="884">
        <v>2238</v>
      </c>
      <c r="G70" s="327"/>
      <c r="H70" s="884">
        <v>26429</v>
      </c>
      <c r="I70" s="884">
        <v>518</v>
      </c>
      <c r="J70" s="884">
        <v>9680</v>
      </c>
      <c r="K70" s="884">
        <v>275</v>
      </c>
      <c r="L70" s="884">
        <v>27372</v>
      </c>
      <c r="M70" s="1226">
        <v>4494</v>
      </c>
      <c r="N70" s="1208">
        <v>70438</v>
      </c>
      <c r="O70" s="1209">
        <v>62642</v>
      </c>
      <c r="P70" s="885">
        <v>23529</v>
      </c>
      <c r="Q70" s="885">
        <v>22046</v>
      </c>
      <c r="R70" s="885">
        <v>1376</v>
      </c>
      <c r="S70" s="885">
        <v>1166</v>
      </c>
      <c r="T70" s="885">
        <v>566</v>
      </c>
      <c r="U70" s="885">
        <v>13959</v>
      </c>
      <c r="V70" s="1209">
        <v>7796</v>
      </c>
      <c r="W70" s="885">
        <v>6688</v>
      </c>
      <c r="X70" s="885">
        <v>6710</v>
      </c>
      <c r="Y70" s="885">
        <v>488</v>
      </c>
      <c r="Z70" s="885">
        <v>230</v>
      </c>
      <c r="AA70" s="885">
        <v>144</v>
      </c>
      <c r="AB70" s="894">
        <v>246</v>
      </c>
      <c r="AC70" s="1210">
        <v>6360</v>
      </c>
      <c r="AD70" s="885">
        <v>6360</v>
      </c>
      <c r="AE70" s="1322">
        <v>6923</v>
      </c>
      <c r="AF70" s="887">
        <v>51555</v>
      </c>
      <c r="AG70" s="887">
        <v>44362</v>
      </c>
      <c r="AH70" s="887">
        <v>5944</v>
      </c>
      <c r="AI70" s="885">
        <v>29509</v>
      </c>
      <c r="AJ70" s="885">
        <v>5944</v>
      </c>
      <c r="AK70" s="885">
        <v>31159</v>
      </c>
      <c r="AL70" s="885">
        <v>54024</v>
      </c>
      <c r="AM70" s="885">
        <v>9662</v>
      </c>
      <c r="AN70" s="885">
        <v>23565</v>
      </c>
      <c r="AO70" s="885">
        <v>0</v>
      </c>
      <c r="AP70" s="885">
        <v>25215</v>
      </c>
      <c r="AQ70" s="885">
        <v>48080</v>
      </c>
      <c r="AR70" s="885">
        <v>3718</v>
      </c>
      <c r="AS70" s="887"/>
      <c r="AT70" s="896">
        <v>0</v>
      </c>
      <c r="AU70" s="925">
        <v>0.52463300436534255</v>
      </c>
      <c r="AV70" s="926">
        <v>0.52463300436534255</v>
      </c>
      <c r="AW70" s="926">
        <v>0.57107457377692872</v>
      </c>
      <c r="AX70" s="926">
        <v>0.79701322141162578</v>
      </c>
      <c r="AY70" s="1211">
        <v>0</v>
      </c>
      <c r="AZ70" s="926"/>
      <c r="BA70" s="1227">
        <v>25779.93</v>
      </c>
      <c r="BB70" s="1228">
        <v>1.2749999999999999</v>
      </c>
      <c r="BC70" s="926">
        <v>25778.654999999999</v>
      </c>
      <c r="BD70" s="927">
        <v>2.1264674876018335</v>
      </c>
      <c r="BE70" s="884"/>
      <c r="BF70" s="1213">
        <v>6.3350260171776061</v>
      </c>
      <c r="BG70" s="926">
        <v>5.9643183565458688</v>
      </c>
      <c r="BH70" s="926">
        <v>0.47777898762328053</v>
      </c>
      <c r="BI70" s="926">
        <v>0.18461142512101206</v>
      </c>
      <c r="BJ70" s="926">
        <v>0</v>
      </c>
      <c r="BK70" s="926">
        <v>2.180114099429503</v>
      </c>
      <c r="BL70" s="926">
        <v>4.2729543437303057E-2</v>
      </c>
      <c r="BM70" s="926">
        <v>0.79849803180133894</v>
      </c>
      <c r="BN70" s="926">
        <v>2.2684603176174403E-2</v>
      </c>
      <c r="BO70" s="926">
        <v>2.2579016659572573</v>
      </c>
      <c r="BP70" s="926">
        <v>0.37070766063173732</v>
      </c>
      <c r="BQ70" s="1213">
        <v>5.8103930128122636</v>
      </c>
      <c r="BR70" s="926">
        <v>5.1673051351342432</v>
      </c>
      <c r="BS70" s="926">
        <v>1.9408946477534819</v>
      </c>
      <c r="BT70" s="926">
        <v>1.8185627695343305</v>
      </c>
      <c r="BU70" s="926">
        <v>0.1135055053469672</v>
      </c>
      <c r="BV70" s="327">
        <v>0</v>
      </c>
      <c r="BW70" s="926">
        <v>9.618271746697947E-2</v>
      </c>
      <c r="BX70" s="926">
        <v>4.6689037809871679E-2</v>
      </c>
      <c r="BY70" s="926">
        <v>1.1514704572226127</v>
      </c>
      <c r="BZ70" s="926">
        <v>0.64308787767802056</v>
      </c>
      <c r="CA70" s="926">
        <v>0.55168954924456148</v>
      </c>
      <c r="CB70" s="926">
        <v>0.55350431749865547</v>
      </c>
      <c r="CC70" s="926">
        <v>4.0254859454447664E-2</v>
      </c>
      <c r="CD70" s="926">
        <v>1.187848311770587E-2</v>
      </c>
      <c r="CE70" s="927">
        <v>2.0292408659414191E-2</v>
      </c>
      <c r="CF70" s="926"/>
      <c r="CG70" s="925">
        <v>0.49031738646974782</v>
      </c>
      <c r="CH70" s="926">
        <v>4.2527444245369868</v>
      </c>
      <c r="CI70" s="926">
        <v>3.6593976949143596</v>
      </c>
      <c r="CJ70" s="926">
        <v>2.4341816550026563</v>
      </c>
      <c r="CK70" s="927">
        <v>2.1264674876018335</v>
      </c>
      <c r="CL70" s="412">
        <v>2018</v>
      </c>
      <c r="CM70" s="99">
        <v>76798</v>
      </c>
      <c r="CN70" s="87">
        <v>72304</v>
      </c>
      <c r="CO70" s="87">
        <v>26429</v>
      </c>
      <c r="CP70" s="87">
        <v>8910</v>
      </c>
      <c r="CQ70" s="87">
        <v>5837</v>
      </c>
      <c r="CR70" s="94">
        <v>5837</v>
      </c>
      <c r="CS70" s="94">
        <v>0</v>
      </c>
      <c r="CT70" s="94">
        <v>0</v>
      </c>
      <c r="CU70" s="95">
        <v>44</v>
      </c>
      <c r="CV70" s="95">
        <v>43</v>
      </c>
      <c r="CW70" s="94">
        <v>0</v>
      </c>
      <c r="CX70" s="94">
        <v>43</v>
      </c>
      <c r="CY70" s="94">
        <v>0</v>
      </c>
      <c r="CZ70" s="95">
        <v>1</v>
      </c>
      <c r="DA70" s="94">
        <v>1</v>
      </c>
      <c r="DB70" s="94">
        <v>0</v>
      </c>
      <c r="DC70" s="95">
        <v>3029</v>
      </c>
      <c r="DD70" s="94">
        <v>865</v>
      </c>
      <c r="DE70" s="94">
        <v>68</v>
      </c>
      <c r="DF70" s="94">
        <v>42</v>
      </c>
      <c r="DG70" s="94">
        <v>21</v>
      </c>
      <c r="DH70" s="94">
        <v>0</v>
      </c>
      <c r="DI70" s="94">
        <v>507</v>
      </c>
      <c r="DJ70" s="94">
        <v>0</v>
      </c>
      <c r="DK70" s="94">
        <v>0</v>
      </c>
      <c r="DL70" s="94">
        <v>0</v>
      </c>
      <c r="DM70" s="94">
        <v>114</v>
      </c>
      <c r="DN70" s="94">
        <v>0</v>
      </c>
      <c r="DO70" s="94">
        <v>0</v>
      </c>
      <c r="DP70" s="94">
        <v>0</v>
      </c>
      <c r="DQ70" s="94">
        <v>0</v>
      </c>
      <c r="DR70" s="94">
        <v>25</v>
      </c>
      <c r="DS70" s="94">
        <v>0</v>
      </c>
      <c r="DT70" s="94">
        <v>0</v>
      </c>
      <c r="DU70" s="94">
        <v>0</v>
      </c>
      <c r="DV70" s="94">
        <v>0</v>
      </c>
      <c r="DW70" s="94">
        <v>207</v>
      </c>
      <c r="DX70" s="94">
        <v>0</v>
      </c>
      <c r="DY70" s="94">
        <v>26</v>
      </c>
      <c r="DZ70" s="94">
        <v>46</v>
      </c>
      <c r="EA70" s="94">
        <v>79</v>
      </c>
      <c r="EB70" s="94">
        <v>0</v>
      </c>
      <c r="EC70" s="94">
        <v>0</v>
      </c>
      <c r="ED70" s="94">
        <v>0</v>
      </c>
      <c r="EE70" s="94">
        <v>0</v>
      </c>
      <c r="EF70" s="94">
        <v>983</v>
      </c>
      <c r="EG70" s="94">
        <v>3</v>
      </c>
      <c r="EH70" s="94">
        <v>0</v>
      </c>
      <c r="EI70" s="94">
        <v>43</v>
      </c>
      <c r="EJ70" s="95">
        <v>17519</v>
      </c>
      <c r="EK70" s="94">
        <v>13384</v>
      </c>
      <c r="EL70" s="94">
        <v>0</v>
      </c>
      <c r="EM70" s="94">
        <v>0</v>
      </c>
      <c r="EN70" s="103">
        <v>0</v>
      </c>
      <c r="EO70" s="94">
        <v>489</v>
      </c>
      <c r="EP70" s="94">
        <v>1896</v>
      </c>
      <c r="EQ70" s="94">
        <v>131</v>
      </c>
      <c r="ER70" s="94">
        <v>326</v>
      </c>
      <c r="ES70" s="94">
        <v>1233</v>
      </c>
      <c r="ET70" s="94">
        <v>0</v>
      </c>
      <c r="EU70" s="94">
        <v>0</v>
      </c>
      <c r="EV70" s="94">
        <v>0</v>
      </c>
      <c r="EW70" s="94">
        <v>0</v>
      </c>
      <c r="EX70" s="94">
        <v>0</v>
      </c>
      <c r="EY70" s="94">
        <v>0</v>
      </c>
      <c r="EZ70" s="94">
        <v>0</v>
      </c>
      <c r="FA70" s="94">
        <v>0</v>
      </c>
      <c r="FB70" s="94">
        <v>0</v>
      </c>
      <c r="FC70" s="94">
        <v>0</v>
      </c>
      <c r="FD70" s="94">
        <v>0</v>
      </c>
      <c r="FE70" s="94">
        <v>25</v>
      </c>
      <c r="FF70" s="94">
        <v>0</v>
      </c>
      <c r="FG70" s="94">
        <v>0</v>
      </c>
      <c r="FH70" s="94">
        <v>35</v>
      </c>
      <c r="FI70" s="87">
        <v>518</v>
      </c>
      <c r="FJ70" s="858">
        <v>343</v>
      </c>
      <c r="FK70" s="94">
        <v>84</v>
      </c>
      <c r="FL70" s="94">
        <v>91</v>
      </c>
      <c r="FM70" s="95">
        <v>9680</v>
      </c>
      <c r="FN70" s="95">
        <v>6916</v>
      </c>
      <c r="FO70" s="94">
        <v>5414</v>
      </c>
      <c r="FP70" s="94">
        <v>1502</v>
      </c>
      <c r="FQ70" s="94">
        <v>0</v>
      </c>
      <c r="FR70" s="94">
        <v>0</v>
      </c>
      <c r="FS70" s="95">
        <v>2764</v>
      </c>
      <c r="FT70" s="94">
        <v>185</v>
      </c>
      <c r="FU70" s="94">
        <v>809</v>
      </c>
      <c r="FV70" s="94">
        <v>0</v>
      </c>
      <c r="FW70" s="94">
        <v>1767</v>
      </c>
      <c r="FX70" s="94">
        <v>3</v>
      </c>
      <c r="FY70" s="94">
        <v>0</v>
      </c>
      <c r="FZ70" s="94">
        <v>0</v>
      </c>
      <c r="GA70" s="87">
        <v>275</v>
      </c>
      <c r="GB70" s="87">
        <v>0</v>
      </c>
      <c r="GC70" s="94">
        <v>0</v>
      </c>
      <c r="GD70" s="94">
        <v>275</v>
      </c>
      <c r="GE70" s="94">
        <v>0</v>
      </c>
      <c r="GF70" s="87">
        <v>27372</v>
      </c>
      <c r="GG70" s="858">
        <v>0</v>
      </c>
      <c r="GH70" s="94">
        <v>103</v>
      </c>
      <c r="GI70" s="858">
        <v>25550</v>
      </c>
      <c r="GJ70" s="94">
        <v>17</v>
      </c>
      <c r="GK70" s="94">
        <v>1702</v>
      </c>
      <c r="GL70" s="87">
        <v>8030</v>
      </c>
      <c r="GM70" s="72">
        <v>5422</v>
      </c>
      <c r="GN70" s="72">
        <v>370</v>
      </c>
      <c r="GO70" s="72">
        <v>2238</v>
      </c>
      <c r="GP70" s="95">
        <v>4494</v>
      </c>
      <c r="GQ70" s="179">
        <v>2807</v>
      </c>
      <c r="GR70" s="94">
        <v>132</v>
      </c>
      <c r="GS70" s="94">
        <v>80</v>
      </c>
      <c r="GT70" s="94">
        <v>59</v>
      </c>
      <c r="GU70" s="94">
        <v>2416</v>
      </c>
      <c r="GV70" s="94">
        <v>120</v>
      </c>
      <c r="GW70" s="94">
        <v>0</v>
      </c>
      <c r="GX70" s="94">
        <v>0</v>
      </c>
      <c r="GY70" s="94">
        <v>0</v>
      </c>
      <c r="GZ70" s="94">
        <v>1416</v>
      </c>
      <c r="HA70" s="94">
        <v>117</v>
      </c>
      <c r="HB70" s="94">
        <v>154</v>
      </c>
      <c r="HC70" s="99">
        <v>70438</v>
      </c>
      <c r="HD70" s="87">
        <v>62642</v>
      </c>
      <c r="HE70" s="72">
        <v>23529</v>
      </c>
      <c r="HF70" s="72">
        <v>22046</v>
      </c>
      <c r="HG70" s="87">
        <v>1166</v>
      </c>
      <c r="HH70" s="72">
        <v>1108</v>
      </c>
      <c r="HI70" s="72">
        <v>58</v>
      </c>
      <c r="HJ70" s="93">
        <v>566</v>
      </c>
      <c r="HK70" s="919">
        <v>563</v>
      </c>
      <c r="HL70" s="72">
        <v>3</v>
      </c>
      <c r="HM70" s="87">
        <v>57</v>
      </c>
      <c r="HN70" s="72">
        <v>36</v>
      </c>
      <c r="HO70" s="72">
        <v>21</v>
      </c>
      <c r="HP70" s="72">
        <v>539</v>
      </c>
      <c r="HQ70" s="72">
        <v>837</v>
      </c>
      <c r="HR70" s="179">
        <v>13902</v>
      </c>
      <c r="HS70" s="72">
        <v>109</v>
      </c>
      <c r="HT70" s="72">
        <v>0</v>
      </c>
      <c r="HU70" s="919">
        <v>12149</v>
      </c>
      <c r="HV70" s="72">
        <v>0</v>
      </c>
      <c r="HW70" s="72">
        <v>1644</v>
      </c>
      <c r="HX70" s="72">
        <v>0</v>
      </c>
      <c r="HY70" s="87">
        <v>7796</v>
      </c>
      <c r="HZ70" s="93">
        <v>6688</v>
      </c>
      <c r="IA70" s="72">
        <v>6710</v>
      </c>
      <c r="IB70" s="72">
        <v>-22</v>
      </c>
      <c r="IC70" s="72">
        <v>246</v>
      </c>
      <c r="ID70" s="919">
        <v>230</v>
      </c>
      <c r="IE70" s="72">
        <v>488</v>
      </c>
      <c r="IF70" s="120">
        <v>144</v>
      </c>
    </row>
    <row r="71" spans="1:241" ht="15">
      <c r="A71" s="423">
        <v>2019</v>
      </c>
      <c r="B71" s="1204">
        <v>1253710</v>
      </c>
      <c r="C71" s="1208">
        <v>78798</v>
      </c>
      <c r="D71" s="1209">
        <v>74224</v>
      </c>
      <c r="E71" s="884">
        <v>5916</v>
      </c>
      <c r="F71" s="884">
        <v>2256</v>
      </c>
      <c r="G71" s="327"/>
      <c r="H71" s="884">
        <v>26987</v>
      </c>
      <c r="I71" s="884">
        <v>570</v>
      </c>
      <c r="J71" s="884">
        <v>9826</v>
      </c>
      <c r="K71" s="884">
        <v>302</v>
      </c>
      <c r="L71" s="884">
        <v>28367</v>
      </c>
      <c r="M71" s="1226">
        <v>4574</v>
      </c>
      <c r="N71" s="1208">
        <v>74988</v>
      </c>
      <c r="O71" s="1209">
        <v>66194</v>
      </c>
      <c r="P71" s="885">
        <v>24982</v>
      </c>
      <c r="Q71" s="885">
        <v>22976</v>
      </c>
      <c r="R71" s="885">
        <v>1449</v>
      </c>
      <c r="S71" s="885">
        <v>1210</v>
      </c>
      <c r="T71" s="885">
        <v>583</v>
      </c>
      <c r="U71" s="885">
        <v>14994</v>
      </c>
      <c r="V71" s="1209">
        <v>8794</v>
      </c>
      <c r="W71" s="885">
        <v>7627</v>
      </c>
      <c r="X71" s="885">
        <v>7612</v>
      </c>
      <c r="Y71" s="885">
        <v>435</v>
      </c>
      <c r="Z71" s="885">
        <v>251</v>
      </c>
      <c r="AA71" s="885">
        <v>58</v>
      </c>
      <c r="AB71" s="894">
        <v>423</v>
      </c>
      <c r="AC71" s="1210">
        <v>3810</v>
      </c>
      <c r="AD71" s="885">
        <v>3810</v>
      </c>
      <c r="AE71" s="1322">
        <v>4390</v>
      </c>
      <c r="AF71" s="887">
        <v>54096</v>
      </c>
      <c r="AG71" s="887">
        <v>46801</v>
      </c>
      <c r="AH71" s="887">
        <v>6098</v>
      </c>
      <c r="AI71" s="885">
        <v>31120</v>
      </c>
      <c r="AJ71" s="885">
        <v>6098</v>
      </c>
      <c r="AK71" s="885">
        <v>31862</v>
      </c>
      <c r="AL71" s="885">
        <v>54831</v>
      </c>
      <c r="AM71" s="885">
        <v>8030</v>
      </c>
      <c r="AN71" s="885">
        <v>25022</v>
      </c>
      <c r="AO71" s="885">
        <v>0</v>
      </c>
      <c r="AP71" s="885">
        <v>25764</v>
      </c>
      <c r="AQ71" s="885">
        <v>48733</v>
      </c>
      <c r="AR71" s="885">
        <v>1932</v>
      </c>
      <c r="AS71" s="887"/>
      <c r="AT71" s="896">
        <v>0</v>
      </c>
      <c r="AU71" s="925">
        <v>0.3038980306450455</v>
      </c>
      <c r="AV71" s="926">
        <v>0.3038980306450455</v>
      </c>
      <c r="AW71" s="926">
        <v>0.35016072297421252</v>
      </c>
      <c r="AX71" s="926">
        <v>0.64049899897105389</v>
      </c>
      <c r="AY71" s="1211">
        <v>0</v>
      </c>
      <c r="AZ71" s="926"/>
      <c r="BA71" s="1227">
        <v>23231.399000000001</v>
      </c>
      <c r="BB71" s="1228">
        <v>0.621</v>
      </c>
      <c r="BC71" s="926">
        <v>23230.778000000002</v>
      </c>
      <c r="BD71" s="927">
        <v>1.8529626468641076</v>
      </c>
      <c r="BE71" s="884"/>
      <c r="BF71" s="1213">
        <v>6.2851855692305234</v>
      </c>
      <c r="BG71" s="926">
        <v>5.9203484059311959</v>
      </c>
      <c r="BH71" s="926">
        <v>0.47187946175750373</v>
      </c>
      <c r="BI71" s="926">
        <v>0.17994592050793246</v>
      </c>
      <c r="BJ71" s="926">
        <v>0</v>
      </c>
      <c r="BK71" s="926">
        <v>2.1525711687710873</v>
      </c>
      <c r="BL71" s="926">
        <v>4.5465059702802083E-2</v>
      </c>
      <c r="BM71" s="926">
        <v>0.78375381866619875</v>
      </c>
      <c r="BN71" s="926">
        <v>2.4088505316221455E-2</v>
      </c>
      <c r="BO71" s="926">
        <v>2.2626444712094504</v>
      </c>
      <c r="BP71" s="926">
        <v>0.36483716329932758</v>
      </c>
      <c r="BQ71" s="1213">
        <v>5.9812875385854785</v>
      </c>
      <c r="BR71" s="926">
        <v>5.2798494069601425</v>
      </c>
      <c r="BS71" s="926">
        <v>1.9926458271849152</v>
      </c>
      <c r="BT71" s="926">
        <v>1.8326407223361065</v>
      </c>
      <c r="BU71" s="926">
        <v>0.11557696756028109</v>
      </c>
      <c r="BV71" s="327">
        <v>0</v>
      </c>
      <c r="BW71" s="926">
        <v>9.6513547790158805E-2</v>
      </c>
      <c r="BX71" s="926">
        <v>4.6501982117076519E-2</v>
      </c>
      <c r="BY71" s="926">
        <v>1.1959703599716043</v>
      </c>
      <c r="BZ71" s="926">
        <v>0.70143813162533597</v>
      </c>
      <c r="CA71" s="926">
        <v>0.60835440412854647</v>
      </c>
      <c r="CB71" s="926">
        <v>0.60715795518899907</v>
      </c>
      <c r="CC71" s="926">
        <v>3.4697019246875273E-2</v>
      </c>
      <c r="CD71" s="926">
        <v>4.626269232916703E-3</v>
      </c>
      <c r="CE71" s="927">
        <v>3.3739860095237335E-2</v>
      </c>
      <c r="CF71" s="926"/>
      <c r="CG71" s="925">
        <v>0.48639637555734577</v>
      </c>
      <c r="CH71" s="926">
        <v>4.3148734555838271</v>
      </c>
      <c r="CI71" s="926">
        <v>3.7330004546505968</v>
      </c>
      <c r="CJ71" s="926">
        <v>2.482232733247721</v>
      </c>
      <c r="CK71" s="927">
        <v>1.8529626468641076</v>
      </c>
      <c r="CL71" s="412">
        <v>2019</v>
      </c>
      <c r="CM71" s="99">
        <v>78798</v>
      </c>
      <c r="CN71" s="87">
        <v>74224</v>
      </c>
      <c r="CO71" s="87">
        <v>26987</v>
      </c>
      <c r="CP71" s="87">
        <v>9400</v>
      </c>
      <c r="CQ71" s="87">
        <v>6028</v>
      </c>
      <c r="CR71" s="94">
        <v>6028</v>
      </c>
      <c r="CS71" s="94">
        <v>0</v>
      </c>
      <c r="CT71" s="94">
        <v>0</v>
      </c>
      <c r="CU71" s="95">
        <v>44</v>
      </c>
      <c r="CV71" s="95">
        <v>43</v>
      </c>
      <c r="CW71" s="94">
        <v>0</v>
      </c>
      <c r="CX71" s="94">
        <v>43</v>
      </c>
      <c r="CY71" s="94">
        <v>0</v>
      </c>
      <c r="CZ71" s="95">
        <v>1</v>
      </c>
      <c r="DA71" s="94">
        <v>1</v>
      </c>
      <c r="DB71" s="94">
        <v>0</v>
      </c>
      <c r="DC71" s="95">
        <v>3328</v>
      </c>
      <c r="DD71" s="94">
        <v>1027</v>
      </c>
      <c r="DE71" s="94">
        <v>64</v>
      </c>
      <c r="DF71" s="94">
        <v>55</v>
      </c>
      <c r="DG71" s="94">
        <v>15</v>
      </c>
      <c r="DH71" s="94">
        <v>0</v>
      </c>
      <c r="DI71" s="94">
        <v>518</v>
      </c>
      <c r="DJ71" s="94">
        <v>0</v>
      </c>
      <c r="DK71" s="94">
        <v>0</v>
      </c>
      <c r="DL71" s="94">
        <v>0</v>
      </c>
      <c r="DM71" s="94">
        <v>113</v>
      </c>
      <c r="DN71" s="94">
        <v>0</v>
      </c>
      <c r="DO71" s="94">
        <v>0</v>
      </c>
      <c r="DP71" s="94">
        <v>0</v>
      </c>
      <c r="DQ71" s="94">
        <v>0</v>
      </c>
      <c r="DR71" s="94">
        <v>23</v>
      </c>
      <c r="DS71" s="94">
        <v>0</v>
      </c>
      <c r="DT71" s="94">
        <v>0</v>
      </c>
      <c r="DU71" s="94">
        <v>0</v>
      </c>
      <c r="DV71" s="94">
        <v>0</v>
      </c>
      <c r="DW71" s="94">
        <v>210</v>
      </c>
      <c r="DX71" s="94">
        <v>0</v>
      </c>
      <c r="DY71" s="94">
        <v>28</v>
      </c>
      <c r="DZ71" s="94">
        <v>46</v>
      </c>
      <c r="EA71" s="94">
        <v>79</v>
      </c>
      <c r="EB71" s="94">
        <v>0</v>
      </c>
      <c r="EC71" s="94">
        <v>0</v>
      </c>
      <c r="ED71" s="94">
        <v>0</v>
      </c>
      <c r="EE71" s="94">
        <v>0</v>
      </c>
      <c r="EF71" s="94">
        <v>1108</v>
      </c>
      <c r="EG71" s="94">
        <v>3</v>
      </c>
      <c r="EH71" s="94">
        <v>0</v>
      </c>
      <c r="EI71" s="94">
        <v>39</v>
      </c>
      <c r="EJ71" s="95">
        <v>17587</v>
      </c>
      <c r="EK71" s="94">
        <v>13437</v>
      </c>
      <c r="EL71" s="94">
        <v>0</v>
      </c>
      <c r="EM71" s="94">
        <v>0</v>
      </c>
      <c r="EN71" s="94">
        <v>0</v>
      </c>
      <c r="EO71" s="94">
        <v>491</v>
      </c>
      <c r="EP71" s="94">
        <v>1871</v>
      </c>
      <c r="EQ71" s="94">
        <v>128</v>
      </c>
      <c r="ER71" s="94">
        <v>333</v>
      </c>
      <c r="ES71" s="94">
        <v>1278</v>
      </c>
      <c r="ET71" s="94">
        <v>0</v>
      </c>
      <c r="EU71" s="94">
        <v>0</v>
      </c>
      <c r="EV71" s="94">
        <v>0</v>
      </c>
      <c r="EW71" s="103">
        <v>0</v>
      </c>
      <c r="EX71" s="94">
        <v>0</v>
      </c>
      <c r="EY71" s="94">
        <v>0</v>
      </c>
      <c r="EZ71" s="94">
        <v>0</v>
      </c>
      <c r="FA71" s="94">
        <v>0</v>
      </c>
      <c r="FB71" s="94">
        <v>0</v>
      </c>
      <c r="FC71" s="94">
        <v>0</v>
      </c>
      <c r="FD71" s="94">
        <v>0</v>
      </c>
      <c r="FE71" s="94">
        <v>24</v>
      </c>
      <c r="FF71" s="94">
        <v>0</v>
      </c>
      <c r="FG71" s="94">
        <v>0</v>
      </c>
      <c r="FH71" s="94">
        <v>25</v>
      </c>
      <c r="FI71" s="87">
        <v>570</v>
      </c>
      <c r="FJ71" s="858">
        <v>385</v>
      </c>
      <c r="FK71" s="94">
        <v>93</v>
      </c>
      <c r="FL71" s="94">
        <v>92</v>
      </c>
      <c r="FM71" s="95">
        <v>9826</v>
      </c>
      <c r="FN71" s="95">
        <v>7069</v>
      </c>
      <c r="FO71" s="94">
        <v>5724</v>
      </c>
      <c r="FP71" s="94">
        <v>1345</v>
      </c>
      <c r="FQ71" s="94">
        <v>0</v>
      </c>
      <c r="FR71" s="94">
        <v>0</v>
      </c>
      <c r="FS71" s="95">
        <v>2757</v>
      </c>
      <c r="FT71" s="94">
        <v>168</v>
      </c>
      <c r="FU71" s="94">
        <v>812</v>
      </c>
      <c r="FV71" s="94">
        <v>0</v>
      </c>
      <c r="FW71" s="94">
        <v>1775</v>
      </c>
      <c r="FX71" s="94">
        <v>2</v>
      </c>
      <c r="FY71" s="94">
        <v>0</v>
      </c>
      <c r="FZ71" s="94">
        <v>0</v>
      </c>
      <c r="GA71" s="87">
        <v>302</v>
      </c>
      <c r="GB71" s="87">
        <v>0</v>
      </c>
      <c r="GC71" s="94">
        <v>0</v>
      </c>
      <c r="GD71" s="94">
        <v>302</v>
      </c>
      <c r="GE71" s="94">
        <v>0</v>
      </c>
      <c r="GF71" s="87">
        <v>28367</v>
      </c>
      <c r="GG71" s="858">
        <v>0</v>
      </c>
      <c r="GH71" s="94">
        <v>106</v>
      </c>
      <c r="GI71" s="858">
        <v>26480</v>
      </c>
      <c r="GJ71" s="94">
        <v>30</v>
      </c>
      <c r="GK71" s="94">
        <v>1751</v>
      </c>
      <c r="GL71" s="87">
        <v>8172</v>
      </c>
      <c r="GM71" s="72">
        <v>5529</v>
      </c>
      <c r="GN71" s="72">
        <v>387</v>
      </c>
      <c r="GO71" s="72">
        <v>2256</v>
      </c>
      <c r="GP71" s="95">
        <v>4574</v>
      </c>
      <c r="GQ71" s="179">
        <v>2885</v>
      </c>
      <c r="GR71" s="94">
        <v>122</v>
      </c>
      <c r="GS71" s="94">
        <v>74</v>
      </c>
      <c r="GT71" s="94">
        <v>66</v>
      </c>
      <c r="GU71" s="94">
        <v>2519</v>
      </c>
      <c r="GV71" s="94">
        <v>104</v>
      </c>
      <c r="GW71" s="94">
        <v>0</v>
      </c>
      <c r="GX71" s="94">
        <v>0</v>
      </c>
      <c r="GY71" s="94">
        <v>0</v>
      </c>
      <c r="GZ71" s="94">
        <v>1447</v>
      </c>
      <c r="HA71" s="94">
        <v>57</v>
      </c>
      <c r="HB71" s="94">
        <v>185</v>
      </c>
      <c r="HC71" s="99">
        <v>74988</v>
      </c>
      <c r="HD71" s="87">
        <v>66194</v>
      </c>
      <c r="HE71" s="72">
        <v>24982</v>
      </c>
      <c r="HF71" s="72">
        <v>22976</v>
      </c>
      <c r="HG71" s="87">
        <v>1210</v>
      </c>
      <c r="HH71" s="72">
        <v>1147</v>
      </c>
      <c r="HI71" s="72">
        <v>63</v>
      </c>
      <c r="HJ71" s="93">
        <v>583</v>
      </c>
      <c r="HK71" s="919">
        <v>580</v>
      </c>
      <c r="HL71" s="72">
        <v>3</v>
      </c>
      <c r="HM71" s="87">
        <v>67</v>
      </c>
      <c r="HN71" s="72">
        <v>40</v>
      </c>
      <c r="HO71" s="72">
        <v>27</v>
      </c>
      <c r="HP71" s="72">
        <v>572</v>
      </c>
      <c r="HQ71" s="72">
        <v>877</v>
      </c>
      <c r="HR71" s="179">
        <v>14927</v>
      </c>
      <c r="HS71" s="72">
        <v>117</v>
      </c>
      <c r="HT71" s="72">
        <v>0</v>
      </c>
      <c r="HU71" s="919">
        <v>13147</v>
      </c>
      <c r="HV71" s="72">
        <v>0</v>
      </c>
      <c r="HW71" s="72">
        <v>1663</v>
      </c>
      <c r="HX71" s="72">
        <v>0</v>
      </c>
      <c r="HY71" s="87">
        <v>8794</v>
      </c>
      <c r="HZ71" s="93">
        <v>7627</v>
      </c>
      <c r="IA71" s="72">
        <v>7612</v>
      </c>
      <c r="IB71" s="72">
        <v>15</v>
      </c>
      <c r="IC71" s="72">
        <v>423</v>
      </c>
      <c r="ID71" s="919">
        <v>251</v>
      </c>
      <c r="IE71" s="72">
        <v>435</v>
      </c>
      <c r="IF71" s="120">
        <v>58</v>
      </c>
    </row>
    <row r="72" spans="1:241" ht="15">
      <c r="A72" s="423">
        <v>2020</v>
      </c>
      <c r="B72" s="1204">
        <v>1129214</v>
      </c>
      <c r="C72" s="1208">
        <v>74840</v>
      </c>
      <c r="D72" s="1209">
        <v>71176</v>
      </c>
      <c r="E72" s="884">
        <v>5414</v>
      </c>
      <c r="F72" s="884">
        <v>1551</v>
      </c>
      <c r="G72" s="327"/>
      <c r="H72" s="884">
        <v>24960</v>
      </c>
      <c r="I72" s="884">
        <v>469</v>
      </c>
      <c r="J72" s="884">
        <v>9447</v>
      </c>
      <c r="K72" s="884">
        <v>288</v>
      </c>
      <c r="L72" s="884">
        <v>29047</v>
      </c>
      <c r="M72" s="1226">
        <v>3664</v>
      </c>
      <c r="N72" s="1208">
        <v>72088</v>
      </c>
      <c r="O72" s="1209">
        <v>64423</v>
      </c>
      <c r="P72" s="885">
        <v>25289</v>
      </c>
      <c r="Q72" s="885">
        <v>21956</v>
      </c>
      <c r="R72" s="885">
        <v>1413</v>
      </c>
      <c r="S72" s="885">
        <v>1629</v>
      </c>
      <c r="T72" s="885">
        <v>485</v>
      </c>
      <c r="U72" s="885">
        <v>13651</v>
      </c>
      <c r="V72" s="1209">
        <v>7665</v>
      </c>
      <c r="W72" s="885">
        <v>6513</v>
      </c>
      <c r="X72" s="885">
        <v>6517</v>
      </c>
      <c r="Y72" s="885">
        <v>454</v>
      </c>
      <c r="Z72" s="885">
        <v>194</v>
      </c>
      <c r="AA72" s="885">
        <v>143</v>
      </c>
      <c r="AB72" s="894">
        <v>361</v>
      </c>
      <c r="AC72" s="1210">
        <v>2752</v>
      </c>
      <c r="AD72" s="885">
        <v>2752</v>
      </c>
      <c r="AE72" s="1322">
        <v>3234</v>
      </c>
      <c r="AF72" s="887">
        <v>53491</v>
      </c>
      <c r="AG72" s="887">
        <v>47380</v>
      </c>
      <c r="AH72" s="887">
        <v>6212</v>
      </c>
      <c r="AI72" s="885">
        <v>31535</v>
      </c>
      <c r="AJ72" s="885">
        <v>6212</v>
      </c>
      <c r="AK72" s="885">
        <v>29527</v>
      </c>
      <c r="AL72" s="885">
        <v>54133</v>
      </c>
      <c r="AM72" s="885">
        <v>6753</v>
      </c>
      <c r="AN72" s="885">
        <v>25323</v>
      </c>
      <c r="AO72" s="885">
        <v>0</v>
      </c>
      <c r="AP72" s="885">
        <v>23315</v>
      </c>
      <c r="AQ72" s="885">
        <v>47921</v>
      </c>
      <c r="AR72" s="885">
        <v>541</v>
      </c>
      <c r="AS72" s="887"/>
      <c r="AT72" s="896">
        <v>0</v>
      </c>
      <c r="AU72" s="925">
        <v>0.24370934118776424</v>
      </c>
      <c r="AV72" s="926">
        <v>0.24370934118776424</v>
      </c>
      <c r="AW72" s="926">
        <v>0.28639389876498167</v>
      </c>
      <c r="AX72" s="926">
        <v>0.59802659194802754</v>
      </c>
      <c r="AY72" s="1211">
        <v>0</v>
      </c>
      <c r="AZ72" s="926"/>
      <c r="BA72" s="1227">
        <v>21952.507000000001</v>
      </c>
      <c r="BB72" s="1228">
        <v>32.284999999999997</v>
      </c>
      <c r="BC72" s="926">
        <v>21920.222000000002</v>
      </c>
      <c r="BD72" s="927">
        <v>1.9411929005485233</v>
      </c>
      <c r="BE72" s="884"/>
      <c r="BF72" s="1213">
        <v>6.6276188570102743</v>
      </c>
      <c r="BG72" s="926">
        <v>6.3031453736847043</v>
      </c>
      <c r="BH72" s="926">
        <v>0.47944853676982396</v>
      </c>
      <c r="BI72" s="926">
        <v>0.13735217593830754</v>
      </c>
      <c r="BJ72" s="926">
        <v>0</v>
      </c>
      <c r="BK72" s="926">
        <v>2.2103870479820475</v>
      </c>
      <c r="BL72" s="926">
        <v>4.1533314323060108E-2</v>
      </c>
      <c r="BM72" s="926">
        <v>0.83659961707878228</v>
      </c>
      <c r="BN72" s="926">
        <v>2.5504465938254395E-2</v>
      </c>
      <c r="BO72" s="926">
        <v>2.5723202156544285</v>
      </c>
      <c r="BP72" s="926">
        <v>0.3244734833255698</v>
      </c>
      <c r="BQ72" s="1213">
        <v>6.3839095158225101</v>
      </c>
      <c r="BR72" s="926">
        <v>5.7051187817366769</v>
      </c>
      <c r="BS72" s="926">
        <v>2.2395223580295673</v>
      </c>
      <c r="BT72" s="926">
        <v>1.9443612990983108</v>
      </c>
      <c r="BU72" s="926">
        <v>0.12513128600956064</v>
      </c>
      <c r="BV72" s="327">
        <v>0</v>
      </c>
      <c r="BW72" s="926">
        <v>0.14425963546325143</v>
      </c>
      <c r="BX72" s="926">
        <v>4.2950229097407575E-2</v>
      </c>
      <c r="BY72" s="926">
        <v>1.2088939740385791</v>
      </c>
      <c r="BZ72" s="926">
        <v>0.67879073408583313</v>
      </c>
      <c r="CA72" s="926">
        <v>0.57677287033281555</v>
      </c>
      <c r="CB72" s="926">
        <v>0.57712709902640247</v>
      </c>
      <c r="CC72" s="926">
        <v>4.0204956722109358E-2</v>
      </c>
      <c r="CD72" s="926">
        <v>1.2663675795730481E-2</v>
      </c>
      <c r="CE72" s="927">
        <v>3.196913959621471E-2</v>
      </c>
      <c r="CF72" s="926"/>
      <c r="CG72" s="925">
        <v>0.55011716114040388</v>
      </c>
      <c r="CH72" s="926">
        <v>4.7370117621637702</v>
      </c>
      <c r="CI72" s="926">
        <v>4.1958388755364346</v>
      </c>
      <c r="CJ72" s="926">
        <v>2.7926504630654598</v>
      </c>
      <c r="CK72" s="927">
        <v>1.9411929005485233</v>
      </c>
      <c r="CL72" s="412">
        <v>2020</v>
      </c>
      <c r="CM72" s="99">
        <v>74840</v>
      </c>
      <c r="CN72" s="87">
        <v>71176</v>
      </c>
      <c r="CO72" s="87">
        <v>24960</v>
      </c>
      <c r="CP72" s="87">
        <v>7946</v>
      </c>
      <c r="CQ72" s="87">
        <v>5185</v>
      </c>
      <c r="CR72" s="94">
        <v>5185</v>
      </c>
      <c r="CS72" s="94">
        <v>0</v>
      </c>
      <c r="CT72" s="94">
        <v>0</v>
      </c>
      <c r="CU72" s="95">
        <v>32</v>
      </c>
      <c r="CV72" s="95">
        <v>31</v>
      </c>
      <c r="CW72" s="94">
        <v>0</v>
      </c>
      <c r="CX72" s="94">
        <v>31</v>
      </c>
      <c r="CY72" s="94">
        <v>0</v>
      </c>
      <c r="CZ72" s="95">
        <v>1</v>
      </c>
      <c r="DA72" s="94">
        <v>1</v>
      </c>
      <c r="DB72" s="94">
        <v>0</v>
      </c>
      <c r="DC72" s="95">
        <v>2729</v>
      </c>
      <c r="DD72" s="94">
        <v>802</v>
      </c>
      <c r="DE72" s="94">
        <v>56</v>
      </c>
      <c r="DF72" s="94">
        <v>40</v>
      </c>
      <c r="DG72" s="94">
        <v>18</v>
      </c>
      <c r="DH72" s="94">
        <v>0</v>
      </c>
      <c r="DI72" s="94">
        <v>485</v>
      </c>
      <c r="DJ72" s="94">
        <v>0</v>
      </c>
      <c r="DK72" s="94">
        <v>0</v>
      </c>
      <c r="DL72" s="94">
        <v>0</v>
      </c>
      <c r="DM72" s="94">
        <v>81</v>
      </c>
      <c r="DN72" s="94">
        <v>0</v>
      </c>
      <c r="DO72" s="94">
        <v>0</v>
      </c>
      <c r="DP72" s="94">
        <v>0</v>
      </c>
      <c r="DQ72" s="94">
        <v>0</v>
      </c>
      <c r="DR72" s="94">
        <v>19</v>
      </c>
      <c r="DS72" s="94">
        <v>0</v>
      </c>
      <c r="DT72" s="94">
        <v>0</v>
      </c>
      <c r="DU72" s="94">
        <v>0</v>
      </c>
      <c r="DV72" s="94">
        <v>0</v>
      </c>
      <c r="DW72" s="94">
        <v>176</v>
      </c>
      <c r="DX72" s="94">
        <v>0</v>
      </c>
      <c r="DY72" s="94">
        <v>16</v>
      </c>
      <c r="DZ72" s="94">
        <v>28</v>
      </c>
      <c r="EA72" s="94">
        <v>80</v>
      </c>
      <c r="EB72" s="94">
        <v>0</v>
      </c>
      <c r="EC72" s="94">
        <v>0</v>
      </c>
      <c r="ED72" s="94">
        <v>0</v>
      </c>
      <c r="EE72" s="94">
        <v>0</v>
      </c>
      <c r="EF72" s="94">
        <v>892</v>
      </c>
      <c r="EG72" s="94">
        <v>3</v>
      </c>
      <c r="EH72" s="94">
        <v>0</v>
      </c>
      <c r="EI72" s="94">
        <v>33</v>
      </c>
      <c r="EJ72" s="95">
        <v>17014</v>
      </c>
      <c r="EK72" s="94">
        <v>13186</v>
      </c>
      <c r="EL72" s="94">
        <v>0</v>
      </c>
      <c r="EM72" s="94">
        <v>0</v>
      </c>
      <c r="EN72" s="103">
        <v>0</v>
      </c>
      <c r="EO72" s="94">
        <v>473</v>
      </c>
      <c r="EP72" s="94">
        <v>1834</v>
      </c>
      <c r="EQ72" s="94">
        <v>124</v>
      </c>
      <c r="ER72" s="94">
        <v>274</v>
      </c>
      <c r="ES72" s="94">
        <v>1064</v>
      </c>
      <c r="ET72" s="94">
        <v>0</v>
      </c>
      <c r="EU72" s="94">
        <v>0</v>
      </c>
      <c r="EV72" s="94">
        <v>0</v>
      </c>
      <c r="EW72" s="94">
        <v>0</v>
      </c>
      <c r="EX72" s="94">
        <v>0</v>
      </c>
      <c r="EY72" s="94">
        <v>0</v>
      </c>
      <c r="EZ72" s="94">
        <v>0</v>
      </c>
      <c r="FA72" s="94">
        <v>0</v>
      </c>
      <c r="FB72" s="94">
        <v>0</v>
      </c>
      <c r="FC72" s="94">
        <v>0</v>
      </c>
      <c r="FD72" s="94">
        <v>0</v>
      </c>
      <c r="FE72" s="94">
        <v>28</v>
      </c>
      <c r="FF72" s="94">
        <v>0</v>
      </c>
      <c r="FG72" s="94">
        <v>0</v>
      </c>
      <c r="FH72" s="94">
        <v>31</v>
      </c>
      <c r="FI72" s="87">
        <v>469</v>
      </c>
      <c r="FJ72" s="858">
        <v>305</v>
      </c>
      <c r="FK72" s="94">
        <v>75</v>
      </c>
      <c r="FL72" s="94">
        <v>89</v>
      </c>
      <c r="FM72" s="95">
        <v>9447</v>
      </c>
      <c r="FN72" s="95">
        <v>6758</v>
      </c>
      <c r="FO72" s="94">
        <v>5674</v>
      </c>
      <c r="FP72" s="94">
        <v>1084</v>
      </c>
      <c r="FQ72" s="94">
        <v>0</v>
      </c>
      <c r="FR72" s="94">
        <v>0</v>
      </c>
      <c r="FS72" s="95">
        <v>2689</v>
      </c>
      <c r="FT72" s="94">
        <v>177</v>
      </c>
      <c r="FU72" s="94">
        <v>798</v>
      </c>
      <c r="FV72" s="94">
        <v>0</v>
      </c>
      <c r="FW72" s="94">
        <v>1712</v>
      </c>
      <c r="FX72" s="94">
        <v>2</v>
      </c>
      <c r="FY72" s="94">
        <v>0</v>
      </c>
      <c r="FZ72" s="94">
        <v>0</v>
      </c>
      <c r="GA72" s="87">
        <v>288</v>
      </c>
      <c r="GB72" s="87">
        <v>0</v>
      </c>
      <c r="GC72" s="94">
        <v>0</v>
      </c>
      <c r="GD72" s="94">
        <v>288</v>
      </c>
      <c r="GE72" s="94">
        <v>0</v>
      </c>
      <c r="GF72" s="87">
        <v>29047</v>
      </c>
      <c r="GG72" s="858">
        <v>0</v>
      </c>
      <c r="GH72" s="94">
        <v>104</v>
      </c>
      <c r="GI72" s="858">
        <v>27427</v>
      </c>
      <c r="GJ72" s="94">
        <v>38</v>
      </c>
      <c r="GK72" s="94">
        <v>1478</v>
      </c>
      <c r="GL72" s="87">
        <v>6965</v>
      </c>
      <c r="GM72" s="72">
        <v>5003</v>
      </c>
      <c r="GN72" s="72">
        <v>411</v>
      </c>
      <c r="GO72" s="72">
        <v>1551</v>
      </c>
      <c r="GP72" s="95">
        <v>3664</v>
      </c>
      <c r="GQ72" s="179">
        <v>2059</v>
      </c>
      <c r="GR72" s="94">
        <v>122</v>
      </c>
      <c r="GS72" s="94">
        <v>59</v>
      </c>
      <c r="GT72" s="94">
        <v>47</v>
      </c>
      <c r="GU72" s="94">
        <v>1749</v>
      </c>
      <c r="GV72" s="94">
        <v>82</v>
      </c>
      <c r="GW72" s="94">
        <v>0</v>
      </c>
      <c r="GX72" s="94">
        <v>0</v>
      </c>
      <c r="GY72" s="94">
        <v>0</v>
      </c>
      <c r="GZ72" s="94">
        <v>1392</v>
      </c>
      <c r="HA72" s="94">
        <v>71</v>
      </c>
      <c r="HB72" s="94">
        <v>142</v>
      </c>
      <c r="HC72" s="99">
        <v>72088</v>
      </c>
      <c r="HD72" s="87">
        <v>64423</v>
      </c>
      <c r="HE72" s="72">
        <v>25289</v>
      </c>
      <c r="HF72" s="72">
        <v>21956</v>
      </c>
      <c r="HG72" s="87">
        <v>1629</v>
      </c>
      <c r="HH72" s="72">
        <v>1550</v>
      </c>
      <c r="HI72" s="72">
        <v>79</v>
      </c>
      <c r="HJ72" s="93">
        <v>485</v>
      </c>
      <c r="HK72" s="919">
        <v>482</v>
      </c>
      <c r="HL72" s="72">
        <v>3</v>
      </c>
      <c r="HM72" s="87">
        <v>55</v>
      </c>
      <c r="HN72" s="72">
        <v>34</v>
      </c>
      <c r="HO72" s="72">
        <v>21</v>
      </c>
      <c r="HP72" s="72">
        <v>559</v>
      </c>
      <c r="HQ72" s="72">
        <v>854</v>
      </c>
      <c r="HR72" s="179">
        <v>13596</v>
      </c>
      <c r="HS72" s="72">
        <v>118</v>
      </c>
      <c r="HT72" s="72">
        <v>0</v>
      </c>
      <c r="HU72" s="919">
        <v>11601</v>
      </c>
      <c r="HV72" s="72">
        <v>0</v>
      </c>
      <c r="HW72" s="72">
        <v>1877</v>
      </c>
      <c r="HX72" s="72">
        <v>0</v>
      </c>
      <c r="HY72" s="87">
        <v>7665</v>
      </c>
      <c r="HZ72" s="93">
        <v>6513</v>
      </c>
      <c r="IA72" s="72">
        <v>6517</v>
      </c>
      <c r="IB72" s="72">
        <v>-4</v>
      </c>
      <c r="IC72" s="72">
        <v>361</v>
      </c>
      <c r="ID72" s="919">
        <v>194</v>
      </c>
      <c r="IE72" s="72">
        <v>454</v>
      </c>
      <c r="IF72" s="120">
        <v>143</v>
      </c>
    </row>
    <row r="73" spans="1:241" ht="14.25" customHeight="1">
      <c r="A73" s="423">
        <v>2021</v>
      </c>
      <c r="B73" s="1204">
        <v>1235474</v>
      </c>
      <c r="C73" s="1208">
        <v>82432</v>
      </c>
      <c r="D73" s="1209">
        <v>77781</v>
      </c>
      <c r="E73" s="884">
        <v>6016</v>
      </c>
      <c r="F73" s="884">
        <v>2119</v>
      </c>
      <c r="G73" s="327"/>
      <c r="H73" s="884">
        <v>27261</v>
      </c>
      <c r="I73" s="884">
        <v>531</v>
      </c>
      <c r="J73" s="884">
        <v>10134</v>
      </c>
      <c r="K73" s="884">
        <v>295</v>
      </c>
      <c r="L73" s="884">
        <v>31425</v>
      </c>
      <c r="M73" s="1226">
        <v>4651</v>
      </c>
      <c r="N73" s="1208">
        <v>79016</v>
      </c>
      <c r="O73" s="1209">
        <v>69595</v>
      </c>
      <c r="P73" s="885">
        <v>26889</v>
      </c>
      <c r="Q73" s="885">
        <v>23922</v>
      </c>
      <c r="R73" s="885">
        <v>1458</v>
      </c>
      <c r="S73" s="885">
        <v>1902</v>
      </c>
      <c r="T73" s="885">
        <v>502</v>
      </c>
      <c r="U73" s="885">
        <v>14922</v>
      </c>
      <c r="V73" s="1209">
        <v>9421</v>
      </c>
      <c r="W73" s="885">
        <v>8072</v>
      </c>
      <c r="X73" s="885">
        <v>8076</v>
      </c>
      <c r="Y73" s="885">
        <v>630</v>
      </c>
      <c r="Z73" s="885">
        <v>249</v>
      </c>
      <c r="AA73" s="885">
        <v>214</v>
      </c>
      <c r="AB73" s="894">
        <v>256</v>
      </c>
      <c r="AC73" s="1210">
        <v>3416</v>
      </c>
      <c r="AD73" s="885">
        <v>3416</v>
      </c>
      <c r="AE73" s="1322">
        <v>3915</v>
      </c>
      <c r="AF73" s="887">
        <v>57518</v>
      </c>
      <c r="AG73" s="887">
        <v>50276</v>
      </c>
      <c r="AH73" s="887">
        <v>6665</v>
      </c>
      <c r="AI73" s="885">
        <v>33596</v>
      </c>
      <c r="AJ73" s="885">
        <v>6665</v>
      </c>
      <c r="AK73" s="885">
        <v>32053</v>
      </c>
      <c r="AL73" s="885">
        <v>58462</v>
      </c>
      <c r="AM73" s="885">
        <v>8186</v>
      </c>
      <c r="AN73" s="885">
        <v>26931</v>
      </c>
      <c r="AO73" s="885">
        <v>0</v>
      </c>
      <c r="AP73" s="885">
        <v>25388</v>
      </c>
      <c r="AQ73" s="885">
        <v>51797</v>
      </c>
      <c r="AR73" s="885">
        <v>1521</v>
      </c>
      <c r="AS73" s="887"/>
      <c r="AT73" s="896">
        <v>0</v>
      </c>
      <c r="AU73" s="925">
        <v>0.27649307067570827</v>
      </c>
      <c r="AV73" s="926">
        <v>0.27649307067570827</v>
      </c>
      <c r="AW73" s="926">
        <v>0.31688242731129912</v>
      </c>
      <c r="AX73" s="926">
        <v>0.66257970625039464</v>
      </c>
      <c r="AY73" s="1211">
        <v>0</v>
      </c>
      <c r="AZ73" s="926"/>
      <c r="BA73" s="1227">
        <v>22779.584999999999</v>
      </c>
      <c r="BB73" s="1228">
        <v>0.622</v>
      </c>
      <c r="BC73" s="926">
        <v>22778.963</v>
      </c>
      <c r="BD73" s="927">
        <v>1.8437428064046673</v>
      </c>
      <c r="BE73" s="884"/>
      <c r="BF73" s="1213">
        <v>6.6720950825351242</v>
      </c>
      <c r="BG73" s="926">
        <v>6.29564037770119</v>
      </c>
      <c r="BH73" s="926">
        <v>0.48693861627197332</v>
      </c>
      <c r="BI73" s="926">
        <v>0.17151311966095603</v>
      </c>
      <c r="BJ73" s="926">
        <v>0</v>
      </c>
      <c r="BK73" s="926">
        <v>2.2065215455768392</v>
      </c>
      <c r="BL73" s="926">
        <v>4.2979455658314139E-2</v>
      </c>
      <c r="BM73" s="926">
        <v>0.82025198425867318</v>
      </c>
      <c r="BN73" s="926">
        <v>2.3877475365730077E-2</v>
      </c>
      <c r="BO73" s="926">
        <v>2.543558180908704</v>
      </c>
      <c r="BP73" s="926">
        <v>0.37645470483393417</v>
      </c>
      <c r="BQ73" s="1213">
        <v>6.3956020118594159</v>
      </c>
      <c r="BR73" s="926">
        <v>5.6330606714507958</v>
      </c>
      <c r="BS73" s="926">
        <v>2.1764116444376813</v>
      </c>
      <c r="BT73" s="926">
        <v>1.9362609006745588</v>
      </c>
      <c r="BU73" s="926">
        <v>0.11801138672282865</v>
      </c>
      <c r="BV73" s="327">
        <v>0</v>
      </c>
      <c r="BW73" s="926">
        <v>0.15394901066311392</v>
      </c>
      <c r="BX73" s="926">
        <v>4.0632178418971182E-2</v>
      </c>
      <c r="BY73" s="926">
        <v>1.2077955505336413</v>
      </c>
      <c r="BZ73" s="926">
        <v>0.76254134040862054</v>
      </c>
      <c r="CA73" s="926">
        <v>0.653352478481943</v>
      </c>
      <c r="CB73" s="926">
        <v>0.65367624085978338</v>
      </c>
      <c r="CC73" s="926">
        <v>5.0992574509864233E-2</v>
      </c>
      <c r="CD73" s="926">
        <v>1.7321287214461818E-2</v>
      </c>
      <c r="CE73" s="927">
        <v>2.0720792181786098E-2</v>
      </c>
      <c r="CF73" s="926"/>
      <c r="CG73" s="925">
        <v>0.53946906207657952</v>
      </c>
      <c r="CH73" s="926">
        <v>4.6555411121561443</v>
      </c>
      <c r="CI73" s="926">
        <v>4.0693693270760853</v>
      </c>
      <c r="CJ73" s="926">
        <v>2.7192802114815851</v>
      </c>
      <c r="CK73" s="927">
        <v>1.8437428064046673</v>
      </c>
      <c r="CL73" s="412">
        <v>2021</v>
      </c>
      <c r="CM73" s="99">
        <v>82432</v>
      </c>
      <c r="CN73" s="87">
        <v>77781</v>
      </c>
      <c r="CO73" s="87">
        <v>27261</v>
      </c>
      <c r="CP73" s="87">
        <v>9276</v>
      </c>
      <c r="CQ73" s="87">
        <v>6152</v>
      </c>
      <c r="CR73" s="94">
        <v>6152</v>
      </c>
      <c r="CS73" s="94">
        <v>0</v>
      </c>
      <c r="CT73" s="94">
        <v>0</v>
      </c>
      <c r="CU73" s="95">
        <v>35</v>
      </c>
      <c r="CV73" s="95">
        <v>34</v>
      </c>
      <c r="CW73" s="94">
        <v>0</v>
      </c>
      <c r="CX73" s="94">
        <v>34</v>
      </c>
      <c r="CY73" s="94">
        <v>0</v>
      </c>
      <c r="CZ73" s="95">
        <v>1</v>
      </c>
      <c r="DA73" s="94">
        <v>1</v>
      </c>
      <c r="DB73" s="94">
        <v>0</v>
      </c>
      <c r="DC73" s="95">
        <v>3089</v>
      </c>
      <c r="DD73" s="94">
        <v>907</v>
      </c>
      <c r="DE73" s="94">
        <v>52</v>
      </c>
      <c r="DF73" s="94">
        <v>48</v>
      </c>
      <c r="DG73" s="94">
        <v>22</v>
      </c>
      <c r="DH73" s="94">
        <v>0</v>
      </c>
      <c r="DI73" s="94">
        <v>358</v>
      </c>
      <c r="DJ73" s="94">
        <v>0</v>
      </c>
      <c r="DK73" s="94">
        <v>0</v>
      </c>
      <c r="DL73" s="94">
        <v>0</v>
      </c>
      <c r="DM73" s="94">
        <v>90</v>
      </c>
      <c r="DN73" s="94">
        <v>0</v>
      </c>
      <c r="DO73" s="94">
        <v>0</v>
      </c>
      <c r="DP73" s="94">
        <v>0</v>
      </c>
      <c r="DQ73" s="94">
        <v>0</v>
      </c>
      <c r="DR73" s="94">
        <v>23</v>
      </c>
      <c r="DS73" s="94">
        <v>3</v>
      </c>
      <c r="DT73" s="94">
        <v>0</v>
      </c>
      <c r="DU73" s="94">
        <v>0</v>
      </c>
      <c r="DV73" s="94">
        <v>0</v>
      </c>
      <c r="DW73" s="94">
        <v>223</v>
      </c>
      <c r="DX73" s="94">
        <v>0</v>
      </c>
      <c r="DY73" s="94">
        <v>20</v>
      </c>
      <c r="DZ73" s="94">
        <v>37</v>
      </c>
      <c r="EA73" s="94">
        <v>105</v>
      </c>
      <c r="EB73" s="94">
        <v>0</v>
      </c>
      <c r="EC73" s="94">
        <v>0</v>
      </c>
      <c r="ED73" s="94">
        <v>0</v>
      </c>
      <c r="EE73" s="94">
        <v>0</v>
      </c>
      <c r="EF73" s="94">
        <v>1162</v>
      </c>
      <c r="EG73" s="94">
        <v>3</v>
      </c>
      <c r="EH73" s="94">
        <v>0</v>
      </c>
      <c r="EI73" s="94">
        <v>36</v>
      </c>
      <c r="EJ73" s="95">
        <v>17985</v>
      </c>
      <c r="EK73" s="94">
        <v>13924</v>
      </c>
      <c r="EL73" s="94">
        <v>0</v>
      </c>
      <c r="EM73" s="94">
        <v>0</v>
      </c>
      <c r="EN73" s="103">
        <v>0</v>
      </c>
      <c r="EO73" s="94">
        <v>493</v>
      </c>
      <c r="EP73" s="94">
        <v>1982</v>
      </c>
      <c r="EQ73" s="94">
        <v>119</v>
      </c>
      <c r="ER73" s="94">
        <v>331</v>
      </c>
      <c r="ES73" s="94">
        <v>1082</v>
      </c>
      <c r="ET73" s="94">
        <v>0</v>
      </c>
      <c r="EU73" s="94">
        <v>0</v>
      </c>
      <c r="EV73" s="94">
        <v>0</v>
      </c>
      <c r="EW73" s="94">
        <v>0</v>
      </c>
      <c r="EX73" s="94">
        <v>0</v>
      </c>
      <c r="EY73" s="94">
        <v>0</v>
      </c>
      <c r="EZ73" s="94">
        <v>0</v>
      </c>
      <c r="FA73" s="94">
        <v>0</v>
      </c>
      <c r="FB73" s="94">
        <v>0</v>
      </c>
      <c r="FC73" s="94">
        <v>0</v>
      </c>
      <c r="FD73" s="94">
        <v>0</v>
      </c>
      <c r="FE73" s="94">
        <v>28</v>
      </c>
      <c r="FF73" s="94">
        <v>0</v>
      </c>
      <c r="FG73" s="94">
        <v>0</v>
      </c>
      <c r="FH73" s="94">
        <v>26</v>
      </c>
      <c r="FI73" s="87">
        <v>531</v>
      </c>
      <c r="FJ73" s="858">
        <v>352</v>
      </c>
      <c r="FK73" s="94">
        <v>85</v>
      </c>
      <c r="FL73" s="94">
        <v>94</v>
      </c>
      <c r="FM73" s="95">
        <v>10134</v>
      </c>
      <c r="FN73" s="95">
        <v>7332</v>
      </c>
      <c r="FO73" s="94">
        <v>6128</v>
      </c>
      <c r="FP73" s="94">
        <v>1204</v>
      </c>
      <c r="FQ73" s="94">
        <v>0</v>
      </c>
      <c r="FR73" s="94">
        <v>0</v>
      </c>
      <c r="FS73" s="95">
        <v>2802</v>
      </c>
      <c r="FT73" s="94">
        <v>171</v>
      </c>
      <c r="FU73" s="94">
        <v>842</v>
      </c>
      <c r="FV73" s="94">
        <v>0</v>
      </c>
      <c r="FW73" s="94">
        <v>1784</v>
      </c>
      <c r="FX73" s="94">
        <v>5</v>
      </c>
      <c r="FY73" s="94">
        <v>0</v>
      </c>
      <c r="FZ73" s="94">
        <v>0</v>
      </c>
      <c r="GA73" s="87">
        <v>295</v>
      </c>
      <c r="GB73" s="87">
        <v>0</v>
      </c>
      <c r="GC73" s="94">
        <v>0</v>
      </c>
      <c r="GD73" s="94">
        <v>295</v>
      </c>
      <c r="GE73" s="94">
        <v>0</v>
      </c>
      <c r="GF73" s="87">
        <v>31425</v>
      </c>
      <c r="GG73" s="858">
        <v>0</v>
      </c>
      <c r="GH73" s="94">
        <v>114</v>
      </c>
      <c r="GI73" s="858">
        <v>29439</v>
      </c>
      <c r="GJ73" s="94">
        <v>45</v>
      </c>
      <c r="GK73" s="94">
        <v>1827</v>
      </c>
      <c r="GL73" s="87">
        <v>8135</v>
      </c>
      <c r="GM73" s="72">
        <v>5592</v>
      </c>
      <c r="GN73" s="72">
        <v>424</v>
      </c>
      <c r="GO73" s="72">
        <v>2119</v>
      </c>
      <c r="GP73" s="95">
        <v>4651</v>
      </c>
      <c r="GQ73" s="179">
        <v>2603</v>
      </c>
      <c r="GR73" s="94">
        <v>180</v>
      </c>
      <c r="GS73" s="94">
        <v>84</v>
      </c>
      <c r="GT73" s="94">
        <v>71</v>
      </c>
      <c r="GU73" s="94">
        <v>2154</v>
      </c>
      <c r="GV73" s="94">
        <v>114</v>
      </c>
      <c r="GW73" s="94">
        <v>0</v>
      </c>
      <c r="GX73" s="94">
        <v>0</v>
      </c>
      <c r="GY73" s="94">
        <v>0</v>
      </c>
      <c r="GZ73" s="94">
        <v>1767</v>
      </c>
      <c r="HA73" s="94">
        <v>112</v>
      </c>
      <c r="HB73" s="94">
        <v>169</v>
      </c>
      <c r="HC73" s="99">
        <v>79016</v>
      </c>
      <c r="HD73" s="87">
        <v>69595</v>
      </c>
      <c r="HE73" s="72">
        <v>26889</v>
      </c>
      <c r="HF73" s="72">
        <v>23922</v>
      </c>
      <c r="HG73" s="87">
        <v>1902</v>
      </c>
      <c r="HH73" s="72">
        <v>1816</v>
      </c>
      <c r="HI73" s="72">
        <v>86</v>
      </c>
      <c r="HJ73" s="93">
        <v>502</v>
      </c>
      <c r="HK73" s="919">
        <v>499</v>
      </c>
      <c r="HL73" s="72">
        <v>3</v>
      </c>
      <c r="HM73" s="87">
        <v>62</v>
      </c>
      <c r="HN73" s="72">
        <v>42</v>
      </c>
      <c r="HO73" s="72">
        <v>20</v>
      </c>
      <c r="HP73" s="72">
        <v>565</v>
      </c>
      <c r="HQ73" s="72">
        <v>893</v>
      </c>
      <c r="HR73" s="179">
        <v>14860</v>
      </c>
      <c r="HS73" s="72">
        <v>125</v>
      </c>
      <c r="HT73" s="72">
        <v>0</v>
      </c>
      <c r="HU73" s="919">
        <v>12656</v>
      </c>
      <c r="HV73" s="72">
        <v>0</v>
      </c>
      <c r="HW73" s="72">
        <v>2079</v>
      </c>
      <c r="HX73" s="72">
        <v>0</v>
      </c>
      <c r="HY73" s="87">
        <v>9421</v>
      </c>
      <c r="HZ73" s="93">
        <v>8072</v>
      </c>
      <c r="IA73" s="72">
        <v>8076</v>
      </c>
      <c r="IB73" s="72">
        <v>-4</v>
      </c>
      <c r="IC73" s="72">
        <v>256</v>
      </c>
      <c r="ID73" s="919">
        <v>249</v>
      </c>
      <c r="IE73" s="72">
        <v>630</v>
      </c>
      <c r="IF73" s="120">
        <v>214</v>
      </c>
    </row>
    <row r="74" spans="1:241" ht="15" customHeight="1">
      <c r="A74" s="423">
        <v>2022</v>
      </c>
      <c r="B74" s="1204">
        <v>1373629</v>
      </c>
      <c r="C74" s="1208">
        <v>89298</v>
      </c>
      <c r="D74" s="1209">
        <v>84991</v>
      </c>
      <c r="E74" s="884">
        <v>6465</v>
      </c>
      <c r="F74" s="884">
        <v>2480</v>
      </c>
      <c r="G74" s="327"/>
      <c r="H74" s="884">
        <v>28616</v>
      </c>
      <c r="I74" s="884">
        <v>698</v>
      </c>
      <c r="J74" s="884">
        <v>10769</v>
      </c>
      <c r="K74" s="884">
        <v>286</v>
      </c>
      <c r="L74" s="884">
        <v>35677</v>
      </c>
      <c r="M74" s="1226">
        <v>4307</v>
      </c>
      <c r="N74" s="1208">
        <v>90250</v>
      </c>
      <c r="O74" s="1209">
        <v>79061</v>
      </c>
      <c r="P74" s="885">
        <v>28065</v>
      </c>
      <c r="Q74" s="885">
        <v>27456</v>
      </c>
      <c r="R74" s="885">
        <v>1469</v>
      </c>
      <c r="S74" s="885">
        <v>2053</v>
      </c>
      <c r="T74" s="885">
        <v>489</v>
      </c>
      <c r="U74" s="885">
        <v>19529</v>
      </c>
      <c r="V74" s="1209">
        <v>11189</v>
      </c>
      <c r="W74" s="885">
        <v>9821</v>
      </c>
      <c r="X74" s="885">
        <v>9828</v>
      </c>
      <c r="Y74" s="885">
        <v>695</v>
      </c>
      <c r="Z74" s="885">
        <v>237</v>
      </c>
      <c r="AA74" s="885">
        <v>91</v>
      </c>
      <c r="AB74" s="894">
        <v>345</v>
      </c>
      <c r="AC74" s="1210">
        <v>-952</v>
      </c>
      <c r="AD74" s="885">
        <v>-952</v>
      </c>
      <c r="AE74" s="1322">
        <v>-466</v>
      </c>
      <c r="AF74" s="887">
        <v>63061</v>
      </c>
      <c r="AG74" s="887">
        <v>55008</v>
      </c>
      <c r="AH74" s="887">
        <v>7493</v>
      </c>
      <c r="AI74" s="885">
        <v>35605</v>
      </c>
      <c r="AJ74" s="885">
        <v>7493</v>
      </c>
      <c r="AK74" s="885">
        <v>34265</v>
      </c>
      <c r="AL74" s="885">
        <v>60938</v>
      </c>
      <c r="AM74" s="885">
        <v>5930</v>
      </c>
      <c r="AN74" s="885">
        <v>28112</v>
      </c>
      <c r="AO74" s="885">
        <v>0</v>
      </c>
      <c r="AP74" s="885">
        <v>26772</v>
      </c>
      <c r="AQ74" s="885">
        <v>53445</v>
      </c>
      <c r="AR74" s="885">
        <v>-1563</v>
      </c>
      <c r="AS74" s="887"/>
      <c r="AT74" s="896">
        <v>0</v>
      </c>
      <c r="AU74" s="925">
        <v>-6.9305467487946165E-2</v>
      </c>
      <c r="AV74" s="926">
        <v>-6.9305467487946165E-2</v>
      </c>
      <c r="AW74" s="926">
        <v>-3.3924735135906423E-2</v>
      </c>
      <c r="AX74" s="926">
        <v>0.43170317458353019</v>
      </c>
      <c r="AY74" s="1211">
        <v>0</v>
      </c>
      <c r="AZ74" s="926"/>
      <c r="BA74" s="1227">
        <v>23050.337</v>
      </c>
      <c r="BB74" s="1228">
        <v>2.988</v>
      </c>
      <c r="BC74" s="926">
        <v>23047.348999999998</v>
      </c>
      <c r="BD74" s="927">
        <v>1.677843799162656</v>
      </c>
      <c r="BE74" s="884"/>
      <c r="BF74" s="1213">
        <v>6.5008819703136727</v>
      </c>
      <c r="BG74" s="926">
        <v>6.1873329698193613</v>
      </c>
      <c r="BH74" s="926">
        <v>0.47065110011509659</v>
      </c>
      <c r="BI74" s="926">
        <v>0.18054365480053203</v>
      </c>
      <c r="BJ74" s="926">
        <v>0</v>
      </c>
      <c r="BK74" s="926">
        <v>2.0832408168435581</v>
      </c>
      <c r="BL74" s="926">
        <v>5.0814302843052966E-2</v>
      </c>
      <c r="BM74" s="926">
        <v>0.78398170102698761</v>
      </c>
      <c r="BN74" s="926">
        <v>2.0820760190706514E-2</v>
      </c>
      <c r="BO74" s="926">
        <v>2.5972806339994277</v>
      </c>
      <c r="BP74" s="926">
        <v>0.31354900049431106</v>
      </c>
      <c r="BQ74" s="1213">
        <v>6.5701874378016187</v>
      </c>
      <c r="BR74" s="926">
        <v>5.7556297952358317</v>
      </c>
      <c r="BS74" s="926">
        <v>2.0431280935390852</v>
      </c>
      <c r="BT74" s="926">
        <v>1.9987929783078255</v>
      </c>
      <c r="BU74" s="926">
        <v>0.10694299552499256</v>
      </c>
      <c r="BV74" s="327">
        <v>0</v>
      </c>
      <c r="BW74" s="926">
        <v>0.14945811423608557</v>
      </c>
      <c r="BX74" s="926">
        <v>3.5599131934459738E-2</v>
      </c>
      <c r="BY74" s="926">
        <v>1.4217084816933829</v>
      </c>
      <c r="BZ74" s="926">
        <v>0.81455764256578744</v>
      </c>
      <c r="CA74" s="926">
        <v>0.71496743298226817</v>
      </c>
      <c r="CB74" s="926">
        <v>0.71547703200791479</v>
      </c>
      <c r="CC74" s="926">
        <v>5.0595903260632964E-2</v>
      </c>
      <c r="CD74" s="926">
        <v>6.6247873334066183E-3</v>
      </c>
      <c r="CE74" s="927">
        <v>2.5115951978299817E-2</v>
      </c>
      <c r="CF74" s="926"/>
      <c r="CG74" s="925">
        <v>0.54548935702434942</v>
      </c>
      <c r="CH74" s="926">
        <v>4.590832022329173</v>
      </c>
      <c r="CI74" s="926">
        <v>4.0045747432530909</v>
      </c>
      <c r="CJ74" s="926">
        <v>2.5920390440213477</v>
      </c>
      <c r="CK74" s="927">
        <v>1.677843799162656</v>
      </c>
      <c r="CL74" s="412">
        <v>2022</v>
      </c>
      <c r="CM74" s="99">
        <v>89298</v>
      </c>
      <c r="CN74" s="87">
        <v>84991</v>
      </c>
      <c r="CO74" s="87">
        <v>28616</v>
      </c>
      <c r="CP74" s="87">
        <v>10356</v>
      </c>
      <c r="CQ74" s="87">
        <v>6921</v>
      </c>
      <c r="CR74" s="94">
        <v>6921</v>
      </c>
      <c r="CS74" s="94">
        <v>0</v>
      </c>
      <c r="CT74" s="94">
        <v>0</v>
      </c>
      <c r="CU74" s="95">
        <v>35</v>
      </c>
      <c r="CV74" s="95">
        <v>34</v>
      </c>
      <c r="CW74" s="94">
        <v>0</v>
      </c>
      <c r="CX74" s="94">
        <v>34</v>
      </c>
      <c r="CY74" s="94">
        <v>0</v>
      </c>
      <c r="CZ74" s="95">
        <v>1</v>
      </c>
      <c r="DA74" s="94">
        <v>1</v>
      </c>
      <c r="DB74" s="94">
        <v>0</v>
      </c>
      <c r="DC74" s="95">
        <v>3400</v>
      </c>
      <c r="DD74" s="94">
        <v>891</v>
      </c>
      <c r="DE74" s="94">
        <v>16</v>
      </c>
      <c r="DF74" s="94">
        <v>47</v>
      </c>
      <c r="DG74" s="94">
        <v>25</v>
      </c>
      <c r="DH74" s="94">
        <v>0</v>
      </c>
      <c r="DI74" s="94">
        <v>389</v>
      </c>
      <c r="DJ74" s="94">
        <v>0</v>
      </c>
      <c r="DK74" s="94">
        <v>0</v>
      </c>
      <c r="DL74" s="94">
        <v>0</v>
      </c>
      <c r="DM74" s="94">
        <v>90</v>
      </c>
      <c r="DN74" s="94">
        <v>0</v>
      </c>
      <c r="DO74" s="94">
        <v>0</v>
      </c>
      <c r="DP74" s="94">
        <v>0</v>
      </c>
      <c r="DQ74" s="94">
        <v>0</v>
      </c>
      <c r="DR74" s="94">
        <v>20</v>
      </c>
      <c r="DS74" s="94">
        <v>5</v>
      </c>
      <c r="DT74" s="94">
        <v>0</v>
      </c>
      <c r="DU74" s="94">
        <v>0</v>
      </c>
      <c r="DV74" s="94">
        <v>0</v>
      </c>
      <c r="DW74" s="94">
        <v>224</v>
      </c>
      <c r="DX74" s="94">
        <v>110</v>
      </c>
      <c r="DY74" s="94">
        <v>25</v>
      </c>
      <c r="DZ74" s="94">
        <v>41</v>
      </c>
      <c r="EA74" s="94">
        <v>113</v>
      </c>
      <c r="EB74" s="94">
        <v>0</v>
      </c>
      <c r="EC74" s="94">
        <v>0</v>
      </c>
      <c r="ED74" s="94">
        <v>0</v>
      </c>
      <c r="EE74" s="94">
        <v>17</v>
      </c>
      <c r="EF74" s="94">
        <v>1331</v>
      </c>
      <c r="EG74" s="94">
        <v>4</v>
      </c>
      <c r="EH74" s="94">
        <v>0</v>
      </c>
      <c r="EI74" s="94">
        <v>52</v>
      </c>
      <c r="EJ74" s="95">
        <v>18260</v>
      </c>
      <c r="EK74" s="94">
        <v>13763</v>
      </c>
      <c r="EL74" s="94">
        <v>0</v>
      </c>
      <c r="EM74" s="94">
        <v>0</v>
      </c>
      <c r="EN74" s="103">
        <v>0</v>
      </c>
      <c r="EO74" s="94">
        <v>500</v>
      </c>
      <c r="EP74" s="94">
        <v>1990</v>
      </c>
      <c r="EQ74" s="94">
        <v>110</v>
      </c>
      <c r="ER74" s="94">
        <v>402</v>
      </c>
      <c r="ES74" s="94">
        <v>1464</v>
      </c>
      <c r="ET74" s="94">
        <v>0</v>
      </c>
      <c r="EU74" s="94">
        <v>0</v>
      </c>
      <c r="EV74" s="94">
        <v>0</v>
      </c>
      <c r="EW74" s="94">
        <v>0</v>
      </c>
      <c r="EX74" s="94">
        <v>0</v>
      </c>
      <c r="EY74" s="94">
        <v>0</v>
      </c>
      <c r="EZ74" s="94">
        <v>0</v>
      </c>
      <c r="FA74" s="94">
        <v>0</v>
      </c>
      <c r="FB74" s="94">
        <v>0</v>
      </c>
      <c r="FC74" s="94">
        <v>0</v>
      </c>
      <c r="FD74" s="94">
        <v>0</v>
      </c>
      <c r="FE74" s="94">
        <v>29</v>
      </c>
      <c r="FF74" s="94">
        <v>0</v>
      </c>
      <c r="FG74" s="94">
        <v>0</v>
      </c>
      <c r="FH74" s="94">
        <v>2</v>
      </c>
      <c r="FI74" s="87">
        <v>698</v>
      </c>
      <c r="FJ74" s="858">
        <v>485</v>
      </c>
      <c r="FK74" s="94">
        <v>98</v>
      </c>
      <c r="FL74" s="94">
        <v>115</v>
      </c>
      <c r="FM74" s="95">
        <v>10769</v>
      </c>
      <c r="FN74" s="95">
        <v>7957</v>
      </c>
      <c r="FO74" s="94">
        <v>6520</v>
      </c>
      <c r="FP74" s="94">
        <v>1437</v>
      </c>
      <c r="FQ74" s="94">
        <v>0</v>
      </c>
      <c r="FR74" s="94">
        <v>0</v>
      </c>
      <c r="FS74" s="95">
        <v>2812</v>
      </c>
      <c r="FT74" s="94">
        <v>170</v>
      </c>
      <c r="FU74" s="94">
        <v>832</v>
      </c>
      <c r="FV74" s="94">
        <v>0</v>
      </c>
      <c r="FW74" s="94">
        <v>1808</v>
      </c>
      <c r="FX74" s="94">
        <v>2</v>
      </c>
      <c r="FY74" s="94">
        <v>0</v>
      </c>
      <c r="FZ74" s="94">
        <v>0</v>
      </c>
      <c r="GA74" s="87">
        <v>286</v>
      </c>
      <c r="GB74" s="87">
        <v>0</v>
      </c>
      <c r="GC74" s="94">
        <v>0</v>
      </c>
      <c r="GD74" s="94">
        <v>286</v>
      </c>
      <c r="GE74" s="94">
        <v>0</v>
      </c>
      <c r="GF74" s="87">
        <v>35677</v>
      </c>
      <c r="GG74" s="858">
        <v>0</v>
      </c>
      <c r="GH74" s="94">
        <v>120</v>
      </c>
      <c r="GI74" s="858">
        <v>33498</v>
      </c>
      <c r="GJ74" s="94">
        <v>53</v>
      </c>
      <c r="GK74" s="94">
        <v>2006</v>
      </c>
      <c r="GL74" s="87">
        <v>8945</v>
      </c>
      <c r="GM74" s="72">
        <v>6016</v>
      </c>
      <c r="GN74" s="72">
        <v>449</v>
      </c>
      <c r="GO74" s="72">
        <v>2480</v>
      </c>
      <c r="GP74" s="95">
        <v>4307</v>
      </c>
      <c r="GQ74" s="179">
        <v>1834</v>
      </c>
      <c r="GR74" s="94">
        <v>153</v>
      </c>
      <c r="GS74" s="94">
        <v>87</v>
      </c>
      <c r="GT74" s="94">
        <v>63</v>
      </c>
      <c r="GU74" s="94">
        <v>1421</v>
      </c>
      <c r="GV74" s="94">
        <v>110</v>
      </c>
      <c r="GW74" s="94">
        <v>0</v>
      </c>
      <c r="GX74" s="94">
        <v>0</v>
      </c>
      <c r="GY74" s="94">
        <v>0</v>
      </c>
      <c r="GZ74" s="94">
        <v>2105</v>
      </c>
      <c r="HA74" s="94">
        <v>150</v>
      </c>
      <c r="HB74" s="94">
        <v>218</v>
      </c>
      <c r="HC74" s="99">
        <v>90250</v>
      </c>
      <c r="HD74" s="87">
        <v>79061</v>
      </c>
      <c r="HE74" s="72">
        <v>28065</v>
      </c>
      <c r="HF74" s="72">
        <v>27456</v>
      </c>
      <c r="HG74" s="87">
        <v>2053</v>
      </c>
      <c r="HH74" s="72">
        <v>1948</v>
      </c>
      <c r="HI74" s="72">
        <v>105</v>
      </c>
      <c r="HJ74" s="93">
        <v>489</v>
      </c>
      <c r="HK74" s="919">
        <v>486</v>
      </c>
      <c r="HL74" s="72">
        <v>3</v>
      </c>
      <c r="HM74" s="87">
        <v>69</v>
      </c>
      <c r="HN74" s="72">
        <v>47</v>
      </c>
      <c r="HO74" s="72">
        <v>22</v>
      </c>
      <c r="HP74" s="72">
        <v>577</v>
      </c>
      <c r="HQ74" s="72">
        <v>892</v>
      </c>
      <c r="HR74" s="179">
        <v>19460</v>
      </c>
      <c r="HS74" s="72">
        <v>130</v>
      </c>
      <c r="HT74" s="72">
        <v>0</v>
      </c>
      <c r="HU74" s="919">
        <v>17097</v>
      </c>
      <c r="HV74" s="72">
        <v>0</v>
      </c>
      <c r="HW74" s="72">
        <v>2233</v>
      </c>
      <c r="HX74" s="72">
        <v>0</v>
      </c>
      <c r="HY74" s="87">
        <v>11189</v>
      </c>
      <c r="HZ74" s="93">
        <v>9821</v>
      </c>
      <c r="IA74" s="72">
        <v>9828</v>
      </c>
      <c r="IB74" s="72">
        <v>-7</v>
      </c>
      <c r="IC74" s="72">
        <v>345</v>
      </c>
      <c r="ID74" s="919">
        <v>237</v>
      </c>
      <c r="IE74" s="72">
        <v>695</v>
      </c>
      <c r="IF74" s="120">
        <v>91</v>
      </c>
    </row>
    <row r="75" spans="1:241" ht="15" customHeight="1">
      <c r="A75" s="423">
        <v>2023</v>
      </c>
      <c r="B75" s="1204">
        <v>1498324</v>
      </c>
      <c r="C75" s="1208">
        <v>95968</v>
      </c>
      <c r="D75" s="1209">
        <v>90388</v>
      </c>
      <c r="E75" s="884">
        <v>6452</v>
      </c>
      <c r="F75" s="884">
        <v>2576</v>
      </c>
      <c r="G75" s="327"/>
      <c r="H75" s="884">
        <v>28930</v>
      </c>
      <c r="I75" s="884">
        <v>1696</v>
      </c>
      <c r="J75" s="884">
        <v>11715</v>
      </c>
      <c r="K75" s="884">
        <v>342</v>
      </c>
      <c r="L75" s="884">
        <v>38677</v>
      </c>
      <c r="M75" s="1226">
        <v>5580</v>
      </c>
      <c r="N75" s="1208">
        <v>96268</v>
      </c>
      <c r="O75" s="1209">
        <v>82341</v>
      </c>
      <c r="P75" s="885">
        <v>29626</v>
      </c>
      <c r="Q75" s="885">
        <v>30300</v>
      </c>
      <c r="R75" s="885">
        <v>1658</v>
      </c>
      <c r="S75" s="885">
        <v>1953</v>
      </c>
      <c r="T75" s="885">
        <v>905</v>
      </c>
      <c r="U75" s="885">
        <v>17899</v>
      </c>
      <c r="V75" s="1209">
        <v>13927</v>
      </c>
      <c r="W75" s="885">
        <v>12397</v>
      </c>
      <c r="X75" s="885">
        <v>12381</v>
      </c>
      <c r="Y75" s="885">
        <v>708</v>
      </c>
      <c r="Z75" s="885">
        <v>221</v>
      </c>
      <c r="AA75" s="885">
        <v>149</v>
      </c>
      <c r="AB75" s="894">
        <v>452</v>
      </c>
      <c r="AC75" s="1210">
        <v>-300</v>
      </c>
      <c r="AD75" s="885">
        <v>-300</v>
      </c>
      <c r="AE75" s="1322">
        <v>601</v>
      </c>
      <c r="AF75" s="887">
        <v>67859</v>
      </c>
      <c r="AG75" s="887">
        <v>59836</v>
      </c>
      <c r="AH75" s="887">
        <v>7867</v>
      </c>
      <c r="AI75" s="885">
        <v>37559</v>
      </c>
      <c r="AJ75" s="885">
        <v>7867</v>
      </c>
      <c r="AK75" s="885">
        <v>35635</v>
      </c>
      <c r="AL75" s="885">
        <v>67883</v>
      </c>
      <c r="AM75" s="885">
        <v>8047</v>
      </c>
      <c r="AN75" s="885">
        <v>29692</v>
      </c>
      <c r="AO75" s="885">
        <v>0</v>
      </c>
      <c r="AP75" s="885">
        <v>27768</v>
      </c>
      <c r="AQ75" s="885">
        <v>60016</v>
      </c>
      <c r="AR75" s="885">
        <v>180</v>
      </c>
      <c r="AS75" s="887"/>
      <c r="AT75" s="896">
        <v>0</v>
      </c>
      <c r="AU75" s="925">
        <v>-2.0022371663271761E-2</v>
      </c>
      <c r="AV75" s="926">
        <v>-2.0022371663271761E-2</v>
      </c>
      <c r="AW75" s="926">
        <v>4.0111484565421095E-2</v>
      </c>
      <c r="AX75" s="926">
        <v>0.53706674924782627</v>
      </c>
      <c r="AY75" s="1211">
        <v>0</v>
      </c>
      <c r="AZ75" s="926"/>
      <c r="BA75" s="1227">
        <v>23314.012999999999</v>
      </c>
      <c r="BB75" s="1228">
        <v>32.070999999999998</v>
      </c>
      <c r="BC75" s="926">
        <v>23281.941999999999</v>
      </c>
      <c r="BD75" s="927">
        <v>1.5538656525557888</v>
      </c>
      <c r="BE75" s="884"/>
      <c r="BF75" s="1213">
        <v>6.4050232126028819</v>
      </c>
      <c r="BG75" s="926">
        <v>6.032607099666027</v>
      </c>
      <c r="BH75" s="926">
        <v>0.43061447323809804</v>
      </c>
      <c r="BI75" s="926">
        <v>0.17192543134862687</v>
      </c>
      <c r="BJ75" s="926">
        <v>0</v>
      </c>
      <c r="BK75" s="926">
        <v>1.9308240407281736</v>
      </c>
      <c r="BL75" s="926">
        <v>0.11319314113636303</v>
      </c>
      <c r="BM75" s="926">
        <v>0.78187361345076234</v>
      </c>
      <c r="BN75" s="926">
        <v>2.2825503696129811E-2</v>
      </c>
      <c r="BO75" s="926">
        <v>2.5813508960678733</v>
      </c>
      <c r="BP75" s="926">
        <v>0.37241611293685478</v>
      </c>
      <c r="BQ75" s="1213">
        <v>6.4250455842661536</v>
      </c>
      <c r="BR75" s="926">
        <v>5.4955403504182003</v>
      </c>
      <c r="BS75" s="926">
        <v>1.9772759429869642</v>
      </c>
      <c r="BT75" s="926">
        <v>2.0222595379904478</v>
      </c>
      <c r="BU75" s="926">
        <v>0.11065697405901527</v>
      </c>
      <c r="BV75" s="327">
        <v>0</v>
      </c>
      <c r="BW75" s="926">
        <v>0.13034563952789918</v>
      </c>
      <c r="BX75" s="926">
        <v>6.0400821184203153E-2</v>
      </c>
      <c r="BY75" s="926">
        <v>1.1946014346696709</v>
      </c>
      <c r="BZ75" s="926">
        <v>0.92950523384795281</v>
      </c>
      <c r="CA75" s="926">
        <v>0.82739113836526679</v>
      </c>
      <c r="CB75" s="926">
        <v>0.82632327854322563</v>
      </c>
      <c r="CC75" s="926">
        <v>4.7252797125321357E-2</v>
      </c>
      <c r="CD75" s="926">
        <v>9.9444445927583079E-3</v>
      </c>
      <c r="CE75" s="927">
        <v>3.016703997266279E-2</v>
      </c>
      <c r="CF75" s="926"/>
      <c r="CG75" s="925">
        <v>0.52505332624986323</v>
      </c>
      <c r="CH75" s="926">
        <v>4.5289937289931954</v>
      </c>
      <c r="CI75" s="926">
        <v>3.9935287694784307</v>
      </c>
      <c r="CJ75" s="926">
        <v>2.5067341910027472</v>
      </c>
      <c r="CK75" s="927">
        <v>1.5538656525557888</v>
      </c>
      <c r="CL75" s="412">
        <v>2023</v>
      </c>
      <c r="CM75" s="99">
        <v>95968</v>
      </c>
      <c r="CN75" s="87">
        <v>90388</v>
      </c>
      <c r="CO75" s="87">
        <v>28930</v>
      </c>
      <c r="CP75" s="87">
        <v>10533</v>
      </c>
      <c r="CQ75" s="87">
        <v>6930</v>
      </c>
      <c r="CR75" s="94">
        <v>6930</v>
      </c>
      <c r="CS75" s="94">
        <v>0</v>
      </c>
      <c r="CT75" s="94">
        <v>0</v>
      </c>
      <c r="CU75" s="95">
        <v>37</v>
      </c>
      <c r="CV75" s="95">
        <v>36</v>
      </c>
      <c r="CW75" s="94">
        <v>0</v>
      </c>
      <c r="CX75" s="94">
        <v>36</v>
      </c>
      <c r="CY75" s="94">
        <v>0</v>
      </c>
      <c r="CZ75" s="95">
        <v>1</v>
      </c>
      <c r="DA75" s="94">
        <v>1</v>
      </c>
      <c r="DB75" s="94">
        <v>0</v>
      </c>
      <c r="DC75" s="95">
        <v>3566</v>
      </c>
      <c r="DD75" s="94">
        <v>932</v>
      </c>
      <c r="DE75" s="94">
        <v>11</v>
      </c>
      <c r="DF75" s="94">
        <v>63</v>
      </c>
      <c r="DG75" s="94">
        <v>24</v>
      </c>
      <c r="DH75" s="94">
        <v>0</v>
      </c>
      <c r="DI75" s="94">
        <v>390</v>
      </c>
      <c r="DJ75" s="94">
        <v>0</v>
      </c>
      <c r="DK75" s="94">
        <v>0</v>
      </c>
      <c r="DL75" s="94">
        <v>0</v>
      </c>
      <c r="DM75" s="94">
        <v>95</v>
      </c>
      <c r="DN75" s="94">
        <v>0</v>
      </c>
      <c r="DO75" s="94">
        <v>0</v>
      </c>
      <c r="DP75" s="94">
        <v>0</v>
      </c>
      <c r="DQ75" s="94">
        <v>0</v>
      </c>
      <c r="DR75" s="94">
        <v>24</v>
      </c>
      <c r="DS75" s="94">
        <v>5</v>
      </c>
      <c r="DT75" s="94">
        <v>0</v>
      </c>
      <c r="DU75" s="94">
        <v>0</v>
      </c>
      <c r="DV75" s="94">
        <v>11</v>
      </c>
      <c r="DW75" s="94">
        <v>204</v>
      </c>
      <c r="DX75" s="94">
        <v>75</v>
      </c>
      <c r="DY75" s="94">
        <v>27</v>
      </c>
      <c r="DZ75" s="94">
        <v>42</v>
      </c>
      <c r="EA75" s="94">
        <v>118</v>
      </c>
      <c r="EB75" s="94">
        <v>0</v>
      </c>
      <c r="EC75" s="94">
        <v>0</v>
      </c>
      <c r="ED75" s="94">
        <v>0</v>
      </c>
      <c r="EE75" s="94">
        <v>12</v>
      </c>
      <c r="EF75" s="94">
        <v>1398</v>
      </c>
      <c r="EG75" s="94">
        <v>3</v>
      </c>
      <c r="EH75" s="94">
        <v>0</v>
      </c>
      <c r="EI75" s="94">
        <v>132</v>
      </c>
      <c r="EJ75" s="95">
        <v>18397</v>
      </c>
      <c r="EK75" s="94">
        <v>13928</v>
      </c>
      <c r="EL75" s="94">
        <v>0</v>
      </c>
      <c r="EM75" s="94">
        <v>0</v>
      </c>
      <c r="EN75" s="94">
        <v>0</v>
      </c>
      <c r="EO75" s="94">
        <v>496</v>
      </c>
      <c r="EP75" s="94">
        <v>1879</v>
      </c>
      <c r="EQ75" s="94">
        <v>105</v>
      </c>
      <c r="ER75" s="94">
        <v>404</v>
      </c>
      <c r="ES75" s="94">
        <v>1554</v>
      </c>
      <c r="ET75" s="94">
        <v>0</v>
      </c>
      <c r="EU75" s="94">
        <v>0</v>
      </c>
      <c r="EV75" s="94">
        <v>0</v>
      </c>
      <c r="EW75" s="94">
        <v>0</v>
      </c>
      <c r="EX75" s="94">
        <v>0</v>
      </c>
      <c r="EY75" s="94">
        <v>0</v>
      </c>
      <c r="EZ75" s="94">
        <v>0</v>
      </c>
      <c r="FA75" s="94">
        <v>0</v>
      </c>
      <c r="FB75" s="94">
        <v>0</v>
      </c>
      <c r="FC75" s="94">
        <v>0</v>
      </c>
      <c r="FD75" s="94">
        <v>0</v>
      </c>
      <c r="FE75" s="94">
        <v>30</v>
      </c>
      <c r="FF75" s="94">
        <v>0</v>
      </c>
      <c r="FG75" s="94">
        <v>0</v>
      </c>
      <c r="FH75" s="94">
        <v>1</v>
      </c>
      <c r="FI75" s="87">
        <v>1696</v>
      </c>
      <c r="FJ75" s="858">
        <v>1519</v>
      </c>
      <c r="FK75" s="94">
        <v>82</v>
      </c>
      <c r="FL75" s="94">
        <v>95</v>
      </c>
      <c r="FM75" s="95">
        <v>11715</v>
      </c>
      <c r="FN75" s="95">
        <v>8901</v>
      </c>
      <c r="FO75" s="94">
        <v>7121</v>
      </c>
      <c r="FP75" s="94">
        <v>1780</v>
      </c>
      <c r="FQ75" s="94">
        <v>0</v>
      </c>
      <c r="FR75" s="94">
        <v>0</v>
      </c>
      <c r="FS75" s="95">
        <v>2814</v>
      </c>
      <c r="FT75" s="94">
        <v>176</v>
      </c>
      <c r="FU75" s="94">
        <v>842</v>
      </c>
      <c r="FV75" s="94">
        <v>0</v>
      </c>
      <c r="FW75" s="94">
        <v>1794</v>
      </c>
      <c r="FX75" s="94">
        <v>2</v>
      </c>
      <c r="FY75" s="94">
        <v>0</v>
      </c>
      <c r="FZ75" s="94">
        <v>0</v>
      </c>
      <c r="GA75" s="87">
        <v>342</v>
      </c>
      <c r="GB75" s="87">
        <v>0</v>
      </c>
      <c r="GC75" s="94">
        <v>0</v>
      </c>
      <c r="GD75" s="94">
        <v>342</v>
      </c>
      <c r="GE75" s="94">
        <v>0</v>
      </c>
      <c r="GF75" s="87">
        <v>38677</v>
      </c>
      <c r="GG75" s="858">
        <v>0</v>
      </c>
      <c r="GH75" s="94">
        <v>126</v>
      </c>
      <c r="GI75" s="858">
        <v>36349</v>
      </c>
      <c r="GJ75" s="94">
        <v>172</v>
      </c>
      <c r="GK75" s="94">
        <v>2030</v>
      </c>
      <c r="GL75" s="87">
        <v>9028</v>
      </c>
      <c r="GM75" s="72">
        <v>5983</v>
      </c>
      <c r="GN75" s="72">
        <v>469</v>
      </c>
      <c r="GO75" s="72">
        <v>2576</v>
      </c>
      <c r="GP75" s="95">
        <v>5580</v>
      </c>
      <c r="GQ75" s="179">
        <v>2242</v>
      </c>
      <c r="GR75" s="94">
        <v>159</v>
      </c>
      <c r="GS75" s="94">
        <v>75</v>
      </c>
      <c r="GT75" s="94">
        <v>55</v>
      </c>
      <c r="GU75" s="94">
        <v>1845</v>
      </c>
      <c r="GV75" s="94">
        <v>108</v>
      </c>
      <c r="GW75" s="94">
        <v>0</v>
      </c>
      <c r="GX75" s="94">
        <v>0</v>
      </c>
      <c r="GY75" s="94">
        <v>0</v>
      </c>
      <c r="GZ75" s="94">
        <v>2818</v>
      </c>
      <c r="HA75" s="94">
        <v>316</v>
      </c>
      <c r="HB75" s="94">
        <v>204</v>
      </c>
      <c r="HC75" s="99">
        <v>96268</v>
      </c>
      <c r="HD75" s="87">
        <v>82341</v>
      </c>
      <c r="HE75" s="72">
        <v>29626</v>
      </c>
      <c r="HF75" s="72">
        <v>30300</v>
      </c>
      <c r="HG75" s="87">
        <v>1953</v>
      </c>
      <c r="HH75" s="72">
        <v>1795</v>
      </c>
      <c r="HI75" s="72">
        <v>158</v>
      </c>
      <c r="HJ75" s="93">
        <v>905</v>
      </c>
      <c r="HK75" s="919">
        <v>901</v>
      </c>
      <c r="HL75" s="72">
        <v>4</v>
      </c>
      <c r="HM75" s="87">
        <v>90</v>
      </c>
      <c r="HN75" s="72">
        <v>66</v>
      </c>
      <c r="HO75" s="72">
        <v>24</v>
      </c>
      <c r="HP75" s="72">
        <v>653</v>
      </c>
      <c r="HQ75" s="72">
        <v>1005</v>
      </c>
      <c r="HR75" s="179">
        <v>17809</v>
      </c>
      <c r="HS75" s="72">
        <v>136</v>
      </c>
      <c r="HT75" s="72">
        <v>0</v>
      </c>
      <c r="HU75" s="919">
        <v>14922</v>
      </c>
      <c r="HV75" s="72">
        <v>0</v>
      </c>
      <c r="HW75" s="72">
        <v>2751</v>
      </c>
      <c r="HX75" s="72">
        <v>0</v>
      </c>
      <c r="HY75" s="87">
        <v>13927</v>
      </c>
      <c r="HZ75" s="93">
        <v>12397</v>
      </c>
      <c r="IA75" s="72">
        <v>12381</v>
      </c>
      <c r="IB75" s="72">
        <v>16</v>
      </c>
      <c r="IC75" s="72">
        <v>452</v>
      </c>
      <c r="ID75" s="919">
        <v>221</v>
      </c>
      <c r="IE75" s="72">
        <v>708</v>
      </c>
      <c r="IF75" s="120">
        <v>149</v>
      </c>
    </row>
    <row r="76" spans="1:241" ht="15" customHeight="1">
      <c r="A76" s="423" t="s">
        <v>979</v>
      </c>
      <c r="B76" s="1204">
        <v>1591627</v>
      </c>
      <c r="C76" s="1208">
        <v>103412</v>
      </c>
      <c r="D76" s="1209">
        <v>96232</v>
      </c>
      <c r="E76" s="884">
        <v>6704</v>
      </c>
      <c r="F76" s="884">
        <v>2730</v>
      </c>
      <c r="G76" s="327"/>
      <c r="H76" s="884">
        <v>29286</v>
      </c>
      <c r="I76" s="884">
        <v>1721</v>
      </c>
      <c r="J76" s="884">
        <v>12277</v>
      </c>
      <c r="K76" s="884">
        <v>345</v>
      </c>
      <c r="L76" s="884">
        <v>43169</v>
      </c>
      <c r="M76" s="1226">
        <v>7180</v>
      </c>
      <c r="N76" s="1208">
        <v>96830</v>
      </c>
      <c r="O76" s="1209">
        <v>84285</v>
      </c>
      <c r="P76" s="885">
        <v>30782</v>
      </c>
      <c r="Q76" s="885">
        <v>30921</v>
      </c>
      <c r="R76" s="885">
        <v>1664</v>
      </c>
      <c r="S76" s="885">
        <v>1995</v>
      </c>
      <c r="T76" s="885">
        <v>1094</v>
      </c>
      <c r="U76" s="885">
        <v>17829</v>
      </c>
      <c r="V76" s="1209">
        <v>12545</v>
      </c>
      <c r="W76" s="885">
        <v>10694</v>
      </c>
      <c r="X76" s="885">
        <v>10655</v>
      </c>
      <c r="Y76" s="885">
        <v>747</v>
      </c>
      <c r="Z76" s="885">
        <v>258</v>
      </c>
      <c r="AA76" s="885">
        <v>691</v>
      </c>
      <c r="AB76" s="894">
        <v>155</v>
      </c>
      <c r="AC76" s="1210">
        <v>6582</v>
      </c>
      <c r="AD76" s="885">
        <v>6582</v>
      </c>
      <c r="AE76" s="1322">
        <v>7671</v>
      </c>
      <c r="AF76" s="887">
        <v>70143</v>
      </c>
      <c r="AG76" s="887">
        <v>61710</v>
      </c>
      <c r="AH76" s="887">
        <v>8373</v>
      </c>
      <c r="AI76" s="885">
        <v>39222</v>
      </c>
      <c r="AJ76" s="885">
        <v>8373</v>
      </c>
      <c r="AK76" s="885">
        <v>36291</v>
      </c>
      <c r="AL76" s="885">
        <v>73657</v>
      </c>
      <c r="AM76" s="885">
        <v>11947</v>
      </c>
      <c r="AN76" s="885">
        <v>30849</v>
      </c>
      <c r="AO76" s="885">
        <v>0</v>
      </c>
      <c r="AP76" s="885">
        <v>27918</v>
      </c>
      <c r="AQ76" s="885">
        <v>65284</v>
      </c>
      <c r="AR76" s="885">
        <v>3574</v>
      </c>
      <c r="AS76" s="887"/>
      <c r="AT76" s="896">
        <v>60</v>
      </c>
      <c r="AU76" s="925">
        <v>0.4135391018121708</v>
      </c>
      <c r="AV76" s="926">
        <v>0.4135391018121708</v>
      </c>
      <c r="AW76" s="926">
        <v>0.48195965512020089</v>
      </c>
      <c r="AX76" s="926">
        <v>0.75061556507900407</v>
      </c>
      <c r="AY76" s="1211">
        <v>0</v>
      </c>
      <c r="AZ76" s="926"/>
      <c r="BA76" s="1227">
        <v>22847.868999999999</v>
      </c>
      <c r="BB76" s="1228">
        <v>5.2190000000000003</v>
      </c>
      <c r="BC76" s="926">
        <v>22842.649999999998</v>
      </c>
      <c r="BD76" s="927">
        <v>1.435176080827983</v>
      </c>
      <c r="BE76" s="884"/>
      <c r="BF76" s="1213">
        <v>6.4972509262534501</v>
      </c>
      <c r="BG76" s="926">
        <v>6.0461402074732336</v>
      </c>
      <c r="BH76" s="926">
        <v>0.42120421430397953</v>
      </c>
      <c r="BI76" s="926">
        <v>0.17152259920194871</v>
      </c>
      <c r="BJ76" s="926">
        <v>0</v>
      </c>
      <c r="BK76" s="926">
        <v>1.8400039707795859</v>
      </c>
      <c r="BL76" s="926">
        <v>0.10812834916723579</v>
      </c>
      <c r="BM76" s="926">
        <v>0.77134906608143738</v>
      </c>
      <c r="BN76" s="926">
        <v>2.1675932866180331E-2</v>
      </c>
      <c r="BO76" s="926">
        <v>2.7122560750728657</v>
      </c>
      <c r="BP76" s="926">
        <v>0.45111071878021675</v>
      </c>
      <c r="BQ76" s="1213">
        <v>6.0837118244412789</v>
      </c>
      <c r="BR76" s="926">
        <v>5.2955246423942297</v>
      </c>
      <c r="BS76" s="926">
        <v>1.9339958419906171</v>
      </c>
      <c r="BT76" s="926">
        <v>1.9427290439280058</v>
      </c>
      <c r="BU76" s="926">
        <v>0.1045471080849973</v>
      </c>
      <c r="BV76" s="327">
        <v>1</v>
      </c>
      <c r="BW76" s="926">
        <v>0.12534343787834712</v>
      </c>
      <c r="BX76" s="926">
        <v>6.8734697262612415E-2</v>
      </c>
      <c r="BY76" s="926">
        <v>1.1201745132496497</v>
      </c>
      <c r="BZ76" s="926">
        <v>0.78818718204704996</v>
      </c>
      <c r="CA76" s="926">
        <v>0.67189109006067371</v>
      </c>
      <c r="CB76" s="926">
        <v>0.66944076721493162</v>
      </c>
      <c r="CC76" s="926">
        <v>4.6933106814599147E-2</v>
      </c>
      <c r="CD76" s="926">
        <v>4.3414694523277127E-2</v>
      </c>
      <c r="CE76" s="927">
        <v>9.7384625920520322E-3</v>
      </c>
      <c r="CF76" s="926"/>
      <c r="CG76" s="925">
        <v>0.52606546634355911</v>
      </c>
      <c r="CH76" s="926">
        <v>4.4069998812535855</v>
      </c>
      <c r="CI76" s="926">
        <v>3.8771646874550383</v>
      </c>
      <c r="CJ76" s="926">
        <v>2.4642708373255795</v>
      </c>
      <c r="CK76" s="927">
        <v>1.435176080827983</v>
      </c>
      <c r="CL76" s="412" t="s">
        <v>979</v>
      </c>
      <c r="CM76" s="99">
        <v>103412</v>
      </c>
      <c r="CN76" s="87">
        <v>96232</v>
      </c>
      <c r="CO76" s="87">
        <v>29286</v>
      </c>
      <c r="CP76" s="87">
        <v>10602</v>
      </c>
      <c r="CQ76" s="87">
        <v>6874</v>
      </c>
      <c r="CR76" s="94">
        <v>6874</v>
      </c>
      <c r="CS76" s="94">
        <v>0</v>
      </c>
      <c r="CT76" s="94">
        <v>0</v>
      </c>
      <c r="CU76" s="95">
        <v>38</v>
      </c>
      <c r="CV76" s="95">
        <v>37</v>
      </c>
      <c r="CW76" s="94">
        <v>0</v>
      </c>
      <c r="CX76" s="94">
        <v>37</v>
      </c>
      <c r="CY76" s="94">
        <v>0</v>
      </c>
      <c r="CZ76" s="95">
        <v>1</v>
      </c>
      <c r="DA76" s="94">
        <v>1</v>
      </c>
      <c r="DB76" s="94">
        <v>0</v>
      </c>
      <c r="DC76" s="103">
        <v>3690</v>
      </c>
      <c r="DD76" s="94">
        <v>0</v>
      </c>
      <c r="DE76" s="94">
        <v>0</v>
      </c>
      <c r="DF76" s="94">
        <v>0</v>
      </c>
      <c r="DG76" s="94">
        <v>0</v>
      </c>
      <c r="DH76" s="94">
        <v>0</v>
      </c>
      <c r="DI76" s="94">
        <v>0</v>
      </c>
      <c r="DJ76" s="94">
        <v>0</v>
      </c>
      <c r="DK76" s="94">
        <v>0</v>
      </c>
      <c r="DL76" s="94">
        <v>0</v>
      </c>
      <c r="DM76" s="94">
        <v>0</v>
      </c>
      <c r="DN76" s="94">
        <v>0</v>
      </c>
      <c r="DO76" s="94">
        <v>0</v>
      </c>
      <c r="DP76" s="94">
        <v>0</v>
      </c>
      <c r="DQ76" s="94">
        <v>0</v>
      </c>
      <c r="DR76" s="94">
        <v>0</v>
      </c>
      <c r="DS76" s="94">
        <v>0</v>
      </c>
      <c r="DT76" s="94">
        <v>0</v>
      </c>
      <c r="DU76" s="94">
        <v>0</v>
      </c>
      <c r="DV76" s="94">
        <v>0</v>
      </c>
      <c r="DW76" s="94">
        <v>0</v>
      </c>
      <c r="DX76" s="94">
        <v>0</v>
      </c>
      <c r="DY76" s="94">
        <v>0</v>
      </c>
      <c r="DZ76" s="94">
        <v>0</v>
      </c>
      <c r="EA76" s="94">
        <v>0</v>
      </c>
      <c r="EB76" s="94">
        <v>0</v>
      </c>
      <c r="EC76" s="94">
        <v>0</v>
      </c>
      <c r="ED76" s="94">
        <v>0</v>
      </c>
      <c r="EE76" s="94">
        <v>0</v>
      </c>
      <c r="EF76" s="94">
        <v>0</v>
      </c>
      <c r="EG76" s="94">
        <v>0</v>
      </c>
      <c r="EH76" s="94">
        <v>0</v>
      </c>
      <c r="EI76" s="94">
        <v>0</v>
      </c>
      <c r="EJ76" s="103">
        <v>18684</v>
      </c>
      <c r="EK76" s="94">
        <v>0</v>
      </c>
      <c r="EL76" s="94">
        <v>0</v>
      </c>
      <c r="EM76" s="94">
        <v>0</v>
      </c>
      <c r="EN76" s="94">
        <v>0</v>
      </c>
      <c r="EO76" s="94">
        <v>0</v>
      </c>
      <c r="EP76" s="94">
        <v>0</v>
      </c>
      <c r="EQ76" s="94">
        <v>0</v>
      </c>
      <c r="ER76" s="94">
        <v>0</v>
      </c>
      <c r="ES76" s="94">
        <v>0</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87">
        <v>1721</v>
      </c>
      <c r="FJ76" s="858">
        <v>1540</v>
      </c>
      <c r="FK76" s="94">
        <v>82</v>
      </c>
      <c r="FL76" s="94">
        <v>99</v>
      </c>
      <c r="FM76" s="95">
        <v>12277</v>
      </c>
      <c r="FN76" s="103">
        <v>9424</v>
      </c>
      <c r="FO76" s="94">
        <v>0</v>
      </c>
      <c r="FP76" s="94">
        <v>0</v>
      </c>
      <c r="FQ76" s="94">
        <v>0</v>
      </c>
      <c r="FR76" s="94">
        <v>0</v>
      </c>
      <c r="FS76" s="103">
        <v>2853</v>
      </c>
      <c r="FT76" s="94">
        <v>0</v>
      </c>
      <c r="FU76" s="94">
        <v>0</v>
      </c>
      <c r="FV76" s="94">
        <v>0</v>
      </c>
      <c r="FW76" s="94">
        <v>0</v>
      </c>
      <c r="FX76" s="94">
        <v>0</v>
      </c>
      <c r="FY76" s="94">
        <v>0</v>
      </c>
      <c r="FZ76" s="94">
        <v>0</v>
      </c>
      <c r="GA76" s="87">
        <v>345</v>
      </c>
      <c r="GB76" s="87">
        <v>0</v>
      </c>
      <c r="GC76" s="94">
        <v>0</v>
      </c>
      <c r="GD76" s="94">
        <v>345</v>
      </c>
      <c r="GE76" s="94">
        <v>0</v>
      </c>
      <c r="GF76" s="87">
        <v>43169</v>
      </c>
      <c r="GG76" s="858">
        <v>0</v>
      </c>
      <c r="GH76" s="94">
        <v>134</v>
      </c>
      <c r="GI76" s="858">
        <v>40810</v>
      </c>
      <c r="GJ76" s="94">
        <v>140</v>
      </c>
      <c r="GK76" s="94">
        <v>2085</v>
      </c>
      <c r="GL76" s="87">
        <v>9434</v>
      </c>
      <c r="GM76" s="72">
        <v>6237</v>
      </c>
      <c r="GN76" s="72">
        <v>467</v>
      </c>
      <c r="GO76" s="72">
        <v>2730</v>
      </c>
      <c r="GP76" s="95">
        <v>7180</v>
      </c>
      <c r="GQ76" s="103">
        <v>2234</v>
      </c>
      <c r="GR76" s="94">
        <v>0</v>
      </c>
      <c r="GS76" s="94">
        <v>0</v>
      </c>
      <c r="GT76" s="94">
        <v>0</v>
      </c>
      <c r="GU76" s="94">
        <v>0</v>
      </c>
      <c r="GV76" s="94">
        <v>0</v>
      </c>
      <c r="GW76" s="94">
        <v>0</v>
      </c>
      <c r="GX76" s="94">
        <v>0</v>
      </c>
      <c r="GY76" s="94">
        <v>0</v>
      </c>
      <c r="GZ76" s="94">
        <v>3117</v>
      </c>
      <c r="HA76" s="94">
        <v>1601</v>
      </c>
      <c r="HB76" s="94">
        <v>228</v>
      </c>
      <c r="HC76" s="99">
        <v>96830</v>
      </c>
      <c r="HD76" s="87">
        <v>84285</v>
      </c>
      <c r="HE76" s="72">
        <v>30782</v>
      </c>
      <c r="HF76" s="72">
        <v>30921</v>
      </c>
      <c r="HG76" s="87">
        <v>1995</v>
      </c>
      <c r="HH76" s="72">
        <v>1906</v>
      </c>
      <c r="HI76" s="72">
        <v>89</v>
      </c>
      <c r="HJ76" s="93">
        <v>1094</v>
      </c>
      <c r="HK76" s="919">
        <v>1089</v>
      </c>
      <c r="HL76" s="72">
        <v>5</v>
      </c>
      <c r="HM76" s="87">
        <v>93</v>
      </c>
      <c r="HN76" s="72">
        <v>67</v>
      </c>
      <c r="HO76" s="72">
        <v>26</v>
      </c>
      <c r="HP76" s="72">
        <v>663</v>
      </c>
      <c r="HQ76" s="72">
        <v>1001</v>
      </c>
      <c r="HR76" s="179">
        <v>17736</v>
      </c>
      <c r="HS76" s="72">
        <v>145</v>
      </c>
      <c r="HT76" s="72">
        <v>0</v>
      </c>
      <c r="HU76" s="919">
        <v>15531</v>
      </c>
      <c r="HV76" s="72">
        <v>0</v>
      </c>
      <c r="HW76" s="72">
        <v>2060</v>
      </c>
      <c r="HX76" s="72">
        <v>0</v>
      </c>
      <c r="HY76" s="87">
        <v>12545</v>
      </c>
      <c r="HZ76" s="93">
        <v>10694</v>
      </c>
      <c r="IA76" s="72">
        <v>10655</v>
      </c>
      <c r="IB76" s="72">
        <v>39</v>
      </c>
      <c r="IC76" s="72">
        <v>155</v>
      </c>
      <c r="ID76" s="919">
        <v>258</v>
      </c>
      <c r="IE76" s="72">
        <v>747</v>
      </c>
      <c r="IF76" s="120">
        <v>691</v>
      </c>
    </row>
    <row r="77" spans="1:241" ht="15" customHeight="1">
      <c r="A77" s="423"/>
      <c r="B77" s="884"/>
      <c r="C77" s="1209"/>
      <c r="D77" s="1209"/>
      <c r="E77" s="884"/>
      <c r="F77" s="884"/>
      <c r="G77" s="327"/>
      <c r="H77" s="884"/>
      <c r="I77" s="884"/>
      <c r="J77" s="884"/>
      <c r="K77" s="884"/>
      <c r="L77" s="884"/>
      <c r="M77" s="1206"/>
      <c r="N77" s="1209"/>
      <c r="O77" s="1209"/>
      <c r="P77" s="885"/>
      <c r="Q77" s="885"/>
      <c r="R77" s="885"/>
      <c r="S77" s="885"/>
      <c r="T77" s="885"/>
      <c r="U77" s="885"/>
      <c r="V77" s="1209"/>
      <c r="W77" s="885"/>
      <c r="X77" s="885"/>
      <c r="Y77" s="885"/>
      <c r="Z77" s="885"/>
      <c r="AA77" s="885"/>
      <c r="AB77" s="885"/>
      <c r="AC77" s="885"/>
      <c r="AD77" s="885"/>
      <c r="AE77" s="885"/>
      <c r="AF77" s="885"/>
      <c r="AG77" s="885"/>
      <c r="AH77" s="885"/>
      <c r="AI77" s="885"/>
      <c r="AJ77" s="885"/>
      <c r="AK77" s="885"/>
      <c r="AL77" s="885"/>
      <c r="AM77" s="885"/>
      <c r="AN77" s="885"/>
      <c r="AO77" s="885"/>
      <c r="AP77" s="885"/>
      <c r="AQ77" s="885"/>
      <c r="AR77" s="885"/>
      <c r="AS77" s="885"/>
      <c r="AT77" s="885"/>
      <c r="AU77" s="926"/>
      <c r="AV77" s="926"/>
      <c r="AW77" s="926"/>
      <c r="AX77" s="926"/>
      <c r="AY77" s="1212"/>
      <c r="AZ77" s="926"/>
      <c r="BA77" s="1230"/>
      <c r="BB77" s="1230"/>
      <c r="BC77" s="926"/>
      <c r="BD77" s="926"/>
      <c r="BE77" s="884"/>
      <c r="BF77" s="926"/>
      <c r="BG77" s="926"/>
      <c r="BH77" s="926"/>
      <c r="BI77" s="926"/>
      <c r="BJ77" s="926"/>
      <c r="BK77" s="926"/>
      <c r="BL77" s="926"/>
      <c r="BM77" s="926"/>
      <c r="BN77" s="926"/>
      <c r="BO77" s="926"/>
      <c r="BP77" s="926"/>
      <c r="BQ77" s="926"/>
      <c r="BR77" s="926"/>
      <c r="BS77" s="926"/>
      <c r="BT77" s="926"/>
      <c r="BU77" s="926"/>
      <c r="BW77" s="926"/>
      <c r="BX77" s="926"/>
      <c r="BY77" s="926"/>
      <c r="BZ77" s="926"/>
      <c r="CA77" s="926"/>
      <c r="CB77" s="926"/>
      <c r="CC77" s="926"/>
      <c r="CD77" s="926"/>
      <c r="CE77" s="926"/>
      <c r="CF77" s="926"/>
      <c r="CG77" s="926"/>
      <c r="CH77" s="926"/>
      <c r="CI77" s="926"/>
      <c r="CJ77" s="926"/>
      <c r="CK77" s="926"/>
      <c r="CL77" s="423"/>
      <c r="CM77" s="179"/>
      <c r="CN77" s="178"/>
      <c r="CO77" s="178"/>
      <c r="CP77" s="178"/>
      <c r="CQ77" s="178"/>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8"/>
      <c r="FJ77" s="1066"/>
      <c r="FK77" s="179"/>
      <c r="FL77" s="179"/>
      <c r="FM77" s="179"/>
      <c r="FN77" s="179"/>
      <c r="FO77" s="179"/>
      <c r="FP77" s="179"/>
      <c r="FQ77" s="179"/>
      <c r="FR77" s="179"/>
      <c r="FS77" s="179"/>
      <c r="FT77" s="179"/>
      <c r="FU77" s="179"/>
      <c r="FV77" s="179"/>
      <c r="FW77" s="179"/>
      <c r="FX77" s="179"/>
      <c r="FY77" s="179"/>
      <c r="FZ77" s="179"/>
      <c r="GA77" s="178"/>
      <c r="GB77" s="178"/>
      <c r="GC77" s="179"/>
      <c r="GD77" s="179"/>
      <c r="GE77" s="179"/>
      <c r="GF77" s="178"/>
      <c r="GG77" s="1066"/>
      <c r="GH77" s="179"/>
      <c r="GI77" s="1066"/>
      <c r="GJ77" s="179"/>
      <c r="GK77" s="179"/>
      <c r="GL77" s="178"/>
      <c r="GM77" s="177"/>
      <c r="GN77" s="177"/>
      <c r="GO77" s="177"/>
      <c r="GP77" s="179"/>
      <c r="GQ77" s="179"/>
      <c r="GR77" s="179"/>
      <c r="GS77" s="179"/>
      <c r="GT77" s="179"/>
      <c r="GU77" s="179"/>
      <c r="GV77" s="179"/>
      <c r="GW77" s="179"/>
      <c r="GX77" s="179"/>
      <c r="GY77" s="179"/>
      <c r="GZ77" s="179"/>
      <c r="HA77" s="179"/>
      <c r="HB77" s="179"/>
      <c r="HC77" s="179"/>
      <c r="HD77" s="178"/>
      <c r="HE77" s="177"/>
      <c r="HF77" s="177"/>
      <c r="HG77" s="178"/>
      <c r="HH77" s="177"/>
      <c r="HI77" s="177"/>
      <c r="HJ77" s="177"/>
      <c r="HK77" s="1067"/>
      <c r="HL77" s="177"/>
      <c r="HM77" s="178"/>
      <c r="HN77" s="177"/>
      <c r="HO77" s="177"/>
      <c r="HP77" s="177"/>
      <c r="HQ77" s="177"/>
      <c r="HR77" s="179"/>
      <c r="HS77" s="177"/>
      <c r="HT77" s="177"/>
      <c r="HU77" s="1067"/>
      <c r="HV77" s="177"/>
      <c r="HW77" s="177"/>
      <c r="HX77" s="177"/>
      <c r="HY77" s="178"/>
      <c r="HZ77" s="177"/>
      <c r="IA77" s="177"/>
      <c r="IB77" s="177"/>
      <c r="IC77" s="177"/>
      <c r="ID77" s="1067"/>
      <c r="IE77" s="177"/>
      <c r="IF77" s="177"/>
    </row>
    <row r="78" spans="1:241" ht="15" customHeight="1">
      <c r="A78" s="423"/>
      <c r="B78" s="884"/>
      <c r="C78" s="1209"/>
      <c r="D78" s="1209"/>
      <c r="E78" s="884"/>
      <c r="F78" s="884"/>
      <c r="G78" s="327"/>
      <c r="H78" s="884"/>
      <c r="I78" s="884"/>
      <c r="J78" s="884"/>
      <c r="K78" s="884"/>
      <c r="L78" s="884"/>
      <c r="M78" s="1206"/>
      <c r="N78" s="1209"/>
      <c r="O78" s="1209"/>
      <c r="P78" s="885"/>
      <c r="Q78" s="885"/>
      <c r="R78" s="885"/>
      <c r="S78" s="885"/>
      <c r="T78" s="885"/>
      <c r="U78" s="885"/>
      <c r="V78" s="1209"/>
      <c r="W78" s="885"/>
      <c r="X78" s="885"/>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926"/>
      <c r="AV78" s="926"/>
      <c r="AW78" s="926"/>
      <c r="AX78" s="926"/>
      <c r="AY78" s="1212"/>
      <c r="AZ78" s="926"/>
      <c r="BA78" s="1230"/>
      <c r="BB78" s="1230"/>
      <c r="BC78" s="926"/>
      <c r="BD78" s="926"/>
      <c r="BE78" s="884"/>
      <c r="BF78" s="926"/>
      <c r="BG78" s="926"/>
      <c r="BH78" s="926"/>
      <c r="BI78" s="926"/>
      <c r="BJ78" s="926"/>
      <c r="BK78" s="926"/>
      <c r="BL78" s="926"/>
      <c r="BM78" s="926"/>
      <c r="BN78" s="926"/>
      <c r="BO78" s="926"/>
      <c r="BP78" s="926"/>
      <c r="BQ78" s="926"/>
      <c r="BR78" s="926"/>
      <c r="BS78" s="926"/>
      <c r="BT78" s="926"/>
      <c r="BU78" s="926"/>
      <c r="BW78" s="926"/>
      <c r="BX78" s="926"/>
      <c r="BY78" s="926"/>
      <c r="BZ78" s="926"/>
      <c r="CA78" s="926"/>
      <c r="CB78" s="926"/>
      <c r="CC78" s="926"/>
      <c r="CD78" s="926"/>
      <c r="CE78" s="926"/>
      <c r="CF78" s="926"/>
      <c r="CG78" s="926"/>
      <c r="CH78" s="926"/>
      <c r="CI78" s="926"/>
      <c r="CJ78" s="926"/>
      <c r="CK78" s="926"/>
      <c r="CL78" s="423"/>
      <c r="CM78" s="179"/>
      <c r="CN78" s="178"/>
      <c r="CO78" s="178"/>
      <c r="CP78" s="178"/>
      <c r="CQ78" s="178"/>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8"/>
      <c r="FJ78" s="1066"/>
      <c r="FK78" s="179"/>
      <c r="FL78" s="179"/>
      <c r="FM78" s="179"/>
      <c r="FN78" s="179"/>
      <c r="FO78" s="179"/>
      <c r="FP78" s="179"/>
      <c r="FQ78" s="179"/>
      <c r="FR78" s="179"/>
      <c r="FS78" s="179"/>
      <c r="FT78" s="179"/>
      <c r="FU78" s="179"/>
      <c r="FV78" s="179"/>
      <c r="FW78" s="179"/>
      <c r="FX78" s="179"/>
      <c r="FY78" s="179"/>
      <c r="FZ78" s="179"/>
      <c r="GA78" s="178"/>
      <c r="GB78" s="178"/>
      <c r="GC78" s="179"/>
      <c r="GD78" s="179"/>
      <c r="GE78" s="179"/>
      <c r="GF78" s="178"/>
      <c r="GG78" s="1066"/>
      <c r="GH78" s="179"/>
      <c r="GI78" s="1066"/>
      <c r="GJ78" s="179"/>
      <c r="GK78" s="179"/>
      <c r="GL78" s="178"/>
      <c r="GM78" s="177"/>
      <c r="GN78" s="177"/>
      <c r="GO78" s="177"/>
      <c r="GP78" s="179"/>
      <c r="GQ78" s="179"/>
      <c r="GR78" s="179"/>
      <c r="GS78" s="179"/>
      <c r="GT78" s="179"/>
      <c r="GU78" s="179"/>
      <c r="GV78" s="179"/>
      <c r="GW78" s="179"/>
      <c r="GX78" s="179"/>
      <c r="GY78" s="179"/>
      <c r="GZ78" s="179"/>
      <c r="HA78" s="179"/>
      <c r="HB78" s="179"/>
      <c r="HC78" s="179"/>
      <c r="HD78" s="178"/>
      <c r="HE78" s="177"/>
      <c r="HF78" s="177"/>
      <c r="HG78" s="178"/>
      <c r="HH78" s="177"/>
      <c r="HI78" s="177"/>
      <c r="HJ78" s="177"/>
      <c r="HK78" s="1067"/>
      <c r="HL78" s="177"/>
      <c r="HM78" s="178"/>
      <c r="HN78" s="177"/>
      <c r="HO78" s="177"/>
      <c r="HP78" s="177"/>
      <c r="HQ78" s="177"/>
      <c r="HR78" s="179"/>
      <c r="HS78" s="177"/>
      <c r="HT78" s="177"/>
      <c r="HU78" s="1067"/>
      <c r="HV78" s="177"/>
      <c r="HW78" s="177"/>
      <c r="HX78" s="177"/>
      <c r="HY78" s="178"/>
      <c r="HZ78" s="177"/>
      <c r="IA78" s="177"/>
      <c r="IB78" s="177"/>
      <c r="IC78" s="177"/>
      <c r="ID78" s="1067"/>
      <c r="IE78" s="177"/>
      <c r="IF78" s="177"/>
    </row>
    <row r="79" spans="1:241" ht="15" customHeight="1">
      <c r="A79" s="423"/>
      <c r="B79" s="884"/>
      <c r="C79" s="1209"/>
      <c r="D79" s="1209"/>
      <c r="E79" s="884"/>
      <c r="F79" s="884"/>
      <c r="G79" s="327"/>
      <c r="H79" s="884"/>
      <c r="I79" s="884"/>
      <c r="J79" s="884"/>
      <c r="K79" s="884"/>
      <c r="L79" s="884"/>
      <c r="M79" s="1206"/>
      <c r="N79" s="1209"/>
      <c r="O79" s="1209"/>
      <c r="P79" s="885"/>
      <c r="Q79" s="885"/>
      <c r="R79" s="885"/>
      <c r="S79" s="885"/>
      <c r="T79" s="885"/>
      <c r="U79" s="885"/>
      <c r="V79" s="1209"/>
      <c r="W79" s="885"/>
      <c r="X79" s="885"/>
      <c r="Y79" s="885"/>
      <c r="Z79" s="885"/>
      <c r="AA79" s="885"/>
      <c r="AB79" s="885"/>
      <c r="AC79" s="885"/>
      <c r="AD79" s="885"/>
      <c r="AE79" s="885"/>
      <c r="AF79" s="885"/>
      <c r="AG79" s="885"/>
      <c r="AH79" s="885"/>
      <c r="AI79" s="885"/>
      <c r="AJ79" s="885"/>
      <c r="AK79" s="885"/>
      <c r="AL79" s="885"/>
      <c r="AM79" s="885"/>
      <c r="AN79" s="885"/>
      <c r="AO79" s="885"/>
      <c r="AP79" s="885"/>
      <c r="AQ79" s="885"/>
      <c r="AR79" s="885"/>
      <c r="AS79" s="885"/>
      <c r="AT79" s="885"/>
      <c r="AU79" s="926"/>
      <c r="AV79" s="926"/>
      <c r="AW79" s="926"/>
      <c r="AX79" s="926"/>
      <c r="AY79" s="1212"/>
      <c r="AZ79" s="926"/>
      <c r="BA79" s="1230"/>
      <c r="BB79" s="1230"/>
      <c r="BC79" s="926"/>
      <c r="BD79" s="926"/>
      <c r="BE79" s="884"/>
      <c r="BF79" s="926"/>
      <c r="BG79" s="926"/>
      <c r="BH79" s="926"/>
      <c r="BI79" s="926"/>
      <c r="BJ79" s="926"/>
      <c r="BK79" s="926"/>
      <c r="BL79" s="926"/>
      <c r="BM79" s="926"/>
      <c r="BN79" s="926"/>
      <c r="BO79" s="926"/>
      <c r="BP79" s="926"/>
      <c r="BQ79" s="926"/>
      <c r="BR79" s="926"/>
      <c r="BS79" s="926"/>
      <c r="BT79" s="926"/>
      <c r="BU79" s="926"/>
      <c r="BW79" s="926"/>
      <c r="BX79" s="926"/>
      <c r="BY79" s="926"/>
      <c r="BZ79" s="926"/>
      <c r="CA79" s="926"/>
      <c r="CB79" s="926"/>
      <c r="CC79" s="926"/>
      <c r="CD79" s="926"/>
      <c r="CE79" s="926"/>
      <c r="CF79" s="926"/>
      <c r="CG79" s="926"/>
      <c r="CH79" s="926"/>
      <c r="CI79" s="926"/>
      <c r="CJ79" s="926"/>
      <c r="CK79" s="926"/>
      <c r="CL79" s="423"/>
      <c r="CM79" s="179"/>
      <c r="CN79" s="178"/>
      <c r="CO79" s="178"/>
      <c r="CP79" s="178"/>
      <c r="CQ79" s="178"/>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8"/>
      <c r="FJ79" s="1066"/>
      <c r="FK79" s="179"/>
      <c r="FL79" s="179"/>
      <c r="FM79" s="179"/>
      <c r="FN79" s="179"/>
      <c r="FO79" s="179"/>
      <c r="FP79" s="179"/>
      <c r="FQ79" s="179"/>
      <c r="FR79" s="179"/>
      <c r="FS79" s="179"/>
      <c r="FT79" s="179"/>
      <c r="FU79" s="179"/>
      <c r="FV79" s="179"/>
      <c r="FW79" s="179"/>
      <c r="FX79" s="179"/>
      <c r="FY79" s="179"/>
      <c r="FZ79" s="179"/>
      <c r="GA79" s="178"/>
      <c r="GB79" s="178"/>
      <c r="GC79" s="179"/>
      <c r="GD79" s="179"/>
      <c r="GE79" s="179"/>
      <c r="GF79" s="178"/>
      <c r="GG79" s="1066"/>
      <c r="GH79" s="179"/>
      <c r="GI79" s="1066"/>
      <c r="GJ79" s="179"/>
      <c r="GK79" s="179"/>
      <c r="GL79" s="178"/>
      <c r="GM79" s="177"/>
      <c r="GN79" s="177"/>
      <c r="GO79" s="177"/>
      <c r="GP79" s="179"/>
      <c r="GQ79" s="179"/>
      <c r="GR79" s="179"/>
      <c r="GS79" s="179"/>
      <c r="GT79" s="179"/>
      <c r="GU79" s="179"/>
      <c r="GV79" s="179"/>
      <c r="GW79" s="179"/>
      <c r="GX79" s="179"/>
      <c r="GY79" s="179"/>
      <c r="GZ79" s="179"/>
      <c r="HA79" s="179"/>
      <c r="HB79" s="179"/>
      <c r="HC79" s="179"/>
      <c r="HD79" s="178"/>
      <c r="HE79" s="177"/>
      <c r="HF79" s="177"/>
      <c r="HG79" s="178"/>
      <c r="HH79" s="177"/>
      <c r="HI79" s="177"/>
      <c r="HJ79" s="177"/>
      <c r="HK79" s="1067"/>
      <c r="HL79" s="177"/>
      <c r="HM79" s="178"/>
      <c r="HN79" s="177"/>
      <c r="HO79" s="177"/>
      <c r="HP79" s="177"/>
      <c r="HQ79" s="177"/>
      <c r="HR79" s="179"/>
      <c r="HS79" s="177"/>
      <c r="HT79" s="177"/>
      <c r="HU79" s="1067"/>
      <c r="HV79" s="177"/>
      <c r="HW79" s="177"/>
      <c r="HX79" s="177"/>
      <c r="HY79" s="178"/>
      <c r="HZ79" s="177"/>
      <c r="IA79" s="177"/>
      <c r="IB79" s="177"/>
      <c r="IC79" s="177"/>
      <c r="ID79" s="1067"/>
      <c r="IE79" s="177"/>
      <c r="IF79" s="177"/>
    </row>
    <row r="80" spans="1:241" ht="15" customHeight="1">
      <c r="A80" s="423"/>
      <c r="B80" s="884"/>
      <c r="C80" s="1209"/>
      <c r="D80" s="1209"/>
      <c r="E80" s="884"/>
      <c r="F80" s="884"/>
      <c r="G80" s="327"/>
      <c r="H80" s="884"/>
      <c r="I80" s="884"/>
      <c r="J80" s="884"/>
      <c r="K80" s="884"/>
      <c r="L80" s="884"/>
      <c r="M80" s="1206"/>
      <c r="N80" s="1209"/>
      <c r="O80" s="1209"/>
      <c r="P80" s="885"/>
      <c r="Q80" s="885"/>
      <c r="R80" s="885"/>
      <c r="S80" s="885"/>
      <c r="T80" s="885"/>
      <c r="U80" s="885"/>
      <c r="V80" s="1209"/>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926"/>
      <c r="AV80" s="926"/>
      <c r="AW80" s="926"/>
      <c r="AX80" s="926"/>
      <c r="AY80" s="1212"/>
      <c r="AZ80" s="926"/>
      <c r="BA80" s="1230"/>
      <c r="BB80" s="1230"/>
      <c r="BC80" s="926"/>
      <c r="BD80" s="926"/>
      <c r="BE80" s="884"/>
      <c r="BF80" s="926"/>
      <c r="BG80" s="926"/>
      <c r="BH80" s="926"/>
      <c r="BI80" s="926"/>
      <c r="BJ80" s="926"/>
      <c r="BK80" s="926"/>
      <c r="BL80" s="926"/>
      <c r="BM80" s="926"/>
      <c r="BN80" s="926"/>
      <c r="BO80" s="926"/>
      <c r="BP80" s="926"/>
      <c r="BQ80" s="926"/>
      <c r="BR80" s="926"/>
      <c r="BS80" s="926"/>
      <c r="BT80" s="926"/>
      <c r="BU80" s="926"/>
      <c r="BW80" s="926"/>
      <c r="BX80" s="926"/>
      <c r="BY80" s="926"/>
      <c r="BZ80" s="926"/>
      <c r="CA80" s="926"/>
      <c r="CB80" s="926"/>
      <c r="CC80" s="926"/>
      <c r="CD80" s="926"/>
      <c r="CE80" s="926"/>
      <c r="CF80" s="926"/>
      <c r="CG80" s="926"/>
      <c r="CH80" s="926"/>
      <c r="CI80" s="926"/>
      <c r="CJ80" s="926"/>
      <c r="CK80" s="926"/>
      <c r="CL80" s="423"/>
      <c r="CM80" s="179"/>
      <c r="CN80" s="178"/>
      <c r="CO80" s="178"/>
      <c r="CP80" s="178"/>
      <c r="CQ80" s="178"/>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8"/>
      <c r="FJ80" s="1066"/>
      <c r="FK80" s="179"/>
      <c r="FL80" s="179"/>
      <c r="FM80" s="179"/>
      <c r="FN80" s="179"/>
      <c r="FO80" s="179"/>
      <c r="FP80" s="179"/>
      <c r="FQ80" s="179"/>
      <c r="FR80" s="179"/>
      <c r="FS80" s="179"/>
      <c r="FT80" s="179"/>
      <c r="FU80" s="179"/>
      <c r="FV80" s="179"/>
      <c r="FW80" s="179"/>
      <c r="FX80" s="179"/>
      <c r="FY80" s="179"/>
      <c r="FZ80" s="179"/>
      <c r="GA80" s="178"/>
      <c r="GB80" s="178"/>
      <c r="GC80" s="179"/>
      <c r="GD80" s="179"/>
      <c r="GE80" s="179"/>
      <c r="GF80" s="178"/>
      <c r="GG80" s="1066"/>
      <c r="GH80" s="179"/>
      <c r="GI80" s="1066"/>
      <c r="GJ80" s="179"/>
      <c r="GK80" s="179"/>
      <c r="GL80" s="178"/>
      <c r="GM80" s="177"/>
      <c r="GN80" s="177"/>
      <c r="GO80" s="177"/>
      <c r="GP80" s="179"/>
      <c r="GQ80" s="179"/>
      <c r="GR80" s="179"/>
      <c r="GS80" s="179"/>
      <c r="GT80" s="179"/>
      <c r="GU80" s="179"/>
      <c r="GV80" s="179"/>
      <c r="GW80" s="179"/>
      <c r="GX80" s="179"/>
      <c r="GY80" s="179"/>
      <c r="GZ80" s="179"/>
      <c r="HA80" s="179"/>
      <c r="HB80" s="179"/>
      <c r="HC80" s="179"/>
      <c r="HD80" s="178"/>
      <c r="HE80" s="177"/>
      <c r="HF80" s="177"/>
      <c r="HG80" s="178"/>
      <c r="HH80" s="177"/>
      <c r="HI80" s="177"/>
      <c r="HJ80" s="177"/>
      <c r="HK80" s="1067"/>
      <c r="HL80" s="177"/>
      <c r="HM80" s="178"/>
      <c r="HN80" s="177"/>
      <c r="HO80" s="177"/>
      <c r="HP80" s="177"/>
      <c r="HQ80" s="177"/>
      <c r="HR80" s="179"/>
      <c r="HS80" s="177"/>
      <c r="HT80" s="177"/>
      <c r="HU80" s="1067"/>
      <c r="HV80" s="177"/>
      <c r="HW80" s="177"/>
      <c r="HX80" s="177"/>
      <c r="HY80" s="178"/>
      <c r="HZ80" s="177"/>
      <c r="IA80" s="177"/>
      <c r="IB80" s="177"/>
      <c r="IC80" s="177"/>
      <c r="ID80" s="1067"/>
      <c r="IE80" s="177"/>
      <c r="IF80" s="177"/>
    </row>
    <row r="81" spans="1:241" ht="15" customHeight="1">
      <c r="A81" s="423"/>
      <c r="B81" s="884"/>
      <c r="C81" s="1209"/>
      <c r="D81" s="1209"/>
      <c r="E81" s="884"/>
      <c r="F81" s="884"/>
      <c r="G81" s="327"/>
      <c r="H81" s="884"/>
      <c r="I81" s="884"/>
      <c r="J81" s="884"/>
      <c r="K81" s="884"/>
      <c r="L81" s="884"/>
      <c r="M81" s="1206"/>
      <c r="N81" s="1209"/>
      <c r="O81" s="1209"/>
      <c r="P81" s="885"/>
      <c r="Q81" s="885"/>
      <c r="R81" s="885"/>
      <c r="S81" s="885"/>
      <c r="T81" s="885"/>
      <c r="U81" s="885"/>
      <c r="V81" s="1209"/>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926"/>
      <c r="AV81" s="926"/>
      <c r="AW81" s="926"/>
      <c r="AX81" s="926"/>
      <c r="AY81" s="1212"/>
      <c r="AZ81" s="926"/>
      <c r="BA81" s="1230"/>
      <c r="BB81" s="1230"/>
      <c r="BC81" s="926"/>
      <c r="BD81" s="926"/>
      <c r="BE81" s="884"/>
      <c r="BF81" s="926"/>
      <c r="BG81" s="926"/>
      <c r="BH81" s="926"/>
      <c r="BI81" s="926"/>
      <c r="BJ81" s="926"/>
      <c r="BK81" s="926"/>
      <c r="BL81" s="926"/>
      <c r="BM81" s="926"/>
      <c r="BN81" s="926"/>
      <c r="BO81" s="926"/>
      <c r="BP81" s="926"/>
      <c r="BQ81" s="926"/>
      <c r="BR81" s="926"/>
      <c r="BS81" s="926"/>
      <c r="BT81" s="926"/>
      <c r="BU81" s="926"/>
      <c r="BW81" s="926"/>
      <c r="BX81" s="926"/>
      <c r="BY81" s="926"/>
      <c r="BZ81" s="926"/>
      <c r="CA81" s="926"/>
      <c r="CB81" s="926"/>
      <c r="CC81" s="926"/>
      <c r="CD81" s="926"/>
      <c r="CE81" s="926"/>
      <c r="CF81" s="926"/>
      <c r="CG81" s="926"/>
      <c r="CH81" s="926"/>
      <c r="CI81" s="926"/>
      <c r="CJ81" s="926"/>
      <c r="CK81" s="926"/>
      <c r="CL81" s="423"/>
      <c r="CM81" s="179"/>
      <c r="CN81" s="178"/>
      <c r="CO81" s="178"/>
      <c r="CP81" s="178"/>
      <c r="CQ81" s="178"/>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8"/>
      <c r="FJ81" s="1066"/>
      <c r="FK81" s="179"/>
      <c r="FL81" s="179"/>
      <c r="FM81" s="179"/>
      <c r="FN81" s="179"/>
      <c r="FO81" s="179"/>
      <c r="FP81" s="179"/>
      <c r="FQ81" s="179"/>
      <c r="FR81" s="179"/>
      <c r="FS81" s="179"/>
      <c r="FT81" s="179"/>
      <c r="FU81" s="179"/>
      <c r="FV81" s="179"/>
      <c r="FW81" s="179"/>
      <c r="FX81" s="179"/>
      <c r="FY81" s="179"/>
      <c r="FZ81" s="179"/>
      <c r="GA81" s="178"/>
      <c r="GB81" s="178"/>
      <c r="GC81" s="179"/>
      <c r="GD81" s="179"/>
      <c r="GE81" s="179"/>
      <c r="GF81" s="178"/>
      <c r="GG81" s="1066"/>
      <c r="GH81" s="179"/>
      <c r="GI81" s="1066"/>
      <c r="GJ81" s="179"/>
      <c r="GK81" s="179"/>
      <c r="GL81" s="178"/>
      <c r="GM81" s="177"/>
      <c r="GN81" s="177"/>
      <c r="GO81" s="177"/>
      <c r="GP81" s="179"/>
      <c r="GQ81" s="179"/>
      <c r="GR81" s="179"/>
      <c r="GS81" s="179"/>
      <c r="GT81" s="179"/>
      <c r="GU81" s="179"/>
      <c r="GV81" s="179"/>
      <c r="GW81" s="179"/>
      <c r="GX81" s="179"/>
      <c r="GY81" s="179"/>
      <c r="GZ81" s="179"/>
      <c r="HA81" s="179"/>
      <c r="HB81" s="179"/>
      <c r="HC81" s="179"/>
      <c r="HD81" s="178"/>
      <c r="HE81" s="177"/>
      <c r="HF81" s="177"/>
      <c r="HG81" s="178"/>
      <c r="HH81" s="177"/>
      <c r="HI81" s="177"/>
      <c r="HJ81" s="177"/>
      <c r="HK81" s="1067"/>
      <c r="HL81" s="177"/>
      <c r="HM81" s="178"/>
      <c r="HN81" s="177"/>
      <c r="HO81" s="177"/>
      <c r="HP81" s="177"/>
      <c r="HQ81" s="177"/>
      <c r="HR81" s="179"/>
      <c r="HS81" s="177"/>
      <c r="HT81" s="177"/>
      <c r="HU81" s="1067"/>
      <c r="HV81" s="177"/>
      <c r="HW81" s="177"/>
      <c r="HX81" s="177"/>
      <c r="HY81" s="178"/>
      <c r="HZ81" s="177"/>
      <c r="IA81" s="177"/>
      <c r="IB81" s="177"/>
      <c r="IC81" s="177"/>
      <c r="ID81" s="1067"/>
      <c r="IE81" s="177"/>
      <c r="IF81" s="177"/>
    </row>
    <row r="82" spans="1:241" ht="15" customHeight="1">
      <c r="A82" s="423"/>
      <c r="B82" s="884"/>
      <c r="C82" s="1209"/>
      <c r="D82" s="1209"/>
      <c r="E82" s="884"/>
      <c r="F82" s="884"/>
      <c r="G82" s="327"/>
      <c r="H82" s="884"/>
      <c r="I82" s="884"/>
      <c r="J82" s="884"/>
      <c r="K82" s="884"/>
      <c r="L82" s="884"/>
      <c r="M82" s="1206"/>
      <c r="N82" s="1209"/>
      <c r="O82" s="1209"/>
      <c r="P82" s="885"/>
      <c r="Q82" s="885"/>
      <c r="R82" s="885"/>
      <c r="S82" s="885"/>
      <c r="T82" s="885"/>
      <c r="U82" s="885"/>
      <c r="V82" s="1209"/>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926"/>
      <c r="AV82" s="926"/>
      <c r="AW82" s="926"/>
      <c r="AX82" s="926"/>
      <c r="AY82" s="1212"/>
      <c r="AZ82" s="926"/>
      <c r="BA82" s="1230"/>
      <c r="BB82" s="1230"/>
      <c r="BC82" s="926"/>
      <c r="BD82" s="926"/>
      <c r="BE82" s="884"/>
      <c r="BF82" s="926"/>
      <c r="BG82" s="926"/>
      <c r="BH82" s="926"/>
      <c r="BI82" s="926"/>
      <c r="BJ82" s="926"/>
      <c r="BK82" s="926"/>
      <c r="BL82" s="926"/>
      <c r="BM82" s="926"/>
      <c r="BN82" s="926"/>
      <c r="BO82" s="926"/>
      <c r="BP82" s="926"/>
      <c r="BQ82" s="926"/>
      <c r="BR82" s="926"/>
      <c r="BS82" s="926"/>
      <c r="BT82" s="926"/>
      <c r="BU82" s="926"/>
      <c r="BW82" s="926"/>
      <c r="BX82" s="926"/>
      <c r="BY82" s="926"/>
      <c r="BZ82" s="926"/>
      <c r="CA82" s="926"/>
      <c r="CB82" s="926"/>
      <c r="CC82" s="926"/>
      <c r="CD82" s="926"/>
      <c r="CE82" s="926"/>
      <c r="CF82" s="926"/>
      <c r="CG82" s="926"/>
      <c r="CH82" s="926"/>
      <c r="CI82" s="926"/>
      <c r="CJ82" s="926"/>
      <c r="CK82" s="926"/>
      <c r="CL82" s="423"/>
      <c r="CM82" s="179"/>
      <c r="CN82" s="178"/>
      <c r="CO82" s="178"/>
      <c r="CP82" s="178"/>
      <c r="CQ82" s="178"/>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8"/>
      <c r="FJ82" s="1066"/>
      <c r="FK82" s="179"/>
      <c r="FL82" s="179"/>
      <c r="FM82" s="179"/>
      <c r="FN82" s="179"/>
      <c r="FO82" s="179"/>
      <c r="FP82" s="179"/>
      <c r="FQ82" s="179"/>
      <c r="FR82" s="179"/>
      <c r="FS82" s="179"/>
      <c r="FT82" s="179"/>
      <c r="FU82" s="179"/>
      <c r="FV82" s="179"/>
      <c r="FW82" s="179"/>
      <c r="FX82" s="179"/>
      <c r="FY82" s="179"/>
      <c r="FZ82" s="179"/>
      <c r="GA82" s="178"/>
      <c r="GB82" s="178"/>
      <c r="GC82" s="179"/>
      <c r="GD82" s="179"/>
      <c r="GE82" s="179"/>
      <c r="GF82" s="178"/>
      <c r="GG82" s="1066"/>
      <c r="GH82" s="179"/>
      <c r="GI82" s="1066"/>
      <c r="GJ82" s="179"/>
      <c r="GK82" s="179"/>
      <c r="GL82" s="178"/>
      <c r="GM82" s="177"/>
      <c r="GN82" s="177"/>
      <c r="GO82" s="177"/>
      <c r="GP82" s="179"/>
      <c r="GQ82" s="179"/>
      <c r="GR82" s="179"/>
      <c r="GS82" s="179"/>
      <c r="GT82" s="179"/>
      <c r="GU82" s="179"/>
      <c r="GV82" s="179"/>
      <c r="GW82" s="179"/>
      <c r="GX82" s="179"/>
      <c r="GY82" s="179"/>
      <c r="GZ82" s="179"/>
      <c r="HA82" s="179"/>
      <c r="HB82" s="179"/>
      <c r="HC82" s="179"/>
      <c r="HD82" s="178"/>
      <c r="HE82" s="177"/>
      <c r="HF82" s="177"/>
      <c r="HG82" s="178"/>
      <c r="HH82" s="177"/>
      <c r="HI82" s="177"/>
      <c r="HJ82" s="177"/>
      <c r="HK82" s="1067"/>
      <c r="HL82" s="177"/>
      <c r="HM82" s="178"/>
      <c r="HN82" s="177"/>
      <c r="HO82" s="177"/>
      <c r="HP82" s="177"/>
      <c r="HQ82" s="177"/>
      <c r="HR82" s="179"/>
      <c r="HS82" s="177"/>
      <c r="HT82" s="177"/>
      <c r="HU82" s="1067"/>
      <c r="HV82" s="177"/>
      <c r="HW82" s="177"/>
      <c r="HX82" s="177"/>
      <c r="HY82" s="178"/>
      <c r="HZ82" s="177"/>
      <c r="IA82" s="177"/>
      <c r="IB82" s="177"/>
      <c r="IC82" s="177"/>
      <c r="ID82" s="1067"/>
      <c r="IE82" s="177"/>
      <c r="IF82" s="177"/>
    </row>
    <row r="83" spans="1:241" s="809" customFormat="1">
      <c r="A83" s="888"/>
      <c r="B83" s="888"/>
      <c r="C83" s="1253"/>
      <c r="D83" s="1253"/>
      <c r="E83" s="862"/>
      <c r="F83" s="862"/>
      <c r="G83" s="1253"/>
      <c r="H83" s="888"/>
      <c r="I83" s="888"/>
      <c r="J83" s="888"/>
      <c r="K83" s="888"/>
      <c r="L83" s="888"/>
      <c r="M83" s="888"/>
      <c r="N83" s="1253"/>
      <c r="O83" s="1253"/>
      <c r="P83" s="862"/>
      <c r="Q83" s="862"/>
      <c r="R83" s="888"/>
      <c r="S83" s="888"/>
      <c r="T83" s="888"/>
      <c r="U83" s="888"/>
      <c r="V83" s="888"/>
      <c r="W83" s="1254"/>
      <c r="X83" s="888"/>
      <c r="Y83" s="888"/>
      <c r="Z83" s="888"/>
      <c r="AA83" s="888"/>
      <c r="AB83" s="888"/>
      <c r="AC83" s="888"/>
      <c r="AD83" s="888"/>
      <c r="AG83" s="888"/>
      <c r="AH83" s="888"/>
      <c r="AI83" s="888"/>
      <c r="AJ83" s="1254"/>
      <c r="AK83" s="888"/>
      <c r="AL83" s="888"/>
      <c r="AM83" s="888"/>
      <c r="AN83" s="888"/>
      <c r="AO83" s="888"/>
      <c r="AP83" s="888"/>
      <c r="AQ83" s="888"/>
      <c r="AR83" s="888"/>
      <c r="AS83" s="888"/>
      <c r="AT83" s="888"/>
      <c r="AU83" s="888"/>
      <c r="AW83" s="888"/>
      <c r="AX83" s="888"/>
      <c r="AY83" s="888"/>
      <c r="BA83" s="176"/>
      <c r="BB83" s="176"/>
      <c r="BC83" s="176"/>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K83" s="888"/>
      <c r="CM83" s="810"/>
      <c r="CN83" s="810"/>
      <c r="FJ83" s="912"/>
      <c r="GG83" s="912"/>
      <c r="GH83" s="808"/>
      <c r="GI83" s="912"/>
      <c r="GK83" s="810"/>
      <c r="GO83" s="810"/>
      <c r="GQ83" s="931"/>
      <c r="GW83" s="179"/>
      <c r="GX83" s="179"/>
      <c r="GY83" s="179"/>
      <c r="GZ83" s="179"/>
      <c r="HA83" s="810"/>
      <c r="HD83" s="808"/>
      <c r="HE83" s="808"/>
      <c r="HF83" s="808"/>
      <c r="HG83" s="808"/>
      <c r="HH83" s="808"/>
      <c r="HI83" s="810"/>
      <c r="HJ83" s="810"/>
      <c r="HK83" s="921"/>
      <c r="HL83" s="810"/>
      <c r="HM83" s="808"/>
      <c r="HN83" s="808"/>
      <c r="HR83" s="808"/>
      <c r="HS83" s="808"/>
      <c r="HT83" s="808"/>
      <c r="HU83" s="921"/>
      <c r="IA83" s="810"/>
      <c r="IC83" s="810"/>
      <c r="ID83" s="921"/>
      <c r="IE83" s="810"/>
      <c r="IF83" s="810"/>
      <c r="IG83" s="176"/>
    </row>
    <row r="84" spans="1:241" ht="15">
      <c r="E84" s="862"/>
      <c r="F84" s="862"/>
      <c r="N84" s="1255"/>
      <c r="O84" s="1255"/>
      <c r="P84" s="862"/>
      <c r="Q84" s="862"/>
      <c r="W84" s="1254"/>
      <c r="AJ84" s="1254"/>
      <c r="AN84" s="1254"/>
      <c r="CO84" s="179"/>
      <c r="CP84" s="179"/>
      <c r="CV84" s="772"/>
      <c r="GJ84" s="163"/>
      <c r="GQ84" s="931"/>
      <c r="GW84" s="179"/>
      <c r="GX84" s="179"/>
      <c r="GY84" s="179"/>
      <c r="GZ84" s="179"/>
      <c r="HC84" s="163"/>
      <c r="HE84" s="179"/>
      <c r="HF84" s="179"/>
      <c r="HG84"/>
      <c r="HV84" s="176"/>
      <c r="HZ84" s="922"/>
    </row>
    <row r="85" spans="1:241" ht="15">
      <c r="E85" s="862"/>
      <c r="F85" s="862"/>
      <c r="N85" s="1255"/>
      <c r="O85" s="1255"/>
      <c r="P85" s="862"/>
      <c r="Q85" s="862"/>
      <c r="W85" s="1254"/>
      <c r="AJ85" s="1254"/>
      <c r="AN85" s="1254"/>
      <c r="CO85" s="179"/>
      <c r="CP85" s="179"/>
      <c r="CV85" s="772"/>
      <c r="GJ85" s="163"/>
      <c r="GQ85" s="931"/>
      <c r="GW85" s="179"/>
      <c r="GX85" s="179"/>
      <c r="GY85" s="179"/>
      <c r="GZ85" s="179"/>
      <c r="HC85" s="163"/>
      <c r="HE85" s="179"/>
      <c r="HF85" s="179"/>
      <c r="HV85" s="176"/>
      <c r="HZ85" s="922"/>
    </row>
    <row r="86" spans="1:241" ht="15">
      <c r="E86" s="862"/>
      <c r="F86" s="862"/>
      <c r="N86" s="1255"/>
      <c r="O86" s="1255"/>
      <c r="P86" s="862"/>
      <c r="Q86" s="862"/>
      <c r="W86" s="1254"/>
      <c r="AJ86" s="1254"/>
      <c r="AN86" s="1254"/>
      <c r="CO86" s="179"/>
      <c r="CP86" s="179"/>
      <c r="CV86" s="772"/>
      <c r="GJ86" s="163"/>
      <c r="GQ86" s="931"/>
      <c r="GW86" s="179"/>
      <c r="GX86" s="179"/>
      <c r="GY86" s="179"/>
      <c r="GZ86" s="179"/>
      <c r="HC86" s="163"/>
      <c r="HE86" s="179"/>
      <c r="HF86" s="179"/>
      <c r="HV86" s="176"/>
      <c r="HZ86" s="922"/>
    </row>
    <row r="87" spans="1:241" ht="15">
      <c r="E87" s="862"/>
      <c r="F87" s="862"/>
      <c r="N87" s="1255"/>
      <c r="O87" s="1255"/>
      <c r="P87" s="862"/>
      <c r="Q87" s="862"/>
      <c r="W87" s="1254"/>
      <c r="AJ87" s="1254"/>
      <c r="AN87" s="1254"/>
      <c r="CO87" s="179"/>
      <c r="CP87" s="179"/>
      <c r="CV87" s="772"/>
      <c r="GJ87" s="163"/>
      <c r="GQ87" s="931"/>
      <c r="GW87" s="179"/>
      <c r="GX87" s="179"/>
      <c r="GY87" s="179"/>
      <c r="GZ87" s="179"/>
      <c r="HC87" s="163"/>
      <c r="HE87" s="179"/>
      <c r="HF87" s="179"/>
      <c r="HV87" s="176"/>
      <c r="HZ87" s="922"/>
    </row>
    <row r="88" spans="1:241" ht="15">
      <c r="E88" s="862"/>
      <c r="F88" s="862"/>
      <c r="N88" s="1255"/>
      <c r="O88" s="1255"/>
      <c r="P88" s="862"/>
      <c r="Q88" s="862"/>
      <c r="W88" s="1254"/>
      <c r="AJ88" s="1254"/>
      <c r="AN88" s="1254"/>
      <c r="CO88" s="179"/>
      <c r="CP88" s="179"/>
      <c r="CV88" s="772"/>
      <c r="GJ88" s="163"/>
      <c r="GQ88" s="931"/>
      <c r="GW88" s="179"/>
      <c r="GX88" s="179"/>
      <c r="GY88" s="179"/>
      <c r="GZ88" s="179"/>
      <c r="HC88" s="163"/>
      <c r="HE88" s="179"/>
      <c r="HF88" s="179"/>
      <c r="HV88" s="176"/>
      <c r="HZ88" s="922"/>
    </row>
    <row r="89" spans="1:241" ht="15">
      <c r="E89" s="862"/>
      <c r="F89" s="862"/>
      <c r="N89" s="1255"/>
      <c r="O89" s="1255"/>
      <c r="P89" s="862"/>
      <c r="Q89" s="862"/>
      <c r="W89" s="1254"/>
      <c r="AJ89" s="1254"/>
      <c r="AN89" s="1254"/>
      <c r="CO89" s="179"/>
      <c r="CP89" s="179"/>
      <c r="CV89" s="772"/>
      <c r="GJ89" s="163"/>
      <c r="GQ89" s="931"/>
      <c r="GW89" s="179"/>
      <c r="GX89" s="179"/>
      <c r="GY89" s="179"/>
      <c r="GZ89" s="179"/>
      <c r="HC89" s="163"/>
      <c r="HE89" s="179"/>
      <c r="HF89" s="179"/>
      <c r="HV89" s="176"/>
      <c r="HZ89" s="922"/>
    </row>
    <row r="90" spans="1:241" ht="15">
      <c r="E90" s="862"/>
      <c r="F90" s="862"/>
      <c r="N90" s="1255"/>
      <c r="O90" s="1255"/>
      <c r="P90" s="862"/>
      <c r="Q90" s="862"/>
      <c r="W90" s="1254"/>
      <c r="AJ90" s="1254"/>
      <c r="AN90" s="1254"/>
      <c r="CO90" s="179"/>
      <c r="CP90" s="179"/>
      <c r="CV90" s="772"/>
      <c r="GJ90" s="163"/>
      <c r="GQ90" s="931"/>
      <c r="GW90" s="179"/>
      <c r="GX90" s="179"/>
      <c r="GY90" s="179"/>
      <c r="GZ90" s="179"/>
      <c r="HC90" s="163"/>
      <c r="HE90" s="179"/>
      <c r="HF90" s="179"/>
      <c r="HV90" s="176"/>
      <c r="HZ90" s="922"/>
    </row>
    <row r="91" spans="1:241" ht="15">
      <c r="E91" s="862"/>
      <c r="F91" s="862"/>
      <c r="N91" s="1255"/>
      <c r="O91" s="1255"/>
      <c r="P91" s="862"/>
      <c r="Q91" s="862"/>
      <c r="W91" s="1254"/>
      <c r="AJ91" s="1254"/>
      <c r="AN91" s="1254"/>
      <c r="CO91" s="179"/>
      <c r="CP91" s="179"/>
      <c r="CV91" s="772"/>
      <c r="GQ91" s="931"/>
      <c r="GW91" s="179"/>
      <c r="GX91" s="179"/>
      <c r="GY91" s="179"/>
      <c r="GZ91" s="179"/>
      <c r="HC91" s="163"/>
      <c r="HE91" s="179"/>
      <c r="HF91" s="179"/>
      <c r="HV91" s="176"/>
      <c r="HZ91" s="922"/>
    </row>
    <row r="92" spans="1:241" ht="15">
      <c r="E92" s="862"/>
      <c r="F92" s="862"/>
      <c r="N92" s="1255"/>
      <c r="O92" s="1255"/>
      <c r="P92" s="862"/>
      <c r="Q92" s="862"/>
      <c r="W92" s="1254"/>
      <c r="AJ92" s="1254"/>
      <c r="AN92" s="1254"/>
      <c r="CO92" s="179"/>
      <c r="CP92" s="179"/>
      <c r="CV92" s="772"/>
      <c r="GQ92" s="931"/>
      <c r="GW92" s="179"/>
      <c r="GX92" s="179"/>
      <c r="GY92" s="179"/>
      <c r="GZ92" s="179"/>
      <c r="HC92" s="163"/>
      <c r="HE92" s="179"/>
      <c r="HF92" s="179"/>
      <c r="HZ92" s="922"/>
    </row>
    <row r="93" spans="1:241" ht="15">
      <c r="E93" s="862"/>
      <c r="F93" s="862"/>
      <c r="N93" s="1255"/>
      <c r="O93" s="1255"/>
      <c r="P93" s="862"/>
      <c r="Q93" s="862"/>
      <c r="W93" s="1254"/>
      <c r="AJ93" s="1254"/>
      <c r="AN93" s="1254"/>
      <c r="CO93" s="179"/>
      <c r="CP93" s="179"/>
      <c r="CV93" s="772"/>
      <c r="GQ93" s="931"/>
      <c r="GW93" s="179"/>
      <c r="GX93" s="179"/>
      <c r="GY93" s="179"/>
      <c r="GZ93" s="179"/>
      <c r="HC93" s="163"/>
      <c r="HE93" s="179"/>
      <c r="HF93" s="179"/>
      <c r="HZ93" s="922"/>
    </row>
    <row r="94" spans="1:241" ht="15">
      <c r="E94" s="862"/>
      <c r="F94" s="862"/>
      <c r="N94" s="1255"/>
      <c r="O94" s="1255"/>
      <c r="P94" s="862"/>
      <c r="Q94" s="862"/>
      <c r="W94" s="1254"/>
      <c r="AJ94" s="1254"/>
      <c r="AN94" s="1254"/>
      <c r="CO94" s="179"/>
      <c r="CP94" s="179"/>
      <c r="CV94" s="772"/>
      <c r="GQ94" s="931"/>
      <c r="GW94" s="179"/>
      <c r="GX94" s="179"/>
      <c r="GY94" s="179"/>
      <c r="GZ94" s="179"/>
      <c r="HC94" s="163"/>
      <c r="HE94" s="179"/>
      <c r="HF94" s="179"/>
      <c r="HZ94" s="922"/>
    </row>
    <row r="95" spans="1:241" ht="15">
      <c r="E95" s="862"/>
      <c r="F95" s="862"/>
      <c r="N95" s="1255"/>
      <c r="O95" s="1255"/>
      <c r="P95" s="862"/>
      <c r="Q95" s="862"/>
      <c r="W95" s="1254"/>
      <c r="AJ95" s="1254"/>
      <c r="AN95" s="1254"/>
      <c r="CO95" s="179"/>
      <c r="CP95" s="179"/>
      <c r="CV95" s="772"/>
      <c r="GQ95" s="931"/>
      <c r="GW95" s="179"/>
      <c r="GX95" s="179"/>
      <c r="GY95" s="179"/>
      <c r="GZ95" s="179"/>
      <c r="HC95" s="163"/>
      <c r="HE95" s="179"/>
      <c r="HF95" s="179"/>
      <c r="HZ95" s="922"/>
    </row>
    <row r="96" spans="1:241" ht="15">
      <c r="E96" s="862"/>
      <c r="F96" s="862"/>
      <c r="N96" s="1255"/>
      <c r="O96" s="1255"/>
      <c r="P96" s="862"/>
      <c r="Q96" s="862"/>
      <c r="W96" s="1254"/>
      <c r="AJ96" s="1254"/>
      <c r="AN96" s="1254"/>
      <c r="CO96" s="179"/>
      <c r="CP96" s="179"/>
      <c r="CV96" s="772"/>
      <c r="GQ96" s="931"/>
      <c r="GW96" s="179"/>
      <c r="GX96" s="179"/>
      <c r="GY96" s="179"/>
      <c r="GZ96" s="179"/>
      <c r="HC96" s="163"/>
      <c r="HE96" s="179"/>
      <c r="HF96" s="179"/>
      <c r="HZ96" s="922"/>
    </row>
    <row r="97" spans="2:234" ht="15">
      <c r="E97" s="862"/>
      <c r="F97" s="862"/>
      <c r="N97" s="1255"/>
      <c r="O97" s="1255"/>
      <c r="P97" s="862"/>
      <c r="Q97" s="862"/>
      <c r="W97" s="1254"/>
      <c r="AJ97" s="1254"/>
      <c r="AN97" s="1254"/>
      <c r="CO97" s="179"/>
      <c r="CP97" s="179"/>
      <c r="CV97" s="772"/>
      <c r="GQ97" s="931"/>
      <c r="GW97" s="179"/>
      <c r="GX97" s="179"/>
      <c r="GY97" s="179"/>
      <c r="GZ97" s="179"/>
      <c r="HC97" s="163"/>
      <c r="HE97" s="179"/>
      <c r="HF97" s="179"/>
      <c r="HZ97" s="922"/>
    </row>
    <row r="98" spans="2:234" ht="15">
      <c r="E98" s="862"/>
      <c r="F98" s="862"/>
      <c r="N98" s="1255"/>
      <c r="O98" s="1255"/>
      <c r="P98" s="862"/>
      <c r="Q98" s="862"/>
      <c r="W98" s="1254"/>
      <c r="AJ98" s="1254"/>
      <c r="AN98" s="1254"/>
      <c r="CO98" s="179"/>
      <c r="CP98" s="179"/>
      <c r="CV98" s="772"/>
      <c r="GQ98" s="931"/>
      <c r="GW98" s="179"/>
      <c r="GX98" s="179"/>
      <c r="GY98" s="179"/>
      <c r="GZ98" s="179"/>
      <c r="HC98" s="163"/>
      <c r="HE98" s="179"/>
      <c r="HF98" s="179"/>
      <c r="HZ98" s="922"/>
    </row>
    <row r="99" spans="2:234" ht="15">
      <c r="E99" s="862"/>
      <c r="F99" s="862"/>
      <c r="N99" s="1255"/>
      <c r="O99" s="1255"/>
      <c r="P99" s="862"/>
      <c r="Q99" s="862"/>
      <c r="W99" s="1254"/>
      <c r="AJ99" s="1254"/>
      <c r="AN99" s="1254"/>
      <c r="CO99" s="179"/>
      <c r="CP99" s="179"/>
      <c r="CV99" s="772"/>
      <c r="GQ99" s="931"/>
      <c r="GW99" s="179"/>
      <c r="GX99" s="179"/>
      <c r="GY99" s="179"/>
      <c r="GZ99" s="179"/>
      <c r="HC99" s="163"/>
      <c r="HE99" s="179"/>
      <c r="HF99" s="179"/>
      <c r="HZ99" s="922"/>
    </row>
    <row r="100" spans="2:234" ht="15">
      <c r="E100" s="862"/>
      <c r="F100" s="862"/>
      <c r="N100" s="1255"/>
      <c r="O100" s="1255"/>
      <c r="P100" s="862"/>
      <c r="Q100" s="862"/>
      <c r="W100" s="1254"/>
      <c r="AJ100" s="1254"/>
      <c r="AN100" s="1254"/>
      <c r="CO100" s="179"/>
      <c r="CP100" s="179"/>
      <c r="CV100" s="772"/>
      <c r="GQ100" s="931"/>
      <c r="GW100" s="179"/>
      <c r="GX100" s="179"/>
      <c r="GY100" s="179"/>
      <c r="GZ100" s="179"/>
      <c r="HC100" s="163"/>
      <c r="HE100" s="179"/>
      <c r="HF100" s="179"/>
      <c r="HZ100" s="922"/>
    </row>
    <row r="101" spans="2:234" ht="15">
      <c r="E101" s="862"/>
      <c r="F101" s="862"/>
      <c r="N101" s="1255"/>
      <c r="O101" s="1255"/>
      <c r="P101" s="862"/>
      <c r="Q101" s="862"/>
      <c r="W101" s="1254"/>
      <c r="AJ101" s="1254"/>
      <c r="AN101" s="1254"/>
      <c r="CO101" s="179"/>
      <c r="CP101" s="179"/>
      <c r="CV101" s="772"/>
      <c r="GQ101" s="931"/>
      <c r="GW101" s="179"/>
      <c r="GX101" s="179"/>
      <c r="GY101" s="179"/>
      <c r="GZ101" s="179"/>
      <c r="HC101" s="163"/>
      <c r="HE101" s="179"/>
      <c r="HF101" s="179"/>
      <c r="HZ101" s="922"/>
    </row>
    <row r="102" spans="2:234" ht="15">
      <c r="E102" s="862"/>
      <c r="F102" s="862"/>
      <c r="N102" s="1255"/>
      <c r="O102" s="1255"/>
      <c r="P102" s="862"/>
      <c r="Q102" s="862"/>
      <c r="W102" s="1254"/>
      <c r="AJ102" s="1254"/>
      <c r="AN102" s="1254"/>
      <c r="CO102" s="179"/>
      <c r="CP102" s="179"/>
      <c r="CV102" s="772"/>
      <c r="GQ102" s="931"/>
      <c r="GW102" s="179"/>
      <c r="GX102" s="179"/>
      <c r="GY102" s="179"/>
      <c r="GZ102" s="179"/>
      <c r="HC102" s="163"/>
      <c r="HE102" s="179"/>
      <c r="HF102" s="179"/>
      <c r="HZ102" s="922"/>
    </row>
    <row r="103" spans="2:234" ht="15">
      <c r="E103" s="862"/>
      <c r="F103" s="862"/>
      <c r="N103" s="1255"/>
      <c r="O103" s="1255"/>
      <c r="P103" s="862"/>
      <c r="Q103" s="862"/>
      <c r="W103" s="1254"/>
      <c r="AJ103" s="1254"/>
      <c r="AN103" s="1254"/>
      <c r="CO103" s="179"/>
      <c r="CP103" s="179"/>
      <c r="CV103" s="772"/>
      <c r="GQ103" s="931"/>
      <c r="GW103" s="179"/>
      <c r="GX103" s="179"/>
      <c r="GY103" s="179"/>
      <c r="GZ103" s="179"/>
      <c r="HC103" s="163"/>
      <c r="HE103" s="179"/>
      <c r="HF103" s="179"/>
      <c r="HZ103" s="922"/>
    </row>
    <row r="104" spans="2:234" ht="15">
      <c r="E104" s="862"/>
      <c r="F104" s="862"/>
      <c r="N104" s="1255"/>
      <c r="O104" s="1255"/>
      <c r="P104" s="862"/>
      <c r="Q104" s="862"/>
      <c r="W104" s="1254"/>
      <c r="AJ104" s="1254"/>
      <c r="AN104" s="1254"/>
      <c r="CO104" s="179"/>
      <c r="CP104" s="179"/>
      <c r="CV104" s="772"/>
      <c r="GQ104" s="931"/>
      <c r="GW104" s="179"/>
      <c r="GX104" s="179"/>
      <c r="GY104" s="179"/>
      <c r="GZ104" s="179"/>
      <c r="HC104" s="163"/>
      <c r="HE104" s="179"/>
      <c r="HF104" s="179"/>
      <c r="HZ104" s="922"/>
    </row>
    <row r="105" spans="2:234" ht="15">
      <c r="E105" s="862"/>
      <c r="F105" s="862"/>
      <c r="N105" s="1255"/>
      <c r="O105" s="1255"/>
      <c r="P105" s="862"/>
      <c r="Q105" s="862"/>
      <c r="W105" s="1254"/>
      <c r="AJ105" s="1254"/>
      <c r="AN105" s="1254"/>
      <c r="CO105" s="179"/>
      <c r="CP105" s="179"/>
      <c r="CV105" s="772"/>
      <c r="GQ105" s="931"/>
      <c r="GW105" s="179"/>
      <c r="GX105" s="179"/>
      <c r="GY105" s="179"/>
      <c r="GZ105" s="179"/>
      <c r="HC105" s="163"/>
      <c r="HE105" s="179"/>
      <c r="HF105" s="179"/>
      <c r="HZ105" s="922"/>
    </row>
    <row r="106" spans="2:234" ht="15">
      <c r="E106" s="862"/>
      <c r="F106" s="862"/>
      <c r="N106" s="1255"/>
      <c r="O106" s="1255"/>
      <c r="P106" s="862"/>
      <c r="Q106" s="862"/>
      <c r="W106" s="1254"/>
      <c r="AJ106" s="1254"/>
      <c r="AN106" s="1254"/>
      <c r="CO106" s="179"/>
      <c r="CP106" s="179"/>
      <c r="CV106" s="772"/>
      <c r="GQ106" s="931"/>
      <c r="GW106" s="179"/>
      <c r="GX106" s="179"/>
      <c r="GY106" s="179"/>
      <c r="GZ106" s="179"/>
      <c r="HC106" s="163"/>
      <c r="HE106" s="179"/>
      <c r="HF106" s="179"/>
      <c r="HZ106" s="922"/>
    </row>
    <row r="107" spans="2:234" ht="15">
      <c r="E107" s="862"/>
      <c r="F107" s="862"/>
      <c r="N107" s="1255"/>
      <c r="O107" s="1255"/>
      <c r="P107" s="862"/>
      <c r="Q107" s="862"/>
      <c r="W107" s="1254"/>
      <c r="AJ107" s="1254"/>
      <c r="AN107" s="1254"/>
      <c r="CO107" s="179"/>
      <c r="CP107" s="179"/>
      <c r="CV107" s="772"/>
      <c r="GQ107" s="931"/>
      <c r="GW107" s="179"/>
      <c r="GX107" s="179"/>
      <c r="GY107" s="179"/>
      <c r="GZ107" s="179"/>
      <c r="HC107" s="163"/>
      <c r="HE107" s="179"/>
      <c r="HF107" s="179"/>
      <c r="HZ107" s="922"/>
    </row>
    <row r="108" spans="2:234" ht="15">
      <c r="B108" s="1256"/>
      <c r="E108" s="862"/>
      <c r="F108" s="862"/>
      <c r="N108" s="1255"/>
      <c r="O108" s="1255"/>
      <c r="P108" s="862"/>
      <c r="Q108" s="862"/>
      <c r="W108" s="1254"/>
      <c r="AJ108" s="1254"/>
      <c r="AN108" s="1254"/>
      <c r="CO108" s="179"/>
      <c r="CP108" s="179"/>
      <c r="CV108" s="772"/>
      <c r="GQ108" s="931"/>
      <c r="GW108" s="179"/>
      <c r="GX108" s="179"/>
      <c r="GY108" s="179"/>
      <c r="GZ108" s="179"/>
      <c r="HC108" s="163"/>
      <c r="HE108" s="179"/>
      <c r="HF108" s="179"/>
      <c r="HZ108" s="922"/>
    </row>
    <row r="109" spans="2:234" ht="15">
      <c r="E109" s="862"/>
      <c r="F109" s="862"/>
      <c r="N109" s="1255"/>
      <c r="O109" s="1255"/>
      <c r="P109" s="862"/>
      <c r="Q109" s="862"/>
      <c r="W109" s="1254"/>
      <c r="AJ109" s="1254"/>
      <c r="AN109" s="1254"/>
      <c r="CO109" s="179"/>
      <c r="CP109" s="179"/>
      <c r="CV109" s="772"/>
      <c r="GQ109" s="931"/>
      <c r="GW109" s="179"/>
      <c r="GX109" s="179"/>
      <c r="GY109" s="179"/>
      <c r="GZ109" s="179"/>
      <c r="HC109" s="163"/>
      <c r="HE109" s="179"/>
      <c r="HF109" s="179"/>
      <c r="HZ109" s="922"/>
    </row>
    <row r="110" spans="2:234" ht="15">
      <c r="E110" s="862"/>
      <c r="F110" s="862"/>
      <c r="N110" s="1255"/>
      <c r="O110" s="1255"/>
      <c r="P110" s="862"/>
      <c r="Q110" s="862"/>
      <c r="W110" s="1254"/>
      <c r="AJ110" s="1254"/>
      <c r="AN110" s="1254"/>
      <c r="CO110" s="179"/>
      <c r="CP110" s="179"/>
      <c r="CV110" s="772"/>
      <c r="GQ110" s="931"/>
      <c r="GW110" s="179"/>
      <c r="GX110" s="179"/>
      <c r="GY110" s="179"/>
      <c r="GZ110" s="179"/>
      <c r="HC110" s="163"/>
      <c r="HE110" s="179"/>
      <c r="HF110" s="179"/>
      <c r="HZ110" s="922"/>
    </row>
    <row r="111" spans="2:234">
      <c r="E111" s="862"/>
      <c r="F111" s="862"/>
      <c r="P111" s="862"/>
      <c r="Q111" s="862"/>
      <c r="AJ111" s="1254"/>
      <c r="AN111" s="1254"/>
      <c r="CO111" s="179"/>
      <c r="CP111" s="179"/>
      <c r="GQ111" s="931"/>
      <c r="GW111" s="179"/>
      <c r="GX111" s="179"/>
      <c r="GY111" s="179"/>
      <c r="GZ111" s="179"/>
      <c r="HC111" s="163"/>
      <c r="HE111" s="179"/>
      <c r="HF111" s="179"/>
      <c r="HZ111" s="922"/>
    </row>
    <row r="112" spans="2:234">
      <c r="AN112" s="1254"/>
      <c r="CO112" s="179"/>
      <c r="CP112" s="179"/>
      <c r="HE112" s="179"/>
      <c r="HF112" s="179"/>
      <c r="HZ112" s="922"/>
    </row>
    <row r="113" spans="29:40">
      <c r="AC113" s="1254"/>
      <c r="AD113" s="1254"/>
      <c r="AI113" s="885"/>
      <c r="AJ113" s="885"/>
      <c r="AK113" s="885"/>
      <c r="AL113" s="885"/>
      <c r="AM113" s="885"/>
      <c r="AN113" s="885"/>
    </row>
    <row r="114" spans="29:40">
      <c r="AC114" s="1254"/>
      <c r="AD114" s="1254"/>
      <c r="AI114" s="885"/>
      <c r="AJ114" s="885"/>
      <c r="AK114" s="885"/>
      <c r="AL114" s="885"/>
      <c r="AM114" s="885"/>
    </row>
    <row r="115" spans="29:40">
      <c r="AC115" s="1254"/>
      <c r="AD115" s="1254"/>
      <c r="AI115" s="885"/>
      <c r="AJ115" s="885"/>
      <c r="AK115" s="885"/>
      <c r="AL115" s="885"/>
      <c r="AM115" s="885"/>
    </row>
    <row r="116" spans="29:40">
      <c r="AC116" s="1254"/>
      <c r="AD116" s="1254"/>
      <c r="AI116" s="885"/>
      <c r="AJ116" s="885"/>
      <c r="AK116" s="885"/>
      <c r="AL116" s="885"/>
      <c r="AM116" s="885"/>
    </row>
    <row r="117" spans="29:40">
      <c r="AC117" s="1254"/>
      <c r="AD117" s="1254"/>
      <c r="AI117" s="885"/>
      <c r="AJ117" s="885"/>
      <c r="AK117" s="885"/>
      <c r="AL117" s="885"/>
      <c r="AM117" s="885"/>
    </row>
    <row r="118" spans="29:40">
      <c r="AC118" s="1254"/>
      <c r="AD118" s="1254"/>
      <c r="AI118" s="885"/>
      <c r="AJ118" s="885"/>
      <c r="AK118" s="885"/>
      <c r="AL118" s="885"/>
      <c r="AM118" s="885"/>
    </row>
    <row r="119" spans="29:40">
      <c r="AC119" s="1254"/>
      <c r="AD119" s="1254"/>
      <c r="AI119" s="885"/>
      <c r="AJ119" s="885"/>
      <c r="AK119" s="885"/>
      <c r="AL119" s="885"/>
      <c r="AM119" s="885"/>
    </row>
    <row r="120" spans="29:40">
      <c r="AC120" s="1254"/>
      <c r="AD120" s="1254"/>
      <c r="AI120" s="885"/>
      <c r="AJ120" s="885"/>
      <c r="AK120" s="885"/>
      <c r="AL120" s="885"/>
      <c r="AM120" s="885"/>
    </row>
    <row r="121" spans="29:40">
      <c r="AC121" s="1254"/>
      <c r="AD121" s="1254"/>
      <c r="AI121" s="885"/>
      <c r="AJ121" s="885"/>
      <c r="AK121" s="885"/>
      <c r="AL121" s="885"/>
      <c r="AM121" s="885"/>
    </row>
    <row r="122" spans="29:40">
      <c r="AC122" s="1254"/>
      <c r="AD122" s="1254"/>
      <c r="AI122" s="885"/>
      <c r="AJ122" s="885"/>
      <c r="AK122" s="885"/>
      <c r="AL122" s="885"/>
      <c r="AM122" s="885"/>
    </row>
    <row r="123" spans="29:40">
      <c r="AC123" s="1254"/>
      <c r="AD123" s="1254"/>
      <c r="AI123" s="885"/>
      <c r="AJ123" s="885"/>
      <c r="AK123" s="885"/>
      <c r="AL123" s="885"/>
      <c r="AM123" s="885"/>
    </row>
    <row r="124" spans="29:40">
      <c r="AC124" s="1254"/>
      <c r="AD124" s="1254"/>
      <c r="AI124" s="885"/>
      <c r="AJ124" s="885"/>
      <c r="AK124" s="885"/>
      <c r="AL124" s="885"/>
      <c r="AM124" s="885"/>
    </row>
    <row r="125" spans="29:40">
      <c r="AC125" s="1254"/>
      <c r="AD125" s="1254"/>
      <c r="AI125" s="885"/>
      <c r="AJ125" s="885"/>
      <c r="AK125" s="885"/>
      <c r="AL125" s="885"/>
      <c r="AM125" s="885"/>
    </row>
    <row r="126" spans="29:40">
      <c r="AC126" s="1254"/>
      <c r="AD126" s="1254"/>
      <c r="AI126" s="885"/>
      <c r="AJ126" s="885"/>
      <c r="AK126" s="885"/>
      <c r="AL126" s="885"/>
      <c r="AM126" s="885"/>
    </row>
    <row r="127" spans="29:40">
      <c r="AC127" s="1254"/>
      <c r="AD127" s="1254"/>
      <c r="AI127" s="885"/>
      <c r="AJ127" s="885"/>
      <c r="AK127" s="885"/>
      <c r="AL127" s="885"/>
      <c r="AM127" s="885"/>
    </row>
    <row r="128" spans="29:40">
      <c r="AC128" s="1254"/>
      <c r="AD128" s="1254"/>
      <c r="AI128" s="885"/>
      <c r="AJ128" s="885"/>
      <c r="AK128" s="885"/>
      <c r="AL128" s="885"/>
      <c r="AM128" s="885"/>
    </row>
    <row r="129" spans="29:39">
      <c r="AC129" s="1254"/>
      <c r="AD129" s="1254"/>
      <c r="AI129" s="885"/>
      <c r="AJ129" s="885"/>
      <c r="AK129" s="885"/>
      <c r="AL129" s="885"/>
      <c r="AM129" s="885"/>
    </row>
    <row r="130" spans="29:39">
      <c r="AC130" s="1254"/>
      <c r="AD130" s="1254"/>
      <c r="AI130" s="885"/>
      <c r="AJ130" s="885"/>
      <c r="AK130" s="885"/>
      <c r="AL130" s="885"/>
      <c r="AM130" s="885"/>
    </row>
    <row r="131" spans="29:39">
      <c r="AC131" s="1254"/>
      <c r="AD131" s="1254"/>
      <c r="AI131" s="885"/>
      <c r="AJ131" s="885"/>
      <c r="AK131" s="885"/>
      <c r="AL131" s="885"/>
      <c r="AM131" s="885"/>
    </row>
    <row r="132" spans="29:39">
      <c r="AC132" s="1254"/>
      <c r="AD132" s="1254"/>
      <c r="AI132" s="885"/>
      <c r="AJ132" s="885"/>
      <c r="AK132" s="885"/>
      <c r="AL132" s="885"/>
      <c r="AM132" s="885"/>
    </row>
    <row r="133" spans="29:39">
      <c r="AC133" s="1254"/>
      <c r="AD133" s="1254"/>
      <c r="AI133" s="885"/>
      <c r="AJ133" s="885"/>
      <c r="AK133" s="885"/>
      <c r="AL133" s="885"/>
      <c r="AM133" s="885"/>
    </row>
    <row r="134" spans="29:39">
      <c r="AC134" s="1254"/>
      <c r="AD134" s="1254"/>
      <c r="AI134" s="885"/>
      <c r="AJ134" s="885"/>
      <c r="AK134" s="885"/>
      <c r="AL134" s="885"/>
      <c r="AM134" s="885"/>
    </row>
    <row r="135" spans="29:39">
      <c r="AC135" s="1254"/>
      <c r="AD135" s="1254"/>
      <c r="AI135" s="885"/>
      <c r="AJ135" s="885"/>
      <c r="AK135" s="885"/>
      <c r="AL135" s="885"/>
      <c r="AM135" s="885"/>
    </row>
    <row r="136" spans="29:39">
      <c r="AC136" s="1254"/>
      <c r="AD136" s="1254"/>
      <c r="AI136" s="885"/>
      <c r="AJ136" s="885"/>
      <c r="AK136" s="885"/>
      <c r="AL136" s="885"/>
      <c r="AM136" s="885"/>
    </row>
    <row r="137" spans="29:39">
      <c r="AC137" s="1254"/>
      <c r="AD137" s="1254"/>
      <c r="AI137" s="885"/>
      <c r="AJ137" s="885"/>
      <c r="AK137" s="885"/>
      <c r="AL137" s="885"/>
      <c r="AM137" s="885"/>
    </row>
    <row r="138" spans="29:39">
      <c r="AC138" s="1254"/>
      <c r="AD138" s="1254"/>
      <c r="AI138" s="885"/>
      <c r="AJ138" s="885"/>
      <c r="AK138" s="885"/>
      <c r="AL138" s="885"/>
      <c r="AM138" s="885"/>
    </row>
    <row r="139" spans="29:39">
      <c r="AC139" s="1254"/>
      <c r="AD139" s="1254"/>
      <c r="AI139" s="885"/>
      <c r="AJ139" s="885"/>
      <c r="AK139" s="885"/>
      <c r="AL139" s="885"/>
      <c r="AM139" s="885"/>
    </row>
    <row r="140" spans="29:39">
      <c r="AC140" s="1254"/>
      <c r="AD140" s="1254"/>
      <c r="AI140" s="885"/>
      <c r="AJ140" s="885"/>
      <c r="AK140" s="885"/>
      <c r="AL140" s="885"/>
      <c r="AM140" s="885"/>
    </row>
    <row r="141" spans="29:39">
      <c r="AC141" s="1254"/>
      <c r="AD141" s="1254"/>
      <c r="AI141" s="885"/>
      <c r="AJ141" s="885"/>
      <c r="AK141" s="885"/>
      <c r="AL141" s="885"/>
      <c r="AM141" s="885"/>
    </row>
    <row r="142" spans="29:39">
      <c r="AI142" s="885"/>
      <c r="AJ142" s="885"/>
      <c r="AK142" s="885"/>
      <c r="AL142" s="885"/>
      <c r="AM142" s="885"/>
    </row>
    <row r="143" spans="29:39">
      <c r="AI143" s="885"/>
      <c r="AJ143" s="885"/>
      <c r="AK143" s="885"/>
      <c r="AL143" s="885"/>
      <c r="AM143" s="885"/>
    </row>
    <row r="144" spans="29:39">
      <c r="AI144" s="885"/>
      <c r="AJ144" s="885"/>
      <c r="AK144" s="885"/>
      <c r="AL144" s="885"/>
      <c r="AM144" s="885"/>
    </row>
    <row r="145" spans="35:39">
      <c r="AI145" s="885"/>
      <c r="AJ145" s="885"/>
      <c r="AK145" s="885"/>
      <c r="AL145" s="885"/>
      <c r="AM145" s="885"/>
    </row>
    <row r="146" spans="35:39">
      <c r="AI146" s="885"/>
      <c r="AJ146" s="885"/>
      <c r="AK146" s="885"/>
      <c r="AL146" s="885"/>
      <c r="AM146" s="885"/>
    </row>
    <row r="147" spans="35:39">
      <c r="AI147" s="885"/>
      <c r="AJ147" s="885"/>
      <c r="AK147" s="885"/>
      <c r="AL147" s="885"/>
      <c r="AM147" s="885"/>
    </row>
    <row r="148" spans="35:39">
      <c r="AI148" s="885"/>
      <c r="AJ148" s="885"/>
      <c r="AK148" s="885"/>
      <c r="AL148" s="885"/>
      <c r="AM148" s="885"/>
    </row>
    <row r="149" spans="35:39">
      <c r="AI149" s="885"/>
      <c r="AJ149" s="885"/>
      <c r="AK149" s="885"/>
      <c r="AL149" s="885"/>
      <c r="AM149" s="885"/>
    </row>
    <row r="150" spans="35:39">
      <c r="AI150" s="885"/>
      <c r="AJ150" s="885"/>
      <c r="AK150" s="885"/>
      <c r="AL150" s="885"/>
      <c r="AM150" s="885"/>
    </row>
    <row r="151" spans="35:39">
      <c r="AI151" s="885"/>
      <c r="AJ151" s="885"/>
      <c r="AK151" s="885"/>
      <c r="AL151" s="885"/>
      <c r="AM151" s="885"/>
    </row>
    <row r="152" spans="35:39">
      <c r="AI152" s="885"/>
      <c r="AJ152" s="885"/>
      <c r="AK152" s="885"/>
      <c r="AL152" s="885"/>
      <c r="AM152" s="885"/>
    </row>
    <row r="153" spans="35:39">
      <c r="AI153" s="885"/>
      <c r="AJ153" s="885"/>
      <c r="AK153" s="885"/>
      <c r="AL153" s="885"/>
      <c r="AM153" s="885"/>
    </row>
    <row r="154" spans="35:39">
      <c r="AI154" s="885"/>
      <c r="AJ154" s="885"/>
      <c r="AK154" s="885"/>
      <c r="AL154" s="885"/>
      <c r="AM154" s="885"/>
    </row>
    <row r="155" spans="35:39">
      <c r="AI155" s="885"/>
      <c r="AJ155" s="885"/>
      <c r="AK155" s="885"/>
      <c r="AL155" s="885"/>
      <c r="AM155" s="885"/>
    </row>
    <row r="156" spans="35:39">
      <c r="AI156" s="885"/>
      <c r="AJ156" s="885"/>
      <c r="AK156" s="885"/>
      <c r="AL156" s="885"/>
      <c r="AM156" s="885"/>
    </row>
    <row r="157" spans="35:39">
      <c r="AI157" s="885"/>
      <c r="AJ157" s="885"/>
      <c r="AK157" s="885"/>
      <c r="AL157" s="885"/>
      <c r="AM157" s="885"/>
    </row>
    <row r="158" spans="35:39">
      <c r="AI158" s="885"/>
      <c r="AJ158" s="885"/>
      <c r="AK158" s="885"/>
      <c r="AL158" s="885"/>
      <c r="AM158" s="885"/>
    </row>
    <row r="159" spans="35:39">
      <c r="AI159" s="885"/>
      <c r="AJ159" s="885"/>
      <c r="AK159" s="885"/>
      <c r="AL159" s="885"/>
      <c r="AM159" s="885"/>
    </row>
    <row r="160" spans="35:39">
      <c r="AI160" s="885"/>
      <c r="AJ160" s="885"/>
      <c r="AK160" s="885"/>
      <c r="AL160" s="885"/>
      <c r="AM160" s="885"/>
    </row>
    <row r="161" spans="35:39">
      <c r="AI161" s="885"/>
      <c r="AJ161" s="885"/>
      <c r="AK161" s="885"/>
      <c r="AL161" s="885"/>
      <c r="AM161" s="885"/>
    </row>
    <row r="162" spans="35:39">
      <c r="AI162" s="885"/>
      <c r="AJ162" s="885"/>
      <c r="AK162" s="885"/>
      <c r="AL162" s="885"/>
      <c r="AM162" s="885"/>
    </row>
    <row r="163" spans="35:39">
      <c r="AI163" s="885"/>
      <c r="AJ163" s="885"/>
      <c r="AK163" s="885"/>
      <c r="AL163" s="885"/>
      <c r="AM163" s="885"/>
    </row>
    <row r="164" spans="35:39">
      <c r="AI164" s="885"/>
      <c r="AJ164" s="885"/>
      <c r="AK164" s="885"/>
      <c r="AL164" s="885"/>
      <c r="AM164" s="885"/>
    </row>
    <row r="165" spans="35:39">
      <c r="AI165" s="885"/>
      <c r="AJ165" s="885"/>
      <c r="AK165" s="885"/>
      <c r="AL165" s="885"/>
      <c r="AM165" s="885"/>
    </row>
    <row r="166" spans="35:39">
      <c r="AI166" s="885"/>
      <c r="AJ166" s="885"/>
      <c r="AK166" s="885"/>
      <c r="AL166" s="885"/>
      <c r="AM166" s="885"/>
    </row>
    <row r="167" spans="35:39">
      <c r="AI167" s="885"/>
      <c r="AJ167" s="885"/>
      <c r="AK167" s="885"/>
      <c r="AL167" s="885"/>
      <c r="AM167" s="885"/>
    </row>
    <row r="168" spans="35:39">
      <c r="AI168" s="885"/>
      <c r="AJ168" s="885"/>
      <c r="AK168" s="885"/>
      <c r="AL168" s="885"/>
      <c r="AM168" s="885"/>
    </row>
    <row r="169" spans="35:39">
      <c r="AI169" s="885"/>
      <c r="AJ169" s="885"/>
      <c r="AK169" s="885"/>
      <c r="AL169" s="885"/>
      <c r="AM169" s="885"/>
    </row>
    <row r="170" spans="35:39">
      <c r="AI170" s="885"/>
      <c r="AJ170" s="885"/>
      <c r="AK170" s="885"/>
      <c r="AL170" s="885"/>
      <c r="AM170" s="885"/>
    </row>
    <row r="171" spans="35:39">
      <c r="AI171" s="885"/>
      <c r="AJ171" s="885"/>
      <c r="AK171" s="885"/>
      <c r="AL171" s="885"/>
      <c r="AM171" s="885"/>
    </row>
    <row r="172" spans="35:39">
      <c r="AI172" s="885"/>
      <c r="AJ172" s="885"/>
      <c r="AK172" s="885"/>
      <c r="AL172" s="885"/>
      <c r="AM172" s="885"/>
    </row>
    <row r="173" spans="35:39">
      <c r="AI173" s="885"/>
      <c r="AJ173" s="885"/>
      <c r="AK173" s="885"/>
      <c r="AL173" s="885"/>
      <c r="AM173" s="885"/>
    </row>
    <row r="174" spans="35:39">
      <c r="AI174" s="885"/>
      <c r="AJ174" s="885"/>
      <c r="AK174" s="885"/>
      <c r="AL174" s="885"/>
      <c r="AM174" s="885"/>
    </row>
    <row r="175" spans="35:39">
      <c r="AI175" s="885"/>
      <c r="AJ175" s="885"/>
      <c r="AK175" s="885"/>
      <c r="AL175" s="885"/>
      <c r="AM175" s="885"/>
    </row>
    <row r="176" spans="35:39">
      <c r="AI176" s="885"/>
      <c r="AJ176" s="885"/>
      <c r="AK176" s="885"/>
      <c r="AL176" s="885"/>
      <c r="AM176" s="885"/>
    </row>
    <row r="177" spans="35:39">
      <c r="AI177" s="885"/>
      <c r="AJ177" s="885"/>
      <c r="AK177" s="885"/>
      <c r="AL177" s="885"/>
      <c r="AM177" s="885"/>
    </row>
    <row r="178" spans="35:39">
      <c r="AI178" s="885"/>
      <c r="AJ178" s="885"/>
      <c r="AK178" s="885"/>
      <c r="AL178" s="885"/>
      <c r="AM178" s="885"/>
    </row>
    <row r="179" spans="35:39">
      <c r="AI179" s="885"/>
      <c r="AJ179" s="885"/>
      <c r="AK179" s="885"/>
      <c r="AL179" s="885"/>
      <c r="AM179" s="885"/>
    </row>
    <row r="180" spans="35:39">
      <c r="AI180" s="885"/>
      <c r="AJ180" s="885"/>
      <c r="AK180" s="885"/>
      <c r="AL180" s="885"/>
      <c r="AM180" s="885"/>
    </row>
    <row r="181" spans="35:39">
      <c r="AI181" s="885"/>
      <c r="AJ181" s="885"/>
      <c r="AK181" s="885"/>
      <c r="AL181" s="885"/>
      <c r="AM181" s="885"/>
    </row>
    <row r="182" spans="35:39">
      <c r="AI182" s="885"/>
      <c r="AJ182" s="885"/>
      <c r="AK182" s="885"/>
      <c r="AL182" s="885"/>
      <c r="AM182" s="885"/>
    </row>
    <row r="183" spans="35:39">
      <c r="AI183" s="885"/>
      <c r="AJ183" s="885"/>
      <c r="AK183" s="885"/>
      <c r="AL183" s="885"/>
      <c r="AM183" s="885"/>
    </row>
    <row r="184" spans="35:39">
      <c r="AI184" s="885"/>
      <c r="AJ184" s="885"/>
      <c r="AK184" s="885"/>
      <c r="AL184" s="885"/>
      <c r="AM184" s="885"/>
    </row>
    <row r="185" spans="35:39">
      <c r="AI185" s="885"/>
      <c r="AJ185" s="885"/>
      <c r="AK185" s="885"/>
      <c r="AL185" s="885"/>
      <c r="AM185" s="885"/>
    </row>
    <row r="186" spans="35:39">
      <c r="AI186" s="885"/>
      <c r="AJ186" s="885"/>
      <c r="AK186" s="885"/>
      <c r="AL186" s="885"/>
      <c r="AM186" s="885"/>
    </row>
    <row r="187" spans="35:39">
      <c r="AI187" s="885"/>
      <c r="AJ187" s="885"/>
      <c r="AK187" s="885"/>
      <c r="AL187" s="885"/>
      <c r="AM187" s="885"/>
    </row>
    <row r="188" spans="35:39">
      <c r="AI188" s="885"/>
      <c r="AJ188" s="885"/>
      <c r="AK188" s="885"/>
      <c r="AL188" s="885"/>
      <c r="AM188" s="885"/>
    </row>
    <row r="189" spans="35:39">
      <c r="AI189" s="885"/>
      <c r="AJ189" s="885"/>
      <c r="AK189" s="885"/>
      <c r="AL189" s="885"/>
      <c r="AM189" s="885"/>
    </row>
    <row r="190" spans="35:39">
      <c r="AI190" s="885"/>
      <c r="AJ190" s="885"/>
      <c r="AK190" s="885"/>
      <c r="AL190" s="885"/>
      <c r="AM190" s="885"/>
    </row>
    <row r="191" spans="35:39">
      <c r="AI191" s="885"/>
      <c r="AJ191" s="885"/>
      <c r="AK191" s="885"/>
      <c r="AL191" s="885"/>
      <c r="AM191" s="885"/>
    </row>
    <row r="192" spans="35:39">
      <c r="AI192" s="885"/>
      <c r="AJ192" s="885"/>
      <c r="AK192" s="885"/>
      <c r="AL192" s="885"/>
      <c r="AM192" s="885"/>
    </row>
    <row r="193" spans="35:39">
      <c r="AI193" s="885"/>
      <c r="AJ193" s="885"/>
      <c r="AK193" s="885"/>
      <c r="AL193" s="885"/>
      <c r="AM193" s="885"/>
    </row>
    <row r="194" spans="35:39">
      <c r="AI194" s="885"/>
      <c r="AJ194" s="885"/>
      <c r="AK194" s="885"/>
      <c r="AL194" s="885"/>
      <c r="AM194" s="885"/>
    </row>
    <row r="195" spans="35:39">
      <c r="AI195" s="885"/>
      <c r="AJ195" s="885"/>
      <c r="AK195" s="885"/>
      <c r="AL195" s="885"/>
      <c r="AM195" s="885"/>
    </row>
    <row r="196" spans="35:39">
      <c r="AI196" s="885"/>
      <c r="AJ196" s="885"/>
      <c r="AK196" s="885"/>
      <c r="AL196" s="885"/>
      <c r="AM196" s="885"/>
    </row>
    <row r="197" spans="35:39">
      <c r="AI197" s="885"/>
      <c r="AJ197" s="885"/>
      <c r="AK197" s="885"/>
      <c r="AL197" s="885"/>
      <c r="AM197" s="885"/>
    </row>
    <row r="198" spans="35:39">
      <c r="AI198" s="885"/>
      <c r="AJ198" s="885"/>
      <c r="AK198" s="885"/>
      <c r="AL198" s="885"/>
      <c r="AM198" s="885"/>
    </row>
    <row r="199" spans="35:39">
      <c r="AI199" s="885"/>
      <c r="AJ199" s="885"/>
      <c r="AK199" s="885"/>
      <c r="AL199" s="885"/>
      <c r="AM199" s="885"/>
    </row>
    <row r="200" spans="35:39">
      <c r="AI200" s="885"/>
      <c r="AJ200" s="885"/>
      <c r="AK200" s="885"/>
      <c r="AL200" s="885"/>
      <c r="AM200" s="885"/>
    </row>
    <row r="201" spans="35:39">
      <c r="AI201" s="885"/>
      <c r="AJ201" s="885"/>
      <c r="AK201" s="885"/>
      <c r="AL201" s="885"/>
      <c r="AM201" s="885"/>
    </row>
    <row r="202" spans="35:39">
      <c r="AI202" s="885"/>
      <c r="AJ202" s="885"/>
      <c r="AK202" s="885"/>
      <c r="AL202" s="885"/>
      <c r="AM202" s="885"/>
    </row>
    <row r="203" spans="35:39">
      <c r="AI203" s="885"/>
      <c r="AJ203" s="885"/>
      <c r="AK203" s="885"/>
      <c r="AL203" s="885"/>
      <c r="AM203" s="885"/>
    </row>
    <row r="204" spans="35:39">
      <c r="AI204" s="885"/>
      <c r="AJ204" s="885"/>
      <c r="AK204" s="885"/>
      <c r="AL204" s="885"/>
      <c r="AM204" s="885"/>
    </row>
    <row r="205" spans="35:39">
      <c r="AI205" s="885"/>
      <c r="AJ205" s="885"/>
      <c r="AK205" s="885"/>
      <c r="AL205" s="885"/>
      <c r="AM205" s="885"/>
    </row>
    <row r="206" spans="35:39">
      <c r="AI206" s="885"/>
      <c r="AJ206" s="885"/>
      <c r="AK206" s="885"/>
      <c r="AL206" s="885"/>
      <c r="AM206" s="885"/>
    </row>
    <row r="207" spans="35:39">
      <c r="AI207" s="885"/>
      <c r="AJ207" s="885"/>
      <c r="AK207" s="885"/>
      <c r="AL207" s="885"/>
      <c r="AM207" s="885"/>
    </row>
    <row r="208" spans="35:39">
      <c r="AI208" s="885"/>
      <c r="AJ208" s="885"/>
      <c r="AK208" s="885"/>
      <c r="AL208" s="885"/>
      <c r="AM208" s="885"/>
    </row>
    <row r="209" spans="35:39">
      <c r="AI209" s="885"/>
      <c r="AJ209" s="885"/>
      <c r="AK209" s="885"/>
      <c r="AL209" s="885"/>
      <c r="AM209" s="885"/>
    </row>
    <row r="210" spans="35:39">
      <c r="AI210" s="885"/>
      <c r="AJ210" s="885"/>
      <c r="AK210" s="885"/>
      <c r="AL210" s="885"/>
      <c r="AM210" s="885"/>
    </row>
    <row r="211" spans="35:39">
      <c r="AI211" s="885"/>
      <c r="AJ211" s="885"/>
      <c r="AK211" s="885"/>
      <c r="AL211" s="885"/>
      <c r="AM211" s="885"/>
    </row>
    <row r="212" spans="35:39">
      <c r="AI212" s="885"/>
      <c r="AJ212" s="885"/>
      <c r="AK212" s="885"/>
      <c r="AL212" s="885"/>
      <c r="AM212" s="885"/>
    </row>
    <row r="213" spans="35:39">
      <c r="AI213" s="885"/>
      <c r="AJ213" s="885"/>
      <c r="AK213" s="885"/>
      <c r="AL213" s="885"/>
      <c r="AM213" s="885"/>
    </row>
    <row r="214" spans="35:39">
      <c r="AI214" s="885"/>
      <c r="AJ214" s="885"/>
      <c r="AK214" s="885"/>
      <c r="AL214" s="885"/>
      <c r="AM214" s="885"/>
    </row>
    <row r="215" spans="35:39">
      <c r="AI215" s="885"/>
      <c r="AJ215" s="885"/>
      <c r="AK215" s="885"/>
      <c r="AL215" s="885"/>
      <c r="AM215" s="885"/>
    </row>
  </sheetData>
  <mergeCells count="9">
    <mergeCell ref="BA3:BD3"/>
    <mergeCell ref="BA1:BD1"/>
    <mergeCell ref="BF1:BP1"/>
    <mergeCell ref="HC1:IF1"/>
    <mergeCell ref="AC3:AE3"/>
    <mergeCell ref="AU3:AY3"/>
    <mergeCell ref="BF3:BP3"/>
    <mergeCell ref="BQ3:CE3"/>
    <mergeCell ref="HC3:IF3"/>
  </mergeCells>
  <hyperlinks>
    <hyperlink ref="A1" location="'INDICE DE CUADROS'!A1" display="Índice" xr:uid="{5558F299-CF56-4E73-AA2C-0289C866D708}"/>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5878A-0EC3-41B4-979C-EC79A34CE6EB}">
  <sheetPr codeName="Hoja30">
    <tabColor rgb="FF7030A0"/>
  </sheetPr>
  <dimension ref="A1:IF157"/>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0.28515625" defaultRowHeight="12.75"/>
  <cols>
    <col min="1" max="1" width="7" style="327" customWidth="1"/>
    <col min="2" max="2" width="14.7109375" style="327" customWidth="1"/>
    <col min="3" max="7" width="17.7109375" style="1255" customWidth="1"/>
    <col min="8" max="8" width="14.5703125" style="327" customWidth="1"/>
    <col min="9" max="9" width="16.28515625" style="327" customWidth="1"/>
    <col min="10" max="10" width="15.42578125" style="327" customWidth="1"/>
    <col min="11" max="11" width="15" style="327" customWidth="1"/>
    <col min="12" max="12" width="14.28515625" style="327" customWidth="1"/>
    <col min="13" max="13" width="12.7109375" style="327" customWidth="1"/>
    <col min="14" max="14" width="19" style="327" customWidth="1"/>
    <col min="15" max="15" width="13.42578125" style="327" customWidth="1"/>
    <col min="16" max="16" width="15.28515625" style="327" customWidth="1"/>
    <col min="17" max="17" width="13.5703125" style="327" customWidth="1"/>
    <col min="18" max="18" width="20.7109375" style="327" customWidth="1"/>
    <col min="19" max="20" width="19" style="327" customWidth="1"/>
    <col min="21" max="21" width="27.42578125" style="327" customWidth="1"/>
    <col min="22" max="22" width="15.5703125" style="327" customWidth="1"/>
    <col min="23" max="23" width="15.28515625" style="327" customWidth="1"/>
    <col min="24" max="28" width="14.28515625" style="327" customWidth="1"/>
    <col min="29" max="29" width="27.42578125" style="327" customWidth="1"/>
    <col min="30" max="46" width="20.5703125" style="327" customWidth="1"/>
    <col min="47" max="47" width="20.42578125" style="327" customWidth="1"/>
    <col min="48" max="48" width="18.5703125" style="176" customWidth="1"/>
    <col min="49" max="49" width="18.5703125" style="327" customWidth="1"/>
    <col min="50" max="50" width="17.7109375" style="327" customWidth="1"/>
    <col min="51" max="51" width="21.5703125" style="327" customWidth="1"/>
    <col min="52" max="52" width="5.28515625" style="176" customWidth="1"/>
    <col min="53" max="54" width="16.5703125" style="176" customWidth="1"/>
    <col min="55" max="55" width="17.7109375" style="176" customWidth="1"/>
    <col min="56" max="56" width="16.5703125" style="176" customWidth="1"/>
    <col min="57" max="57" width="5.5703125" style="176" customWidth="1"/>
    <col min="58" max="58" width="15.28515625" style="327" customWidth="1"/>
    <col min="59" max="59" width="13.7109375" style="327" customWidth="1"/>
    <col min="60" max="60" width="15.28515625" style="327" customWidth="1"/>
    <col min="61" max="61" width="11.42578125" style="327" customWidth="1"/>
    <col min="62" max="62" width="9.7109375" style="327" customWidth="1"/>
    <col min="63" max="63" width="12.28515625" style="327" customWidth="1"/>
    <col min="64" max="64" width="14.28515625" style="327" customWidth="1"/>
    <col min="65" max="65" width="12.7109375" style="327" customWidth="1"/>
    <col min="66" max="66" width="12" style="327" customWidth="1"/>
    <col min="67" max="67" width="12.7109375" style="327" customWidth="1"/>
    <col min="68" max="68" width="18.28515625" style="327" customWidth="1"/>
    <col min="69" max="69" width="14.5703125" style="327" customWidth="1"/>
    <col min="70" max="72" width="12.7109375" style="327" customWidth="1"/>
    <col min="73" max="73" width="14.7109375" style="327" customWidth="1"/>
    <col min="74" max="74" width="5.42578125" style="327" customWidth="1"/>
    <col min="75" max="75" width="15.5703125" style="327" customWidth="1"/>
    <col min="76" max="76" width="17.42578125" style="327" customWidth="1"/>
    <col min="77" max="77" width="14.42578125" style="327" customWidth="1"/>
    <col min="78" max="78" width="12.7109375" style="327" customWidth="1"/>
    <col min="79" max="79" width="13.7109375" style="327" customWidth="1"/>
    <col min="80" max="83" width="17.5703125" style="327" customWidth="1"/>
    <col min="84" max="84" width="5.42578125" style="1135" customWidth="1"/>
    <col min="85" max="88" width="15.5703125" style="176" customWidth="1"/>
    <col min="89" max="89" width="12.28515625" style="327" customWidth="1"/>
    <col min="90" max="90" width="9.5703125" style="176" customWidth="1"/>
    <col min="91" max="91" width="15.5703125" style="163" customWidth="1"/>
    <col min="92" max="92" width="13.7109375" style="163" customWidth="1"/>
    <col min="93" max="93" width="24" style="176" customWidth="1"/>
    <col min="94" max="95" width="15.42578125" style="176" customWidth="1"/>
    <col min="96" max="96" width="10.28515625" style="176"/>
    <col min="97" max="97" width="15.42578125" style="176" customWidth="1"/>
    <col min="98" max="98" width="15.28515625" style="176" customWidth="1"/>
    <col min="99" max="99" width="13.7109375" style="176" customWidth="1"/>
    <col min="100" max="100" width="10.28515625" style="176"/>
    <col min="101" max="101" width="15" style="176" customWidth="1"/>
    <col min="102" max="102" width="12.28515625" style="176" customWidth="1"/>
    <col min="103" max="103" width="9.7109375" style="176" customWidth="1"/>
    <col min="104" max="105" width="10.28515625" style="176"/>
    <col min="106" max="106" width="13.28515625" style="176" customWidth="1"/>
    <col min="107" max="107" width="15.7109375" style="176" customWidth="1"/>
    <col min="108" max="108" width="12.28515625" style="176" customWidth="1"/>
    <col min="109" max="111" width="10.28515625" style="176"/>
    <col min="112" max="112" width="12.7109375" style="176" customWidth="1"/>
    <col min="113" max="113" width="13.42578125" style="176" customWidth="1"/>
    <col min="114" max="114" width="17.28515625" style="176" customWidth="1"/>
    <col min="115" max="115" width="11.7109375" style="176" customWidth="1"/>
    <col min="116" max="116" width="12.7109375" style="176" customWidth="1"/>
    <col min="117" max="117" width="17.28515625" style="176" customWidth="1"/>
    <col min="118" max="118" width="12.5703125" style="176" customWidth="1"/>
    <col min="119" max="119" width="14.7109375" style="176" customWidth="1"/>
    <col min="120" max="120" width="10.28515625" style="176"/>
    <col min="121" max="121" width="16.28515625" style="176" customWidth="1"/>
    <col min="122" max="123" width="14.28515625" style="176" customWidth="1"/>
    <col min="124" max="124" width="18.28515625" style="176" bestFit="1" customWidth="1"/>
    <col min="125" max="126" width="18.28515625" style="176" customWidth="1"/>
    <col min="127" max="127" width="16" style="176" bestFit="1" customWidth="1"/>
    <col min="128" max="128" width="16" style="176" customWidth="1"/>
    <col min="129" max="129" width="10.7109375" style="176" customWidth="1"/>
    <col min="130" max="130" width="13.42578125" style="176" customWidth="1"/>
    <col min="131" max="131" width="12.7109375" style="176" customWidth="1"/>
    <col min="132" max="132" width="8.5703125" style="176" customWidth="1"/>
    <col min="133" max="135" width="10.28515625" style="176"/>
    <col min="136" max="136" width="12.42578125" style="176" customWidth="1"/>
    <col min="137" max="137" width="12" style="176" customWidth="1"/>
    <col min="138" max="138" width="15.28515625" style="176" customWidth="1"/>
    <col min="139" max="139" width="13" style="176" customWidth="1"/>
    <col min="140" max="140" width="12.5703125" style="176" customWidth="1"/>
    <col min="141" max="142" width="17.7109375" style="176" customWidth="1"/>
    <col min="143" max="143" width="12.42578125" style="176" customWidth="1"/>
    <col min="144" max="144" width="12.7109375" style="176" customWidth="1"/>
    <col min="145" max="145" width="14.28515625" style="176" customWidth="1"/>
    <col min="146" max="146" width="13.7109375" style="176" customWidth="1"/>
    <col min="147" max="147" width="10.28515625" style="327"/>
    <col min="148" max="148" width="17.7109375" style="327" customWidth="1"/>
    <col min="149" max="149" width="18.28515625" style="327" customWidth="1"/>
    <col min="150" max="150" width="11.85546875" style="327" customWidth="1"/>
    <col min="151" max="151" width="10.28515625" style="176"/>
    <col min="152" max="152" width="13.7109375" style="176" customWidth="1"/>
    <col min="153" max="153" width="11.7109375" style="176" customWidth="1"/>
    <col min="154" max="154" width="13.7109375" style="176" customWidth="1"/>
    <col min="155" max="164" width="10.28515625" style="176"/>
    <col min="165" max="165" width="13.28515625" style="176" customWidth="1"/>
    <col min="166" max="166" width="13.7109375" style="911" customWidth="1"/>
    <col min="167" max="167" width="14.7109375" style="176" customWidth="1"/>
    <col min="168" max="168" width="17.28515625" style="176" customWidth="1"/>
    <col min="169" max="169" width="16.28515625" style="176" customWidth="1"/>
    <col min="170" max="170" width="14.28515625" style="176" customWidth="1"/>
    <col min="171" max="171" width="15.42578125" style="176" customWidth="1"/>
    <col min="172" max="174" width="13.7109375" style="176" customWidth="1"/>
    <col min="175" max="175" width="11.5703125" style="176" customWidth="1"/>
    <col min="176" max="176" width="10.28515625" style="176"/>
    <col min="177" max="178" width="11.7109375" style="176" customWidth="1"/>
    <col min="179" max="182" width="10.28515625" style="176"/>
    <col min="183" max="183" width="12.7109375" style="176" customWidth="1"/>
    <col min="184" max="185" width="13.7109375" style="176" customWidth="1"/>
    <col min="186" max="186" width="12.7109375" style="176" customWidth="1"/>
    <col min="187" max="187" width="15.7109375" style="176" customWidth="1"/>
    <col min="188" max="189" width="18" style="176" customWidth="1"/>
    <col min="190" max="190" width="14.85546875" style="176" customWidth="1"/>
    <col min="191" max="191" width="16.7109375" style="911" customWidth="1"/>
    <col min="192" max="192" width="16.28515625" style="176" customWidth="1"/>
    <col min="193" max="193" width="14.7109375" style="163" customWidth="1"/>
    <col min="194" max="194" width="14.42578125" style="176" customWidth="1"/>
    <col min="195" max="195" width="12.28515625" style="176" customWidth="1"/>
    <col min="196" max="196" width="13.7109375" style="176" customWidth="1"/>
    <col min="197" max="197" width="14.5703125" style="163" customWidth="1"/>
    <col min="198" max="198" width="12.7109375" style="176" customWidth="1"/>
    <col min="199" max="204" width="10.28515625" style="176"/>
    <col min="205" max="205" width="13.42578125" style="176" customWidth="1"/>
    <col min="206" max="206" width="10.28515625" style="176"/>
    <col min="207" max="207" width="15" style="176" customWidth="1"/>
    <col min="208" max="208" width="15" style="911" customWidth="1"/>
    <col min="209" max="209" width="15.28515625" style="163" customWidth="1"/>
    <col min="210" max="210" width="14.7109375" style="176" customWidth="1"/>
    <col min="211" max="211" width="13.7109375" style="176" customWidth="1"/>
    <col min="212" max="212" width="15.7109375" style="163" customWidth="1"/>
    <col min="213" max="213" width="14.28515625" style="163" customWidth="1"/>
    <col min="214" max="214" width="15.7109375" style="163" customWidth="1"/>
    <col min="215" max="215" width="11.28515625" style="163" customWidth="1"/>
    <col min="216" max="216" width="12.7109375" style="163" customWidth="1"/>
    <col min="217" max="217" width="12.28515625" style="163" customWidth="1"/>
    <col min="218" max="218" width="10.28515625" style="163"/>
    <col min="219" max="219" width="12.7109375" style="163" customWidth="1"/>
    <col min="220" max="220" width="13.5703125" style="163" customWidth="1"/>
    <col min="221" max="221" width="14.7109375" style="163" customWidth="1"/>
    <col min="222" max="222" width="13" style="163" customWidth="1"/>
    <col min="223" max="225" width="15" style="176" customWidth="1"/>
    <col min="226" max="227" width="10.28515625" style="163"/>
    <col min="228" max="228" width="12.140625" style="163" customWidth="1"/>
    <col min="229" max="229" width="12.140625" style="920" customWidth="1"/>
    <col min="230" max="230" width="10.28515625" style="163"/>
    <col min="231" max="231" width="10.28515625" style="176"/>
    <col min="232" max="232" width="14.7109375" style="176" customWidth="1"/>
    <col min="233" max="233" width="12.7109375" style="176" customWidth="1"/>
    <col min="234" max="234" width="12.42578125" style="176" customWidth="1"/>
    <col min="235" max="235" width="17.28515625" style="163" customWidth="1"/>
    <col min="236" max="236" width="20.7109375" style="176" customWidth="1"/>
    <col min="237" max="237" width="15.28515625" style="163" customWidth="1"/>
    <col min="238" max="238" width="15.28515625" style="920" customWidth="1"/>
    <col min="239" max="239" width="17" style="163" customWidth="1"/>
    <col min="240" max="240" width="19.5703125" style="163" customWidth="1"/>
    <col min="241" max="16384" width="10.28515625" style="176"/>
  </cols>
  <sheetData>
    <row r="1" spans="1:240" ht="82.5" customHeight="1" thickTop="1" thickBot="1">
      <c r="A1" s="856" t="s">
        <v>132</v>
      </c>
      <c r="B1" s="1099"/>
      <c r="C1" s="1329" t="s">
        <v>1298</v>
      </c>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1"/>
      <c r="AC1" s="882"/>
      <c r="AD1" s="882"/>
      <c r="AE1" s="882"/>
      <c r="AF1" s="882"/>
      <c r="AG1" s="882"/>
      <c r="AH1" s="882"/>
      <c r="AI1" s="882"/>
      <c r="AJ1" s="882"/>
      <c r="AK1" s="882"/>
      <c r="AL1" s="882"/>
      <c r="AM1" s="882"/>
      <c r="AN1" s="882"/>
      <c r="AO1" s="882"/>
      <c r="AP1" s="882"/>
      <c r="AQ1" s="882"/>
      <c r="AR1" s="882"/>
      <c r="AS1" s="882"/>
      <c r="AT1" s="882"/>
      <c r="AU1" s="882"/>
      <c r="AV1" s="208"/>
      <c r="AW1" s="882"/>
      <c r="AX1" s="882"/>
      <c r="AY1" s="882"/>
      <c r="AZ1" s="200"/>
      <c r="BA1" s="1476" t="s">
        <v>1275</v>
      </c>
      <c r="BB1" s="1477"/>
      <c r="BC1" s="1477"/>
      <c r="BD1" s="1478"/>
      <c r="BE1" s="200"/>
      <c r="BF1" s="1479" t="s">
        <v>1074</v>
      </c>
      <c r="BG1" s="1480"/>
      <c r="BH1" s="1480"/>
      <c r="BI1" s="1480"/>
      <c r="BJ1" s="1480"/>
      <c r="BK1" s="1480"/>
      <c r="BL1" s="1480"/>
      <c r="BM1" s="1480"/>
      <c r="BN1" s="1480"/>
      <c r="BO1" s="1480"/>
      <c r="BP1" s="1480"/>
      <c r="BQ1" s="1100"/>
      <c r="BR1" s="1100"/>
      <c r="BS1" s="1100"/>
      <c r="BT1" s="1100"/>
      <c r="BU1" s="1100"/>
      <c r="BV1" s="1100"/>
      <c r="BW1" s="1100"/>
      <c r="BX1" s="1100"/>
      <c r="BY1" s="1100"/>
      <c r="BZ1" s="1100"/>
      <c r="CA1" s="1100"/>
      <c r="CB1" s="1100"/>
      <c r="CC1" s="1100"/>
      <c r="CD1" s="1100"/>
      <c r="CE1" s="1101"/>
      <c r="CF1" s="1102"/>
      <c r="CG1" s="1103"/>
      <c r="CH1" s="1104"/>
      <c r="CI1" s="1104"/>
      <c r="CJ1" s="1104"/>
      <c r="CK1" s="1105"/>
      <c r="CL1" s="201"/>
      <c r="CM1" s="890" t="s">
        <v>920</v>
      </c>
      <c r="CN1" s="891"/>
      <c r="CO1" s="891"/>
      <c r="CP1" s="891"/>
      <c r="CQ1" s="891"/>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c r="EE1" s="891"/>
      <c r="EF1" s="891"/>
      <c r="EG1" s="891"/>
      <c r="EH1" s="891"/>
      <c r="EI1" s="891"/>
      <c r="EJ1" s="891"/>
      <c r="EK1" s="891"/>
      <c r="EL1" s="891"/>
      <c r="EM1" s="891"/>
      <c r="EN1" s="891"/>
      <c r="EO1" s="891"/>
      <c r="EP1" s="891"/>
      <c r="EQ1" s="891"/>
      <c r="ER1" s="891"/>
      <c r="ES1" s="891"/>
      <c r="ET1" s="891"/>
      <c r="EU1" s="891"/>
      <c r="EV1" s="891"/>
      <c r="EW1" s="891"/>
      <c r="EX1" s="891"/>
      <c r="EY1" s="891"/>
      <c r="EZ1" s="891"/>
      <c r="FA1" s="891"/>
      <c r="FB1" s="891"/>
      <c r="FC1" s="891"/>
      <c r="FD1" s="891"/>
      <c r="FE1" s="891"/>
      <c r="FF1" s="891"/>
      <c r="FG1" s="891"/>
      <c r="FH1" s="891"/>
      <c r="FI1" s="891"/>
      <c r="FJ1" s="908"/>
      <c r="FK1" s="891"/>
      <c r="FL1" s="891"/>
      <c r="FM1" s="891"/>
      <c r="FN1" s="891"/>
      <c r="FO1" s="891"/>
      <c r="FP1" s="891"/>
      <c r="FQ1" s="891"/>
      <c r="FR1" s="891"/>
      <c r="FS1" s="891"/>
      <c r="FT1" s="891"/>
      <c r="FU1" s="891"/>
      <c r="FV1" s="891"/>
      <c r="FW1" s="891"/>
      <c r="FX1" s="891"/>
      <c r="FY1" s="891"/>
      <c r="FZ1" s="891"/>
      <c r="GA1" s="891"/>
      <c r="GB1" s="891"/>
      <c r="GC1" s="891"/>
      <c r="GD1" s="891"/>
      <c r="GE1" s="891"/>
      <c r="GF1" s="891"/>
      <c r="GG1" s="891"/>
      <c r="GH1" s="891"/>
      <c r="GI1" s="908"/>
      <c r="GJ1" s="891"/>
      <c r="GK1" s="891"/>
      <c r="GL1" s="891"/>
      <c r="GM1" s="891"/>
      <c r="GN1" s="891"/>
      <c r="GO1" s="891"/>
      <c r="GP1" s="891"/>
      <c r="GQ1" s="891"/>
      <c r="GR1" s="891"/>
      <c r="GS1" s="891"/>
      <c r="GT1" s="891"/>
      <c r="GU1" s="891"/>
      <c r="GV1" s="891"/>
      <c r="GW1" s="891"/>
      <c r="GX1" s="891"/>
      <c r="GY1" s="891"/>
      <c r="GZ1" s="908"/>
      <c r="HA1" s="891"/>
      <c r="HB1" s="892"/>
      <c r="HC1" s="1481" t="s">
        <v>904</v>
      </c>
      <c r="HD1" s="1482"/>
      <c r="HE1" s="1482"/>
      <c r="HF1" s="1482"/>
      <c r="HG1" s="1482"/>
      <c r="HH1" s="1482"/>
      <c r="HI1" s="1482"/>
      <c r="HJ1" s="1482"/>
      <c r="HK1" s="1482"/>
      <c r="HL1" s="1482"/>
      <c r="HM1" s="1482"/>
      <c r="HN1" s="1482"/>
      <c r="HO1" s="1482"/>
      <c r="HP1" s="1482"/>
      <c r="HQ1" s="1482"/>
      <c r="HR1" s="1482"/>
      <c r="HS1" s="1482"/>
      <c r="HT1" s="1482"/>
      <c r="HU1" s="1482"/>
      <c r="HV1" s="1482"/>
      <c r="HW1" s="1482"/>
      <c r="HX1" s="1482"/>
      <c r="HY1" s="1482"/>
      <c r="HZ1" s="1482"/>
      <c r="IA1" s="1482"/>
      <c r="IB1" s="1482"/>
      <c r="IC1" s="1482"/>
      <c r="ID1" s="1482"/>
      <c r="IE1" s="1482"/>
      <c r="IF1" s="1483"/>
    </row>
    <row r="2" spans="1:240" ht="73.900000000000006" customHeight="1" thickTop="1" thickBot="1">
      <c r="A2" s="1107"/>
      <c r="B2" s="1108"/>
      <c r="C2" s="1109" t="s">
        <v>134</v>
      </c>
      <c r="D2" s="1109"/>
      <c r="E2" s="1109"/>
      <c r="F2" s="1109"/>
      <c r="G2" s="1109"/>
      <c r="H2" s="1109"/>
      <c r="I2" s="1109"/>
      <c r="J2" s="1109"/>
      <c r="K2" s="1109"/>
      <c r="L2" s="1109"/>
      <c r="M2" s="1109"/>
      <c r="N2" s="1109"/>
      <c r="O2" s="1110"/>
      <c r="P2" s="1109"/>
      <c r="Q2" s="1109"/>
      <c r="R2" s="1109"/>
      <c r="S2" s="1109"/>
      <c r="T2" s="1109"/>
      <c r="U2" s="1109"/>
      <c r="V2" s="1109"/>
      <c r="W2" s="1109"/>
      <c r="X2" s="1109"/>
      <c r="Y2" s="1109"/>
      <c r="Z2" s="1109"/>
      <c r="AA2" s="1109"/>
      <c r="AB2" s="1109"/>
      <c r="AC2" s="882"/>
      <c r="AD2" s="882"/>
      <c r="AE2" s="882"/>
      <c r="AF2" s="1111"/>
      <c r="AG2" s="1111"/>
      <c r="AH2" s="1111"/>
      <c r="AI2" s="1112"/>
      <c r="AJ2" s="1112"/>
      <c r="AK2" s="1112"/>
      <c r="AL2" s="1112"/>
      <c r="AM2" s="1112"/>
      <c r="AN2" s="1113"/>
      <c r="AO2" s="1113"/>
      <c r="AP2" s="1113"/>
      <c r="AQ2" s="1113"/>
      <c r="AR2" s="1113"/>
      <c r="AS2" s="1113"/>
      <c r="AT2" s="1113"/>
      <c r="AU2" s="882"/>
      <c r="AW2" s="882"/>
      <c r="AX2" s="882"/>
      <c r="AY2" s="882"/>
      <c r="AZ2" s="71"/>
      <c r="BA2" s="71"/>
      <c r="BB2" s="71"/>
      <c r="BC2" s="71"/>
      <c r="BD2" s="71"/>
      <c r="BE2" s="71"/>
      <c r="BF2" s="1100" t="s">
        <v>154</v>
      </c>
      <c r="BG2" s="1100"/>
      <c r="BH2" s="1100"/>
      <c r="BI2" s="1100"/>
      <c r="BJ2" s="1100"/>
      <c r="BK2" s="1100"/>
      <c r="BL2" s="1100"/>
      <c r="BM2" s="1100"/>
      <c r="BN2" s="1100"/>
      <c r="BO2" s="1100"/>
      <c r="BP2" s="1100"/>
      <c r="BQ2" s="1100"/>
      <c r="BR2" s="1100"/>
      <c r="BS2" s="1100"/>
      <c r="BT2" s="1100"/>
      <c r="BU2" s="1100"/>
      <c r="BV2" s="1100"/>
      <c r="BW2" s="1100"/>
      <c r="BX2" s="1100"/>
      <c r="BY2" s="1100"/>
      <c r="BZ2" s="1100"/>
      <c r="CA2" s="1114"/>
      <c r="CB2" s="1114"/>
      <c r="CC2" s="1114"/>
      <c r="CD2" s="1114"/>
      <c r="CE2" s="1114"/>
      <c r="CF2" s="1102"/>
      <c r="CG2" s="1115"/>
      <c r="CH2" s="1115"/>
      <c r="CI2" s="1115"/>
      <c r="CJ2" s="1115"/>
      <c r="CK2" s="1115"/>
      <c r="CL2" s="201"/>
      <c r="CM2" s="1345"/>
      <c r="CN2" s="1346"/>
      <c r="CO2" s="1273"/>
      <c r="CP2" s="1171"/>
      <c r="CQ2" s="1173"/>
      <c r="CR2" s="1123"/>
      <c r="CS2" s="1347"/>
      <c r="CT2" s="1123"/>
      <c r="CU2" s="1173"/>
      <c r="CV2" s="1348"/>
      <c r="CW2" s="1123"/>
      <c r="CX2" s="1123"/>
      <c r="CY2" s="1123"/>
      <c r="CZ2" s="1349"/>
      <c r="DA2" s="1123"/>
      <c r="DB2" s="1123"/>
      <c r="DC2" s="117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c r="EH2" s="1123"/>
      <c r="EI2" s="1123"/>
      <c r="EJ2" s="1171"/>
      <c r="EK2" s="1123"/>
      <c r="EL2" s="1123"/>
      <c r="EM2" s="1123"/>
      <c r="EN2" s="1123"/>
      <c r="EO2" s="1123"/>
      <c r="EP2" s="1123"/>
      <c r="EQ2" s="1123"/>
      <c r="ER2" s="1123"/>
      <c r="ES2" s="1123"/>
      <c r="ET2" s="1123"/>
      <c r="EU2" s="1123"/>
      <c r="EV2" s="1123"/>
      <c r="EW2" s="1123"/>
      <c r="EX2" s="1123"/>
      <c r="EY2" s="1123"/>
      <c r="EZ2" s="1123"/>
      <c r="FA2" s="1123"/>
      <c r="FB2" s="1123"/>
      <c r="FC2" s="1123"/>
      <c r="FD2" s="1123"/>
      <c r="FE2" s="1123"/>
      <c r="FF2" s="1123"/>
      <c r="FG2" s="1123"/>
      <c r="FH2" s="1123"/>
      <c r="FI2" s="1273"/>
      <c r="FJ2" s="1350"/>
      <c r="FK2" s="1171"/>
      <c r="FL2" s="1171"/>
      <c r="FM2" s="1273"/>
      <c r="FN2" s="1171"/>
      <c r="FO2" s="1123"/>
      <c r="FP2" s="1123"/>
      <c r="FQ2" s="1123"/>
      <c r="FR2" s="1123"/>
      <c r="FS2" s="1171"/>
      <c r="FT2" s="1123"/>
      <c r="FU2" s="1123"/>
      <c r="FV2" s="1123"/>
      <c r="FW2" s="1123"/>
      <c r="FX2" s="1123"/>
      <c r="FY2" s="1123"/>
      <c r="FZ2" s="1123"/>
      <c r="GA2" s="1171"/>
      <c r="GB2" s="1351"/>
      <c r="GC2" s="1173"/>
      <c r="GD2" s="1173"/>
      <c r="GE2" s="1173"/>
      <c r="GF2" s="1273"/>
      <c r="GG2" s="1171"/>
      <c r="GH2" s="1171"/>
      <c r="GI2" s="1350"/>
      <c r="GJ2" s="1171"/>
      <c r="GK2" s="1171"/>
      <c r="GL2" s="1273"/>
      <c r="GM2" s="1346"/>
      <c r="GN2" s="1346"/>
      <c r="GO2" s="1346"/>
      <c r="GP2" s="1346"/>
      <c r="GQ2" s="1171"/>
      <c r="GR2" s="1123"/>
      <c r="GS2" s="1123"/>
      <c r="GT2" s="1123"/>
      <c r="GU2" s="1123"/>
      <c r="GV2" s="1123"/>
      <c r="GW2" s="1123"/>
      <c r="GX2" s="1123"/>
      <c r="GY2" s="1123"/>
      <c r="GZ2" s="1350"/>
      <c r="HA2" s="1171"/>
      <c r="HB2" s="1171"/>
      <c r="HC2" s="1352"/>
      <c r="HD2" s="1270"/>
      <c r="HE2" s="1123"/>
      <c r="HF2" s="1123"/>
      <c r="HG2" s="1273"/>
      <c r="HH2" s="1353"/>
      <c r="HI2" s="1353"/>
      <c r="HJ2" s="1273"/>
      <c r="HK2" s="1272"/>
      <c r="HL2" s="1353"/>
      <c r="HM2" s="1273"/>
      <c r="HN2" s="1353"/>
      <c r="HO2" s="1354"/>
      <c r="HP2" s="1354"/>
      <c r="HQ2" s="1354"/>
      <c r="HR2" s="1273"/>
      <c r="HS2" s="1353"/>
      <c r="HT2" s="1353"/>
      <c r="HU2" s="1272"/>
      <c r="HV2" s="1353"/>
      <c r="HW2" s="1353"/>
      <c r="HX2" s="1353"/>
      <c r="HY2" s="1270"/>
      <c r="HZ2" s="1273"/>
      <c r="IA2" s="1353"/>
      <c r="IB2" s="1353"/>
      <c r="IC2" s="1123"/>
      <c r="ID2" s="1133"/>
      <c r="IE2" s="1353"/>
      <c r="IF2" s="1355"/>
    </row>
    <row r="3" spans="1:240" s="208" customFormat="1" ht="56.25" customHeight="1" thickTop="1" thickBot="1">
      <c r="A3" s="205"/>
      <c r="B3" s="1135"/>
      <c r="C3" s="1136" t="s">
        <v>384</v>
      </c>
      <c r="D3" s="1137"/>
      <c r="E3" s="1137"/>
      <c r="F3" s="1137"/>
      <c r="G3" s="1137"/>
      <c r="H3" s="1137"/>
      <c r="I3" s="1137"/>
      <c r="J3" s="1137"/>
      <c r="K3" s="1137"/>
      <c r="L3" s="1137"/>
      <c r="M3" s="1137"/>
      <c r="N3" s="1505" t="s">
        <v>989</v>
      </c>
      <c r="O3" s="1506"/>
      <c r="P3" s="1506"/>
      <c r="Q3" s="1506"/>
      <c r="R3" s="1506"/>
      <c r="S3" s="1506"/>
      <c r="T3" s="1506"/>
      <c r="U3" s="1506"/>
      <c r="V3" s="1506"/>
      <c r="W3" s="1506"/>
      <c r="X3" s="1506"/>
      <c r="Y3" s="1506"/>
      <c r="Z3" s="1506"/>
      <c r="AA3" s="1506"/>
      <c r="AB3" s="1507"/>
      <c r="AC3" s="309" t="s">
        <v>864</v>
      </c>
      <c r="AD3" s="1466"/>
      <c r="AE3" s="1466"/>
      <c r="AF3" s="881"/>
      <c r="AG3" s="881"/>
      <c r="AH3" s="881"/>
      <c r="AI3" s="881"/>
      <c r="AJ3" s="881"/>
      <c r="AK3" s="881"/>
      <c r="AL3" s="881"/>
      <c r="AM3" s="881"/>
      <c r="AN3" s="881"/>
      <c r="AO3" s="881"/>
      <c r="AP3" s="881"/>
      <c r="AQ3" s="881"/>
      <c r="AR3" s="881"/>
      <c r="AS3" s="881"/>
      <c r="AT3" s="1141"/>
      <c r="AU3" s="1498" t="s">
        <v>711</v>
      </c>
      <c r="AV3" s="1484"/>
      <c r="AW3" s="1484"/>
      <c r="AX3" s="1484"/>
      <c r="AY3" s="1485"/>
      <c r="AZ3" s="271"/>
      <c r="BA3" s="1474" t="s">
        <v>1286</v>
      </c>
      <c r="BB3" s="1475"/>
      <c r="BC3" s="1475"/>
      <c r="BD3" s="1462"/>
      <c r="BE3" s="206"/>
      <c r="BF3" s="1486" t="s">
        <v>384</v>
      </c>
      <c r="BG3" s="1487"/>
      <c r="BH3" s="1487"/>
      <c r="BI3" s="1487"/>
      <c r="BJ3" s="1487"/>
      <c r="BK3" s="1487"/>
      <c r="BL3" s="1487"/>
      <c r="BM3" s="1487"/>
      <c r="BN3" s="1487"/>
      <c r="BO3" s="1487"/>
      <c r="BP3" s="1488"/>
      <c r="BQ3" s="1486" t="s">
        <v>385</v>
      </c>
      <c r="BR3" s="1487"/>
      <c r="BS3" s="1487"/>
      <c r="BT3" s="1487"/>
      <c r="BU3" s="1487"/>
      <c r="BV3" s="1487"/>
      <c r="BW3" s="1487"/>
      <c r="BX3" s="1487"/>
      <c r="BY3" s="1487"/>
      <c r="BZ3" s="1487"/>
      <c r="CA3" s="1487"/>
      <c r="CB3" s="1487"/>
      <c r="CC3" s="1487"/>
      <c r="CD3" s="1487"/>
      <c r="CE3" s="1489"/>
      <c r="CF3" s="1142"/>
      <c r="CG3" s="1143"/>
      <c r="CH3" s="1144"/>
      <c r="CI3" s="1144"/>
      <c r="CJ3" s="1144"/>
      <c r="CK3" s="1145"/>
      <c r="CL3" s="207"/>
      <c r="CM3" s="331" t="s">
        <v>384</v>
      </c>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910"/>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910"/>
      <c r="GJ3" s="125"/>
      <c r="GK3" s="125"/>
      <c r="GL3" s="125"/>
      <c r="GM3" s="125"/>
      <c r="GN3" s="125"/>
      <c r="GO3" s="125"/>
      <c r="GP3" s="125"/>
      <c r="GQ3" s="125"/>
      <c r="GR3" s="125"/>
      <c r="GS3" s="125"/>
      <c r="GT3" s="125"/>
      <c r="GU3" s="125"/>
      <c r="GV3" s="125"/>
      <c r="GW3" s="125"/>
      <c r="GX3" s="125"/>
      <c r="GY3" s="125"/>
      <c r="GZ3" s="910"/>
      <c r="HA3" s="125"/>
      <c r="HB3" s="126"/>
      <c r="HC3" s="1490" t="s">
        <v>385</v>
      </c>
      <c r="HD3" s="1491"/>
      <c r="HE3" s="1491"/>
      <c r="HF3" s="1491"/>
      <c r="HG3" s="1491"/>
      <c r="HH3" s="1491"/>
      <c r="HI3" s="1491"/>
      <c r="HJ3" s="1491"/>
      <c r="HK3" s="1491"/>
      <c r="HL3" s="1491"/>
      <c r="HM3" s="1491"/>
      <c r="HN3" s="1491"/>
      <c r="HO3" s="1491"/>
      <c r="HP3" s="1491"/>
      <c r="HQ3" s="1491"/>
      <c r="HR3" s="1491"/>
      <c r="HS3" s="1491"/>
      <c r="HT3" s="1491"/>
      <c r="HU3" s="1491"/>
      <c r="HV3" s="1491"/>
      <c r="HW3" s="1491"/>
      <c r="HX3" s="1491"/>
      <c r="HY3" s="1491"/>
      <c r="HZ3" s="1491"/>
      <c r="IA3" s="1491"/>
      <c r="IB3" s="1491"/>
      <c r="IC3" s="1491"/>
      <c r="ID3" s="1491"/>
      <c r="IE3" s="1491"/>
      <c r="IF3" s="1492"/>
    </row>
    <row r="4" spans="1:240" s="211" customFormat="1" ht="91.15" customHeight="1" thickTop="1" thickBot="1">
      <c r="A4" s="1147"/>
      <c r="B4" s="1148" t="s">
        <v>189</v>
      </c>
      <c r="C4" s="902" t="s">
        <v>447</v>
      </c>
      <c r="D4" s="902" t="s">
        <v>448</v>
      </c>
      <c r="E4" s="902" t="s">
        <v>722</v>
      </c>
      <c r="F4" s="902" t="s">
        <v>71</v>
      </c>
      <c r="G4" s="902" t="s">
        <v>443</v>
      </c>
      <c r="H4" s="902" t="s">
        <v>72</v>
      </c>
      <c r="I4" s="902" t="s">
        <v>73</v>
      </c>
      <c r="J4" s="902" t="s">
        <v>74</v>
      </c>
      <c r="K4" s="902" t="s">
        <v>75</v>
      </c>
      <c r="L4" s="902" t="s">
        <v>677</v>
      </c>
      <c r="M4" s="902" t="s">
        <v>481</v>
      </c>
      <c r="N4" s="1149" t="s">
        <v>449</v>
      </c>
      <c r="O4" s="902" t="s">
        <v>450</v>
      </c>
      <c r="P4" s="902" t="s">
        <v>551</v>
      </c>
      <c r="Q4" s="902" t="s">
        <v>452</v>
      </c>
      <c r="R4" s="902" t="s">
        <v>563</v>
      </c>
      <c r="S4" s="902" t="s">
        <v>721</v>
      </c>
      <c r="T4" s="902" t="s">
        <v>720</v>
      </c>
      <c r="U4" s="902" t="s">
        <v>719</v>
      </c>
      <c r="V4" s="902" t="s">
        <v>456</v>
      </c>
      <c r="W4" s="902" t="s">
        <v>108</v>
      </c>
      <c r="X4" s="902" t="s">
        <v>716</v>
      </c>
      <c r="Y4" s="902" t="s">
        <v>565</v>
      </c>
      <c r="Z4" s="902" t="s">
        <v>944</v>
      </c>
      <c r="AA4" s="902" t="s">
        <v>471</v>
      </c>
      <c r="AB4" s="1150" t="s">
        <v>187</v>
      </c>
      <c r="AC4" s="1276" t="s">
        <v>1276</v>
      </c>
      <c r="AD4" s="1277" t="s">
        <v>1277</v>
      </c>
      <c r="AE4" s="1277" t="s">
        <v>1244</v>
      </c>
      <c r="AF4" s="883" t="s">
        <v>931</v>
      </c>
      <c r="AG4" s="883" t="s">
        <v>932</v>
      </c>
      <c r="AH4" s="883" t="s">
        <v>990</v>
      </c>
      <c r="AI4" s="889" t="s">
        <v>991</v>
      </c>
      <c r="AJ4" s="889" t="s">
        <v>935</v>
      </c>
      <c r="AK4" s="889" t="s">
        <v>936</v>
      </c>
      <c r="AL4" s="889" t="s">
        <v>937</v>
      </c>
      <c r="AM4" s="889" t="s">
        <v>1317</v>
      </c>
      <c r="AN4" s="883" t="s">
        <v>939</v>
      </c>
      <c r="AO4" s="883" t="s">
        <v>940</v>
      </c>
      <c r="AP4" s="883" t="s">
        <v>941</v>
      </c>
      <c r="AQ4" s="883" t="s">
        <v>942</v>
      </c>
      <c r="AR4" s="883" t="s">
        <v>943</v>
      </c>
      <c r="AS4" s="1155" t="s">
        <v>992</v>
      </c>
      <c r="AT4" s="1278" t="s">
        <v>1287</v>
      </c>
      <c r="AU4" s="1279" t="s">
        <v>1276</v>
      </c>
      <c r="AV4" s="1280" t="s">
        <v>1278</v>
      </c>
      <c r="AW4" s="1280" t="s">
        <v>1279</v>
      </c>
      <c r="AX4" s="1280" t="s">
        <v>1317</v>
      </c>
      <c r="AY4" s="1281" t="s">
        <v>506</v>
      </c>
      <c r="AZ4" s="1158"/>
      <c r="BA4" s="1159" t="s">
        <v>1280</v>
      </c>
      <c r="BB4" s="1160" t="s">
        <v>1281</v>
      </c>
      <c r="BC4" s="1161" t="s">
        <v>1293</v>
      </c>
      <c r="BD4" s="1162" t="s">
        <v>1316</v>
      </c>
      <c r="BE4" s="209"/>
      <c r="BF4" s="1163" t="s">
        <v>447</v>
      </c>
      <c r="BG4" s="902" t="s">
        <v>448</v>
      </c>
      <c r="BH4" s="1164" t="s">
        <v>442</v>
      </c>
      <c r="BI4" s="1164" t="s">
        <v>71</v>
      </c>
      <c r="BJ4" s="1164" t="s">
        <v>443</v>
      </c>
      <c r="BK4" s="1164" t="s">
        <v>72</v>
      </c>
      <c r="BL4" s="1164" t="s">
        <v>73</v>
      </c>
      <c r="BM4" s="1164" t="s">
        <v>74</v>
      </c>
      <c r="BN4" s="1164" t="s">
        <v>75</v>
      </c>
      <c r="BO4" s="1164" t="s">
        <v>76</v>
      </c>
      <c r="BP4" s="1165" t="s">
        <v>481</v>
      </c>
      <c r="BQ4" s="1149" t="s">
        <v>449</v>
      </c>
      <c r="BR4" s="902" t="s">
        <v>450</v>
      </c>
      <c r="BS4" s="1164" t="s">
        <v>451</v>
      </c>
      <c r="BT4" s="1164" t="s">
        <v>452</v>
      </c>
      <c r="BU4" s="1164" t="s">
        <v>453</v>
      </c>
      <c r="BV4" s="1164"/>
      <c r="BW4" s="1164" t="s">
        <v>454</v>
      </c>
      <c r="BX4" s="1164" t="s">
        <v>482</v>
      </c>
      <c r="BY4" s="1164" t="s">
        <v>455</v>
      </c>
      <c r="BZ4" s="902" t="s">
        <v>456</v>
      </c>
      <c r="CA4" s="1164" t="s">
        <v>8</v>
      </c>
      <c r="CB4" s="1164" t="s">
        <v>29</v>
      </c>
      <c r="CC4" s="1164" t="s">
        <v>480</v>
      </c>
      <c r="CD4" s="1164" t="s">
        <v>471</v>
      </c>
      <c r="CE4" s="1166" t="s">
        <v>187</v>
      </c>
      <c r="CF4" s="1167"/>
      <c r="CG4" s="1168" t="s">
        <v>42</v>
      </c>
      <c r="CH4" s="1169" t="s">
        <v>90</v>
      </c>
      <c r="CI4" s="1169" t="s">
        <v>504</v>
      </c>
      <c r="CJ4" s="1169" t="s">
        <v>93</v>
      </c>
      <c r="CK4" s="1170" t="s">
        <v>503</v>
      </c>
      <c r="CL4" s="210"/>
      <c r="CM4" s="1116" t="s">
        <v>387</v>
      </c>
      <c r="CN4" s="1117" t="s">
        <v>383</v>
      </c>
      <c r="CO4" s="1118" t="s">
        <v>388</v>
      </c>
      <c r="CP4" s="953" t="s">
        <v>254</v>
      </c>
      <c r="CQ4" s="1119" t="s">
        <v>255</v>
      </c>
      <c r="CR4" s="906" t="s">
        <v>256</v>
      </c>
      <c r="CS4" s="1120" t="s">
        <v>421</v>
      </c>
      <c r="CT4" s="906" t="s">
        <v>257</v>
      </c>
      <c r="CU4" s="1119" t="s">
        <v>258</v>
      </c>
      <c r="CV4" s="1121" t="s">
        <v>259</v>
      </c>
      <c r="CW4" s="906" t="s">
        <v>260</v>
      </c>
      <c r="CX4" s="906" t="s">
        <v>261</v>
      </c>
      <c r="CY4" s="906" t="s">
        <v>262</v>
      </c>
      <c r="CZ4" s="1122" t="s">
        <v>263</v>
      </c>
      <c r="DA4" s="906" t="s">
        <v>264</v>
      </c>
      <c r="DB4" s="906" t="s">
        <v>265</v>
      </c>
      <c r="DC4" s="1119" t="s">
        <v>266</v>
      </c>
      <c r="DD4" s="1123" t="s">
        <v>267</v>
      </c>
      <c r="DE4" s="906" t="s">
        <v>268</v>
      </c>
      <c r="DF4" s="906" t="s">
        <v>269</v>
      </c>
      <c r="DG4" s="906" t="s">
        <v>270</v>
      </c>
      <c r="DH4" s="906" t="s">
        <v>271</v>
      </c>
      <c r="DI4" s="906" t="s">
        <v>272</v>
      </c>
      <c r="DJ4" s="906" t="s">
        <v>273</v>
      </c>
      <c r="DK4" s="906" t="s">
        <v>274</v>
      </c>
      <c r="DL4" s="906" t="s">
        <v>275</v>
      </c>
      <c r="DM4" s="906" t="s">
        <v>276</v>
      </c>
      <c r="DN4" s="906" t="s">
        <v>277</v>
      </c>
      <c r="DO4" s="906" t="s">
        <v>278</v>
      </c>
      <c r="DP4" s="906" t="s">
        <v>279</v>
      </c>
      <c r="DQ4" s="906" t="s">
        <v>280</v>
      </c>
      <c r="DR4" s="906" t="s">
        <v>281</v>
      </c>
      <c r="DS4" s="906" t="s">
        <v>282</v>
      </c>
      <c r="DT4" s="906" t="s">
        <v>283</v>
      </c>
      <c r="DU4" s="906" t="s">
        <v>969</v>
      </c>
      <c r="DV4" s="906" t="s">
        <v>970</v>
      </c>
      <c r="DW4" s="906" t="s">
        <v>284</v>
      </c>
      <c r="DX4" s="906" t="s">
        <v>918</v>
      </c>
      <c r="DY4" s="906" t="s">
        <v>285</v>
      </c>
      <c r="DZ4" s="906" t="s">
        <v>286</v>
      </c>
      <c r="EA4" s="906" t="s">
        <v>287</v>
      </c>
      <c r="EB4" s="906" t="s">
        <v>288</v>
      </c>
      <c r="EC4" s="906" t="s">
        <v>289</v>
      </c>
      <c r="ED4" s="906" t="s">
        <v>290</v>
      </c>
      <c r="EE4" s="906" t="s">
        <v>919</v>
      </c>
      <c r="EF4" s="906" t="s">
        <v>291</v>
      </c>
      <c r="EG4" s="906" t="s">
        <v>292</v>
      </c>
      <c r="EH4" s="906" t="s">
        <v>293</v>
      </c>
      <c r="EI4" s="906" t="s">
        <v>294</v>
      </c>
      <c r="EJ4" s="953" t="s">
        <v>295</v>
      </c>
      <c r="EK4" s="906" t="s">
        <v>296</v>
      </c>
      <c r="EL4" s="906" t="s">
        <v>297</v>
      </c>
      <c r="EM4" s="906" t="s">
        <v>298</v>
      </c>
      <c r="EN4" s="906" t="s">
        <v>299</v>
      </c>
      <c r="EO4" s="906" t="s">
        <v>300</v>
      </c>
      <c r="EP4" s="906" t="s">
        <v>301</v>
      </c>
      <c r="EQ4" s="906" t="s">
        <v>302</v>
      </c>
      <c r="ER4" s="906" t="s">
        <v>303</v>
      </c>
      <c r="ES4" s="906" t="s">
        <v>304</v>
      </c>
      <c r="ET4" s="906" t="s">
        <v>305</v>
      </c>
      <c r="EU4" s="906" t="s">
        <v>306</v>
      </c>
      <c r="EV4" s="906" t="s">
        <v>307</v>
      </c>
      <c r="EW4" s="906" t="s">
        <v>308</v>
      </c>
      <c r="EX4" s="906" t="s">
        <v>309</v>
      </c>
      <c r="EY4" s="906" t="s">
        <v>310</v>
      </c>
      <c r="EZ4" s="906" t="s">
        <v>311</v>
      </c>
      <c r="FA4" s="906" t="s">
        <v>312</v>
      </c>
      <c r="FB4" s="906" t="s">
        <v>313</v>
      </c>
      <c r="FC4" s="906" t="s">
        <v>988</v>
      </c>
      <c r="FD4" s="906" t="s">
        <v>314</v>
      </c>
      <c r="FE4" s="906" t="s">
        <v>315</v>
      </c>
      <c r="FF4" s="906" t="s">
        <v>316</v>
      </c>
      <c r="FG4" s="906" t="s">
        <v>972</v>
      </c>
      <c r="FH4" s="906" t="s">
        <v>295</v>
      </c>
      <c r="FI4" s="1118" t="s">
        <v>391</v>
      </c>
      <c r="FJ4" s="1125" t="s">
        <v>347</v>
      </c>
      <c r="FK4" s="953" t="s">
        <v>348</v>
      </c>
      <c r="FL4" s="953" t="s">
        <v>349</v>
      </c>
      <c r="FM4" s="1118" t="s">
        <v>389</v>
      </c>
      <c r="FN4" s="953" t="s">
        <v>317</v>
      </c>
      <c r="FO4" s="906" t="s">
        <v>318</v>
      </c>
      <c r="FP4" s="906" t="s">
        <v>319</v>
      </c>
      <c r="FQ4" s="906" t="s">
        <v>973</v>
      </c>
      <c r="FR4" s="906" t="s">
        <v>946</v>
      </c>
      <c r="FS4" s="953" t="s">
        <v>320</v>
      </c>
      <c r="FT4" s="906" t="s">
        <v>321</v>
      </c>
      <c r="FU4" s="906" t="s">
        <v>322</v>
      </c>
      <c r="FV4" s="906" t="s">
        <v>974</v>
      </c>
      <c r="FW4" s="906" t="s">
        <v>323</v>
      </c>
      <c r="FX4" s="906" t="s">
        <v>324</v>
      </c>
      <c r="FY4" s="906" t="s">
        <v>325</v>
      </c>
      <c r="FZ4" s="906" t="s">
        <v>320</v>
      </c>
      <c r="GA4" s="953" t="s">
        <v>390</v>
      </c>
      <c r="GB4" s="1126" t="s">
        <v>436</v>
      </c>
      <c r="GC4" s="1119" t="s">
        <v>342</v>
      </c>
      <c r="GD4" s="1119" t="s">
        <v>437</v>
      </c>
      <c r="GE4" s="1119" t="s">
        <v>343</v>
      </c>
      <c r="GF4" s="1118" t="s">
        <v>616</v>
      </c>
      <c r="GG4" s="953" t="s">
        <v>867</v>
      </c>
      <c r="GH4" s="953" t="s">
        <v>354</v>
      </c>
      <c r="GI4" s="1125" t="s">
        <v>930</v>
      </c>
      <c r="GJ4" s="953" t="s">
        <v>353</v>
      </c>
      <c r="GK4" s="953" t="s">
        <v>355</v>
      </c>
      <c r="GL4" s="1118" t="s">
        <v>414</v>
      </c>
      <c r="GM4" s="1127" t="s">
        <v>408</v>
      </c>
      <c r="GN4" s="1127" t="s">
        <v>409</v>
      </c>
      <c r="GO4" s="1127" t="s">
        <v>410</v>
      </c>
      <c r="GP4" s="1117" t="s">
        <v>382</v>
      </c>
      <c r="GQ4" s="953" t="s">
        <v>359</v>
      </c>
      <c r="GR4" s="906" t="s">
        <v>326</v>
      </c>
      <c r="GS4" s="906" t="s">
        <v>327</v>
      </c>
      <c r="GT4" s="906" t="s">
        <v>328</v>
      </c>
      <c r="GU4" s="906" t="s">
        <v>329</v>
      </c>
      <c r="GV4" s="906" t="s">
        <v>330</v>
      </c>
      <c r="GW4" s="906" t="s">
        <v>331</v>
      </c>
      <c r="GX4" s="906" t="s">
        <v>332</v>
      </c>
      <c r="GY4" s="906" t="s">
        <v>333</v>
      </c>
      <c r="GZ4" s="1125" t="s">
        <v>947</v>
      </c>
      <c r="HA4" s="953" t="s">
        <v>360</v>
      </c>
      <c r="HB4" s="953" t="s">
        <v>361</v>
      </c>
      <c r="HC4" s="1128" t="s">
        <v>380</v>
      </c>
      <c r="HD4" s="1129" t="s">
        <v>386</v>
      </c>
      <c r="HE4" s="1123" t="s">
        <v>401</v>
      </c>
      <c r="HF4" s="1123" t="s">
        <v>402</v>
      </c>
      <c r="HG4" s="1118" t="s">
        <v>403</v>
      </c>
      <c r="HH4" s="1131" t="s">
        <v>367</v>
      </c>
      <c r="HI4" s="1131" t="s">
        <v>368</v>
      </c>
      <c r="HJ4" s="1118" t="s">
        <v>412</v>
      </c>
      <c r="HK4" s="1131" t="s">
        <v>872</v>
      </c>
      <c r="HL4" s="1131" t="s">
        <v>349</v>
      </c>
      <c r="HM4" s="1118" t="s">
        <v>404</v>
      </c>
      <c r="HN4" s="1131" t="s">
        <v>295</v>
      </c>
      <c r="HO4" s="1132" t="s">
        <v>718</v>
      </c>
      <c r="HP4" s="1123" t="s">
        <v>369</v>
      </c>
      <c r="HQ4" s="1123" t="s">
        <v>370</v>
      </c>
      <c r="HR4" s="1118" t="s">
        <v>392</v>
      </c>
      <c r="HS4" s="1131" t="s">
        <v>371</v>
      </c>
      <c r="HT4" s="1131" t="s">
        <v>354</v>
      </c>
      <c r="HU4" s="972" t="s">
        <v>930</v>
      </c>
      <c r="HV4" s="1131" t="s">
        <v>353</v>
      </c>
      <c r="HW4" s="1131" t="s">
        <v>871</v>
      </c>
      <c r="HX4" s="1131" t="s">
        <v>372</v>
      </c>
      <c r="HY4" s="1129" t="s">
        <v>379</v>
      </c>
      <c r="HZ4" s="1118" t="s">
        <v>399</v>
      </c>
      <c r="IA4" s="1131" t="s">
        <v>405</v>
      </c>
      <c r="IB4" s="1131" t="s">
        <v>406</v>
      </c>
      <c r="IC4" s="1123" t="s">
        <v>400</v>
      </c>
      <c r="ID4" s="1133" t="s">
        <v>944</v>
      </c>
      <c r="IE4" s="1131" t="s">
        <v>468</v>
      </c>
      <c r="IF4" s="1134" t="s">
        <v>378</v>
      </c>
    </row>
    <row r="5" spans="1:240" ht="56.65" customHeight="1" thickTop="1" thickBot="1">
      <c r="A5" s="1107"/>
      <c r="B5" s="1175" t="s">
        <v>0</v>
      </c>
      <c r="C5" s="903" t="s">
        <v>1213</v>
      </c>
      <c r="D5" s="903" t="s">
        <v>1214</v>
      </c>
      <c r="E5" s="903" t="s">
        <v>1215</v>
      </c>
      <c r="F5" s="903" t="s">
        <v>1216</v>
      </c>
      <c r="G5" s="903" t="s">
        <v>1217</v>
      </c>
      <c r="H5" s="903" t="s">
        <v>1218</v>
      </c>
      <c r="I5" s="903" t="s">
        <v>1219</v>
      </c>
      <c r="J5" s="903" t="s">
        <v>1220</v>
      </c>
      <c r="K5" s="903" t="s">
        <v>615</v>
      </c>
      <c r="L5" s="903" t="s">
        <v>1221</v>
      </c>
      <c r="M5" s="1176" t="s">
        <v>1222</v>
      </c>
      <c r="N5" s="1177" t="s">
        <v>1223</v>
      </c>
      <c r="O5" s="1177" t="s">
        <v>1224</v>
      </c>
      <c r="P5" s="903" t="s">
        <v>1225</v>
      </c>
      <c r="Q5" s="903" t="s">
        <v>1226</v>
      </c>
      <c r="R5" s="903" t="s">
        <v>1227</v>
      </c>
      <c r="S5" s="903" t="s">
        <v>1228</v>
      </c>
      <c r="T5" s="903" t="s">
        <v>1229</v>
      </c>
      <c r="U5" s="903" t="s">
        <v>1230</v>
      </c>
      <c r="V5" s="1177" t="s">
        <v>1231</v>
      </c>
      <c r="W5" s="903" t="s">
        <v>1232</v>
      </c>
      <c r="X5" s="903" t="s">
        <v>1233</v>
      </c>
      <c r="Y5" s="903" t="s">
        <v>1234</v>
      </c>
      <c r="Z5" s="903" t="s">
        <v>945</v>
      </c>
      <c r="AA5" s="903" t="s">
        <v>1245</v>
      </c>
      <c r="AB5" s="1178" t="s">
        <v>1235</v>
      </c>
      <c r="AC5" s="1179" t="s">
        <v>1236</v>
      </c>
      <c r="AD5" s="1180" t="s">
        <v>1237</v>
      </c>
      <c r="AE5" s="1180" t="s">
        <v>1238</v>
      </c>
      <c r="AF5" s="1180"/>
      <c r="AG5" s="1180"/>
      <c r="AH5" s="1180"/>
      <c r="AI5" s="1180"/>
      <c r="AJ5" s="1180"/>
      <c r="AK5" s="1180"/>
      <c r="AL5" s="1180"/>
      <c r="AM5" s="1180" t="s">
        <v>1311</v>
      </c>
      <c r="AN5" s="1180"/>
      <c r="AO5" s="1180"/>
      <c r="AP5" s="1180"/>
      <c r="AQ5" s="1180"/>
      <c r="AR5" s="1180"/>
      <c r="AS5" s="1180"/>
      <c r="AT5" s="1181" t="s">
        <v>1315</v>
      </c>
      <c r="AU5" s="1179" t="s">
        <v>1239</v>
      </c>
      <c r="AV5" s="1180" t="s">
        <v>1240</v>
      </c>
      <c r="AW5" s="1180" t="s">
        <v>1241</v>
      </c>
      <c r="AX5" s="1180" t="s">
        <v>1242</v>
      </c>
      <c r="AY5" s="1182" t="s">
        <v>1243</v>
      </c>
      <c r="AZ5" s="1183"/>
      <c r="BA5" s="1179" t="s">
        <v>984</v>
      </c>
      <c r="BB5" s="1180" t="s">
        <v>985</v>
      </c>
      <c r="BC5" s="1180" t="s">
        <v>1310</v>
      </c>
      <c r="BD5" s="1181" t="s">
        <v>507</v>
      </c>
      <c r="BE5" s="71"/>
      <c r="BF5" s="1186" t="s">
        <v>1246</v>
      </c>
      <c r="BG5" s="903" t="s">
        <v>1247</v>
      </c>
      <c r="BH5" s="903" t="s">
        <v>1248</v>
      </c>
      <c r="BI5" s="903" t="s">
        <v>1249</v>
      </c>
      <c r="BJ5" s="903" t="s">
        <v>1250</v>
      </c>
      <c r="BK5" s="903" t="s">
        <v>1251</v>
      </c>
      <c r="BL5" s="903" t="s">
        <v>1252</v>
      </c>
      <c r="BM5" s="903" t="s">
        <v>1253</v>
      </c>
      <c r="BN5" s="903" t="s">
        <v>1254</v>
      </c>
      <c r="BO5" s="903" t="s">
        <v>1255</v>
      </c>
      <c r="BP5" s="1187" t="s">
        <v>1256</v>
      </c>
      <c r="BQ5" s="903" t="s">
        <v>1257</v>
      </c>
      <c r="BR5" s="903" t="s">
        <v>1258</v>
      </c>
      <c r="BS5" s="903" t="s">
        <v>1259</v>
      </c>
      <c r="BT5" s="903" t="s">
        <v>1260</v>
      </c>
      <c r="BU5" s="903" t="s">
        <v>1261</v>
      </c>
      <c r="BV5" s="903"/>
      <c r="BW5" s="903" t="s">
        <v>1262</v>
      </c>
      <c r="BX5" s="903" t="s">
        <v>1263</v>
      </c>
      <c r="BY5" s="903" t="s">
        <v>1264</v>
      </c>
      <c r="BZ5" s="903" t="s">
        <v>1265</v>
      </c>
      <c r="CA5" s="903" t="s">
        <v>1266</v>
      </c>
      <c r="CB5" s="903" t="s">
        <v>1267</v>
      </c>
      <c r="CC5" s="903" t="s">
        <v>1268</v>
      </c>
      <c r="CD5" s="903" t="s">
        <v>1269</v>
      </c>
      <c r="CE5" s="1178" t="s">
        <v>1270</v>
      </c>
      <c r="CF5" s="1142"/>
      <c r="CG5" s="1188" t="s">
        <v>1271</v>
      </c>
      <c r="CH5" s="1189" t="s">
        <v>1272</v>
      </c>
      <c r="CI5" s="1189" t="s">
        <v>1273</v>
      </c>
      <c r="CJ5" s="1189" t="s">
        <v>1274</v>
      </c>
      <c r="CK5" s="1182" t="s">
        <v>502</v>
      </c>
      <c r="CL5" s="201"/>
      <c r="CM5" s="212"/>
      <c r="CN5" s="213"/>
      <c r="CO5" s="1190" t="s">
        <v>150</v>
      </c>
      <c r="CP5" s="1191" t="s">
        <v>334</v>
      </c>
      <c r="CQ5" s="1191" t="s">
        <v>335</v>
      </c>
      <c r="CR5" s="907"/>
      <c r="CS5" s="907"/>
      <c r="CT5" s="907"/>
      <c r="CU5" s="1191" t="s">
        <v>336</v>
      </c>
      <c r="CV5" s="907" t="s">
        <v>337</v>
      </c>
      <c r="CW5" s="907"/>
      <c r="CX5" s="907"/>
      <c r="CY5" s="907"/>
      <c r="CZ5" s="907" t="s">
        <v>338</v>
      </c>
      <c r="DA5" s="907"/>
      <c r="DB5" s="907"/>
      <c r="DC5" s="1191" t="s">
        <v>339</v>
      </c>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1191" t="s">
        <v>151</v>
      </c>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1190" t="s">
        <v>143</v>
      </c>
      <c r="FJ5" s="1192" t="s">
        <v>350</v>
      </c>
      <c r="FK5" s="954" t="s">
        <v>351</v>
      </c>
      <c r="FL5" s="954" t="s">
        <v>352</v>
      </c>
      <c r="FM5" s="1190" t="s">
        <v>152</v>
      </c>
      <c r="FN5" s="1191" t="s">
        <v>340</v>
      </c>
      <c r="FO5" s="907"/>
      <c r="FP5" s="907"/>
      <c r="FQ5" s="907"/>
      <c r="FR5" s="907"/>
      <c r="FS5" s="1191" t="s">
        <v>341</v>
      </c>
      <c r="FT5" s="907"/>
      <c r="FU5" s="907"/>
      <c r="FV5" s="907"/>
      <c r="FW5" s="907"/>
      <c r="FX5" s="907"/>
      <c r="FY5" s="907"/>
      <c r="FZ5" s="907"/>
      <c r="GA5" s="1191" t="s">
        <v>145</v>
      </c>
      <c r="GB5" s="1191"/>
      <c r="GC5" s="1191" t="s">
        <v>344</v>
      </c>
      <c r="GD5" s="1191" t="s">
        <v>345</v>
      </c>
      <c r="GE5" s="1191" t="s">
        <v>346</v>
      </c>
      <c r="GF5" s="1190" t="s">
        <v>147</v>
      </c>
      <c r="GG5" s="954" t="s">
        <v>868</v>
      </c>
      <c r="GH5" s="954" t="s">
        <v>357</v>
      </c>
      <c r="GI5" s="1192" t="s">
        <v>929</v>
      </c>
      <c r="GJ5" s="954" t="s">
        <v>356</v>
      </c>
      <c r="GK5" s="954" t="s">
        <v>358</v>
      </c>
      <c r="GL5" s="1190" t="s">
        <v>869</v>
      </c>
      <c r="GM5" s="1191" t="s">
        <v>162</v>
      </c>
      <c r="GN5" s="1191" t="s">
        <v>183</v>
      </c>
      <c r="GO5" s="1191" t="s">
        <v>163</v>
      </c>
      <c r="GP5" s="213"/>
      <c r="GQ5" s="1191" t="s">
        <v>393</v>
      </c>
      <c r="GR5" s="907"/>
      <c r="GS5" s="907"/>
      <c r="GT5" s="907"/>
      <c r="GU5" s="907"/>
      <c r="GV5" s="907"/>
      <c r="GW5" s="907"/>
      <c r="GX5" s="907"/>
      <c r="GY5" s="1195"/>
      <c r="GZ5" s="1192" t="s">
        <v>948</v>
      </c>
      <c r="HA5" s="954" t="s">
        <v>394</v>
      </c>
      <c r="HB5" s="954" t="s">
        <v>395</v>
      </c>
      <c r="HC5" s="212"/>
      <c r="HD5" s="213"/>
      <c r="HE5" s="1196" t="s">
        <v>141</v>
      </c>
      <c r="HF5" s="1196" t="s">
        <v>153</v>
      </c>
      <c r="HG5" s="1190" t="s">
        <v>142</v>
      </c>
      <c r="HH5" s="954" t="s">
        <v>365</v>
      </c>
      <c r="HI5" s="954" t="s">
        <v>366</v>
      </c>
      <c r="HJ5" s="1190" t="s">
        <v>143</v>
      </c>
      <c r="HK5" s="954" t="s">
        <v>144</v>
      </c>
      <c r="HL5" s="954" t="s">
        <v>411</v>
      </c>
      <c r="HM5" s="1190"/>
      <c r="HN5" s="954" t="s">
        <v>376</v>
      </c>
      <c r="HO5" s="954" t="s">
        <v>377</v>
      </c>
      <c r="HP5" s="1196" t="s">
        <v>146</v>
      </c>
      <c r="HQ5" s="1196" t="s">
        <v>164</v>
      </c>
      <c r="HR5" s="1190" t="s">
        <v>147</v>
      </c>
      <c r="HS5" s="954" t="s">
        <v>868</v>
      </c>
      <c r="HT5" s="954" t="s">
        <v>870</v>
      </c>
      <c r="HU5" s="1192" t="s">
        <v>929</v>
      </c>
      <c r="HV5" s="954" t="s">
        <v>373</v>
      </c>
      <c r="HW5" s="954" t="s">
        <v>374</v>
      </c>
      <c r="HX5" s="954" t="s">
        <v>375</v>
      </c>
      <c r="HY5" s="213"/>
      <c r="HZ5" s="1190" t="s">
        <v>149</v>
      </c>
      <c r="IA5" s="954" t="s">
        <v>362</v>
      </c>
      <c r="IB5" s="954" t="s">
        <v>363</v>
      </c>
      <c r="IC5" s="1196" t="s">
        <v>364</v>
      </c>
      <c r="ID5" s="973" t="s">
        <v>948</v>
      </c>
      <c r="IE5" s="954" t="s">
        <v>397</v>
      </c>
      <c r="IF5" s="1197" t="s">
        <v>398</v>
      </c>
    </row>
    <row r="6" spans="1:240" ht="14.25" customHeight="1" thickTop="1">
      <c r="A6" s="423">
        <v>1954</v>
      </c>
      <c r="B6" s="1204">
        <v>2470.8404360302675</v>
      </c>
      <c r="C6" s="1198"/>
      <c r="D6" s="1199"/>
      <c r="E6" s="1199"/>
      <c r="F6" s="1199"/>
      <c r="G6" s="1199"/>
      <c r="H6" s="904"/>
      <c r="I6" s="904"/>
      <c r="J6" s="904"/>
      <c r="K6" s="904"/>
      <c r="L6" s="904"/>
      <c r="M6" s="904"/>
      <c r="N6" s="1200"/>
      <c r="O6" s="904"/>
      <c r="P6" s="904"/>
      <c r="Q6" s="904"/>
      <c r="R6" s="904"/>
      <c r="S6" s="904"/>
      <c r="T6" s="904"/>
      <c r="U6" s="904"/>
      <c r="V6" s="904"/>
      <c r="W6" s="904"/>
      <c r="X6" s="904"/>
      <c r="Y6" s="904"/>
      <c r="Z6" s="904"/>
      <c r="AA6" s="904"/>
      <c r="AB6" s="1201"/>
      <c r="AC6" s="1202"/>
      <c r="AD6" s="885"/>
      <c r="AT6" s="684"/>
      <c r="AU6" s="925"/>
      <c r="AV6" s="926"/>
      <c r="AW6" s="926"/>
      <c r="AX6" s="926"/>
      <c r="AY6" s="683"/>
      <c r="AZ6" s="884"/>
      <c r="BA6" s="1202"/>
      <c r="BB6" s="884"/>
      <c r="BC6" s="327"/>
      <c r="BD6" s="684"/>
      <c r="BF6" s="1200"/>
      <c r="BG6" s="904"/>
      <c r="BH6" s="904"/>
      <c r="BI6" s="904"/>
      <c r="BJ6" s="904"/>
      <c r="BK6" s="904"/>
      <c r="BL6" s="904"/>
      <c r="BM6" s="904"/>
      <c r="BN6" s="904"/>
      <c r="BO6" s="904"/>
      <c r="BP6" s="904"/>
      <c r="BQ6" s="1203"/>
      <c r="BR6" s="884"/>
      <c r="BS6" s="884"/>
      <c r="BT6" s="884"/>
      <c r="BU6" s="884"/>
      <c r="BV6" s="884"/>
      <c r="BW6" s="884"/>
      <c r="BX6" s="884"/>
      <c r="BY6" s="884"/>
      <c r="BZ6" s="884"/>
      <c r="CA6" s="884"/>
      <c r="CB6" s="884"/>
      <c r="CC6" s="884"/>
      <c r="CD6" s="904"/>
      <c r="CE6" s="1201"/>
      <c r="CF6" s="884"/>
      <c r="CG6" s="1202"/>
      <c r="CH6" s="884"/>
      <c r="CI6" s="884"/>
      <c r="CJ6" s="884"/>
      <c r="CK6" s="893"/>
      <c r="CL6" s="412"/>
      <c r="CM6" s="214"/>
      <c r="CN6" s="124"/>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1135"/>
      <c r="ER6" s="1135"/>
      <c r="ES6" s="1135"/>
      <c r="ET6" s="1135"/>
      <c r="EU6" s="71"/>
      <c r="EV6" s="71"/>
      <c r="EW6" s="71"/>
      <c r="EX6" s="71"/>
      <c r="EY6" s="71"/>
      <c r="EZ6" s="71"/>
      <c r="FA6" s="71"/>
      <c r="FB6" s="71"/>
      <c r="FC6" s="71"/>
      <c r="FD6" s="71"/>
      <c r="FE6" s="71"/>
      <c r="FF6" s="71"/>
      <c r="FG6" s="71"/>
      <c r="FH6" s="71"/>
      <c r="FI6" s="71"/>
      <c r="FJ6" s="861"/>
      <c r="FK6" s="71"/>
      <c r="FL6" s="71"/>
      <c r="FM6" s="71"/>
      <c r="FN6" s="71"/>
      <c r="FO6" s="71"/>
      <c r="FP6" s="71"/>
      <c r="FQ6" s="71"/>
      <c r="FR6" s="71"/>
      <c r="FS6" s="71"/>
      <c r="FT6" s="71"/>
      <c r="FU6" s="71"/>
      <c r="FV6" s="71"/>
      <c r="FW6" s="71"/>
      <c r="FX6" s="71"/>
      <c r="FY6" s="71"/>
      <c r="FZ6" s="71"/>
      <c r="GA6" s="71"/>
      <c r="GB6" s="71"/>
      <c r="GC6" s="71"/>
      <c r="GD6" s="71"/>
      <c r="GE6" s="71"/>
      <c r="GF6" s="71"/>
      <c r="GG6" s="71"/>
      <c r="GH6" s="71"/>
      <c r="GI6" s="861"/>
      <c r="GJ6" s="71"/>
      <c r="GK6" s="71"/>
      <c r="GL6" s="124"/>
      <c r="GM6" s="71"/>
      <c r="GN6" s="71"/>
      <c r="GO6" s="71"/>
      <c r="GP6" s="124"/>
      <c r="GQ6" s="71"/>
      <c r="GR6" s="71"/>
      <c r="GS6" s="71"/>
      <c r="GT6" s="71"/>
      <c r="GU6" s="71"/>
      <c r="GV6" s="71"/>
      <c r="GW6" s="71"/>
      <c r="GX6" s="71"/>
      <c r="GY6" s="71"/>
      <c r="GZ6" s="861"/>
      <c r="HA6" s="71"/>
      <c r="HB6" s="124"/>
      <c r="HC6" s="214"/>
      <c r="HD6" s="71"/>
      <c r="HE6" s="71"/>
      <c r="HF6" s="71"/>
      <c r="HG6" s="71"/>
      <c r="HH6" s="71"/>
      <c r="HI6" s="71"/>
      <c r="HJ6" s="71"/>
      <c r="HK6" s="71"/>
      <c r="HL6" s="71"/>
      <c r="HM6" s="71"/>
      <c r="HN6" s="71"/>
      <c r="HO6" s="71"/>
      <c r="HP6" s="71"/>
      <c r="HQ6" s="71"/>
      <c r="HR6" s="124"/>
      <c r="HS6" s="71"/>
      <c r="HT6" s="71"/>
      <c r="HU6" s="861"/>
      <c r="HV6" s="71"/>
      <c r="HW6" s="71"/>
      <c r="HX6" s="71"/>
      <c r="HY6" s="71"/>
      <c r="HZ6" s="71"/>
      <c r="IA6" s="71"/>
      <c r="IB6" s="71"/>
      <c r="IC6" s="71"/>
      <c r="ID6" s="861"/>
      <c r="IE6" s="71"/>
      <c r="IF6" s="100"/>
    </row>
    <row r="7" spans="1:240" ht="14.25" customHeight="1">
      <c r="A7" s="423">
        <v>1955</v>
      </c>
      <c r="B7" s="1204">
        <v>2757.3256323432392</v>
      </c>
      <c r="C7" s="1205"/>
      <c r="D7" s="1206"/>
      <c r="E7" s="1206"/>
      <c r="F7" s="1206"/>
      <c r="G7" s="1206"/>
      <c r="H7" s="884"/>
      <c r="I7" s="884"/>
      <c r="J7" s="884"/>
      <c r="K7" s="884"/>
      <c r="L7" s="884"/>
      <c r="M7" s="884"/>
      <c r="N7" s="1203"/>
      <c r="O7" s="884"/>
      <c r="P7" s="884"/>
      <c r="Q7" s="884"/>
      <c r="R7" s="884"/>
      <c r="S7" s="884"/>
      <c r="T7" s="884"/>
      <c r="U7" s="884"/>
      <c r="V7" s="884"/>
      <c r="W7" s="884"/>
      <c r="X7" s="884"/>
      <c r="Y7" s="884"/>
      <c r="Z7" s="884"/>
      <c r="AA7" s="884"/>
      <c r="AB7" s="893"/>
      <c r="AC7" s="1202"/>
      <c r="AD7" s="885"/>
      <c r="AE7" s="884"/>
      <c r="AF7" s="884"/>
      <c r="AG7" s="884"/>
      <c r="AH7" s="884"/>
      <c r="AI7" s="884"/>
      <c r="AJ7" s="884"/>
      <c r="AK7" s="884"/>
      <c r="AL7" s="884"/>
      <c r="AM7" s="884"/>
      <c r="AN7" s="884"/>
      <c r="AO7" s="884"/>
      <c r="AP7" s="884"/>
      <c r="AQ7" s="884"/>
      <c r="AR7" s="884"/>
      <c r="AS7" s="884"/>
      <c r="AT7" s="893"/>
      <c r="AU7" s="925"/>
      <c r="AV7" s="926"/>
      <c r="AW7" s="926"/>
      <c r="AX7" s="926"/>
      <c r="AY7" s="684"/>
      <c r="AZ7" s="884"/>
      <c r="BA7" s="1207"/>
      <c r="BB7" s="1087"/>
      <c r="BC7" s="327"/>
      <c r="BD7" s="684"/>
      <c r="BF7" s="1203"/>
      <c r="BG7" s="884"/>
      <c r="BH7" s="884"/>
      <c r="BI7" s="884"/>
      <c r="BJ7" s="884"/>
      <c r="BK7" s="884"/>
      <c r="BL7" s="884"/>
      <c r="BM7" s="884"/>
      <c r="BN7" s="884"/>
      <c r="BO7" s="884"/>
      <c r="BP7" s="884"/>
      <c r="BQ7" s="1203"/>
      <c r="BR7" s="884"/>
      <c r="BS7" s="884"/>
      <c r="BT7" s="884"/>
      <c r="BU7" s="884"/>
      <c r="BV7" s="884"/>
      <c r="BW7" s="884"/>
      <c r="BX7" s="884"/>
      <c r="BY7" s="884"/>
      <c r="BZ7" s="884"/>
      <c r="CA7" s="884"/>
      <c r="CB7" s="884"/>
      <c r="CC7" s="884"/>
      <c r="CD7" s="884"/>
      <c r="CE7" s="893"/>
      <c r="CF7" s="884"/>
      <c r="CG7" s="1202"/>
      <c r="CH7" s="884"/>
      <c r="CI7" s="884"/>
      <c r="CJ7" s="884"/>
      <c r="CK7" s="893"/>
      <c r="CL7" s="412"/>
      <c r="CM7" s="217"/>
      <c r="CN7" s="124"/>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1135"/>
      <c r="ER7" s="1135"/>
      <c r="ES7" s="1135"/>
      <c r="ET7" s="1135"/>
      <c r="EU7" s="71"/>
      <c r="EV7" s="71"/>
      <c r="EW7" s="71"/>
      <c r="EX7" s="71"/>
      <c r="EY7" s="71"/>
      <c r="EZ7" s="71"/>
      <c r="FA7" s="71"/>
      <c r="FB7" s="71"/>
      <c r="FC7" s="71"/>
      <c r="FD7" s="71"/>
      <c r="FE7" s="71"/>
      <c r="FF7" s="71"/>
      <c r="FG7" s="71"/>
      <c r="FH7" s="71"/>
      <c r="FI7" s="71"/>
      <c r="FJ7" s="861"/>
      <c r="FK7" s="71"/>
      <c r="FL7" s="71"/>
      <c r="FM7" s="71"/>
      <c r="FN7" s="71"/>
      <c r="FO7" s="71"/>
      <c r="FP7" s="71"/>
      <c r="FQ7" s="71"/>
      <c r="FR7" s="71"/>
      <c r="FS7" s="71"/>
      <c r="FT7" s="71"/>
      <c r="FU7" s="71"/>
      <c r="FV7" s="71"/>
      <c r="FW7" s="71"/>
      <c r="FX7" s="71"/>
      <c r="FY7" s="71"/>
      <c r="FZ7" s="71"/>
      <c r="GA7" s="71"/>
      <c r="GB7" s="71"/>
      <c r="GC7" s="71"/>
      <c r="GD7" s="71"/>
      <c r="GE7" s="71"/>
      <c r="GF7" s="71"/>
      <c r="GG7" s="71"/>
      <c r="GH7" s="71"/>
      <c r="GI7" s="861"/>
      <c r="GJ7" s="71"/>
      <c r="GK7" s="71"/>
      <c r="GL7" s="124"/>
      <c r="GM7" s="71"/>
      <c r="GN7" s="71"/>
      <c r="GO7" s="71"/>
      <c r="GP7" s="124"/>
      <c r="GQ7" s="71"/>
      <c r="GR7" s="71"/>
      <c r="GS7" s="71"/>
      <c r="GT7" s="71"/>
      <c r="GU7" s="71"/>
      <c r="GV7" s="71"/>
      <c r="GW7" s="71"/>
      <c r="GX7" s="71"/>
      <c r="GY7" s="71"/>
      <c r="GZ7" s="861"/>
      <c r="HA7" s="71"/>
      <c r="HB7" s="124"/>
      <c r="HC7" s="217"/>
      <c r="HD7" s="71"/>
      <c r="HE7" s="71"/>
      <c r="HF7" s="71"/>
      <c r="HG7" s="71"/>
      <c r="HH7" s="71"/>
      <c r="HI7" s="71"/>
      <c r="HJ7" s="71"/>
      <c r="HK7" s="71"/>
      <c r="HL7" s="71"/>
      <c r="HM7" s="71"/>
      <c r="HN7" s="71"/>
      <c r="HO7" s="71"/>
      <c r="HP7" s="71"/>
      <c r="HQ7" s="71"/>
      <c r="HR7" s="124"/>
      <c r="HS7" s="71"/>
      <c r="HT7" s="71"/>
      <c r="HU7" s="861"/>
      <c r="HV7" s="71"/>
      <c r="HW7" s="71"/>
      <c r="HX7" s="71"/>
      <c r="HY7" s="71"/>
      <c r="HZ7" s="71"/>
      <c r="IA7" s="71"/>
      <c r="IB7" s="71"/>
      <c r="IC7" s="71"/>
      <c r="ID7" s="861"/>
      <c r="IE7" s="71"/>
      <c r="IF7" s="100"/>
    </row>
    <row r="8" spans="1:240" ht="14.25" customHeight="1">
      <c r="A8" s="423">
        <v>1956</v>
      </c>
      <c r="B8" s="1204">
        <v>3167.5551163074106</v>
      </c>
      <c r="C8" s="1205"/>
      <c r="D8" s="1206"/>
      <c r="E8" s="1206"/>
      <c r="F8" s="1206"/>
      <c r="G8" s="1206"/>
      <c r="H8" s="884"/>
      <c r="I8" s="884"/>
      <c r="J8" s="884"/>
      <c r="K8" s="884"/>
      <c r="L8" s="884"/>
      <c r="M8" s="884"/>
      <c r="N8" s="1203"/>
      <c r="O8" s="884"/>
      <c r="P8" s="884"/>
      <c r="Q8" s="884"/>
      <c r="R8" s="884"/>
      <c r="S8" s="884"/>
      <c r="T8" s="884"/>
      <c r="U8" s="884"/>
      <c r="V8" s="884"/>
      <c r="W8" s="884"/>
      <c r="X8" s="884"/>
      <c r="Y8" s="884"/>
      <c r="Z8" s="884"/>
      <c r="AA8" s="884"/>
      <c r="AB8" s="893"/>
      <c r="AC8" s="1202"/>
      <c r="AD8" s="885"/>
      <c r="AE8" s="884"/>
      <c r="AF8" s="884"/>
      <c r="AG8" s="884"/>
      <c r="AH8" s="884"/>
      <c r="AI8" s="884"/>
      <c r="AJ8" s="884"/>
      <c r="AK8" s="884"/>
      <c r="AL8" s="884"/>
      <c r="AM8" s="884"/>
      <c r="AN8" s="884"/>
      <c r="AO8" s="884"/>
      <c r="AP8" s="884"/>
      <c r="AQ8" s="884"/>
      <c r="AR8" s="884"/>
      <c r="AS8" s="884"/>
      <c r="AT8" s="893"/>
      <c r="AU8" s="925"/>
      <c r="AV8" s="926"/>
      <c r="AW8" s="926"/>
      <c r="AX8" s="926"/>
      <c r="AY8" s="684"/>
      <c r="AZ8" s="884"/>
      <c r="BA8" s="1207"/>
      <c r="BB8" s="1087"/>
      <c r="BC8" s="327"/>
      <c r="BD8" s="684"/>
      <c r="BF8" s="1203"/>
      <c r="BG8" s="884"/>
      <c r="BH8" s="884"/>
      <c r="BI8" s="884"/>
      <c r="BJ8" s="884"/>
      <c r="BK8" s="884"/>
      <c r="BL8" s="884"/>
      <c r="BM8" s="884"/>
      <c r="BN8" s="884"/>
      <c r="BO8" s="884"/>
      <c r="BP8" s="884"/>
      <c r="BQ8" s="1203"/>
      <c r="BR8" s="884"/>
      <c r="BS8" s="884"/>
      <c r="BT8" s="884"/>
      <c r="BU8" s="884"/>
      <c r="BV8" s="884"/>
      <c r="BW8" s="884"/>
      <c r="BX8" s="884"/>
      <c r="BY8" s="884"/>
      <c r="BZ8" s="884"/>
      <c r="CA8" s="884"/>
      <c r="CB8" s="884"/>
      <c r="CC8" s="884"/>
      <c r="CD8" s="884"/>
      <c r="CE8" s="893"/>
      <c r="CF8" s="884"/>
      <c r="CG8" s="1202"/>
      <c r="CH8" s="884"/>
      <c r="CI8" s="884"/>
      <c r="CJ8" s="884"/>
      <c r="CK8" s="893"/>
      <c r="CL8" s="412"/>
      <c r="CM8" s="217"/>
      <c r="CN8" s="124"/>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1135"/>
      <c r="ER8" s="1135"/>
      <c r="ES8" s="1135"/>
      <c r="ET8" s="1135"/>
      <c r="EU8" s="71"/>
      <c r="EV8" s="71"/>
      <c r="EW8" s="71"/>
      <c r="EX8" s="71"/>
      <c r="EY8" s="71"/>
      <c r="EZ8" s="71"/>
      <c r="FA8" s="71"/>
      <c r="FB8" s="71"/>
      <c r="FC8" s="71"/>
      <c r="FD8" s="71"/>
      <c r="FE8" s="71"/>
      <c r="FF8" s="71"/>
      <c r="FG8" s="71"/>
      <c r="FH8" s="71"/>
      <c r="FI8" s="71"/>
      <c r="FJ8" s="861"/>
      <c r="FK8" s="71"/>
      <c r="FL8" s="71"/>
      <c r="FM8" s="71"/>
      <c r="FN8" s="71"/>
      <c r="FO8" s="71"/>
      <c r="FP8" s="71"/>
      <c r="FQ8" s="71"/>
      <c r="FR8" s="71"/>
      <c r="FS8" s="71"/>
      <c r="FT8" s="71"/>
      <c r="FU8" s="71"/>
      <c r="FV8" s="71"/>
      <c r="FW8" s="71"/>
      <c r="FX8" s="71"/>
      <c r="FY8" s="71"/>
      <c r="FZ8" s="71"/>
      <c r="GA8" s="71"/>
      <c r="GB8" s="71"/>
      <c r="GC8" s="71"/>
      <c r="GD8" s="71"/>
      <c r="GE8" s="71"/>
      <c r="GF8" s="71"/>
      <c r="GG8" s="71"/>
      <c r="GH8" s="71"/>
      <c r="GI8" s="861"/>
      <c r="GJ8" s="71"/>
      <c r="GK8" s="71"/>
      <c r="GL8" s="124"/>
      <c r="GM8" s="71"/>
      <c r="GN8" s="71"/>
      <c r="GO8" s="71"/>
      <c r="GP8" s="124"/>
      <c r="GQ8" s="71"/>
      <c r="GR8" s="71"/>
      <c r="GS8" s="71"/>
      <c r="GT8" s="71"/>
      <c r="GU8" s="71"/>
      <c r="GV8" s="71"/>
      <c r="GW8" s="71"/>
      <c r="GX8" s="71"/>
      <c r="GY8" s="71"/>
      <c r="GZ8" s="861"/>
      <c r="HA8" s="71"/>
      <c r="HB8" s="124"/>
      <c r="HC8" s="217"/>
      <c r="HD8" s="71"/>
      <c r="HE8" s="71"/>
      <c r="HF8" s="71"/>
      <c r="HG8" s="71"/>
      <c r="HH8" s="71"/>
      <c r="HI8" s="71"/>
      <c r="HJ8" s="71"/>
      <c r="HK8" s="71"/>
      <c r="HL8" s="71"/>
      <c r="HM8" s="71"/>
      <c r="HN8" s="71"/>
      <c r="HO8" s="71"/>
      <c r="HP8" s="71"/>
      <c r="HQ8" s="71"/>
      <c r="HR8" s="124"/>
      <c r="HS8" s="71"/>
      <c r="HT8" s="71"/>
      <c r="HU8" s="861"/>
      <c r="HV8" s="71"/>
      <c r="HW8" s="71"/>
      <c r="HX8" s="71"/>
      <c r="HY8" s="71"/>
      <c r="HZ8" s="71"/>
      <c r="IA8" s="71"/>
      <c r="IB8" s="71"/>
      <c r="IC8" s="71"/>
      <c r="ID8" s="861"/>
      <c r="IE8" s="71"/>
      <c r="IF8" s="100"/>
    </row>
    <row r="9" spans="1:240" ht="14.25" customHeight="1">
      <c r="A9" s="423">
        <v>1957</v>
      </c>
      <c r="B9" s="1204">
        <v>3713.7147357941253</v>
      </c>
      <c r="C9" s="1205"/>
      <c r="D9" s="1206"/>
      <c r="E9" s="1206"/>
      <c r="F9" s="1206"/>
      <c r="G9" s="1206"/>
      <c r="H9" s="884"/>
      <c r="I9" s="884"/>
      <c r="J9" s="884"/>
      <c r="K9" s="884"/>
      <c r="L9" s="884"/>
      <c r="M9" s="884"/>
      <c r="N9" s="1203"/>
      <c r="O9" s="884"/>
      <c r="P9" s="884"/>
      <c r="Q9" s="884"/>
      <c r="R9" s="884"/>
      <c r="S9" s="884"/>
      <c r="T9" s="884"/>
      <c r="U9" s="884"/>
      <c r="V9" s="884"/>
      <c r="W9" s="884"/>
      <c r="X9" s="884"/>
      <c r="Y9" s="884"/>
      <c r="Z9" s="884"/>
      <c r="AA9" s="884"/>
      <c r="AB9" s="893"/>
      <c r="AC9" s="1202"/>
      <c r="AD9" s="885"/>
      <c r="AE9" s="884"/>
      <c r="AF9" s="884"/>
      <c r="AG9" s="884"/>
      <c r="AH9" s="884"/>
      <c r="AI9" s="884"/>
      <c r="AJ9" s="884"/>
      <c r="AK9" s="884"/>
      <c r="AL9" s="884"/>
      <c r="AM9" s="884"/>
      <c r="AN9" s="884"/>
      <c r="AO9" s="884"/>
      <c r="AP9" s="884"/>
      <c r="AQ9" s="884"/>
      <c r="AR9" s="884"/>
      <c r="AS9" s="884"/>
      <c r="AT9" s="893"/>
      <c r="AU9" s="925"/>
      <c r="AV9" s="926"/>
      <c r="AW9" s="926"/>
      <c r="AX9" s="926"/>
      <c r="AY9" s="684"/>
      <c r="AZ9" s="926"/>
      <c r="BA9" s="1207"/>
      <c r="BB9" s="1087"/>
      <c r="BC9" s="327"/>
      <c r="BD9" s="684"/>
      <c r="BF9" s="1203"/>
      <c r="BG9" s="884"/>
      <c r="BH9" s="884"/>
      <c r="BI9" s="884"/>
      <c r="BJ9" s="884"/>
      <c r="BK9" s="884"/>
      <c r="BL9" s="884"/>
      <c r="BM9" s="884"/>
      <c r="BN9" s="884"/>
      <c r="BO9" s="884"/>
      <c r="BQ9" s="1203"/>
      <c r="BR9" s="884"/>
      <c r="BS9" s="884"/>
      <c r="BT9" s="884"/>
      <c r="BU9" s="884"/>
      <c r="BV9" s="884"/>
      <c r="BW9" s="884"/>
      <c r="BX9" s="884"/>
      <c r="BY9" s="884"/>
      <c r="BZ9" s="884"/>
      <c r="CA9" s="884"/>
      <c r="CB9" s="884"/>
      <c r="CC9" s="884"/>
      <c r="CD9" s="884"/>
      <c r="CE9" s="893"/>
      <c r="CF9" s="884"/>
      <c r="CG9" s="1202"/>
      <c r="CH9" s="884"/>
      <c r="CI9" s="884"/>
      <c r="CJ9" s="884"/>
      <c r="CK9" s="893"/>
      <c r="CL9" s="412"/>
      <c r="CM9" s="217"/>
      <c r="CN9" s="124"/>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1135"/>
      <c r="ER9" s="1135"/>
      <c r="ES9" s="1135"/>
      <c r="ET9" s="1135"/>
      <c r="EU9" s="71"/>
      <c r="EV9" s="71"/>
      <c r="EW9" s="71"/>
      <c r="EX9" s="71"/>
      <c r="EY9" s="71"/>
      <c r="EZ9" s="71"/>
      <c r="FA9" s="71"/>
      <c r="FB9" s="71"/>
      <c r="FC9" s="71"/>
      <c r="FD9" s="71"/>
      <c r="FE9" s="71"/>
      <c r="FF9" s="71"/>
      <c r="FG9" s="71"/>
      <c r="FH9" s="71"/>
      <c r="FI9" s="71"/>
      <c r="FJ9" s="861"/>
      <c r="FK9" s="71"/>
      <c r="FL9" s="71"/>
      <c r="FM9" s="71"/>
      <c r="FN9" s="71"/>
      <c r="FO9" s="71"/>
      <c r="FP9" s="71"/>
      <c r="FQ9" s="71"/>
      <c r="FR9" s="71"/>
      <c r="FS9" s="71"/>
      <c r="FT9" s="71"/>
      <c r="FU9" s="71"/>
      <c r="FV9" s="71"/>
      <c r="FW9" s="71"/>
      <c r="FX9" s="71"/>
      <c r="FY9" s="71"/>
      <c r="FZ9" s="71"/>
      <c r="GA9" s="71"/>
      <c r="GB9" s="71"/>
      <c r="GC9" s="71"/>
      <c r="GD9" s="71"/>
      <c r="GE9" s="71"/>
      <c r="GF9" s="71"/>
      <c r="GG9" s="71"/>
      <c r="GH9" s="71"/>
      <c r="GI9" s="861"/>
      <c r="GJ9" s="71"/>
      <c r="GK9" s="71"/>
      <c r="GL9" s="124"/>
      <c r="GM9" s="71"/>
      <c r="GN9" s="71"/>
      <c r="GO9" s="71"/>
      <c r="GP9" s="124"/>
      <c r="GQ9" s="71"/>
      <c r="GR9" s="71"/>
      <c r="GS9" s="71"/>
      <c r="GT9" s="71"/>
      <c r="GU9" s="71"/>
      <c r="GV9" s="71"/>
      <c r="GW9" s="71"/>
      <c r="GX9" s="71"/>
      <c r="GY9" s="71"/>
      <c r="GZ9" s="861"/>
      <c r="HA9" s="71"/>
      <c r="HB9" s="124"/>
      <c r="HC9" s="217"/>
      <c r="HD9" s="71"/>
      <c r="HE9" s="71"/>
      <c r="HF9" s="71"/>
      <c r="HG9" s="71"/>
      <c r="HH9" s="71"/>
      <c r="HI9" s="71"/>
      <c r="HJ9" s="71"/>
      <c r="HK9" s="71"/>
      <c r="HL9" s="71"/>
      <c r="HM9" s="71"/>
      <c r="HN9" s="71"/>
      <c r="HO9" s="71"/>
      <c r="HP9" s="71"/>
      <c r="HQ9" s="71"/>
      <c r="HR9" s="124"/>
      <c r="HS9" s="71"/>
      <c r="HT9" s="71"/>
      <c r="HU9" s="861"/>
      <c r="HV9" s="71"/>
      <c r="HW9" s="71"/>
      <c r="HX9" s="71"/>
      <c r="HY9" s="71"/>
      <c r="HZ9" s="71"/>
      <c r="IA9" s="71"/>
      <c r="IB9" s="71"/>
      <c r="IC9" s="71"/>
      <c r="ID9" s="861"/>
      <c r="IE9" s="71"/>
      <c r="IF9" s="100"/>
    </row>
    <row r="10" spans="1:240" ht="14.25" customHeight="1">
      <c r="A10" s="423">
        <v>1958</v>
      </c>
      <c r="B10" s="1204">
        <v>4269.6622173122632</v>
      </c>
      <c r="C10" s="1208"/>
      <c r="D10" s="1209"/>
      <c r="E10" s="884"/>
      <c r="F10" s="884"/>
      <c r="G10" s="884"/>
      <c r="H10" s="884"/>
      <c r="I10" s="884"/>
      <c r="J10" s="884"/>
      <c r="K10" s="884"/>
      <c r="L10" s="884"/>
      <c r="M10" s="1206"/>
      <c r="N10" s="1208"/>
      <c r="O10" s="1209"/>
      <c r="P10" s="885"/>
      <c r="Q10" s="885"/>
      <c r="R10" s="885"/>
      <c r="S10" s="885"/>
      <c r="T10" s="885"/>
      <c r="U10" s="885"/>
      <c r="V10" s="1209"/>
      <c r="W10" s="885"/>
      <c r="X10" s="885"/>
      <c r="Y10" s="885"/>
      <c r="Z10" s="885"/>
      <c r="AA10" s="885"/>
      <c r="AB10" s="894"/>
      <c r="AC10" s="1210"/>
      <c r="AD10" s="885"/>
      <c r="AE10" s="885"/>
      <c r="AF10" s="885"/>
      <c r="AG10" s="885"/>
      <c r="AH10" s="885"/>
      <c r="AI10" s="885"/>
      <c r="AJ10" s="885"/>
      <c r="AK10" s="885"/>
      <c r="AL10" s="885"/>
      <c r="AM10" s="885"/>
      <c r="AN10" s="885"/>
      <c r="AO10" s="885"/>
      <c r="AP10" s="885"/>
      <c r="AQ10" s="885"/>
      <c r="AR10" s="885"/>
      <c r="AS10" s="885"/>
      <c r="AT10" s="894"/>
      <c r="AU10" s="925"/>
      <c r="AV10" s="926"/>
      <c r="AW10" s="926"/>
      <c r="AX10" s="926"/>
      <c r="AY10" s="1211"/>
      <c r="AZ10" s="926"/>
      <c r="BA10" s="1207"/>
      <c r="BB10" s="1087"/>
      <c r="BC10" s="1212"/>
      <c r="BD10" s="1211"/>
      <c r="BF10" s="1213"/>
      <c r="BG10" s="926"/>
      <c r="BH10" s="926"/>
      <c r="BI10" s="926"/>
      <c r="BJ10" s="926"/>
      <c r="BK10" s="926"/>
      <c r="BL10" s="926"/>
      <c r="BM10" s="926"/>
      <c r="BN10" s="926"/>
      <c r="BO10" s="926"/>
      <c r="BP10" s="926"/>
      <c r="BQ10" s="1213"/>
      <c r="BR10" s="926"/>
      <c r="BS10" s="926"/>
      <c r="BT10" s="926"/>
      <c r="BU10" s="926"/>
      <c r="BV10" s="926"/>
      <c r="BW10" s="926"/>
      <c r="BX10" s="926"/>
      <c r="BY10" s="926"/>
      <c r="BZ10" s="926"/>
      <c r="CA10" s="926"/>
      <c r="CB10" s="926"/>
      <c r="CC10" s="926"/>
      <c r="CD10" s="926"/>
      <c r="CE10" s="927"/>
      <c r="CF10" s="926"/>
      <c r="CG10" s="925"/>
      <c r="CH10" s="926"/>
      <c r="CI10" s="926"/>
      <c r="CJ10" s="926"/>
      <c r="CK10" s="927"/>
      <c r="CL10" s="412"/>
      <c r="CM10" s="217"/>
      <c r="CN10" s="124"/>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1135"/>
      <c r="ER10" s="1135"/>
      <c r="ES10" s="1135"/>
      <c r="ET10" s="1135"/>
      <c r="EU10" s="71"/>
      <c r="EV10" s="71"/>
      <c r="EW10" s="71"/>
      <c r="EX10" s="71"/>
      <c r="EY10" s="71"/>
      <c r="EZ10" s="71"/>
      <c r="FA10" s="71"/>
      <c r="FB10" s="71"/>
      <c r="FC10" s="71"/>
      <c r="FD10" s="71"/>
      <c r="FE10" s="71"/>
      <c r="FF10" s="71"/>
      <c r="FG10" s="71"/>
      <c r="FH10" s="71"/>
      <c r="FI10" s="71"/>
      <c r="FJ10" s="86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861"/>
      <c r="GJ10" s="71"/>
      <c r="GK10" s="71"/>
      <c r="GL10" s="124"/>
      <c r="GM10" s="71"/>
      <c r="GN10" s="71"/>
      <c r="GO10" s="71"/>
      <c r="GP10" s="124"/>
      <c r="GQ10" s="71"/>
      <c r="GR10" s="71"/>
      <c r="GS10" s="71"/>
      <c r="GT10" s="71"/>
      <c r="GU10" s="71"/>
      <c r="GV10" s="71"/>
      <c r="GW10" s="71"/>
      <c r="GX10" s="71"/>
      <c r="GY10" s="71"/>
      <c r="GZ10" s="861"/>
      <c r="HA10" s="71"/>
      <c r="HB10" s="124"/>
      <c r="HC10" s="217"/>
      <c r="HD10" s="71"/>
      <c r="HE10" s="71"/>
      <c r="HF10" s="71"/>
      <c r="HG10" s="71"/>
      <c r="HH10" s="71"/>
      <c r="HI10" s="71"/>
      <c r="HJ10" s="71"/>
      <c r="HK10" s="71"/>
      <c r="HL10" s="71"/>
      <c r="HM10" s="71"/>
      <c r="HN10" s="71"/>
      <c r="HO10" s="71"/>
      <c r="HP10" s="71"/>
      <c r="HQ10" s="71"/>
      <c r="HR10" s="124"/>
      <c r="HS10" s="71"/>
      <c r="HT10" s="71"/>
      <c r="HU10" s="861"/>
      <c r="HV10" s="71"/>
      <c r="HW10" s="71"/>
      <c r="HX10" s="71"/>
      <c r="HY10" s="71"/>
      <c r="HZ10" s="71"/>
      <c r="IA10" s="71"/>
      <c r="IB10" s="71"/>
      <c r="IC10" s="71"/>
      <c r="ID10" s="861"/>
      <c r="IE10" s="71"/>
      <c r="IF10" s="100"/>
    </row>
    <row r="11" spans="1:240" ht="14.25" customHeight="1">
      <c r="A11" s="423">
        <v>1959</v>
      </c>
      <c r="B11" s="1204">
        <v>4428.0290765273512</v>
      </c>
      <c r="C11" s="1208"/>
      <c r="D11" s="1209"/>
      <c r="E11" s="884"/>
      <c r="F11" s="884"/>
      <c r="G11" s="884"/>
      <c r="H11" s="884"/>
      <c r="I11" s="884"/>
      <c r="J11" s="884"/>
      <c r="K11" s="884"/>
      <c r="L11" s="884"/>
      <c r="M11" s="1206"/>
      <c r="N11" s="1208"/>
      <c r="O11" s="1209"/>
      <c r="P11" s="885"/>
      <c r="Q11" s="885"/>
      <c r="R11" s="885"/>
      <c r="S11" s="885"/>
      <c r="T11" s="885"/>
      <c r="U11" s="885"/>
      <c r="V11" s="1209"/>
      <c r="W11" s="885"/>
      <c r="X11" s="885"/>
      <c r="Y11" s="885"/>
      <c r="Z11" s="885"/>
      <c r="AA11" s="885"/>
      <c r="AB11" s="894"/>
      <c r="AC11" s="1210"/>
      <c r="AD11" s="885"/>
      <c r="AE11" s="885"/>
      <c r="AF11" s="885"/>
      <c r="AG11" s="885"/>
      <c r="AH11" s="885"/>
      <c r="AI11" s="885"/>
      <c r="AJ11" s="885"/>
      <c r="AK11" s="885"/>
      <c r="AL11" s="885"/>
      <c r="AM11" s="885"/>
      <c r="AN11" s="885"/>
      <c r="AO11" s="885"/>
      <c r="AP11" s="885"/>
      <c r="AQ11" s="885"/>
      <c r="AR11" s="885"/>
      <c r="AS11" s="885"/>
      <c r="AT11" s="894"/>
      <c r="AU11" s="925"/>
      <c r="AV11" s="926"/>
      <c r="AW11" s="926"/>
      <c r="AX11" s="926"/>
      <c r="AY11" s="1211"/>
      <c r="AZ11" s="926"/>
      <c r="BA11" s="1207"/>
      <c r="BB11" s="1087"/>
      <c r="BC11" s="1212"/>
      <c r="BD11" s="1211"/>
      <c r="BF11" s="1213"/>
      <c r="BG11" s="926"/>
      <c r="BH11" s="926"/>
      <c r="BI11" s="926"/>
      <c r="BJ11" s="926"/>
      <c r="BK11" s="926"/>
      <c r="BL11" s="926"/>
      <c r="BM11" s="926"/>
      <c r="BN11" s="926"/>
      <c r="BO11" s="926"/>
      <c r="BP11" s="926"/>
      <c r="BQ11" s="1213"/>
      <c r="BR11" s="926"/>
      <c r="BS11" s="926"/>
      <c r="BT11" s="926"/>
      <c r="BU11" s="926"/>
      <c r="BV11" s="926"/>
      <c r="BW11" s="926"/>
      <c r="BX11" s="926"/>
      <c r="BY11" s="926"/>
      <c r="BZ11" s="926"/>
      <c r="CA11" s="926"/>
      <c r="CB11" s="926"/>
      <c r="CC11" s="926"/>
      <c r="CD11" s="926"/>
      <c r="CE11" s="927"/>
      <c r="CF11" s="926"/>
      <c r="CG11" s="925"/>
      <c r="CH11" s="926"/>
      <c r="CI11" s="926"/>
      <c r="CJ11" s="926"/>
      <c r="CK11" s="927"/>
      <c r="CL11" s="412"/>
      <c r="CM11" s="217"/>
      <c r="CN11" s="124"/>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1135"/>
      <c r="ER11" s="1135"/>
      <c r="ES11" s="1135"/>
      <c r="ET11" s="1135"/>
      <c r="EU11" s="71"/>
      <c r="EV11" s="71"/>
      <c r="EW11" s="71"/>
      <c r="EX11" s="71"/>
      <c r="EY11" s="71"/>
      <c r="EZ11" s="71"/>
      <c r="FA11" s="71"/>
      <c r="FB11" s="71"/>
      <c r="FC11" s="71"/>
      <c r="FD11" s="71"/>
      <c r="FE11" s="71"/>
      <c r="FF11" s="71"/>
      <c r="FG11" s="71"/>
      <c r="FH11" s="71"/>
      <c r="FI11" s="71"/>
      <c r="FJ11" s="86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861"/>
      <c r="GJ11" s="71"/>
      <c r="GK11" s="71"/>
      <c r="GL11" s="124"/>
      <c r="GM11" s="71"/>
      <c r="GN11" s="71"/>
      <c r="GO11" s="71"/>
      <c r="GP11" s="124"/>
      <c r="GQ11" s="71"/>
      <c r="GR11" s="71"/>
      <c r="GS11" s="71"/>
      <c r="GT11" s="71"/>
      <c r="GU11" s="71"/>
      <c r="GV11" s="71"/>
      <c r="GW11" s="71"/>
      <c r="GX11" s="71"/>
      <c r="GY11" s="71"/>
      <c r="GZ11" s="861"/>
      <c r="HA11" s="71"/>
      <c r="HB11" s="124"/>
      <c r="HC11" s="217"/>
      <c r="HD11" s="71"/>
      <c r="HE11" s="71"/>
      <c r="HF11" s="71"/>
      <c r="HG11" s="71"/>
      <c r="HH11" s="71"/>
      <c r="HI11" s="71"/>
      <c r="HJ11" s="71"/>
      <c r="HK11" s="71"/>
      <c r="HL11" s="71"/>
      <c r="HM11" s="71"/>
      <c r="HN11" s="71"/>
      <c r="HO11" s="71"/>
      <c r="HP11" s="71"/>
      <c r="HQ11" s="71"/>
      <c r="HR11" s="124"/>
      <c r="HS11" s="71"/>
      <c r="HT11" s="71"/>
      <c r="HU11" s="861"/>
      <c r="HV11" s="71"/>
      <c r="HW11" s="71"/>
      <c r="HX11" s="71"/>
      <c r="HY11" s="71"/>
      <c r="HZ11" s="71"/>
      <c r="IA11" s="71"/>
      <c r="IB11" s="71"/>
      <c r="IC11" s="71"/>
      <c r="ID11" s="861"/>
      <c r="IE11" s="71"/>
      <c r="IF11" s="100"/>
    </row>
    <row r="12" spans="1:240" ht="14.25" customHeight="1">
      <c r="A12" s="423">
        <v>1960</v>
      </c>
      <c r="B12" s="1204">
        <v>4554.8919198149215</v>
      </c>
      <c r="C12" s="1208"/>
      <c r="D12" s="1209"/>
      <c r="E12" s="884"/>
      <c r="F12" s="884"/>
      <c r="G12" s="884"/>
      <c r="H12" s="884"/>
      <c r="I12" s="884"/>
      <c r="J12" s="884"/>
      <c r="K12" s="884"/>
      <c r="L12" s="884"/>
      <c r="M12" s="1206"/>
      <c r="N12" s="1208"/>
      <c r="O12" s="1209"/>
      <c r="P12" s="885"/>
      <c r="Q12" s="885"/>
      <c r="R12" s="885"/>
      <c r="S12" s="885"/>
      <c r="T12" s="885"/>
      <c r="U12" s="885"/>
      <c r="V12" s="1209"/>
      <c r="W12" s="885"/>
      <c r="X12" s="885"/>
      <c r="Y12" s="885"/>
      <c r="Z12" s="885"/>
      <c r="AA12" s="885"/>
      <c r="AB12" s="894"/>
      <c r="AC12" s="1210"/>
      <c r="AD12" s="885"/>
      <c r="AE12" s="885"/>
      <c r="AF12" s="885"/>
      <c r="AG12" s="885"/>
      <c r="AH12" s="885"/>
      <c r="AI12" s="885"/>
      <c r="AJ12" s="885"/>
      <c r="AK12" s="885"/>
      <c r="AL12" s="885"/>
      <c r="AM12" s="885"/>
      <c r="AN12" s="885"/>
      <c r="AO12" s="885"/>
      <c r="AP12" s="885"/>
      <c r="AQ12" s="885"/>
      <c r="AR12" s="885"/>
      <c r="AS12" s="885"/>
      <c r="AT12" s="894"/>
      <c r="AU12" s="925"/>
      <c r="AV12" s="926"/>
      <c r="AW12" s="926"/>
      <c r="AX12" s="926"/>
      <c r="AY12" s="1211"/>
      <c r="AZ12" s="926"/>
      <c r="BA12" s="1207"/>
      <c r="BB12" s="1087"/>
      <c r="BC12" s="1212"/>
      <c r="BD12" s="1211"/>
      <c r="BF12" s="1213"/>
      <c r="BG12" s="926"/>
      <c r="BH12" s="926"/>
      <c r="BI12" s="926"/>
      <c r="BJ12" s="926"/>
      <c r="BK12" s="926"/>
      <c r="BL12" s="926"/>
      <c r="BM12" s="926"/>
      <c r="BN12" s="926"/>
      <c r="BO12" s="926"/>
      <c r="BP12" s="926"/>
      <c r="BQ12" s="1213"/>
      <c r="BR12" s="926"/>
      <c r="BS12" s="926"/>
      <c r="BT12" s="926"/>
      <c r="BU12" s="926"/>
      <c r="BV12" s="926"/>
      <c r="BW12" s="926"/>
      <c r="BX12" s="926"/>
      <c r="BY12" s="926"/>
      <c r="BZ12" s="926"/>
      <c r="CA12" s="926"/>
      <c r="CB12" s="926"/>
      <c r="CC12" s="926"/>
      <c r="CD12" s="926"/>
      <c r="CE12" s="927"/>
      <c r="CF12" s="926"/>
      <c r="CG12" s="925"/>
      <c r="CH12" s="926"/>
      <c r="CI12" s="926"/>
      <c r="CJ12" s="926"/>
      <c r="CK12" s="927"/>
      <c r="CL12" s="412"/>
      <c r="CM12" s="217"/>
      <c r="CN12" s="124"/>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1135"/>
      <c r="ER12" s="1135"/>
      <c r="ES12" s="1135"/>
      <c r="ET12" s="1135"/>
      <c r="EU12" s="71"/>
      <c r="EV12" s="71"/>
      <c r="EW12" s="71"/>
      <c r="EX12" s="71"/>
      <c r="EY12" s="71"/>
      <c r="EZ12" s="71"/>
      <c r="FA12" s="71"/>
      <c r="FB12" s="71"/>
      <c r="FC12" s="71"/>
      <c r="FD12" s="71"/>
      <c r="FE12" s="71"/>
      <c r="FF12" s="71"/>
      <c r="FG12" s="71"/>
      <c r="FH12" s="71"/>
      <c r="FI12" s="71"/>
      <c r="FJ12" s="86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861"/>
      <c r="GJ12" s="71"/>
      <c r="GK12" s="71"/>
      <c r="GL12" s="124"/>
      <c r="GM12" s="71"/>
      <c r="GN12" s="71"/>
      <c r="GO12" s="71"/>
      <c r="GP12" s="124"/>
      <c r="GQ12" s="71"/>
      <c r="GR12" s="71"/>
      <c r="GS12" s="71"/>
      <c r="GT12" s="71"/>
      <c r="GU12" s="71"/>
      <c r="GV12" s="71"/>
      <c r="GW12" s="71"/>
      <c r="GX12" s="71"/>
      <c r="GY12" s="71"/>
      <c r="GZ12" s="861"/>
      <c r="HA12" s="71"/>
      <c r="HB12" s="124"/>
      <c r="HC12" s="217"/>
      <c r="HD12" s="71"/>
      <c r="HE12" s="71"/>
      <c r="HF12" s="71"/>
      <c r="HG12" s="71"/>
      <c r="HH12" s="71"/>
      <c r="HI12" s="71"/>
      <c r="HJ12" s="71"/>
      <c r="HK12" s="71"/>
      <c r="HL12" s="71"/>
      <c r="HM12" s="71"/>
      <c r="HN12" s="71"/>
      <c r="HO12" s="71"/>
      <c r="HP12" s="71"/>
      <c r="HQ12" s="71"/>
      <c r="HR12" s="124"/>
      <c r="HS12" s="71"/>
      <c r="HT12" s="71"/>
      <c r="HU12" s="861"/>
      <c r="HV12" s="71"/>
      <c r="HW12" s="71"/>
      <c r="HX12" s="71"/>
      <c r="HY12" s="71"/>
      <c r="HZ12" s="71"/>
      <c r="IA12" s="71"/>
      <c r="IB12" s="71"/>
      <c r="IC12" s="71"/>
      <c r="ID12" s="861"/>
      <c r="IE12" s="71"/>
      <c r="IF12" s="100"/>
    </row>
    <row r="13" spans="1:240" ht="14.25" customHeight="1">
      <c r="A13" s="423">
        <v>1961</v>
      </c>
      <c r="B13" s="1204">
        <v>5187.4325953179241</v>
      </c>
      <c r="C13" s="1208"/>
      <c r="D13" s="1209"/>
      <c r="E13" s="884"/>
      <c r="F13" s="884"/>
      <c r="G13" s="884"/>
      <c r="H13" s="884"/>
      <c r="I13" s="884"/>
      <c r="J13" s="884"/>
      <c r="K13" s="884"/>
      <c r="L13" s="884"/>
      <c r="M13" s="1206"/>
      <c r="N13" s="1208"/>
      <c r="O13" s="1209"/>
      <c r="P13" s="885"/>
      <c r="Q13" s="885"/>
      <c r="R13" s="885"/>
      <c r="S13" s="885"/>
      <c r="T13" s="885"/>
      <c r="U13" s="885"/>
      <c r="V13" s="1209"/>
      <c r="W13" s="885"/>
      <c r="X13" s="885"/>
      <c r="Y13" s="885"/>
      <c r="Z13" s="885"/>
      <c r="AA13" s="885"/>
      <c r="AB13" s="894"/>
      <c r="AC13" s="1210"/>
      <c r="AD13" s="885"/>
      <c r="AE13" s="885"/>
      <c r="AF13" s="885"/>
      <c r="AG13" s="885"/>
      <c r="AH13" s="885"/>
      <c r="AI13" s="885"/>
      <c r="AJ13" s="885"/>
      <c r="AK13" s="885"/>
      <c r="AL13" s="885"/>
      <c r="AM13" s="885"/>
      <c r="AN13" s="885"/>
      <c r="AO13" s="885"/>
      <c r="AP13" s="885"/>
      <c r="AQ13" s="885"/>
      <c r="AR13" s="885"/>
      <c r="AS13" s="885"/>
      <c r="AT13" s="894"/>
      <c r="AU13" s="925"/>
      <c r="AV13" s="926"/>
      <c r="AW13" s="926"/>
      <c r="AX13" s="926"/>
      <c r="AY13" s="1211"/>
      <c r="AZ13" s="926"/>
      <c r="BA13" s="1207"/>
      <c r="BB13" s="1087"/>
      <c r="BC13" s="1212"/>
      <c r="BD13" s="1211"/>
      <c r="BF13" s="1213"/>
      <c r="BG13" s="926"/>
      <c r="BH13" s="926"/>
      <c r="BI13" s="926"/>
      <c r="BJ13" s="926"/>
      <c r="BK13" s="926"/>
      <c r="BL13" s="926"/>
      <c r="BM13" s="926"/>
      <c r="BN13" s="926"/>
      <c r="BO13" s="926"/>
      <c r="BP13" s="926"/>
      <c r="BQ13" s="1213"/>
      <c r="BR13" s="926"/>
      <c r="BS13" s="926"/>
      <c r="BT13" s="926"/>
      <c r="BU13" s="926"/>
      <c r="BV13" s="926"/>
      <c r="BW13" s="926"/>
      <c r="BX13" s="926"/>
      <c r="BY13" s="926"/>
      <c r="BZ13" s="926"/>
      <c r="CA13" s="926"/>
      <c r="CB13" s="926"/>
      <c r="CC13" s="926"/>
      <c r="CD13" s="926"/>
      <c r="CE13" s="927"/>
      <c r="CF13" s="926"/>
      <c r="CG13" s="925"/>
      <c r="CH13" s="926"/>
      <c r="CI13" s="926"/>
      <c r="CJ13" s="926"/>
      <c r="CK13" s="927"/>
      <c r="CL13" s="412"/>
      <c r="CM13" s="217"/>
      <c r="CN13" s="12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1135"/>
      <c r="ER13" s="1135"/>
      <c r="ES13" s="1135"/>
      <c r="ET13" s="1135"/>
      <c r="EU13" s="71"/>
      <c r="EV13" s="71"/>
      <c r="EW13" s="71"/>
      <c r="EX13" s="71"/>
      <c r="EY13" s="71"/>
      <c r="EZ13" s="71"/>
      <c r="FA13" s="71"/>
      <c r="FB13" s="71"/>
      <c r="FC13" s="71"/>
      <c r="FD13" s="71"/>
      <c r="FE13" s="71"/>
      <c r="FF13" s="71"/>
      <c r="FG13" s="71"/>
      <c r="FH13" s="71"/>
      <c r="FI13" s="71"/>
      <c r="FJ13" s="86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861"/>
      <c r="GJ13" s="71"/>
      <c r="GK13" s="71"/>
      <c r="GL13" s="124"/>
      <c r="GM13" s="71"/>
      <c r="GN13" s="71"/>
      <c r="GO13" s="71"/>
      <c r="GP13" s="124"/>
      <c r="GQ13" s="71"/>
      <c r="GR13" s="71"/>
      <c r="GS13" s="71"/>
      <c r="GT13" s="71"/>
      <c r="GU13" s="71"/>
      <c r="GV13" s="71"/>
      <c r="GW13" s="71"/>
      <c r="GX13" s="71"/>
      <c r="GY13" s="71"/>
      <c r="GZ13" s="861"/>
      <c r="HA13" s="71"/>
      <c r="HB13" s="124"/>
      <c r="HC13" s="217"/>
      <c r="HD13" s="71"/>
      <c r="HE13" s="71"/>
      <c r="HF13" s="71"/>
      <c r="HG13" s="71"/>
      <c r="HH13" s="71"/>
      <c r="HI13" s="71"/>
      <c r="HJ13" s="71"/>
      <c r="HK13" s="71"/>
      <c r="HL13" s="71"/>
      <c r="HM13" s="71"/>
      <c r="HN13" s="71"/>
      <c r="HO13" s="71"/>
      <c r="HP13" s="71"/>
      <c r="HQ13" s="71"/>
      <c r="HR13" s="124"/>
      <c r="HS13" s="71"/>
      <c r="HT13" s="71"/>
      <c r="HU13" s="861"/>
      <c r="HV13" s="71"/>
      <c r="HW13" s="71"/>
      <c r="HX13" s="71"/>
      <c r="HY13" s="71"/>
      <c r="HZ13" s="71"/>
      <c r="IA13" s="71"/>
      <c r="IB13" s="71"/>
      <c r="IC13" s="71"/>
      <c r="ID13" s="861"/>
      <c r="IE13" s="71"/>
      <c r="IF13" s="100"/>
    </row>
    <row r="14" spans="1:240" ht="14.25" customHeight="1">
      <c r="A14" s="423">
        <v>1962</v>
      </c>
      <c r="B14" s="1204">
        <v>5994.453156675796</v>
      </c>
      <c r="C14" s="1208"/>
      <c r="D14" s="1209"/>
      <c r="E14" s="884"/>
      <c r="F14" s="884"/>
      <c r="G14" s="884"/>
      <c r="H14" s="884"/>
      <c r="I14" s="884"/>
      <c r="J14" s="884"/>
      <c r="K14" s="884"/>
      <c r="L14" s="884"/>
      <c r="M14" s="1206"/>
      <c r="N14" s="1208"/>
      <c r="O14" s="1209"/>
      <c r="P14" s="885"/>
      <c r="Q14" s="885"/>
      <c r="R14" s="885"/>
      <c r="S14" s="885"/>
      <c r="T14" s="885"/>
      <c r="U14" s="885"/>
      <c r="V14" s="1209"/>
      <c r="W14" s="885"/>
      <c r="X14" s="885"/>
      <c r="Y14" s="885"/>
      <c r="Z14" s="885"/>
      <c r="AA14" s="885"/>
      <c r="AB14" s="894"/>
      <c r="AC14" s="1210"/>
      <c r="AD14" s="885"/>
      <c r="AE14" s="885"/>
      <c r="AF14" s="885"/>
      <c r="AG14" s="885"/>
      <c r="AH14" s="885"/>
      <c r="AI14" s="885"/>
      <c r="AJ14" s="885"/>
      <c r="AK14" s="885"/>
      <c r="AL14" s="885"/>
      <c r="AM14" s="885"/>
      <c r="AN14" s="885"/>
      <c r="AO14" s="885"/>
      <c r="AP14" s="885"/>
      <c r="AQ14" s="885"/>
      <c r="AR14" s="885"/>
      <c r="AS14" s="885"/>
      <c r="AT14" s="894"/>
      <c r="AU14" s="925"/>
      <c r="AV14" s="926"/>
      <c r="AW14" s="926"/>
      <c r="AX14" s="926"/>
      <c r="AY14" s="1211"/>
      <c r="AZ14" s="926"/>
      <c r="BA14" s="1207"/>
      <c r="BB14" s="1087"/>
      <c r="BC14" s="1212"/>
      <c r="BD14" s="1211"/>
      <c r="BF14" s="1213"/>
      <c r="BG14" s="926"/>
      <c r="BH14" s="926"/>
      <c r="BI14" s="926"/>
      <c r="BJ14" s="926"/>
      <c r="BK14" s="926"/>
      <c r="BL14" s="926"/>
      <c r="BM14" s="926"/>
      <c r="BN14" s="926"/>
      <c r="BO14" s="926"/>
      <c r="BP14" s="926"/>
      <c r="BQ14" s="1213"/>
      <c r="BR14" s="926"/>
      <c r="BS14" s="926"/>
      <c r="BT14" s="926"/>
      <c r="BU14" s="926"/>
      <c r="BV14" s="926"/>
      <c r="BW14" s="926"/>
      <c r="BX14" s="926"/>
      <c r="BY14" s="926"/>
      <c r="BZ14" s="926"/>
      <c r="CA14" s="926"/>
      <c r="CB14" s="926"/>
      <c r="CC14" s="926"/>
      <c r="CD14" s="926"/>
      <c r="CE14" s="927"/>
      <c r="CF14" s="926"/>
      <c r="CG14" s="925"/>
      <c r="CH14" s="926"/>
      <c r="CI14" s="926"/>
      <c r="CJ14" s="926"/>
      <c r="CK14" s="927"/>
      <c r="CL14" s="412"/>
      <c r="CM14" s="217"/>
      <c r="CN14" s="124"/>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1135"/>
      <c r="ER14" s="1135"/>
      <c r="ES14" s="1135"/>
      <c r="ET14" s="1135"/>
      <c r="EU14" s="71"/>
      <c r="EV14" s="71"/>
      <c r="EW14" s="71"/>
      <c r="EX14" s="71"/>
      <c r="EY14" s="71"/>
      <c r="EZ14" s="71"/>
      <c r="FA14" s="71"/>
      <c r="FB14" s="71"/>
      <c r="FC14" s="71"/>
      <c r="FD14" s="71"/>
      <c r="FE14" s="71"/>
      <c r="FF14" s="71"/>
      <c r="FG14" s="71"/>
      <c r="FH14" s="71"/>
      <c r="FI14" s="71"/>
      <c r="FJ14" s="86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861"/>
      <c r="GJ14" s="71"/>
      <c r="GK14" s="71"/>
      <c r="GL14" s="124"/>
      <c r="GM14" s="71"/>
      <c r="GN14" s="71"/>
      <c r="GO14" s="71"/>
      <c r="GP14" s="124"/>
      <c r="GQ14" s="71"/>
      <c r="GR14" s="71"/>
      <c r="GS14" s="71"/>
      <c r="GT14" s="71"/>
      <c r="GU14" s="71"/>
      <c r="GV14" s="71"/>
      <c r="GW14" s="71"/>
      <c r="GX14" s="71"/>
      <c r="GY14" s="71"/>
      <c r="GZ14" s="861"/>
      <c r="HA14" s="71"/>
      <c r="HB14" s="124"/>
      <c r="HC14" s="217"/>
      <c r="HD14" s="71"/>
      <c r="HE14" s="71"/>
      <c r="HF14" s="71"/>
      <c r="HG14" s="71"/>
      <c r="HH14" s="71"/>
      <c r="HI14" s="71"/>
      <c r="HJ14" s="71"/>
      <c r="HK14" s="71"/>
      <c r="HL14" s="71"/>
      <c r="HM14" s="71"/>
      <c r="HN14" s="71"/>
      <c r="HO14" s="71"/>
      <c r="HP14" s="71"/>
      <c r="HQ14" s="71"/>
      <c r="HR14" s="124"/>
      <c r="HS14" s="71"/>
      <c r="HT14" s="71"/>
      <c r="HU14" s="861"/>
      <c r="HV14" s="71"/>
      <c r="HW14" s="71"/>
      <c r="HX14" s="71"/>
      <c r="HY14" s="71"/>
      <c r="HZ14" s="71"/>
      <c r="IA14" s="71"/>
      <c r="IB14" s="71"/>
      <c r="IC14" s="71"/>
      <c r="ID14" s="861"/>
      <c r="IE14" s="71"/>
      <c r="IF14" s="100"/>
    </row>
    <row r="15" spans="1:240" ht="14.25" customHeight="1">
      <c r="A15" s="423">
        <v>1963</v>
      </c>
      <c r="B15" s="1204">
        <v>7075.3643522424809</v>
      </c>
      <c r="C15" s="1208"/>
      <c r="D15" s="1209"/>
      <c r="E15" s="884"/>
      <c r="F15" s="884"/>
      <c r="G15" s="884"/>
      <c r="H15" s="884"/>
      <c r="I15" s="884"/>
      <c r="J15" s="884"/>
      <c r="K15" s="884"/>
      <c r="L15" s="884"/>
      <c r="M15" s="1206"/>
      <c r="N15" s="1208"/>
      <c r="O15" s="1209"/>
      <c r="P15" s="885"/>
      <c r="Q15" s="885"/>
      <c r="R15" s="885"/>
      <c r="S15" s="885"/>
      <c r="T15" s="885"/>
      <c r="U15" s="885"/>
      <c r="V15" s="1209"/>
      <c r="W15" s="885"/>
      <c r="X15" s="885"/>
      <c r="Y15" s="885"/>
      <c r="Z15" s="885"/>
      <c r="AA15" s="885"/>
      <c r="AB15" s="894"/>
      <c r="AC15" s="1210"/>
      <c r="AD15" s="885"/>
      <c r="AE15" s="885"/>
      <c r="AF15" s="885"/>
      <c r="AG15" s="885"/>
      <c r="AH15" s="885"/>
      <c r="AI15" s="885"/>
      <c r="AJ15" s="885"/>
      <c r="AK15" s="885"/>
      <c r="AL15" s="885"/>
      <c r="AM15" s="885"/>
      <c r="AN15" s="885"/>
      <c r="AO15" s="885"/>
      <c r="AP15" s="885"/>
      <c r="AQ15" s="885"/>
      <c r="AR15" s="885"/>
      <c r="AS15" s="885"/>
      <c r="AT15" s="894"/>
      <c r="AU15" s="925"/>
      <c r="AV15" s="926"/>
      <c r="AW15" s="926"/>
      <c r="AX15" s="926"/>
      <c r="AY15" s="1211"/>
      <c r="AZ15" s="926"/>
      <c r="BA15" s="1207"/>
      <c r="BB15" s="1087"/>
      <c r="BC15" s="926"/>
      <c r="BD15" s="927"/>
      <c r="BF15" s="1213"/>
      <c r="BG15" s="926"/>
      <c r="BH15" s="926"/>
      <c r="BI15" s="926"/>
      <c r="BJ15" s="926"/>
      <c r="BK15" s="926"/>
      <c r="BL15" s="926"/>
      <c r="BM15" s="926"/>
      <c r="BN15" s="926"/>
      <c r="BO15" s="926"/>
      <c r="BP15" s="926"/>
      <c r="BQ15" s="1213"/>
      <c r="BR15" s="926"/>
      <c r="BS15" s="926"/>
      <c r="BT15" s="926"/>
      <c r="BU15" s="926"/>
      <c r="BV15" s="926"/>
      <c r="BW15" s="926"/>
      <c r="BX15" s="926"/>
      <c r="BY15" s="926"/>
      <c r="BZ15" s="926"/>
      <c r="CA15" s="926"/>
      <c r="CB15" s="926"/>
      <c r="CC15" s="926"/>
      <c r="CD15" s="926"/>
      <c r="CE15" s="927"/>
      <c r="CF15" s="926"/>
      <c r="CG15" s="925"/>
      <c r="CH15" s="926"/>
      <c r="CI15" s="926"/>
      <c r="CJ15" s="926"/>
      <c r="CK15" s="927"/>
      <c r="CL15" s="412"/>
      <c r="CM15" s="217"/>
      <c r="CN15" s="124"/>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1135"/>
      <c r="ER15" s="1135"/>
      <c r="ES15" s="1135"/>
      <c r="ET15" s="1135"/>
      <c r="EU15" s="71"/>
      <c r="EV15" s="71"/>
      <c r="EW15" s="71"/>
      <c r="EX15" s="71"/>
      <c r="EY15" s="71"/>
      <c r="EZ15" s="71"/>
      <c r="FA15" s="71"/>
      <c r="FB15" s="71"/>
      <c r="FC15" s="71"/>
      <c r="FD15" s="71"/>
      <c r="FE15" s="71"/>
      <c r="FF15" s="71"/>
      <c r="FG15" s="71"/>
      <c r="FH15" s="71"/>
      <c r="FI15" s="71"/>
      <c r="FJ15" s="86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861"/>
      <c r="GJ15" s="71"/>
      <c r="GK15" s="71"/>
      <c r="GL15" s="124"/>
      <c r="GM15" s="71"/>
      <c r="GN15" s="71"/>
      <c r="GO15" s="71"/>
      <c r="GP15" s="124"/>
      <c r="GQ15" s="71"/>
      <c r="GR15" s="71"/>
      <c r="GS15" s="71"/>
      <c r="GT15" s="71"/>
      <c r="GU15" s="71"/>
      <c r="GV15" s="71"/>
      <c r="GW15" s="71"/>
      <c r="GX15" s="71"/>
      <c r="GY15" s="71"/>
      <c r="GZ15" s="861"/>
      <c r="HA15" s="71"/>
      <c r="HB15" s="124"/>
      <c r="HC15" s="217"/>
      <c r="HD15" s="71"/>
      <c r="HE15" s="71"/>
      <c r="HF15" s="71"/>
      <c r="HG15" s="71"/>
      <c r="HH15" s="71"/>
      <c r="HI15" s="71"/>
      <c r="HJ15" s="71"/>
      <c r="HK15" s="71"/>
      <c r="HL15" s="71"/>
      <c r="HM15" s="71"/>
      <c r="HN15" s="71"/>
      <c r="HO15" s="71"/>
      <c r="HP15" s="71"/>
      <c r="HQ15" s="71"/>
      <c r="HR15" s="124"/>
      <c r="HS15" s="71"/>
      <c r="HT15" s="71"/>
      <c r="HU15" s="861"/>
      <c r="HV15" s="71"/>
      <c r="HW15" s="71"/>
      <c r="HX15" s="71"/>
      <c r="HY15" s="71"/>
      <c r="HZ15" s="71"/>
      <c r="IA15" s="71"/>
      <c r="IB15" s="71"/>
      <c r="IC15" s="71"/>
      <c r="ID15" s="861"/>
      <c r="IE15" s="71"/>
      <c r="IF15" s="100"/>
    </row>
    <row r="16" spans="1:240" ht="14.25" customHeight="1">
      <c r="A16" s="423">
        <v>1964</v>
      </c>
      <c r="B16" s="1204">
        <v>7987.9036283348041</v>
      </c>
      <c r="C16" s="1208"/>
      <c r="D16" s="1209"/>
      <c r="E16" s="884"/>
      <c r="F16" s="884"/>
      <c r="G16" s="884"/>
      <c r="H16" s="884"/>
      <c r="I16" s="884"/>
      <c r="J16" s="884"/>
      <c r="K16" s="884"/>
      <c r="L16" s="884"/>
      <c r="M16" s="1206"/>
      <c r="N16" s="1208"/>
      <c r="O16" s="1209"/>
      <c r="P16" s="885"/>
      <c r="Q16" s="885"/>
      <c r="R16" s="885"/>
      <c r="S16" s="885"/>
      <c r="T16" s="885"/>
      <c r="U16" s="885"/>
      <c r="V16" s="1209"/>
      <c r="W16" s="885"/>
      <c r="X16" s="885"/>
      <c r="Y16" s="885"/>
      <c r="Z16" s="885"/>
      <c r="AA16" s="885"/>
      <c r="AB16" s="894"/>
      <c r="AC16" s="1210"/>
      <c r="AD16" s="885"/>
      <c r="AE16" s="885"/>
      <c r="AF16" s="885"/>
      <c r="AG16" s="885"/>
      <c r="AH16" s="885"/>
      <c r="AI16" s="885"/>
      <c r="AJ16" s="885"/>
      <c r="AK16" s="885"/>
      <c r="AL16" s="885"/>
      <c r="AM16" s="885"/>
      <c r="AN16" s="885"/>
      <c r="AO16" s="885"/>
      <c r="AP16" s="885"/>
      <c r="AQ16" s="885"/>
      <c r="AR16" s="885"/>
      <c r="AS16" s="885"/>
      <c r="AT16" s="894"/>
      <c r="AU16" s="925"/>
      <c r="AV16" s="926"/>
      <c r="AW16" s="926"/>
      <c r="AX16" s="926"/>
      <c r="AY16" s="1211"/>
      <c r="AZ16" s="926"/>
      <c r="BA16" s="1207"/>
      <c r="BB16" s="1087"/>
      <c r="BC16" s="926"/>
      <c r="BD16" s="927"/>
      <c r="BF16" s="1213"/>
      <c r="BG16" s="926"/>
      <c r="BH16" s="926"/>
      <c r="BI16" s="926"/>
      <c r="BJ16" s="926"/>
      <c r="BK16" s="926"/>
      <c r="BL16" s="926"/>
      <c r="BM16" s="926"/>
      <c r="BN16" s="926"/>
      <c r="BO16" s="926"/>
      <c r="BP16" s="926"/>
      <c r="BQ16" s="1213"/>
      <c r="BR16" s="926"/>
      <c r="BS16" s="926"/>
      <c r="BT16" s="926"/>
      <c r="BU16" s="926"/>
      <c r="BV16" s="926"/>
      <c r="BW16" s="926"/>
      <c r="BX16" s="926"/>
      <c r="BY16" s="926"/>
      <c r="BZ16" s="926"/>
      <c r="CA16" s="926"/>
      <c r="CB16" s="926"/>
      <c r="CC16" s="926"/>
      <c r="CD16" s="926"/>
      <c r="CE16" s="927"/>
      <c r="CF16" s="926"/>
      <c r="CG16" s="925"/>
      <c r="CH16" s="926"/>
      <c r="CI16" s="926"/>
      <c r="CJ16" s="926"/>
      <c r="CK16" s="927"/>
      <c r="CL16" s="412"/>
      <c r="CM16" s="217"/>
      <c r="CN16" s="124"/>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1135"/>
      <c r="ER16" s="1135"/>
      <c r="ES16" s="1135"/>
      <c r="ET16" s="1135"/>
      <c r="EU16" s="71"/>
      <c r="EV16" s="71"/>
      <c r="EW16" s="71"/>
      <c r="EX16" s="71"/>
      <c r="EY16" s="71"/>
      <c r="EZ16" s="71"/>
      <c r="FA16" s="71"/>
      <c r="FB16" s="71"/>
      <c r="FC16" s="71"/>
      <c r="FD16" s="71"/>
      <c r="FE16" s="71"/>
      <c r="FF16" s="71"/>
      <c r="FG16" s="71"/>
      <c r="FH16" s="71"/>
      <c r="FI16" s="71"/>
      <c r="FJ16" s="86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861"/>
      <c r="GJ16" s="71"/>
      <c r="GK16" s="71"/>
      <c r="GL16" s="124"/>
      <c r="GM16" s="70"/>
      <c r="GN16" s="70"/>
      <c r="GO16" s="70"/>
      <c r="GP16" s="124"/>
      <c r="GQ16" s="71"/>
      <c r="GR16" s="71"/>
      <c r="GS16" s="71"/>
      <c r="GT16" s="71"/>
      <c r="GU16" s="71"/>
      <c r="GV16" s="71"/>
      <c r="GW16" s="71"/>
      <c r="GX16" s="71"/>
      <c r="GY16" s="71"/>
      <c r="GZ16" s="861"/>
      <c r="HA16" s="71"/>
      <c r="HB16" s="124"/>
      <c r="HC16" s="217"/>
      <c r="HD16" s="71"/>
      <c r="HE16" s="71"/>
      <c r="HF16" s="71"/>
      <c r="HG16" s="71"/>
      <c r="HH16" s="71"/>
      <c r="HI16" s="71"/>
      <c r="HJ16" s="71"/>
      <c r="HK16" s="71"/>
      <c r="HL16" s="71"/>
      <c r="HM16" s="71"/>
      <c r="HN16" s="71"/>
      <c r="HO16" s="71"/>
      <c r="HP16" s="71"/>
      <c r="HQ16" s="71"/>
      <c r="HR16" s="124"/>
      <c r="HS16" s="71"/>
      <c r="HT16" s="71"/>
      <c r="HU16" s="861"/>
      <c r="HV16" s="71"/>
      <c r="HW16" s="71"/>
      <c r="HX16" s="71"/>
      <c r="HY16" s="71"/>
      <c r="HZ16" s="71"/>
      <c r="IA16" s="71"/>
      <c r="IB16" s="71"/>
      <c r="IC16" s="71"/>
      <c r="ID16" s="861"/>
      <c r="IE16" s="71"/>
      <c r="IF16" s="100"/>
    </row>
    <row r="17" spans="1:240" ht="14.25" customHeight="1">
      <c r="A17" s="423">
        <v>1965</v>
      </c>
      <c r="B17" s="1204">
        <v>9265.8865338405176</v>
      </c>
      <c r="C17" s="1208"/>
      <c r="D17" s="1209"/>
      <c r="E17" s="884"/>
      <c r="F17" s="884"/>
      <c r="G17" s="884"/>
      <c r="H17" s="884"/>
      <c r="I17" s="884"/>
      <c r="J17" s="884"/>
      <c r="K17" s="884"/>
      <c r="L17" s="884"/>
      <c r="M17" s="1206"/>
      <c r="N17" s="1208"/>
      <c r="O17" s="1209"/>
      <c r="P17" s="885"/>
      <c r="Q17" s="885"/>
      <c r="R17" s="885"/>
      <c r="S17" s="885"/>
      <c r="T17" s="885"/>
      <c r="U17" s="885"/>
      <c r="V17" s="1209"/>
      <c r="W17" s="885"/>
      <c r="X17" s="885"/>
      <c r="Y17" s="885"/>
      <c r="Z17" s="885"/>
      <c r="AA17" s="885"/>
      <c r="AB17" s="894"/>
      <c r="AC17" s="1210"/>
      <c r="AD17" s="885"/>
      <c r="AE17" s="885"/>
      <c r="AF17" s="885"/>
      <c r="AG17" s="885"/>
      <c r="AH17" s="885"/>
      <c r="AI17" s="885"/>
      <c r="AJ17" s="885"/>
      <c r="AK17" s="885"/>
      <c r="AL17" s="885"/>
      <c r="AM17" s="885"/>
      <c r="AN17" s="885"/>
      <c r="AO17" s="885"/>
      <c r="AP17" s="885"/>
      <c r="AQ17" s="885"/>
      <c r="AR17" s="885"/>
      <c r="AS17" s="885"/>
      <c r="AT17" s="894"/>
      <c r="AU17" s="925"/>
      <c r="AV17" s="926"/>
      <c r="AW17" s="926"/>
      <c r="AX17" s="926"/>
      <c r="AY17" s="1211"/>
      <c r="AZ17" s="926"/>
      <c r="BA17" s="1207"/>
      <c r="BB17" s="1087"/>
      <c r="BC17" s="926"/>
      <c r="BD17" s="927"/>
      <c r="BF17" s="1213"/>
      <c r="BG17" s="926"/>
      <c r="BH17" s="926"/>
      <c r="BI17" s="926"/>
      <c r="BJ17" s="926"/>
      <c r="BK17" s="926"/>
      <c r="BL17" s="926"/>
      <c r="BM17" s="926"/>
      <c r="BN17" s="926"/>
      <c r="BO17" s="926"/>
      <c r="BP17" s="926"/>
      <c r="BQ17" s="1213"/>
      <c r="BR17" s="926"/>
      <c r="BS17" s="926"/>
      <c r="BT17" s="926"/>
      <c r="BU17" s="926"/>
      <c r="BV17" s="926"/>
      <c r="BW17" s="926"/>
      <c r="BX17" s="926"/>
      <c r="BY17" s="926"/>
      <c r="BZ17" s="926"/>
      <c r="CA17" s="926"/>
      <c r="CB17" s="926"/>
      <c r="CC17" s="926"/>
      <c r="CD17" s="926"/>
      <c r="CE17" s="927"/>
      <c r="CF17" s="926"/>
      <c r="CG17" s="925"/>
      <c r="CH17" s="926"/>
      <c r="CI17" s="926"/>
      <c r="CJ17" s="926"/>
      <c r="CK17" s="927"/>
      <c r="CL17" s="412"/>
      <c r="CM17" s="217"/>
      <c r="CN17" s="124"/>
      <c r="CO17" s="228"/>
      <c r="CP17" s="228"/>
      <c r="CQ17" s="228"/>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1135"/>
      <c r="ER17" s="1135"/>
      <c r="ES17" s="1135"/>
      <c r="ET17" s="1135"/>
      <c r="EU17" s="71"/>
      <c r="EV17" s="71"/>
      <c r="EW17" s="71"/>
      <c r="EX17" s="71"/>
      <c r="EY17" s="71"/>
      <c r="EZ17" s="71"/>
      <c r="FA17" s="71"/>
      <c r="FB17" s="71"/>
      <c r="FC17" s="71"/>
      <c r="FD17" s="71"/>
      <c r="FE17" s="71"/>
      <c r="FF17" s="71"/>
      <c r="FG17" s="71"/>
      <c r="FH17" s="71"/>
      <c r="FI17" s="228"/>
      <c r="FJ17" s="861"/>
      <c r="FK17" s="71"/>
      <c r="FL17" s="71"/>
      <c r="FM17" s="228"/>
      <c r="FN17" s="71"/>
      <c r="FO17" s="71"/>
      <c r="FP17" s="71"/>
      <c r="FQ17" s="71"/>
      <c r="FR17" s="71"/>
      <c r="FS17" s="71"/>
      <c r="FT17" s="71"/>
      <c r="FU17" s="71"/>
      <c r="FV17" s="71"/>
      <c r="FW17" s="71"/>
      <c r="FX17" s="71"/>
      <c r="FY17" s="71"/>
      <c r="FZ17" s="71"/>
      <c r="GA17" s="228"/>
      <c r="GB17" s="71"/>
      <c r="GC17" s="71"/>
      <c r="GD17" s="71"/>
      <c r="GE17" s="71"/>
      <c r="GF17" s="228"/>
      <c r="GG17" s="71"/>
      <c r="GH17" s="71"/>
      <c r="GI17" s="861"/>
      <c r="GJ17" s="71"/>
      <c r="GK17" s="71"/>
      <c r="GL17" s="124"/>
      <c r="GM17" s="70"/>
      <c r="GN17" s="70"/>
      <c r="GO17" s="70"/>
      <c r="GP17" s="124"/>
      <c r="GQ17" s="71"/>
      <c r="GR17" s="71"/>
      <c r="GS17" s="71"/>
      <c r="GT17" s="71"/>
      <c r="GU17" s="71"/>
      <c r="GV17" s="71"/>
      <c r="GW17" s="71"/>
      <c r="GX17" s="71"/>
      <c r="GY17" s="71"/>
      <c r="GZ17" s="861"/>
      <c r="HA17" s="71"/>
      <c r="HB17" s="124"/>
      <c r="HC17" s="217"/>
      <c r="HD17" s="71"/>
      <c r="HE17" s="228"/>
      <c r="HF17" s="228"/>
      <c r="HG17" s="228"/>
      <c r="HH17" s="71"/>
      <c r="HI17" s="71"/>
      <c r="HJ17" s="71"/>
      <c r="HK17" s="228"/>
      <c r="HL17" s="228"/>
      <c r="HM17" s="71"/>
      <c r="HN17" s="71"/>
      <c r="HO17" s="71"/>
      <c r="HP17" s="228"/>
      <c r="HQ17" s="228"/>
      <c r="HR17" s="124"/>
      <c r="HS17" s="71"/>
      <c r="HT17" s="71"/>
      <c r="HU17" s="861"/>
      <c r="HV17" s="71"/>
      <c r="HW17" s="71"/>
      <c r="HX17" s="71"/>
      <c r="HY17" s="71"/>
      <c r="HZ17" s="228"/>
      <c r="IA17" s="228"/>
      <c r="IB17" s="228"/>
      <c r="IC17" s="228"/>
      <c r="ID17" s="924"/>
      <c r="IE17" s="228"/>
      <c r="IF17" s="229"/>
    </row>
    <row r="18" spans="1:240" ht="14.25" customHeight="1">
      <c r="A18" s="423">
        <v>1966</v>
      </c>
      <c r="B18" s="1204">
        <v>10749.160546980429</v>
      </c>
      <c r="C18" s="1208"/>
      <c r="D18" s="1209"/>
      <c r="E18" s="884"/>
      <c r="F18" s="884"/>
      <c r="G18" s="884"/>
      <c r="H18" s="884"/>
      <c r="I18" s="884"/>
      <c r="J18" s="884"/>
      <c r="K18" s="884"/>
      <c r="L18" s="884"/>
      <c r="M18" s="1206"/>
      <c r="N18" s="1208"/>
      <c r="O18" s="1209"/>
      <c r="P18" s="885"/>
      <c r="Q18" s="885"/>
      <c r="R18" s="885"/>
      <c r="S18" s="885"/>
      <c r="T18" s="885"/>
      <c r="U18" s="885"/>
      <c r="V18" s="1209"/>
      <c r="W18" s="885"/>
      <c r="X18" s="885"/>
      <c r="Y18" s="885"/>
      <c r="Z18" s="885"/>
      <c r="AA18" s="885"/>
      <c r="AB18" s="894"/>
      <c r="AC18" s="1210"/>
      <c r="AD18" s="885"/>
      <c r="AE18" s="885"/>
      <c r="AF18" s="885"/>
      <c r="AG18" s="885"/>
      <c r="AH18" s="885"/>
      <c r="AI18" s="885"/>
      <c r="AJ18" s="885"/>
      <c r="AK18" s="885"/>
      <c r="AL18" s="885"/>
      <c r="AM18" s="885"/>
      <c r="AN18" s="885"/>
      <c r="AO18" s="885"/>
      <c r="AP18" s="885"/>
      <c r="AQ18" s="885"/>
      <c r="AR18" s="885"/>
      <c r="AS18" s="885"/>
      <c r="AT18" s="894"/>
      <c r="AU18" s="925"/>
      <c r="AV18" s="926"/>
      <c r="AW18" s="926"/>
      <c r="AX18" s="926"/>
      <c r="AY18" s="1211"/>
      <c r="AZ18" s="926"/>
      <c r="BA18" s="1207"/>
      <c r="BB18" s="1087"/>
      <c r="BC18" s="926"/>
      <c r="BD18" s="927"/>
      <c r="BF18" s="1213"/>
      <c r="BG18" s="926"/>
      <c r="BH18" s="926"/>
      <c r="BI18" s="926"/>
      <c r="BJ18" s="926"/>
      <c r="BK18" s="926"/>
      <c r="BL18" s="926"/>
      <c r="BM18" s="926"/>
      <c r="BN18" s="926"/>
      <c r="BO18" s="926"/>
      <c r="BP18" s="926"/>
      <c r="BQ18" s="1213"/>
      <c r="BR18" s="926"/>
      <c r="BS18" s="926"/>
      <c r="BT18" s="926"/>
      <c r="BU18" s="926"/>
      <c r="BV18" s="926"/>
      <c r="BW18" s="926"/>
      <c r="BX18" s="926"/>
      <c r="BY18" s="926"/>
      <c r="BZ18" s="926"/>
      <c r="CA18" s="926"/>
      <c r="CB18" s="926"/>
      <c r="CC18" s="926"/>
      <c r="CD18" s="926"/>
      <c r="CE18" s="927"/>
      <c r="CF18" s="926"/>
      <c r="CG18" s="925"/>
      <c r="CH18" s="926"/>
      <c r="CI18" s="926"/>
      <c r="CJ18" s="926"/>
      <c r="CK18" s="927"/>
      <c r="CL18" s="412"/>
      <c r="CM18" s="217"/>
      <c r="CN18" s="124"/>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1135"/>
      <c r="ER18" s="1135"/>
      <c r="ES18" s="1135"/>
      <c r="ET18" s="1135"/>
      <c r="EU18" s="71"/>
      <c r="EV18" s="71"/>
      <c r="EW18" s="71"/>
      <c r="EX18" s="71"/>
      <c r="EY18" s="71"/>
      <c r="EZ18" s="71"/>
      <c r="FA18" s="71"/>
      <c r="FB18" s="71"/>
      <c r="FC18" s="71"/>
      <c r="FD18" s="71"/>
      <c r="FE18" s="71"/>
      <c r="FF18" s="71"/>
      <c r="FG18" s="71"/>
      <c r="FH18" s="71"/>
      <c r="FI18" s="71"/>
      <c r="FJ18" s="86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861"/>
      <c r="GJ18" s="71"/>
      <c r="GK18" s="71"/>
      <c r="GL18" s="124"/>
      <c r="GM18" s="70"/>
      <c r="GN18" s="70"/>
      <c r="GO18" s="70"/>
      <c r="GP18" s="124"/>
      <c r="GQ18" s="71"/>
      <c r="GR18" s="71"/>
      <c r="GS18" s="71"/>
      <c r="GT18" s="71"/>
      <c r="GU18" s="71"/>
      <c r="GV18" s="71"/>
      <c r="GW18" s="71"/>
      <c r="GX18" s="71"/>
      <c r="GY18" s="71"/>
      <c r="GZ18" s="861"/>
      <c r="HA18" s="71"/>
      <c r="HB18" s="124"/>
      <c r="HC18" s="217"/>
      <c r="HD18" s="71"/>
      <c r="HE18" s="71"/>
      <c r="HF18" s="71"/>
      <c r="HG18" s="71"/>
      <c r="HH18" s="71"/>
      <c r="HI18" s="71"/>
      <c r="HJ18" s="71"/>
      <c r="HK18" s="71"/>
      <c r="HL18" s="71"/>
      <c r="HM18" s="71"/>
      <c r="HN18" s="71"/>
      <c r="HO18" s="71"/>
      <c r="HP18" s="71"/>
      <c r="HQ18" s="71"/>
      <c r="HR18" s="124"/>
      <c r="HS18" s="71"/>
      <c r="HT18" s="71"/>
      <c r="HU18" s="861"/>
      <c r="HV18" s="71"/>
      <c r="HW18" s="71"/>
      <c r="HX18" s="71"/>
      <c r="HY18" s="71"/>
      <c r="HZ18" s="71"/>
      <c r="IA18" s="71"/>
      <c r="IB18" s="71"/>
      <c r="IC18" s="71"/>
      <c r="ID18" s="861"/>
      <c r="IE18" s="71"/>
      <c r="IF18" s="100"/>
    </row>
    <row r="19" spans="1:240" ht="14.25" customHeight="1">
      <c r="A19" s="423">
        <v>1967</v>
      </c>
      <c r="B19" s="1204">
        <v>12172.301651262995</v>
      </c>
      <c r="C19" s="1208"/>
      <c r="D19" s="1209"/>
      <c r="E19" s="884"/>
      <c r="F19" s="884"/>
      <c r="G19" s="884"/>
      <c r="H19" s="884"/>
      <c r="I19" s="884"/>
      <c r="J19" s="884"/>
      <c r="K19" s="884"/>
      <c r="L19" s="884"/>
      <c r="M19" s="1206"/>
      <c r="N19" s="1208"/>
      <c r="O19" s="1209"/>
      <c r="P19" s="885"/>
      <c r="Q19" s="885"/>
      <c r="R19" s="885"/>
      <c r="S19" s="885"/>
      <c r="T19" s="885"/>
      <c r="U19" s="885"/>
      <c r="V19" s="1209"/>
      <c r="W19" s="885"/>
      <c r="X19" s="885"/>
      <c r="Y19" s="885"/>
      <c r="Z19" s="885"/>
      <c r="AA19" s="885"/>
      <c r="AB19" s="894"/>
      <c r="AC19" s="1210"/>
      <c r="AD19" s="885"/>
      <c r="AE19" s="885"/>
      <c r="AF19" s="885"/>
      <c r="AG19" s="885"/>
      <c r="AH19" s="885"/>
      <c r="AI19" s="885"/>
      <c r="AJ19" s="885"/>
      <c r="AK19" s="885"/>
      <c r="AL19" s="885"/>
      <c r="AM19" s="885"/>
      <c r="AN19" s="885"/>
      <c r="AO19" s="885"/>
      <c r="AP19" s="885"/>
      <c r="AQ19" s="885"/>
      <c r="AR19" s="885"/>
      <c r="AS19" s="885"/>
      <c r="AT19" s="894"/>
      <c r="AU19" s="925"/>
      <c r="AV19" s="926"/>
      <c r="AW19" s="926"/>
      <c r="AX19" s="926"/>
      <c r="AY19" s="1211"/>
      <c r="AZ19" s="926"/>
      <c r="BA19" s="1207"/>
      <c r="BB19" s="1087"/>
      <c r="BC19" s="926"/>
      <c r="BD19" s="927"/>
      <c r="BF19" s="1213"/>
      <c r="BG19" s="926"/>
      <c r="BH19" s="926"/>
      <c r="BI19" s="926"/>
      <c r="BJ19" s="926"/>
      <c r="BK19" s="926"/>
      <c r="BL19" s="926"/>
      <c r="BM19" s="926"/>
      <c r="BN19" s="926"/>
      <c r="BO19" s="926"/>
      <c r="BP19" s="926"/>
      <c r="BQ19" s="1213"/>
      <c r="BR19" s="926"/>
      <c r="BS19" s="926"/>
      <c r="BT19" s="926"/>
      <c r="BU19" s="926"/>
      <c r="BV19" s="926"/>
      <c r="BW19" s="926"/>
      <c r="BX19" s="926"/>
      <c r="BY19" s="926"/>
      <c r="BZ19" s="926"/>
      <c r="CA19" s="926"/>
      <c r="CB19" s="926"/>
      <c r="CC19" s="926"/>
      <c r="CD19" s="926"/>
      <c r="CE19" s="927"/>
      <c r="CF19" s="926"/>
      <c r="CG19" s="925"/>
      <c r="CH19" s="926"/>
      <c r="CI19" s="926"/>
      <c r="CJ19" s="926"/>
      <c r="CK19" s="927"/>
      <c r="CL19" s="412"/>
      <c r="CM19" s="217"/>
      <c r="CN19" s="124"/>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1135"/>
      <c r="ER19" s="1135"/>
      <c r="ES19" s="1135"/>
      <c r="ET19" s="1135"/>
      <c r="EU19" s="71"/>
      <c r="EV19" s="71"/>
      <c r="EW19" s="71"/>
      <c r="EX19" s="71"/>
      <c r="EY19" s="71"/>
      <c r="EZ19" s="71"/>
      <c r="FA19" s="71"/>
      <c r="FB19" s="71"/>
      <c r="FC19" s="71"/>
      <c r="FD19" s="71"/>
      <c r="FE19" s="71"/>
      <c r="FF19" s="71"/>
      <c r="FG19" s="71"/>
      <c r="FH19" s="71"/>
      <c r="FI19" s="71"/>
      <c r="FJ19" s="86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861"/>
      <c r="GJ19" s="71"/>
      <c r="GK19" s="71"/>
      <c r="GL19" s="124"/>
      <c r="GM19" s="70"/>
      <c r="GN19" s="70"/>
      <c r="GO19" s="70"/>
      <c r="GP19" s="124"/>
      <c r="GQ19" s="71"/>
      <c r="GR19" s="71"/>
      <c r="GS19" s="71"/>
      <c r="GT19" s="71"/>
      <c r="GU19" s="71"/>
      <c r="GV19" s="71"/>
      <c r="GW19" s="71"/>
      <c r="GX19" s="71"/>
      <c r="GY19" s="71"/>
      <c r="GZ19" s="861"/>
      <c r="HA19" s="71"/>
      <c r="HB19" s="124"/>
      <c r="HC19" s="217"/>
      <c r="HD19" s="71"/>
      <c r="HE19" s="71"/>
      <c r="HF19" s="71"/>
      <c r="HG19" s="71"/>
      <c r="HH19" s="71"/>
      <c r="HI19" s="71"/>
      <c r="HJ19" s="71"/>
      <c r="HK19" s="71"/>
      <c r="HL19" s="71"/>
      <c r="HM19" s="71"/>
      <c r="HN19" s="71"/>
      <c r="HO19" s="71"/>
      <c r="HP19" s="71"/>
      <c r="HQ19" s="71"/>
      <c r="HR19" s="124"/>
      <c r="HS19" s="71"/>
      <c r="HT19" s="71"/>
      <c r="HU19" s="861"/>
      <c r="HV19" s="71"/>
      <c r="HW19" s="71"/>
      <c r="HX19" s="71"/>
      <c r="HY19" s="71"/>
      <c r="HZ19" s="71"/>
      <c r="IA19" s="71"/>
      <c r="IB19" s="71"/>
      <c r="IC19" s="71"/>
      <c r="ID19" s="861"/>
      <c r="IE19" s="71"/>
      <c r="IF19" s="100"/>
    </row>
    <row r="20" spans="1:240" ht="14.25" customHeight="1">
      <c r="A20" s="423">
        <v>1968</v>
      </c>
      <c r="B20" s="1204">
        <v>13742.219917253184</v>
      </c>
      <c r="C20" s="1208"/>
      <c r="D20" s="1209"/>
      <c r="E20" s="884"/>
      <c r="F20" s="884"/>
      <c r="G20" s="884"/>
      <c r="H20" s="884"/>
      <c r="I20" s="884"/>
      <c r="J20" s="884"/>
      <c r="K20" s="884"/>
      <c r="L20" s="884"/>
      <c r="M20" s="1206"/>
      <c r="N20" s="1208"/>
      <c r="O20" s="1209"/>
      <c r="P20" s="885"/>
      <c r="Q20" s="885"/>
      <c r="R20" s="885"/>
      <c r="S20" s="885"/>
      <c r="T20" s="885"/>
      <c r="U20" s="885"/>
      <c r="V20" s="1209"/>
      <c r="W20" s="885"/>
      <c r="X20" s="885"/>
      <c r="Y20" s="885"/>
      <c r="Z20" s="885"/>
      <c r="AA20" s="885"/>
      <c r="AB20" s="894"/>
      <c r="AC20" s="1210"/>
      <c r="AD20" s="885"/>
      <c r="AE20" s="885"/>
      <c r="AF20" s="885"/>
      <c r="AG20" s="885"/>
      <c r="AH20" s="885"/>
      <c r="AI20" s="885"/>
      <c r="AJ20" s="885"/>
      <c r="AK20" s="885"/>
      <c r="AL20" s="885"/>
      <c r="AM20" s="885"/>
      <c r="AN20" s="885"/>
      <c r="AO20" s="885"/>
      <c r="AP20" s="885"/>
      <c r="AQ20" s="885"/>
      <c r="AR20" s="885"/>
      <c r="AS20" s="885"/>
      <c r="AT20" s="894"/>
      <c r="AU20" s="925"/>
      <c r="AV20" s="926"/>
      <c r="AW20" s="926"/>
      <c r="AX20" s="926"/>
      <c r="AY20" s="1211"/>
      <c r="AZ20" s="926"/>
      <c r="BA20" s="1207"/>
      <c r="BB20" s="1087"/>
      <c r="BC20" s="926"/>
      <c r="BD20" s="927"/>
      <c r="BF20" s="1213"/>
      <c r="BG20" s="926"/>
      <c r="BH20" s="926"/>
      <c r="BI20" s="926"/>
      <c r="BJ20" s="926"/>
      <c r="BK20" s="926"/>
      <c r="BL20" s="926"/>
      <c r="BM20" s="926"/>
      <c r="BN20" s="926"/>
      <c r="BO20" s="926"/>
      <c r="BP20" s="926"/>
      <c r="BQ20" s="1213"/>
      <c r="BR20" s="926"/>
      <c r="BS20" s="926"/>
      <c r="BT20" s="926"/>
      <c r="BU20" s="926"/>
      <c r="BV20" s="926"/>
      <c r="BW20" s="926"/>
      <c r="BX20" s="926"/>
      <c r="BY20" s="926"/>
      <c r="BZ20" s="926"/>
      <c r="CA20" s="926"/>
      <c r="CB20" s="926"/>
      <c r="CC20" s="926"/>
      <c r="CD20" s="926"/>
      <c r="CE20" s="927"/>
      <c r="CF20" s="926"/>
      <c r="CG20" s="925"/>
      <c r="CH20" s="926"/>
      <c r="CI20" s="926"/>
      <c r="CJ20" s="926"/>
      <c r="CK20" s="927"/>
      <c r="CL20" s="412"/>
      <c r="CM20" s="217"/>
      <c r="CN20" s="124"/>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1135"/>
      <c r="ER20" s="1135"/>
      <c r="ES20" s="1135"/>
      <c r="ET20" s="1135"/>
      <c r="EU20" s="71"/>
      <c r="EV20" s="71"/>
      <c r="EW20" s="71"/>
      <c r="EX20" s="71"/>
      <c r="EY20" s="71"/>
      <c r="EZ20" s="71"/>
      <c r="FA20" s="71"/>
      <c r="FB20" s="71"/>
      <c r="FC20" s="71"/>
      <c r="FD20" s="71"/>
      <c r="FE20" s="71"/>
      <c r="FF20" s="71"/>
      <c r="FG20" s="71"/>
      <c r="FH20" s="71"/>
      <c r="FI20" s="71"/>
      <c r="FJ20" s="86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861"/>
      <c r="GJ20" s="71"/>
      <c r="GK20" s="71"/>
      <c r="GL20" s="124"/>
      <c r="GM20" s="70"/>
      <c r="GN20" s="70"/>
      <c r="GO20" s="70"/>
      <c r="GP20" s="124"/>
      <c r="GQ20" s="71"/>
      <c r="GR20" s="71"/>
      <c r="GS20" s="71"/>
      <c r="GT20" s="71"/>
      <c r="GU20" s="71"/>
      <c r="GV20" s="71"/>
      <c r="GW20" s="71"/>
      <c r="GX20" s="71"/>
      <c r="GY20" s="71"/>
      <c r="GZ20" s="861"/>
      <c r="HA20" s="71"/>
      <c r="HB20" s="124"/>
      <c r="HC20" s="217"/>
      <c r="HD20" s="71"/>
      <c r="HE20" s="71"/>
      <c r="HF20" s="71"/>
      <c r="HG20" s="71"/>
      <c r="HH20" s="71"/>
      <c r="HI20" s="71"/>
      <c r="HJ20" s="71"/>
      <c r="HK20" s="71"/>
      <c r="HL20" s="71"/>
      <c r="HM20" s="71"/>
      <c r="HN20" s="71"/>
      <c r="HO20" s="71"/>
      <c r="HP20" s="71"/>
      <c r="HQ20" s="71"/>
      <c r="HR20" s="124"/>
      <c r="HS20" s="71"/>
      <c r="HT20" s="71"/>
      <c r="HU20" s="861"/>
      <c r="HV20" s="71"/>
      <c r="HW20" s="71"/>
      <c r="HX20" s="71"/>
      <c r="HY20" s="71"/>
      <c r="HZ20" s="71"/>
      <c r="IA20" s="71"/>
      <c r="IB20" s="71"/>
      <c r="IC20" s="71"/>
      <c r="ID20" s="861"/>
      <c r="IE20" s="71"/>
      <c r="IF20" s="100"/>
    </row>
    <row r="21" spans="1:240" ht="14.25" customHeight="1">
      <c r="A21" s="423">
        <v>1969</v>
      </c>
      <c r="B21" s="1204">
        <v>15734.89896455837</v>
      </c>
      <c r="C21" s="1208"/>
      <c r="D21" s="1209"/>
      <c r="E21" s="884"/>
      <c r="F21" s="884"/>
      <c r="G21" s="884"/>
      <c r="H21" s="884"/>
      <c r="I21" s="884"/>
      <c r="J21" s="884"/>
      <c r="K21" s="884"/>
      <c r="L21" s="884"/>
      <c r="M21" s="1206"/>
      <c r="N21" s="1208"/>
      <c r="O21" s="1209"/>
      <c r="P21" s="885"/>
      <c r="Q21" s="885"/>
      <c r="R21" s="885"/>
      <c r="S21" s="885"/>
      <c r="T21" s="885"/>
      <c r="U21" s="885"/>
      <c r="V21" s="1209"/>
      <c r="W21" s="885"/>
      <c r="X21" s="885"/>
      <c r="Y21" s="885"/>
      <c r="Z21" s="885"/>
      <c r="AA21" s="885"/>
      <c r="AB21" s="894"/>
      <c r="AC21" s="1210"/>
      <c r="AD21" s="885"/>
      <c r="AE21" s="885"/>
      <c r="AF21" s="885"/>
      <c r="AG21" s="885"/>
      <c r="AH21" s="885"/>
      <c r="AI21" s="885"/>
      <c r="AJ21" s="885"/>
      <c r="AK21" s="885"/>
      <c r="AL21" s="885"/>
      <c r="AM21" s="885"/>
      <c r="AN21" s="885"/>
      <c r="AO21" s="885"/>
      <c r="AP21" s="885"/>
      <c r="AQ21" s="885"/>
      <c r="AR21" s="885"/>
      <c r="AS21" s="885"/>
      <c r="AT21" s="894"/>
      <c r="AU21" s="925"/>
      <c r="AV21" s="926"/>
      <c r="AW21" s="926"/>
      <c r="AX21" s="926"/>
      <c r="AY21" s="1211"/>
      <c r="AZ21" s="926"/>
      <c r="BA21" s="1207"/>
      <c r="BB21" s="1087"/>
      <c r="BC21" s="926"/>
      <c r="BD21" s="927"/>
      <c r="BF21" s="1213"/>
      <c r="BG21" s="926"/>
      <c r="BH21" s="926"/>
      <c r="BI21" s="926"/>
      <c r="BJ21" s="926"/>
      <c r="BK21" s="926"/>
      <c r="BL21" s="926"/>
      <c r="BM21" s="926"/>
      <c r="BN21" s="926"/>
      <c r="BO21" s="926"/>
      <c r="BP21" s="926"/>
      <c r="BQ21" s="1213"/>
      <c r="BR21" s="926"/>
      <c r="BS21" s="926"/>
      <c r="BT21" s="926"/>
      <c r="BU21" s="926"/>
      <c r="BV21" s="926"/>
      <c r="BW21" s="926"/>
      <c r="BX21" s="926"/>
      <c r="BY21" s="926"/>
      <c r="BZ21" s="926"/>
      <c r="CA21" s="926"/>
      <c r="CB21" s="926"/>
      <c r="CC21" s="926"/>
      <c r="CD21" s="926"/>
      <c r="CE21" s="927"/>
      <c r="CF21" s="926"/>
      <c r="CG21" s="925"/>
      <c r="CH21" s="926"/>
      <c r="CI21" s="926"/>
      <c r="CJ21" s="926"/>
      <c r="CK21" s="927"/>
      <c r="CL21" s="412"/>
      <c r="CM21" s="217"/>
      <c r="CN21" s="124"/>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1135"/>
      <c r="ER21" s="1135"/>
      <c r="ES21" s="1135"/>
      <c r="ET21" s="1135"/>
      <c r="EU21" s="71"/>
      <c r="EV21" s="71"/>
      <c r="EW21" s="71"/>
      <c r="EX21" s="71"/>
      <c r="EY21" s="71"/>
      <c r="EZ21" s="71"/>
      <c r="FA21" s="71"/>
      <c r="FB21" s="71"/>
      <c r="FC21" s="71"/>
      <c r="FD21" s="71"/>
      <c r="FE21" s="71"/>
      <c r="FF21" s="71"/>
      <c r="FG21" s="71"/>
      <c r="FH21" s="71"/>
      <c r="FI21" s="71"/>
      <c r="FJ21" s="86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861"/>
      <c r="GJ21" s="71"/>
      <c r="GK21" s="71"/>
      <c r="GL21" s="124"/>
      <c r="GM21" s="70"/>
      <c r="GN21" s="70"/>
      <c r="GO21" s="70"/>
      <c r="GP21" s="124"/>
      <c r="GQ21" s="71"/>
      <c r="GR21" s="71"/>
      <c r="GS21" s="71"/>
      <c r="GT21" s="71"/>
      <c r="GU21" s="71"/>
      <c r="GV21" s="71"/>
      <c r="GW21" s="71"/>
      <c r="GX21" s="71"/>
      <c r="GY21" s="71"/>
      <c r="GZ21" s="861"/>
      <c r="HA21" s="71"/>
      <c r="HB21" s="124"/>
      <c r="HC21" s="217"/>
      <c r="HD21" s="71"/>
      <c r="HE21" s="71"/>
      <c r="HF21" s="71"/>
      <c r="HG21" s="71"/>
      <c r="HH21" s="71"/>
      <c r="HI21" s="71"/>
      <c r="HJ21" s="71"/>
      <c r="HK21" s="71"/>
      <c r="HL21" s="71"/>
      <c r="HM21" s="71"/>
      <c r="HN21" s="71"/>
      <c r="HO21" s="71"/>
      <c r="HP21" s="71"/>
      <c r="HQ21" s="71"/>
      <c r="HR21" s="124"/>
      <c r="HS21" s="71"/>
      <c r="HT21" s="71"/>
      <c r="HU21" s="861"/>
      <c r="HV21" s="71"/>
      <c r="HW21" s="71"/>
      <c r="HX21" s="71"/>
      <c r="HY21" s="71"/>
      <c r="HZ21" s="71"/>
      <c r="IA21" s="71"/>
      <c r="IB21" s="71"/>
      <c r="IC21" s="71"/>
      <c r="ID21" s="861"/>
      <c r="IE21" s="71"/>
      <c r="IF21" s="100"/>
    </row>
    <row r="22" spans="1:240" ht="14.25" customHeight="1">
      <c r="A22" s="423">
        <v>1970</v>
      </c>
      <c r="B22" s="1204">
        <v>17378.139731282747</v>
      </c>
      <c r="C22" s="1208"/>
      <c r="D22" s="1209"/>
      <c r="E22" s="884"/>
      <c r="F22" s="884"/>
      <c r="G22" s="884"/>
      <c r="H22" s="884"/>
      <c r="I22" s="884"/>
      <c r="J22" s="884"/>
      <c r="K22" s="884"/>
      <c r="L22" s="884"/>
      <c r="M22" s="1206"/>
      <c r="N22" s="1208"/>
      <c r="O22" s="1209"/>
      <c r="P22" s="885"/>
      <c r="Q22" s="885"/>
      <c r="R22" s="885"/>
      <c r="S22" s="885"/>
      <c r="T22" s="885"/>
      <c r="U22" s="885"/>
      <c r="V22" s="1209"/>
      <c r="W22" s="885"/>
      <c r="X22" s="885"/>
      <c r="Y22" s="885"/>
      <c r="Z22" s="885"/>
      <c r="AA22" s="885"/>
      <c r="AB22" s="894"/>
      <c r="AC22" s="1210"/>
      <c r="AD22" s="885"/>
      <c r="AE22" s="885"/>
      <c r="AF22" s="885"/>
      <c r="AG22" s="885"/>
      <c r="AH22" s="885"/>
      <c r="AI22" s="885"/>
      <c r="AJ22" s="885"/>
      <c r="AK22" s="885"/>
      <c r="AL22" s="885"/>
      <c r="AM22" s="885"/>
      <c r="AN22" s="885"/>
      <c r="AO22" s="885"/>
      <c r="AP22" s="885"/>
      <c r="AQ22" s="885"/>
      <c r="AR22" s="885"/>
      <c r="AS22" s="885"/>
      <c r="AT22" s="894"/>
      <c r="AU22" s="925"/>
      <c r="AV22" s="926"/>
      <c r="AW22" s="926"/>
      <c r="AX22" s="926"/>
      <c r="AY22" s="1211"/>
      <c r="AZ22" s="926"/>
      <c r="BA22" s="1207"/>
      <c r="BB22" s="1087"/>
      <c r="BC22" s="926"/>
      <c r="BD22" s="927"/>
      <c r="BF22" s="1213"/>
      <c r="BG22" s="926"/>
      <c r="BH22" s="926"/>
      <c r="BI22" s="926"/>
      <c r="BJ22" s="926"/>
      <c r="BK22" s="926"/>
      <c r="BL22" s="926"/>
      <c r="BM22" s="926"/>
      <c r="BN22" s="926"/>
      <c r="BO22" s="926"/>
      <c r="BP22" s="926"/>
      <c r="BQ22" s="1213"/>
      <c r="BR22" s="926"/>
      <c r="BS22" s="926"/>
      <c r="BT22" s="926"/>
      <c r="BU22" s="926"/>
      <c r="BV22" s="926"/>
      <c r="BW22" s="926"/>
      <c r="BX22" s="926"/>
      <c r="BY22" s="926"/>
      <c r="BZ22" s="926"/>
      <c r="CA22" s="926"/>
      <c r="CB22" s="926"/>
      <c r="CC22" s="926"/>
      <c r="CD22" s="926"/>
      <c r="CE22" s="927"/>
      <c r="CF22" s="926"/>
      <c r="CG22" s="925"/>
      <c r="CH22" s="926"/>
      <c r="CI22" s="926"/>
      <c r="CJ22" s="926"/>
      <c r="CK22" s="927"/>
      <c r="CL22" s="412"/>
      <c r="CM22" s="217"/>
      <c r="CN22" s="124"/>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1135"/>
      <c r="ER22" s="1135"/>
      <c r="ES22" s="1135"/>
      <c r="ET22" s="1135"/>
      <c r="EU22" s="71"/>
      <c r="EV22" s="71"/>
      <c r="EW22" s="71"/>
      <c r="EX22" s="71"/>
      <c r="EY22" s="71"/>
      <c r="EZ22" s="71"/>
      <c r="FA22" s="71"/>
      <c r="FB22" s="71"/>
      <c r="FC22" s="71"/>
      <c r="FD22" s="71"/>
      <c r="FE22" s="71"/>
      <c r="FF22" s="71"/>
      <c r="FG22" s="71"/>
      <c r="FH22" s="71"/>
      <c r="FI22" s="71"/>
      <c r="FJ22" s="86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861"/>
      <c r="GJ22" s="71"/>
      <c r="GK22" s="71"/>
      <c r="GL22" s="124"/>
      <c r="GM22" s="70"/>
      <c r="GN22" s="70"/>
      <c r="GO22" s="70"/>
      <c r="GP22" s="124"/>
      <c r="GQ22" s="71"/>
      <c r="GR22" s="71"/>
      <c r="GS22" s="71"/>
      <c r="GT22" s="71"/>
      <c r="GU22" s="71"/>
      <c r="GV22" s="71"/>
      <c r="GW22" s="71"/>
      <c r="GX22" s="71"/>
      <c r="GY22" s="71"/>
      <c r="GZ22" s="861"/>
      <c r="HA22" s="71"/>
      <c r="HB22" s="124"/>
      <c r="HC22" s="217"/>
      <c r="HD22" s="71"/>
      <c r="HE22" s="71"/>
      <c r="HF22" s="71"/>
      <c r="HG22" s="71"/>
      <c r="HH22" s="71"/>
      <c r="HI22" s="71"/>
      <c r="HJ22" s="71"/>
      <c r="HK22" s="71"/>
      <c r="HL22" s="71"/>
      <c r="HM22" s="71"/>
      <c r="HN22" s="71"/>
      <c r="HO22" s="71"/>
      <c r="HP22" s="71"/>
      <c r="HQ22" s="71"/>
      <c r="HR22" s="124"/>
      <c r="HS22" s="71"/>
      <c r="HT22" s="71"/>
      <c r="HU22" s="861"/>
      <c r="HV22" s="71"/>
      <c r="HW22" s="71"/>
      <c r="HX22" s="71"/>
      <c r="HY22" s="71"/>
      <c r="HZ22" s="71"/>
      <c r="IA22" s="71"/>
      <c r="IB22" s="71"/>
      <c r="IC22" s="71"/>
      <c r="ID22" s="861"/>
      <c r="IE22" s="71"/>
      <c r="IF22" s="100"/>
    </row>
    <row r="23" spans="1:240" ht="14.25" customHeight="1">
      <c r="A23" s="423">
        <v>1971</v>
      </c>
      <c r="B23" s="1204">
        <v>19612.526640146614</v>
      </c>
      <c r="C23" s="1208"/>
      <c r="D23" s="1209"/>
      <c r="E23" s="884"/>
      <c r="F23" s="884"/>
      <c r="G23" s="884"/>
      <c r="H23" s="884"/>
      <c r="I23" s="884"/>
      <c r="J23" s="884"/>
      <c r="K23" s="884"/>
      <c r="L23" s="884"/>
      <c r="M23" s="1206"/>
      <c r="N23" s="1208"/>
      <c r="O23" s="1209"/>
      <c r="P23" s="885"/>
      <c r="Q23" s="885"/>
      <c r="R23" s="885"/>
      <c r="S23" s="885"/>
      <c r="T23" s="885"/>
      <c r="U23" s="885"/>
      <c r="V23" s="1209"/>
      <c r="W23" s="885"/>
      <c r="X23" s="885"/>
      <c r="Y23" s="885"/>
      <c r="Z23" s="885"/>
      <c r="AA23" s="885"/>
      <c r="AB23" s="894"/>
      <c r="AC23" s="1210"/>
      <c r="AD23" s="885"/>
      <c r="AE23" s="885"/>
      <c r="AF23" s="885"/>
      <c r="AG23" s="885"/>
      <c r="AH23" s="885"/>
      <c r="AI23" s="885"/>
      <c r="AJ23" s="885"/>
      <c r="AK23" s="885"/>
      <c r="AL23" s="885"/>
      <c r="AM23" s="885"/>
      <c r="AN23" s="885"/>
      <c r="AO23" s="885"/>
      <c r="AP23" s="885"/>
      <c r="AQ23" s="885"/>
      <c r="AR23" s="885"/>
      <c r="AS23" s="885"/>
      <c r="AT23" s="894"/>
      <c r="AU23" s="925"/>
      <c r="AV23" s="926"/>
      <c r="AW23" s="926"/>
      <c r="AX23" s="926"/>
      <c r="AY23" s="1211"/>
      <c r="AZ23" s="926"/>
      <c r="BA23" s="1207"/>
      <c r="BB23" s="1087"/>
      <c r="BC23" s="926"/>
      <c r="BD23" s="927"/>
      <c r="BF23" s="1213"/>
      <c r="BG23" s="926"/>
      <c r="BH23" s="926"/>
      <c r="BI23" s="926"/>
      <c r="BJ23" s="926"/>
      <c r="BK23" s="926"/>
      <c r="BL23" s="926"/>
      <c r="BM23" s="926"/>
      <c r="BN23" s="926"/>
      <c r="BO23" s="926"/>
      <c r="BP23" s="926"/>
      <c r="BQ23" s="1213"/>
      <c r="BR23" s="926"/>
      <c r="BS23" s="926"/>
      <c r="BT23" s="926"/>
      <c r="BU23" s="926"/>
      <c r="BV23" s="926"/>
      <c r="BW23" s="926"/>
      <c r="BX23" s="926"/>
      <c r="BY23" s="926"/>
      <c r="BZ23" s="926"/>
      <c r="CA23" s="926"/>
      <c r="CB23" s="926"/>
      <c r="CC23" s="926"/>
      <c r="CD23" s="926"/>
      <c r="CE23" s="927"/>
      <c r="CF23" s="926"/>
      <c r="CG23" s="925"/>
      <c r="CH23" s="926"/>
      <c r="CI23" s="926"/>
      <c r="CJ23" s="926"/>
      <c r="CK23" s="927"/>
      <c r="CL23" s="412"/>
      <c r="CM23" s="217"/>
      <c r="CN23" s="124"/>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1135"/>
      <c r="ER23" s="1135"/>
      <c r="ES23" s="1135"/>
      <c r="ET23" s="1135"/>
      <c r="EU23" s="71"/>
      <c r="EV23" s="71"/>
      <c r="EW23" s="71"/>
      <c r="EX23" s="71"/>
      <c r="EY23" s="71"/>
      <c r="EZ23" s="71"/>
      <c r="FA23" s="71"/>
      <c r="FB23" s="71"/>
      <c r="FC23" s="71"/>
      <c r="FD23" s="71"/>
      <c r="FE23" s="71"/>
      <c r="FF23" s="71"/>
      <c r="FG23" s="71"/>
      <c r="FH23" s="71"/>
      <c r="FI23" s="71"/>
      <c r="FJ23" s="86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861"/>
      <c r="GJ23" s="71"/>
      <c r="GK23" s="71"/>
      <c r="GL23" s="124"/>
      <c r="GM23" s="70"/>
      <c r="GN23" s="70"/>
      <c r="GO23" s="70"/>
      <c r="GP23" s="124"/>
      <c r="GQ23" s="71"/>
      <c r="GR23" s="71"/>
      <c r="GS23" s="71"/>
      <c r="GT23" s="71"/>
      <c r="GU23" s="71"/>
      <c r="GV23" s="71"/>
      <c r="GW23" s="71"/>
      <c r="GX23" s="71"/>
      <c r="GY23" s="71"/>
      <c r="GZ23" s="861"/>
      <c r="HA23" s="71"/>
      <c r="HB23" s="124"/>
      <c r="HC23" s="217"/>
      <c r="HD23" s="71"/>
      <c r="HE23" s="71"/>
      <c r="HF23" s="71"/>
      <c r="HG23" s="71"/>
      <c r="HH23" s="71"/>
      <c r="HI23" s="71"/>
      <c r="HJ23" s="71"/>
      <c r="HK23" s="71"/>
      <c r="HL23" s="71"/>
      <c r="HM23" s="71"/>
      <c r="HN23" s="71"/>
      <c r="HO23" s="71"/>
      <c r="HP23" s="71"/>
      <c r="HQ23" s="71"/>
      <c r="HR23" s="124"/>
      <c r="HS23" s="71"/>
      <c r="HT23" s="71"/>
      <c r="HU23" s="861"/>
      <c r="HV23" s="71"/>
      <c r="HW23" s="71"/>
      <c r="HX23" s="71"/>
      <c r="HY23" s="71"/>
      <c r="HZ23" s="71"/>
      <c r="IA23" s="71"/>
      <c r="IB23" s="71"/>
      <c r="IC23" s="71"/>
      <c r="ID23" s="861"/>
      <c r="IE23" s="71"/>
      <c r="IF23" s="100"/>
    </row>
    <row r="24" spans="1:240" ht="14.25" customHeight="1">
      <c r="A24" s="423">
        <v>1972</v>
      </c>
      <c r="B24" s="1204">
        <v>23018.474421862622</v>
      </c>
      <c r="C24" s="1208"/>
      <c r="D24" s="1209"/>
      <c r="E24" s="884"/>
      <c r="F24" s="884"/>
      <c r="G24" s="884"/>
      <c r="H24" s="884"/>
      <c r="I24" s="884"/>
      <c r="J24" s="884"/>
      <c r="K24" s="884"/>
      <c r="L24" s="884"/>
      <c r="M24" s="1206"/>
      <c r="N24" s="1208"/>
      <c r="O24" s="1209"/>
      <c r="P24" s="885"/>
      <c r="Q24" s="885"/>
      <c r="R24" s="885"/>
      <c r="S24" s="885"/>
      <c r="T24" s="885"/>
      <c r="U24" s="885"/>
      <c r="V24" s="1209"/>
      <c r="W24" s="885"/>
      <c r="X24" s="885"/>
      <c r="Y24" s="885"/>
      <c r="Z24" s="885"/>
      <c r="AA24" s="885"/>
      <c r="AB24" s="894"/>
      <c r="AC24" s="1210"/>
      <c r="AD24" s="885"/>
      <c r="AE24" s="885"/>
      <c r="AF24" s="885"/>
      <c r="AG24" s="885"/>
      <c r="AH24" s="885"/>
      <c r="AI24" s="885"/>
      <c r="AJ24" s="885"/>
      <c r="AK24" s="885"/>
      <c r="AL24" s="885"/>
      <c r="AM24" s="885"/>
      <c r="AN24" s="885"/>
      <c r="AO24" s="885"/>
      <c r="AP24" s="885"/>
      <c r="AQ24" s="885"/>
      <c r="AR24" s="885"/>
      <c r="AS24" s="885"/>
      <c r="AT24" s="894"/>
      <c r="AU24" s="925"/>
      <c r="AV24" s="926"/>
      <c r="AW24" s="926"/>
      <c r="AX24" s="926"/>
      <c r="AY24" s="1211"/>
      <c r="AZ24" s="926"/>
      <c r="BA24" s="1207"/>
      <c r="BB24" s="1087"/>
      <c r="BC24" s="926"/>
      <c r="BD24" s="927"/>
      <c r="BF24" s="1213"/>
      <c r="BG24" s="926"/>
      <c r="BH24" s="926"/>
      <c r="BI24" s="926"/>
      <c r="BJ24" s="926"/>
      <c r="BK24" s="926"/>
      <c r="BL24" s="926"/>
      <c r="BM24" s="926"/>
      <c r="BN24" s="926"/>
      <c r="BO24" s="926"/>
      <c r="BP24" s="926"/>
      <c r="BQ24" s="1213"/>
      <c r="BR24" s="926"/>
      <c r="BS24" s="926"/>
      <c r="BT24" s="926"/>
      <c r="BU24" s="926"/>
      <c r="BV24" s="926"/>
      <c r="BW24" s="926"/>
      <c r="BX24" s="926"/>
      <c r="BY24" s="926"/>
      <c r="BZ24" s="926"/>
      <c r="CA24" s="926"/>
      <c r="CB24" s="926"/>
      <c r="CC24" s="926"/>
      <c r="CD24" s="926"/>
      <c r="CE24" s="927"/>
      <c r="CF24" s="926"/>
      <c r="CG24" s="925"/>
      <c r="CH24" s="926"/>
      <c r="CI24" s="926"/>
      <c r="CJ24" s="926"/>
      <c r="CK24" s="927"/>
      <c r="CL24" s="412"/>
      <c r="CM24" s="217"/>
      <c r="CN24" s="124"/>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1135"/>
      <c r="ER24" s="1135"/>
      <c r="ES24" s="1135"/>
      <c r="ET24" s="1135"/>
      <c r="EU24" s="71"/>
      <c r="EV24" s="71"/>
      <c r="EW24" s="71"/>
      <c r="EX24" s="71"/>
      <c r="EY24" s="71"/>
      <c r="EZ24" s="71"/>
      <c r="FA24" s="71"/>
      <c r="FB24" s="71"/>
      <c r="FC24" s="71"/>
      <c r="FD24" s="71"/>
      <c r="FE24" s="71"/>
      <c r="FF24" s="71"/>
      <c r="FG24" s="71"/>
      <c r="FH24" s="71"/>
      <c r="FI24" s="71"/>
      <c r="FJ24" s="86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861"/>
      <c r="GJ24" s="71"/>
      <c r="GK24" s="71"/>
      <c r="GL24" s="124"/>
      <c r="GM24" s="70"/>
      <c r="GN24" s="70"/>
      <c r="GO24" s="70"/>
      <c r="GP24" s="124"/>
      <c r="GQ24" s="71"/>
      <c r="GR24" s="71"/>
      <c r="GS24" s="71"/>
      <c r="GT24" s="71"/>
      <c r="GU24" s="71"/>
      <c r="GV24" s="71"/>
      <c r="GW24" s="71"/>
      <c r="GX24" s="71"/>
      <c r="GY24" s="71"/>
      <c r="GZ24" s="861"/>
      <c r="HA24" s="71"/>
      <c r="HB24" s="124"/>
      <c r="HC24" s="217"/>
      <c r="HD24" s="71"/>
      <c r="HE24" s="71"/>
      <c r="HF24" s="71"/>
      <c r="HG24" s="71"/>
      <c r="HH24" s="71"/>
      <c r="HI24" s="71"/>
      <c r="HJ24" s="71"/>
      <c r="HK24" s="71"/>
      <c r="HL24" s="71"/>
      <c r="HM24" s="71"/>
      <c r="HN24" s="71"/>
      <c r="HO24" s="71"/>
      <c r="HP24" s="71"/>
      <c r="HQ24" s="71"/>
      <c r="HR24" s="124"/>
      <c r="HS24" s="71"/>
      <c r="HT24" s="71"/>
      <c r="HU24" s="861"/>
      <c r="HV24" s="71"/>
      <c r="HW24" s="71"/>
      <c r="HX24" s="71"/>
      <c r="HY24" s="71"/>
      <c r="HZ24" s="71"/>
      <c r="IA24" s="71"/>
      <c r="IB24" s="71"/>
      <c r="IC24" s="71"/>
      <c r="ID24" s="861"/>
      <c r="IE24" s="71"/>
      <c r="IF24" s="100"/>
    </row>
    <row r="25" spans="1:240" ht="14.25" customHeight="1">
      <c r="A25" s="423">
        <v>1973</v>
      </c>
      <c r="B25" s="1204">
        <v>27749.784554854359</v>
      </c>
      <c r="C25" s="1208"/>
      <c r="D25" s="1209"/>
      <c r="E25" s="884"/>
      <c r="F25" s="884"/>
      <c r="G25" s="884"/>
      <c r="H25" s="884"/>
      <c r="I25" s="884"/>
      <c r="J25" s="884"/>
      <c r="K25" s="884"/>
      <c r="L25" s="884"/>
      <c r="M25" s="1206"/>
      <c r="N25" s="1208"/>
      <c r="O25" s="1209"/>
      <c r="P25" s="885"/>
      <c r="Q25" s="885"/>
      <c r="R25" s="885"/>
      <c r="S25" s="885"/>
      <c r="T25" s="885"/>
      <c r="U25" s="885"/>
      <c r="V25" s="1209"/>
      <c r="W25" s="885"/>
      <c r="X25" s="885"/>
      <c r="Y25" s="885"/>
      <c r="Z25" s="885"/>
      <c r="AA25" s="885"/>
      <c r="AB25" s="894"/>
      <c r="AC25" s="1210"/>
      <c r="AD25" s="885"/>
      <c r="AE25" s="885"/>
      <c r="AF25" s="885"/>
      <c r="AG25" s="885"/>
      <c r="AH25" s="885"/>
      <c r="AI25" s="885"/>
      <c r="AJ25" s="885"/>
      <c r="AK25" s="885"/>
      <c r="AL25" s="885"/>
      <c r="AM25" s="885"/>
      <c r="AN25" s="885"/>
      <c r="AO25" s="885"/>
      <c r="AP25" s="885"/>
      <c r="AQ25" s="885"/>
      <c r="AR25" s="885"/>
      <c r="AS25" s="885"/>
      <c r="AT25" s="894"/>
      <c r="AU25" s="925"/>
      <c r="AV25" s="926"/>
      <c r="AW25" s="926"/>
      <c r="AX25" s="926"/>
      <c r="AY25" s="1211"/>
      <c r="AZ25" s="926"/>
      <c r="BA25" s="1207"/>
      <c r="BB25" s="1087"/>
      <c r="BC25" s="926"/>
      <c r="BD25" s="927"/>
      <c r="BF25" s="1213"/>
      <c r="BG25" s="926"/>
      <c r="BH25" s="926"/>
      <c r="BI25" s="926"/>
      <c r="BJ25" s="926"/>
      <c r="BK25" s="926"/>
      <c r="BL25" s="926"/>
      <c r="BM25" s="926"/>
      <c r="BN25" s="926"/>
      <c r="BO25" s="926"/>
      <c r="BP25" s="926"/>
      <c r="BQ25" s="1213"/>
      <c r="BR25" s="926"/>
      <c r="BS25" s="926"/>
      <c r="BT25" s="926"/>
      <c r="BU25" s="926"/>
      <c r="BV25" s="926"/>
      <c r="BW25" s="926"/>
      <c r="BX25" s="926"/>
      <c r="BY25" s="926"/>
      <c r="BZ25" s="926"/>
      <c r="CA25" s="926"/>
      <c r="CB25" s="926"/>
      <c r="CC25" s="926"/>
      <c r="CD25" s="926"/>
      <c r="CE25" s="927"/>
      <c r="CF25" s="926"/>
      <c r="CG25" s="925"/>
      <c r="CH25" s="926"/>
      <c r="CI25" s="926"/>
      <c r="CJ25" s="926"/>
      <c r="CK25" s="927"/>
      <c r="CL25" s="412"/>
      <c r="CM25" s="217"/>
      <c r="CN25" s="124"/>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1135"/>
      <c r="ER25" s="1135"/>
      <c r="ES25" s="1135"/>
      <c r="ET25" s="1135"/>
      <c r="EU25" s="71"/>
      <c r="EV25" s="71"/>
      <c r="EW25" s="71"/>
      <c r="EX25" s="71"/>
      <c r="EY25" s="71"/>
      <c r="EZ25" s="71"/>
      <c r="FA25" s="71"/>
      <c r="FB25" s="71"/>
      <c r="FC25" s="71"/>
      <c r="FD25" s="71"/>
      <c r="FE25" s="71"/>
      <c r="FF25" s="71"/>
      <c r="FG25" s="71"/>
      <c r="FH25" s="71"/>
      <c r="FI25" s="71"/>
      <c r="FJ25" s="86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861"/>
      <c r="GJ25" s="71"/>
      <c r="GK25" s="71"/>
      <c r="GL25" s="124"/>
      <c r="GM25" s="70"/>
      <c r="GN25" s="70"/>
      <c r="GO25" s="70"/>
      <c r="GP25" s="124"/>
      <c r="GQ25" s="71"/>
      <c r="GR25" s="71"/>
      <c r="GS25" s="71"/>
      <c r="GT25" s="71"/>
      <c r="GU25" s="71"/>
      <c r="GV25" s="71"/>
      <c r="GW25" s="71"/>
      <c r="GX25" s="71"/>
      <c r="GY25" s="71"/>
      <c r="GZ25" s="861"/>
      <c r="HA25" s="71"/>
      <c r="HB25" s="124"/>
      <c r="HC25" s="217"/>
      <c r="HD25" s="71"/>
      <c r="HE25" s="71"/>
      <c r="HF25" s="71"/>
      <c r="HG25" s="71"/>
      <c r="HH25" s="71"/>
      <c r="HI25" s="71"/>
      <c r="HJ25" s="71"/>
      <c r="HK25" s="71"/>
      <c r="HL25" s="71"/>
      <c r="HM25" s="71"/>
      <c r="HN25" s="71"/>
      <c r="HO25" s="71"/>
      <c r="HP25" s="71"/>
      <c r="HQ25" s="71"/>
      <c r="HR25" s="124"/>
      <c r="HS25" s="71"/>
      <c r="HT25" s="71"/>
      <c r="HU25" s="861"/>
      <c r="HV25" s="71"/>
      <c r="HW25" s="71"/>
      <c r="HX25" s="71"/>
      <c r="HY25" s="71"/>
      <c r="HZ25" s="71"/>
      <c r="IA25" s="71"/>
      <c r="IB25" s="71"/>
      <c r="IC25" s="71"/>
      <c r="ID25" s="861"/>
      <c r="IE25" s="71"/>
      <c r="IF25" s="100"/>
    </row>
    <row r="26" spans="1:240" ht="14.25" customHeight="1">
      <c r="A26" s="423">
        <v>1974</v>
      </c>
      <c r="B26" s="1204">
        <v>33983.974672478289</v>
      </c>
      <c r="C26" s="1208"/>
      <c r="D26" s="1209"/>
      <c r="E26" s="884"/>
      <c r="F26" s="884"/>
      <c r="G26" s="884"/>
      <c r="H26" s="884"/>
      <c r="I26" s="884"/>
      <c r="J26" s="884"/>
      <c r="K26" s="884"/>
      <c r="L26" s="884"/>
      <c r="M26" s="1206"/>
      <c r="N26" s="1208"/>
      <c r="O26" s="1209"/>
      <c r="P26" s="885"/>
      <c r="Q26" s="885"/>
      <c r="R26" s="885"/>
      <c r="S26" s="885"/>
      <c r="T26" s="885"/>
      <c r="U26" s="885"/>
      <c r="V26" s="1209"/>
      <c r="W26" s="885"/>
      <c r="X26" s="885"/>
      <c r="Y26" s="885"/>
      <c r="Z26" s="885"/>
      <c r="AA26" s="885"/>
      <c r="AB26" s="894"/>
      <c r="AC26" s="1210"/>
      <c r="AD26" s="885"/>
      <c r="AE26" s="885"/>
      <c r="AF26" s="885"/>
      <c r="AG26" s="885"/>
      <c r="AH26" s="885"/>
      <c r="AI26" s="885"/>
      <c r="AJ26" s="885"/>
      <c r="AK26" s="885"/>
      <c r="AL26" s="885"/>
      <c r="AM26" s="885"/>
      <c r="AN26" s="885"/>
      <c r="AO26" s="885"/>
      <c r="AP26" s="885"/>
      <c r="AQ26" s="885"/>
      <c r="AR26" s="885"/>
      <c r="AS26" s="885"/>
      <c r="AT26" s="894"/>
      <c r="AU26" s="925"/>
      <c r="AV26" s="926"/>
      <c r="AW26" s="926"/>
      <c r="AX26" s="926"/>
      <c r="AY26" s="1211"/>
      <c r="AZ26" s="926"/>
      <c r="BA26" s="1207"/>
      <c r="BB26" s="1087"/>
      <c r="BC26" s="926"/>
      <c r="BD26" s="927"/>
      <c r="BF26" s="1213"/>
      <c r="BG26" s="926"/>
      <c r="BH26" s="926"/>
      <c r="BI26" s="926"/>
      <c r="BJ26" s="926"/>
      <c r="BK26" s="926"/>
      <c r="BL26" s="926"/>
      <c r="BM26" s="926"/>
      <c r="BN26" s="926"/>
      <c r="BO26" s="926"/>
      <c r="BP26" s="926"/>
      <c r="BQ26" s="1213"/>
      <c r="BR26" s="926"/>
      <c r="BS26" s="926"/>
      <c r="BT26" s="926"/>
      <c r="BU26" s="926"/>
      <c r="BV26" s="926"/>
      <c r="BW26" s="926"/>
      <c r="BX26" s="926"/>
      <c r="BY26" s="926"/>
      <c r="BZ26" s="926"/>
      <c r="CA26" s="926"/>
      <c r="CB26" s="926"/>
      <c r="CC26" s="926"/>
      <c r="CD26" s="926"/>
      <c r="CE26" s="927"/>
      <c r="CF26" s="926"/>
      <c r="CG26" s="925"/>
      <c r="CH26" s="926"/>
      <c r="CI26" s="926"/>
      <c r="CJ26" s="926"/>
      <c r="CK26" s="927"/>
      <c r="CL26" s="412"/>
      <c r="CM26" s="217"/>
      <c r="CN26" s="124"/>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1135"/>
      <c r="ER26" s="1135"/>
      <c r="ES26" s="1135"/>
      <c r="ET26" s="1135"/>
      <c r="EU26" s="71"/>
      <c r="EV26" s="71"/>
      <c r="EW26" s="71"/>
      <c r="EX26" s="71"/>
      <c r="EY26" s="71"/>
      <c r="EZ26" s="71"/>
      <c r="FA26" s="71"/>
      <c r="FB26" s="71"/>
      <c r="FC26" s="71"/>
      <c r="FD26" s="71"/>
      <c r="FE26" s="71"/>
      <c r="FF26" s="71"/>
      <c r="FG26" s="71"/>
      <c r="FH26" s="71"/>
      <c r="FI26" s="71"/>
      <c r="FJ26" s="86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861"/>
      <c r="GJ26" s="71"/>
      <c r="GK26" s="71"/>
      <c r="GL26" s="124"/>
      <c r="GM26" s="70"/>
      <c r="GN26" s="70"/>
      <c r="GO26" s="70"/>
      <c r="GP26" s="124"/>
      <c r="GQ26" s="71"/>
      <c r="GR26" s="71"/>
      <c r="GS26" s="71"/>
      <c r="GT26" s="71"/>
      <c r="GU26" s="71"/>
      <c r="GV26" s="71"/>
      <c r="GW26" s="71"/>
      <c r="GX26" s="71"/>
      <c r="GY26" s="71"/>
      <c r="GZ26" s="861"/>
      <c r="HA26" s="71"/>
      <c r="HB26" s="124"/>
      <c r="HC26" s="217"/>
      <c r="HD26" s="71"/>
      <c r="HE26" s="71"/>
      <c r="HF26" s="71"/>
      <c r="HG26" s="71"/>
      <c r="HH26" s="71"/>
      <c r="HI26" s="71"/>
      <c r="HJ26" s="71"/>
      <c r="HK26" s="71"/>
      <c r="HL26" s="71"/>
      <c r="HM26" s="71"/>
      <c r="HN26" s="71"/>
      <c r="HO26" s="71"/>
      <c r="HP26" s="71"/>
      <c r="HQ26" s="71"/>
      <c r="HR26" s="124"/>
      <c r="HS26" s="71"/>
      <c r="HT26" s="71"/>
      <c r="HU26" s="861"/>
      <c r="HV26" s="71"/>
      <c r="HW26" s="71"/>
      <c r="HX26" s="71"/>
      <c r="HY26" s="71"/>
      <c r="HZ26" s="71"/>
      <c r="IA26" s="71"/>
      <c r="IB26" s="71"/>
      <c r="IC26" s="71"/>
      <c r="ID26" s="861"/>
      <c r="IE26" s="71"/>
      <c r="IF26" s="100"/>
    </row>
    <row r="27" spans="1:240" ht="14.25" customHeight="1">
      <c r="A27" s="423">
        <v>1975</v>
      </c>
      <c r="B27" s="1204">
        <v>39900.497831036366</v>
      </c>
      <c r="C27" s="1208"/>
      <c r="D27" s="1209"/>
      <c r="E27" s="884"/>
      <c r="F27" s="884"/>
      <c r="G27" s="884"/>
      <c r="H27" s="884"/>
      <c r="I27" s="884"/>
      <c r="J27" s="884"/>
      <c r="K27" s="884"/>
      <c r="L27" s="884"/>
      <c r="M27" s="1206"/>
      <c r="N27" s="1208"/>
      <c r="O27" s="1209"/>
      <c r="P27" s="885"/>
      <c r="Q27" s="885"/>
      <c r="R27" s="885"/>
      <c r="S27" s="885"/>
      <c r="T27" s="885"/>
      <c r="U27" s="885"/>
      <c r="V27" s="1209"/>
      <c r="W27" s="885"/>
      <c r="X27" s="885"/>
      <c r="Y27" s="885"/>
      <c r="Z27" s="885"/>
      <c r="AA27" s="885"/>
      <c r="AB27" s="894"/>
      <c r="AC27" s="1210"/>
      <c r="AD27" s="885"/>
      <c r="AE27" s="885"/>
      <c r="AF27" s="885"/>
      <c r="AG27" s="885"/>
      <c r="AH27" s="885"/>
      <c r="AI27" s="885"/>
      <c r="AJ27" s="885"/>
      <c r="AK27" s="885"/>
      <c r="AL27" s="885"/>
      <c r="AM27" s="885"/>
      <c r="AN27" s="885"/>
      <c r="AO27" s="885"/>
      <c r="AP27" s="885"/>
      <c r="AQ27" s="885"/>
      <c r="AR27" s="885"/>
      <c r="AS27" s="885"/>
      <c r="AT27" s="894"/>
      <c r="AU27" s="925"/>
      <c r="AV27" s="926"/>
      <c r="AW27" s="926"/>
      <c r="AX27" s="926"/>
      <c r="AY27" s="1211"/>
      <c r="AZ27" s="926"/>
      <c r="BA27" s="1207"/>
      <c r="BB27" s="1087"/>
      <c r="BC27" s="926"/>
      <c r="BD27" s="927"/>
      <c r="BF27" s="1213"/>
      <c r="BG27" s="926"/>
      <c r="BH27" s="926"/>
      <c r="BI27" s="926"/>
      <c r="BJ27" s="926"/>
      <c r="BK27" s="926"/>
      <c r="BL27" s="926"/>
      <c r="BM27" s="926"/>
      <c r="BN27" s="926"/>
      <c r="BO27" s="926"/>
      <c r="BP27" s="926"/>
      <c r="BQ27" s="1213"/>
      <c r="BR27" s="926"/>
      <c r="BS27" s="926"/>
      <c r="BT27" s="926"/>
      <c r="BU27" s="926"/>
      <c r="BV27" s="926"/>
      <c r="BW27" s="926"/>
      <c r="BX27" s="926"/>
      <c r="BY27" s="926"/>
      <c r="BZ27" s="926"/>
      <c r="CA27" s="926"/>
      <c r="CB27" s="926"/>
      <c r="CC27" s="926"/>
      <c r="CD27" s="926"/>
      <c r="CE27" s="927"/>
      <c r="CF27" s="926"/>
      <c r="CG27" s="925"/>
      <c r="CH27" s="926"/>
      <c r="CI27" s="926"/>
      <c r="CJ27" s="926"/>
      <c r="CK27" s="927"/>
      <c r="CL27" s="412"/>
      <c r="CM27" s="217"/>
      <c r="CN27" s="124"/>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1135"/>
      <c r="ER27" s="1135"/>
      <c r="ES27" s="1135"/>
      <c r="ET27" s="1135"/>
      <c r="EU27" s="71"/>
      <c r="EV27" s="71"/>
      <c r="EW27" s="71"/>
      <c r="EX27" s="71"/>
      <c r="EY27" s="71"/>
      <c r="EZ27" s="71"/>
      <c r="FA27" s="71"/>
      <c r="FB27" s="71"/>
      <c r="FC27" s="71"/>
      <c r="FD27" s="71"/>
      <c r="FE27" s="71"/>
      <c r="FF27" s="71"/>
      <c r="FG27" s="71"/>
      <c r="FH27" s="71"/>
      <c r="FI27" s="71"/>
      <c r="FJ27" s="86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861"/>
      <c r="GJ27" s="71"/>
      <c r="GK27" s="71"/>
      <c r="GL27" s="124"/>
      <c r="GM27" s="70"/>
      <c r="GN27" s="70"/>
      <c r="GO27" s="70"/>
      <c r="GP27" s="124"/>
      <c r="GQ27" s="71"/>
      <c r="GR27" s="71"/>
      <c r="GS27" s="71"/>
      <c r="GT27" s="71"/>
      <c r="GU27" s="71"/>
      <c r="GV27" s="71"/>
      <c r="GW27" s="71"/>
      <c r="GX27" s="71"/>
      <c r="GY27" s="71"/>
      <c r="GZ27" s="861"/>
      <c r="HA27" s="71"/>
      <c r="HB27" s="124"/>
      <c r="HC27" s="217"/>
      <c r="HD27" s="71"/>
      <c r="HE27" s="71"/>
      <c r="HF27" s="71"/>
      <c r="HG27" s="71"/>
      <c r="HH27" s="71"/>
      <c r="HI27" s="71"/>
      <c r="HJ27" s="71"/>
      <c r="HK27" s="71"/>
      <c r="HL27" s="71"/>
      <c r="HM27" s="71"/>
      <c r="HN27" s="71"/>
      <c r="HO27" s="71"/>
      <c r="HP27" s="71"/>
      <c r="HQ27" s="71"/>
      <c r="HR27" s="124"/>
      <c r="HS27" s="71"/>
      <c r="HT27" s="71"/>
      <c r="HU27" s="861"/>
      <c r="HV27" s="71"/>
      <c r="HW27" s="71"/>
      <c r="HX27" s="71"/>
      <c r="HY27" s="71"/>
      <c r="HZ27" s="71"/>
      <c r="IA27" s="71"/>
      <c r="IB27" s="71"/>
      <c r="IC27" s="71"/>
      <c r="ID27" s="861"/>
      <c r="IE27" s="71"/>
      <c r="IF27" s="100"/>
    </row>
    <row r="28" spans="1:240" ht="14.25" customHeight="1">
      <c r="A28" s="423">
        <v>1976</v>
      </c>
      <c r="B28" s="1204">
        <v>48016.365611021996</v>
      </c>
      <c r="C28" s="1208"/>
      <c r="D28" s="1209"/>
      <c r="E28" s="884"/>
      <c r="F28" s="884"/>
      <c r="G28" s="884"/>
      <c r="H28" s="884"/>
      <c r="I28" s="884"/>
      <c r="J28" s="884"/>
      <c r="K28" s="884"/>
      <c r="L28" s="884"/>
      <c r="M28" s="1206"/>
      <c r="N28" s="1208"/>
      <c r="O28" s="1209"/>
      <c r="P28" s="885"/>
      <c r="Q28" s="885"/>
      <c r="R28" s="885"/>
      <c r="S28" s="885"/>
      <c r="T28" s="885"/>
      <c r="U28" s="885"/>
      <c r="V28" s="1209"/>
      <c r="W28" s="885"/>
      <c r="X28" s="885"/>
      <c r="Y28" s="885"/>
      <c r="Z28" s="885"/>
      <c r="AA28" s="885"/>
      <c r="AB28" s="894"/>
      <c r="AC28" s="1210"/>
      <c r="AD28" s="885"/>
      <c r="AE28" s="885"/>
      <c r="AF28" s="885"/>
      <c r="AG28" s="885"/>
      <c r="AH28" s="885"/>
      <c r="AI28" s="885"/>
      <c r="AJ28" s="885"/>
      <c r="AK28" s="885"/>
      <c r="AL28" s="885"/>
      <c r="AM28" s="885"/>
      <c r="AN28" s="885"/>
      <c r="AO28" s="885"/>
      <c r="AP28" s="885"/>
      <c r="AQ28" s="885"/>
      <c r="AR28" s="885"/>
      <c r="AS28" s="885"/>
      <c r="AT28" s="894"/>
      <c r="AU28" s="925"/>
      <c r="AV28" s="926"/>
      <c r="AW28" s="926"/>
      <c r="AX28" s="926"/>
      <c r="AY28" s="1211"/>
      <c r="AZ28" s="926"/>
      <c r="BA28" s="1207"/>
      <c r="BB28" s="1087"/>
      <c r="BC28" s="926"/>
      <c r="BD28" s="927"/>
      <c r="BF28" s="1213"/>
      <c r="BG28" s="926"/>
      <c r="BH28" s="926"/>
      <c r="BI28" s="926"/>
      <c r="BJ28" s="926"/>
      <c r="BK28" s="926"/>
      <c r="BL28" s="926"/>
      <c r="BM28" s="926"/>
      <c r="BN28" s="926"/>
      <c r="BO28" s="926"/>
      <c r="BP28" s="926"/>
      <c r="BQ28" s="1213"/>
      <c r="BR28" s="926"/>
      <c r="BS28" s="926"/>
      <c r="BT28" s="926"/>
      <c r="BU28" s="926"/>
      <c r="BV28" s="926"/>
      <c r="BW28" s="926"/>
      <c r="BX28" s="926"/>
      <c r="BY28" s="926"/>
      <c r="BZ28" s="926"/>
      <c r="CA28" s="926"/>
      <c r="CB28" s="926"/>
      <c r="CC28" s="926"/>
      <c r="CD28" s="926"/>
      <c r="CE28" s="927"/>
      <c r="CF28" s="926"/>
      <c r="CG28" s="925"/>
      <c r="CH28" s="926"/>
      <c r="CI28" s="926"/>
      <c r="CJ28" s="926"/>
      <c r="CK28" s="927"/>
      <c r="CL28" s="412"/>
      <c r="CM28" s="217"/>
      <c r="CN28" s="124"/>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1135"/>
      <c r="ER28" s="1135"/>
      <c r="ES28" s="1135"/>
      <c r="ET28" s="1135"/>
      <c r="EU28" s="71"/>
      <c r="EV28" s="71"/>
      <c r="EW28" s="71"/>
      <c r="EX28" s="71"/>
      <c r="EY28" s="71"/>
      <c r="EZ28" s="71"/>
      <c r="FA28" s="71"/>
      <c r="FB28" s="71"/>
      <c r="FC28" s="71"/>
      <c r="FD28" s="71"/>
      <c r="FE28" s="71"/>
      <c r="FF28" s="71"/>
      <c r="FG28" s="71"/>
      <c r="FH28" s="71"/>
      <c r="FI28" s="71"/>
      <c r="FJ28" s="86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861"/>
      <c r="GJ28" s="71"/>
      <c r="GK28" s="71"/>
      <c r="GL28" s="124"/>
      <c r="GM28" s="70"/>
      <c r="GN28" s="70"/>
      <c r="GO28" s="70"/>
      <c r="GP28" s="124"/>
      <c r="GQ28" s="71"/>
      <c r="GR28" s="71"/>
      <c r="GS28" s="71"/>
      <c r="GT28" s="71"/>
      <c r="GU28" s="71"/>
      <c r="GV28" s="71"/>
      <c r="GW28" s="71"/>
      <c r="GX28" s="71"/>
      <c r="GY28" s="71"/>
      <c r="GZ28" s="861"/>
      <c r="HA28" s="71"/>
      <c r="HB28" s="124"/>
      <c r="HC28" s="217"/>
      <c r="HD28" s="71"/>
      <c r="HE28" s="71"/>
      <c r="HF28" s="71"/>
      <c r="HG28" s="71"/>
      <c r="HH28" s="71"/>
      <c r="HI28" s="71"/>
      <c r="HJ28" s="71"/>
      <c r="HK28" s="71"/>
      <c r="HL28" s="71"/>
      <c r="HM28" s="71"/>
      <c r="HN28" s="71"/>
      <c r="HO28" s="71"/>
      <c r="HP28" s="71"/>
      <c r="HQ28" s="71"/>
      <c r="HR28" s="124"/>
      <c r="HS28" s="71"/>
      <c r="HT28" s="71"/>
      <c r="HU28" s="861"/>
      <c r="HV28" s="71"/>
      <c r="HW28" s="71"/>
      <c r="HX28" s="71"/>
      <c r="HY28" s="71"/>
      <c r="HZ28" s="71"/>
      <c r="IA28" s="71"/>
      <c r="IB28" s="71"/>
      <c r="IC28" s="71"/>
      <c r="ID28" s="861"/>
      <c r="IE28" s="71"/>
      <c r="IF28" s="100"/>
    </row>
    <row r="29" spans="1:240" ht="14.25" customHeight="1">
      <c r="A29" s="423">
        <v>1977</v>
      </c>
      <c r="B29" s="1204">
        <v>60925.288787775527</v>
      </c>
      <c r="C29" s="1208"/>
      <c r="D29" s="1209"/>
      <c r="E29" s="884"/>
      <c r="F29" s="884"/>
      <c r="G29" s="884"/>
      <c r="H29" s="884"/>
      <c r="I29" s="884"/>
      <c r="J29" s="884"/>
      <c r="K29" s="884"/>
      <c r="L29" s="884"/>
      <c r="M29" s="1206"/>
      <c r="N29" s="1208"/>
      <c r="O29" s="1209"/>
      <c r="P29" s="885"/>
      <c r="Q29" s="885"/>
      <c r="R29" s="885"/>
      <c r="S29" s="885"/>
      <c r="T29" s="885"/>
      <c r="U29" s="885"/>
      <c r="V29" s="1209"/>
      <c r="W29" s="885"/>
      <c r="X29" s="885"/>
      <c r="Y29" s="885"/>
      <c r="Z29" s="885"/>
      <c r="AA29" s="885"/>
      <c r="AB29" s="894"/>
      <c r="AC29" s="1210"/>
      <c r="AD29" s="885"/>
      <c r="AE29" s="885"/>
      <c r="AF29" s="885"/>
      <c r="AG29" s="885"/>
      <c r="AH29" s="885"/>
      <c r="AI29" s="885"/>
      <c r="AJ29" s="885"/>
      <c r="AK29" s="885"/>
      <c r="AL29" s="885"/>
      <c r="AM29" s="885"/>
      <c r="AN29" s="885"/>
      <c r="AO29" s="885"/>
      <c r="AP29" s="885"/>
      <c r="AQ29" s="885"/>
      <c r="AR29" s="885"/>
      <c r="AS29" s="885"/>
      <c r="AT29" s="894"/>
      <c r="AU29" s="925"/>
      <c r="AV29" s="926"/>
      <c r="AW29" s="926"/>
      <c r="AX29" s="926"/>
      <c r="AY29" s="1211"/>
      <c r="AZ29" s="926"/>
      <c r="BA29" s="1207"/>
      <c r="BB29" s="1087"/>
      <c r="BC29" s="926"/>
      <c r="BD29" s="927"/>
      <c r="BF29" s="1213"/>
      <c r="BG29" s="926"/>
      <c r="BH29" s="926"/>
      <c r="BI29" s="926"/>
      <c r="BJ29" s="926"/>
      <c r="BK29" s="926"/>
      <c r="BL29" s="926"/>
      <c r="BM29" s="926"/>
      <c r="BN29" s="926"/>
      <c r="BO29" s="926"/>
      <c r="BP29" s="926"/>
      <c r="BQ29" s="1213"/>
      <c r="BR29" s="926"/>
      <c r="BS29" s="926"/>
      <c r="BT29" s="926"/>
      <c r="BU29" s="926"/>
      <c r="BV29" s="926"/>
      <c r="BW29" s="926"/>
      <c r="BX29" s="926"/>
      <c r="BY29" s="926"/>
      <c r="BZ29" s="926"/>
      <c r="CA29" s="926"/>
      <c r="CB29" s="926"/>
      <c r="CC29" s="926"/>
      <c r="CD29" s="926"/>
      <c r="CE29" s="927"/>
      <c r="CF29" s="926"/>
      <c r="CG29" s="925"/>
      <c r="CH29" s="926"/>
      <c r="CI29" s="926"/>
      <c r="CJ29" s="926"/>
      <c r="CK29" s="927"/>
      <c r="CL29" s="412"/>
      <c r="CM29" s="217"/>
      <c r="CN29" s="124"/>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1135"/>
      <c r="ER29" s="1135"/>
      <c r="ES29" s="1135"/>
      <c r="ET29" s="1135"/>
      <c r="EU29" s="71"/>
      <c r="EV29" s="71"/>
      <c r="EW29" s="71"/>
      <c r="EX29" s="71"/>
      <c r="EY29" s="71"/>
      <c r="EZ29" s="71"/>
      <c r="FA29" s="71"/>
      <c r="FB29" s="71"/>
      <c r="FC29" s="71"/>
      <c r="FD29" s="71"/>
      <c r="FE29" s="71"/>
      <c r="FF29" s="71"/>
      <c r="FG29" s="71"/>
      <c r="FH29" s="71"/>
      <c r="FI29" s="71"/>
      <c r="FJ29" s="86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861"/>
      <c r="GJ29" s="71"/>
      <c r="GK29" s="71"/>
      <c r="GL29" s="124"/>
      <c r="GM29" s="70"/>
      <c r="GN29" s="70"/>
      <c r="GO29" s="70"/>
      <c r="GP29" s="124"/>
      <c r="GQ29" s="71"/>
      <c r="GR29" s="71"/>
      <c r="GS29" s="71"/>
      <c r="GT29" s="71"/>
      <c r="GU29" s="71"/>
      <c r="GV29" s="71"/>
      <c r="GW29" s="71"/>
      <c r="GX29" s="71"/>
      <c r="GY29" s="71"/>
      <c r="GZ29" s="861"/>
      <c r="HA29" s="71"/>
      <c r="HB29" s="124"/>
      <c r="HC29" s="217"/>
      <c r="HD29" s="71"/>
      <c r="HE29" s="71"/>
      <c r="HF29" s="71"/>
      <c r="HG29" s="71"/>
      <c r="HH29" s="71"/>
      <c r="HI29" s="71"/>
      <c r="HJ29" s="71"/>
      <c r="HK29" s="71"/>
      <c r="HL29" s="71"/>
      <c r="HM29" s="71"/>
      <c r="HN29" s="71"/>
      <c r="HO29" s="71"/>
      <c r="HP29" s="71"/>
      <c r="HQ29" s="71"/>
      <c r="HR29" s="124"/>
      <c r="HS29" s="71"/>
      <c r="HT29" s="71"/>
      <c r="HU29" s="861"/>
      <c r="HV29" s="71"/>
      <c r="HW29" s="71"/>
      <c r="HX29" s="71"/>
      <c r="HY29" s="71"/>
      <c r="HZ29" s="71"/>
      <c r="IA29" s="71"/>
      <c r="IB29" s="71"/>
      <c r="IC29" s="71"/>
      <c r="ID29" s="861"/>
      <c r="IE29" s="71"/>
      <c r="IF29" s="100"/>
    </row>
    <row r="30" spans="1:240" ht="14.25" customHeight="1">
      <c r="A30" s="423">
        <v>1978</v>
      </c>
      <c r="B30" s="1204">
        <v>74571.381955012461</v>
      </c>
      <c r="C30" s="1208"/>
      <c r="D30" s="1209"/>
      <c r="E30" s="884"/>
      <c r="F30" s="884"/>
      <c r="G30" s="884"/>
      <c r="H30" s="884"/>
      <c r="I30" s="884"/>
      <c r="J30" s="884"/>
      <c r="K30" s="884"/>
      <c r="L30" s="884"/>
      <c r="M30" s="1206"/>
      <c r="N30" s="1208"/>
      <c r="O30" s="1209"/>
      <c r="P30" s="885"/>
      <c r="Q30" s="885"/>
      <c r="R30" s="885"/>
      <c r="S30" s="885"/>
      <c r="T30" s="885"/>
      <c r="U30" s="885"/>
      <c r="V30" s="1209"/>
      <c r="W30" s="885"/>
      <c r="X30" s="885"/>
      <c r="Y30" s="885"/>
      <c r="Z30" s="885"/>
      <c r="AA30" s="885"/>
      <c r="AB30" s="894"/>
      <c r="AC30" s="1210"/>
      <c r="AD30" s="885"/>
      <c r="AE30" s="885"/>
      <c r="AF30" s="885"/>
      <c r="AG30" s="885"/>
      <c r="AH30" s="885"/>
      <c r="AI30" s="885"/>
      <c r="AJ30" s="885"/>
      <c r="AK30" s="885"/>
      <c r="AL30" s="885"/>
      <c r="AM30" s="885"/>
      <c r="AN30" s="885"/>
      <c r="AO30" s="885"/>
      <c r="AP30" s="885"/>
      <c r="AQ30" s="885"/>
      <c r="AR30" s="885"/>
      <c r="AS30" s="885"/>
      <c r="AT30" s="894"/>
      <c r="AU30" s="925"/>
      <c r="AV30" s="926"/>
      <c r="AW30" s="926"/>
      <c r="AX30" s="926"/>
      <c r="AY30" s="1211"/>
      <c r="AZ30" s="926"/>
      <c r="BA30" s="1207"/>
      <c r="BB30" s="1087"/>
      <c r="BC30" s="926"/>
      <c r="BD30" s="927"/>
      <c r="BF30" s="1213"/>
      <c r="BG30" s="926"/>
      <c r="BH30" s="926"/>
      <c r="BI30" s="926"/>
      <c r="BJ30" s="926"/>
      <c r="BK30" s="926"/>
      <c r="BL30" s="926"/>
      <c r="BM30" s="926"/>
      <c r="BN30" s="926"/>
      <c r="BO30" s="926"/>
      <c r="BP30" s="926"/>
      <c r="BQ30" s="1213"/>
      <c r="BR30" s="926"/>
      <c r="BS30" s="926"/>
      <c r="BT30" s="926"/>
      <c r="BU30" s="926"/>
      <c r="BV30" s="926"/>
      <c r="BW30" s="926"/>
      <c r="BX30" s="926"/>
      <c r="BY30" s="926"/>
      <c r="BZ30" s="926"/>
      <c r="CA30" s="926"/>
      <c r="CB30" s="926"/>
      <c r="CC30" s="926"/>
      <c r="CD30" s="926"/>
      <c r="CE30" s="927"/>
      <c r="CF30" s="926"/>
      <c r="CG30" s="925"/>
      <c r="CH30" s="926"/>
      <c r="CI30" s="926"/>
      <c r="CJ30" s="926"/>
      <c r="CK30" s="927"/>
      <c r="CL30" s="412"/>
      <c r="CM30" s="217"/>
      <c r="CN30" s="124"/>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1135"/>
      <c r="ER30" s="1135"/>
      <c r="ES30" s="1135"/>
      <c r="ET30" s="1135"/>
      <c r="EU30" s="71"/>
      <c r="EV30" s="71"/>
      <c r="EW30" s="71"/>
      <c r="EX30" s="71"/>
      <c r="EY30" s="71"/>
      <c r="EZ30" s="71"/>
      <c r="FA30" s="71"/>
      <c r="FB30" s="71"/>
      <c r="FC30" s="71"/>
      <c r="FD30" s="71"/>
      <c r="FE30" s="71"/>
      <c r="FF30" s="71"/>
      <c r="FG30" s="71"/>
      <c r="FH30" s="71"/>
      <c r="FI30" s="71"/>
      <c r="FJ30" s="86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861"/>
      <c r="GJ30" s="71"/>
      <c r="GK30" s="71"/>
      <c r="GL30" s="124"/>
      <c r="GM30" s="70"/>
      <c r="GN30" s="70"/>
      <c r="GO30" s="70"/>
      <c r="GP30" s="124"/>
      <c r="GQ30" s="71"/>
      <c r="GR30" s="71"/>
      <c r="GS30" s="71"/>
      <c r="GT30" s="71"/>
      <c r="GU30" s="71"/>
      <c r="GV30" s="71"/>
      <c r="GW30" s="71"/>
      <c r="GX30" s="71"/>
      <c r="GY30" s="71"/>
      <c r="GZ30" s="861"/>
      <c r="HA30" s="71"/>
      <c r="HB30" s="124"/>
      <c r="HC30" s="217"/>
      <c r="HD30" s="71"/>
      <c r="HE30" s="71"/>
      <c r="HF30" s="71"/>
      <c r="HG30" s="71"/>
      <c r="HH30" s="71"/>
      <c r="HI30" s="71"/>
      <c r="HJ30" s="71"/>
      <c r="HK30" s="71"/>
      <c r="HL30" s="71"/>
      <c r="HM30" s="71"/>
      <c r="HN30" s="71"/>
      <c r="HO30" s="71"/>
      <c r="HP30" s="71"/>
      <c r="HQ30" s="71"/>
      <c r="HR30" s="124"/>
      <c r="HS30" s="71"/>
      <c r="HT30" s="71"/>
      <c r="HU30" s="861"/>
      <c r="HV30" s="71"/>
      <c r="HW30" s="71"/>
      <c r="HX30" s="71"/>
      <c r="HY30" s="71"/>
      <c r="HZ30" s="71"/>
      <c r="IA30" s="71"/>
      <c r="IB30" s="71"/>
      <c r="IC30" s="71"/>
      <c r="ID30" s="861"/>
      <c r="IE30" s="71"/>
      <c r="IF30" s="100"/>
    </row>
    <row r="31" spans="1:240" ht="14.25" customHeight="1">
      <c r="A31" s="423">
        <v>1979</v>
      </c>
      <c r="B31" s="1204">
        <v>87233.13244431444</v>
      </c>
      <c r="C31" s="1208"/>
      <c r="D31" s="1209"/>
      <c r="E31" s="884"/>
      <c r="F31" s="884"/>
      <c r="G31" s="884"/>
      <c r="H31" s="884"/>
      <c r="I31" s="884"/>
      <c r="J31" s="884"/>
      <c r="K31" s="884"/>
      <c r="L31" s="884"/>
      <c r="M31" s="1206"/>
      <c r="N31" s="1208"/>
      <c r="O31" s="1209"/>
      <c r="P31" s="885"/>
      <c r="Q31" s="885"/>
      <c r="R31" s="885"/>
      <c r="S31" s="885"/>
      <c r="T31" s="885"/>
      <c r="U31" s="885"/>
      <c r="V31" s="1209"/>
      <c r="W31" s="885"/>
      <c r="X31" s="885"/>
      <c r="Y31" s="885"/>
      <c r="Z31" s="885"/>
      <c r="AA31" s="885"/>
      <c r="AB31" s="894"/>
      <c r="AC31" s="1210"/>
      <c r="AD31" s="885"/>
      <c r="AE31" s="885"/>
      <c r="AF31" s="885"/>
      <c r="AG31" s="885"/>
      <c r="AH31" s="885"/>
      <c r="AI31" s="885"/>
      <c r="AJ31" s="885"/>
      <c r="AK31" s="885"/>
      <c r="AL31" s="885"/>
      <c r="AM31" s="885"/>
      <c r="AN31" s="885"/>
      <c r="AO31" s="885"/>
      <c r="AP31" s="885"/>
      <c r="AQ31" s="885"/>
      <c r="AR31" s="885"/>
      <c r="AS31" s="885"/>
      <c r="AT31" s="894"/>
      <c r="AU31" s="925"/>
      <c r="AV31" s="926"/>
      <c r="AW31" s="926"/>
      <c r="AX31" s="926"/>
      <c r="AY31" s="1211"/>
      <c r="AZ31" s="926"/>
      <c r="BA31" s="1207"/>
      <c r="BB31" s="1087"/>
      <c r="BC31" s="926"/>
      <c r="BD31" s="927"/>
      <c r="BF31" s="1213"/>
      <c r="BG31" s="926"/>
      <c r="BH31" s="926"/>
      <c r="BI31" s="926"/>
      <c r="BJ31" s="926"/>
      <c r="BK31" s="926"/>
      <c r="BL31" s="926"/>
      <c r="BM31" s="926"/>
      <c r="BN31" s="926"/>
      <c r="BO31" s="926"/>
      <c r="BP31" s="926"/>
      <c r="BQ31" s="1213"/>
      <c r="BR31" s="926"/>
      <c r="BS31" s="926"/>
      <c r="BT31" s="926"/>
      <c r="BU31" s="926"/>
      <c r="BV31" s="926"/>
      <c r="BW31" s="926"/>
      <c r="BX31" s="926"/>
      <c r="BY31" s="926"/>
      <c r="BZ31" s="926"/>
      <c r="CA31" s="926"/>
      <c r="CB31" s="926"/>
      <c r="CC31" s="926"/>
      <c r="CD31" s="926"/>
      <c r="CE31" s="927"/>
      <c r="CF31" s="926"/>
      <c r="CG31" s="925"/>
      <c r="CH31" s="926"/>
      <c r="CI31" s="926"/>
      <c r="CJ31" s="926"/>
      <c r="CK31" s="927"/>
      <c r="CL31" s="412"/>
      <c r="CM31" s="217"/>
      <c r="CN31" s="124"/>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1135"/>
      <c r="ER31" s="1135"/>
      <c r="ES31" s="1135"/>
      <c r="ET31" s="1135"/>
      <c r="EU31" s="71"/>
      <c r="EV31" s="71"/>
      <c r="EW31" s="71"/>
      <c r="EX31" s="71"/>
      <c r="EY31" s="71"/>
      <c r="EZ31" s="71"/>
      <c r="FA31" s="71"/>
      <c r="FB31" s="71"/>
      <c r="FC31" s="71"/>
      <c r="FD31" s="71"/>
      <c r="FE31" s="71"/>
      <c r="FF31" s="71"/>
      <c r="FG31" s="71"/>
      <c r="FH31" s="71"/>
      <c r="FI31" s="71"/>
      <c r="FJ31" s="86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861"/>
      <c r="GJ31" s="71"/>
      <c r="GK31" s="71"/>
      <c r="GL31" s="124"/>
      <c r="GM31" s="70"/>
      <c r="GN31" s="70"/>
      <c r="GO31" s="70"/>
      <c r="GP31" s="124"/>
      <c r="GQ31" s="71"/>
      <c r="GR31" s="71"/>
      <c r="GS31" s="71"/>
      <c r="GT31" s="71"/>
      <c r="GU31" s="71"/>
      <c r="GV31" s="71"/>
      <c r="GW31" s="71"/>
      <c r="GX31" s="71"/>
      <c r="GY31" s="71"/>
      <c r="GZ31" s="861"/>
      <c r="HA31" s="71"/>
      <c r="HB31" s="124"/>
      <c r="HC31" s="217"/>
      <c r="HD31" s="71"/>
      <c r="HE31" s="71"/>
      <c r="HF31" s="71"/>
      <c r="HG31" s="71"/>
      <c r="HH31" s="71"/>
      <c r="HI31" s="71"/>
      <c r="HJ31" s="71"/>
      <c r="HK31" s="71"/>
      <c r="HL31" s="71"/>
      <c r="HM31" s="71"/>
      <c r="HN31" s="71"/>
      <c r="HO31" s="71"/>
      <c r="HP31" s="71"/>
      <c r="HQ31" s="71"/>
      <c r="HR31" s="124"/>
      <c r="HS31" s="71"/>
      <c r="HT31" s="71"/>
      <c r="HU31" s="861"/>
      <c r="HV31" s="71"/>
      <c r="HW31" s="71"/>
      <c r="HX31" s="71"/>
      <c r="HY31" s="71"/>
      <c r="HZ31" s="71"/>
      <c r="IA31" s="71"/>
      <c r="IB31" s="71"/>
      <c r="IC31" s="71"/>
      <c r="ID31" s="861"/>
      <c r="IE31" s="71"/>
      <c r="IF31" s="100"/>
    </row>
    <row r="32" spans="1:240" ht="14.25" customHeight="1">
      <c r="A32" s="423">
        <v>1980</v>
      </c>
      <c r="B32" s="1204">
        <v>100230.14042052605</v>
      </c>
      <c r="C32" s="1208"/>
      <c r="D32" s="1209"/>
      <c r="E32" s="884"/>
      <c r="F32" s="884"/>
      <c r="G32" s="884"/>
      <c r="H32" s="884"/>
      <c r="I32" s="884"/>
      <c r="J32" s="884"/>
      <c r="K32" s="884"/>
      <c r="L32" s="884"/>
      <c r="M32" s="1206"/>
      <c r="N32" s="1208"/>
      <c r="O32" s="1209"/>
      <c r="P32" s="885"/>
      <c r="Q32" s="885"/>
      <c r="R32" s="885"/>
      <c r="S32" s="885"/>
      <c r="T32" s="885"/>
      <c r="U32" s="885"/>
      <c r="V32" s="1209"/>
      <c r="W32" s="885"/>
      <c r="X32" s="885"/>
      <c r="Y32" s="885"/>
      <c r="Z32" s="885"/>
      <c r="AA32" s="885"/>
      <c r="AB32" s="894"/>
      <c r="AC32" s="1210"/>
      <c r="AD32" s="885"/>
      <c r="AE32" s="885"/>
      <c r="AF32" s="885"/>
      <c r="AG32" s="885"/>
      <c r="AH32" s="885"/>
      <c r="AI32" s="885"/>
      <c r="AJ32" s="885"/>
      <c r="AK32" s="885"/>
      <c r="AL32" s="885"/>
      <c r="AM32" s="885"/>
      <c r="AN32" s="885"/>
      <c r="AO32" s="885"/>
      <c r="AP32" s="885"/>
      <c r="AQ32" s="885"/>
      <c r="AR32" s="885"/>
      <c r="AS32" s="885"/>
      <c r="AT32" s="894"/>
      <c r="AU32" s="925"/>
      <c r="AV32" s="926"/>
      <c r="AW32" s="926"/>
      <c r="AX32" s="926"/>
      <c r="AY32" s="1211"/>
      <c r="AZ32" s="926"/>
      <c r="BA32" s="1207"/>
      <c r="BB32" s="1087"/>
      <c r="BC32" s="926"/>
      <c r="BD32" s="927"/>
      <c r="BF32" s="1213"/>
      <c r="BG32" s="926"/>
      <c r="BH32" s="926"/>
      <c r="BI32" s="926"/>
      <c r="BJ32" s="926"/>
      <c r="BK32" s="926"/>
      <c r="BL32" s="926"/>
      <c r="BM32" s="926"/>
      <c r="BN32" s="926"/>
      <c r="BO32" s="926"/>
      <c r="BP32" s="926"/>
      <c r="BQ32" s="1213"/>
      <c r="BR32" s="926"/>
      <c r="BS32" s="926"/>
      <c r="BT32" s="926"/>
      <c r="BU32" s="926"/>
      <c r="BV32" s="926"/>
      <c r="BW32" s="926"/>
      <c r="BX32" s="926"/>
      <c r="BY32" s="926"/>
      <c r="BZ32" s="926"/>
      <c r="CA32" s="926"/>
      <c r="CB32" s="926"/>
      <c r="CC32" s="926"/>
      <c r="CD32" s="926"/>
      <c r="CE32" s="927"/>
      <c r="CF32" s="926"/>
      <c r="CG32" s="925"/>
      <c r="CH32" s="926"/>
      <c r="CI32" s="926"/>
      <c r="CJ32" s="926"/>
      <c r="CK32" s="927"/>
      <c r="CL32" s="412"/>
      <c r="CM32" s="217"/>
      <c r="CN32" s="124"/>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1135"/>
      <c r="ER32" s="1135"/>
      <c r="ES32" s="1135"/>
      <c r="ET32" s="1135"/>
      <c r="EU32" s="71"/>
      <c r="EV32" s="71"/>
      <c r="EW32" s="71"/>
      <c r="EX32" s="71"/>
      <c r="EY32" s="71"/>
      <c r="EZ32" s="71"/>
      <c r="FA32" s="71"/>
      <c r="FB32" s="71"/>
      <c r="FC32" s="71"/>
      <c r="FD32" s="71"/>
      <c r="FE32" s="71"/>
      <c r="FF32" s="71"/>
      <c r="FG32" s="71"/>
      <c r="FH32" s="71"/>
      <c r="FI32" s="71"/>
      <c r="FJ32" s="86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861"/>
      <c r="GJ32" s="71"/>
      <c r="GK32" s="71"/>
      <c r="GL32" s="124"/>
      <c r="GM32" s="70"/>
      <c r="GN32" s="70"/>
      <c r="GO32" s="70"/>
      <c r="GP32" s="124"/>
      <c r="GQ32" s="71"/>
      <c r="GR32" s="71"/>
      <c r="GS32" s="71"/>
      <c r="GT32" s="71"/>
      <c r="GU32" s="71"/>
      <c r="GV32" s="71"/>
      <c r="GW32" s="71"/>
      <c r="GX32" s="71"/>
      <c r="GY32" s="71"/>
      <c r="GZ32" s="861"/>
      <c r="HA32" s="71"/>
      <c r="HB32" s="124"/>
      <c r="HC32" s="217"/>
      <c r="HD32" s="71"/>
      <c r="HE32" s="71"/>
      <c r="HF32" s="71"/>
      <c r="HG32" s="71"/>
      <c r="HH32" s="71"/>
      <c r="HI32" s="71"/>
      <c r="HJ32" s="71"/>
      <c r="HK32" s="71"/>
      <c r="HL32" s="71"/>
      <c r="HM32" s="71"/>
      <c r="HN32" s="71"/>
      <c r="HO32" s="71"/>
      <c r="HP32" s="71"/>
      <c r="HQ32" s="71"/>
      <c r="HR32" s="124"/>
      <c r="HS32" s="71"/>
      <c r="HT32" s="71"/>
      <c r="HU32" s="861"/>
      <c r="HV32" s="71"/>
      <c r="HW32" s="71"/>
      <c r="HX32" s="71"/>
      <c r="HY32" s="71"/>
      <c r="HZ32" s="71"/>
      <c r="IA32" s="71"/>
      <c r="IB32" s="71"/>
      <c r="IC32" s="71"/>
      <c r="ID32" s="861"/>
      <c r="IE32" s="71"/>
      <c r="IF32" s="100"/>
    </row>
    <row r="33" spans="1:240" ht="14.25" customHeight="1">
      <c r="A33" s="423">
        <v>1981</v>
      </c>
      <c r="B33" s="1204">
        <v>112454.02061971059</v>
      </c>
      <c r="C33" s="1208"/>
      <c r="D33" s="1209"/>
      <c r="E33" s="884"/>
      <c r="F33" s="884"/>
      <c r="G33" s="884"/>
      <c r="H33" s="884"/>
      <c r="I33" s="884"/>
      <c r="J33" s="884"/>
      <c r="K33" s="884"/>
      <c r="L33" s="884"/>
      <c r="M33" s="1206"/>
      <c r="N33" s="1208"/>
      <c r="O33" s="1209"/>
      <c r="P33" s="885"/>
      <c r="Q33" s="885"/>
      <c r="R33" s="885"/>
      <c r="S33" s="885"/>
      <c r="T33" s="885"/>
      <c r="U33" s="885"/>
      <c r="V33" s="1209"/>
      <c r="W33" s="885"/>
      <c r="X33" s="885"/>
      <c r="Y33" s="885"/>
      <c r="Z33" s="885"/>
      <c r="AA33" s="885"/>
      <c r="AB33" s="894"/>
      <c r="AC33" s="1210"/>
      <c r="AD33" s="885"/>
      <c r="AE33" s="885"/>
      <c r="AF33" s="885"/>
      <c r="AG33" s="885"/>
      <c r="AH33" s="885"/>
      <c r="AI33" s="885"/>
      <c r="AJ33" s="885"/>
      <c r="AK33" s="885"/>
      <c r="AL33" s="885"/>
      <c r="AM33" s="885"/>
      <c r="AN33" s="885"/>
      <c r="AO33" s="885"/>
      <c r="AP33" s="885"/>
      <c r="AQ33" s="885"/>
      <c r="AR33" s="885"/>
      <c r="AS33" s="885"/>
      <c r="AT33" s="894"/>
      <c r="AU33" s="925"/>
      <c r="AV33" s="926"/>
      <c r="AW33" s="926"/>
      <c r="AX33" s="926"/>
      <c r="AY33" s="1211"/>
      <c r="AZ33" s="926"/>
      <c r="BA33" s="1207"/>
      <c r="BB33" s="1087"/>
      <c r="BC33" s="926"/>
      <c r="BD33" s="927"/>
      <c r="BF33" s="1213"/>
      <c r="BG33" s="926"/>
      <c r="BH33" s="926"/>
      <c r="BI33" s="926"/>
      <c r="BJ33" s="926"/>
      <c r="BK33" s="926"/>
      <c r="BL33" s="926"/>
      <c r="BM33" s="926"/>
      <c r="BN33" s="926"/>
      <c r="BO33" s="926"/>
      <c r="BP33" s="926"/>
      <c r="BQ33" s="1213"/>
      <c r="BR33" s="926"/>
      <c r="BS33" s="926"/>
      <c r="BT33" s="926"/>
      <c r="BU33" s="926"/>
      <c r="BV33" s="926"/>
      <c r="BW33" s="926"/>
      <c r="BX33" s="926"/>
      <c r="BY33" s="926"/>
      <c r="BZ33" s="926"/>
      <c r="CA33" s="926"/>
      <c r="CB33" s="926"/>
      <c r="CC33" s="926"/>
      <c r="CD33" s="926"/>
      <c r="CE33" s="927"/>
      <c r="CF33" s="926"/>
      <c r="CG33" s="925"/>
      <c r="CH33" s="926"/>
      <c r="CI33" s="926"/>
      <c r="CJ33" s="926"/>
      <c r="CK33" s="927"/>
      <c r="CL33" s="412"/>
      <c r="CM33" s="217"/>
      <c r="CN33" s="124"/>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1135"/>
      <c r="ER33" s="1135"/>
      <c r="ES33" s="1135"/>
      <c r="ET33" s="1135"/>
      <c r="EU33" s="71"/>
      <c r="EV33" s="71"/>
      <c r="EW33" s="71"/>
      <c r="EX33" s="71"/>
      <c r="EY33" s="71"/>
      <c r="EZ33" s="71"/>
      <c r="FA33" s="71"/>
      <c r="FB33" s="71"/>
      <c r="FC33" s="71"/>
      <c r="FD33" s="71"/>
      <c r="FE33" s="71"/>
      <c r="FF33" s="71"/>
      <c r="FG33" s="71"/>
      <c r="FH33" s="71"/>
      <c r="FI33" s="71"/>
      <c r="FJ33" s="86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861"/>
      <c r="GJ33" s="71"/>
      <c r="GK33" s="71"/>
      <c r="GL33" s="124"/>
      <c r="GM33" s="70"/>
      <c r="GN33" s="70"/>
      <c r="GO33" s="70"/>
      <c r="GP33" s="124"/>
      <c r="GQ33" s="71"/>
      <c r="GR33" s="71"/>
      <c r="GS33" s="71"/>
      <c r="GT33" s="71"/>
      <c r="GU33" s="71"/>
      <c r="GV33" s="71"/>
      <c r="GW33" s="71"/>
      <c r="GX33" s="71"/>
      <c r="GY33" s="71"/>
      <c r="GZ33" s="861"/>
      <c r="HA33" s="71"/>
      <c r="HB33" s="124"/>
      <c r="HC33" s="217"/>
      <c r="HD33" s="71"/>
      <c r="HE33" s="71"/>
      <c r="HF33" s="71"/>
      <c r="HG33" s="71"/>
      <c r="HH33" s="71"/>
      <c r="HI33" s="71"/>
      <c r="HJ33" s="71"/>
      <c r="HK33" s="71"/>
      <c r="HL33" s="71"/>
      <c r="HM33" s="71"/>
      <c r="HN33" s="71"/>
      <c r="HO33" s="71"/>
      <c r="HP33" s="71"/>
      <c r="HQ33" s="71"/>
      <c r="HR33" s="124"/>
      <c r="HS33" s="71"/>
      <c r="HT33" s="71"/>
      <c r="HU33" s="861"/>
      <c r="HV33" s="71"/>
      <c r="HW33" s="71"/>
      <c r="HX33" s="71"/>
      <c r="HY33" s="71"/>
      <c r="HZ33" s="71"/>
      <c r="IA33" s="71"/>
      <c r="IB33" s="71"/>
      <c r="IC33" s="71"/>
      <c r="ID33" s="861"/>
      <c r="IE33" s="71"/>
      <c r="IF33" s="100"/>
    </row>
    <row r="34" spans="1:240" ht="14.25" customHeight="1">
      <c r="A34" s="423">
        <v>1982</v>
      </c>
      <c r="B34" s="1204">
        <v>129320.59927590025</v>
      </c>
      <c r="C34" s="1208"/>
      <c r="D34" s="1209"/>
      <c r="E34" s="884"/>
      <c r="F34" s="884"/>
      <c r="G34" s="884"/>
      <c r="H34" s="884"/>
      <c r="I34" s="884"/>
      <c r="J34" s="884"/>
      <c r="K34" s="884"/>
      <c r="L34" s="884"/>
      <c r="M34" s="1206"/>
      <c r="N34" s="1208"/>
      <c r="O34" s="1209"/>
      <c r="P34" s="885"/>
      <c r="Q34" s="885"/>
      <c r="R34" s="885"/>
      <c r="S34" s="885"/>
      <c r="T34" s="885"/>
      <c r="U34" s="885"/>
      <c r="V34" s="1209"/>
      <c r="W34" s="885"/>
      <c r="X34" s="885"/>
      <c r="Y34" s="885"/>
      <c r="Z34" s="885"/>
      <c r="AA34" s="885"/>
      <c r="AB34" s="894"/>
      <c r="AC34" s="1210"/>
      <c r="AD34" s="885"/>
      <c r="AE34" s="885"/>
      <c r="AF34" s="885"/>
      <c r="AG34" s="885"/>
      <c r="AH34" s="885"/>
      <c r="AI34" s="885"/>
      <c r="AJ34" s="885"/>
      <c r="AK34" s="885"/>
      <c r="AL34" s="885"/>
      <c r="AM34" s="885"/>
      <c r="AN34" s="885"/>
      <c r="AO34" s="885"/>
      <c r="AP34" s="885"/>
      <c r="AQ34" s="885"/>
      <c r="AR34" s="885"/>
      <c r="AS34" s="885"/>
      <c r="AT34" s="894"/>
      <c r="AU34" s="925"/>
      <c r="AV34" s="926"/>
      <c r="AW34" s="926"/>
      <c r="AX34" s="926"/>
      <c r="AY34" s="1211"/>
      <c r="AZ34" s="926"/>
      <c r="BA34" s="1207"/>
      <c r="BB34" s="1087"/>
      <c r="BC34" s="926"/>
      <c r="BD34" s="927"/>
      <c r="BF34" s="1213"/>
      <c r="BG34" s="926"/>
      <c r="BH34" s="926"/>
      <c r="BI34" s="926"/>
      <c r="BJ34" s="926"/>
      <c r="BK34" s="926"/>
      <c r="BL34" s="926"/>
      <c r="BM34" s="926"/>
      <c r="BN34" s="926"/>
      <c r="BO34" s="926"/>
      <c r="BP34" s="926"/>
      <c r="BQ34" s="1213"/>
      <c r="BR34" s="926"/>
      <c r="BS34" s="926"/>
      <c r="BT34" s="926"/>
      <c r="BU34" s="926"/>
      <c r="BV34" s="926"/>
      <c r="BW34" s="926"/>
      <c r="BX34" s="926"/>
      <c r="BY34" s="926"/>
      <c r="BZ34" s="926"/>
      <c r="CA34" s="926"/>
      <c r="CB34" s="926"/>
      <c r="CC34" s="926"/>
      <c r="CD34" s="926"/>
      <c r="CE34" s="927"/>
      <c r="CF34" s="926"/>
      <c r="CG34" s="925"/>
      <c r="CH34" s="926"/>
      <c r="CI34" s="926"/>
      <c r="CJ34" s="926"/>
      <c r="CK34" s="927"/>
      <c r="CL34" s="412"/>
      <c r="CM34" s="217"/>
      <c r="CN34" s="124"/>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1135"/>
      <c r="ER34" s="1135"/>
      <c r="ES34" s="1135"/>
      <c r="ET34" s="1135"/>
      <c r="EU34" s="71"/>
      <c r="EV34" s="71"/>
      <c r="EW34" s="71"/>
      <c r="EX34" s="71"/>
      <c r="EY34" s="71"/>
      <c r="EZ34" s="71"/>
      <c r="FA34" s="71"/>
      <c r="FB34" s="71"/>
      <c r="FC34" s="71"/>
      <c r="FD34" s="71"/>
      <c r="FE34" s="71"/>
      <c r="FF34" s="71"/>
      <c r="FG34" s="71"/>
      <c r="FH34" s="71"/>
      <c r="FI34" s="71"/>
      <c r="FJ34" s="86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861"/>
      <c r="GJ34" s="71"/>
      <c r="GK34" s="71"/>
      <c r="GL34" s="124"/>
      <c r="GM34" s="70"/>
      <c r="GN34" s="70"/>
      <c r="GO34" s="70"/>
      <c r="GP34" s="124"/>
      <c r="GQ34" s="71"/>
      <c r="GR34" s="71"/>
      <c r="GS34" s="71"/>
      <c r="GT34" s="71"/>
      <c r="GU34" s="71"/>
      <c r="GV34" s="71"/>
      <c r="GW34" s="71"/>
      <c r="GX34" s="71"/>
      <c r="GY34" s="71"/>
      <c r="GZ34" s="861"/>
      <c r="HA34" s="71"/>
      <c r="HB34" s="124"/>
      <c r="HC34" s="217"/>
      <c r="HD34" s="71"/>
      <c r="HE34" s="71"/>
      <c r="HF34" s="71"/>
      <c r="HG34" s="71"/>
      <c r="HH34" s="71"/>
      <c r="HI34" s="71"/>
      <c r="HJ34" s="71"/>
      <c r="HK34" s="71"/>
      <c r="HL34" s="71"/>
      <c r="HM34" s="71"/>
      <c r="HN34" s="71"/>
      <c r="HO34" s="71"/>
      <c r="HP34" s="71"/>
      <c r="HQ34" s="71"/>
      <c r="HR34" s="124"/>
      <c r="HS34" s="71"/>
      <c r="HT34" s="71"/>
      <c r="HU34" s="861"/>
      <c r="HV34" s="71"/>
      <c r="HW34" s="71"/>
      <c r="HX34" s="71"/>
      <c r="HY34" s="71"/>
      <c r="HZ34" s="71"/>
      <c r="IA34" s="71"/>
      <c r="IB34" s="71"/>
      <c r="IC34" s="71"/>
      <c r="ID34" s="861"/>
      <c r="IE34" s="71"/>
      <c r="IF34" s="100"/>
    </row>
    <row r="35" spans="1:240" ht="14.25" customHeight="1">
      <c r="A35" s="423">
        <v>1983</v>
      </c>
      <c r="B35" s="1204">
        <v>147258.48901172949</v>
      </c>
      <c r="C35" s="1208"/>
      <c r="D35" s="1209"/>
      <c r="E35" s="884"/>
      <c r="F35" s="884"/>
      <c r="G35" s="884"/>
      <c r="H35" s="884"/>
      <c r="I35" s="884"/>
      <c r="J35" s="884"/>
      <c r="K35" s="884"/>
      <c r="L35" s="884"/>
      <c r="M35" s="1206"/>
      <c r="N35" s="1208"/>
      <c r="O35" s="1209"/>
      <c r="P35" s="885"/>
      <c r="Q35" s="885"/>
      <c r="R35" s="885"/>
      <c r="S35" s="885"/>
      <c r="T35" s="885"/>
      <c r="U35" s="885"/>
      <c r="V35" s="1209"/>
      <c r="W35" s="885"/>
      <c r="X35" s="885"/>
      <c r="Y35" s="885"/>
      <c r="Z35" s="885"/>
      <c r="AA35" s="885"/>
      <c r="AB35" s="894"/>
      <c r="AC35" s="1210"/>
      <c r="AD35" s="885"/>
      <c r="AE35" s="885"/>
      <c r="AF35" s="885"/>
      <c r="AG35" s="885"/>
      <c r="AH35" s="885"/>
      <c r="AI35" s="885"/>
      <c r="AJ35" s="885"/>
      <c r="AK35" s="885"/>
      <c r="AL35" s="885"/>
      <c r="AM35" s="885"/>
      <c r="AN35" s="885"/>
      <c r="AO35" s="885"/>
      <c r="AP35" s="885"/>
      <c r="AQ35" s="885"/>
      <c r="AR35" s="885"/>
      <c r="AS35" s="885"/>
      <c r="AT35" s="894"/>
      <c r="AU35" s="925"/>
      <c r="AV35" s="926"/>
      <c r="AW35" s="926"/>
      <c r="AX35" s="926"/>
      <c r="AY35" s="1211"/>
      <c r="AZ35" s="926"/>
      <c r="BA35" s="1207"/>
      <c r="BB35" s="1087"/>
      <c r="BC35" s="926"/>
      <c r="BD35" s="927"/>
      <c r="BF35" s="1213"/>
      <c r="BG35" s="926"/>
      <c r="BH35" s="926"/>
      <c r="BI35" s="926"/>
      <c r="BJ35" s="926"/>
      <c r="BK35" s="926"/>
      <c r="BL35" s="926"/>
      <c r="BM35" s="926"/>
      <c r="BN35" s="926"/>
      <c r="BO35" s="926"/>
      <c r="BP35" s="926"/>
      <c r="BQ35" s="1213"/>
      <c r="BR35" s="926"/>
      <c r="BS35" s="926"/>
      <c r="BT35" s="926"/>
      <c r="BU35" s="926"/>
      <c r="BV35" s="926"/>
      <c r="BW35" s="926"/>
      <c r="BX35" s="926"/>
      <c r="BY35" s="926"/>
      <c r="BZ35" s="926"/>
      <c r="CA35" s="926"/>
      <c r="CB35" s="926"/>
      <c r="CC35" s="926"/>
      <c r="CD35" s="926"/>
      <c r="CE35" s="927"/>
      <c r="CF35" s="926"/>
      <c r="CG35" s="925"/>
      <c r="CH35" s="926"/>
      <c r="CI35" s="926"/>
      <c r="CJ35" s="926"/>
      <c r="CK35" s="927"/>
      <c r="CL35" s="412"/>
      <c r="CM35" s="217"/>
      <c r="CN35" s="124"/>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1135"/>
      <c r="ER35" s="1135"/>
      <c r="ES35" s="1135"/>
      <c r="ET35" s="1135"/>
      <c r="EU35" s="71"/>
      <c r="EV35" s="71"/>
      <c r="EW35" s="71"/>
      <c r="EX35" s="71"/>
      <c r="EY35" s="71"/>
      <c r="EZ35" s="71"/>
      <c r="FA35" s="71"/>
      <c r="FB35" s="71"/>
      <c r="FC35" s="71"/>
      <c r="FD35" s="71"/>
      <c r="FE35" s="71"/>
      <c r="FF35" s="71"/>
      <c r="FG35" s="71"/>
      <c r="FH35" s="71"/>
      <c r="FI35" s="71"/>
      <c r="FJ35" s="86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861"/>
      <c r="GJ35" s="71"/>
      <c r="GK35" s="71"/>
      <c r="GL35" s="124"/>
      <c r="GM35" s="70"/>
      <c r="GN35" s="70"/>
      <c r="GO35" s="70"/>
      <c r="GP35" s="124"/>
      <c r="GQ35" s="71"/>
      <c r="GR35" s="71"/>
      <c r="GS35" s="71"/>
      <c r="GT35" s="71"/>
      <c r="GU35" s="71"/>
      <c r="GV35" s="71"/>
      <c r="GW35" s="71"/>
      <c r="GX35" s="71"/>
      <c r="GY35" s="71"/>
      <c r="GZ35" s="861"/>
      <c r="HA35" s="71"/>
      <c r="HB35" s="124"/>
      <c r="HC35" s="217"/>
      <c r="HD35" s="71"/>
      <c r="HE35" s="71"/>
      <c r="HF35" s="71"/>
      <c r="HG35" s="71"/>
      <c r="HH35" s="71"/>
      <c r="HI35" s="71"/>
      <c r="HJ35" s="71"/>
      <c r="HK35" s="71"/>
      <c r="HL35" s="71"/>
      <c r="HM35" s="71"/>
      <c r="HN35" s="71"/>
      <c r="HO35" s="71"/>
      <c r="HP35" s="71"/>
      <c r="HQ35" s="71"/>
      <c r="HR35" s="124"/>
      <c r="HS35" s="71"/>
      <c r="HT35" s="71"/>
      <c r="HU35" s="861"/>
      <c r="HV35" s="71"/>
      <c r="HW35" s="71"/>
      <c r="HX35" s="71"/>
      <c r="HY35" s="71"/>
      <c r="HZ35" s="71"/>
      <c r="IA35" s="71"/>
      <c r="IB35" s="71"/>
      <c r="IC35" s="71"/>
      <c r="ID35" s="861"/>
      <c r="IE35" s="71"/>
      <c r="IF35" s="100"/>
    </row>
    <row r="36" spans="1:240" ht="14.25" customHeight="1">
      <c r="A36" s="423">
        <v>1984</v>
      </c>
      <c r="B36" s="1204">
        <v>166174.12094978127</v>
      </c>
      <c r="C36" s="1208"/>
      <c r="D36" s="1209"/>
      <c r="E36" s="884"/>
      <c r="F36" s="884"/>
      <c r="G36" s="884"/>
      <c r="H36" s="884"/>
      <c r="I36" s="884"/>
      <c r="J36" s="884"/>
      <c r="K36" s="884"/>
      <c r="L36" s="884"/>
      <c r="M36" s="1206"/>
      <c r="N36" s="1208"/>
      <c r="O36" s="1209"/>
      <c r="P36" s="885"/>
      <c r="Q36" s="885"/>
      <c r="R36" s="885"/>
      <c r="S36" s="885"/>
      <c r="T36" s="885"/>
      <c r="U36" s="885"/>
      <c r="V36" s="1209"/>
      <c r="W36" s="885"/>
      <c r="X36" s="885"/>
      <c r="Y36" s="885"/>
      <c r="Z36" s="885"/>
      <c r="AA36" s="885"/>
      <c r="AB36" s="894"/>
      <c r="AC36" s="1210"/>
      <c r="AD36" s="885"/>
      <c r="AE36" s="885"/>
      <c r="AF36" s="885"/>
      <c r="AG36" s="885"/>
      <c r="AH36" s="885"/>
      <c r="AI36" s="885"/>
      <c r="AJ36" s="885"/>
      <c r="AK36" s="885"/>
      <c r="AL36" s="885"/>
      <c r="AM36" s="885"/>
      <c r="AN36" s="885"/>
      <c r="AO36" s="885"/>
      <c r="AP36" s="885"/>
      <c r="AQ36" s="885"/>
      <c r="AR36" s="885"/>
      <c r="AS36" s="885"/>
      <c r="AT36" s="894"/>
      <c r="AU36" s="925"/>
      <c r="AV36" s="926"/>
      <c r="AW36" s="926"/>
      <c r="AX36" s="926"/>
      <c r="AY36" s="1211"/>
      <c r="AZ36" s="926"/>
      <c r="BA36" s="1207"/>
      <c r="BB36" s="1087"/>
      <c r="BC36" s="926"/>
      <c r="BD36" s="927"/>
      <c r="BF36" s="1213"/>
      <c r="BG36" s="926"/>
      <c r="BH36" s="926"/>
      <c r="BI36" s="926"/>
      <c r="BJ36" s="926"/>
      <c r="BK36" s="926"/>
      <c r="BL36" s="926"/>
      <c r="BM36" s="926"/>
      <c r="BN36" s="926"/>
      <c r="BO36" s="926"/>
      <c r="BP36" s="926"/>
      <c r="BQ36" s="1213"/>
      <c r="BR36" s="926"/>
      <c r="BS36" s="926"/>
      <c r="BT36" s="926"/>
      <c r="BU36" s="926"/>
      <c r="BV36" s="926"/>
      <c r="BW36" s="926"/>
      <c r="BX36" s="926"/>
      <c r="BY36" s="926"/>
      <c r="BZ36" s="926"/>
      <c r="CA36" s="926"/>
      <c r="CB36" s="926"/>
      <c r="CC36" s="926"/>
      <c r="CD36" s="926"/>
      <c r="CE36" s="927"/>
      <c r="CF36" s="926"/>
      <c r="CG36" s="925"/>
      <c r="CH36" s="926"/>
      <c r="CI36" s="926"/>
      <c r="CJ36" s="926"/>
      <c r="CK36" s="927"/>
      <c r="CL36" s="412"/>
      <c r="CM36" s="217"/>
      <c r="CN36" s="124"/>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1135"/>
      <c r="ER36" s="1135"/>
      <c r="ES36" s="1135"/>
      <c r="ET36" s="1135"/>
      <c r="EU36" s="71"/>
      <c r="EV36" s="71"/>
      <c r="EW36" s="71"/>
      <c r="EX36" s="71"/>
      <c r="EY36" s="71"/>
      <c r="EZ36" s="71"/>
      <c r="FA36" s="71"/>
      <c r="FB36" s="71"/>
      <c r="FC36" s="71"/>
      <c r="FD36" s="71"/>
      <c r="FE36" s="71"/>
      <c r="FF36" s="71"/>
      <c r="FG36" s="71"/>
      <c r="FH36" s="71"/>
      <c r="FI36" s="71"/>
      <c r="FJ36" s="86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861"/>
      <c r="GJ36" s="71"/>
      <c r="GK36" s="71"/>
      <c r="GL36" s="124"/>
      <c r="GM36" s="70"/>
      <c r="GN36" s="70"/>
      <c r="GO36" s="70"/>
      <c r="GP36" s="124"/>
      <c r="GQ36" s="71"/>
      <c r="GR36" s="71"/>
      <c r="GS36" s="71"/>
      <c r="GT36" s="71"/>
      <c r="GU36" s="71"/>
      <c r="GV36" s="71"/>
      <c r="GW36" s="71"/>
      <c r="GX36" s="71"/>
      <c r="GY36" s="71"/>
      <c r="GZ36" s="861"/>
      <c r="HA36" s="71"/>
      <c r="HB36" s="124"/>
      <c r="HC36" s="217"/>
      <c r="HD36" s="71"/>
      <c r="HE36" s="71"/>
      <c r="HF36" s="71"/>
      <c r="HG36" s="71"/>
      <c r="HH36" s="71"/>
      <c r="HI36" s="71"/>
      <c r="HJ36" s="71"/>
      <c r="HK36" s="71"/>
      <c r="HL36" s="71"/>
      <c r="HM36" s="71"/>
      <c r="HN36" s="71"/>
      <c r="HO36" s="71"/>
      <c r="HP36" s="71"/>
      <c r="HQ36" s="71"/>
      <c r="HR36" s="124"/>
      <c r="HS36" s="71"/>
      <c r="HT36" s="71"/>
      <c r="HU36" s="861"/>
      <c r="HV36" s="71"/>
      <c r="HW36" s="71"/>
      <c r="HX36" s="71"/>
      <c r="HY36" s="71"/>
      <c r="HZ36" s="71"/>
      <c r="IA36" s="71"/>
      <c r="IB36" s="71"/>
      <c r="IC36" s="71"/>
      <c r="ID36" s="861"/>
      <c r="IE36" s="71"/>
      <c r="IF36" s="100"/>
    </row>
    <row r="37" spans="1:240" ht="14.25" customHeight="1">
      <c r="A37" s="423">
        <v>1985</v>
      </c>
      <c r="B37" s="1204">
        <v>184645.03788617699</v>
      </c>
      <c r="C37" s="1208"/>
      <c r="D37" s="1209"/>
      <c r="E37" s="884"/>
      <c r="F37" s="884"/>
      <c r="G37" s="884"/>
      <c r="H37" s="884"/>
      <c r="I37" s="884"/>
      <c r="J37" s="884"/>
      <c r="K37" s="884"/>
      <c r="L37" s="884"/>
      <c r="M37" s="1206"/>
      <c r="N37" s="1208"/>
      <c r="O37" s="1209"/>
      <c r="P37" s="885"/>
      <c r="Q37" s="885"/>
      <c r="R37" s="885"/>
      <c r="S37" s="885"/>
      <c r="T37" s="885"/>
      <c r="U37" s="885"/>
      <c r="V37" s="1209"/>
      <c r="W37" s="885"/>
      <c r="X37" s="885"/>
      <c r="Y37" s="885"/>
      <c r="Z37" s="885"/>
      <c r="AA37" s="885"/>
      <c r="AB37" s="894"/>
      <c r="AC37" s="1210"/>
      <c r="AD37" s="885"/>
      <c r="AE37" s="885"/>
      <c r="AF37" s="885"/>
      <c r="AG37" s="885"/>
      <c r="AH37" s="885"/>
      <c r="AI37" s="885"/>
      <c r="AJ37" s="885"/>
      <c r="AK37" s="885"/>
      <c r="AL37" s="885"/>
      <c r="AM37" s="885"/>
      <c r="AN37" s="885"/>
      <c r="AO37" s="885"/>
      <c r="AP37" s="885"/>
      <c r="AQ37" s="885"/>
      <c r="AR37" s="885"/>
      <c r="AS37" s="885"/>
      <c r="AT37" s="894"/>
      <c r="AU37" s="925"/>
      <c r="AV37" s="926"/>
      <c r="AW37" s="926"/>
      <c r="AX37" s="926"/>
      <c r="AY37" s="1211"/>
      <c r="AZ37" s="926"/>
      <c r="BA37" s="1207"/>
      <c r="BB37" s="1087"/>
      <c r="BC37" s="926"/>
      <c r="BD37" s="927"/>
      <c r="BF37" s="1213"/>
      <c r="BG37" s="926"/>
      <c r="BH37" s="926"/>
      <c r="BI37" s="926"/>
      <c r="BJ37" s="926"/>
      <c r="BK37" s="926"/>
      <c r="BL37" s="926"/>
      <c r="BM37" s="926"/>
      <c r="BN37" s="926"/>
      <c r="BO37" s="926"/>
      <c r="BP37" s="926"/>
      <c r="BQ37" s="1213"/>
      <c r="BR37" s="926"/>
      <c r="BS37" s="926"/>
      <c r="BT37" s="926"/>
      <c r="BU37" s="926"/>
      <c r="BV37" s="926"/>
      <c r="BW37" s="926"/>
      <c r="BX37" s="926"/>
      <c r="BY37" s="926"/>
      <c r="BZ37" s="926"/>
      <c r="CA37" s="926"/>
      <c r="CB37" s="926"/>
      <c r="CC37" s="926"/>
      <c r="CD37" s="926"/>
      <c r="CE37" s="927"/>
      <c r="CF37" s="926"/>
      <c r="CG37" s="925"/>
      <c r="CH37" s="926"/>
      <c r="CI37" s="926"/>
      <c r="CJ37" s="926"/>
      <c r="CK37" s="927"/>
      <c r="CL37" s="412"/>
      <c r="CM37" s="217"/>
      <c r="CN37" s="124"/>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1135"/>
      <c r="ER37" s="1135"/>
      <c r="ES37" s="1135"/>
      <c r="ET37" s="1135"/>
      <c r="EU37" s="71"/>
      <c r="EV37" s="71"/>
      <c r="EW37" s="71"/>
      <c r="EX37" s="71"/>
      <c r="EY37" s="71"/>
      <c r="EZ37" s="71"/>
      <c r="FA37" s="71"/>
      <c r="FB37" s="71"/>
      <c r="FC37" s="71"/>
      <c r="FD37" s="71"/>
      <c r="FE37" s="71"/>
      <c r="FF37" s="71"/>
      <c r="FG37" s="71"/>
      <c r="FH37" s="71"/>
      <c r="FI37" s="71"/>
      <c r="FJ37" s="86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861"/>
      <c r="GJ37" s="71"/>
      <c r="GK37" s="71"/>
      <c r="GL37" s="124"/>
      <c r="GM37" s="70"/>
      <c r="GN37" s="70"/>
      <c r="GO37" s="70"/>
      <c r="GP37" s="124"/>
      <c r="GQ37" s="71"/>
      <c r="GR37" s="71"/>
      <c r="GS37" s="71"/>
      <c r="GT37" s="71"/>
      <c r="GU37" s="71"/>
      <c r="GV37" s="71"/>
      <c r="GW37" s="71"/>
      <c r="GX37" s="71"/>
      <c r="GY37" s="71"/>
      <c r="GZ37" s="861"/>
      <c r="HA37" s="71"/>
      <c r="HB37" s="124"/>
      <c r="HC37" s="217"/>
      <c r="HD37" s="71"/>
      <c r="HE37" s="71"/>
      <c r="HF37" s="71"/>
      <c r="HG37" s="71"/>
      <c r="HH37" s="71"/>
      <c r="HI37" s="71"/>
      <c r="HJ37" s="71"/>
      <c r="HK37" s="71"/>
      <c r="HL37" s="71"/>
      <c r="HM37" s="71"/>
      <c r="HN37" s="71"/>
      <c r="HO37" s="71"/>
      <c r="HP37" s="71"/>
      <c r="HQ37" s="71"/>
      <c r="HR37" s="124"/>
      <c r="HS37" s="71"/>
      <c r="HT37" s="71"/>
      <c r="HU37" s="861"/>
      <c r="HV37" s="71"/>
      <c r="HW37" s="71"/>
      <c r="HX37" s="71"/>
      <c r="HY37" s="71"/>
      <c r="HZ37" s="71"/>
      <c r="IA37" s="71"/>
      <c r="IB37" s="71"/>
      <c r="IC37" s="71"/>
      <c r="ID37" s="861"/>
      <c r="IE37" s="71"/>
      <c r="IF37" s="100"/>
    </row>
    <row r="38" spans="1:240" ht="14.25" customHeight="1">
      <c r="A38" s="423">
        <v>1986</v>
      </c>
      <c r="B38" s="1204">
        <v>211385.76144911311</v>
      </c>
      <c r="C38" s="1208"/>
      <c r="D38" s="1209"/>
      <c r="E38" s="884"/>
      <c r="F38" s="884"/>
      <c r="G38" s="884"/>
      <c r="H38" s="884"/>
      <c r="I38" s="884"/>
      <c r="J38" s="884"/>
      <c r="K38" s="884"/>
      <c r="L38" s="884"/>
      <c r="M38" s="1206"/>
      <c r="N38" s="1208"/>
      <c r="O38" s="1209"/>
      <c r="P38" s="885"/>
      <c r="Q38" s="885"/>
      <c r="R38" s="885"/>
      <c r="S38" s="885"/>
      <c r="T38" s="885"/>
      <c r="U38" s="885"/>
      <c r="V38" s="1209"/>
      <c r="W38" s="885"/>
      <c r="X38" s="885"/>
      <c r="Y38" s="885"/>
      <c r="Z38" s="885"/>
      <c r="AA38" s="885"/>
      <c r="AB38" s="894"/>
      <c r="AC38" s="1210"/>
      <c r="AD38" s="885"/>
      <c r="AE38" s="885"/>
      <c r="AF38" s="885"/>
      <c r="AG38" s="885"/>
      <c r="AH38" s="885"/>
      <c r="AI38" s="885"/>
      <c r="AJ38" s="885"/>
      <c r="AK38" s="885"/>
      <c r="AL38" s="885"/>
      <c r="AM38" s="885"/>
      <c r="AN38" s="885"/>
      <c r="AO38" s="885"/>
      <c r="AP38" s="885"/>
      <c r="AQ38" s="885"/>
      <c r="AR38" s="885"/>
      <c r="AS38" s="885"/>
      <c r="AT38" s="894"/>
      <c r="AU38" s="925"/>
      <c r="AV38" s="926"/>
      <c r="AW38" s="926"/>
      <c r="AX38" s="926"/>
      <c r="AY38" s="1211"/>
      <c r="AZ38" s="926"/>
      <c r="BA38" s="1207"/>
      <c r="BB38" s="1087"/>
      <c r="BC38" s="926"/>
      <c r="BD38" s="927"/>
      <c r="BF38" s="1213"/>
      <c r="BG38" s="926"/>
      <c r="BH38" s="926"/>
      <c r="BI38" s="926"/>
      <c r="BJ38" s="926"/>
      <c r="BK38" s="926"/>
      <c r="BL38" s="926"/>
      <c r="BM38" s="926"/>
      <c r="BN38" s="926"/>
      <c r="BO38" s="926"/>
      <c r="BP38" s="926"/>
      <c r="BQ38" s="1213"/>
      <c r="BR38" s="926"/>
      <c r="BS38" s="926"/>
      <c r="BT38" s="926"/>
      <c r="BU38" s="926"/>
      <c r="BV38" s="926"/>
      <c r="BW38" s="926"/>
      <c r="BX38" s="926"/>
      <c r="BY38" s="926"/>
      <c r="BZ38" s="926"/>
      <c r="CA38" s="926"/>
      <c r="CB38" s="926"/>
      <c r="CC38" s="926"/>
      <c r="CD38" s="926"/>
      <c r="CE38" s="927"/>
      <c r="CF38" s="926"/>
      <c r="CG38" s="925"/>
      <c r="CH38" s="926"/>
      <c r="CI38" s="926"/>
      <c r="CJ38" s="926"/>
      <c r="CK38" s="927"/>
      <c r="CL38" s="412"/>
      <c r="CM38" s="217"/>
      <c r="CN38" s="124"/>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1135"/>
      <c r="ER38" s="1135"/>
      <c r="ES38" s="1135"/>
      <c r="ET38" s="1135"/>
      <c r="EU38" s="71"/>
      <c r="EV38" s="71"/>
      <c r="EW38" s="71"/>
      <c r="EX38" s="71"/>
      <c r="EY38" s="71"/>
      <c r="EZ38" s="71"/>
      <c r="FA38" s="71"/>
      <c r="FB38" s="71"/>
      <c r="FC38" s="71"/>
      <c r="FD38" s="71"/>
      <c r="FE38" s="71"/>
      <c r="FF38" s="71"/>
      <c r="FG38" s="71"/>
      <c r="FH38" s="71"/>
      <c r="FI38" s="71"/>
      <c r="FJ38" s="86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861"/>
      <c r="GJ38" s="71"/>
      <c r="GK38" s="71"/>
      <c r="GL38" s="124"/>
      <c r="GM38" s="70"/>
      <c r="GN38" s="70"/>
      <c r="GO38" s="70"/>
      <c r="GP38" s="124"/>
      <c r="GQ38" s="71"/>
      <c r="GR38" s="71"/>
      <c r="GS38" s="71"/>
      <c r="GT38" s="71"/>
      <c r="GU38" s="71"/>
      <c r="GV38" s="71"/>
      <c r="GW38" s="71"/>
      <c r="GX38" s="71"/>
      <c r="GY38" s="71"/>
      <c r="GZ38" s="861"/>
      <c r="HA38" s="71"/>
      <c r="HB38" s="124"/>
      <c r="HC38" s="217"/>
      <c r="HD38" s="71"/>
      <c r="HE38" s="71"/>
      <c r="HF38" s="71"/>
      <c r="HG38" s="71"/>
      <c r="HH38" s="71"/>
      <c r="HI38" s="71"/>
      <c r="HJ38" s="71"/>
      <c r="HK38" s="71"/>
      <c r="HL38" s="71"/>
      <c r="HM38" s="71"/>
      <c r="HN38" s="71"/>
      <c r="HO38" s="71"/>
      <c r="HP38" s="71"/>
      <c r="HQ38" s="71"/>
      <c r="HR38" s="124"/>
      <c r="HS38" s="71"/>
      <c r="HT38" s="71"/>
      <c r="HU38" s="861"/>
      <c r="HV38" s="71"/>
      <c r="HW38" s="71"/>
      <c r="HX38" s="71"/>
      <c r="HY38" s="71"/>
      <c r="HZ38" s="71"/>
      <c r="IA38" s="71"/>
      <c r="IB38" s="71"/>
      <c r="IC38" s="71"/>
      <c r="ID38" s="861"/>
      <c r="IE38" s="71"/>
      <c r="IF38" s="100"/>
    </row>
    <row r="39" spans="1:240" ht="14.25" customHeight="1">
      <c r="A39" s="423">
        <v>1987</v>
      </c>
      <c r="B39" s="1204">
        <v>236377.06240506182</v>
      </c>
      <c r="C39" s="1208"/>
      <c r="D39" s="1209"/>
      <c r="E39" s="884"/>
      <c r="F39" s="884"/>
      <c r="G39" s="884"/>
      <c r="H39" s="884"/>
      <c r="I39" s="884"/>
      <c r="J39" s="884"/>
      <c r="K39" s="884"/>
      <c r="L39" s="884"/>
      <c r="M39" s="1206"/>
      <c r="N39" s="1208"/>
      <c r="O39" s="1209"/>
      <c r="P39" s="885"/>
      <c r="Q39" s="885"/>
      <c r="R39" s="885"/>
      <c r="S39" s="885"/>
      <c r="T39" s="885"/>
      <c r="U39" s="885"/>
      <c r="V39" s="1209"/>
      <c r="W39" s="885"/>
      <c r="X39" s="885"/>
      <c r="Y39" s="885"/>
      <c r="Z39" s="885"/>
      <c r="AA39" s="885"/>
      <c r="AB39" s="894"/>
      <c r="AC39" s="1210"/>
      <c r="AD39" s="885"/>
      <c r="AE39" s="885"/>
      <c r="AF39" s="885"/>
      <c r="AG39" s="885"/>
      <c r="AH39" s="885"/>
      <c r="AI39" s="885"/>
      <c r="AJ39" s="885"/>
      <c r="AK39" s="885"/>
      <c r="AL39" s="885"/>
      <c r="AM39" s="885"/>
      <c r="AN39" s="885"/>
      <c r="AO39" s="885"/>
      <c r="AP39" s="885"/>
      <c r="AQ39" s="885"/>
      <c r="AR39" s="885"/>
      <c r="AS39" s="885"/>
      <c r="AT39" s="894"/>
      <c r="AU39" s="925"/>
      <c r="AV39" s="926"/>
      <c r="AW39" s="926"/>
      <c r="AX39" s="926"/>
      <c r="AY39" s="1211"/>
      <c r="AZ39" s="926"/>
      <c r="BA39" s="1207"/>
      <c r="BB39" s="1087"/>
      <c r="BC39" s="926"/>
      <c r="BD39" s="927"/>
      <c r="BF39" s="1213"/>
      <c r="BG39" s="926"/>
      <c r="BH39" s="926"/>
      <c r="BI39" s="926"/>
      <c r="BJ39" s="926"/>
      <c r="BK39" s="926"/>
      <c r="BL39" s="926"/>
      <c r="BM39" s="926"/>
      <c r="BN39" s="926"/>
      <c r="BO39" s="926"/>
      <c r="BP39" s="926"/>
      <c r="BQ39" s="1213"/>
      <c r="BR39" s="926"/>
      <c r="BS39" s="926"/>
      <c r="BT39" s="926"/>
      <c r="BU39" s="926"/>
      <c r="BV39" s="926"/>
      <c r="BW39" s="926"/>
      <c r="BX39" s="926"/>
      <c r="BY39" s="926"/>
      <c r="BZ39" s="926"/>
      <c r="CA39" s="926"/>
      <c r="CB39" s="926"/>
      <c r="CC39" s="926"/>
      <c r="CD39" s="926"/>
      <c r="CE39" s="927"/>
      <c r="CF39" s="926"/>
      <c r="CG39" s="925"/>
      <c r="CH39" s="926"/>
      <c r="CI39" s="926"/>
      <c r="CJ39" s="926"/>
      <c r="CK39" s="927"/>
      <c r="CL39" s="412"/>
      <c r="CM39" s="217"/>
      <c r="CN39" s="124"/>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1135"/>
      <c r="ER39" s="1135"/>
      <c r="ES39" s="1135"/>
      <c r="ET39" s="1135"/>
      <c r="EU39" s="71"/>
      <c r="EV39" s="71"/>
      <c r="EW39" s="71"/>
      <c r="EX39" s="71"/>
      <c r="EY39" s="71"/>
      <c r="EZ39" s="71"/>
      <c r="FA39" s="71"/>
      <c r="FB39" s="71"/>
      <c r="FC39" s="71"/>
      <c r="FD39" s="71"/>
      <c r="FE39" s="71"/>
      <c r="FF39" s="71"/>
      <c r="FG39" s="71"/>
      <c r="FH39" s="71"/>
      <c r="FI39" s="71"/>
      <c r="FJ39" s="86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861"/>
      <c r="GJ39" s="71"/>
      <c r="GK39" s="71"/>
      <c r="GL39" s="124"/>
      <c r="GM39" s="70"/>
      <c r="GN39" s="70"/>
      <c r="GO39" s="70"/>
      <c r="GP39" s="124"/>
      <c r="GQ39" s="71"/>
      <c r="GR39" s="71"/>
      <c r="GS39" s="71"/>
      <c r="GT39" s="71"/>
      <c r="GU39" s="71"/>
      <c r="GV39" s="71"/>
      <c r="GW39" s="71"/>
      <c r="GX39" s="71"/>
      <c r="GY39" s="71"/>
      <c r="GZ39" s="861"/>
      <c r="HA39" s="71"/>
      <c r="HB39" s="124"/>
      <c r="HC39" s="217"/>
      <c r="HD39" s="71"/>
      <c r="HE39" s="71"/>
      <c r="HF39" s="71"/>
      <c r="HG39" s="71"/>
      <c r="HH39" s="71"/>
      <c r="HI39" s="71"/>
      <c r="HJ39" s="71"/>
      <c r="HK39" s="71"/>
      <c r="HL39" s="71"/>
      <c r="HM39" s="71"/>
      <c r="HN39" s="71"/>
      <c r="HO39" s="71"/>
      <c r="HP39" s="71"/>
      <c r="HQ39" s="71"/>
      <c r="HR39" s="124"/>
      <c r="HS39" s="71"/>
      <c r="HT39" s="71"/>
      <c r="HU39" s="861"/>
      <c r="HV39" s="71"/>
      <c r="HW39" s="71"/>
      <c r="HX39" s="71"/>
      <c r="HY39" s="71"/>
      <c r="HZ39" s="71"/>
      <c r="IA39" s="71"/>
      <c r="IB39" s="71"/>
      <c r="IC39" s="71"/>
      <c r="ID39" s="861"/>
      <c r="IE39" s="71"/>
      <c r="IF39" s="100"/>
    </row>
    <row r="40" spans="1:240" ht="14.25" customHeight="1">
      <c r="A40" s="423">
        <v>1988</v>
      </c>
      <c r="B40" s="1204">
        <v>263164.0447388558</v>
      </c>
      <c r="C40" s="1208"/>
      <c r="D40" s="1209"/>
      <c r="E40" s="884"/>
      <c r="F40" s="884"/>
      <c r="G40" s="884"/>
      <c r="H40" s="884"/>
      <c r="I40" s="884"/>
      <c r="J40" s="884"/>
      <c r="K40" s="884"/>
      <c r="L40" s="884"/>
      <c r="M40" s="1206"/>
      <c r="N40" s="1208"/>
      <c r="O40" s="1209"/>
      <c r="P40" s="885"/>
      <c r="Q40" s="885"/>
      <c r="R40" s="885"/>
      <c r="S40" s="885"/>
      <c r="T40" s="885"/>
      <c r="U40" s="885"/>
      <c r="V40" s="1209"/>
      <c r="W40" s="885"/>
      <c r="X40" s="885"/>
      <c r="Y40" s="885"/>
      <c r="Z40" s="885"/>
      <c r="AA40" s="885"/>
      <c r="AB40" s="894"/>
      <c r="AC40" s="1210"/>
      <c r="AD40" s="885"/>
      <c r="AE40" s="885"/>
      <c r="AF40" s="885"/>
      <c r="AG40" s="885"/>
      <c r="AH40" s="885"/>
      <c r="AI40" s="885"/>
      <c r="AJ40" s="885"/>
      <c r="AK40" s="885"/>
      <c r="AL40" s="885"/>
      <c r="AM40" s="885"/>
      <c r="AN40" s="885"/>
      <c r="AO40" s="885"/>
      <c r="AP40" s="885"/>
      <c r="AQ40" s="885"/>
      <c r="AR40" s="885"/>
      <c r="AS40" s="885"/>
      <c r="AT40" s="894"/>
      <c r="AU40" s="925"/>
      <c r="AV40" s="926"/>
      <c r="AW40" s="926"/>
      <c r="AX40" s="926"/>
      <c r="AY40" s="1211"/>
      <c r="AZ40" s="926"/>
      <c r="BA40" s="1207"/>
      <c r="BB40" s="1087"/>
      <c r="BC40" s="926"/>
      <c r="BD40" s="927"/>
      <c r="BF40" s="1213"/>
      <c r="BG40" s="926"/>
      <c r="BH40" s="926"/>
      <c r="BI40" s="926"/>
      <c r="BJ40" s="926"/>
      <c r="BK40" s="926"/>
      <c r="BL40" s="926"/>
      <c r="BM40" s="926"/>
      <c r="BN40" s="926"/>
      <c r="BO40" s="926"/>
      <c r="BP40" s="926"/>
      <c r="BQ40" s="1213"/>
      <c r="BR40" s="926"/>
      <c r="BS40" s="926"/>
      <c r="BT40" s="926"/>
      <c r="BU40" s="926"/>
      <c r="BV40" s="926"/>
      <c r="BW40" s="926"/>
      <c r="BX40" s="926"/>
      <c r="BY40" s="926"/>
      <c r="BZ40" s="926"/>
      <c r="CA40" s="926"/>
      <c r="CB40" s="926"/>
      <c r="CC40" s="926"/>
      <c r="CD40" s="926"/>
      <c r="CE40" s="927"/>
      <c r="CF40" s="926"/>
      <c r="CG40" s="925"/>
      <c r="CH40" s="926"/>
      <c r="CI40" s="926"/>
      <c r="CJ40" s="926"/>
      <c r="CK40" s="927"/>
      <c r="CL40" s="412"/>
      <c r="CM40" s="217"/>
      <c r="CN40" s="124"/>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1135"/>
      <c r="ER40" s="1135"/>
      <c r="ES40" s="1135"/>
      <c r="ET40" s="1135"/>
      <c r="EU40" s="71"/>
      <c r="EV40" s="71"/>
      <c r="EW40" s="71"/>
      <c r="EX40" s="71"/>
      <c r="EY40" s="71"/>
      <c r="EZ40" s="71"/>
      <c r="FA40" s="71"/>
      <c r="FB40" s="71"/>
      <c r="FC40" s="71"/>
      <c r="FD40" s="71"/>
      <c r="FE40" s="71"/>
      <c r="FF40" s="71"/>
      <c r="FG40" s="71"/>
      <c r="FH40" s="71"/>
      <c r="FI40" s="71"/>
      <c r="FJ40" s="86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861"/>
      <c r="GJ40" s="71"/>
      <c r="GK40" s="71"/>
      <c r="GL40" s="124"/>
      <c r="GM40" s="70"/>
      <c r="GN40" s="70"/>
      <c r="GO40" s="70"/>
      <c r="GP40" s="124"/>
      <c r="GQ40" s="71"/>
      <c r="GR40" s="71"/>
      <c r="GS40" s="71"/>
      <c r="GT40" s="71"/>
      <c r="GU40" s="71"/>
      <c r="GV40" s="71"/>
      <c r="GW40" s="71"/>
      <c r="GX40" s="71"/>
      <c r="GY40" s="71"/>
      <c r="GZ40" s="861"/>
      <c r="HA40" s="71"/>
      <c r="HB40" s="124"/>
      <c r="HC40" s="217"/>
      <c r="HD40" s="71"/>
      <c r="HE40" s="71"/>
      <c r="HF40" s="71"/>
      <c r="HG40" s="71"/>
      <c r="HH40" s="71"/>
      <c r="HI40" s="71"/>
      <c r="HJ40" s="71"/>
      <c r="HK40" s="71"/>
      <c r="HL40" s="71"/>
      <c r="HM40" s="71"/>
      <c r="HN40" s="71"/>
      <c r="HO40" s="71"/>
      <c r="HP40" s="71"/>
      <c r="HQ40" s="71"/>
      <c r="HR40" s="124"/>
      <c r="HS40" s="71"/>
      <c r="HT40" s="71"/>
      <c r="HU40" s="861"/>
      <c r="HV40" s="71"/>
      <c r="HW40" s="71"/>
      <c r="HX40" s="71"/>
      <c r="HY40" s="71"/>
      <c r="HZ40" s="71"/>
      <c r="IA40" s="71"/>
      <c r="IB40" s="71"/>
      <c r="IC40" s="71"/>
      <c r="ID40" s="861"/>
      <c r="IE40" s="71"/>
      <c r="IF40" s="100"/>
    </row>
    <row r="41" spans="1:240" ht="14.25" customHeight="1">
      <c r="A41" s="423">
        <v>1989</v>
      </c>
      <c r="B41" s="1204">
        <v>294887.04819032172</v>
      </c>
      <c r="C41" s="1208"/>
      <c r="D41" s="1209"/>
      <c r="E41" s="884"/>
      <c r="F41" s="884"/>
      <c r="G41" s="884"/>
      <c r="H41" s="884"/>
      <c r="I41" s="884"/>
      <c r="J41" s="884"/>
      <c r="K41" s="884"/>
      <c r="L41" s="884"/>
      <c r="M41" s="1206"/>
      <c r="N41" s="1208"/>
      <c r="O41" s="1209"/>
      <c r="P41" s="885"/>
      <c r="Q41" s="885"/>
      <c r="R41" s="885"/>
      <c r="S41" s="885"/>
      <c r="T41" s="885"/>
      <c r="U41" s="885"/>
      <c r="V41" s="1209"/>
      <c r="W41" s="885"/>
      <c r="X41" s="885"/>
      <c r="Y41" s="885"/>
      <c r="Z41" s="885"/>
      <c r="AA41" s="885"/>
      <c r="AB41" s="894"/>
      <c r="AC41" s="1210"/>
      <c r="AD41" s="885"/>
      <c r="AE41" s="885"/>
      <c r="AF41" s="885"/>
      <c r="AG41" s="885"/>
      <c r="AH41" s="885"/>
      <c r="AI41" s="885"/>
      <c r="AJ41" s="885"/>
      <c r="AK41" s="885"/>
      <c r="AL41" s="885"/>
      <c r="AM41" s="885"/>
      <c r="AN41" s="885"/>
      <c r="AO41" s="885"/>
      <c r="AP41" s="885"/>
      <c r="AQ41" s="885"/>
      <c r="AR41" s="885"/>
      <c r="AS41" s="885"/>
      <c r="AT41" s="894"/>
      <c r="AU41" s="925"/>
      <c r="AV41" s="926"/>
      <c r="AW41" s="926"/>
      <c r="AX41" s="926"/>
      <c r="AY41" s="1211"/>
      <c r="AZ41" s="926"/>
      <c r="BA41" s="1207"/>
      <c r="BB41" s="1087"/>
      <c r="BC41" s="926"/>
      <c r="BD41" s="927"/>
      <c r="BF41" s="1213"/>
      <c r="BG41" s="926"/>
      <c r="BH41" s="926"/>
      <c r="BI41" s="926"/>
      <c r="BJ41" s="926"/>
      <c r="BK41" s="926"/>
      <c r="BL41" s="926"/>
      <c r="BM41" s="926"/>
      <c r="BN41" s="926"/>
      <c r="BO41" s="926"/>
      <c r="BP41" s="926"/>
      <c r="BQ41" s="1213"/>
      <c r="BR41" s="926"/>
      <c r="BS41" s="926"/>
      <c r="BT41" s="926"/>
      <c r="BU41" s="926"/>
      <c r="BV41" s="926"/>
      <c r="BW41" s="926"/>
      <c r="BX41" s="926"/>
      <c r="BY41" s="926"/>
      <c r="BZ41" s="926"/>
      <c r="CA41" s="926"/>
      <c r="CB41" s="926"/>
      <c r="CC41" s="926"/>
      <c r="CD41" s="926"/>
      <c r="CE41" s="927"/>
      <c r="CF41" s="926"/>
      <c r="CG41" s="925"/>
      <c r="CH41" s="926"/>
      <c r="CI41" s="926"/>
      <c r="CJ41" s="926"/>
      <c r="CK41" s="927"/>
      <c r="CL41" s="412"/>
      <c r="CM41" s="217"/>
      <c r="CN41" s="124"/>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1135"/>
      <c r="ER41" s="1135"/>
      <c r="ES41" s="1135"/>
      <c r="ET41" s="1135"/>
      <c r="EU41" s="71"/>
      <c r="EV41" s="71"/>
      <c r="EW41" s="71"/>
      <c r="EX41" s="71"/>
      <c r="EY41" s="71"/>
      <c r="EZ41" s="71"/>
      <c r="FA41" s="71"/>
      <c r="FB41" s="71"/>
      <c r="FC41" s="71"/>
      <c r="FD41" s="71"/>
      <c r="FE41" s="71"/>
      <c r="FF41" s="71"/>
      <c r="FG41" s="71"/>
      <c r="FH41" s="71"/>
      <c r="FI41" s="71"/>
      <c r="FJ41" s="86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861"/>
      <c r="GJ41" s="71"/>
      <c r="GK41" s="71"/>
      <c r="GL41" s="124"/>
      <c r="GM41" s="70"/>
      <c r="GN41" s="70"/>
      <c r="GO41" s="70"/>
      <c r="GP41" s="124"/>
      <c r="GQ41" s="71"/>
      <c r="GR41" s="71"/>
      <c r="GS41" s="71"/>
      <c r="GT41" s="71"/>
      <c r="GU41" s="71"/>
      <c r="GV41" s="71"/>
      <c r="GW41" s="71"/>
      <c r="GX41" s="71"/>
      <c r="GY41" s="71"/>
      <c r="GZ41" s="861"/>
      <c r="HA41" s="71"/>
      <c r="HB41" s="124"/>
      <c r="HC41" s="217"/>
      <c r="HD41" s="71"/>
      <c r="HE41" s="71"/>
      <c r="HF41" s="71"/>
      <c r="HG41" s="71"/>
      <c r="HH41" s="71"/>
      <c r="HI41" s="71"/>
      <c r="HJ41" s="71"/>
      <c r="HK41" s="71"/>
      <c r="HL41" s="71"/>
      <c r="HM41" s="71"/>
      <c r="HN41" s="71"/>
      <c r="HO41" s="71"/>
      <c r="HP41" s="71"/>
      <c r="HQ41" s="71"/>
      <c r="HR41" s="124"/>
      <c r="HS41" s="71"/>
      <c r="HT41" s="71"/>
      <c r="HU41" s="861"/>
      <c r="HV41" s="71"/>
      <c r="HW41" s="71"/>
      <c r="HX41" s="71"/>
      <c r="HY41" s="71"/>
      <c r="HZ41" s="71"/>
      <c r="IA41" s="71"/>
      <c r="IB41" s="71"/>
      <c r="IC41" s="71"/>
      <c r="ID41" s="861"/>
      <c r="IE41" s="71"/>
      <c r="IF41" s="100"/>
    </row>
    <row r="42" spans="1:240" ht="14.25" customHeight="1">
      <c r="A42" s="423">
        <v>1990</v>
      </c>
      <c r="B42" s="1204">
        <v>328463.55648320523</v>
      </c>
      <c r="C42" s="1208"/>
      <c r="D42" s="1209"/>
      <c r="E42" s="884"/>
      <c r="F42" s="884"/>
      <c r="G42" s="884"/>
      <c r="H42" s="884"/>
      <c r="I42" s="884"/>
      <c r="J42" s="884"/>
      <c r="K42" s="884"/>
      <c r="L42" s="884"/>
      <c r="M42" s="1206"/>
      <c r="N42" s="1208"/>
      <c r="O42" s="1209"/>
      <c r="P42" s="885"/>
      <c r="Q42" s="885"/>
      <c r="R42" s="885"/>
      <c r="S42" s="885"/>
      <c r="T42" s="885"/>
      <c r="U42" s="885"/>
      <c r="V42" s="1209"/>
      <c r="W42" s="885"/>
      <c r="X42" s="885"/>
      <c r="Y42" s="885"/>
      <c r="Z42" s="885"/>
      <c r="AA42" s="885"/>
      <c r="AB42" s="894"/>
      <c r="AC42" s="1210"/>
      <c r="AD42" s="885"/>
      <c r="AE42" s="885"/>
      <c r="AF42" s="885"/>
      <c r="AG42" s="885"/>
      <c r="AH42" s="885"/>
      <c r="AI42" s="885"/>
      <c r="AJ42" s="885"/>
      <c r="AK42" s="885"/>
      <c r="AL42" s="885"/>
      <c r="AM42" s="885"/>
      <c r="AN42" s="885"/>
      <c r="AO42" s="885"/>
      <c r="AP42" s="885"/>
      <c r="AQ42" s="885"/>
      <c r="AR42" s="885"/>
      <c r="AS42" s="885"/>
      <c r="AT42" s="894"/>
      <c r="AU42" s="925"/>
      <c r="AV42" s="926"/>
      <c r="AW42" s="926"/>
      <c r="AX42" s="926"/>
      <c r="AY42" s="1211"/>
      <c r="AZ42" s="926"/>
      <c r="BA42" s="1207"/>
      <c r="BB42" s="1087"/>
      <c r="BC42" s="926"/>
      <c r="BD42" s="927"/>
      <c r="BF42" s="1213"/>
      <c r="BG42" s="926"/>
      <c r="BH42" s="926"/>
      <c r="BI42" s="926"/>
      <c r="BJ42" s="926"/>
      <c r="BK42" s="926"/>
      <c r="BL42" s="926"/>
      <c r="BM42" s="926"/>
      <c r="BN42" s="926"/>
      <c r="BO42" s="926"/>
      <c r="BP42" s="926"/>
      <c r="BQ42" s="1213"/>
      <c r="BR42" s="926"/>
      <c r="BS42" s="926"/>
      <c r="BT42" s="926"/>
      <c r="BU42" s="926"/>
      <c r="BV42" s="926"/>
      <c r="BW42" s="926"/>
      <c r="BX42" s="926"/>
      <c r="BY42" s="926"/>
      <c r="BZ42" s="926"/>
      <c r="CA42" s="926"/>
      <c r="CB42" s="926"/>
      <c r="CC42" s="926"/>
      <c r="CD42" s="926"/>
      <c r="CE42" s="927"/>
      <c r="CF42" s="926"/>
      <c r="CG42" s="925"/>
      <c r="CH42" s="926"/>
      <c r="CI42" s="926"/>
      <c r="CJ42" s="926"/>
      <c r="CK42" s="927"/>
      <c r="CL42" s="412"/>
      <c r="CM42" s="217"/>
      <c r="CN42" s="124"/>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1135"/>
      <c r="ER42" s="1135"/>
      <c r="ES42" s="1135"/>
      <c r="ET42" s="1135"/>
      <c r="EU42" s="71"/>
      <c r="EV42" s="71"/>
      <c r="EW42" s="71"/>
      <c r="EX42" s="71"/>
      <c r="EY42" s="71"/>
      <c r="EZ42" s="71"/>
      <c r="FA42" s="71"/>
      <c r="FB42" s="71"/>
      <c r="FC42" s="71"/>
      <c r="FD42" s="71"/>
      <c r="FE42" s="71"/>
      <c r="FF42" s="71"/>
      <c r="FG42" s="71"/>
      <c r="FH42" s="71"/>
      <c r="FI42" s="71"/>
      <c r="FJ42" s="861"/>
      <c r="FK42" s="71"/>
      <c r="FL42" s="71"/>
      <c r="FM42" s="71"/>
      <c r="FN42" s="71"/>
      <c r="FO42" s="71"/>
      <c r="FP42" s="71"/>
      <c r="FQ42" s="71"/>
      <c r="FR42" s="71"/>
      <c r="FS42" s="71"/>
      <c r="FT42" s="71"/>
      <c r="FU42" s="71"/>
      <c r="FV42" s="71"/>
      <c r="FW42" s="71"/>
      <c r="FX42" s="71"/>
      <c r="FY42" s="71"/>
      <c r="FZ42" s="71"/>
      <c r="GA42" s="71"/>
      <c r="GB42" s="71"/>
      <c r="GC42" s="71"/>
      <c r="GE42" s="71"/>
      <c r="GF42" s="71"/>
      <c r="GG42" s="71"/>
      <c r="GH42" s="71"/>
      <c r="GI42" s="861"/>
      <c r="GJ42" s="71"/>
      <c r="GK42" s="71"/>
      <c r="GL42" s="124"/>
      <c r="GM42" s="70"/>
      <c r="GN42" s="70"/>
      <c r="GO42" s="70"/>
      <c r="GP42" s="124"/>
      <c r="GQ42" s="71"/>
      <c r="GR42" s="71"/>
      <c r="GS42" s="71"/>
      <c r="GT42" s="71"/>
      <c r="GU42" s="71"/>
      <c r="GV42" s="71"/>
      <c r="GW42" s="71"/>
      <c r="GX42" s="71"/>
      <c r="GY42" s="71"/>
      <c r="GZ42" s="861"/>
      <c r="HA42" s="71"/>
      <c r="HB42" s="124"/>
      <c r="HC42" s="217"/>
      <c r="HD42" s="71"/>
      <c r="HE42" s="71"/>
      <c r="HF42" s="71"/>
      <c r="HG42" s="71"/>
      <c r="HH42" s="71"/>
      <c r="HI42" s="71"/>
      <c r="HJ42" s="71"/>
      <c r="HK42" s="71"/>
      <c r="HL42" s="71"/>
      <c r="HM42" s="71"/>
      <c r="HN42" s="71"/>
      <c r="HO42" s="71"/>
      <c r="HP42" s="71"/>
      <c r="HQ42" s="71"/>
      <c r="HR42" s="124"/>
      <c r="HS42" s="71"/>
      <c r="HT42" s="71"/>
      <c r="HU42" s="861"/>
      <c r="HV42" s="71"/>
      <c r="HW42" s="71"/>
      <c r="HX42" s="71"/>
      <c r="HY42" s="71"/>
      <c r="HZ42" s="71"/>
      <c r="IA42" s="71"/>
      <c r="IB42" s="71"/>
      <c r="IC42" s="71"/>
      <c r="ID42" s="861"/>
      <c r="IE42" s="71"/>
      <c r="IF42" s="100"/>
    </row>
    <row r="43" spans="1:240" ht="14.25" customHeight="1">
      <c r="A43" s="423">
        <v>1991</v>
      </c>
      <c r="B43" s="1204">
        <v>360186.55993467115</v>
      </c>
      <c r="C43" s="1208"/>
      <c r="D43" s="1209"/>
      <c r="E43" s="884"/>
      <c r="F43" s="884"/>
      <c r="G43" s="884"/>
      <c r="H43" s="884"/>
      <c r="I43" s="884"/>
      <c r="J43" s="884"/>
      <c r="K43" s="884"/>
      <c r="L43" s="884"/>
      <c r="M43" s="1206"/>
      <c r="N43" s="1208"/>
      <c r="O43" s="1209"/>
      <c r="P43" s="885"/>
      <c r="Q43" s="885"/>
      <c r="R43" s="885"/>
      <c r="S43" s="885"/>
      <c r="T43" s="885"/>
      <c r="U43" s="885"/>
      <c r="V43" s="1209"/>
      <c r="W43" s="885"/>
      <c r="X43" s="885"/>
      <c r="Y43" s="885"/>
      <c r="Z43" s="885"/>
      <c r="AA43" s="885"/>
      <c r="AB43" s="894"/>
      <c r="AC43" s="1210"/>
      <c r="AD43" s="885"/>
      <c r="AE43" s="885"/>
      <c r="AF43" s="885"/>
      <c r="AG43" s="885"/>
      <c r="AH43" s="885"/>
      <c r="AI43" s="885"/>
      <c r="AJ43" s="885"/>
      <c r="AK43" s="885"/>
      <c r="AL43" s="885"/>
      <c r="AM43" s="885"/>
      <c r="AN43" s="885"/>
      <c r="AO43" s="885"/>
      <c r="AP43" s="885"/>
      <c r="AQ43" s="885"/>
      <c r="AR43" s="885"/>
      <c r="AS43" s="885"/>
      <c r="AT43" s="894"/>
      <c r="AU43" s="925"/>
      <c r="AV43" s="926"/>
      <c r="AW43" s="926"/>
      <c r="AX43" s="926"/>
      <c r="AY43" s="1211"/>
      <c r="AZ43" s="926"/>
      <c r="BA43" s="1207"/>
      <c r="BB43" s="1087"/>
      <c r="BC43" s="926"/>
      <c r="BD43" s="927"/>
      <c r="BF43" s="1213"/>
      <c r="BG43" s="926"/>
      <c r="BH43" s="926"/>
      <c r="BI43" s="926"/>
      <c r="BJ43" s="926"/>
      <c r="BK43" s="926"/>
      <c r="BL43" s="926"/>
      <c r="BM43" s="926"/>
      <c r="BN43" s="926"/>
      <c r="BO43" s="926"/>
      <c r="BP43" s="926"/>
      <c r="BQ43" s="1213"/>
      <c r="BR43" s="926"/>
      <c r="BS43" s="926"/>
      <c r="BT43" s="926"/>
      <c r="BU43" s="926"/>
      <c r="BV43" s="926"/>
      <c r="BW43" s="926"/>
      <c r="BX43" s="926"/>
      <c r="BY43" s="926"/>
      <c r="BZ43" s="926"/>
      <c r="CA43" s="926"/>
      <c r="CB43" s="926"/>
      <c r="CC43" s="926"/>
      <c r="CD43" s="926"/>
      <c r="CE43" s="927"/>
      <c r="CF43" s="926"/>
      <c r="CG43" s="925"/>
      <c r="CH43" s="926"/>
      <c r="CI43" s="926"/>
      <c r="CJ43" s="926"/>
      <c r="CK43" s="927"/>
      <c r="CL43" s="412"/>
      <c r="CM43" s="217"/>
      <c r="CN43" s="124"/>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1135"/>
      <c r="ER43" s="1135"/>
      <c r="ES43" s="1135"/>
      <c r="ET43" s="1135"/>
      <c r="EU43" s="71"/>
      <c r="EV43" s="71"/>
      <c r="EW43" s="71"/>
      <c r="EX43" s="71"/>
      <c r="EY43" s="71"/>
      <c r="EZ43" s="71"/>
      <c r="FA43" s="71"/>
      <c r="FB43" s="71"/>
      <c r="FC43" s="71"/>
      <c r="FD43" s="71"/>
      <c r="FE43" s="71"/>
      <c r="FF43" s="71"/>
      <c r="FG43" s="71"/>
      <c r="FH43" s="71"/>
      <c r="FI43" s="71"/>
      <c r="FJ43" s="861"/>
      <c r="FK43" s="71"/>
      <c r="FL43" s="71"/>
      <c r="FM43" s="71"/>
      <c r="FN43" s="71"/>
      <c r="FO43" s="71"/>
      <c r="FP43" s="71"/>
      <c r="FQ43" s="71"/>
      <c r="FR43" s="71"/>
      <c r="FS43" s="71"/>
      <c r="FT43" s="71"/>
      <c r="FU43" s="71"/>
      <c r="FV43" s="71"/>
      <c r="FW43" s="71"/>
      <c r="FX43" s="71"/>
      <c r="FY43" s="71"/>
      <c r="FZ43" s="71"/>
      <c r="GA43" s="71"/>
      <c r="GB43" s="71"/>
      <c r="GC43" s="71"/>
      <c r="GE43" s="71"/>
      <c r="GF43" s="71"/>
      <c r="GG43" s="71"/>
      <c r="GH43" s="71"/>
      <c r="GI43" s="861"/>
      <c r="GJ43" s="71"/>
      <c r="GK43" s="71"/>
      <c r="GL43" s="124"/>
      <c r="GM43" s="70"/>
      <c r="GN43" s="70"/>
      <c r="GO43" s="70"/>
      <c r="GP43" s="124"/>
      <c r="GQ43" s="71"/>
      <c r="GR43" s="71"/>
      <c r="GS43" s="71"/>
      <c r="GT43" s="71"/>
      <c r="GU43" s="71"/>
      <c r="GV43" s="71"/>
      <c r="GW43" s="71"/>
      <c r="GX43" s="71"/>
      <c r="GY43" s="71"/>
      <c r="GZ43" s="861"/>
      <c r="HA43" s="71"/>
      <c r="HB43" s="124"/>
      <c r="HC43" s="217"/>
      <c r="HD43" s="71"/>
      <c r="HE43" s="71"/>
      <c r="HF43" s="71"/>
      <c r="HG43" s="71"/>
      <c r="HH43" s="71"/>
      <c r="HI43" s="71"/>
      <c r="HJ43" s="71"/>
      <c r="HK43" s="71"/>
      <c r="HL43" s="71"/>
      <c r="HM43" s="71"/>
      <c r="HN43" s="71"/>
      <c r="HO43" s="71"/>
      <c r="HP43" s="71"/>
      <c r="HQ43" s="71"/>
      <c r="HR43" s="124"/>
      <c r="HS43" s="71"/>
      <c r="HT43" s="71"/>
      <c r="HU43" s="861"/>
      <c r="HV43" s="71"/>
      <c r="HW43" s="71"/>
      <c r="HX43" s="71"/>
      <c r="HY43" s="71"/>
      <c r="HZ43" s="71"/>
      <c r="IA43" s="71"/>
      <c r="IB43" s="71"/>
      <c r="IC43" s="71"/>
      <c r="ID43" s="861"/>
      <c r="IE43" s="71"/>
      <c r="IF43" s="100"/>
    </row>
    <row r="44" spans="1:240" ht="14.25" customHeight="1">
      <c r="A44" s="423">
        <v>1992</v>
      </c>
      <c r="B44" s="1204">
        <v>387928.15508525877</v>
      </c>
      <c r="C44" s="1208"/>
      <c r="D44" s="1209"/>
      <c r="E44" s="884"/>
      <c r="F44" s="884"/>
      <c r="G44" s="884"/>
      <c r="H44" s="884"/>
      <c r="I44" s="884"/>
      <c r="J44" s="884"/>
      <c r="K44" s="884"/>
      <c r="L44" s="884"/>
      <c r="M44" s="1206"/>
      <c r="N44" s="1208"/>
      <c r="O44" s="1209"/>
      <c r="P44" s="885"/>
      <c r="Q44" s="885"/>
      <c r="R44" s="885"/>
      <c r="S44" s="885"/>
      <c r="T44" s="885"/>
      <c r="U44" s="885"/>
      <c r="V44" s="1209"/>
      <c r="W44" s="885"/>
      <c r="X44" s="885"/>
      <c r="Y44" s="885"/>
      <c r="Z44" s="885"/>
      <c r="AA44" s="885"/>
      <c r="AB44" s="894"/>
      <c r="AC44" s="1210"/>
      <c r="AD44" s="885"/>
      <c r="AE44" s="885"/>
      <c r="AF44" s="885"/>
      <c r="AG44" s="885"/>
      <c r="AH44" s="885"/>
      <c r="AI44" s="885"/>
      <c r="AJ44" s="885"/>
      <c r="AK44" s="885"/>
      <c r="AL44" s="885"/>
      <c r="AM44" s="885"/>
      <c r="AN44" s="885"/>
      <c r="AO44" s="885"/>
      <c r="AP44" s="885"/>
      <c r="AQ44" s="885"/>
      <c r="AR44" s="885"/>
      <c r="AS44" s="885"/>
      <c r="AT44" s="894"/>
      <c r="AU44" s="925"/>
      <c r="AV44" s="926"/>
      <c r="AW44" s="926"/>
      <c r="AX44" s="926"/>
      <c r="AY44" s="1211"/>
      <c r="AZ44" s="926"/>
      <c r="BA44" s="1207"/>
      <c r="BB44" s="1087"/>
      <c r="BC44" s="926"/>
      <c r="BD44" s="927"/>
      <c r="BF44" s="1213"/>
      <c r="BG44" s="926"/>
      <c r="BH44" s="926"/>
      <c r="BI44" s="926"/>
      <c r="BJ44" s="926"/>
      <c r="BK44" s="926"/>
      <c r="BL44" s="926"/>
      <c r="BM44" s="926"/>
      <c r="BN44" s="926"/>
      <c r="BO44" s="926"/>
      <c r="BP44" s="926"/>
      <c r="BQ44" s="1213"/>
      <c r="BR44" s="926"/>
      <c r="BS44" s="926"/>
      <c r="BT44" s="926"/>
      <c r="BU44" s="926"/>
      <c r="BV44" s="926"/>
      <c r="BW44" s="926"/>
      <c r="BX44" s="926"/>
      <c r="BY44" s="926"/>
      <c r="BZ44" s="926"/>
      <c r="CA44" s="926"/>
      <c r="CB44" s="926"/>
      <c r="CC44" s="926"/>
      <c r="CD44" s="926"/>
      <c r="CE44" s="927"/>
      <c r="CF44" s="926"/>
      <c r="CG44" s="925"/>
      <c r="CH44" s="926"/>
      <c r="CI44" s="926"/>
      <c r="CJ44" s="926"/>
      <c r="CK44" s="927"/>
      <c r="CL44" s="412"/>
      <c r="CM44" s="217"/>
      <c r="CN44" s="124"/>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1135"/>
      <c r="ER44" s="1135"/>
      <c r="ES44" s="1135"/>
      <c r="ET44" s="1135"/>
      <c r="EU44" s="71"/>
      <c r="EV44" s="71"/>
      <c r="EW44" s="71"/>
      <c r="EX44" s="71"/>
      <c r="EY44" s="71"/>
      <c r="EZ44" s="71"/>
      <c r="FA44" s="71"/>
      <c r="FB44" s="71"/>
      <c r="FC44" s="71"/>
      <c r="FD44" s="71"/>
      <c r="FE44" s="71"/>
      <c r="FF44" s="71"/>
      <c r="FG44" s="71"/>
      <c r="FH44" s="71"/>
      <c r="FI44" s="71"/>
      <c r="FJ44" s="86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861"/>
      <c r="GJ44" s="71"/>
      <c r="GK44" s="71"/>
      <c r="GL44" s="124"/>
      <c r="GM44" s="70"/>
      <c r="GN44" s="70"/>
      <c r="GO44" s="70"/>
      <c r="GP44" s="124"/>
      <c r="GQ44" s="71"/>
      <c r="GR44" s="71"/>
      <c r="GS44" s="71"/>
      <c r="GT44" s="71"/>
      <c r="GU44" s="71"/>
      <c r="GV44" s="71"/>
      <c r="GW44" s="71"/>
      <c r="GX44" s="71"/>
      <c r="GY44" s="71"/>
      <c r="GZ44" s="861"/>
      <c r="HA44" s="71"/>
      <c r="HB44" s="124"/>
      <c r="HC44" s="217"/>
      <c r="HD44" s="71"/>
      <c r="HE44" s="71"/>
      <c r="HF44" s="71"/>
      <c r="HG44" s="71"/>
      <c r="HH44" s="71"/>
      <c r="HI44" s="71"/>
      <c r="HJ44" s="71"/>
      <c r="HK44" s="71"/>
      <c r="HL44" s="71"/>
      <c r="HM44" s="71"/>
      <c r="HN44" s="71"/>
      <c r="HO44" s="71"/>
      <c r="HP44" s="71"/>
      <c r="HQ44" s="71"/>
      <c r="HR44" s="124"/>
      <c r="HS44" s="71"/>
      <c r="HT44" s="71"/>
      <c r="HU44" s="861"/>
      <c r="HV44" s="71"/>
      <c r="HW44" s="71"/>
      <c r="HX44" s="71"/>
      <c r="HY44" s="71"/>
      <c r="HZ44" s="71"/>
      <c r="IA44" s="71"/>
      <c r="IB44" s="71"/>
      <c r="IC44" s="71"/>
      <c r="ID44" s="861"/>
      <c r="IE44" s="71"/>
      <c r="IF44" s="100"/>
    </row>
    <row r="45" spans="1:240" ht="14.25" customHeight="1">
      <c r="A45" s="423">
        <v>1993</v>
      </c>
      <c r="B45" s="1204">
        <v>401343.19863403268</v>
      </c>
      <c r="C45" s="1208"/>
      <c r="D45" s="1209"/>
      <c r="E45" s="884"/>
      <c r="F45" s="884"/>
      <c r="G45" s="884"/>
      <c r="H45" s="884"/>
      <c r="I45" s="884"/>
      <c r="J45" s="884"/>
      <c r="K45" s="884"/>
      <c r="L45" s="884"/>
      <c r="M45" s="1206"/>
      <c r="N45" s="1208"/>
      <c r="O45" s="1209"/>
      <c r="P45" s="885"/>
      <c r="Q45" s="885"/>
      <c r="R45" s="885"/>
      <c r="S45" s="885"/>
      <c r="T45" s="885"/>
      <c r="U45" s="885"/>
      <c r="V45" s="1209"/>
      <c r="W45" s="885"/>
      <c r="X45" s="885"/>
      <c r="Y45" s="885"/>
      <c r="Z45" s="885"/>
      <c r="AA45" s="885"/>
      <c r="AB45" s="894"/>
      <c r="AC45" s="1210"/>
      <c r="AD45" s="885"/>
      <c r="AE45" s="885"/>
      <c r="AF45" s="885"/>
      <c r="AG45" s="885"/>
      <c r="AH45" s="885"/>
      <c r="AI45" s="885"/>
      <c r="AJ45" s="885"/>
      <c r="AK45" s="885"/>
      <c r="AL45" s="885"/>
      <c r="AM45" s="885"/>
      <c r="AN45" s="885"/>
      <c r="AO45" s="885"/>
      <c r="AP45" s="885"/>
      <c r="AQ45" s="885"/>
      <c r="AR45" s="885"/>
      <c r="AS45" s="885"/>
      <c r="AT45" s="894"/>
      <c r="AU45" s="925"/>
      <c r="AV45" s="926"/>
      <c r="AW45" s="926"/>
      <c r="AX45" s="926"/>
      <c r="AY45" s="1211"/>
      <c r="AZ45" s="926"/>
      <c r="BA45" s="1207"/>
      <c r="BB45" s="1087"/>
      <c r="BC45" s="926"/>
      <c r="BD45" s="927"/>
      <c r="BF45" s="1213"/>
      <c r="BG45" s="926"/>
      <c r="BH45" s="926"/>
      <c r="BI45" s="926"/>
      <c r="BJ45" s="926"/>
      <c r="BK45" s="926"/>
      <c r="BL45" s="926"/>
      <c r="BM45" s="926"/>
      <c r="BN45" s="926"/>
      <c r="BO45" s="926"/>
      <c r="BP45" s="926"/>
      <c r="BQ45" s="1213"/>
      <c r="BR45" s="926"/>
      <c r="BS45" s="926"/>
      <c r="BT45" s="926"/>
      <c r="BU45" s="926"/>
      <c r="BV45" s="926"/>
      <c r="BW45" s="926"/>
      <c r="BX45" s="926"/>
      <c r="BY45" s="926"/>
      <c r="BZ45" s="926"/>
      <c r="CA45" s="926"/>
      <c r="CB45" s="926"/>
      <c r="CC45" s="926"/>
      <c r="CD45" s="926"/>
      <c r="CE45" s="927"/>
      <c r="CF45" s="926"/>
      <c r="CG45" s="925"/>
      <c r="CH45" s="926"/>
      <c r="CI45" s="926"/>
      <c r="CJ45" s="926"/>
      <c r="CK45" s="927"/>
      <c r="CL45" s="412"/>
      <c r="CM45" s="217"/>
      <c r="CN45" s="124"/>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1135"/>
      <c r="ER45" s="1135"/>
      <c r="ES45" s="1135"/>
      <c r="ET45" s="1135"/>
      <c r="EU45" s="71"/>
      <c r="EV45" s="71"/>
      <c r="EW45" s="71"/>
      <c r="EX45" s="71"/>
      <c r="EY45" s="71"/>
      <c r="EZ45" s="71"/>
      <c r="FA45" s="71"/>
      <c r="FB45" s="71"/>
      <c r="FC45" s="71"/>
      <c r="FD45" s="71"/>
      <c r="FE45" s="71"/>
      <c r="FF45" s="71"/>
      <c r="FG45" s="71"/>
      <c r="FH45" s="71"/>
      <c r="FI45" s="71"/>
      <c r="FJ45" s="86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861"/>
      <c r="GJ45" s="71"/>
      <c r="GK45" s="71"/>
      <c r="GL45" s="124"/>
      <c r="GM45" s="70"/>
      <c r="GN45" s="70"/>
      <c r="GO45" s="70"/>
      <c r="GP45" s="124"/>
      <c r="GQ45" s="71"/>
      <c r="GR45" s="71"/>
      <c r="GS45" s="71"/>
      <c r="GT45" s="71"/>
      <c r="GU45" s="71"/>
      <c r="GV45" s="71"/>
      <c r="GW45" s="71"/>
      <c r="GX45" s="71"/>
      <c r="GY45" s="71"/>
      <c r="GZ45" s="861"/>
      <c r="HA45" s="71"/>
      <c r="HB45" s="124"/>
      <c r="HC45" s="217"/>
      <c r="HD45" s="71"/>
      <c r="HE45" s="71"/>
      <c r="HF45" s="71"/>
      <c r="HG45" s="71"/>
      <c r="HH45" s="71"/>
      <c r="HI45" s="71"/>
      <c r="HJ45" s="71"/>
      <c r="HK45" s="71"/>
      <c r="HL45" s="71"/>
      <c r="HM45" s="71"/>
      <c r="HN45" s="71"/>
      <c r="HO45" s="71"/>
      <c r="HP45" s="71"/>
      <c r="HQ45" s="71"/>
      <c r="HR45" s="124"/>
      <c r="HS45" s="71"/>
      <c r="HT45" s="71"/>
      <c r="HU45" s="861"/>
      <c r="HV45" s="71"/>
      <c r="HW45" s="71"/>
      <c r="HX45" s="71"/>
      <c r="HY45" s="71"/>
      <c r="HZ45" s="71"/>
      <c r="IA45" s="71"/>
      <c r="IB45" s="71"/>
      <c r="IC45" s="71"/>
      <c r="ID45" s="861"/>
      <c r="IE45" s="71"/>
      <c r="IF45" s="100"/>
    </row>
    <row r="46" spans="1:240" ht="14.25" customHeight="1">
      <c r="A46" s="423">
        <v>1994</v>
      </c>
      <c r="B46" s="1204">
        <v>426858.06476923602</v>
      </c>
      <c r="C46" s="1208"/>
      <c r="D46" s="1209"/>
      <c r="E46" s="884"/>
      <c r="F46" s="884"/>
      <c r="G46" s="884"/>
      <c r="H46" s="884"/>
      <c r="I46" s="884"/>
      <c r="J46" s="884"/>
      <c r="K46" s="884"/>
      <c r="L46" s="884"/>
      <c r="M46" s="1206"/>
      <c r="N46" s="1208"/>
      <c r="O46" s="1209"/>
      <c r="P46" s="885"/>
      <c r="Q46" s="885"/>
      <c r="R46" s="885"/>
      <c r="S46" s="885"/>
      <c r="T46" s="885"/>
      <c r="U46" s="885"/>
      <c r="V46" s="1209"/>
      <c r="W46" s="885"/>
      <c r="X46" s="885"/>
      <c r="Y46" s="885"/>
      <c r="Z46" s="885"/>
      <c r="AA46" s="885"/>
      <c r="AB46" s="894"/>
      <c r="AC46" s="1210"/>
      <c r="AD46" s="885"/>
      <c r="AE46" s="885"/>
      <c r="AF46" s="885"/>
      <c r="AG46" s="885"/>
      <c r="AH46" s="885"/>
      <c r="AI46" s="885"/>
      <c r="AJ46" s="885"/>
      <c r="AK46" s="885"/>
      <c r="AL46" s="885"/>
      <c r="AM46" s="885"/>
      <c r="AN46" s="885"/>
      <c r="AO46" s="885"/>
      <c r="AP46" s="885"/>
      <c r="AQ46" s="885"/>
      <c r="AR46" s="885"/>
      <c r="AS46" s="885"/>
      <c r="AT46" s="894"/>
      <c r="AU46" s="925"/>
      <c r="AV46" s="926"/>
      <c r="AW46" s="926"/>
      <c r="AX46" s="926"/>
      <c r="AY46" s="1211"/>
      <c r="AZ46" s="926"/>
      <c r="BA46" s="1207"/>
      <c r="BB46" s="1087"/>
      <c r="BC46" s="926"/>
      <c r="BD46" s="927"/>
      <c r="BF46" s="1213"/>
      <c r="BG46" s="926"/>
      <c r="BH46" s="926"/>
      <c r="BI46" s="926"/>
      <c r="BJ46" s="926"/>
      <c r="BK46" s="926"/>
      <c r="BL46" s="926"/>
      <c r="BM46" s="926"/>
      <c r="BN46" s="926"/>
      <c r="BO46" s="926"/>
      <c r="BP46" s="926"/>
      <c r="BQ46" s="1213"/>
      <c r="BR46" s="926"/>
      <c r="BS46" s="926"/>
      <c r="BT46" s="926"/>
      <c r="BU46" s="926"/>
      <c r="BV46" s="926"/>
      <c r="BW46" s="926"/>
      <c r="BX46" s="926"/>
      <c r="BY46" s="926"/>
      <c r="BZ46" s="926"/>
      <c r="CA46" s="926"/>
      <c r="CB46" s="926"/>
      <c r="CC46" s="926"/>
      <c r="CD46" s="926"/>
      <c r="CE46" s="927"/>
      <c r="CF46" s="926"/>
      <c r="CG46" s="925"/>
      <c r="CH46" s="926"/>
      <c r="CI46" s="926"/>
      <c r="CJ46" s="926"/>
      <c r="CK46" s="927"/>
      <c r="CL46" s="412"/>
      <c r="CM46" s="10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1135"/>
      <c r="EU46" s="71"/>
      <c r="EV46" s="71"/>
      <c r="EW46" s="71"/>
      <c r="EX46" s="71"/>
      <c r="EY46" s="71"/>
      <c r="EZ46" s="71"/>
      <c r="FA46" s="71"/>
      <c r="FB46" s="71"/>
      <c r="FC46" s="71"/>
      <c r="FD46" s="71"/>
      <c r="FE46" s="71"/>
      <c r="FF46" s="71"/>
      <c r="FG46" s="71"/>
      <c r="FH46" s="71"/>
      <c r="FI46" s="71"/>
      <c r="FJ46" s="86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861"/>
      <c r="GJ46" s="71"/>
      <c r="GK46" s="71"/>
      <c r="GL46" s="71"/>
      <c r="GM46" s="70"/>
      <c r="GN46" s="70"/>
      <c r="GO46" s="70"/>
      <c r="GP46" s="71"/>
      <c r="GQ46" s="71"/>
      <c r="GR46" s="71"/>
      <c r="GS46" s="71"/>
      <c r="GT46" s="71"/>
      <c r="GU46" s="71"/>
      <c r="GV46" s="71"/>
      <c r="GW46" s="71"/>
      <c r="GX46" s="71"/>
      <c r="GY46" s="71"/>
      <c r="GZ46" s="861"/>
      <c r="HA46" s="71"/>
      <c r="HB46" s="71"/>
      <c r="HC46" s="101"/>
      <c r="HD46" s="71"/>
      <c r="HE46" s="71"/>
      <c r="HF46" s="71"/>
      <c r="HG46" s="71"/>
      <c r="HH46" s="71"/>
      <c r="HI46" s="71"/>
      <c r="HJ46" s="71"/>
      <c r="HK46" s="71"/>
      <c r="HL46" s="71"/>
      <c r="HM46" s="71"/>
      <c r="HN46" s="71"/>
      <c r="HO46" s="71"/>
      <c r="HP46" s="71"/>
      <c r="HQ46" s="71"/>
      <c r="HR46" s="71"/>
      <c r="HS46" s="71"/>
      <c r="HT46" s="71"/>
      <c r="HU46" s="861"/>
      <c r="HV46" s="71"/>
      <c r="HW46" s="71"/>
      <c r="HX46" s="71"/>
      <c r="HY46" s="71"/>
      <c r="HZ46" s="71"/>
      <c r="IA46" s="71"/>
      <c r="IB46" s="71"/>
      <c r="IC46" s="71"/>
      <c r="ID46" s="861"/>
      <c r="IE46" s="71"/>
      <c r="IF46" s="100"/>
    </row>
    <row r="47" spans="1:240" ht="14.25" customHeight="1" thickBot="1">
      <c r="A47" s="423">
        <v>1995</v>
      </c>
      <c r="B47" s="1204">
        <v>460259</v>
      </c>
      <c r="C47" s="1214">
        <v>75862</v>
      </c>
      <c r="D47" s="1215">
        <v>75534</v>
      </c>
      <c r="E47" s="1216">
        <v>359</v>
      </c>
      <c r="F47" s="1216">
        <v>0</v>
      </c>
      <c r="G47" s="1216"/>
      <c r="H47" s="1216">
        <v>0</v>
      </c>
      <c r="I47" s="1216">
        <v>366</v>
      </c>
      <c r="J47" s="1216">
        <v>0</v>
      </c>
      <c r="K47" s="1216">
        <v>50076</v>
      </c>
      <c r="L47" s="1216">
        <v>24733</v>
      </c>
      <c r="M47" s="1217">
        <v>328</v>
      </c>
      <c r="N47" s="1214">
        <v>78482</v>
      </c>
      <c r="O47" s="1215">
        <v>77985</v>
      </c>
      <c r="P47" s="905">
        <v>5403</v>
      </c>
      <c r="Q47" s="905">
        <v>2320</v>
      </c>
      <c r="R47" s="905">
        <v>55838</v>
      </c>
      <c r="S47" s="905">
        <v>749</v>
      </c>
      <c r="T47" s="905">
        <v>35</v>
      </c>
      <c r="U47" s="905">
        <v>13640</v>
      </c>
      <c r="V47" s="1215">
        <v>497</v>
      </c>
      <c r="W47" s="905">
        <v>489</v>
      </c>
      <c r="X47" s="905">
        <v>489</v>
      </c>
      <c r="Y47" s="905">
        <v>3</v>
      </c>
      <c r="Z47" s="905">
        <v>5</v>
      </c>
      <c r="AA47" s="905">
        <v>0</v>
      </c>
      <c r="AB47" s="1218">
        <v>0</v>
      </c>
      <c r="AC47" s="1219">
        <v>-2620</v>
      </c>
      <c r="AD47" s="905">
        <v>-2620</v>
      </c>
      <c r="AE47" s="905">
        <v>-2585</v>
      </c>
      <c r="AF47" s="886">
        <v>7869</v>
      </c>
      <c r="AG47" s="886">
        <v>9750</v>
      </c>
      <c r="AH47" s="886">
        <v>127</v>
      </c>
      <c r="AI47" s="905">
        <v>5549</v>
      </c>
      <c r="AJ47" s="905">
        <v>127</v>
      </c>
      <c r="AK47" s="905">
        <v>-291</v>
      </c>
      <c r="AL47" s="905">
        <v>7299</v>
      </c>
      <c r="AM47" s="905">
        <v>-2451</v>
      </c>
      <c r="AN47" s="905">
        <v>5422</v>
      </c>
      <c r="AO47" s="905">
        <v>0</v>
      </c>
      <c r="AP47" s="905">
        <v>-418</v>
      </c>
      <c r="AQ47" s="905">
        <v>7172</v>
      </c>
      <c r="AR47" s="905">
        <v>-2578</v>
      </c>
      <c r="AS47" s="886"/>
      <c r="AT47" s="895">
        <v>0</v>
      </c>
      <c r="AU47" s="1287">
        <v>-0.56924470787100312</v>
      </c>
      <c r="AV47" s="929">
        <v>-0.56924470787100312</v>
      </c>
      <c r="AW47" s="929">
        <v>-0.56164029383455838</v>
      </c>
      <c r="AX47" s="929">
        <v>-0.53252625152359867</v>
      </c>
      <c r="AY47" s="1220"/>
      <c r="AZ47" s="926"/>
      <c r="BA47" s="1221">
        <v>10648.512000000001</v>
      </c>
      <c r="BB47" s="1222">
        <v>384.654</v>
      </c>
      <c r="BC47" s="929">
        <v>10263.858</v>
      </c>
      <c r="BD47" s="930">
        <v>2.2300178812364342</v>
      </c>
      <c r="BE47" s="884"/>
      <c r="BF47" s="928">
        <v>16.482458789507646</v>
      </c>
      <c r="BG47" s="929">
        <v>16.411194566537535</v>
      </c>
      <c r="BH47" s="929">
        <v>7.7999561116675609E-2</v>
      </c>
      <c r="BI47" s="929">
        <v>0</v>
      </c>
      <c r="BJ47" s="929">
        <v>0</v>
      </c>
      <c r="BK47" s="929">
        <v>0</v>
      </c>
      <c r="BL47" s="929">
        <v>7.9520443923964554E-2</v>
      </c>
      <c r="BM47" s="929">
        <v>0</v>
      </c>
      <c r="BN47" s="929">
        <v>10.879961065400133</v>
      </c>
      <c r="BO47" s="929">
        <v>5.3737134960967632</v>
      </c>
      <c r="BP47" s="1223">
        <v>7.1264222970110314E-2</v>
      </c>
      <c r="BQ47" s="928">
        <v>17.05170349737865</v>
      </c>
      <c r="BR47" s="929">
        <v>16.943720818061134</v>
      </c>
      <c r="BS47" s="929">
        <v>1.1739042582545913</v>
      </c>
      <c r="BT47" s="929">
        <v>0.50406401613004848</v>
      </c>
      <c r="BU47" s="929">
        <v>12.131864884771401</v>
      </c>
      <c r="BV47" s="1288">
        <v>0</v>
      </c>
      <c r="BW47" s="929">
        <v>0.16273446037991651</v>
      </c>
      <c r="BX47" s="929">
        <v>7.6044140364446974E-3</v>
      </c>
      <c r="BY47" s="929">
        <v>2.9635487844887334</v>
      </c>
      <c r="BZ47" s="929">
        <v>0.10798267931751471</v>
      </c>
      <c r="CA47" s="929">
        <v>0.10624452753775591</v>
      </c>
      <c r="CB47" s="929">
        <v>0.10624452753775591</v>
      </c>
      <c r="CC47" s="929">
        <v>6.5180691740954547E-4</v>
      </c>
      <c r="CD47" s="929">
        <v>0</v>
      </c>
      <c r="CE47" s="930">
        <v>0</v>
      </c>
      <c r="CF47" s="929"/>
      <c r="CG47" s="928">
        <v>2.759315950367076E-2</v>
      </c>
      <c r="CH47" s="929">
        <v>1.7096895443652378</v>
      </c>
      <c r="CI47" s="929">
        <v>2.118372481581023</v>
      </c>
      <c r="CJ47" s="929">
        <v>1.2056255282351893</v>
      </c>
      <c r="CK47" s="930">
        <v>2.2300178812364342</v>
      </c>
      <c r="CL47" s="412">
        <v>1995</v>
      </c>
      <c r="CM47" s="96">
        <v>75862</v>
      </c>
      <c r="CN47" s="75">
        <v>75534</v>
      </c>
      <c r="CO47" s="75">
        <v>0</v>
      </c>
      <c r="CP47" s="75">
        <v>0</v>
      </c>
      <c r="CQ47" s="75">
        <v>0</v>
      </c>
      <c r="CR47" s="97">
        <v>0</v>
      </c>
      <c r="CS47" s="97">
        <v>0</v>
      </c>
      <c r="CT47" s="97">
        <v>0</v>
      </c>
      <c r="CU47" s="97">
        <v>0</v>
      </c>
      <c r="CV47" s="97">
        <v>0</v>
      </c>
      <c r="CW47" s="97">
        <v>0</v>
      </c>
      <c r="CX47" s="97">
        <v>0</v>
      </c>
      <c r="CY47" s="97">
        <v>0</v>
      </c>
      <c r="CZ47" s="97">
        <v>0</v>
      </c>
      <c r="DA47" s="97">
        <v>0</v>
      </c>
      <c r="DB47" s="97">
        <v>0</v>
      </c>
      <c r="DC47" s="97">
        <v>0</v>
      </c>
      <c r="DD47" s="97">
        <v>0</v>
      </c>
      <c r="DE47" s="97">
        <v>0</v>
      </c>
      <c r="DF47" s="97">
        <v>0</v>
      </c>
      <c r="DG47" s="97">
        <v>0</v>
      </c>
      <c r="DH47" s="97">
        <v>0</v>
      </c>
      <c r="DI47" s="97">
        <v>0</v>
      </c>
      <c r="DJ47" s="97">
        <v>0</v>
      </c>
      <c r="DK47" s="97">
        <v>0</v>
      </c>
      <c r="DL47" s="97">
        <v>0</v>
      </c>
      <c r="DM47" s="97">
        <v>0</v>
      </c>
      <c r="DN47" s="97">
        <v>0</v>
      </c>
      <c r="DO47" s="97">
        <v>0</v>
      </c>
      <c r="DP47" s="97">
        <v>0</v>
      </c>
      <c r="DQ47" s="97">
        <v>0</v>
      </c>
      <c r="DR47" s="97">
        <v>0</v>
      </c>
      <c r="DS47" s="97">
        <v>0</v>
      </c>
      <c r="DT47" s="97">
        <v>0</v>
      </c>
      <c r="DU47" s="97"/>
      <c r="DV47" s="97"/>
      <c r="DW47" s="97">
        <v>0</v>
      </c>
      <c r="DX47" s="97">
        <v>0</v>
      </c>
      <c r="DY47" s="97">
        <v>0</v>
      </c>
      <c r="DZ47" s="97">
        <v>0</v>
      </c>
      <c r="EA47" s="97">
        <v>0</v>
      </c>
      <c r="EB47" s="97">
        <v>0</v>
      </c>
      <c r="EC47" s="97">
        <v>0</v>
      </c>
      <c r="ED47" s="97">
        <v>0</v>
      </c>
      <c r="EE47" s="97">
        <v>0</v>
      </c>
      <c r="EF47" s="97">
        <v>0</v>
      </c>
      <c r="EG47" s="97">
        <v>0</v>
      </c>
      <c r="EH47" s="97">
        <v>0</v>
      </c>
      <c r="EI47" s="97">
        <v>0</v>
      </c>
      <c r="EJ47" s="95">
        <v>0</v>
      </c>
      <c r="EK47" s="97">
        <v>0</v>
      </c>
      <c r="EL47" s="97">
        <v>0</v>
      </c>
      <c r="EM47" s="97">
        <v>0</v>
      </c>
      <c r="EN47" s="97">
        <v>0</v>
      </c>
      <c r="EO47" s="97">
        <v>0</v>
      </c>
      <c r="EP47" s="97">
        <v>0</v>
      </c>
      <c r="EQ47" s="97">
        <v>0</v>
      </c>
      <c r="ER47" s="97">
        <v>0</v>
      </c>
      <c r="ES47" s="97">
        <v>0</v>
      </c>
      <c r="ET47" s="97">
        <v>0</v>
      </c>
      <c r="EU47" s="97">
        <v>0</v>
      </c>
      <c r="EV47" s="97">
        <v>0</v>
      </c>
      <c r="EW47" s="97">
        <v>0</v>
      </c>
      <c r="EX47" s="97">
        <v>0</v>
      </c>
      <c r="EY47" s="97">
        <v>0</v>
      </c>
      <c r="EZ47" s="97">
        <v>0</v>
      </c>
      <c r="FA47" s="97">
        <v>0</v>
      </c>
      <c r="FB47" s="97">
        <v>0</v>
      </c>
      <c r="FC47" s="97"/>
      <c r="FD47" s="97">
        <v>0</v>
      </c>
      <c r="FE47" s="97">
        <v>0</v>
      </c>
      <c r="FF47" s="97">
        <v>0</v>
      </c>
      <c r="FG47" s="97"/>
      <c r="FH47" s="97">
        <v>0</v>
      </c>
      <c r="FI47" s="1225">
        <v>366</v>
      </c>
      <c r="FJ47" s="857">
        <v>363</v>
      </c>
      <c r="FK47" s="97">
        <v>3</v>
      </c>
      <c r="FL47" s="97">
        <v>0</v>
      </c>
      <c r="FM47" s="932">
        <v>0</v>
      </c>
      <c r="FN47" s="932">
        <v>0</v>
      </c>
      <c r="FO47" s="97">
        <v>0</v>
      </c>
      <c r="FP47" s="97">
        <v>0</v>
      </c>
      <c r="FQ47" s="97"/>
      <c r="FR47" s="97"/>
      <c r="FS47" s="1225">
        <v>0</v>
      </c>
      <c r="FT47" s="97">
        <v>0</v>
      </c>
      <c r="FU47" s="97">
        <v>0</v>
      </c>
      <c r="FV47" s="97">
        <v>0</v>
      </c>
      <c r="FW47" s="97">
        <v>0</v>
      </c>
      <c r="FX47" s="97">
        <v>0</v>
      </c>
      <c r="FY47" s="97">
        <v>0</v>
      </c>
      <c r="FZ47" s="97">
        <v>0</v>
      </c>
      <c r="GA47" s="75">
        <v>50076</v>
      </c>
      <c r="GB47" s="97">
        <v>50016</v>
      </c>
      <c r="GC47" s="97">
        <v>35137</v>
      </c>
      <c r="GD47" s="97">
        <v>60</v>
      </c>
      <c r="GE47" s="97">
        <v>14879</v>
      </c>
      <c r="GF47" s="1225">
        <v>24733</v>
      </c>
      <c r="GG47" s="97">
        <v>0</v>
      </c>
      <c r="GH47" s="97">
        <v>1</v>
      </c>
      <c r="GI47" s="857">
        <v>23704</v>
      </c>
      <c r="GJ47" s="97">
        <v>676</v>
      </c>
      <c r="GK47" s="97">
        <v>352</v>
      </c>
      <c r="GL47" s="1225">
        <v>359</v>
      </c>
      <c r="GM47" s="74">
        <v>353</v>
      </c>
      <c r="GN47" s="74">
        <v>6</v>
      </c>
      <c r="GO47" s="74">
        <v>0</v>
      </c>
      <c r="GP47" s="932">
        <v>328</v>
      </c>
      <c r="GQ47" s="932">
        <v>0</v>
      </c>
      <c r="GR47" s="97">
        <v>0</v>
      </c>
      <c r="GS47" s="97">
        <v>0</v>
      </c>
      <c r="GT47" s="97">
        <v>0</v>
      </c>
      <c r="GU47" s="97">
        <v>0</v>
      </c>
      <c r="GV47" s="97">
        <v>0</v>
      </c>
      <c r="GW47" s="97">
        <v>0</v>
      </c>
      <c r="GX47" s="97">
        <v>0</v>
      </c>
      <c r="GY47" s="97">
        <v>0</v>
      </c>
      <c r="GZ47" s="857">
        <v>271</v>
      </c>
      <c r="HA47" s="97">
        <v>41</v>
      </c>
      <c r="HB47" s="97">
        <v>16</v>
      </c>
      <c r="HC47" s="1224">
        <v>78482</v>
      </c>
      <c r="HD47" s="1225">
        <v>77985</v>
      </c>
      <c r="HE47" s="75">
        <v>5403</v>
      </c>
      <c r="HF47" s="75">
        <v>2320</v>
      </c>
      <c r="HG47" s="1225">
        <v>749</v>
      </c>
      <c r="HH47" s="75">
        <v>0</v>
      </c>
      <c r="HI47" s="75">
        <v>749</v>
      </c>
      <c r="HJ47" s="1225">
        <v>35</v>
      </c>
      <c r="HK47" s="75">
        <v>35</v>
      </c>
      <c r="HL47" s="75">
        <v>0</v>
      </c>
      <c r="HM47" s="1225">
        <v>19</v>
      </c>
      <c r="HN47" s="75">
        <v>19</v>
      </c>
      <c r="HO47" s="75">
        <v>0</v>
      </c>
      <c r="HP47" s="75">
        <v>53598</v>
      </c>
      <c r="HQ47" s="75">
        <v>2240</v>
      </c>
      <c r="HR47" s="1225">
        <v>13621</v>
      </c>
      <c r="HS47" s="75">
        <v>3</v>
      </c>
      <c r="HT47" s="75">
        <v>0</v>
      </c>
      <c r="HU47" s="943">
        <v>13578</v>
      </c>
      <c r="HV47" s="75">
        <v>0</v>
      </c>
      <c r="HW47" s="75">
        <v>40</v>
      </c>
      <c r="HX47" s="75">
        <v>0</v>
      </c>
      <c r="HY47" s="1225">
        <v>497</v>
      </c>
      <c r="HZ47" s="1225">
        <v>489</v>
      </c>
      <c r="IA47" s="75">
        <v>489</v>
      </c>
      <c r="IB47" s="75">
        <v>0</v>
      </c>
      <c r="IC47" s="75">
        <v>0</v>
      </c>
      <c r="ID47" s="943">
        <v>5</v>
      </c>
      <c r="IE47" s="75">
        <v>3</v>
      </c>
      <c r="IF47" s="119">
        <v>0</v>
      </c>
    </row>
    <row r="48" spans="1:240" ht="14.25" customHeight="1">
      <c r="A48" s="423">
        <v>1996</v>
      </c>
      <c r="B48" s="1204">
        <v>488946</v>
      </c>
      <c r="C48" s="1208">
        <v>77738</v>
      </c>
      <c r="D48" s="1209">
        <v>77485</v>
      </c>
      <c r="E48" s="884">
        <v>317</v>
      </c>
      <c r="F48" s="884">
        <v>0</v>
      </c>
      <c r="G48" s="327"/>
      <c r="H48" s="884">
        <v>0</v>
      </c>
      <c r="I48" s="884">
        <v>363</v>
      </c>
      <c r="J48" s="884">
        <v>0</v>
      </c>
      <c r="K48" s="884">
        <v>52436</v>
      </c>
      <c r="L48" s="884">
        <v>24369</v>
      </c>
      <c r="M48" s="1226">
        <v>253</v>
      </c>
      <c r="N48" s="1208">
        <v>82831</v>
      </c>
      <c r="O48" s="1209">
        <v>82316</v>
      </c>
      <c r="P48" s="885">
        <v>5532</v>
      </c>
      <c r="Q48" s="885">
        <v>2326</v>
      </c>
      <c r="R48" s="885">
        <v>58938</v>
      </c>
      <c r="S48" s="885">
        <v>796</v>
      </c>
      <c r="T48" s="885">
        <v>16</v>
      </c>
      <c r="U48" s="885">
        <v>14708</v>
      </c>
      <c r="V48" s="1209">
        <v>515</v>
      </c>
      <c r="W48" s="885">
        <v>508</v>
      </c>
      <c r="X48" s="885">
        <v>508</v>
      </c>
      <c r="Y48" s="885">
        <v>1</v>
      </c>
      <c r="Z48" s="885">
        <v>6</v>
      </c>
      <c r="AA48" s="885">
        <v>0</v>
      </c>
      <c r="AB48" s="894">
        <v>0</v>
      </c>
      <c r="AC48" s="1210">
        <v>-5093</v>
      </c>
      <c r="AD48" s="885">
        <v>-5093</v>
      </c>
      <c r="AE48" s="885">
        <v>-5077</v>
      </c>
      <c r="AF48" s="887">
        <v>8030</v>
      </c>
      <c r="AG48" s="887">
        <v>10192</v>
      </c>
      <c r="AH48" s="887">
        <v>153</v>
      </c>
      <c r="AI48" s="885">
        <v>5704</v>
      </c>
      <c r="AJ48" s="885">
        <v>153</v>
      </c>
      <c r="AK48" s="885">
        <v>-296</v>
      </c>
      <c r="AL48" s="885">
        <v>5361</v>
      </c>
      <c r="AM48" s="885">
        <v>-4831</v>
      </c>
      <c r="AN48" s="885">
        <v>5551</v>
      </c>
      <c r="AO48" s="885">
        <v>0</v>
      </c>
      <c r="AP48" s="885">
        <v>-449</v>
      </c>
      <c r="AQ48" s="885">
        <v>5208</v>
      </c>
      <c r="AR48" s="885">
        <v>-4984</v>
      </c>
      <c r="AS48" s="887"/>
      <c r="AT48" s="896">
        <v>0</v>
      </c>
      <c r="AU48" s="925">
        <v>-1.0416283188736588</v>
      </c>
      <c r="AV48" s="926">
        <v>-1.0416283188736588</v>
      </c>
      <c r="AW48" s="926">
        <v>-1.0383559738703252</v>
      </c>
      <c r="AX48" s="926">
        <v>-0.98804366944406952</v>
      </c>
      <c r="AY48" s="1211"/>
      <c r="AZ48" s="926"/>
      <c r="BA48" s="1227">
        <v>13780.343999999999</v>
      </c>
      <c r="BB48" s="1228">
        <v>528.89599999999996</v>
      </c>
      <c r="BC48" s="926">
        <v>13251.447999999999</v>
      </c>
      <c r="BD48" s="927">
        <v>2.7102068531085228</v>
      </c>
      <c r="BF48" s="1213">
        <v>15.899097241822206</v>
      </c>
      <c r="BG48" s="926">
        <v>15.847353286456991</v>
      </c>
      <c r="BH48" s="926">
        <v>6.4833335378548962E-2</v>
      </c>
      <c r="BI48" s="926">
        <v>0</v>
      </c>
      <c r="BJ48" s="926">
        <v>0</v>
      </c>
      <c r="BK48" s="926">
        <v>0</v>
      </c>
      <c r="BL48" s="926">
        <v>7.4241327263133358E-2</v>
      </c>
      <c r="BM48" s="926">
        <v>0</v>
      </c>
      <c r="BN48" s="926">
        <v>10.724292662175372</v>
      </c>
      <c r="BO48" s="926">
        <v>4.9839859616399353</v>
      </c>
      <c r="BP48" s="926">
        <v>5.1743955365214152E-2</v>
      </c>
      <c r="BQ48" s="1213">
        <v>16.940725560695864</v>
      </c>
      <c r="BR48" s="926">
        <v>16.835396955901061</v>
      </c>
      <c r="BS48" s="926">
        <v>1.1314132849026273</v>
      </c>
      <c r="BT48" s="926">
        <v>0.47571715485963684</v>
      </c>
      <c r="BU48" s="926">
        <v>12.054091862905105</v>
      </c>
      <c r="BV48" s="327">
        <v>0</v>
      </c>
      <c r="BW48" s="926">
        <v>0.16279916391585164</v>
      </c>
      <c r="BX48" s="926">
        <v>3.2723450033337017E-3</v>
      </c>
      <c r="BY48" s="926">
        <v>3.008103144314505</v>
      </c>
      <c r="BZ48" s="926">
        <v>0.10532860479480352</v>
      </c>
      <c r="CA48" s="926">
        <v>0.10389695385584502</v>
      </c>
      <c r="CB48" s="926">
        <v>0.10389695385584502</v>
      </c>
      <c r="CC48" s="926">
        <v>2.0452156270835635E-4</v>
      </c>
      <c r="CD48" s="926">
        <v>0</v>
      </c>
      <c r="CE48" s="927">
        <v>0</v>
      </c>
      <c r="CF48" s="926"/>
      <c r="CG48" s="925">
        <v>3.1291799094378521E-2</v>
      </c>
      <c r="CH48" s="926">
        <v>1.6423081485481015</v>
      </c>
      <c r="CI48" s="926">
        <v>2.0844837671235679</v>
      </c>
      <c r="CJ48" s="926">
        <v>1.1665909936884646</v>
      </c>
      <c r="CK48" s="927">
        <v>2.7102068531085228</v>
      </c>
      <c r="CL48" s="412">
        <v>1996</v>
      </c>
      <c r="CM48" s="99">
        <v>77738</v>
      </c>
      <c r="CN48" s="87">
        <v>77485</v>
      </c>
      <c r="CO48" s="87">
        <v>0</v>
      </c>
      <c r="CP48" s="87">
        <v>0</v>
      </c>
      <c r="CQ48" s="87">
        <v>0</v>
      </c>
      <c r="CR48" s="94">
        <v>0</v>
      </c>
      <c r="CS48" s="94">
        <v>0</v>
      </c>
      <c r="CT48" s="94">
        <v>0</v>
      </c>
      <c r="CU48" s="95">
        <v>0</v>
      </c>
      <c r="CV48" s="95">
        <v>0</v>
      </c>
      <c r="CW48" s="94">
        <v>0</v>
      </c>
      <c r="CX48" s="94">
        <v>0</v>
      </c>
      <c r="CY48" s="94">
        <v>0</v>
      </c>
      <c r="CZ48" s="95">
        <v>0</v>
      </c>
      <c r="DA48" s="94">
        <v>0</v>
      </c>
      <c r="DB48" s="94">
        <v>0</v>
      </c>
      <c r="DC48" s="95">
        <v>0</v>
      </c>
      <c r="DD48" s="94">
        <v>0</v>
      </c>
      <c r="DE48" s="94">
        <v>0</v>
      </c>
      <c r="DF48" s="94">
        <v>0</v>
      </c>
      <c r="DG48" s="94">
        <v>0</v>
      </c>
      <c r="DH48" s="94">
        <v>0</v>
      </c>
      <c r="DI48" s="94">
        <v>0</v>
      </c>
      <c r="DJ48" s="94">
        <v>0</v>
      </c>
      <c r="DK48" s="94">
        <v>0</v>
      </c>
      <c r="DL48" s="94">
        <v>0</v>
      </c>
      <c r="DM48" s="94">
        <v>0</v>
      </c>
      <c r="DN48" s="94">
        <v>0</v>
      </c>
      <c r="DO48" s="94">
        <v>0</v>
      </c>
      <c r="DP48" s="94">
        <v>0</v>
      </c>
      <c r="DQ48" s="94">
        <v>0</v>
      </c>
      <c r="DR48" s="94">
        <v>0</v>
      </c>
      <c r="DS48" s="94">
        <v>0</v>
      </c>
      <c r="DT48" s="94">
        <v>0</v>
      </c>
      <c r="DU48" s="94"/>
      <c r="DV48" s="94"/>
      <c r="DW48" s="94">
        <v>0</v>
      </c>
      <c r="DX48" s="94">
        <v>0</v>
      </c>
      <c r="DY48" s="94">
        <v>0</v>
      </c>
      <c r="DZ48" s="94">
        <v>0</v>
      </c>
      <c r="EA48" s="94">
        <v>0</v>
      </c>
      <c r="EB48" s="94">
        <v>0</v>
      </c>
      <c r="EC48" s="94">
        <v>0</v>
      </c>
      <c r="ED48" s="94">
        <v>0</v>
      </c>
      <c r="EE48" s="94">
        <v>0</v>
      </c>
      <c r="EF48" s="94">
        <v>0</v>
      </c>
      <c r="EG48" s="94">
        <v>0</v>
      </c>
      <c r="EH48" s="94">
        <v>0</v>
      </c>
      <c r="EI48" s="94">
        <v>0</v>
      </c>
      <c r="EJ48" s="95">
        <v>0</v>
      </c>
      <c r="EK48" s="94">
        <v>0</v>
      </c>
      <c r="EL48" s="94">
        <v>0</v>
      </c>
      <c r="EM48" s="94">
        <v>0</v>
      </c>
      <c r="EN48" s="94">
        <v>0</v>
      </c>
      <c r="EO48" s="94">
        <v>0</v>
      </c>
      <c r="EP48" s="94">
        <v>0</v>
      </c>
      <c r="EQ48" s="94">
        <v>0</v>
      </c>
      <c r="ER48" s="94">
        <v>0</v>
      </c>
      <c r="ES48" s="94">
        <v>0</v>
      </c>
      <c r="ET48" s="94">
        <v>0</v>
      </c>
      <c r="EU48" s="94">
        <v>0</v>
      </c>
      <c r="EV48" s="94">
        <v>0</v>
      </c>
      <c r="EW48" s="94">
        <v>0</v>
      </c>
      <c r="EX48" s="94">
        <v>0</v>
      </c>
      <c r="EY48" s="94">
        <v>0</v>
      </c>
      <c r="EZ48" s="94">
        <v>0</v>
      </c>
      <c r="FA48" s="94">
        <v>0</v>
      </c>
      <c r="FB48" s="94">
        <v>0</v>
      </c>
      <c r="FC48" s="94"/>
      <c r="FD48" s="94">
        <v>0</v>
      </c>
      <c r="FE48" s="94">
        <v>0</v>
      </c>
      <c r="FF48" s="94">
        <v>0</v>
      </c>
      <c r="FG48" s="94"/>
      <c r="FH48" s="94">
        <v>0</v>
      </c>
      <c r="FI48" s="87">
        <v>363</v>
      </c>
      <c r="FJ48" s="858">
        <v>359</v>
      </c>
      <c r="FK48" s="94">
        <v>4</v>
      </c>
      <c r="FL48" s="94">
        <v>0</v>
      </c>
      <c r="FM48" s="95">
        <v>0</v>
      </c>
      <c r="FN48" s="95">
        <v>0</v>
      </c>
      <c r="FO48" s="94">
        <v>0</v>
      </c>
      <c r="FP48" s="94">
        <v>0</v>
      </c>
      <c r="FQ48" s="94"/>
      <c r="FR48" s="94"/>
      <c r="FS48" s="179">
        <v>0</v>
      </c>
      <c r="FT48" s="94">
        <v>0</v>
      </c>
      <c r="FU48" s="94">
        <v>0</v>
      </c>
      <c r="FV48" s="94">
        <v>0</v>
      </c>
      <c r="FW48" s="94">
        <v>0</v>
      </c>
      <c r="FX48" s="94">
        <v>0</v>
      </c>
      <c r="FY48" s="94">
        <v>0</v>
      </c>
      <c r="FZ48" s="94">
        <v>0</v>
      </c>
      <c r="GA48" s="87">
        <v>52436</v>
      </c>
      <c r="GB48" s="87">
        <v>52372</v>
      </c>
      <c r="GC48" s="94">
        <v>37008</v>
      </c>
      <c r="GD48" s="94">
        <v>64</v>
      </c>
      <c r="GE48" s="94">
        <v>15364</v>
      </c>
      <c r="GF48" s="87">
        <v>24369</v>
      </c>
      <c r="GG48" s="94">
        <v>0</v>
      </c>
      <c r="GH48" s="94">
        <v>1</v>
      </c>
      <c r="GI48" s="858">
        <v>23393</v>
      </c>
      <c r="GJ48" s="94">
        <v>632</v>
      </c>
      <c r="GK48" s="94">
        <v>343</v>
      </c>
      <c r="GL48" s="87">
        <v>317</v>
      </c>
      <c r="GM48" s="72">
        <v>307</v>
      </c>
      <c r="GN48" s="72">
        <v>10</v>
      </c>
      <c r="GO48" s="72">
        <v>0</v>
      </c>
      <c r="GP48" s="95">
        <v>253</v>
      </c>
      <c r="GQ48" s="95">
        <v>0</v>
      </c>
      <c r="GR48" s="94">
        <v>0</v>
      </c>
      <c r="GS48" s="94">
        <v>0</v>
      </c>
      <c r="GT48" s="94">
        <v>0</v>
      </c>
      <c r="GU48" s="94">
        <v>0</v>
      </c>
      <c r="GV48" s="94">
        <v>0</v>
      </c>
      <c r="GW48" s="94">
        <v>0</v>
      </c>
      <c r="GX48" s="94">
        <v>0</v>
      </c>
      <c r="GY48" s="94">
        <v>0</v>
      </c>
      <c r="GZ48" s="858">
        <v>219</v>
      </c>
      <c r="HA48" s="94">
        <v>34</v>
      </c>
      <c r="HB48" s="94">
        <v>0</v>
      </c>
      <c r="HC48" s="99">
        <v>82831</v>
      </c>
      <c r="HD48" s="87">
        <v>82316</v>
      </c>
      <c r="HE48" s="72">
        <v>5532</v>
      </c>
      <c r="HF48" s="72">
        <v>2326</v>
      </c>
      <c r="HG48" s="87">
        <v>796</v>
      </c>
      <c r="HH48" s="72">
        <v>0</v>
      </c>
      <c r="HI48" s="72">
        <v>796</v>
      </c>
      <c r="HJ48" s="93">
        <v>16</v>
      </c>
      <c r="HK48" s="72">
        <v>16</v>
      </c>
      <c r="HL48" s="72">
        <v>0</v>
      </c>
      <c r="HM48" s="87">
        <v>19</v>
      </c>
      <c r="HN48" s="72">
        <v>19</v>
      </c>
      <c r="HO48" s="72">
        <v>0</v>
      </c>
      <c r="HP48" s="72">
        <v>56459</v>
      </c>
      <c r="HQ48" s="72">
        <v>2479</v>
      </c>
      <c r="HR48" s="87">
        <v>14689</v>
      </c>
      <c r="HS48" s="72">
        <v>3</v>
      </c>
      <c r="HT48" s="72">
        <v>0</v>
      </c>
      <c r="HU48" s="919">
        <v>14639</v>
      </c>
      <c r="HV48" s="72">
        <v>0</v>
      </c>
      <c r="HW48" s="72">
        <v>47</v>
      </c>
      <c r="HX48" s="72">
        <v>0</v>
      </c>
      <c r="HY48" s="87">
        <v>515</v>
      </c>
      <c r="HZ48" s="93">
        <v>508</v>
      </c>
      <c r="IA48" s="72">
        <v>508</v>
      </c>
      <c r="IB48" s="72">
        <v>0</v>
      </c>
      <c r="IC48" s="72">
        <v>0</v>
      </c>
      <c r="ID48" s="919">
        <v>6</v>
      </c>
      <c r="IE48" s="72">
        <v>1</v>
      </c>
      <c r="IF48" s="120">
        <v>0</v>
      </c>
    </row>
    <row r="49" spans="1:240" ht="14.25" customHeight="1">
      <c r="A49" s="423">
        <v>1997</v>
      </c>
      <c r="B49" s="1204">
        <v>518971</v>
      </c>
      <c r="C49" s="1208">
        <v>82462</v>
      </c>
      <c r="D49" s="1209">
        <v>82172</v>
      </c>
      <c r="E49" s="884">
        <v>310</v>
      </c>
      <c r="F49" s="884">
        <v>0</v>
      </c>
      <c r="G49" s="327"/>
      <c r="H49" s="884">
        <v>0</v>
      </c>
      <c r="I49" s="884">
        <v>363</v>
      </c>
      <c r="J49" s="884">
        <v>0</v>
      </c>
      <c r="K49" s="884">
        <v>56460</v>
      </c>
      <c r="L49" s="884">
        <v>25039</v>
      </c>
      <c r="M49" s="1226">
        <v>290</v>
      </c>
      <c r="N49" s="1208">
        <v>85743</v>
      </c>
      <c r="O49" s="1209">
        <v>85290</v>
      </c>
      <c r="P49" s="885">
        <v>5596</v>
      </c>
      <c r="Q49" s="885">
        <v>2531</v>
      </c>
      <c r="R49" s="885">
        <v>60706</v>
      </c>
      <c r="S49" s="885">
        <v>1097</v>
      </c>
      <c r="T49" s="885">
        <v>12</v>
      </c>
      <c r="U49" s="885">
        <v>15348</v>
      </c>
      <c r="V49" s="1209">
        <v>453</v>
      </c>
      <c r="W49" s="885">
        <v>428</v>
      </c>
      <c r="X49" s="885">
        <v>428</v>
      </c>
      <c r="Y49" s="885">
        <v>1</v>
      </c>
      <c r="Z49" s="885">
        <v>24</v>
      </c>
      <c r="AA49" s="885">
        <v>0</v>
      </c>
      <c r="AB49" s="894">
        <v>0</v>
      </c>
      <c r="AC49" s="1210">
        <v>-3281</v>
      </c>
      <c r="AD49" s="885">
        <v>-3281</v>
      </c>
      <c r="AE49" s="885">
        <v>-3269</v>
      </c>
      <c r="AF49" s="887">
        <v>8318</v>
      </c>
      <c r="AG49" s="887">
        <v>10518</v>
      </c>
      <c r="AH49" s="887">
        <v>180</v>
      </c>
      <c r="AI49" s="885">
        <v>5787</v>
      </c>
      <c r="AJ49" s="885">
        <v>180</v>
      </c>
      <c r="AK49" s="885">
        <v>-566</v>
      </c>
      <c r="AL49" s="885">
        <v>7400</v>
      </c>
      <c r="AM49" s="885">
        <v>-3118</v>
      </c>
      <c r="AN49" s="885">
        <v>5607</v>
      </c>
      <c r="AO49" s="885">
        <v>0</v>
      </c>
      <c r="AP49" s="885">
        <v>-746</v>
      </c>
      <c r="AQ49" s="885">
        <v>7220</v>
      </c>
      <c r="AR49" s="885">
        <v>-3298</v>
      </c>
      <c r="AS49" s="887"/>
      <c r="AT49" s="896">
        <v>0</v>
      </c>
      <c r="AU49" s="925">
        <v>-0.63221258991350193</v>
      </c>
      <c r="AV49" s="926">
        <v>-0.63221258991350193</v>
      </c>
      <c r="AW49" s="926">
        <v>-0.62990032198330925</v>
      </c>
      <c r="AX49" s="926">
        <v>-0.60080428386171869</v>
      </c>
      <c r="AY49" s="1211"/>
      <c r="AZ49" s="926"/>
      <c r="BA49" s="1227">
        <v>16347.558999999999</v>
      </c>
      <c r="BB49" s="1228">
        <v>444.755</v>
      </c>
      <c r="BC49" s="926">
        <v>15902.804</v>
      </c>
      <c r="BD49" s="927">
        <v>3.0642953074449246</v>
      </c>
      <c r="BF49" s="1213">
        <v>15.889519838295396</v>
      </c>
      <c r="BG49" s="926">
        <v>15.833640029982407</v>
      </c>
      <c r="BH49" s="926">
        <v>5.973358819664297E-2</v>
      </c>
      <c r="BI49" s="926">
        <v>0</v>
      </c>
      <c r="BJ49" s="926">
        <v>0</v>
      </c>
      <c r="BK49" s="926">
        <v>0</v>
      </c>
      <c r="BL49" s="926">
        <v>6.9946104888327088E-2</v>
      </c>
      <c r="BM49" s="926">
        <v>0</v>
      </c>
      <c r="BN49" s="926">
        <v>10.879220611556329</v>
      </c>
      <c r="BO49" s="926">
        <v>4.8247397253411073</v>
      </c>
      <c r="BP49" s="926">
        <v>5.5879808312988589E-2</v>
      </c>
      <c r="BQ49" s="1213">
        <v>16.5217324282089</v>
      </c>
      <c r="BR49" s="926">
        <v>16.434444313844125</v>
      </c>
      <c r="BS49" s="926">
        <v>1.078287611446497</v>
      </c>
      <c r="BT49" s="926">
        <v>0.48769584427646245</v>
      </c>
      <c r="BU49" s="926">
        <v>11.697378080856156</v>
      </c>
      <c r="BV49" s="327">
        <v>0</v>
      </c>
      <c r="BW49" s="926">
        <v>0.21137982661844304</v>
      </c>
      <c r="BX49" s="926">
        <v>2.312267930192631E-3</v>
      </c>
      <c r="BY49" s="926">
        <v>2.9573906827163752</v>
      </c>
      <c r="BZ49" s="926">
        <v>8.7288114364771824E-2</v>
      </c>
      <c r="CA49" s="926">
        <v>8.2470889510203843E-2</v>
      </c>
      <c r="CB49" s="926">
        <v>8.2470889510203843E-2</v>
      </c>
      <c r="CC49" s="926">
        <v>1.9268899418271927E-4</v>
      </c>
      <c r="CD49" s="926">
        <v>0</v>
      </c>
      <c r="CE49" s="927">
        <v>0</v>
      </c>
      <c r="CF49" s="926"/>
      <c r="CG49" s="925">
        <v>3.4684018952889466E-2</v>
      </c>
      <c r="CH49" s="926">
        <v>1.6027870536118589</v>
      </c>
      <c r="CI49" s="926">
        <v>2.0267028408138414</v>
      </c>
      <c r="CJ49" s="926">
        <v>1.1150912093353964</v>
      </c>
      <c r="CK49" s="927">
        <v>3.0642953074449246</v>
      </c>
      <c r="CL49" s="412">
        <v>1997</v>
      </c>
      <c r="CM49" s="99">
        <v>82462</v>
      </c>
      <c r="CN49" s="87">
        <v>82172</v>
      </c>
      <c r="CO49" s="87">
        <v>0</v>
      </c>
      <c r="CP49" s="87">
        <v>0</v>
      </c>
      <c r="CQ49" s="87">
        <v>0</v>
      </c>
      <c r="CR49" s="94">
        <v>0</v>
      </c>
      <c r="CS49" s="94">
        <v>0</v>
      </c>
      <c r="CT49" s="94">
        <v>0</v>
      </c>
      <c r="CU49" s="95">
        <v>0</v>
      </c>
      <c r="CV49" s="95">
        <v>0</v>
      </c>
      <c r="CW49" s="94">
        <v>0</v>
      </c>
      <c r="CX49" s="94">
        <v>0</v>
      </c>
      <c r="CY49" s="94">
        <v>0</v>
      </c>
      <c r="CZ49" s="95">
        <v>0</v>
      </c>
      <c r="DA49" s="94">
        <v>0</v>
      </c>
      <c r="DB49" s="94">
        <v>0</v>
      </c>
      <c r="DC49" s="95">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c r="DV49" s="94"/>
      <c r="DW49" s="94">
        <v>0</v>
      </c>
      <c r="DX49" s="94">
        <v>0</v>
      </c>
      <c r="DY49" s="94">
        <v>0</v>
      </c>
      <c r="DZ49" s="94">
        <v>0</v>
      </c>
      <c r="EA49" s="94">
        <v>0</v>
      </c>
      <c r="EB49" s="94">
        <v>0</v>
      </c>
      <c r="EC49" s="94">
        <v>0</v>
      </c>
      <c r="ED49" s="94">
        <v>0</v>
      </c>
      <c r="EE49" s="94">
        <v>0</v>
      </c>
      <c r="EF49" s="94">
        <v>0</v>
      </c>
      <c r="EG49" s="94">
        <v>0</v>
      </c>
      <c r="EH49" s="94">
        <v>0</v>
      </c>
      <c r="EI49" s="94">
        <v>0</v>
      </c>
      <c r="EJ49" s="95">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c r="FD49" s="94">
        <v>0</v>
      </c>
      <c r="FE49" s="94">
        <v>0</v>
      </c>
      <c r="FF49" s="94">
        <v>0</v>
      </c>
      <c r="FG49" s="94"/>
      <c r="FH49" s="94">
        <v>0</v>
      </c>
      <c r="FI49" s="87">
        <v>363</v>
      </c>
      <c r="FJ49" s="858">
        <v>362</v>
      </c>
      <c r="FK49" s="94">
        <v>1</v>
      </c>
      <c r="FL49" s="94">
        <v>0</v>
      </c>
      <c r="FM49" s="95">
        <v>0</v>
      </c>
      <c r="FN49" s="95">
        <v>0</v>
      </c>
      <c r="FO49" s="94">
        <v>0</v>
      </c>
      <c r="FP49" s="94">
        <v>0</v>
      </c>
      <c r="FQ49" s="94"/>
      <c r="FR49" s="94"/>
      <c r="FS49" s="179">
        <v>0</v>
      </c>
      <c r="FT49" s="94">
        <v>0</v>
      </c>
      <c r="FU49" s="94">
        <v>0</v>
      </c>
      <c r="FV49" s="94">
        <v>0</v>
      </c>
      <c r="FW49" s="94">
        <v>0</v>
      </c>
      <c r="FX49" s="94">
        <v>0</v>
      </c>
      <c r="FY49" s="94">
        <v>0</v>
      </c>
      <c r="FZ49" s="94">
        <v>0</v>
      </c>
      <c r="GA49" s="87">
        <v>56460</v>
      </c>
      <c r="GB49" s="87">
        <v>56377</v>
      </c>
      <c r="GC49" s="94">
        <v>40370</v>
      </c>
      <c r="GD49" s="94">
        <v>83</v>
      </c>
      <c r="GE49" s="94">
        <v>16007</v>
      </c>
      <c r="GF49" s="87">
        <v>25039</v>
      </c>
      <c r="GG49" s="94">
        <v>0</v>
      </c>
      <c r="GH49" s="94">
        <v>1</v>
      </c>
      <c r="GI49" s="858">
        <v>24031</v>
      </c>
      <c r="GJ49" s="94">
        <v>664</v>
      </c>
      <c r="GK49" s="94">
        <v>343</v>
      </c>
      <c r="GL49" s="87">
        <v>310</v>
      </c>
      <c r="GM49" s="72">
        <v>299</v>
      </c>
      <c r="GN49" s="72">
        <v>11</v>
      </c>
      <c r="GO49" s="72">
        <v>0</v>
      </c>
      <c r="GP49" s="95">
        <v>290</v>
      </c>
      <c r="GQ49" s="95">
        <v>0</v>
      </c>
      <c r="GR49" s="94">
        <v>0</v>
      </c>
      <c r="GS49" s="94">
        <v>0</v>
      </c>
      <c r="GT49" s="94">
        <v>0</v>
      </c>
      <c r="GU49" s="94">
        <v>0</v>
      </c>
      <c r="GV49" s="94">
        <v>0</v>
      </c>
      <c r="GW49" s="94">
        <v>0</v>
      </c>
      <c r="GX49" s="94">
        <v>0</v>
      </c>
      <c r="GY49" s="94">
        <v>0</v>
      </c>
      <c r="GZ49" s="858">
        <v>253</v>
      </c>
      <c r="HA49" s="94">
        <v>28</v>
      </c>
      <c r="HB49" s="94">
        <v>9</v>
      </c>
      <c r="HC49" s="99">
        <v>85743</v>
      </c>
      <c r="HD49" s="87">
        <v>85290</v>
      </c>
      <c r="HE49" s="72">
        <v>5596</v>
      </c>
      <c r="HF49" s="72">
        <v>2531</v>
      </c>
      <c r="HG49" s="87">
        <v>1097</v>
      </c>
      <c r="HH49" s="72">
        <v>0</v>
      </c>
      <c r="HI49" s="72">
        <v>1097</v>
      </c>
      <c r="HJ49" s="93">
        <v>12</v>
      </c>
      <c r="HK49" s="72">
        <v>12</v>
      </c>
      <c r="HL49" s="72">
        <v>0</v>
      </c>
      <c r="HM49" s="87">
        <v>11</v>
      </c>
      <c r="HN49" s="72">
        <v>11</v>
      </c>
      <c r="HO49" s="72">
        <v>0</v>
      </c>
      <c r="HP49" s="72">
        <v>58196</v>
      </c>
      <c r="HQ49" s="72">
        <v>2510</v>
      </c>
      <c r="HR49" s="87">
        <v>15337</v>
      </c>
      <c r="HS49" s="72">
        <v>2</v>
      </c>
      <c r="HT49" s="72">
        <v>0</v>
      </c>
      <c r="HU49" s="919">
        <v>15295</v>
      </c>
      <c r="HV49" s="72">
        <v>0</v>
      </c>
      <c r="HW49" s="72">
        <v>40</v>
      </c>
      <c r="HX49" s="72">
        <v>0</v>
      </c>
      <c r="HY49" s="87">
        <v>453</v>
      </c>
      <c r="HZ49" s="93">
        <v>428</v>
      </c>
      <c r="IA49" s="72">
        <v>428</v>
      </c>
      <c r="IB49" s="72">
        <v>0</v>
      </c>
      <c r="IC49" s="72">
        <v>0</v>
      </c>
      <c r="ID49" s="919">
        <v>24</v>
      </c>
      <c r="IE49" s="72">
        <v>1</v>
      </c>
      <c r="IF49" s="120">
        <v>0</v>
      </c>
    </row>
    <row r="50" spans="1:240" ht="14.25" customHeight="1">
      <c r="A50" s="423">
        <v>1998</v>
      </c>
      <c r="B50" s="1204">
        <v>555559</v>
      </c>
      <c r="C50" s="1208">
        <v>88437</v>
      </c>
      <c r="D50" s="1209">
        <v>88064</v>
      </c>
      <c r="E50" s="884">
        <v>384</v>
      </c>
      <c r="F50" s="884">
        <v>0</v>
      </c>
      <c r="G50" s="327"/>
      <c r="H50" s="884">
        <v>0</v>
      </c>
      <c r="I50" s="884">
        <v>372</v>
      </c>
      <c r="J50" s="884">
        <v>0</v>
      </c>
      <c r="K50" s="884">
        <v>61011</v>
      </c>
      <c r="L50" s="884">
        <v>26297</v>
      </c>
      <c r="M50" s="1226">
        <v>373</v>
      </c>
      <c r="N50" s="1208">
        <v>90052</v>
      </c>
      <c r="O50" s="1209">
        <v>89517</v>
      </c>
      <c r="P50" s="885">
        <v>5836</v>
      </c>
      <c r="Q50" s="885">
        <v>2317</v>
      </c>
      <c r="R50" s="885">
        <v>62762</v>
      </c>
      <c r="S50" s="885">
        <v>1707</v>
      </c>
      <c r="T50" s="885">
        <v>3</v>
      </c>
      <c r="U50" s="885">
        <v>16892</v>
      </c>
      <c r="V50" s="1209">
        <v>535</v>
      </c>
      <c r="W50" s="885">
        <v>513</v>
      </c>
      <c r="X50" s="885">
        <v>513</v>
      </c>
      <c r="Y50" s="885">
        <v>2</v>
      </c>
      <c r="Z50" s="885">
        <v>21</v>
      </c>
      <c r="AA50" s="885">
        <v>0</v>
      </c>
      <c r="AB50" s="894">
        <v>-1</v>
      </c>
      <c r="AC50" s="1210">
        <v>-1615</v>
      </c>
      <c r="AD50" s="885">
        <v>-1615</v>
      </c>
      <c r="AE50" s="885">
        <v>-1612</v>
      </c>
      <c r="AF50" s="887">
        <v>8357</v>
      </c>
      <c r="AG50" s="887">
        <v>10819</v>
      </c>
      <c r="AH50" s="887">
        <v>189</v>
      </c>
      <c r="AI50" s="885">
        <v>6040</v>
      </c>
      <c r="AJ50" s="885">
        <v>189</v>
      </c>
      <c r="AK50" s="885">
        <v>-1149</v>
      </c>
      <c r="AL50" s="885">
        <v>9366</v>
      </c>
      <c r="AM50" s="885">
        <v>-1453</v>
      </c>
      <c r="AN50" s="885">
        <v>5851</v>
      </c>
      <c r="AO50" s="885">
        <v>0</v>
      </c>
      <c r="AP50" s="885">
        <v>-1338</v>
      </c>
      <c r="AQ50" s="885">
        <v>9177</v>
      </c>
      <c r="AR50" s="885">
        <v>-1642</v>
      </c>
      <c r="AS50" s="887"/>
      <c r="AT50" s="896">
        <v>0</v>
      </c>
      <c r="AU50" s="925">
        <v>-0.29069819767117444</v>
      </c>
      <c r="AV50" s="926">
        <v>-0.29069819767117444</v>
      </c>
      <c r="AW50" s="926">
        <v>-0.29015820101915368</v>
      </c>
      <c r="AX50" s="926">
        <v>-0.26153837846205352</v>
      </c>
      <c r="AY50" s="1211"/>
      <c r="AZ50" s="926"/>
      <c r="BA50" s="1227">
        <v>18523.52</v>
      </c>
      <c r="BB50" s="1228">
        <v>304.71899999999999</v>
      </c>
      <c r="BC50" s="926">
        <v>18218.800999999999</v>
      </c>
      <c r="BD50" s="927">
        <v>3.2793638479441425</v>
      </c>
      <c r="BF50" s="1213">
        <v>15.91856130491991</v>
      </c>
      <c r="BG50" s="926">
        <v>15.851421721185329</v>
      </c>
      <c r="BH50" s="926">
        <v>6.911957145865695E-2</v>
      </c>
      <c r="BI50" s="926">
        <v>0</v>
      </c>
      <c r="BJ50" s="926">
        <v>0</v>
      </c>
      <c r="BK50" s="926">
        <v>0</v>
      </c>
      <c r="BL50" s="926">
        <v>6.6959584850573933E-2</v>
      </c>
      <c r="BM50" s="926">
        <v>0</v>
      </c>
      <c r="BN50" s="926">
        <v>10.981911912146145</v>
      </c>
      <c r="BO50" s="926">
        <v>4.733430652729953</v>
      </c>
      <c r="BP50" s="926">
        <v>6.7139583734580843E-2</v>
      </c>
      <c r="BQ50" s="1213">
        <v>16.209259502591085</v>
      </c>
      <c r="BR50" s="926">
        <v>16.112960099647381</v>
      </c>
      <c r="BS50" s="926">
        <v>1.0504734870643802</v>
      </c>
      <c r="BT50" s="926">
        <v>0.4170574142440317</v>
      </c>
      <c r="BU50" s="926">
        <v>11.29708995804226</v>
      </c>
      <c r="BV50" s="327">
        <v>0</v>
      </c>
      <c r="BW50" s="926">
        <v>0.30725809499981099</v>
      </c>
      <c r="BX50" s="926">
        <v>5.3999665202075743E-4</v>
      </c>
      <c r="BY50" s="926">
        <v>3.0405411486448783</v>
      </c>
      <c r="BZ50" s="926">
        <v>9.6299402943701748E-2</v>
      </c>
      <c r="CA50" s="926">
        <v>9.2339427495549534E-2</v>
      </c>
      <c r="CB50" s="926">
        <v>9.2339427495549534E-2</v>
      </c>
      <c r="CC50" s="926">
        <v>3.5999776801383832E-4</v>
      </c>
      <c r="CD50" s="926">
        <v>0</v>
      </c>
      <c r="CE50" s="927">
        <v>-1.7999888400691916E-4</v>
      </c>
      <c r="CF50" s="926"/>
      <c r="CG50" s="925">
        <v>3.4019789077307717E-2</v>
      </c>
      <c r="CH50" s="926">
        <v>1.5042506736458234</v>
      </c>
      <c r="CI50" s="926">
        <v>1.9474079260708583</v>
      </c>
      <c r="CJ50" s="926">
        <v>1.0871932594017917</v>
      </c>
      <c r="CK50" s="927">
        <v>3.2793638479441425</v>
      </c>
      <c r="CL50" s="412">
        <v>1998</v>
      </c>
      <c r="CM50" s="99">
        <v>88437</v>
      </c>
      <c r="CN50" s="87">
        <v>88064</v>
      </c>
      <c r="CO50" s="87">
        <v>0</v>
      </c>
      <c r="CP50" s="87">
        <v>0</v>
      </c>
      <c r="CQ50" s="87">
        <v>0</v>
      </c>
      <c r="CR50" s="94">
        <v>0</v>
      </c>
      <c r="CS50" s="94">
        <v>0</v>
      </c>
      <c r="CT50" s="94">
        <v>0</v>
      </c>
      <c r="CU50" s="95">
        <v>0</v>
      </c>
      <c r="CV50" s="95">
        <v>0</v>
      </c>
      <c r="CW50" s="94">
        <v>0</v>
      </c>
      <c r="CX50" s="94">
        <v>0</v>
      </c>
      <c r="CY50" s="94">
        <v>0</v>
      </c>
      <c r="CZ50" s="95">
        <v>0</v>
      </c>
      <c r="DA50" s="94">
        <v>0</v>
      </c>
      <c r="DB50" s="94">
        <v>0</v>
      </c>
      <c r="DC50" s="95">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c r="DV50" s="94"/>
      <c r="DW50" s="94">
        <v>0</v>
      </c>
      <c r="DX50" s="94">
        <v>0</v>
      </c>
      <c r="DY50" s="94">
        <v>0</v>
      </c>
      <c r="DZ50" s="94">
        <v>0</v>
      </c>
      <c r="EA50" s="94">
        <v>0</v>
      </c>
      <c r="EB50" s="94">
        <v>0</v>
      </c>
      <c r="EC50" s="94">
        <v>0</v>
      </c>
      <c r="ED50" s="94">
        <v>0</v>
      </c>
      <c r="EE50" s="94">
        <v>0</v>
      </c>
      <c r="EF50" s="94">
        <v>0</v>
      </c>
      <c r="EG50" s="94">
        <v>0</v>
      </c>
      <c r="EH50" s="94">
        <v>0</v>
      </c>
      <c r="EI50" s="94">
        <v>0</v>
      </c>
      <c r="EJ50" s="95">
        <v>0</v>
      </c>
      <c r="EK50" s="94">
        <v>0</v>
      </c>
      <c r="EL50" s="94">
        <v>0</v>
      </c>
      <c r="EM50" s="94">
        <v>0</v>
      </c>
      <c r="EN50" s="94">
        <v>0</v>
      </c>
      <c r="EO50" s="94">
        <v>0</v>
      </c>
      <c r="EP50" s="94">
        <v>0</v>
      </c>
      <c r="EQ50" s="94">
        <v>0</v>
      </c>
      <c r="ER50" s="94">
        <v>0</v>
      </c>
      <c r="ES50" s="94">
        <v>0</v>
      </c>
      <c r="ET50" s="94">
        <v>0</v>
      </c>
      <c r="EU50" s="94">
        <v>0</v>
      </c>
      <c r="EV50" s="94">
        <v>0</v>
      </c>
      <c r="EW50" s="94">
        <v>0</v>
      </c>
      <c r="EX50" s="94">
        <v>0</v>
      </c>
      <c r="EY50" s="94">
        <v>0</v>
      </c>
      <c r="EZ50" s="94">
        <v>0</v>
      </c>
      <c r="FA50" s="94">
        <v>0</v>
      </c>
      <c r="FB50" s="94">
        <v>0</v>
      </c>
      <c r="FC50" s="94"/>
      <c r="FD50" s="94">
        <v>0</v>
      </c>
      <c r="FE50" s="94">
        <v>0</v>
      </c>
      <c r="FF50" s="94">
        <v>0</v>
      </c>
      <c r="FG50" s="94"/>
      <c r="FH50" s="94">
        <v>0</v>
      </c>
      <c r="FI50" s="87">
        <v>372</v>
      </c>
      <c r="FJ50" s="858">
        <v>371</v>
      </c>
      <c r="FK50" s="94">
        <v>1</v>
      </c>
      <c r="FL50" s="94">
        <v>0</v>
      </c>
      <c r="FM50" s="95">
        <v>0</v>
      </c>
      <c r="FN50" s="179">
        <v>0</v>
      </c>
      <c r="FO50" s="94">
        <v>0</v>
      </c>
      <c r="FP50" s="94">
        <v>0</v>
      </c>
      <c r="FQ50" s="94"/>
      <c r="FR50" s="94"/>
      <c r="FS50" s="179">
        <v>0</v>
      </c>
      <c r="FT50" s="94">
        <v>0</v>
      </c>
      <c r="FU50" s="94">
        <v>0</v>
      </c>
      <c r="FV50" s="94">
        <v>0</v>
      </c>
      <c r="FW50" s="94">
        <v>0</v>
      </c>
      <c r="FX50" s="94">
        <v>0</v>
      </c>
      <c r="FY50" s="94">
        <v>0</v>
      </c>
      <c r="FZ50" s="94">
        <v>0</v>
      </c>
      <c r="GA50" s="87">
        <v>61011</v>
      </c>
      <c r="GB50" s="87">
        <v>60941</v>
      </c>
      <c r="GC50" s="94">
        <v>43777</v>
      </c>
      <c r="GD50" s="94">
        <v>70</v>
      </c>
      <c r="GE50" s="94">
        <v>17164</v>
      </c>
      <c r="GF50" s="87">
        <v>26297</v>
      </c>
      <c r="GG50" s="94">
        <v>0</v>
      </c>
      <c r="GH50" s="94">
        <v>1</v>
      </c>
      <c r="GI50" s="858">
        <v>25359</v>
      </c>
      <c r="GJ50" s="94">
        <v>552</v>
      </c>
      <c r="GK50" s="94">
        <v>385</v>
      </c>
      <c r="GL50" s="87">
        <v>384</v>
      </c>
      <c r="GM50" s="72">
        <v>370</v>
      </c>
      <c r="GN50" s="72">
        <v>14</v>
      </c>
      <c r="GO50" s="72">
        <v>0</v>
      </c>
      <c r="GP50" s="95">
        <v>373</v>
      </c>
      <c r="GQ50" s="95">
        <v>0</v>
      </c>
      <c r="GR50" s="94">
        <v>0</v>
      </c>
      <c r="GS50" s="94">
        <v>0</v>
      </c>
      <c r="GT50" s="94">
        <v>0</v>
      </c>
      <c r="GU50" s="94">
        <v>0</v>
      </c>
      <c r="GV50" s="94">
        <v>0</v>
      </c>
      <c r="GW50" s="94">
        <v>0</v>
      </c>
      <c r="GX50" s="94">
        <v>0</v>
      </c>
      <c r="GY50" s="94">
        <v>0</v>
      </c>
      <c r="GZ50" s="858">
        <v>344</v>
      </c>
      <c r="HA50" s="94">
        <v>29</v>
      </c>
      <c r="HB50" s="94">
        <v>0</v>
      </c>
      <c r="HC50" s="99">
        <v>90052</v>
      </c>
      <c r="HD50" s="87">
        <v>89517</v>
      </c>
      <c r="HE50" s="72">
        <v>5836</v>
      </c>
      <c r="HF50" s="72">
        <v>2317</v>
      </c>
      <c r="HG50" s="87">
        <v>1707</v>
      </c>
      <c r="HH50" s="72">
        <v>0</v>
      </c>
      <c r="HI50" s="72">
        <v>1707</v>
      </c>
      <c r="HJ50" s="93">
        <v>3</v>
      </c>
      <c r="HK50" s="72">
        <v>3</v>
      </c>
      <c r="HL50" s="72">
        <v>0</v>
      </c>
      <c r="HM50" s="87">
        <v>15</v>
      </c>
      <c r="HN50" s="72">
        <v>15</v>
      </c>
      <c r="HO50" s="72">
        <v>0</v>
      </c>
      <c r="HP50" s="72">
        <v>59916</v>
      </c>
      <c r="HQ50" s="72">
        <v>2846</v>
      </c>
      <c r="HR50" s="87">
        <v>16877</v>
      </c>
      <c r="HS50" s="72">
        <v>2</v>
      </c>
      <c r="HT50" s="72">
        <v>0</v>
      </c>
      <c r="HU50" s="919">
        <v>16755</v>
      </c>
      <c r="HV50" s="72">
        <v>0</v>
      </c>
      <c r="HW50" s="72">
        <v>120</v>
      </c>
      <c r="HX50" s="72">
        <v>0</v>
      </c>
      <c r="HY50" s="87">
        <v>535</v>
      </c>
      <c r="HZ50" s="93">
        <v>513</v>
      </c>
      <c r="IA50" s="72">
        <v>513</v>
      </c>
      <c r="IB50" s="72">
        <v>0</v>
      </c>
      <c r="IC50" s="72">
        <v>-1</v>
      </c>
      <c r="ID50" s="919">
        <v>21</v>
      </c>
      <c r="IE50" s="72">
        <v>2</v>
      </c>
      <c r="IF50" s="120">
        <v>0</v>
      </c>
    </row>
    <row r="51" spans="1:240" ht="14.25" customHeight="1">
      <c r="A51" s="423">
        <v>1999</v>
      </c>
      <c r="B51" s="1204">
        <v>595242</v>
      </c>
      <c r="C51" s="1208">
        <v>96452</v>
      </c>
      <c r="D51" s="1209">
        <v>95914</v>
      </c>
      <c r="E51" s="884">
        <v>389</v>
      </c>
      <c r="F51" s="884">
        <v>0</v>
      </c>
      <c r="G51" s="327"/>
      <c r="H51" s="884">
        <v>0</v>
      </c>
      <c r="I51" s="884">
        <v>374</v>
      </c>
      <c r="J51" s="884">
        <v>0</v>
      </c>
      <c r="K51" s="884">
        <v>66764</v>
      </c>
      <c r="L51" s="884">
        <v>28387</v>
      </c>
      <c r="M51" s="1226">
        <v>538</v>
      </c>
      <c r="N51" s="1208">
        <v>95482</v>
      </c>
      <c r="O51" s="1209">
        <v>94867</v>
      </c>
      <c r="P51" s="885">
        <v>6065</v>
      </c>
      <c r="Q51" s="885">
        <v>2672</v>
      </c>
      <c r="R51" s="885">
        <v>65519</v>
      </c>
      <c r="S51" s="885">
        <v>2438</v>
      </c>
      <c r="T51" s="885">
        <v>4</v>
      </c>
      <c r="U51" s="885">
        <v>18169</v>
      </c>
      <c r="V51" s="1209">
        <v>615</v>
      </c>
      <c r="W51" s="885">
        <v>590</v>
      </c>
      <c r="X51" s="885">
        <v>590</v>
      </c>
      <c r="Y51" s="885">
        <v>3</v>
      </c>
      <c r="Z51" s="885">
        <v>23</v>
      </c>
      <c r="AA51" s="885">
        <v>2</v>
      </c>
      <c r="AB51" s="894">
        <v>-3</v>
      </c>
      <c r="AC51" s="1210">
        <v>970</v>
      </c>
      <c r="AD51" s="885">
        <v>970</v>
      </c>
      <c r="AE51" s="885">
        <v>974</v>
      </c>
      <c r="AF51" s="887">
        <v>8972</v>
      </c>
      <c r="AG51" s="887">
        <v>11533</v>
      </c>
      <c r="AH51" s="887">
        <v>212</v>
      </c>
      <c r="AI51" s="885">
        <v>6300</v>
      </c>
      <c r="AJ51" s="885">
        <v>212</v>
      </c>
      <c r="AK51" s="885">
        <v>-1856</v>
      </c>
      <c r="AL51" s="885">
        <v>12580</v>
      </c>
      <c r="AM51" s="885">
        <v>1047</v>
      </c>
      <c r="AN51" s="885">
        <v>6088</v>
      </c>
      <c r="AO51" s="885">
        <v>0</v>
      </c>
      <c r="AP51" s="885">
        <v>-2068</v>
      </c>
      <c r="AQ51" s="885">
        <v>12368</v>
      </c>
      <c r="AR51" s="885">
        <v>835</v>
      </c>
      <c r="AS51" s="887"/>
      <c r="AT51" s="896">
        <v>0</v>
      </c>
      <c r="AU51" s="925">
        <v>0.16295893098941272</v>
      </c>
      <c r="AV51" s="926">
        <v>0.16295893098941272</v>
      </c>
      <c r="AW51" s="926">
        <v>0.16363092658112163</v>
      </c>
      <c r="AX51" s="926">
        <v>0.17589484612980938</v>
      </c>
      <c r="AY51" s="1211"/>
      <c r="AZ51" s="926"/>
      <c r="BA51" s="1227">
        <v>18958.697</v>
      </c>
      <c r="BB51" s="1228">
        <v>150.25899999999999</v>
      </c>
      <c r="BC51" s="926">
        <v>18808.438000000002</v>
      </c>
      <c r="BD51" s="927">
        <v>3.159796855732627</v>
      </c>
      <c r="BF51" s="1213">
        <v>16.203829702877147</v>
      </c>
      <c r="BG51" s="926">
        <v>16.113446295792301</v>
      </c>
      <c r="BH51" s="926">
        <v>6.5351571293692318E-2</v>
      </c>
      <c r="BI51" s="926">
        <v>0</v>
      </c>
      <c r="BJ51" s="926">
        <v>0</v>
      </c>
      <c r="BK51" s="926">
        <v>0</v>
      </c>
      <c r="BL51" s="926">
        <v>6.2831587824783874E-2</v>
      </c>
      <c r="BM51" s="926">
        <v>0</v>
      </c>
      <c r="BN51" s="926">
        <v>11.216278421213557</v>
      </c>
      <c r="BO51" s="926">
        <v>4.7689847154602667</v>
      </c>
      <c r="BP51" s="926">
        <v>9.0383407084849529E-2</v>
      </c>
      <c r="BQ51" s="1213">
        <v>16.040870771887736</v>
      </c>
      <c r="BR51" s="926">
        <v>15.937551449662489</v>
      </c>
      <c r="BS51" s="926">
        <v>1.0189133159286474</v>
      </c>
      <c r="BT51" s="926">
        <v>0.44889305526155748</v>
      </c>
      <c r="BU51" s="926">
        <v>11.007119793294155</v>
      </c>
      <c r="BV51" s="327">
        <v>0</v>
      </c>
      <c r="BW51" s="926">
        <v>0.40958131314658575</v>
      </c>
      <c r="BX51" s="926">
        <v>6.719955917089184E-4</v>
      </c>
      <c r="BY51" s="926">
        <v>3.0523719764398347</v>
      </c>
      <c r="BZ51" s="926">
        <v>0.1033193222252462</v>
      </c>
      <c r="CA51" s="926">
        <v>9.9119349777065463E-2</v>
      </c>
      <c r="CB51" s="926">
        <v>9.9119349777065463E-2</v>
      </c>
      <c r="CC51" s="926">
        <v>5.0399669378168883E-4</v>
      </c>
      <c r="CD51" s="926">
        <v>3.359977958544592E-4</v>
      </c>
      <c r="CE51" s="927">
        <v>-5.0399669378168883E-4</v>
      </c>
      <c r="CF51" s="926"/>
      <c r="CG51" s="925">
        <v>3.5615766360572676E-2</v>
      </c>
      <c r="CH51" s="926">
        <v>1.507286112203104</v>
      </c>
      <c r="CI51" s="926">
        <v>1.937531289794739</v>
      </c>
      <c r="CJ51" s="926">
        <v>1.0583930569415465</v>
      </c>
      <c r="CK51" s="927">
        <v>3.159796855732627</v>
      </c>
      <c r="CL51" s="412">
        <v>1999</v>
      </c>
      <c r="CM51" s="99">
        <v>96452</v>
      </c>
      <c r="CN51" s="87">
        <v>95914</v>
      </c>
      <c r="CO51" s="87">
        <v>0</v>
      </c>
      <c r="CP51" s="87">
        <v>0</v>
      </c>
      <c r="CQ51" s="87">
        <v>0</v>
      </c>
      <c r="CR51" s="94">
        <v>0</v>
      </c>
      <c r="CS51" s="94">
        <v>0</v>
      </c>
      <c r="CT51" s="94">
        <v>0</v>
      </c>
      <c r="CU51" s="95">
        <v>0</v>
      </c>
      <c r="CV51" s="95">
        <v>0</v>
      </c>
      <c r="CW51" s="94">
        <v>0</v>
      </c>
      <c r="CX51" s="94">
        <v>0</v>
      </c>
      <c r="CY51" s="94">
        <v>0</v>
      </c>
      <c r="CZ51" s="95">
        <v>0</v>
      </c>
      <c r="DA51" s="94">
        <v>0</v>
      </c>
      <c r="DB51" s="94">
        <v>0</v>
      </c>
      <c r="DC51" s="95">
        <v>0</v>
      </c>
      <c r="DD51" s="94">
        <v>0</v>
      </c>
      <c r="DE51" s="94">
        <v>0</v>
      </c>
      <c r="DF51" s="94">
        <v>0</v>
      </c>
      <c r="DG51" s="94">
        <v>0</v>
      </c>
      <c r="DH51" s="94">
        <v>0</v>
      </c>
      <c r="DI51" s="94">
        <v>0</v>
      </c>
      <c r="DJ51" s="94">
        <v>0</v>
      </c>
      <c r="DK51" s="94">
        <v>0</v>
      </c>
      <c r="DL51" s="94">
        <v>0</v>
      </c>
      <c r="DM51" s="94">
        <v>0</v>
      </c>
      <c r="DN51" s="94">
        <v>0</v>
      </c>
      <c r="DO51" s="94">
        <v>0</v>
      </c>
      <c r="DP51" s="94">
        <v>0</v>
      </c>
      <c r="DQ51" s="94">
        <v>0</v>
      </c>
      <c r="DR51" s="94">
        <v>0</v>
      </c>
      <c r="DS51" s="94">
        <v>0</v>
      </c>
      <c r="DT51" s="94">
        <v>0</v>
      </c>
      <c r="DU51" s="94"/>
      <c r="DV51" s="94"/>
      <c r="DW51" s="94">
        <v>0</v>
      </c>
      <c r="DX51" s="94">
        <v>0</v>
      </c>
      <c r="DY51" s="94">
        <v>0</v>
      </c>
      <c r="DZ51" s="94">
        <v>0</v>
      </c>
      <c r="EA51" s="94">
        <v>0</v>
      </c>
      <c r="EB51" s="94">
        <v>0</v>
      </c>
      <c r="EC51" s="94">
        <v>0</v>
      </c>
      <c r="ED51" s="94">
        <v>0</v>
      </c>
      <c r="EE51" s="94">
        <v>0</v>
      </c>
      <c r="EF51" s="94">
        <v>0</v>
      </c>
      <c r="EG51" s="94">
        <v>0</v>
      </c>
      <c r="EH51" s="94">
        <v>0</v>
      </c>
      <c r="EI51" s="94">
        <v>0</v>
      </c>
      <c r="EJ51" s="95">
        <v>0</v>
      </c>
      <c r="EK51" s="94">
        <v>0</v>
      </c>
      <c r="EL51" s="94">
        <v>0</v>
      </c>
      <c r="EM51" s="94">
        <v>0</v>
      </c>
      <c r="EN51" s="94">
        <v>0</v>
      </c>
      <c r="EO51" s="94">
        <v>0</v>
      </c>
      <c r="EP51" s="94">
        <v>0</v>
      </c>
      <c r="EQ51" s="94">
        <v>0</v>
      </c>
      <c r="ER51" s="94">
        <v>0</v>
      </c>
      <c r="ES51" s="94">
        <v>0</v>
      </c>
      <c r="ET51" s="94">
        <v>0</v>
      </c>
      <c r="EU51" s="94">
        <v>0</v>
      </c>
      <c r="EV51" s="94">
        <v>0</v>
      </c>
      <c r="EW51" s="94">
        <v>0</v>
      </c>
      <c r="EX51" s="94">
        <v>0</v>
      </c>
      <c r="EY51" s="94">
        <v>0</v>
      </c>
      <c r="EZ51" s="94">
        <v>0</v>
      </c>
      <c r="FA51" s="94">
        <v>0</v>
      </c>
      <c r="FB51" s="94">
        <v>0</v>
      </c>
      <c r="FC51" s="94"/>
      <c r="FD51" s="94">
        <v>0</v>
      </c>
      <c r="FE51" s="94">
        <v>0</v>
      </c>
      <c r="FF51" s="94">
        <v>0</v>
      </c>
      <c r="FG51" s="94"/>
      <c r="FH51" s="94">
        <v>0</v>
      </c>
      <c r="FI51" s="87">
        <v>374</v>
      </c>
      <c r="FJ51" s="858">
        <v>374</v>
      </c>
      <c r="FK51" s="94">
        <v>0</v>
      </c>
      <c r="FL51" s="94">
        <v>0</v>
      </c>
      <c r="FM51" s="95">
        <v>0</v>
      </c>
      <c r="FN51" s="95">
        <v>0</v>
      </c>
      <c r="FO51" s="94">
        <v>0</v>
      </c>
      <c r="FP51" s="94">
        <v>0</v>
      </c>
      <c r="FQ51" s="94"/>
      <c r="FR51" s="94"/>
      <c r="FS51" s="179">
        <v>0</v>
      </c>
      <c r="FT51" s="94">
        <v>0</v>
      </c>
      <c r="FU51" s="94">
        <v>0</v>
      </c>
      <c r="FV51" s="94">
        <v>0</v>
      </c>
      <c r="FW51" s="94">
        <v>0</v>
      </c>
      <c r="FX51" s="94">
        <v>0</v>
      </c>
      <c r="FY51" s="94">
        <v>0</v>
      </c>
      <c r="FZ51" s="94">
        <v>0</v>
      </c>
      <c r="GA51" s="87">
        <v>66764</v>
      </c>
      <c r="GB51" s="87">
        <v>66692</v>
      </c>
      <c r="GC51" s="94">
        <v>48126</v>
      </c>
      <c r="GD51" s="94">
        <v>72</v>
      </c>
      <c r="GE51" s="94">
        <v>18566</v>
      </c>
      <c r="GF51" s="87">
        <v>28387</v>
      </c>
      <c r="GG51" s="94">
        <v>0</v>
      </c>
      <c r="GH51" s="94">
        <v>2</v>
      </c>
      <c r="GI51" s="858">
        <v>27101</v>
      </c>
      <c r="GJ51" s="94">
        <v>866</v>
      </c>
      <c r="GK51" s="94">
        <v>418</v>
      </c>
      <c r="GL51" s="87">
        <v>389</v>
      </c>
      <c r="GM51" s="72">
        <v>373</v>
      </c>
      <c r="GN51" s="72">
        <v>16</v>
      </c>
      <c r="GO51" s="72">
        <v>0</v>
      </c>
      <c r="GP51" s="95">
        <v>538</v>
      </c>
      <c r="GQ51" s="95">
        <v>0</v>
      </c>
      <c r="GR51" s="94">
        <v>0</v>
      </c>
      <c r="GS51" s="94">
        <v>0</v>
      </c>
      <c r="GT51" s="94">
        <v>0</v>
      </c>
      <c r="GU51" s="94">
        <v>0</v>
      </c>
      <c r="GV51" s="94">
        <v>0</v>
      </c>
      <c r="GW51" s="94">
        <v>0</v>
      </c>
      <c r="GX51" s="94">
        <v>0</v>
      </c>
      <c r="GY51" s="94">
        <v>0</v>
      </c>
      <c r="GZ51" s="858">
        <v>469</v>
      </c>
      <c r="HA51" s="94">
        <v>68</v>
      </c>
      <c r="HB51" s="94">
        <v>1</v>
      </c>
      <c r="HC51" s="99">
        <v>95482</v>
      </c>
      <c r="HD51" s="87">
        <v>94867</v>
      </c>
      <c r="HE51" s="72">
        <v>6065</v>
      </c>
      <c r="HF51" s="72">
        <v>2672</v>
      </c>
      <c r="HG51" s="87">
        <v>2438</v>
      </c>
      <c r="HH51" s="72">
        <v>0</v>
      </c>
      <c r="HI51" s="72">
        <v>2438</v>
      </c>
      <c r="HJ51" s="93">
        <v>4</v>
      </c>
      <c r="HK51" s="72">
        <v>4</v>
      </c>
      <c r="HL51" s="72">
        <v>0</v>
      </c>
      <c r="HM51" s="87">
        <v>23</v>
      </c>
      <c r="HN51" s="72">
        <v>23</v>
      </c>
      <c r="HO51" s="72">
        <v>0</v>
      </c>
      <c r="HP51" s="72">
        <v>62569</v>
      </c>
      <c r="HQ51" s="72">
        <v>2950</v>
      </c>
      <c r="HR51" s="87">
        <v>18146</v>
      </c>
      <c r="HS51" s="72">
        <v>3</v>
      </c>
      <c r="HT51" s="72">
        <v>0</v>
      </c>
      <c r="HU51" s="919">
        <v>18105</v>
      </c>
      <c r="HV51" s="72">
        <v>0</v>
      </c>
      <c r="HW51" s="72">
        <v>38</v>
      </c>
      <c r="HX51" s="72">
        <v>0</v>
      </c>
      <c r="HY51" s="87">
        <v>615</v>
      </c>
      <c r="HZ51" s="93">
        <v>590</v>
      </c>
      <c r="IA51" s="72">
        <v>590</v>
      </c>
      <c r="IB51" s="72">
        <v>0</v>
      </c>
      <c r="IC51" s="72">
        <v>-3</v>
      </c>
      <c r="ID51" s="919">
        <v>23</v>
      </c>
      <c r="IE51" s="72">
        <v>3</v>
      </c>
      <c r="IF51" s="120">
        <v>2</v>
      </c>
    </row>
    <row r="52" spans="1:240" ht="14.25" customHeight="1">
      <c r="A52" s="423">
        <v>2000</v>
      </c>
      <c r="B52" s="1204">
        <v>647569</v>
      </c>
      <c r="C52" s="1208">
        <v>104840</v>
      </c>
      <c r="D52" s="1209">
        <v>104214</v>
      </c>
      <c r="E52" s="884">
        <v>326</v>
      </c>
      <c r="F52" s="884">
        <v>0</v>
      </c>
      <c r="G52" s="327"/>
      <c r="H52" s="884">
        <v>0</v>
      </c>
      <c r="I52" s="884">
        <v>564</v>
      </c>
      <c r="J52" s="884">
        <v>0</v>
      </c>
      <c r="K52" s="884">
        <v>72912</v>
      </c>
      <c r="L52" s="884">
        <v>30412</v>
      </c>
      <c r="M52" s="1226">
        <v>626</v>
      </c>
      <c r="N52" s="1208">
        <v>101851</v>
      </c>
      <c r="O52" s="1209">
        <v>101188</v>
      </c>
      <c r="P52" s="885">
        <v>6400</v>
      </c>
      <c r="Q52" s="885">
        <v>2764</v>
      </c>
      <c r="R52" s="885">
        <v>70105</v>
      </c>
      <c r="S52" s="885">
        <v>2446</v>
      </c>
      <c r="T52" s="885">
        <v>36</v>
      </c>
      <c r="U52" s="885">
        <v>19437</v>
      </c>
      <c r="V52" s="1209">
        <v>663</v>
      </c>
      <c r="W52" s="885">
        <v>617</v>
      </c>
      <c r="X52" s="885">
        <v>617</v>
      </c>
      <c r="Y52" s="885">
        <v>2</v>
      </c>
      <c r="Z52" s="885">
        <v>20</v>
      </c>
      <c r="AA52" s="885">
        <v>3</v>
      </c>
      <c r="AB52" s="894">
        <v>21</v>
      </c>
      <c r="AC52" s="1210">
        <v>2989</v>
      </c>
      <c r="AD52" s="885">
        <v>2989</v>
      </c>
      <c r="AE52" s="885">
        <v>3025</v>
      </c>
      <c r="AF52" s="887">
        <v>9425</v>
      </c>
      <c r="AG52" s="887">
        <v>12353</v>
      </c>
      <c r="AH52" s="887">
        <v>246</v>
      </c>
      <c r="AI52" s="885">
        <v>6661</v>
      </c>
      <c r="AJ52" s="885">
        <v>246</v>
      </c>
      <c r="AK52" s="885">
        <v>-1672</v>
      </c>
      <c r="AL52" s="885">
        <v>15379</v>
      </c>
      <c r="AM52" s="885">
        <v>3026</v>
      </c>
      <c r="AN52" s="885">
        <v>6415</v>
      </c>
      <c r="AO52" s="885">
        <v>0</v>
      </c>
      <c r="AP52" s="885">
        <v>-1918</v>
      </c>
      <c r="AQ52" s="885">
        <v>15133</v>
      </c>
      <c r="AR52" s="885">
        <v>2780</v>
      </c>
      <c r="AS52" s="887"/>
      <c r="AT52" s="896">
        <v>0</v>
      </c>
      <c r="AU52" s="925">
        <v>0.46157243475212678</v>
      </c>
      <c r="AV52" s="926">
        <v>0.46157243475212678</v>
      </c>
      <c r="AW52" s="926">
        <v>0.46713168789735149</v>
      </c>
      <c r="AX52" s="926">
        <v>0.46728611159582994</v>
      </c>
      <c r="AY52" s="1211"/>
      <c r="AZ52" s="926"/>
      <c r="BA52" s="1227">
        <v>18831.546999999999</v>
      </c>
      <c r="BB52" s="1228">
        <v>1186.5060000000001</v>
      </c>
      <c r="BC52" s="926">
        <v>17645.040999999997</v>
      </c>
      <c r="BD52" s="927">
        <v>2.7248124910241218</v>
      </c>
      <c r="BF52" s="1213">
        <v>16.189780548482091</v>
      </c>
      <c r="BG52" s="926">
        <v>16.093111313234573</v>
      </c>
      <c r="BH52" s="926">
        <v>5.0342125703979036E-2</v>
      </c>
      <c r="BI52" s="926">
        <v>0</v>
      </c>
      <c r="BJ52" s="926">
        <v>0</v>
      </c>
      <c r="BK52" s="926">
        <v>0</v>
      </c>
      <c r="BL52" s="926">
        <v>8.70949659418533E-2</v>
      </c>
      <c r="BM52" s="926">
        <v>0</v>
      </c>
      <c r="BN52" s="926">
        <v>11.259340703461715</v>
      </c>
      <c r="BO52" s="926">
        <v>4.6963335181270258</v>
      </c>
      <c r="BP52" s="926">
        <v>9.6669235247518026E-2</v>
      </c>
      <c r="BQ52" s="1213">
        <v>15.728208113729966</v>
      </c>
      <c r="BR52" s="926">
        <v>15.625825201638744</v>
      </c>
      <c r="BS52" s="926">
        <v>0.98831167026216515</v>
      </c>
      <c r="BT52" s="926">
        <v>0.42682710259447254</v>
      </c>
      <c r="BU52" s="926">
        <v>10.82587338183267</v>
      </c>
      <c r="BV52" s="327">
        <v>0</v>
      </c>
      <c r="BW52" s="926">
        <v>0.37772036647832125</v>
      </c>
      <c r="BX52" s="926">
        <v>5.5592531452246787E-3</v>
      </c>
      <c r="BY52" s="926">
        <v>3.0015334273258913</v>
      </c>
      <c r="BZ52" s="926">
        <v>0.10238291209122116</v>
      </c>
      <c r="CA52" s="926">
        <v>9.5279421961211849E-2</v>
      </c>
      <c r="CB52" s="926">
        <v>9.5279421961211849E-2</v>
      </c>
      <c r="CC52" s="926">
        <v>3.0884739695692659E-4</v>
      </c>
      <c r="CD52" s="926">
        <v>4.6327109543538991E-4</v>
      </c>
      <c r="CE52" s="927">
        <v>3.2428976680477293E-3</v>
      </c>
      <c r="CF52" s="926"/>
      <c r="CG52" s="925">
        <v>3.798822982570197E-2</v>
      </c>
      <c r="CH52" s="926">
        <v>1.4554433581595165</v>
      </c>
      <c r="CI52" s="926">
        <v>1.907595947304457</v>
      </c>
      <c r="CJ52" s="926">
        <v>1.028616255565044</v>
      </c>
      <c r="CK52" s="927">
        <v>2.7248124910241218</v>
      </c>
      <c r="CL52" s="412">
        <v>2000</v>
      </c>
      <c r="CM52" s="99">
        <v>104840</v>
      </c>
      <c r="CN52" s="87">
        <v>104214</v>
      </c>
      <c r="CO52" s="87">
        <v>0</v>
      </c>
      <c r="CP52" s="87">
        <v>0</v>
      </c>
      <c r="CQ52" s="87">
        <v>0</v>
      </c>
      <c r="CR52" s="94">
        <v>0</v>
      </c>
      <c r="CS52" s="94">
        <v>0</v>
      </c>
      <c r="CT52" s="94">
        <v>0</v>
      </c>
      <c r="CU52" s="95">
        <v>0</v>
      </c>
      <c r="CV52" s="95">
        <v>0</v>
      </c>
      <c r="CW52" s="94">
        <v>0</v>
      </c>
      <c r="CX52" s="94">
        <v>0</v>
      </c>
      <c r="CY52" s="94">
        <v>0</v>
      </c>
      <c r="CZ52" s="95">
        <v>0</v>
      </c>
      <c r="DA52" s="94">
        <v>0</v>
      </c>
      <c r="DB52" s="94">
        <v>0</v>
      </c>
      <c r="DC52" s="95">
        <v>0</v>
      </c>
      <c r="DD52" s="94">
        <v>0</v>
      </c>
      <c r="DE52" s="94">
        <v>0</v>
      </c>
      <c r="DF52" s="94">
        <v>0</v>
      </c>
      <c r="DG52" s="94">
        <v>0</v>
      </c>
      <c r="DH52" s="94">
        <v>0</v>
      </c>
      <c r="DI52" s="94">
        <v>0</v>
      </c>
      <c r="DJ52" s="94">
        <v>0</v>
      </c>
      <c r="DK52" s="94">
        <v>0</v>
      </c>
      <c r="DL52" s="94">
        <v>0</v>
      </c>
      <c r="DM52" s="94">
        <v>0</v>
      </c>
      <c r="DN52" s="94">
        <v>0</v>
      </c>
      <c r="DO52" s="94">
        <v>0</v>
      </c>
      <c r="DP52" s="94">
        <v>0</v>
      </c>
      <c r="DQ52" s="94">
        <v>0</v>
      </c>
      <c r="DR52" s="94">
        <v>0</v>
      </c>
      <c r="DS52" s="94">
        <v>0</v>
      </c>
      <c r="DT52" s="94">
        <v>0</v>
      </c>
      <c r="DU52" s="94"/>
      <c r="DV52" s="94"/>
      <c r="DW52" s="94">
        <v>0</v>
      </c>
      <c r="DX52" s="94">
        <v>0</v>
      </c>
      <c r="DY52" s="94">
        <v>0</v>
      </c>
      <c r="DZ52" s="94">
        <v>0</v>
      </c>
      <c r="EA52" s="94">
        <v>0</v>
      </c>
      <c r="EB52" s="94">
        <v>0</v>
      </c>
      <c r="EC52" s="94">
        <v>0</v>
      </c>
      <c r="ED52" s="94">
        <v>0</v>
      </c>
      <c r="EE52" s="94">
        <v>0</v>
      </c>
      <c r="EF52" s="94">
        <v>0</v>
      </c>
      <c r="EG52" s="94">
        <v>0</v>
      </c>
      <c r="EH52" s="94">
        <v>0</v>
      </c>
      <c r="EI52" s="94">
        <v>0</v>
      </c>
      <c r="EJ52" s="95">
        <v>0</v>
      </c>
      <c r="EK52" s="94">
        <v>0</v>
      </c>
      <c r="EL52" s="94">
        <v>0</v>
      </c>
      <c r="EM52" s="94">
        <v>0</v>
      </c>
      <c r="EN52" s="94">
        <v>0</v>
      </c>
      <c r="EO52" s="94">
        <v>0</v>
      </c>
      <c r="EP52" s="94">
        <v>0</v>
      </c>
      <c r="EQ52" s="94">
        <v>0</v>
      </c>
      <c r="ER52" s="94">
        <v>0</v>
      </c>
      <c r="ES52" s="94">
        <v>0</v>
      </c>
      <c r="ET52" s="94">
        <v>0</v>
      </c>
      <c r="EU52" s="94">
        <v>0</v>
      </c>
      <c r="EV52" s="94">
        <v>0</v>
      </c>
      <c r="EW52" s="94">
        <v>0</v>
      </c>
      <c r="EX52" s="94">
        <v>0</v>
      </c>
      <c r="EY52" s="94">
        <v>0</v>
      </c>
      <c r="EZ52" s="94">
        <v>0</v>
      </c>
      <c r="FA52" s="94">
        <v>0</v>
      </c>
      <c r="FB52" s="94">
        <v>0</v>
      </c>
      <c r="FC52" s="94"/>
      <c r="FD52" s="94">
        <v>0</v>
      </c>
      <c r="FE52" s="94">
        <v>0</v>
      </c>
      <c r="FF52" s="94">
        <v>0</v>
      </c>
      <c r="FG52" s="94"/>
      <c r="FH52" s="94">
        <v>0</v>
      </c>
      <c r="FI52" s="87">
        <v>564</v>
      </c>
      <c r="FJ52" s="858">
        <v>564</v>
      </c>
      <c r="FK52" s="94">
        <v>0</v>
      </c>
      <c r="FL52" s="94">
        <v>0</v>
      </c>
      <c r="FM52" s="95">
        <v>0</v>
      </c>
      <c r="FN52" s="95">
        <v>0</v>
      </c>
      <c r="FO52" s="94">
        <v>0</v>
      </c>
      <c r="FP52" s="94">
        <v>0</v>
      </c>
      <c r="FQ52" s="94"/>
      <c r="FR52" s="94"/>
      <c r="FS52" s="179">
        <v>0</v>
      </c>
      <c r="FT52" s="94">
        <v>0</v>
      </c>
      <c r="FU52" s="94">
        <v>0</v>
      </c>
      <c r="FV52" s="94">
        <v>0</v>
      </c>
      <c r="FW52" s="94">
        <v>0</v>
      </c>
      <c r="FX52" s="94">
        <v>0</v>
      </c>
      <c r="FY52" s="94">
        <v>0</v>
      </c>
      <c r="FZ52" s="94">
        <v>0</v>
      </c>
      <c r="GA52" s="87">
        <v>72912</v>
      </c>
      <c r="GB52" s="87">
        <v>72838</v>
      </c>
      <c r="GC52" s="94">
        <v>53081</v>
      </c>
      <c r="GD52" s="94">
        <v>74</v>
      </c>
      <c r="GE52" s="94">
        <v>19757</v>
      </c>
      <c r="GF52" s="87">
        <v>30412</v>
      </c>
      <c r="GG52" s="94">
        <v>0</v>
      </c>
      <c r="GH52" s="94">
        <v>2</v>
      </c>
      <c r="GI52" s="858">
        <v>29697</v>
      </c>
      <c r="GJ52" s="94">
        <v>255</v>
      </c>
      <c r="GK52" s="94">
        <v>458</v>
      </c>
      <c r="GL52" s="87">
        <v>326</v>
      </c>
      <c r="GM52" s="72">
        <v>313</v>
      </c>
      <c r="GN52" s="72">
        <v>13</v>
      </c>
      <c r="GO52" s="72">
        <v>0</v>
      </c>
      <c r="GP52" s="95">
        <v>626</v>
      </c>
      <c r="GQ52" s="95">
        <v>0</v>
      </c>
      <c r="GR52" s="94">
        <v>0</v>
      </c>
      <c r="GS52" s="94">
        <v>0</v>
      </c>
      <c r="GT52" s="94">
        <v>0</v>
      </c>
      <c r="GU52" s="94">
        <v>0</v>
      </c>
      <c r="GV52" s="94">
        <v>0</v>
      </c>
      <c r="GW52" s="94">
        <v>0</v>
      </c>
      <c r="GX52" s="94">
        <v>0</v>
      </c>
      <c r="GY52" s="94">
        <v>0</v>
      </c>
      <c r="GZ52" s="858">
        <v>535</v>
      </c>
      <c r="HA52" s="94">
        <v>91</v>
      </c>
      <c r="HB52" s="94">
        <v>0</v>
      </c>
      <c r="HC52" s="99">
        <v>101851</v>
      </c>
      <c r="HD52" s="87">
        <v>101188</v>
      </c>
      <c r="HE52" s="72">
        <v>6400</v>
      </c>
      <c r="HF52" s="72">
        <v>2764</v>
      </c>
      <c r="HG52" s="87">
        <v>2446</v>
      </c>
      <c r="HH52" s="72">
        <v>0</v>
      </c>
      <c r="HI52" s="72">
        <v>2446</v>
      </c>
      <c r="HJ52" s="93">
        <v>36</v>
      </c>
      <c r="HK52" s="72">
        <v>36</v>
      </c>
      <c r="HL52" s="72">
        <v>0</v>
      </c>
      <c r="HM52" s="87">
        <v>15</v>
      </c>
      <c r="HN52" s="72">
        <v>15</v>
      </c>
      <c r="HO52" s="72">
        <v>0</v>
      </c>
      <c r="HP52" s="72">
        <v>66851</v>
      </c>
      <c r="HQ52" s="72">
        <v>3254</v>
      </c>
      <c r="HR52" s="87">
        <v>19422</v>
      </c>
      <c r="HS52" s="72">
        <v>4</v>
      </c>
      <c r="HT52" s="72">
        <v>0</v>
      </c>
      <c r="HU52" s="919">
        <v>19342</v>
      </c>
      <c r="HV52" s="72">
        <v>0</v>
      </c>
      <c r="HW52" s="72">
        <v>76</v>
      </c>
      <c r="HX52" s="72">
        <v>0</v>
      </c>
      <c r="HY52" s="87">
        <v>663</v>
      </c>
      <c r="HZ52" s="93">
        <v>617</v>
      </c>
      <c r="IA52" s="72">
        <v>617</v>
      </c>
      <c r="IB52" s="72">
        <v>0</v>
      </c>
      <c r="IC52" s="72">
        <v>21</v>
      </c>
      <c r="ID52" s="919">
        <v>20</v>
      </c>
      <c r="IE52" s="72">
        <v>2</v>
      </c>
      <c r="IF52" s="120">
        <v>3</v>
      </c>
    </row>
    <row r="53" spans="1:240" ht="14.25" customHeight="1">
      <c r="A53" s="423">
        <v>2001</v>
      </c>
      <c r="B53" s="1204">
        <v>700958</v>
      </c>
      <c r="C53" s="1208">
        <v>114261</v>
      </c>
      <c r="D53" s="1209">
        <v>113655</v>
      </c>
      <c r="E53" s="884">
        <v>327</v>
      </c>
      <c r="F53" s="884">
        <v>2</v>
      </c>
      <c r="G53" s="327"/>
      <c r="H53" s="884">
        <v>0</v>
      </c>
      <c r="I53" s="884">
        <v>745</v>
      </c>
      <c r="J53" s="884">
        <v>0</v>
      </c>
      <c r="K53" s="884">
        <v>80150</v>
      </c>
      <c r="L53" s="884">
        <v>32431</v>
      </c>
      <c r="M53" s="1226">
        <v>606</v>
      </c>
      <c r="N53" s="1208">
        <v>108496</v>
      </c>
      <c r="O53" s="1209">
        <v>107666</v>
      </c>
      <c r="P53" s="885">
        <v>6803</v>
      </c>
      <c r="Q53" s="885">
        <v>3065</v>
      </c>
      <c r="R53" s="885">
        <v>74796</v>
      </c>
      <c r="S53" s="885">
        <v>2249</v>
      </c>
      <c r="T53" s="885">
        <v>19</v>
      </c>
      <c r="U53" s="885">
        <v>20734</v>
      </c>
      <c r="V53" s="1209">
        <v>830</v>
      </c>
      <c r="W53" s="885">
        <v>726</v>
      </c>
      <c r="X53" s="885">
        <v>726</v>
      </c>
      <c r="Y53" s="885">
        <v>1</v>
      </c>
      <c r="Z53" s="885">
        <v>45</v>
      </c>
      <c r="AA53" s="885">
        <v>38</v>
      </c>
      <c r="AB53" s="894">
        <v>20</v>
      </c>
      <c r="AC53" s="1210">
        <v>5765</v>
      </c>
      <c r="AD53" s="885">
        <v>5765</v>
      </c>
      <c r="AE53" s="885">
        <v>5784</v>
      </c>
      <c r="AF53" s="887">
        <v>10158</v>
      </c>
      <c r="AG53" s="887">
        <v>13437</v>
      </c>
      <c r="AH53" s="887">
        <v>275</v>
      </c>
      <c r="AI53" s="885">
        <v>7093</v>
      </c>
      <c r="AJ53" s="885">
        <v>275</v>
      </c>
      <c r="AK53" s="885">
        <v>-1248</v>
      </c>
      <c r="AL53" s="885">
        <v>19426</v>
      </c>
      <c r="AM53" s="885">
        <v>5989</v>
      </c>
      <c r="AN53" s="885">
        <v>6818</v>
      </c>
      <c r="AO53" s="885">
        <v>0</v>
      </c>
      <c r="AP53" s="885">
        <v>-1523</v>
      </c>
      <c r="AQ53" s="885">
        <v>19151</v>
      </c>
      <c r="AR53" s="885">
        <v>5714</v>
      </c>
      <c r="AS53" s="887"/>
      <c r="AT53" s="896">
        <v>0</v>
      </c>
      <c r="AU53" s="925">
        <v>0.82244585267590931</v>
      </c>
      <c r="AV53" s="926">
        <v>0.82244585267590931</v>
      </c>
      <c r="AW53" s="926">
        <v>0.82515642877319328</v>
      </c>
      <c r="AX53" s="926">
        <v>0.85440211824388912</v>
      </c>
      <c r="AY53" s="1211"/>
      <c r="AZ53" s="926"/>
      <c r="BA53" s="1227">
        <v>18704.397000000001</v>
      </c>
      <c r="BB53" s="1228">
        <v>2018.4059999999999</v>
      </c>
      <c r="BC53" s="926">
        <v>16685.991000000002</v>
      </c>
      <c r="BD53" s="927">
        <v>2.3804551770576841</v>
      </c>
      <c r="BF53" s="1213">
        <v>16.300691339566708</v>
      </c>
      <c r="BG53" s="926">
        <v>16.214238228253333</v>
      </c>
      <c r="BH53" s="926">
        <v>4.6650441253256257E-2</v>
      </c>
      <c r="BI53" s="926">
        <v>2.8532379971410557E-4</v>
      </c>
      <c r="BJ53" s="926">
        <v>0</v>
      </c>
      <c r="BK53" s="926">
        <v>0</v>
      </c>
      <c r="BL53" s="926">
        <v>0.10628311539350432</v>
      </c>
      <c r="BM53" s="926">
        <v>0</v>
      </c>
      <c r="BN53" s="926">
        <v>11.434351273542781</v>
      </c>
      <c r="BO53" s="926">
        <v>4.6266680742640789</v>
      </c>
      <c r="BP53" s="926">
        <v>8.6453111313373979E-2</v>
      </c>
      <c r="BQ53" s="1213">
        <v>15.478245486890797</v>
      </c>
      <c r="BR53" s="926">
        <v>15.359836110009445</v>
      </c>
      <c r="BS53" s="926">
        <v>0.97052890472753006</v>
      </c>
      <c r="BT53" s="926">
        <v>0.43725872306186675</v>
      </c>
      <c r="BU53" s="926">
        <v>10.670539461708119</v>
      </c>
      <c r="BV53" s="327">
        <v>0</v>
      </c>
      <c r="BW53" s="926">
        <v>0.32084661277851168</v>
      </c>
      <c r="BX53" s="926">
        <v>2.7105760972840026E-3</v>
      </c>
      <c r="BY53" s="926">
        <v>2.9579518316361324</v>
      </c>
      <c r="BZ53" s="926">
        <v>0.11840937688135381</v>
      </c>
      <c r="CA53" s="926">
        <v>0.10357253929622032</v>
      </c>
      <c r="CB53" s="926">
        <v>0.10357253929622032</v>
      </c>
      <c r="CC53" s="926">
        <v>1.4266189985705279E-4</v>
      </c>
      <c r="CD53" s="926">
        <v>5.4211521945680052E-3</v>
      </c>
      <c r="CE53" s="927">
        <v>2.8532379971410557E-3</v>
      </c>
      <c r="CF53" s="926"/>
      <c r="CG53" s="925">
        <v>3.9232022460689513E-2</v>
      </c>
      <c r="CH53" s="926">
        <v>1.4491595787479421</v>
      </c>
      <c r="CI53" s="926">
        <v>1.9169479483792182</v>
      </c>
      <c r="CJ53" s="926">
        <v>1.0119008556860754</v>
      </c>
      <c r="CK53" s="927">
        <v>2.3804551770576841</v>
      </c>
      <c r="CL53" s="412">
        <v>2001</v>
      </c>
      <c r="CM53" s="99">
        <v>114261</v>
      </c>
      <c r="CN53" s="87">
        <v>113655</v>
      </c>
      <c r="CO53" s="87">
        <v>0</v>
      </c>
      <c r="CP53" s="87">
        <v>0</v>
      </c>
      <c r="CQ53" s="87">
        <v>0</v>
      </c>
      <c r="CR53" s="94">
        <v>0</v>
      </c>
      <c r="CS53" s="94">
        <v>0</v>
      </c>
      <c r="CT53" s="94">
        <v>0</v>
      </c>
      <c r="CU53" s="95">
        <v>0</v>
      </c>
      <c r="CV53" s="95">
        <v>0</v>
      </c>
      <c r="CW53" s="94">
        <v>0</v>
      </c>
      <c r="CX53" s="94">
        <v>0</v>
      </c>
      <c r="CY53" s="94">
        <v>0</v>
      </c>
      <c r="CZ53" s="95">
        <v>0</v>
      </c>
      <c r="DA53" s="94">
        <v>0</v>
      </c>
      <c r="DB53" s="94">
        <v>0</v>
      </c>
      <c r="DC53" s="95">
        <v>0</v>
      </c>
      <c r="DD53" s="94">
        <v>0</v>
      </c>
      <c r="DE53" s="94">
        <v>0</v>
      </c>
      <c r="DF53" s="94">
        <v>0</v>
      </c>
      <c r="DG53" s="94">
        <v>0</v>
      </c>
      <c r="DH53" s="94">
        <v>0</v>
      </c>
      <c r="DI53" s="94">
        <v>0</v>
      </c>
      <c r="DJ53" s="94">
        <v>0</v>
      </c>
      <c r="DK53" s="94">
        <v>0</v>
      </c>
      <c r="DL53" s="94">
        <v>0</v>
      </c>
      <c r="DM53" s="94">
        <v>0</v>
      </c>
      <c r="DN53" s="94">
        <v>0</v>
      </c>
      <c r="DO53" s="94">
        <v>0</v>
      </c>
      <c r="DP53" s="94">
        <v>0</v>
      </c>
      <c r="DQ53" s="94">
        <v>0</v>
      </c>
      <c r="DR53" s="94">
        <v>0</v>
      </c>
      <c r="DS53" s="94">
        <v>0</v>
      </c>
      <c r="DT53" s="94">
        <v>0</v>
      </c>
      <c r="DU53" s="94"/>
      <c r="DV53" s="94"/>
      <c r="DW53" s="94">
        <v>0</v>
      </c>
      <c r="DX53" s="94">
        <v>0</v>
      </c>
      <c r="DY53" s="94">
        <v>0</v>
      </c>
      <c r="DZ53" s="94">
        <v>0</v>
      </c>
      <c r="EA53" s="94">
        <v>0</v>
      </c>
      <c r="EB53" s="94">
        <v>0</v>
      </c>
      <c r="EC53" s="94">
        <v>0</v>
      </c>
      <c r="ED53" s="94">
        <v>0</v>
      </c>
      <c r="EE53" s="94">
        <v>0</v>
      </c>
      <c r="EF53" s="94">
        <v>0</v>
      </c>
      <c r="EG53" s="94">
        <v>0</v>
      </c>
      <c r="EH53" s="94">
        <v>0</v>
      </c>
      <c r="EI53" s="94">
        <v>0</v>
      </c>
      <c r="EJ53" s="95">
        <v>0</v>
      </c>
      <c r="EK53" s="94">
        <v>0</v>
      </c>
      <c r="EL53" s="94">
        <v>0</v>
      </c>
      <c r="EM53" s="94">
        <v>0</v>
      </c>
      <c r="EN53" s="94">
        <v>0</v>
      </c>
      <c r="EO53" s="94">
        <v>0</v>
      </c>
      <c r="EP53" s="94">
        <v>0</v>
      </c>
      <c r="EQ53" s="94">
        <v>0</v>
      </c>
      <c r="ER53" s="94">
        <v>0</v>
      </c>
      <c r="ES53" s="94">
        <v>0</v>
      </c>
      <c r="ET53" s="94">
        <v>0</v>
      </c>
      <c r="EU53" s="94">
        <v>0</v>
      </c>
      <c r="EV53" s="94">
        <v>0</v>
      </c>
      <c r="EW53" s="94">
        <v>0</v>
      </c>
      <c r="EX53" s="94">
        <v>0</v>
      </c>
      <c r="EY53" s="94">
        <v>0</v>
      </c>
      <c r="EZ53" s="94">
        <v>0</v>
      </c>
      <c r="FA53" s="94">
        <v>0</v>
      </c>
      <c r="FB53" s="94">
        <v>0</v>
      </c>
      <c r="FC53" s="94"/>
      <c r="FD53" s="94">
        <v>0</v>
      </c>
      <c r="FE53" s="94">
        <v>0</v>
      </c>
      <c r="FF53" s="94">
        <v>0</v>
      </c>
      <c r="FG53" s="94"/>
      <c r="FH53" s="94">
        <v>0</v>
      </c>
      <c r="FI53" s="87">
        <v>745</v>
      </c>
      <c r="FJ53" s="858">
        <v>745</v>
      </c>
      <c r="FK53" s="94">
        <v>0</v>
      </c>
      <c r="FL53" s="94">
        <v>0</v>
      </c>
      <c r="FM53" s="95">
        <v>0</v>
      </c>
      <c r="FN53" s="95">
        <v>0</v>
      </c>
      <c r="FO53" s="94">
        <v>0</v>
      </c>
      <c r="FP53" s="94">
        <v>0</v>
      </c>
      <c r="FQ53" s="94"/>
      <c r="FR53" s="94"/>
      <c r="FS53" s="179">
        <v>0</v>
      </c>
      <c r="FT53" s="94">
        <v>0</v>
      </c>
      <c r="FU53" s="94">
        <v>0</v>
      </c>
      <c r="FV53" s="94">
        <v>0</v>
      </c>
      <c r="FW53" s="94">
        <v>0</v>
      </c>
      <c r="FX53" s="94">
        <v>0</v>
      </c>
      <c r="FY53" s="94">
        <v>0</v>
      </c>
      <c r="FZ53" s="94">
        <v>0</v>
      </c>
      <c r="GA53" s="87">
        <v>80150</v>
      </c>
      <c r="GB53" s="87">
        <v>80071</v>
      </c>
      <c r="GC53" s="94">
        <v>58415</v>
      </c>
      <c r="GD53" s="94">
        <v>79</v>
      </c>
      <c r="GE53" s="94">
        <v>21656</v>
      </c>
      <c r="GF53" s="87">
        <v>32431</v>
      </c>
      <c r="GG53" s="94">
        <v>0</v>
      </c>
      <c r="GH53" s="94">
        <v>2</v>
      </c>
      <c r="GI53" s="858">
        <v>31542</v>
      </c>
      <c r="GJ53" s="94">
        <v>402</v>
      </c>
      <c r="GK53" s="94">
        <v>485</v>
      </c>
      <c r="GL53" s="87">
        <v>329</v>
      </c>
      <c r="GM53" s="72">
        <v>311</v>
      </c>
      <c r="GN53" s="72">
        <v>16</v>
      </c>
      <c r="GO53" s="72">
        <v>2</v>
      </c>
      <c r="GP53" s="95">
        <v>606</v>
      </c>
      <c r="GQ53" s="95">
        <v>0</v>
      </c>
      <c r="GR53" s="94">
        <v>0</v>
      </c>
      <c r="GS53" s="94">
        <v>0</v>
      </c>
      <c r="GT53" s="94">
        <v>0</v>
      </c>
      <c r="GU53" s="94">
        <v>0</v>
      </c>
      <c r="GV53" s="94">
        <v>0</v>
      </c>
      <c r="GW53" s="94">
        <v>0</v>
      </c>
      <c r="GX53" s="94">
        <v>0</v>
      </c>
      <c r="GY53" s="94">
        <v>0</v>
      </c>
      <c r="GZ53" s="858">
        <v>558</v>
      </c>
      <c r="HA53" s="94">
        <v>48</v>
      </c>
      <c r="HB53" s="94">
        <v>0</v>
      </c>
      <c r="HC53" s="99">
        <v>108496</v>
      </c>
      <c r="HD53" s="87">
        <v>107666</v>
      </c>
      <c r="HE53" s="72">
        <v>6803</v>
      </c>
      <c r="HF53" s="72">
        <v>3065</v>
      </c>
      <c r="HG53" s="87">
        <v>2249</v>
      </c>
      <c r="HH53" s="72">
        <v>0</v>
      </c>
      <c r="HI53" s="72">
        <v>2249</v>
      </c>
      <c r="HJ53" s="93">
        <v>19</v>
      </c>
      <c r="HK53" s="72">
        <v>19</v>
      </c>
      <c r="HL53" s="72">
        <v>0</v>
      </c>
      <c r="HM53" s="87">
        <v>15</v>
      </c>
      <c r="HN53" s="72">
        <v>15</v>
      </c>
      <c r="HO53" s="72">
        <v>0</v>
      </c>
      <c r="HP53" s="72">
        <v>71188</v>
      </c>
      <c r="HQ53" s="72">
        <v>3608</v>
      </c>
      <c r="HR53" s="87">
        <v>20719</v>
      </c>
      <c r="HS53" s="72">
        <v>4</v>
      </c>
      <c r="HT53" s="72">
        <v>0</v>
      </c>
      <c r="HU53" s="919">
        <v>20609</v>
      </c>
      <c r="HV53" s="72">
        <v>0</v>
      </c>
      <c r="HW53" s="72">
        <v>106</v>
      </c>
      <c r="HX53" s="72">
        <v>0</v>
      </c>
      <c r="HY53" s="87">
        <v>830</v>
      </c>
      <c r="HZ53" s="93">
        <v>726</v>
      </c>
      <c r="IA53" s="72">
        <v>726</v>
      </c>
      <c r="IB53" s="72">
        <v>0</v>
      </c>
      <c r="IC53" s="72">
        <v>20</v>
      </c>
      <c r="ID53" s="919">
        <v>45</v>
      </c>
      <c r="IE53" s="72">
        <v>1</v>
      </c>
      <c r="IF53" s="120">
        <v>38</v>
      </c>
    </row>
    <row r="54" spans="1:240" ht="14.25" customHeight="1">
      <c r="A54" s="423">
        <v>2002</v>
      </c>
      <c r="B54" s="1204">
        <v>749744</v>
      </c>
      <c r="C54" s="1208">
        <v>95540</v>
      </c>
      <c r="D54" s="1209">
        <v>95336</v>
      </c>
      <c r="E54" s="884">
        <v>94</v>
      </c>
      <c r="F54" s="884">
        <v>2</v>
      </c>
      <c r="G54" s="327"/>
      <c r="H54" s="884">
        <v>0</v>
      </c>
      <c r="I54" s="884">
        <v>767</v>
      </c>
      <c r="J54" s="884">
        <v>0</v>
      </c>
      <c r="K54" s="884">
        <v>85621</v>
      </c>
      <c r="L54" s="884">
        <v>8852</v>
      </c>
      <c r="M54" s="1226">
        <v>204</v>
      </c>
      <c r="N54" s="1208">
        <v>89512</v>
      </c>
      <c r="O54" s="1209">
        <v>89068</v>
      </c>
      <c r="P54" s="885">
        <v>3415</v>
      </c>
      <c r="Q54" s="885">
        <v>1556</v>
      </c>
      <c r="R54" s="885">
        <v>78362</v>
      </c>
      <c r="S54" s="885">
        <v>2468</v>
      </c>
      <c r="T54" s="885">
        <v>17</v>
      </c>
      <c r="U54" s="885">
        <v>3250</v>
      </c>
      <c r="V54" s="1209">
        <v>444</v>
      </c>
      <c r="W54" s="885">
        <v>361</v>
      </c>
      <c r="X54" s="885">
        <v>361</v>
      </c>
      <c r="Y54" s="885">
        <v>0</v>
      </c>
      <c r="Z54" s="885">
        <v>39</v>
      </c>
      <c r="AA54" s="885">
        <v>18</v>
      </c>
      <c r="AB54" s="894">
        <v>26</v>
      </c>
      <c r="AC54" s="1210">
        <v>6028</v>
      </c>
      <c r="AD54" s="885">
        <v>6028</v>
      </c>
      <c r="AE54" s="885">
        <v>6045</v>
      </c>
      <c r="AF54" s="887">
        <v>5287</v>
      </c>
      <c r="AG54" s="887">
        <v>6708</v>
      </c>
      <c r="AH54" s="887">
        <v>305</v>
      </c>
      <c r="AI54" s="885">
        <v>3731</v>
      </c>
      <c r="AJ54" s="885">
        <v>305</v>
      </c>
      <c r="AK54" s="885">
        <v>-1413</v>
      </c>
      <c r="AL54" s="885">
        <v>12976</v>
      </c>
      <c r="AM54" s="885">
        <v>6268</v>
      </c>
      <c r="AN54" s="885">
        <v>3426</v>
      </c>
      <c r="AO54" s="885">
        <v>0</v>
      </c>
      <c r="AP54" s="885">
        <v>-1718</v>
      </c>
      <c r="AQ54" s="885">
        <v>12671</v>
      </c>
      <c r="AR54" s="885">
        <v>5963</v>
      </c>
      <c r="AS54" s="887"/>
      <c r="AT54" s="896">
        <v>0</v>
      </c>
      <c r="AU54" s="925">
        <v>0.80400776798480544</v>
      </c>
      <c r="AV54" s="926">
        <v>0.80400776798480544</v>
      </c>
      <c r="AW54" s="926">
        <v>0.80627520860453705</v>
      </c>
      <c r="AX54" s="926">
        <v>0.83601869438101539</v>
      </c>
      <c r="AY54" s="1211"/>
      <c r="AZ54" s="926"/>
      <c r="BA54" s="1227">
        <v>18577.246999999999</v>
      </c>
      <c r="BB54" s="1228">
        <v>6830.7020000000002</v>
      </c>
      <c r="BC54" s="926">
        <v>11746.544999999998</v>
      </c>
      <c r="BD54" s="927">
        <v>1.5667407808531977</v>
      </c>
      <c r="BF54" s="1213">
        <v>12.743016282891228</v>
      </c>
      <c r="BG54" s="926">
        <v>12.715806995454448</v>
      </c>
      <c r="BH54" s="926">
        <v>1.2537612838515547E-2</v>
      </c>
      <c r="BI54" s="926">
        <v>2.6675771996841589E-4</v>
      </c>
      <c r="BJ54" s="926">
        <v>0</v>
      </c>
      <c r="BK54" s="926">
        <v>0</v>
      </c>
      <c r="BL54" s="926">
        <v>0.10230158560788749</v>
      </c>
      <c r="BM54" s="926">
        <v>0</v>
      </c>
      <c r="BN54" s="926">
        <v>11.420031370707868</v>
      </c>
      <c r="BO54" s="926">
        <v>1.1806696685802087</v>
      </c>
      <c r="BP54" s="926">
        <v>2.7209287436778421E-2</v>
      </c>
      <c r="BQ54" s="1213">
        <v>11.939008514906421</v>
      </c>
      <c r="BR54" s="926">
        <v>11.879788301073432</v>
      </c>
      <c r="BS54" s="926">
        <v>0.45548880684607013</v>
      </c>
      <c r="BT54" s="926">
        <v>0.20753750613542757</v>
      </c>
      <c r="BU54" s="926">
        <v>10.451834226082504</v>
      </c>
      <c r="BV54" s="327">
        <v>0</v>
      </c>
      <c r="BW54" s="926">
        <v>0.3291790264410252</v>
      </c>
      <c r="BX54" s="926">
        <v>2.2674406197315351E-3</v>
      </c>
      <c r="BY54" s="926">
        <v>0.43348129494867582</v>
      </c>
      <c r="BZ54" s="926">
        <v>5.9220213832988325E-2</v>
      </c>
      <c r="CA54" s="926">
        <v>4.8149768454299066E-2</v>
      </c>
      <c r="CB54" s="926">
        <v>4.8149768454299066E-2</v>
      </c>
      <c r="CC54" s="926">
        <v>0</v>
      </c>
      <c r="CD54" s="926">
        <v>2.400819479715743E-3</v>
      </c>
      <c r="CE54" s="927">
        <v>3.4678503595894066E-3</v>
      </c>
      <c r="CF54" s="926"/>
      <c r="CG54" s="925">
        <v>4.0680552295183421E-2</v>
      </c>
      <c r="CH54" s="926">
        <v>0.70517403273650736</v>
      </c>
      <c r="CI54" s="926">
        <v>0.89470539277406691</v>
      </c>
      <c r="CJ54" s="926">
        <v>0.49763652660107982</v>
      </c>
      <c r="CK54" s="927">
        <v>1.5667407808531977</v>
      </c>
      <c r="CL54" s="412">
        <v>2002</v>
      </c>
      <c r="CM54" s="99">
        <v>95540</v>
      </c>
      <c r="CN54" s="87">
        <v>95336</v>
      </c>
      <c r="CO54" s="87">
        <v>0</v>
      </c>
      <c r="CP54" s="87">
        <v>0</v>
      </c>
      <c r="CQ54" s="87">
        <v>0</v>
      </c>
      <c r="CR54" s="94">
        <v>0</v>
      </c>
      <c r="CS54" s="94">
        <v>0</v>
      </c>
      <c r="CT54" s="94">
        <v>0</v>
      </c>
      <c r="CU54" s="95">
        <v>0</v>
      </c>
      <c r="CV54" s="95">
        <v>0</v>
      </c>
      <c r="CW54" s="94">
        <v>0</v>
      </c>
      <c r="CX54" s="94">
        <v>0</v>
      </c>
      <c r="CY54" s="94">
        <v>0</v>
      </c>
      <c r="CZ54" s="95">
        <v>0</v>
      </c>
      <c r="DA54" s="94">
        <v>0</v>
      </c>
      <c r="DB54" s="94">
        <v>0</v>
      </c>
      <c r="DC54" s="95">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c r="DV54" s="94"/>
      <c r="DW54" s="94">
        <v>0</v>
      </c>
      <c r="DX54" s="94">
        <v>0</v>
      </c>
      <c r="DY54" s="94">
        <v>0</v>
      </c>
      <c r="DZ54" s="94">
        <v>0</v>
      </c>
      <c r="EA54" s="94">
        <v>0</v>
      </c>
      <c r="EB54" s="94">
        <v>0</v>
      </c>
      <c r="EC54" s="94">
        <v>0</v>
      </c>
      <c r="ED54" s="94">
        <v>0</v>
      </c>
      <c r="EE54" s="94">
        <v>0</v>
      </c>
      <c r="EF54" s="94">
        <v>0</v>
      </c>
      <c r="EG54" s="94">
        <v>0</v>
      </c>
      <c r="EH54" s="94">
        <v>0</v>
      </c>
      <c r="EI54" s="94">
        <v>0</v>
      </c>
      <c r="EJ54" s="95">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c r="FD54" s="94">
        <v>0</v>
      </c>
      <c r="FE54" s="94">
        <v>0</v>
      </c>
      <c r="FF54" s="94">
        <v>0</v>
      </c>
      <c r="FG54" s="94"/>
      <c r="FH54" s="94">
        <v>0</v>
      </c>
      <c r="FI54" s="87">
        <v>767</v>
      </c>
      <c r="FJ54" s="858">
        <v>767</v>
      </c>
      <c r="FK54" s="94">
        <v>0</v>
      </c>
      <c r="FL54" s="94">
        <v>0</v>
      </c>
      <c r="FM54" s="95">
        <v>0</v>
      </c>
      <c r="FN54" s="95">
        <v>0</v>
      </c>
      <c r="FO54" s="94">
        <v>0</v>
      </c>
      <c r="FP54" s="94">
        <v>0</v>
      </c>
      <c r="FQ54" s="94"/>
      <c r="FR54" s="94"/>
      <c r="FS54" s="179">
        <v>0</v>
      </c>
      <c r="FT54" s="94">
        <v>0</v>
      </c>
      <c r="FU54" s="94">
        <v>0</v>
      </c>
      <c r="FV54" s="94">
        <v>0</v>
      </c>
      <c r="FW54" s="94">
        <v>0</v>
      </c>
      <c r="FX54" s="94">
        <v>0</v>
      </c>
      <c r="FY54" s="94">
        <v>0</v>
      </c>
      <c r="FZ54" s="94">
        <v>0</v>
      </c>
      <c r="GA54" s="87">
        <v>85621</v>
      </c>
      <c r="GB54" s="87">
        <v>85562</v>
      </c>
      <c r="GC54" s="94">
        <v>62409</v>
      </c>
      <c r="GD54" s="94">
        <v>59</v>
      </c>
      <c r="GE54" s="94">
        <v>23153</v>
      </c>
      <c r="GF54" s="87">
        <v>8852</v>
      </c>
      <c r="GG54" s="94">
        <v>0</v>
      </c>
      <c r="GH54" s="94">
        <v>3</v>
      </c>
      <c r="GI54" s="858">
        <v>7386</v>
      </c>
      <c r="GJ54" s="94">
        <v>979</v>
      </c>
      <c r="GK54" s="94">
        <v>484</v>
      </c>
      <c r="GL54" s="87">
        <v>96</v>
      </c>
      <c r="GM54" s="72">
        <v>94</v>
      </c>
      <c r="GN54" s="72">
        <v>0</v>
      </c>
      <c r="GO54" s="72">
        <v>2</v>
      </c>
      <c r="GP54" s="95">
        <v>204</v>
      </c>
      <c r="GQ54" s="95">
        <v>0</v>
      </c>
      <c r="GR54" s="94">
        <v>0</v>
      </c>
      <c r="GS54" s="94">
        <v>0</v>
      </c>
      <c r="GT54" s="94">
        <v>0</v>
      </c>
      <c r="GU54" s="94">
        <v>0</v>
      </c>
      <c r="GV54" s="94">
        <v>0</v>
      </c>
      <c r="GW54" s="94">
        <v>0</v>
      </c>
      <c r="GX54" s="94">
        <v>0</v>
      </c>
      <c r="GY54" s="94">
        <v>0</v>
      </c>
      <c r="GZ54" s="858">
        <v>112</v>
      </c>
      <c r="HA54" s="94">
        <v>92</v>
      </c>
      <c r="HB54" s="94">
        <v>0</v>
      </c>
      <c r="HC54" s="99">
        <v>89512</v>
      </c>
      <c r="HD54" s="87">
        <v>89068</v>
      </c>
      <c r="HE54" s="72">
        <v>3415</v>
      </c>
      <c r="HF54" s="72">
        <v>1556</v>
      </c>
      <c r="HG54" s="87">
        <v>2468</v>
      </c>
      <c r="HH54" s="72">
        <v>0</v>
      </c>
      <c r="HI54" s="72">
        <v>2468</v>
      </c>
      <c r="HJ54" s="93">
        <v>17</v>
      </c>
      <c r="HK54" s="72">
        <v>17</v>
      </c>
      <c r="HL54" s="72">
        <v>0</v>
      </c>
      <c r="HM54" s="87">
        <v>11</v>
      </c>
      <c r="HN54" s="72">
        <v>11</v>
      </c>
      <c r="HO54" s="72">
        <v>0</v>
      </c>
      <c r="HP54" s="72">
        <v>76845</v>
      </c>
      <c r="HQ54" s="72">
        <v>1517</v>
      </c>
      <c r="HR54" s="87">
        <v>3239</v>
      </c>
      <c r="HS54" s="72">
        <v>4</v>
      </c>
      <c r="HT54" s="72">
        <v>0</v>
      </c>
      <c r="HU54" s="919">
        <v>3118</v>
      </c>
      <c r="HV54" s="72">
        <v>0</v>
      </c>
      <c r="HW54" s="72">
        <v>117</v>
      </c>
      <c r="HX54" s="72">
        <v>0</v>
      </c>
      <c r="HY54" s="87">
        <v>444</v>
      </c>
      <c r="HZ54" s="93">
        <v>361</v>
      </c>
      <c r="IA54" s="72">
        <v>361</v>
      </c>
      <c r="IB54" s="72">
        <v>0</v>
      </c>
      <c r="IC54" s="72">
        <v>26</v>
      </c>
      <c r="ID54" s="919">
        <v>39</v>
      </c>
      <c r="IE54" s="72">
        <v>0</v>
      </c>
      <c r="IF54" s="120">
        <v>18</v>
      </c>
    </row>
    <row r="55" spans="1:240" ht="14.25" customHeight="1">
      <c r="A55" s="423">
        <v>2003</v>
      </c>
      <c r="B55" s="1204">
        <v>802683</v>
      </c>
      <c r="C55" s="1208">
        <v>98636</v>
      </c>
      <c r="D55" s="1209">
        <v>98572</v>
      </c>
      <c r="E55" s="884">
        <v>82</v>
      </c>
      <c r="F55" s="884">
        <v>3</v>
      </c>
      <c r="G55" s="327"/>
      <c r="H55" s="884">
        <v>0</v>
      </c>
      <c r="I55" s="884">
        <v>865</v>
      </c>
      <c r="J55" s="884">
        <v>0</v>
      </c>
      <c r="K55" s="884">
        <v>92184</v>
      </c>
      <c r="L55" s="884">
        <v>5438</v>
      </c>
      <c r="M55" s="1226">
        <v>64</v>
      </c>
      <c r="N55" s="1208">
        <v>90672</v>
      </c>
      <c r="O55" s="1209">
        <v>90270</v>
      </c>
      <c r="P55" s="885">
        <v>1956</v>
      </c>
      <c r="Q55" s="885">
        <v>1117</v>
      </c>
      <c r="R55" s="885">
        <v>81912</v>
      </c>
      <c r="S55" s="885">
        <v>2830</v>
      </c>
      <c r="T55" s="885">
        <v>18</v>
      </c>
      <c r="U55" s="885">
        <v>2437</v>
      </c>
      <c r="V55" s="1209">
        <v>402</v>
      </c>
      <c r="W55" s="885">
        <v>340</v>
      </c>
      <c r="X55" s="885">
        <v>340</v>
      </c>
      <c r="Y55" s="885">
        <v>2</v>
      </c>
      <c r="Z55" s="885">
        <v>29</v>
      </c>
      <c r="AA55" s="885">
        <v>5</v>
      </c>
      <c r="AB55" s="894">
        <v>26</v>
      </c>
      <c r="AC55" s="1210">
        <v>7964</v>
      </c>
      <c r="AD55" s="885">
        <v>7964</v>
      </c>
      <c r="AE55" s="885">
        <v>7982</v>
      </c>
      <c r="AF55" s="887">
        <v>3388</v>
      </c>
      <c r="AG55" s="887">
        <v>3811</v>
      </c>
      <c r="AH55" s="887">
        <v>306</v>
      </c>
      <c r="AI55" s="885">
        <v>2271</v>
      </c>
      <c r="AJ55" s="885">
        <v>306</v>
      </c>
      <c r="AK55" s="885">
        <v>-1677</v>
      </c>
      <c r="AL55" s="885">
        <v>12113</v>
      </c>
      <c r="AM55" s="885">
        <v>8302</v>
      </c>
      <c r="AN55" s="885">
        <v>1965</v>
      </c>
      <c r="AO55" s="885">
        <v>0</v>
      </c>
      <c r="AP55" s="885">
        <v>-1983</v>
      </c>
      <c r="AQ55" s="885">
        <v>11807</v>
      </c>
      <c r="AR55" s="885">
        <v>7996</v>
      </c>
      <c r="AS55" s="887"/>
      <c r="AT55" s="896">
        <v>0</v>
      </c>
      <c r="AU55" s="925">
        <v>0.99217250147318425</v>
      </c>
      <c r="AV55" s="926">
        <v>0.99217250147318425</v>
      </c>
      <c r="AW55" s="926">
        <v>0.99441498075828194</v>
      </c>
      <c r="AX55" s="926">
        <v>1.0342812791600171</v>
      </c>
      <c r="AY55" s="1211"/>
      <c r="AZ55" s="926"/>
      <c r="BA55" s="1227">
        <v>18450.097000000002</v>
      </c>
      <c r="BB55" s="1228">
        <v>10951.734</v>
      </c>
      <c r="BC55" s="926">
        <v>7498.3630000000012</v>
      </c>
      <c r="BD55" s="927">
        <v>0.93416242775790714</v>
      </c>
      <c r="BF55" s="1213">
        <v>12.288288153604848</v>
      </c>
      <c r="BG55" s="926">
        <v>12.280314893924501</v>
      </c>
      <c r="BH55" s="926">
        <v>1.0215738965444639E-2</v>
      </c>
      <c r="BI55" s="926">
        <v>3.7374654751626729E-4</v>
      </c>
      <c r="BJ55" s="926">
        <v>0</v>
      </c>
      <c r="BK55" s="926">
        <v>0</v>
      </c>
      <c r="BL55" s="926">
        <v>0.10776358786719041</v>
      </c>
      <c r="BM55" s="926">
        <v>0</v>
      </c>
      <c r="BN55" s="926">
        <v>11.484483912079861</v>
      </c>
      <c r="BO55" s="926">
        <v>0.67747790846448719</v>
      </c>
      <c r="BP55" s="926">
        <v>7.9732596803470356E-3</v>
      </c>
      <c r="BQ55" s="1213">
        <v>11.296115652131663</v>
      </c>
      <c r="BR55" s="926">
        <v>11.246033614764483</v>
      </c>
      <c r="BS55" s="926">
        <v>0.2436827489806063</v>
      </c>
      <c r="BT55" s="926">
        <v>0.13915829785855688</v>
      </c>
      <c r="BU55" s="926">
        <v>10.204775733384162</v>
      </c>
      <c r="BV55" s="327">
        <v>0</v>
      </c>
      <c r="BW55" s="926">
        <v>0.35256757649034548</v>
      </c>
      <c r="BX55" s="926">
        <v>2.2424792850976039E-3</v>
      </c>
      <c r="BY55" s="926">
        <v>0.30360677876571446</v>
      </c>
      <c r="BZ55" s="926">
        <v>5.0082037367179824E-2</v>
      </c>
      <c r="CA55" s="926">
        <v>4.2357942051843629E-2</v>
      </c>
      <c r="CB55" s="926">
        <v>4.2357942051843629E-2</v>
      </c>
      <c r="CC55" s="926">
        <v>2.4916436501084486E-4</v>
      </c>
      <c r="CD55" s="926">
        <v>6.2291091252711221E-4</v>
      </c>
      <c r="CE55" s="927">
        <v>3.2391367451409833E-3</v>
      </c>
      <c r="CF55" s="926"/>
      <c r="CG55" s="925">
        <v>3.8122147846659266E-2</v>
      </c>
      <c r="CH55" s="926">
        <v>0.42208443432837123</v>
      </c>
      <c r="CI55" s="926">
        <v>0.47478269752816493</v>
      </c>
      <c r="CJ55" s="926">
        <v>0.28292613646981435</v>
      </c>
      <c r="CK55" s="927">
        <v>0.93416242775790714</v>
      </c>
      <c r="CL55" s="412">
        <v>2003</v>
      </c>
      <c r="CM55" s="99">
        <v>98636</v>
      </c>
      <c r="CN55" s="87">
        <v>98572</v>
      </c>
      <c r="CO55" s="87">
        <v>0</v>
      </c>
      <c r="CP55" s="87">
        <v>0</v>
      </c>
      <c r="CQ55" s="87">
        <v>0</v>
      </c>
      <c r="CR55" s="94">
        <v>0</v>
      </c>
      <c r="CS55" s="94">
        <v>0</v>
      </c>
      <c r="CT55" s="94">
        <v>0</v>
      </c>
      <c r="CU55" s="95">
        <v>0</v>
      </c>
      <c r="CV55" s="95">
        <v>0</v>
      </c>
      <c r="CW55" s="94">
        <v>0</v>
      </c>
      <c r="CX55" s="94">
        <v>0</v>
      </c>
      <c r="CY55" s="94">
        <v>0</v>
      </c>
      <c r="CZ55" s="95">
        <v>0</v>
      </c>
      <c r="DA55" s="94">
        <v>0</v>
      </c>
      <c r="DB55" s="94">
        <v>0</v>
      </c>
      <c r="DC55" s="95">
        <v>0</v>
      </c>
      <c r="DD55" s="94">
        <v>0</v>
      </c>
      <c r="DE55" s="94">
        <v>0</v>
      </c>
      <c r="DF55" s="94">
        <v>0</v>
      </c>
      <c r="DG55" s="94">
        <v>0</v>
      </c>
      <c r="DH55" s="94">
        <v>0</v>
      </c>
      <c r="DI55" s="94">
        <v>0</v>
      </c>
      <c r="DJ55" s="94">
        <v>0</v>
      </c>
      <c r="DK55" s="94">
        <v>0</v>
      </c>
      <c r="DL55" s="94">
        <v>0</v>
      </c>
      <c r="DM55" s="94">
        <v>0</v>
      </c>
      <c r="DN55" s="94">
        <v>0</v>
      </c>
      <c r="DO55" s="94">
        <v>0</v>
      </c>
      <c r="DP55" s="94">
        <v>0</v>
      </c>
      <c r="DQ55" s="94">
        <v>0</v>
      </c>
      <c r="DR55" s="94">
        <v>0</v>
      </c>
      <c r="DS55" s="94">
        <v>0</v>
      </c>
      <c r="DT55" s="94">
        <v>0</v>
      </c>
      <c r="DU55" s="94"/>
      <c r="DV55" s="94"/>
      <c r="DW55" s="94">
        <v>0</v>
      </c>
      <c r="DX55" s="94">
        <v>0</v>
      </c>
      <c r="DY55" s="94">
        <v>0</v>
      </c>
      <c r="DZ55" s="94">
        <v>0</v>
      </c>
      <c r="EA55" s="94">
        <v>0</v>
      </c>
      <c r="EB55" s="94">
        <v>0</v>
      </c>
      <c r="EC55" s="94">
        <v>0</v>
      </c>
      <c r="ED55" s="94">
        <v>0</v>
      </c>
      <c r="EE55" s="94">
        <v>0</v>
      </c>
      <c r="EF55" s="94">
        <v>0</v>
      </c>
      <c r="EG55" s="94">
        <v>0</v>
      </c>
      <c r="EH55" s="94">
        <v>0</v>
      </c>
      <c r="EI55" s="94">
        <v>0</v>
      </c>
      <c r="EJ55" s="95">
        <v>0</v>
      </c>
      <c r="EK55" s="94">
        <v>0</v>
      </c>
      <c r="EL55" s="94">
        <v>0</v>
      </c>
      <c r="EM55" s="94">
        <v>0</v>
      </c>
      <c r="EN55" s="94">
        <v>0</v>
      </c>
      <c r="EO55" s="94">
        <v>0</v>
      </c>
      <c r="EP55" s="94">
        <v>0</v>
      </c>
      <c r="EQ55" s="94">
        <v>0</v>
      </c>
      <c r="ER55" s="94">
        <v>0</v>
      </c>
      <c r="ES55" s="94">
        <v>0</v>
      </c>
      <c r="ET55" s="94">
        <v>0</v>
      </c>
      <c r="EU55" s="94">
        <v>0</v>
      </c>
      <c r="EV55" s="94">
        <v>0</v>
      </c>
      <c r="EW55" s="94">
        <v>0</v>
      </c>
      <c r="EX55" s="94">
        <v>0</v>
      </c>
      <c r="EY55" s="94">
        <v>0</v>
      </c>
      <c r="EZ55" s="94">
        <v>0</v>
      </c>
      <c r="FA55" s="94">
        <v>0</v>
      </c>
      <c r="FB55" s="94">
        <v>0</v>
      </c>
      <c r="FC55" s="94"/>
      <c r="FD55" s="94">
        <v>0</v>
      </c>
      <c r="FE55" s="94">
        <v>0</v>
      </c>
      <c r="FF55" s="94">
        <v>0</v>
      </c>
      <c r="FG55" s="94"/>
      <c r="FH55" s="94">
        <v>0</v>
      </c>
      <c r="FI55" s="87">
        <v>865</v>
      </c>
      <c r="FJ55" s="858">
        <v>865</v>
      </c>
      <c r="FK55" s="94">
        <v>0</v>
      </c>
      <c r="FL55" s="94">
        <v>0</v>
      </c>
      <c r="FM55" s="95">
        <v>0</v>
      </c>
      <c r="FN55" s="95">
        <v>0</v>
      </c>
      <c r="FO55" s="94">
        <v>0</v>
      </c>
      <c r="FP55" s="94">
        <v>0</v>
      </c>
      <c r="FQ55" s="94"/>
      <c r="FR55" s="94"/>
      <c r="FS55" s="179">
        <v>0</v>
      </c>
      <c r="FT55" s="94">
        <v>0</v>
      </c>
      <c r="FU55" s="94">
        <v>0</v>
      </c>
      <c r="FV55" s="94">
        <v>0</v>
      </c>
      <c r="FW55" s="94">
        <v>0</v>
      </c>
      <c r="FX55" s="94">
        <v>0</v>
      </c>
      <c r="FY55" s="94">
        <v>0</v>
      </c>
      <c r="FZ55" s="94">
        <v>0</v>
      </c>
      <c r="GA55" s="87">
        <v>92184</v>
      </c>
      <c r="GB55" s="87">
        <v>92128</v>
      </c>
      <c r="GC55" s="94">
        <v>67245</v>
      </c>
      <c r="GD55" s="94">
        <v>56</v>
      </c>
      <c r="GE55" s="94">
        <v>24883</v>
      </c>
      <c r="GF55" s="87">
        <v>5438</v>
      </c>
      <c r="GG55" s="94">
        <v>0</v>
      </c>
      <c r="GH55" s="94">
        <v>3</v>
      </c>
      <c r="GI55" s="858">
        <v>4207</v>
      </c>
      <c r="GJ55" s="94">
        <v>713</v>
      </c>
      <c r="GK55" s="94">
        <v>515</v>
      </c>
      <c r="GL55" s="87">
        <v>85</v>
      </c>
      <c r="GM55" s="72">
        <v>82</v>
      </c>
      <c r="GN55" s="72">
        <v>0</v>
      </c>
      <c r="GO55" s="72">
        <v>3</v>
      </c>
      <c r="GP55" s="95">
        <v>64</v>
      </c>
      <c r="GQ55" s="95">
        <v>0</v>
      </c>
      <c r="GR55" s="94">
        <v>0</v>
      </c>
      <c r="GS55" s="94">
        <v>0</v>
      </c>
      <c r="GT55" s="94">
        <v>0</v>
      </c>
      <c r="GU55" s="94">
        <v>0</v>
      </c>
      <c r="GV55" s="94">
        <v>0</v>
      </c>
      <c r="GW55" s="94">
        <v>0</v>
      </c>
      <c r="GX55" s="94">
        <v>0</v>
      </c>
      <c r="GY55" s="94">
        <v>0</v>
      </c>
      <c r="GZ55" s="858">
        <v>50</v>
      </c>
      <c r="HA55" s="94">
        <v>14</v>
      </c>
      <c r="HB55" s="94">
        <v>0</v>
      </c>
      <c r="HC55" s="99">
        <v>90672</v>
      </c>
      <c r="HD55" s="87">
        <v>90270</v>
      </c>
      <c r="HE55" s="72">
        <v>1956</v>
      </c>
      <c r="HF55" s="72">
        <v>1117</v>
      </c>
      <c r="HG55" s="87">
        <v>2830</v>
      </c>
      <c r="HH55" s="72">
        <v>0</v>
      </c>
      <c r="HI55" s="72">
        <v>2830</v>
      </c>
      <c r="HJ55" s="93">
        <v>18</v>
      </c>
      <c r="HK55" s="72">
        <v>18</v>
      </c>
      <c r="HL55" s="72">
        <v>0</v>
      </c>
      <c r="HM55" s="87">
        <v>9</v>
      </c>
      <c r="HN55" s="72">
        <v>9</v>
      </c>
      <c r="HO55" s="72">
        <v>0</v>
      </c>
      <c r="HP55" s="72">
        <v>81404</v>
      </c>
      <c r="HQ55" s="72">
        <v>508</v>
      </c>
      <c r="HR55" s="87">
        <v>2428</v>
      </c>
      <c r="HS55" s="72">
        <v>4</v>
      </c>
      <c r="HT55" s="72">
        <v>0</v>
      </c>
      <c r="HU55" s="919">
        <v>2317</v>
      </c>
      <c r="HV55" s="72">
        <v>0</v>
      </c>
      <c r="HW55" s="72">
        <v>107</v>
      </c>
      <c r="HX55" s="72">
        <v>0</v>
      </c>
      <c r="HY55" s="87">
        <v>402</v>
      </c>
      <c r="HZ55" s="93">
        <v>340</v>
      </c>
      <c r="IA55" s="72">
        <v>340</v>
      </c>
      <c r="IB55" s="72">
        <v>0</v>
      </c>
      <c r="IC55" s="72">
        <v>26</v>
      </c>
      <c r="ID55" s="919">
        <v>29</v>
      </c>
      <c r="IE55" s="72">
        <v>2</v>
      </c>
      <c r="IF55" s="120">
        <v>5</v>
      </c>
    </row>
    <row r="56" spans="1:240" ht="14.25" customHeight="1">
      <c r="A56" s="423">
        <v>2004</v>
      </c>
      <c r="B56" s="1204">
        <v>860059</v>
      </c>
      <c r="C56" s="1208">
        <v>106383</v>
      </c>
      <c r="D56" s="1209">
        <v>106298</v>
      </c>
      <c r="E56" s="884">
        <v>202</v>
      </c>
      <c r="F56" s="884">
        <v>3</v>
      </c>
      <c r="G56" s="327"/>
      <c r="H56" s="884">
        <v>0</v>
      </c>
      <c r="I56" s="884">
        <v>1148</v>
      </c>
      <c r="J56" s="884">
        <v>0</v>
      </c>
      <c r="K56" s="884">
        <v>99151</v>
      </c>
      <c r="L56" s="884">
        <v>5794</v>
      </c>
      <c r="M56" s="1226">
        <v>85</v>
      </c>
      <c r="N56" s="1208">
        <v>97790</v>
      </c>
      <c r="O56" s="1209">
        <v>97424</v>
      </c>
      <c r="P56" s="885">
        <v>2152</v>
      </c>
      <c r="Q56" s="885">
        <v>1212</v>
      </c>
      <c r="R56" s="885">
        <v>88095</v>
      </c>
      <c r="S56" s="885">
        <v>2946</v>
      </c>
      <c r="T56" s="885">
        <v>9</v>
      </c>
      <c r="U56" s="885">
        <v>3010</v>
      </c>
      <c r="V56" s="1209">
        <v>366</v>
      </c>
      <c r="W56" s="885">
        <v>315</v>
      </c>
      <c r="X56" s="885">
        <v>315</v>
      </c>
      <c r="Y56" s="885">
        <v>3</v>
      </c>
      <c r="Z56" s="885">
        <v>29</v>
      </c>
      <c r="AA56" s="885">
        <v>0</v>
      </c>
      <c r="AB56" s="894">
        <v>19</v>
      </c>
      <c r="AC56" s="1210">
        <v>8593</v>
      </c>
      <c r="AD56" s="885">
        <v>8593</v>
      </c>
      <c r="AE56" s="885">
        <v>8602</v>
      </c>
      <c r="AF56" s="887">
        <v>3688</v>
      </c>
      <c r="AG56" s="887">
        <v>4031</v>
      </c>
      <c r="AH56" s="887">
        <v>309</v>
      </c>
      <c r="AI56" s="885">
        <v>2476</v>
      </c>
      <c r="AJ56" s="885">
        <v>309</v>
      </c>
      <c r="AK56" s="885">
        <v>-1498</v>
      </c>
      <c r="AL56" s="885">
        <v>12905</v>
      </c>
      <c r="AM56" s="885">
        <v>8874</v>
      </c>
      <c r="AN56" s="885">
        <v>2167</v>
      </c>
      <c r="AO56" s="885">
        <v>0</v>
      </c>
      <c r="AP56" s="885">
        <v>-1807</v>
      </c>
      <c r="AQ56" s="885">
        <v>12596</v>
      </c>
      <c r="AR56" s="885">
        <v>8565</v>
      </c>
      <c r="AS56" s="887"/>
      <c r="AT56" s="896">
        <v>0</v>
      </c>
      <c r="AU56" s="925">
        <v>0.99911750240390484</v>
      </c>
      <c r="AV56" s="926">
        <v>0.99911750240390484</v>
      </c>
      <c r="AW56" s="926">
        <v>1.0001639422411719</v>
      </c>
      <c r="AX56" s="926">
        <v>1.0317896795452406</v>
      </c>
      <c r="AY56" s="1211"/>
      <c r="AZ56" s="926"/>
      <c r="BA56" s="1227">
        <v>18322.947</v>
      </c>
      <c r="BB56" s="1228">
        <v>19412.342000000001</v>
      </c>
      <c r="BC56" s="926">
        <v>-1089.3950000000004</v>
      </c>
      <c r="BD56" s="927">
        <v>-0.12666514739105114</v>
      </c>
      <c r="BF56" s="1213">
        <v>12.369267689774771</v>
      </c>
      <c r="BG56" s="926">
        <v>12.35938464686725</v>
      </c>
      <c r="BH56" s="926">
        <v>2.3486760791992176E-2</v>
      </c>
      <c r="BI56" s="926">
        <v>3.4881327908899276E-4</v>
      </c>
      <c r="BJ56" s="926">
        <v>0</v>
      </c>
      <c r="BK56" s="926">
        <v>0</v>
      </c>
      <c r="BL56" s="926">
        <v>0.13347921479805455</v>
      </c>
      <c r="BM56" s="926">
        <v>0</v>
      </c>
      <c r="BN56" s="926">
        <v>11.528395144984239</v>
      </c>
      <c r="BO56" s="926">
        <v>0.6736747130138746</v>
      </c>
      <c r="BP56" s="926">
        <v>9.8830429075214606E-3</v>
      </c>
      <c r="BQ56" s="1213">
        <v>11.370150187370866</v>
      </c>
      <c r="BR56" s="926">
        <v>11.327594967322009</v>
      </c>
      <c r="BS56" s="926">
        <v>0.25021539219983746</v>
      </c>
      <c r="BT56" s="926">
        <v>0.14092056475195305</v>
      </c>
      <c r="BU56" s="926">
        <v>10.242901940448272</v>
      </c>
      <c r="BV56" s="327">
        <v>0</v>
      </c>
      <c r="BW56" s="926">
        <v>0.34253464006539086</v>
      </c>
      <c r="BX56" s="926">
        <v>1.0464398372669781E-3</v>
      </c>
      <c r="BY56" s="926">
        <v>0.34997599001928936</v>
      </c>
      <c r="BZ56" s="926">
        <v>4.2555220048857111E-2</v>
      </c>
      <c r="CA56" s="926">
        <v>3.6625394304344236E-2</v>
      </c>
      <c r="CB56" s="926">
        <v>3.6625394304344236E-2</v>
      </c>
      <c r="CC56" s="926">
        <v>3.4881327908899276E-4</v>
      </c>
      <c r="CD56" s="926">
        <v>0</v>
      </c>
      <c r="CE56" s="927">
        <v>2.2091507675636207E-3</v>
      </c>
      <c r="CF56" s="926"/>
      <c r="CG56" s="925">
        <v>3.5927767746166253E-2</v>
      </c>
      <c r="CH56" s="926">
        <v>0.42880779109340172</v>
      </c>
      <c r="CI56" s="926">
        <v>0.46868877600257658</v>
      </c>
      <c r="CJ56" s="926">
        <v>0.28788722634144864</v>
      </c>
      <c r="CK56" s="927">
        <v>-0.12666514739105114</v>
      </c>
      <c r="CL56" s="412">
        <v>2004</v>
      </c>
      <c r="CM56" s="99">
        <v>106383</v>
      </c>
      <c r="CN56" s="87">
        <v>106298</v>
      </c>
      <c r="CO56" s="87">
        <v>0</v>
      </c>
      <c r="CP56" s="87">
        <v>0</v>
      </c>
      <c r="CQ56" s="87">
        <v>0</v>
      </c>
      <c r="CR56" s="94">
        <v>0</v>
      </c>
      <c r="CS56" s="94">
        <v>0</v>
      </c>
      <c r="CT56" s="94">
        <v>0</v>
      </c>
      <c r="CU56" s="95">
        <v>0</v>
      </c>
      <c r="CV56" s="95">
        <v>0</v>
      </c>
      <c r="CW56" s="94">
        <v>0</v>
      </c>
      <c r="CX56" s="94">
        <v>0</v>
      </c>
      <c r="CY56" s="94">
        <v>0</v>
      </c>
      <c r="CZ56" s="95">
        <v>0</v>
      </c>
      <c r="DA56" s="94">
        <v>0</v>
      </c>
      <c r="DB56" s="94">
        <v>0</v>
      </c>
      <c r="DC56" s="95">
        <v>0</v>
      </c>
      <c r="DD56" s="94">
        <v>0</v>
      </c>
      <c r="DE56" s="94">
        <v>0</v>
      </c>
      <c r="DF56" s="94">
        <v>0</v>
      </c>
      <c r="DG56" s="94">
        <v>0</v>
      </c>
      <c r="DH56" s="94">
        <v>0</v>
      </c>
      <c r="DI56" s="94">
        <v>0</v>
      </c>
      <c r="DJ56" s="94">
        <v>0</v>
      </c>
      <c r="DK56" s="94">
        <v>0</v>
      </c>
      <c r="DL56" s="94">
        <v>0</v>
      </c>
      <c r="DM56" s="94">
        <v>0</v>
      </c>
      <c r="DN56" s="94">
        <v>0</v>
      </c>
      <c r="DO56" s="94">
        <v>0</v>
      </c>
      <c r="DP56" s="94">
        <v>0</v>
      </c>
      <c r="DQ56" s="94">
        <v>0</v>
      </c>
      <c r="DR56" s="94">
        <v>0</v>
      </c>
      <c r="DS56" s="94">
        <v>0</v>
      </c>
      <c r="DT56" s="94">
        <v>0</v>
      </c>
      <c r="DU56" s="94"/>
      <c r="DV56" s="94"/>
      <c r="DW56" s="94">
        <v>0</v>
      </c>
      <c r="DX56" s="94">
        <v>0</v>
      </c>
      <c r="DY56" s="94">
        <v>0</v>
      </c>
      <c r="DZ56" s="94">
        <v>0</v>
      </c>
      <c r="EA56" s="94">
        <v>0</v>
      </c>
      <c r="EB56" s="94">
        <v>0</v>
      </c>
      <c r="EC56" s="94">
        <v>0</v>
      </c>
      <c r="ED56" s="94">
        <v>0</v>
      </c>
      <c r="EE56" s="94">
        <v>0</v>
      </c>
      <c r="EF56" s="94">
        <v>0</v>
      </c>
      <c r="EG56" s="94">
        <v>0</v>
      </c>
      <c r="EH56" s="94">
        <v>0</v>
      </c>
      <c r="EI56" s="94">
        <v>0</v>
      </c>
      <c r="EJ56" s="95">
        <v>0</v>
      </c>
      <c r="EK56" s="94">
        <v>0</v>
      </c>
      <c r="EL56" s="94">
        <v>0</v>
      </c>
      <c r="EM56" s="94">
        <v>0</v>
      </c>
      <c r="EN56" s="94">
        <v>0</v>
      </c>
      <c r="EO56" s="94">
        <v>0</v>
      </c>
      <c r="EP56" s="94">
        <v>0</v>
      </c>
      <c r="EQ56" s="94">
        <v>0</v>
      </c>
      <c r="ER56" s="94">
        <v>0</v>
      </c>
      <c r="ES56" s="94">
        <v>0</v>
      </c>
      <c r="ET56" s="94">
        <v>0</v>
      </c>
      <c r="EU56" s="94">
        <v>0</v>
      </c>
      <c r="EV56" s="94">
        <v>0</v>
      </c>
      <c r="EW56" s="94">
        <v>0</v>
      </c>
      <c r="EX56" s="94">
        <v>0</v>
      </c>
      <c r="EY56" s="94">
        <v>0</v>
      </c>
      <c r="EZ56" s="94">
        <v>0</v>
      </c>
      <c r="FA56" s="94">
        <v>0</v>
      </c>
      <c r="FB56" s="94">
        <v>0</v>
      </c>
      <c r="FC56" s="94"/>
      <c r="FD56" s="94">
        <v>0</v>
      </c>
      <c r="FE56" s="94">
        <v>0</v>
      </c>
      <c r="FF56" s="94">
        <v>0</v>
      </c>
      <c r="FG56" s="94"/>
      <c r="FH56" s="94">
        <v>0</v>
      </c>
      <c r="FI56" s="87">
        <v>1148</v>
      </c>
      <c r="FJ56" s="858">
        <v>1148</v>
      </c>
      <c r="FK56" s="94">
        <v>0</v>
      </c>
      <c r="FL56" s="94">
        <v>0</v>
      </c>
      <c r="FM56" s="95">
        <v>0</v>
      </c>
      <c r="FN56" s="95">
        <v>0</v>
      </c>
      <c r="FO56" s="94">
        <v>0</v>
      </c>
      <c r="FP56" s="94">
        <v>0</v>
      </c>
      <c r="FQ56" s="94"/>
      <c r="FR56" s="94"/>
      <c r="FS56" s="179">
        <v>0</v>
      </c>
      <c r="FT56" s="94">
        <v>0</v>
      </c>
      <c r="FU56" s="94">
        <v>0</v>
      </c>
      <c r="FV56" s="94">
        <v>0</v>
      </c>
      <c r="FW56" s="94">
        <v>0</v>
      </c>
      <c r="FX56" s="94">
        <v>0</v>
      </c>
      <c r="FY56" s="94">
        <v>0</v>
      </c>
      <c r="FZ56" s="94">
        <v>0</v>
      </c>
      <c r="GA56" s="87">
        <v>99151</v>
      </c>
      <c r="GB56" s="87">
        <v>99083</v>
      </c>
      <c r="GC56" s="94">
        <v>71925</v>
      </c>
      <c r="GD56" s="94">
        <v>68</v>
      </c>
      <c r="GE56" s="94">
        <v>27158</v>
      </c>
      <c r="GF56" s="87">
        <v>5794</v>
      </c>
      <c r="GG56" s="94">
        <v>0</v>
      </c>
      <c r="GH56" s="94">
        <v>3</v>
      </c>
      <c r="GI56" s="858">
        <v>4488</v>
      </c>
      <c r="GJ56" s="94">
        <v>741</v>
      </c>
      <c r="GK56" s="94">
        <v>562</v>
      </c>
      <c r="GL56" s="87">
        <v>205</v>
      </c>
      <c r="GM56" s="72">
        <v>202</v>
      </c>
      <c r="GN56" s="72">
        <v>0</v>
      </c>
      <c r="GO56" s="72">
        <v>3</v>
      </c>
      <c r="GP56" s="95">
        <v>85</v>
      </c>
      <c r="GQ56" s="95">
        <v>0</v>
      </c>
      <c r="GR56" s="94">
        <v>0</v>
      </c>
      <c r="GS56" s="94">
        <v>0</v>
      </c>
      <c r="GT56" s="94">
        <v>0</v>
      </c>
      <c r="GU56" s="94">
        <v>0</v>
      </c>
      <c r="GV56" s="94">
        <v>0</v>
      </c>
      <c r="GW56" s="94">
        <v>0</v>
      </c>
      <c r="GX56" s="94">
        <v>0</v>
      </c>
      <c r="GY56" s="94">
        <v>0</v>
      </c>
      <c r="GZ56" s="858">
        <v>61</v>
      </c>
      <c r="HA56" s="94">
        <v>24</v>
      </c>
      <c r="HB56" s="94">
        <v>0</v>
      </c>
      <c r="HC56" s="99">
        <v>97790</v>
      </c>
      <c r="HD56" s="87">
        <v>97424</v>
      </c>
      <c r="HE56" s="72">
        <v>2152</v>
      </c>
      <c r="HF56" s="72">
        <v>1212</v>
      </c>
      <c r="HG56" s="87">
        <v>2946</v>
      </c>
      <c r="HH56" s="72">
        <v>0</v>
      </c>
      <c r="HI56" s="72">
        <v>2946</v>
      </c>
      <c r="HJ56" s="93">
        <v>9</v>
      </c>
      <c r="HK56" s="72">
        <v>9</v>
      </c>
      <c r="HL56" s="72">
        <v>0</v>
      </c>
      <c r="HM56" s="87">
        <v>15</v>
      </c>
      <c r="HN56" s="72">
        <v>15</v>
      </c>
      <c r="HO56" s="72">
        <v>0</v>
      </c>
      <c r="HP56" s="72">
        <v>87547</v>
      </c>
      <c r="HQ56" s="72">
        <v>548</v>
      </c>
      <c r="HR56" s="87">
        <v>2995</v>
      </c>
      <c r="HS56" s="72">
        <v>5</v>
      </c>
      <c r="HT56" s="72">
        <v>0</v>
      </c>
      <c r="HU56" s="919">
        <v>2948</v>
      </c>
      <c r="HV56" s="72">
        <v>0</v>
      </c>
      <c r="HW56" s="72">
        <v>42</v>
      </c>
      <c r="HX56" s="72">
        <v>0</v>
      </c>
      <c r="HY56" s="87">
        <v>366</v>
      </c>
      <c r="HZ56" s="93">
        <v>315</v>
      </c>
      <c r="IA56" s="72">
        <v>315</v>
      </c>
      <c r="IB56" s="72">
        <v>0</v>
      </c>
      <c r="IC56" s="72">
        <v>19</v>
      </c>
      <c r="ID56" s="919">
        <v>29</v>
      </c>
      <c r="IE56" s="72">
        <v>3</v>
      </c>
      <c r="IF56" s="120">
        <v>0</v>
      </c>
    </row>
    <row r="57" spans="1:240" ht="14.25" customHeight="1">
      <c r="A57" s="423">
        <v>2005</v>
      </c>
      <c r="B57" s="1204">
        <v>928122</v>
      </c>
      <c r="C57" s="1208">
        <v>114891</v>
      </c>
      <c r="D57" s="1209">
        <v>114814</v>
      </c>
      <c r="E57" s="884">
        <v>119</v>
      </c>
      <c r="F57" s="884">
        <v>3</v>
      </c>
      <c r="G57" s="327"/>
      <c r="H57" s="884">
        <v>0</v>
      </c>
      <c r="I57" s="884">
        <v>1484</v>
      </c>
      <c r="J57" s="884">
        <v>0</v>
      </c>
      <c r="K57" s="884">
        <v>106914</v>
      </c>
      <c r="L57" s="884">
        <v>6294</v>
      </c>
      <c r="M57" s="1226">
        <v>77</v>
      </c>
      <c r="N57" s="1208">
        <v>104813</v>
      </c>
      <c r="O57" s="1209">
        <v>104410</v>
      </c>
      <c r="P57" s="885">
        <v>2208</v>
      </c>
      <c r="Q57" s="885">
        <v>1244</v>
      </c>
      <c r="R57" s="885">
        <v>94241</v>
      </c>
      <c r="S57" s="885">
        <v>3197</v>
      </c>
      <c r="T57" s="885">
        <v>13</v>
      </c>
      <c r="U57" s="885">
        <v>3507</v>
      </c>
      <c r="V57" s="1209">
        <v>403</v>
      </c>
      <c r="W57" s="885">
        <v>320</v>
      </c>
      <c r="X57" s="885">
        <v>320</v>
      </c>
      <c r="Y57" s="885">
        <v>3</v>
      </c>
      <c r="Z57" s="885">
        <v>23</v>
      </c>
      <c r="AA57" s="885">
        <v>0</v>
      </c>
      <c r="AB57" s="894">
        <v>57</v>
      </c>
      <c r="AC57" s="1210">
        <v>10078</v>
      </c>
      <c r="AD57" s="885">
        <v>10078</v>
      </c>
      <c r="AE57" s="885">
        <v>10091</v>
      </c>
      <c r="AF57" s="887">
        <v>3789</v>
      </c>
      <c r="AG57" s="887">
        <v>4238</v>
      </c>
      <c r="AH57" s="887">
        <v>323</v>
      </c>
      <c r="AI57" s="885">
        <v>2545</v>
      </c>
      <c r="AJ57" s="885">
        <v>323</v>
      </c>
      <c r="AK57" s="885">
        <v>-1403</v>
      </c>
      <c r="AL57" s="885">
        <v>14642</v>
      </c>
      <c r="AM57" s="885">
        <v>10404</v>
      </c>
      <c r="AN57" s="885">
        <v>2222</v>
      </c>
      <c r="AO57" s="885">
        <v>0</v>
      </c>
      <c r="AP57" s="885">
        <v>-1726</v>
      </c>
      <c r="AQ57" s="885">
        <v>14319</v>
      </c>
      <c r="AR57" s="885">
        <v>10081</v>
      </c>
      <c r="AS57" s="887"/>
      <c r="AT57" s="896">
        <v>0</v>
      </c>
      <c r="AU57" s="925">
        <v>1.0858486276588639</v>
      </c>
      <c r="AV57" s="926">
        <v>1.0858486276588639</v>
      </c>
      <c r="AW57" s="926">
        <v>1.087249305586981</v>
      </c>
      <c r="AX57" s="926">
        <v>1.1209733203178029</v>
      </c>
      <c r="AY57" s="1211"/>
      <c r="AZ57" s="926"/>
      <c r="BA57" s="1227">
        <v>18245.987000000001</v>
      </c>
      <c r="BB57" s="1228">
        <v>22809.66</v>
      </c>
      <c r="BC57" s="926">
        <v>-4563.6729999999989</v>
      </c>
      <c r="BD57" s="927">
        <v>-0.49171046478803421</v>
      </c>
      <c r="BF57" s="1213">
        <v>12.378868295331865</v>
      </c>
      <c r="BG57" s="926">
        <v>12.370571972219169</v>
      </c>
      <c r="BH57" s="926">
        <v>1.2821590265072911E-2</v>
      </c>
      <c r="BI57" s="926">
        <v>3.2323336802704815E-4</v>
      </c>
      <c r="BJ57" s="926">
        <v>0</v>
      </c>
      <c r="BK57" s="926">
        <v>0</v>
      </c>
      <c r="BL57" s="926">
        <v>0.15989277271737984</v>
      </c>
      <c r="BM57" s="926">
        <v>0</v>
      </c>
      <c r="BN57" s="926">
        <v>11.519390769747943</v>
      </c>
      <c r="BO57" s="926">
        <v>0.67814360612074709</v>
      </c>
      <c r="BP57" s="926">
        <v>8.2963231126942372E-3</v>
      </c>
      <c r="BQ57" s="1213">
        <v>11.293019667673001</v>
      </c>
      <c r="BR57" s="926">
        <v>11.249598651901366</v>
      </c>
      <c r="BS57" s="926">
        <v>0.23789975886790746</v>
      </c>
      <c r="BT57" s="926">
        <v>0.13403410327521598</v>
      </c>
      <c r="BU57" s="926">
        <v>10.153945278745683</v>
      </c>
      <c r="BV57" s="327">
        <v>0</v>
      </c>
      <c r="BW57" s="926">
        <v>0.34445902586082433</v>
      </c>
      <c r="BX57" s="926">
        <v>1.4006779281172086E-3</v>
      </c>
      <c r="BY57" s="926">
        <v>0.37785980722361928</v>
      </c>
      <c r="BZ57" s="926">
        <v>4.3421015771633473E-2</v>
      </c>
      <c r="CA57" s="926">
        <v>3.4478225922885138E-2</v>
      </c>
      <c r="CB57" s="926">
        <v>3.4478225922885138E-2</v>
      </c>
      <c r="CC57" s="926">
        <v>3.2323336802704815E-4</v>
      </c>
      <c r="CD57" s="926">
        <v>0</v>
      </c>
      <c r="CE57" s="927">
        <v>6.1414339925139148E-3</v>
      </c>
      <c r="CF57" s="926"/>
      <c r="CG57" s="925">
        <v>3.4801459290912183E-2</v>
      </c>
      <c r="CH57" s="926">
        <v>0.40824374381816186</v>
      </c>
      <c r="CI57" s="926">
        <v>0.45662100456621002</v>
      </c>
      <c r="CJ57" s="926">
        <v>0.27420964054294589</v>
      </c>
      <c r="CK57" s="927">
        <v>-0.49171046478803421</v>
      </c>
      <c r="CL57" s="412">
        <v>2005</v>
      </c>
      <c r="CM57" s="99">
        <v>114891</v>
      </c>
      <c r="CN57" s="87">
        <v>114814</v>
      </c>
      <c r="CO57" s="87">
        <v>0</v>
      </c>
      <c r="CP57" s="87">
        <v>0</v>
      </c>
      <c r="CQ57" s="87">
        <v>0</v>
      </c>
      <c r="CR57" s="94">
        <v>0</v>
      </c>
      <c r="CS57" s="94">
        <v>0</v>
      </c>
      <c r="CT57" s="94">
        <v>0</v>
      </c>
      <c r="CU57" s="95">
        <v>0</v>
      </c>
      <c r="CV57" s="95">
        <v>0</v>
      </c>
      <c r="CW57" s="94">
        <v>0</v>
      </c>
      <c r="CX57" s="94">
        <v>0</v>
      </c>
      <c r="CY57" s="94">
        <v>0</v>
      </c>
      <c r="CZ57" s="95">
        <v>0</v>
      </c>
      <c r="DA57" s="94">
        <v>0</v>
      </c>
      <c r="DB57" s="94">
        <v>0</v>
      </c>
      <c r="DC57" s="95">
        <v>0</v>
      </c>
      <c r="DD57" s="94">
        <v>0</v>
      </c>
      <c r="DE57" s="94">
        <v>0</v>
      </c>
      <c r="DF57" s="94">
        <v>0</v>
      </c>
      <c r="DG57" s="94">
        <v>0</v>
      </c>
      <c r="DH57" s="94">
        <v>0</v>
      </c>
      <c r="DI57" s="94">
        <v>0</v>
      </c>
      <c r="DJ57" s="94">
        <v>0</v>
      </c>
      <c r="DK57" s="94">
        <v>0</v>
      </c>
      <c r="DL57" s="94">
        <v>0</v>
      </c>
      <c r="DM57" s="94">
        <v>0</v>
      </c>
      <c r="DN57" s="94">
        <v>0</v>
      </c>
      <c r="DO57" s="94">
        <v>0</v>
      </c>
      <c r="DP57" s="94">
        <v>0</v>
      </c>
      <c r="DQ57" s="94">
        <v>0</v>
      </c>
      <c r="DR57" s="94">
        <v>0</v>
      </c>
      <c r="DS57" s="94">
        <v>0</v>
      </c>
      <c r="DT57" s="94">
        <v>0</v>
      </c>
      <c r="DU57" s="94"/>
      <c r="DV57" s="94"/>
      <c r="DW57" s="94">
        <v>0</v>
      </c>
      <c r="DX57" s="94">
        <v>0</v>
      </c>
      <c r="DY57" s="94">
        <v>0</v>
      </c>
      <c r="DZ57" s="94">
        <v>0</v>
      </c>
      <c r="EA57" s="94">
        <v>0</v>
      </c>
      <c r="EB57" s="94">
        <v>0</v>
      </c>
      <c r="EC57" s="94">
        <v>0</v>
      </c>
      <c r="ED57" s="94">
        <v>0</v>
      </c>
      <c r="EE57" s="94">
        <v>0</v>
      </c>
      <c r="EF57" s="94">
        <v>0</v>
      </c>
      <c r="EG57" s="94">
        <v>0</v>
      </c>
      <c r="EH57" s="94">
        <v>0</v>
      </c>
      <c r="EI57" s="94">
        <v>0</v>
      </c>
      <c r="EJ57" s="95">
        <v>0</v>
      </c>
      <c r="EK57" s="94">
        <v>0</v>
      </c>
      <c r="EL57" s="94">
        <v>0</v>
      </c>
      <c r="EM57" s="94">
        <v>0</v>
      </c>
      <c r="EN57" s="94">
        <v>0</v>
      </c>
      <c r="EO57" s="94">
        <v>0</v>
      </c>
      <c r="EP57" s="94">
        <v>0</v>
      </c>
      <c r="EQ57" s="94">
        <v>0</v>
      </c>
      <c r="ER57" s="94">
        <v>0</v>
      </c>
      <c r="ES57" s="94">
        <v>0</v>
      </c>
      <c r="ET57" s="94">
        <v>0</v>
      </c>
      <c r="EU57" s="94">
        <v>0</v>
      </c>
      <c r="EV57" s="94">
        <v>0</v>
      </c>
      <c r="EW57" s="94">
        <v>0</v>
      </c>
      <c r="EX57" s="94">
        <v>0</v>
      </c>
      <c r="EY57" s="94">
        <v>0</v>
      </c>
      <c r="EZ57" s="94">
        <v>0</v>
      </c>
      <c r="FA57" s="94">
        <v>0</v>
      </c>
      <c r="FB57" s="94">
        <v>0</v>
      </c>
      <c r="FC57" s="94"/>
      <c r="FD57" s="94">
        <v>0</v>
      </c>
      <c r="FE57" s="94">
        <v>0</v>
      </c>
      <c r="FF57" s="94">
        <v>0</v>
      </c>
      <c r="FG57" s="94"/>
      <c r="FH57" s="94">
        <v>0</v>
      </c>
      <c r="FI57" s="87">
        <v>1484</v>
      </c>
      <c r="FJ57" s="858">
        <v>1484</v>
      </c>
      <c r="FK57" s="94">
        <v>0</v>
      </c>
      <c r="FL57" s="94">
        <v>0</v>
      </c>
      <c r="FM57" s="95">
        <v>0</v>
      </c>
      <c r="FN57" s="95">
        <v>0</v>
      </c>
      <c r="FO57" s="94">
        <v>0</v>
      </c>
      <c r="FP57" s="94">
        <v>0</v>
      </c>
      <c r="FQ57" s="94"/>
      <c r="FR57" s="94"/>
      <c r="FS57" s="179">
        <v>0</v>
      </c>
      <c r="FT57" s="94">
        <v>0</v>
      </c>
      <c r="FU57" s="94">
        <v>0</v>
      </c>
      <c r="FV57" s="94">
        <v>0</v>
      </c>
      <c r="FW57" s="94">
        <v>0</v>
      </c>
      <c r="FX57" s="94">
        <v>0</v>
      </c>
      <c r="FY57" s="94">
        <v>0</v>
      </c>
      <c r="FZ57" s="94">
        <v>0</v>
      </c>
      <c r="GA57" s="87">
        <v>106914</v>
      </c>
      <c r="GB57" s="87">
        <v>106853</v>
      </c>
      <c r="GC57" s="94">
        <v>77989</v>
      </c>
      <c r="GD57" s="94">
        <v>61</v>
      </c>
      <c r="GE57" s="94">
        <v>28864</v>
      </c>
      <c r="GF57" s="87">
        <v>6294</v>
      </c>
      <c r="GG57" s="94">
        <v>0</v>
      </c>
      <c r="GH57" s="94">
        <v>3</v>
      </c>
      <c r="GI57" s="858">
        <v>4880</v>
      </c>
      <c r="GJ57" s="94">
        <v>822</v>
      </c>
      <c r="GK57" s="94">
        <v>589</v>
      </c>
      <c r="GL57" s="87">
        <v>122</v>
      </c>
      <c r="GM57" s="72">
        <v>119</v>
      </c>
      <c r="GN57" s="72">
        <v>0</v>
      </c>
      <c r="GO57" s="72">
        <v>3</v>
      </c>
      <c r="GP57" s="95">
        <v>77</v>
      </c>
      <c r="GQ57" s="95">
        <v>0</v>
      </c>
      <c r="GR57" s="94">
        <v>0</v>
      </c>
      <c r="GS57" s="94">
        <v>0</v>
      </c>
      <c r="GT57" s="94">
        <v>0</v>
      </c>
      <c r="GU57" s="94">
        <v>0</v>
      </c>
      <c r="GV57" s="94">
        <v>0</v>
      </c>
      <c r="GW57" s="94">
        <v>0</v>
      </c>
      <c r="GX57" s="94">
        <v>0</v>
      </c>
      <c r="GY57" s="94">
        <v>0</v>
      </c>
      <c r="GZ57" s="858">
        <v>59</v>
      </c>
      <c r="HA57" s="94">
        <v>18</v>
      </c>
      <c r="HB57" s="94">
        <v>0</v>
      </c>
      <c r="HC57" s="99">
        <v>104813</v>
      </c>
      <c r="HD57" s="87">
        <v>104410</v>
      </c>
      <c r="HE57" s="72">
        <v>2208</v>
      </c>
      <c r="HF57" s="72">
        <v>1244</v>
      </c>
      <c r="HG57" s="87">
        <v>3197</v>
      </c>
      <c r="HH57" s="72">
        <v>0</v>
      </c>
      <c r="HI57" s="72">
        <v>3197</v>
      </c>
      <c r="HJ57" s="93">
        <v>13</v>
      </c>
      <c r="HK57" s="72">
        <v>13</v>
      </c>
      <c r="HL57" s="72">
        <v>0</v>
      </c>
      <c r="HM57" s="87">
        <v>14</v>
      </c>
      <c r="HN57" s="72">
        <v>14</v>
      </c>
      <c r="HO57" s="72">
        <v>0</v>
      </c>
      <c r="HP57" s="72">
        <v>93670</v>
      </c>
      <c r="HQ57" s="72">
        <v>571</v>
      </c>
      <c r="HR57" s="87">
        <v>3493</v>
      </c>
      <c r="HS57" s="72">
        <v>6</v>
      </c>
      <c r="HT57" s="72">
        <v>0</v>
      </c>
      <c r="HU57" s="919">
        <v>3467</v>
      </c>
      <c r="HV57" s="72">
        <v>0</v>
      </c>
      <c r="HW57" s="72">
        <v>20</v>
      </c>
      <c r="HX57" s="72">
        <v>0</v>
      </c>
      <c r="HY57" s="87">
        <v>403</v>
      </c>
      <c r="HZ57" s="93">
        <v>320</v>
      </c>
      <c r="IA57" s="72">
        <v>320</v>
      </c>
      <c r="IB57" s="72">
        <v>0</v>
      </c>
      <c r="IC57" s="72">
        <v>57</v>
      </c>
      <c r="ID57" s="919">
        <v>23</v>
      </c>
      <c r="IE57" s="72">
        <v>3</v>
      </c>
      <c r="IF57" s="120">
        <v>0</v>
      </c>
    </row>
    <row r="58" spans="1:240" ht="14.25" customHeight="1">
      <c r="A58" s="423">
        <v>2006</v>
      </c>
      <c r="B58" s="1204">
        <v>1004976</v>
      </c>
      <c r="C58" s="1208">
        <v>125290</v>
      </c>
      <c r="D58" s="1209">
        <v>125209</v>
      </c>
      <c r="E58" s="884">
        <v>94</v>
      </c>
      <c r="F58" s="884">
        <v>3</v>
      </c>
      <c r="G58" s="327"/>
      <c r="H58" s="884">
        <v>0</v>
      </c>
      <c r="I58" s="884">
        <v>1980</v>
      </c>
      <c r="J58" s="884">
        <v>0</v>
      </c>
      <c r="K58" s="884">
        <v>115984</v>
      </c>
      <c r="L58" s="884">
        <v>7148</v>
      </c>
      <c r="M58" s="1226">
        <v>81</v>
      </c>
      <c r="N58" s="1208">
        <v>112191</v>
      </c>
      <c r="O58" s="1209">
        <v>111655</v>
      </c>
      <c r="P58" s="885">
        <v>2295</v>
      </c>
      <c r="Q58" s="885">
        <v>1350</v>
      </c>
      <c r="R58" s="885">
        <v>100893</v>
      </c>
      <c r="S58" s="885">
        <v>3380</v>
      </c>
      <c r="T58" s="885">
        <v>3</v>
      </c>
      <c r="U58" s="885">
        <v>3734</v>
      </c>
      <c r="V58" s="1209">
        <v>536</v>
      </c>
      <c r="W58" s="885">
        <v>426</v>
      </c>
      <c r="X58" s="885">
        <v>426</v>
      </c>
      <c r="Y58" s="885">
        <v>3</v>
      </c>
      <c r="Z58" s="885">
        <v>81</v>
      </c>
      <c r="AA58" s="885">
        <v>0</v>
      </c>
      <c r="AB58" s="894">
        <v>26</v>
      </c>
      <c r="AC58" s="1210">
        <v>13099</v>
      </c>
      <c r="AD58" s="885">
        <v>13099</v>
      </c>
      <c r="AE58" s="885">
        <v>13102</v>
      </c>
      <c r="AF58" s="887">
        <v>3990</v>
      </c>
      <c r="AG58" s="887">
        <v>4527</v>
      </c>
      <c r="AH58" s="887">
        <v>332</v>
      </c>
      <c r="AI58" s="885">
        <v>2640</v>
      </c>
      <c r="AJ58" s="885">
        <v>332</v>
      </c>
      <c r="AK58" s="885">
        <v>-1071</v>
      </c>
      <c r="AL58" s="885">
        <v>18081</v>
      </c>
      <c r="AM58" s="885">
        <v>13554</v>
      </c>
      <c r="AN58" s="885">
        <v>2308</v>
      </c>
      <c r="AO58" s="885">
        <v>0</v>
      </c>
      <c r="AP58" s="885">
        <v>-1403</v>
      </c>
      <c r="AQ58" s="885">
        <v>17749</v>
      </c>
      <c r="AR58" s="885">
        <v>13222</v>
      </c>
      <c r="AS58" s="887"/>
      <c r="AT58" s="896">
        <v>0</v>
      </c>
      <c r="AU58" s="925">
        <v>1.3034142108866282</v>
      </c>
      <c r="AV58" s="926">
        <v>1.3034142108866282</v>
      </c>
      <c r="AW58" s="926">
        <v>1.3037127254780214</v>
      </c>
      <c r="AX58" s="926">
        <v>1.3486889239146009</v>
      </c>
      <c r="AY58" s="1211"/>
      <c r="AZ58" s="926"/>
      <c r="BA58" s="1227">
        <v>18169.027999999998</v>
      </c>
      <c r="BB58" s="1228">
        <v>21897.075000000001</v>
      </c>
      <c r="BC58" s="926">
        <v>-3728.0470000000023</v>
      </c>
      <c r="BD58" s="927">
        <v>-0.37095880896658251</v>
      </c>
      <c r="BF58" s="1213">
        <v>12.46696438521915</v>
      </c>
      <c r="BG58" s="926">
        <v>12.458904491251532</v>
      </c>
      <c r="BH58" s="926">
        <v>9.353457196987788E-3</v>
      </c>
      <c r="BI58" s="926">
        <v>2.985145913932273E-4</v>
      </c>
      <c r="BJ58" s="926">
        <v>0</v>
      </c>
      <c r="BK58" s="926">
        <v>0</v>
      </c>
      <c r="BL58" s="926">
        <v>0.19701963031953001</v>
      </c>
      <c r="BM58" s="926">
        <v>0</v>
      </c>
      <c r="BN58" s="926">
        <v>11.540972122717358</v>
      </c>
      <c r="BO58" s="926">
        <v>0.7112607664262629</v>
      </c>
      <c r="BP58" s="926">
        <v>8.0598939676171377E-3</v>
      </c>
      <c r="BQ58" s="1213">
        <v>11.163550174332521</v>
      </c>
      <c r="BR58" s="926">
        <v>11.110215567336931</v>
      </c>
      <c r="BS58" s="926">
        <v>0.22836366241581887</v>
      </c>
      <c r="BT58" s="926">
        <v>0.1343315661269523</v>
      </c>
      <c r="BU58" s="926">
        <v>10.039344223145628</v>
      </c>
      <c r="BV58" s="327">
        <v>0</v>
      </c>
      <c r="BW58" s="926">
        <v>0.33632643963636943</v>
      </c>
      <c r="BX58" s="926">
        <v>2.985145913932273E-4</v>
      </c>
      <c r="BY58" s="926">
        <v>0.37155116142077027</v>
      </c>
      <c r="BZ58" s="926">
        <v>5.3334606995589944E-2</v>
      </c>
      <c r="CA58" s="926">
        <v>4.2389071977838276E-2</v>
      </c>
      <c r="CB58" s="926">
        <v>4.2389071977838276E-2</v>
      </c>
      <c r="CC58" s="926">
        <v>2.985145913932273E-4</v>
      </c>
      <c r="CD58" s="926">
        <v>0</v>
      </c>
      <c r="CE58" s="927">
        <v>2.5871264587413031E-3</v>
      </c>
      <c r="CF58" s="926"/>
      <c r="CG58" s="925">
        <v>3.3035614780850486E-2</v>
      </c>
      <c r="CH58" s="926">
        <v>0.39702440655299231</v>
      </c>
      <c r="CI58" s="926">
        <v>0.45045851841237999</v>
      </c>
      <c r="CJ58" s="926">
        <v>0.26269284042604002</v>
      </c>
      <c r="CK58" s="927">
        <v>-0.37095880896658251</v>
      </c>
      <c r="CL58" s="412">
        <v>2006</v>
      </c>
      <c r="CM58" s="99">
        <v>125290</v>
      </c>
      <c r="CN58" s="87">
        <v>125209</v>
      </c>
      <c r="CO58" s="87">
        <v>0</v>
      </c>
      <c r="CP58" s="87">
        <v>0</v>
      </c>
      <c r="CQ58" s="87">
        <v>0</v>
      </c>
      <c r="CR58" s="94">
        <v>0</v>
      </c>
      <c r="CS58" s="94">
        <v>0</v>
      </c>
      <c r="CT58" s="94">
        <v>0</v>
      </c>
      <c r="CU58" s="95">
        <v>0</v>
      </c>
      <c r="CV58" s="95">
        <v>0</v>
      </c>
      <c r="CW58" s="94">
        <v>0</v>
      </c>
      <c r="CX58" s="94">
        <v>0</v>
      </c>
      <c r="CY58" s="94">
        <v>0</v>
      </c>
      <c r="CZ58" s="95">
        <v>0</v>
      </c>
      <c r="DA58" s="94">
        <v>0</v>
      </c>
      <c r="DB58" s="94">
        <v>0</v>
      </c>
      <c r="DC58" s="95">
        <v>0</v>
      </c>
      <c r="DD58" s="94">
        <v>0</v>
      </c>
      <c r="DE58" s="94">
        <v>0</v>
      </c>
      <c r="DF58" s="94">
        <v>0</v>
      </c>
      <c r="DG58" s="94">
        <v>0</v>
      </c>
      <c r="DH58" s="94">
        <v>0</v>
      </c>
      <c r="DI58" s="94">
        <v>0</v>
      </c>
      <c r="DJ58" s="94">
        <v>0</v>
      </c>
      <c r="DK58" s="94">
        <v>0</v>
      </c>
      <c r="DL58" s="94">
        <v>0</v>
      </c>
      <c r="DM58" s="94">
        <v>0</v>
      </c>
      <c r="DN58" s="94">
        <v>0</v>
      </c>
      <c r="DO58" s="94">
        <v>0</v>
      </c>
      <c r="DP58" s="94">
        <v>0</v>
      </c>
      <c r="DQ58" s="94">
        <v>0</v>
      </c>
      <c r="DR58" s="94">
        <v>0</v>
      </c>
      <c r="DS58" s="94">
        <v>0</v>
      </c>
      <c r="DT58" s="94">
        <v>0</v>
      </c>
      <c r="DU58" s="94"/>
      <c r="DV58" s="94"/>
      <c r="DW58" s="94">
        <v>0</v>
      </c>
      <c r="DX58" s="94">
        <v>0</v>
      </c>
      <c r="DY58" s="94">
        <v>0</v>
      </c>
      <c r="DZ58" s="94">
        <v>0</v>
      </c>
      <c r="EA58" s="94">
        <v>0</v>
      </c>
      <c r="EB58" s="94">
        <v>0</v>
      </c>
      <c r="EC58" s="94">
        <v>0</v>
      </c>
      <c r="ED58" s="94">
        <v>0</v>
      </c>
      <c r="EE58" s="94">
        <v>0</v>
      </c>
      <c r="EF58" s="94">
        <v>0</v>
      </c>
      <c r="EG58" s="94">
        <v>0</v>
      </c>
      <c r="EH58" s="94">
        <v>0</v>
      </c>
      <c r="EI58" s="94">
        <v>0</v>
      </c>
      <c r="EJ58" s="95">
        <v>0</v>
      </c>
      <c r="EK58" s="94">
        <v>0</v>
      </c>
      <c r="EL58" s="94">
        <v>0</v>
      </c>
      <c r="EM58" s="94">
        <v>0</v>
      </c>
      <c r="EN58" s="94">
        <v>0</v>
      </c>
      <c r="EO58" s="94">
        <v>0</v>
      </c>
      <c r="EP58" s="94">
        <v>0</v>
      </c>
      <c r="EQ58" s="94">
        <v>0</v>
      </c>
      <c r="ER58" s="94">
        <v>0</v>
      </c>
      <c r="ES58" s="94">
        <v>0</v>
      </c>
      <c r="ET58" s="94">
        <v>0</v>
      </c>
      <c r="EU58" s="94">
        <v>0</v>
      </c>
      <c r="EV58" s="94">
        <v>0</v>
      </c>
      <c r="EW58" s="94">
        <v>0</v>
      </c>
      <c r="EX58" s="94">
        <v>0</v>
      </c>
      <c r="EY58" s="94">
        <v>0</v>
      </c>
      <c r="EZ58" s="94">
        <v>0</v>
      </c>
      <c r="FA58" s="94">
        <v>0</v>
      </c>
      <c r="FB58" s="94">
        <v>0</v>
      </c>
      <c r="FC58" s="94"/>
      <c r="FD58" s="94">
        <v>0</v>
      </c>
      <c r="FE58" s="94">
        <v>0</v>
      </c>
      <c r="FF58" s="94">
        <v>0</v>
      </c>
      <c r="FG58" s="94"/>
      <c r="FH58" s="94">
        <v>0</v>
      </c>
      <c r="FI58" s="87">
        <v>1980</v>
      </c>
      <c r="FJ58" s="858">
        <v>1980</v>
      </c>
      <c r="FK58" s="94">
        <v>0</v>
      </c>
      <c r="FL58" s="94">
        <v>0</v>
      </c>
      <c r="FM58" s="95">
        <v>0</v>
      </c>
      <c r="FN58" s="95">
        <v>0</v>
      </c>
      <c r="FO58" s="94">
        <v>0</v>
      </c>
      <c r="FP58" s="94">
        <v>0</v>
      </c>
      <c r="FQ58" s="94"/>
      <c r="FR58" s="94"/>
      <c r="FS58" s="179">
        <v>0</v>
      </c>
      <c r="FT58" s="94">
        <v>0</v>
      </c>
      <c r="FU58" s="94">
        <v>0</v>
      </c>
      <c r="FV58" s="94">
        <v>0</v>
      </c>
      <c r="FW58" s="94">
        <v>0</v>
      </c>
      <c r="FX58" s="94">
        <v>0</v>
      </c>
      <c r="FY58" s="94">
        <v>0</v>
      </c>
      <c r="FZ58" s="94">
        <v>0</v>
      </c>
      <c r="GA58" s="87">
        <v>115984</v>
      </c>
      <c r="GB58" s="87">
        <v>115929</v>
      </c>
      <c r="GC58" s="94">
        <v>84873</v>
      </c>
      <c r="GD58" s="94">
        <v>55</v>
      </c>
      <c r="GE58" s="94">
        <v>31056</v>
      </c>
      <c r="GF58" s="87">
        <v>7148</v>
      </c>
      <c r="GG58" s="94">
        <v>0</v>
      </c>
      <c r="GH58" s="94">
        <v>2</v>
      </c>
      <c r="GI58" s="858">
        <v>5671</v>
      </c>
      <c r="GJ58" s="94">
        <v>911</v>
      </c>
      <c r="GK58" s="94">
        <v>564</v>
      </c>
      <c r="GL58" s="87">
        <v>97</v>
      </c>
      <c r="GM58" s="72">
        <v>94</v>
      </c>
      <c r="GN58" s="72">
        <v>0</v>
      </c>
      <c r="GO58" s="72">
        <v>3</v>
      </c>
      <c r="GP58" s="95">
        <v>81</v>
      </c>
      <c r="GQ58" s="95">
        <v>0</v>
      </c>
      <c r="GR58" s="94">
        <v>0</v>
      </c>
      <c r="GS58" s="94">
        <v>0</v>
      </c>
      <c r="GT58" s="94">
        <v>0</v>
      </c>
      <c r="GU58" s="94">
        <v>0</v>
      </c>
      <c r="GV58" s="94">
        <v>0</v>
      </c>
      <c r="GW58" s="94">
        <v>0</v>
      </c>
      <c r="GX58" s="94">
        <v>0</v>
      </c>
      <c r="GY58" s="94">
        <v>0</v>
      </c>
      <c r="GZ58" s="858">
        <v>75</v>
      </c>
      <c r="HA58" s="94">
        <v>6</v>
      </c>
      <c r="HB58" s="94">
        <v>0</v>
      </c>
      <c r="HC58" s="99">
        <v>112191</v>
      </c>
      <c r="HD58" s="87">
        <v>111655</v>
      </c>
      <c r="HE58" s="72">
        <v>2295</v>
      </c>
      <c r="HF58" s="72">
        <v>1350</v>
      </c>
      <c r="HG58" s="87">
        <v>3380</v>
      </c>
      <c r="HH58" s="72">
        <v>0</v>
      </c>
      <c r="HI58" s="72">
        <v>3380</v>
      </c>
      <c r="HJ58" s="93">
        <v>3</v>
      </c>
      <c r="HK58" s="72">
        <v>3</v>
      </c>
      <c r="HL58" s="72">
        <v>0</v>
      </c>
      <c r="HM58" s="87">
        <v>13</v>
      </c>
      <c r="HN58" s="72">
        <v>13</v>
      </c>
      <c r="HO58" s="72">
        <v>0</v>
      </c>
      <c r="HP58" s="72">
        <v>100259</v>
      </c>
      <c r="HQ58" s="72">
        <v>634</v>
      </c>
      <c r="HR58" s="87">
        <v>3721</v>
      </c>
      <c r="HS58" s="72">
        <v>5</v>
      </c>
      <c r="HT58" s="72">
        <v>0</v>
      </c>
      <c r="HU58" s="919">
        <v>3694</v>
      </c>
      <c r="HV58" s="72">
        <v>0</v>
      </c>
      <c r="HW58" s="72">
        <v>22</v>
      </c>
      <c r="HX58" s="72">
        <v>0</v>
      </c>
      <c r="HY58" s="87">
        <v>536</v>
      </c>
      <c r="HZ58" s="93">
        <v>426</v>
      </c>
      <c r="IA58" s="72">
        <v>426</v>
      </c>
      <c r="IB58" s="72">
        <v>0</v>
      </c>
      <c r="IC58" s="72">
        <v>26</v>
      </c>
      <c r="ID58" s="919">
        <v>81</v>
      </c>
      <c r="IE58" s="72">
        <v>3</v>
      </c>
      <c r="IF58" s="120">
        <v>0</v>
      </c>
    </row>
    <row r="59" spans="1:240" ht="14.25" customHeight="1">
      <c r="A59" s="423">
        <v>2007</v>
      </c>
      <c r="B59" s="1204">
        <v>1077541</v>
      </c>
      <c r="C59" s="1208">
        <v>135223</v>
      </c>
      <c r="D59" s="1209">
        <v>135100</v>
      </c>
      <c r="E59" s="884">
        <v>88</v>
      </c>
      <c r="F59" s="884">
        <v>3</v>
      </c>
      <c r="G59" s="327"/>
      <c r="H59" s="884">
        <v>0</v>
      </c>
      <c r="I59" s="884">
        <v>2647</v>
      </c>
      <c r="J59" s="884">
        <v>0</v>
      </c>
      <c r="K59" s="884">
        <v>124851</v>
      </c>
      <c r="L59" s="884">
        <v>7511</v>
      </c>
      <c r="M59" s="1226">
        <v>123</v>
      </c>
      <c r="N59" s="1208">
        <v>121378</v>
      </c>
      <c r="O59" s="1209">
        <v>120871</v>
      </c>
      <c r="P59" s="885">
        <v>2429</v>
      </c>
      <c r="Q59" s="885">
        <v>1429</v>
      </c>
      <c r="R59" s="885">
        <v>109065</v>
      </c>
      <c r="S59" s="885">
        <v>3864</v>
      </c>
      <c r="T59" s="885">
        <v>3</v>
      </c>
      <c r="U59" s="885">
        <v>4081</v>
      </c>
      <c r="V59" s="1209">
        <v>507</v>
      </c>
      <c r="W59" s="885">
        <v>440</v>
      </c>
      <c r="X59" s="885">
        <v>440</v>
      </c>
      <c r="Y59" s="885">
        <v>3</v>
      </c>
      <c r="Z59" s="885">
        <v>45</v>
      </c>
      <c r="AA59" s="885">
        <v>0</v>
      </c>
      <c r="AB59" s="894">
        <v>19</v>
      </c>
      <c r="AC59" s="1210">
        <v>13845</v>
      </c>
      <c r="AD59" s="885">
        <v>13845</v>
      </c>
      <c r="AE59" s="885">
        <v>13848</v>
      </c>
      <c r="AF59" s="887">
        <v>4210</v>
      </c>
      <c r="AG59" s="887">
        <v>4779</v>
      </c>
      <c r="AH59" s="887">
        <v>337</v>
      </c>
      <c r="AI59" s="885">
        <v>2781</v>
      </c>
      <c r="AJ59" s="885">
        <v>337</v>
      </c>
      <c r="AK59" s="885">
        <v>-883</v>
      </c>
      <c r="AL59" s="885">
        <v>19008</v>
      </c>
      <c r="AM59" s="885">
        <v>14229</v>
      </c>
      <c r="AN59" s="885">
        <v>2444</v>
      </c>
      <c r="AO59" s="885">
        <v>0</v>
      </c>
      <c r="AP59" s="885">
        <v>-1220</v>
      </c>
      <c r="AQ59" s="885">
        <v>18671</v>
      </c>
      <c r="AR59" s="885">
        <v>13892</v>
      </c>
      <c r="AS59" s="887"/>
      <c r="AT59" s="896">
        <v>0</v>
      </c>
      <c r="AU59" s="925">
        <v>1.2848699028621648</v>
      </c>
      <c r="AV59" s="926">
        <v>1.2848699028621648</v>
      </c>
      <c r="AW59" s="926">
        <v>1.2851483145420917</v>
      </c>
      <c r="AX59" s="926">
        <v>1.3205065978927948</v>
      </c>
      <c r="AY59" s="1211"/>
      <c r="AZ59" s="926"/>
      <c r="BA59" s="1227">
        <v>17168.553</v>
      </c>
      <c r="BB59" s="1228">
        <v>25551.325000000001</v>
      </c>
      <c r="BC59" s="926">
        <v>-8382.7720000000008</v>
      </c>
      <c r="BD59" s="927">
        <v>-0.77795387832110341</v>
      </c>
      <c r="BF59" s="1213">
        <v>12.549220864913725</v>
      </c>
      <c r="BG59" s="926">
        <v>12.537805986036727</v>
      </c>
      <c r="BH59" s="926">
        <v>8.1667426111860248E-3</v>
      </c>
      <c r="BI59" s="926">
        <v>2.7841167992679629E-4</v>
      </c>
      <c r="BJ59" s="926">
        <v>0</v>
      </c>
      <c r="BK59" s="926">
        <v>0</v>
      </c>
      <c r="BL59" s="926">
        <v>0.24565190558874325</v>
      </c>
      <c r="BM59" s="926">
        <v>0</v>
      </c>
      <c r="BN59" s="926">
        <v>11.586658883513481</v>
      </c>
      <c r="BO59" s="926">
        <v>0.69705004264338899</v>
      </c>
      <c r="BP59" s="926">
        <v>1.1414878876998647E-2</v>
      </c>
      <c r="BQ59" s="1213">
        <v>11.264350962051561</v>
      </c>
      <c r="BR59" s="926">
        <v>11.217299388143932</v>
      </c>
      <c r="BS59" s="926">
        <v>0.22542065684739607</v>
      </c>
      <c r="BT59" s="926">
        <v>0.13261676353846397</v>
      </c>
      <c r="BU59" s="926">
        <v>10.121656623738678</v>
      </c>
      <c r="BV59" s="327">
        <v>0</v>
      </c>
      <c r="BW59" s="926">
        <v>0.35859424374571364</v>
      </c>
      <c r="BX59" s="926">
        <v>2.7841167992679629E-4</v>
      </c>
      <c r="BY59" s="926">
        <v>0.37873268859375187</v>
      </c>
      <c r="BZ59" s="926">
        <v>4.7051573907628576E-2</v>
      </c>
      <c r="CA59" s="926">
        <v>4.0833713055930122E-2</v>
      </c>
      <c r="CB59" s="926">
        <v>4.0833713055930122E-2</v>
      </c>
      <c r="CC59" s="926">
        <v>2.7841167992679629E-4</v>
      </c>
      <c r="CD59" s="926">
        <v>0</v>
      </c>
      <c r="CE59" s="927">
        <v>1.7632739728697098E-3</v>
      </c>
      <c r="CF59" s="926"/>
      <c r="CG59" s="925">
        <v>3.1274912045110119E-2</v>
      </c>
      <c r="CH59" s="926">
        <v>0.3907043908306041</v>
      </c>
      <c r="CI59" s="926">
        <v>0.44350980612338647</v>
      </c>
      <c r="CJ59" s="926">
        <v>0.25808762729214019</v>
      </c>
      <c r="CK59" s="927">
        <v>-0.77795387832110341</v>
      </c>
      <c r="CL59" s="412">
        <v>2007</v>
      </c>
      <c r="CM59" s="99">
        <v>135223</v>
      </c>
      <c r="CN59" s="87">
        <v>135100</v>
      </c>
      <c r="CO59" s="87">
        <v>0</v>
      </c>
      <c r="CP59" s="87">
        <v>0</v>
      </c>
      <c r="CQ59" s="87">
        <v>0</v>
      </c>
      <c r="CR59" s="94">
        <v>0</v>
      </c>
      <c r="CS59" s="94">
        <v>0</v>
      </c>
      <c r="CT59" s="94">
        <v>0</v>
      </c>
      <c r="CU59" s="95">
        <v>0</v>
      </c>
      <c r="CV59" s="95">
        <v>0</v>
      </c>
      <c r="CW59" s="94">
        <v>0</v>
      </c>
      <c r="CX59" s="94">
        <v>0</v>
      </c>
      <c r="CY59" s="94">
        <v>0</v>
      </c>
      <c r="CZ59" s="95">
        <v>0</v>
      </c>
      <c r="DA59" s="94">
        <v>0</v>
      </c>
      <c r="DB59" s="94">
        <v>0</v>
      </c>
      <c r="DC59" s="95">
        <v>0</v>
      </c>
      <c r="DD59" s="94">
        <v>0</v>
      </c>
      <c r="DE59" s="94">
        <v>0</v>
      </c>
      <c r="DF59" s="94">
        <v>0</v>
      </c>
      <c r="DG59" s="94">
        <v>0</v>
      </c>
      <c r="DH59" s="94">
        <v>0</v>
      </c>
      <c r="DI59" s="94">
        <v>0</v>
      </c>
      <c r="DJ59" s="94">
        <v>0</v>
      </c>
      <c r="DK59" s="94">
        <v>0</v>
      </c>
      <c r="DL59" s="94">
        <v>0</v>
      </c>
      <c r="DM59" s="94">
        <v>0</v>
      </c>
      <c r="DN59" s="94">
        <v>0</v>
      </c>
      <c r="DO59" s="94">
        <v>0</v>
      </c>
      <c r="DP59" s="94">
        <v>0</v>
      </c>
      <c r="DQ59" s="94">
        <v>0</v>
      </c>
      <c r="DR59" s="94">
        <v>0</v>
      </c>
      <c r="DS59" s="94">
        <v>0</v>
      </c>
      <c r="DT59" s="94">
        <v>0</v>
      </c>
      <c r="DU59" s="94"/>
      <c r="DV59" s="94"/>
      <c r="DW59" s="94">
        <v>0</v>
      </c>
      <c r="DX59" s="94">
        <v>0</v>
      </c>
      <c r="DY59" s="94">
        <v>0</v>
      </c>
      <c r="DZ59" s="94">
        <v>0</v>
      </c>
      <c r="EA59" s="94">
        <v>0</v>
      </c>
      <c r="EB59" s="94">
        <v>0</v>
      </c>
      <c r="EC59" s="94">
        <v>0</v>
      </c>
      <c r="ED59" s="94">
        <v>0</v>
      </c>
      <c r="EE59" s="94">
        <v>0</v>
      </c>
      <c r="EF59" s="94">
        <v>0</v>
      </c>
      <c r="EG59" s="94">
        <v>0</v>
      </c>
      <c r="EH59" s="94">
        <v>0</v>
      </c>
      <c r="EI59" s="94">
        <v>0</v>
      </c>
      <c r="EJ59" s="95">
        <v>0</v>
      </c>
      <c r="EK59" s="94">
        <v>0</v>
      </c>
      <c r="EL59" s="94">
        <v>0</v>
      </c>
      <c r="EM59" s="94">
        <v>0</v>
      </c>
      <c r="EN59" s="94">
        <v>0</v>
      </c>
      <c r="EO59" s="94">
        <v>0</v>
      </c>
      <c r="EP59" s="94">
        <v>0</v>
      </c>
      <c r="EQ59" s="94">
        <v>0</v>
      </c>
      <c r="ER59" s="94">
        <v>0</v>
      </c>
      <c r="ES59" s="94">
        <v>0</v>
      </c>
      <c r="ET59" s="94">
        <v>0</v>
      </c>
      <c r="EU59" s="94">
        <v>0</v>
      </c>
      <c r="EV59" s="94">
        <v>0</v>
      </c>
      <c r="EW59" s="94">
        <v>0</v>
      </c>
      <c r="EX59" s="94">
        <v>0</v>
      </c>
      <c r="EY59" s="94">
        <v>0</v>
      </c>
      <c r="EZ59" s="94">
        <v>0</v>
      </c>
      <c r="FA59" s="94">
        <v>0</v>
      </c>
      <c r="FB59" s="94">
        <v>0</v>
      </c>
      <c r="FC59" s="94"/>
      <c r="FD59" s="94">
        <v>0</v>
      </c>
      <c r="FE59" s="94">
        <v>0</v>
      </c>
      <c r="FF59" s="94">
        <v>0</v>
      </c>
      <c r="FG59" s="94"/>
      <c r="FH59" s="94">
        <v>0</v>
      </c>
      <c r="FI59" s="87">
        <v>2647</v>
      </c>
      <c r="FJ59" s="858">
        <v>2646</v>
      </c>
      <c r="FK59" s="94">
        <v>1</v>
      </c>
      <c r="FL59" s="94">
        <v>0</v>
      </c>
      <c r="FM59" s="95">
        <v>0</v>
      </c>
      <c r="FN59" s="95">
        <v>0</v>
      </c>
      <c r="FO59" s="94">
        <v>0</v>
      </c>
      <c r="FP59" s="94">
        <v>0</v>
      </c>
      <c r="FQ59" s="94"/>
      <c r="FR59" s="94"/>
      <c r="FS59" s="179">
        <v>0</v>
      </c>
      <c r="FT59" s="94">
        <v>0</v>
      </c>
      <c r="FU59" s="94">
        <v>0</v>
      </c>
      <c r="FV59" s="94">
        <v>0</v>
      </c>
      <c r="FW59" s="94">
        <v>0</v>
      </c>
      <c r="FX59" s="94">
        <v>0</v>
      </c>
      <c r="FY59" s="94">
        <v>0</v>
      </c>
      <c r="FZ59" s="94">
        <v>0</v>
      </c>
      <c r="GA59" s="87">
        <v>124851</v>
      </c>
      <c r="GB59" s="87">
        <v>124790</v>
      </c>
      <c r="GC59" s="94">
        <v>91504</v>
      </c>
      <c r="GD59" s="94">
        <v>61</v>
      </c>
      <c r="GE59" s="94">
        <v>33286</v>
      </c>
      <c r="GF59" s="87">
        <v>7511</v>
      </c>
      <c r="GG59" s="94">
        <v>0</v>
      </c>
      <c r="GH59" s="94">
        <v>3</v>
      </c>
      <c r="GI59" s="858">
        <v>6014</v>
      </c>
      <c r="GJ59" s="94">
        <v>950</v>
      </c>
      <c r="GK59" s="94">
        <v>544</v>
      </c>
      <c r="GL59" s="87">
        <v>91</v>
      </c>
      <c r="GM59" s="72">
        <v>88</v>
      </c>
      <c r="GN59" s="72">
        <v>0</v>
      </c>
      <c r="GO59" s="72">
        <v>3</v>
      </c>
      <c r="GP59" s="95">
        <v>123</v>
      </c>
      <c r="GQ59" s="95">
        <v>0</v>
      </c>
      <c r="GR59" s="94">
        <v>0</v>
      </c>
      <c r="GS59" s="94">
        <v>0</v>
      </c>
      <c r="GT59" s="94">
        <v>0</v>
      </c>
      <c r="GU59" s="94">
        <v>0</v>
      </c>
      <c r="GV59" s="94">
        <v>0</v>
      </c>
      <c r="GW59" s="94">
        <v>0</v>
      </c>
      <c r="GX59" s="94">
        <v>0</v>
      </c>
      <c r="GY59" s="94">
        <v>0</v>
      </c>
      <c r="GZ59" s="858">
        <v>122</v>
      </c>
      <c r="HA59" s="94">
        <v>1</v>
      </c>
      <c r="HB59" s="94">
        <v>0</v>
      </c>
      <c r="HC59" s="99">
        <v>121378</v>
      </c>
      <c r="HD59" s="87">
        <v>120871</v>
      </c>
      <c r="HE59" s="72">
        <v>2429</v>
      </c>
      <c r="HF59" s="72">
        <v>1429</v>
      </c>
      <c r="HG59" s="87">
        <v>3864</v>
      </c>
      <c r="HH59" s="72">
        <v>0</v>
      </c>
      <c r="HI59" s="72">
        <v>3864</v>
      </c>
      <c r="HJ59" s="93">
        <v>3</v>
      </c>
      <c r="HK59" s="72">
        <v>3</v>
      </c>
      <c r="HL59" s="72">
        <v>0</v>
      </c>
      <c r="HM59" s="87">
        <v>15</v>
      </c>
      <c r="HN59" s="72">
        <v>15</v>
      </c>
      <c r="HO59" s="72">
        <v>0</v>
      </c>
      <c r="HP59" s="72">
        <v>108405</v>
      </c>
      <c r="HQ59" s="72">
        <v>660</v>
      </c>
      <c r="HR59" s="87">
        <v>4066</v>
      </c>
      <c r="HS59" s="72">
        <v>6</v>
      </c>
      <c r="HT59" s="72">
        <v>0</v>
      </c>
      <c r="HU59" s="919">
        <v>4038</v>
      </c>
      <c r="HV59" s="72">
        <v>0</v>
      </c>
      <c r="HW59" s="72">
        <v>22</v>
      </c>
      <c r="HX59" s="72">
        <v>0</v>
      </c>
      <c r="HY59" s="87">
        <v>507</v>
      </c>
      <c r="HZ59" s="93">
        <v>440</v>
      </c>
      <c r="IA59" s="72">
        <v>440</v>
      </c>
      <c r="IB59" s="72">
        <v>0</v>
      </c>
      <c r="IC59" s="72">
        <v>19</v>
      </c>
      <c r="ID59" s="919">
        <v>45</v>
      </c>
      <c r="IE59" s="72">
        <v>3</v>
      </c>
      <c r="IF59" s="120">
        <v>0</v>
      </c>
    </row>
    <row r="60" spans="1:240" ht="14.25" customHeight="1">
      <c r="A60" s="423">
        <v>2008</v>
      </c>
      <c r="B60" s="1204">
        <v>1112432</v>
      </c>
      <c r="C60" s="1208">
        <v>140984</v>
      </c>
      <c r="D60" s="1209">
        <v>140851</v>
      </c>
      <c r="E60" s="884">
        <v>84</v>
      </c>
      <c r="F60" s="884">
        <v>3</v>
      </c>
      <c r="G60" s="327"/>
      <c r="H60" s="884">
        <v>0</v>
      </c>
      <c r="I60" s="884">
        <v>3148</v>
      </c>
      <c r="J60" s="884">
        <v>0</v>
      </c>
      <c r="K60" s="884">
        <v>129593</v>
      </c>
      <c r="L60" s="884">
        <v>8023</v>
      </c>
      <c r="M60" s="1226">
        <v>133</v>
      </c>
      <c r="N60" s="1208">
        <v>133562</v>
      </c>
      <c r="O60" s="1209">
        <v>133026</v>
      </c>
      <c r="P60" s="885">
        <v>2661</v>
      </c>
      <c r="Q60" s="885">
        <v>1494</v>
      </c>
      <c r="R60" s="885">
        <v>120451</v>
      </c>
      <c r="S60" s="885">
        <v>3705</v>
      </c>
      <c r="T60" s="885">
        <v>1</v>
      </c>
      <c r="U60" s="885">
        <v>4714</v>
      </c>
      <c r="V60" s="1209">
        <v>536</v>
      </c>
      <c r="W60" s="885">
        <v>412</v>
      </c>
      <c r="X60" s="885">
        <v>412</v>
      </c>
      <c r="Y60" s="885">
        <v>4</v>
      </c>
      <c r="Z60" s="885">
        <v>100</v>
      </c>
      <c r="AA60" s="885">
        <v>0</v>
      </c>
      <c r="AB60" s="894">
        <v>20</v>
      </c>
      <c r="AC60" s="1210">
        <v>7422</v>
      </c>
      <c r="AD60" s="885">
        <v>7422</v>
      </c>
      <c r="AE60" s="885">
        <v>7423</v>
      </c>
      <c r="AF60" s="887">
        <v>4514</v>
      </c>
      <c r="AG60" s="887">
        <v>5140</v>
      </c>
      <c r="AH60" s="887">
        <v>345</v>
      </c>
      <c r="AI60" s="885">
        <v>3020</v>
      </c>
      <c r="AJ60" s="885">
        <v>345</v>
      </c>
      <c r="AK60" s="885">
        <v>-213</v>
      </c>
      <c r="AL60" s="885">
        <v>12965</v>
      </c>
      <c r="AM60" s="885">
        <v>7825</v>
      </c>
      <c r="AN60" s="885">
        <v>2675</v>
      </c>
      <c r="AO60" s="885">
        <v>0</v>
      </c>
      <c r="AP60" s="885">
        <v>-558</v>
      </c>
      <c r="AQ60" s="885">
        <v>12620</v>
      </c>
      <c r="AR60" s="885">
        <v>7480</v>
      </c>
      <c r="AS60" s="887"/>
      <c r="AT60" s="896">
        <v>0</v>
      </c>
      <c r="AU60" s="925">
        <v>0.66718684827477093</v>
      </c>
      <c r="AV60" s="926">
        <v>0.66718684827477093</v>
      </c>
      <c r="AW60" s="926">
        <v>0.66727674140981197</v>
      </c>
      <c r="AX60" s="926">
        <v>0.70341378169631941</v>
      </c>
      <c r="AY60" s="1211">
        <v>0</v>
      </c>
      <c r="AZ60" s="926"/>
      <c r="BA60" s="1227">
        <v>17168.553</v>
      </c>
      <c r="BB60" s="1228">
        <v>34510.930999999997</v>
      </c>
      <c r="BC60" s="926">
        <v>-17342.377999999997</v>
      </c>
      <c r="BD60" s="927">
        <v>-1.5589607274871631</v>
      </c>
      <c r="BF60" s="1213">
        <v>12.673493750629252</v>
      </c>
      <c r="BG60" s="926">
        <v>12.66153796366879</v>
      </c>
      <c r="BH60" s="926">
        <v>7.5510233434493076E-3</v>
      </c>
      <c r="BI60" s="926">
        <v>2.6967940512318954E-4</v>
      </c>
      <c r="BJ60" s="926">
        <v>0</v>
      </c>
      <c r="BK60" s="926">
        <v>0</v>
      </c>
      <c r="BL60" s="926">
        <v>0.28298358910926691</v>
      </c>
      <c r="BM60" s="926">
        <v>0</v>
      </c>
      <c r="BN60" s="926">
        <v>11.649521049376501</v>
      </c>
      <c r="BO60" s="926">
        <v>0.72121262243444995</v>
      </c>
      <c r="BP60" s="926">
        <v>1.1955786960461404E-2</v>
      </c>
      <c r="BQ60" s="1213">
        <v>12.006306902354481</v>
      </c>
      <c r="BR60" s="926">
        <v>11.958124181972471</v>
      </c>
      <c r="BS60" s="926">
        <v>0.23920563234426914</v>
      </c>
      <c r="BT60" s="926">
        <v>0.13430034375134839</v>
      </c>
      <c r="BU60" s="926">
        <v>10.827718008831102</v>
      </c>
      <c r="BV60" s="327">
        <v>0</v>
      </c>
      <c r="BW60" s="926">
        <v>0.3330540653271391</v>
      </c>
      <c r="BX60" s="926">
        <v>8.9893135041063186E-5</v>
      </c>
      <c r="BY60" s="926">
        <v>0.42375623858357186</v>
      </c>
      <c r="BZ60" s="926">
        <v>4.8182720382009867E-2</v>
      </c>
      <c r="CA60" s="926">
        <v>3.7035971636918033E-2</v>
      </c>
      <c r="CB60" s="926">
        <v>3.7035971636918033E-2</v>
      </c>
      <c r="CC60" s="926">
        <v>3.5957254016425274E-4</v>
      </c>
      <c r="CD60" s="926">
        <v>0</v>
      </c>
      <c r="CE60" s="927">
        <v>1.7978627008212638E-3</v>
      </c>
      <c r="CF60" s="926"/>
      <c r="CG60" s="925">
        <v>3.1013131589166798E-2</v>
      </c>
      <c r="CH60" s="926">
        <v>0.40577761157535919</v>
      </c>
      <c r="CI60" s="926">
        <v>0.46205071411106474</v>
      </c>
      <c r="CJ60" s="926">
        <v>0.27147726782401083</v>
      </c>
      <c r="CK60" s="927">
        <v>-1.5589607274871631</v>
      </c>
      <c r="CL60" s="412">
        <v>2008</v>
      </c>
      <c r="CM60" s="99">
        <v>140984</v>
      </c>
      <c r="CN60" s="87">
        <v>140851</v>
      </c>
      <c r="CO60" s="87">
        <v>0</v>
      </c>
      <c r="CP60" s="87">
        <v>0</v>
      </c>
      <c r="CQ60" s="87">
        <v>0</v>
      </c>
      <c r="CR60" s="94">
        <v>0</v>
      </c>
      <c r="CS60" s="94">
        <v>0</v>
      </c>
      <c r="CT60" s="94">
        <v>0</v>
      </c>
      <c r="CU60" s="95">
        <v>0</v>
      </c>
      <c r="CV60" s="95">
        <v>0</v>
      </c>
      <c r="CW60" s="94">
        <v>0</v>
      </c>
      <c r="CX60" s="94">
        <v>0</v>
      </c>
      <c r="CY60" s="94">
        <v>0</v>
      </c>
      <c r="CZ60" s="95">
        <v>0</v>
      </c>
      <c r="DA60" s="94">
        <v>0</v>
      </c>
      <c r="DB60" s="94">
        <v>0</v>
      </c>
      <c r="DC60" s="95">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c r="DV60" s="94"/>
      <c r="DW60" s="94">
        <v>0</v>
      </c>
      <c r="DX60" s="94">
        <v>0</v>
      </c>
      <c r="DY60" s="94">
        <v>0</v>
      </c>
      <c r="DZ60" s="94">
        <v>0</v>
      </c>
      <c r="EA60" s="94">
        <v>0</v>
      </c>
      <c r="EB60" s="94">
        <v>0</v>
      </c>
      <c r="EC60" s="94">
        <v>0</v>
      </c>
      <c r="ED60" s="94">
        <v>0</v>
      </c>
      <c r="EE60" s="94">
        <v>0</v>
      </c>
      <c r="EF60" s="94">
        <v>0</v>
      </c>
      <c r="EG60" s="94">
        <v>0</v>
      </c>
      <c r="EH60" s="94">
        <v>0</v>
      </c>
      <c r="EI60" s="94">
        <v>0</v>
      </c>
      <c r="EJ60" s="95">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c r="FD60" s="94">
        <v>0</v>
      </c>
      <c r="FE60" s="94">
        <v>0</v>
      </c>
      <c r="FF60" s="94">
        <v>0</v>
      </c>
      <c r="FG60" s="94"/>
      <c r="FH60" s="94">
        <v>0</v>
      </c>
      <c r="FI60" s="87">
        <v>3148</v>
      </c>
      <c r="FJ60" s="858">
        <v>3148</v>
      </c>
      <c r="FK60" s="94">
        <v>0</v>
      </c>
      <c r="FL60" s="94">
        <v>0</v>
      </c>
      <c r="FM60" s="95">
        <v>0</v>
      </c>
      <c r="FN60" s="95">
        <v>0</v>
      </c>
      <c r="FO60" s="94">
        <v>0</v>
      </c>
      <c r="FP60" s="94">
        <v>0</v>
      </c>
      <c r="FQ60" s="94"/>
      <c r="FR60" s="94"/>
      <c r="FS60" s="179">
        <v>0</v>
      </c>
      <c r="FT60" s="94">
        <v>0</v>
      </c>
      <c r="FU60" s="94">
        <v>0</v>
      </c>
      <c r="FV60" s="94">
        <v>0</v>
      </c>
      <c r="FW60" s="94">
        <v>0</v>
      </c>
      <c r="FX60" s="94">
        <v>0</v>
      </c>
      <c r="FY60" s="94">
        <v>0</v>
      </c>
      <c r="FZ60" s="94">
        <v>0</v>
      </c>
      <c r="GA60" s="87">
        <v>129593</v>
      </c>
      <c r="GB60" s="87">
        <v>129522</v>
      </c>
      <c r="GC60" s="94">
        <v>94114</v>
      </c>
      <c r="GD60" s="94">
        <v>71</v>
      </c>
      <c r="GE60" s="94">
        <v>35408</v>
      </c>
      <c r="GF60" s="87">
        <v>8023</v>
      </c>
      <c r="GG60" s="94">
        <v>0</v>
      </c>
      <c r="GH60" s="94">
        <v>1</v>
      </c>
      <c r="GI60" s="858">
        <v>7015</v>
      </c>
      <c r="GJ60" s="94">
        <v>397</v>
      </c>
      <c r="GK60" s="94">
        <v>610</v>
      </c>
      <c r="GL60" s="87">
        <v>87</v>
      </c>
      <c r="GM60" s="72">
        <v>84</v>
      </c>
      <c r="GN60" s="72">
        <v>0</v>
      </c>
      <c r="GO60" s="72">
        <v>3</v>
      </c>
      <c r="GP60" s="95">
        <v>133</v>
      </c>
      <c r="GQ60" s="95">
        <v>0</v>
      </c>
      <c r="GR60" s="94">
        <v>0</v>
      </c>
      <c r="GS60" s="94">
        <v>0</v>
      </c>
      <c r="GT60" s="94">
        <v>0</v>
      </c>
      <c r="GU60" s="94">
        <v>0</v>
      </c>
      <c r="GV60" s="94">
        <v>0</v>
      </c>
      <c r="GW60" s="94">
        <v>0</v>
      </c>
      <c r="GX60" s="94">
        <v>0</v>
      </c>
      <c r="GY60" s="94">
        <v>0</v>
      </c>
      <c r="GZ60" s="858">
        <v>119</v>
      </c>
      <c r="HA60" s="94">
        <v>14</v>
      </c>
      <c r="HB60" s="94">
        <v>0</v>
      </c>
      <c r="HC60" s="99">
        <v>133562</v>
      </c>
      <c r="HD60" s="87">
        <v>133026</v>
      </c>
      <c r="HE60" s="72">
        <v>2661</v>
      </c>
      <c r="HF60" s="72">
        <v>1494</v>
      </c>
      <c r="HG60" s="87">
        <v>3705</v>
      </c>
      <c r="HH60" s="72">
        <v>0</v>
      </c>
      <c r="HI60" s="72">
        <v>3705</v>
      </c>
      <c r="HJ60" s="93">
        <v>1</v>
      </c>
      <c r="HK60" s="72">
        <v>1</v>
      </c>
      <c r="HL60" s="72">
        <v>0</v>
      </c>
      <c r="HM60" s="87">
        <v>14</v>
      </c>
      <c r="HN60" s="72">
        <v>14</v>
      </c>
      <c r="HO60" s="72">
        <v>0</v>
      </c>
      <c r="HP60" s="72">
        <v>119738</v>
      </c>
      <c r="HQ60" s="72">
        <v>713</v>
      </c>
      <c r="HR60" s="87">
        <v>4700</v>
      </c>
      <c r="HS60" s="72">
        <v>4</v>
      </c>
      <c r="HT60" s="72">
        <v>0</v>
      </c>
      <c r="HU60" s="919">
        <v>4669</v>
      </c>
      <c r="HV60" s="72">
        <v>0</v>
      </c>
      <c r="HW60" s="72">
        <v>27</v>
      </c>
      <c r="HX60" s="72">
        <v>0</v>
      </c>
      <c r="HY60" s="87">
        <v>536</v>
      </c>
      <c r="HZ60" s="93">
        <v>412</v>
      </c>
      <c r="IA60" s="72">
        <v>412</v>
      </c>
      <c r="IB60" s="72">
        <v>0</v>
      </c>
      <c r="IC60" s="72">
        <v>20</v>
      </c>
      <c r="ID60" s="919">
        <v>100</v>
      </c>
      <c r="IE60" s="72">
        <v>4</v>
      </c>
      <c r="IF60" s="120">
        <v>0</v>
      </c>
    </row>
    <row r="61" spans="1:240" ht="15">
      <c r="A61" s="423">
        <v>2009</v>
      </c>
      <c r="B61" s="1204">
        <v>1072990</v>
      </c>
      <c r="C61" s="1208">
        <v>158417</v>
      </c>
      <c r="D61" s="1209">
        <v>158107</v>
      </c>
      <c r="E61" s="884">
        <v>72</v>
      </c>
      <c r="F61" s="884">
        <v>4</v>
      </c>
      <c r="G61" s="327"/>
      <c r="H61" s="884">
        <v>0</v>
      </c>
      <c r="I61" s="884">
        <v>2844</v>
      </c>
      <c r="J61" s="884">
        <v>0</v>
      </c>
      <c r="K61" s="884">
        <v>126230</v>
      </c>
      <c r="L61" s="884">
        <v>28957</v>
      </c>
      <c r="M61" s="1226">
        <v>310</v>
      </c>
      <c r="N61" s="1208">
        <v>150788</v>
      </c>
      <c r="O61" s="1209">
        <v>150092</v>
      </c>
      <c r="P61" s="885">
        <v>2796</v>
      </c>
      <c r="Q61" s="885">
        <v>1371</v>
      </c>
      <c r="R61" s="885">
        <v>136696</v>
      </c>
      <c r="S61" s="885">
        <v>3602</v>
      </c>
      <c r="T61" s="885">
        <v>1</v>
      </c>
      <c r="U61" s="885">
        <v>5626</v>
      </c>
      <c r="V61" s="1209">
        <v>696</v>
      </c>
      <c r="W61" s="885">
        <v>414</v>
      </c>
      <c r="X61" s="885">
        <v>414</v>
      </c>
      <c r="Y61" s="885">
        <v>3</v>
      </c>
      <c r="Z61" s="885">
        <v>264</v>
      </c>
      <c r="AA61" s="885">
        <v>0</v>
      </c>
      <c r="AB61" s="894">
        <v>15</v>
      </c>
      <c r="AC61" s="1210">
        <v>7629</v>
      </c>
      <c r="AD61" s="885">
        <v>7629</v>
      </c>
      <c r="AE61" s="885">
        <v>7630</v>
      </c>
      <c r="AF61" s="887">
        <v>4527</v>
      </c>
      <c r="AG61" s="887">
        <v>5088</v>
      </c>
      <c r="AH61" s="887">
        <v>346</v>
      </c>
      <c r="AI61" s="885">
        <v>3156</v>
      </c>
      <c r="AJ61" s="885">
        <v>346</v>
      </c>
      <c r="AK61" s="885">
        <v>-413</v>
      </c>
      <c r="AL61" s="885">
        <v>13103</v>
      </c>
      <c r="AM61" s="885">
        <v>8015</v>
      </c>
      <c r="AN61" s="885">
        <v>2810</v>
      </c>
      <c r="AO61" s="885">
        <v>0</v>
      </c>
      <c r="AP61" s="885">
        <v>-759</v>
      </c>
      <c r="AQ61" s="885">
        <v>12757</v>
      </c>
      <c r="AR61" s="885">
        <v>7669</v>
      </c>
      <c r="AS61" s="887"/>
      <c r="AT61" s="896">
        <v>0</v>
      </c>
      <c r="AU61" s="925">
        <v>0.71100383041780446</v>
      </c>
      <c r="AV61" s="926">
        <v>0.71100383041780446</v>
      </c>
      <c r="AW61" s="926">
        <v>0.71109702793129481</v>
      </c>
      <c r="AX61" s="926">
        <v>0.74697807062507571</v>
      </c>
      <c r="AY61" s="1211">
        <v>0</v>
      </c>
      <c r="AZ61" s="926"/>
      <c r="BA61" s="1227">
        <v>17168.553</v>
      </c>
      <c r="BB61" s="1228">
        <v>46105.057000000001</v>
      </c>
      <c r="BC61" s="926">
        <v>-28936.504000000001</v>
      </c>
      <c r="BD61" s="927">
        <v>-2.6968102219032795</v>
      </c>
      <c r="BF61" s="1213">
        <v>14.764070494599205</v>
      </c>
      <c r="BG61" s="926">
        <v>14.735179265417198</v>
      </c>
      <c r="BH61" s="926">
        <v>6.7102209713044859E-3</v>
      </c>
      <c r="BI61" s="926">
        <v>3.727900539613603E-4</v>
      </c>
      <c r="BJ61" s="926">
        <v>0</v>
      </c>
      <c r="BK61" s="926">
        <v>0</v>
      </c>
      <c r="BL61" s="926">
        <v>0.26505372836652719</v>
      </c>
      <c r="BM61" s="926">
        <v>0</v>
      </c>
      <c r="BN61" s="926">
        <v>11.764322127885627</v>
      </c>
      <c r="BO61" s="926">
        <v>2.6987203981397778</v>
      </c>
      <c r="BP61" s="926">
        <v>2.8891229182005426E-2</v>
      </c>
      <c r="BQ61" s="1213">
        <v>14.053066664181399</v>
      </c>
      <c r="BR61" s="926">
        <v>13.988201194792122</v>
      </c>
      <c r="BS61" s="926">
        <v>0.26058024771899085</v>
      </c>
      <c r="BT61" s="926">
        <v>0.12777379099525624</v>
      </c>
      <c r="BU61" s="926">
        <v>12.739727304075528</v>
      </c>
      <c r="BV61" s="327">
        <v>0</v>
      </c>
      <c r="BW61" s="926">
        <v>0.33569744359220494</v>
      </c>
      <c r="BX61" s="926">
        <v>9.3197513490340074E-5</v>
      </c>
      <c r="BY61" s="926">
        <v>0.5243292108966533</v>
      </c>
      <c r="BZ61" s="926">
        <v>6.4865469389276689E-2</v>
      </c>
      <c r="CA61" s="926">
        <v>3.8583770585000794E-2</v>
      </c>
      <c r="CB61" s="926">
        <v>3.8583770585000794E-2</v>
      </c>
      <c r="CC61" s="926">
        <v>2.7959254047102021E-4</v>
      </c>
      <c r="CD61" s="926">
        <v>0</v>
      </c>
      <c r="CE61" s="927">
        <v>1.3979627023551012E-3</v>
      </c>
      <c r="CF61" s="926"/>
      <c r="CG61" s="925">
        <v>3.2246339667657664E-2</v>
      </c>
      <c r="CH61" s="926">
        <v>0.42190514357076953</v>
      </c>
      <c r="CI61" s="926">
        <v>0.4741889486388503</v>
      </c>
      <c r="CJ61" s="926">
        <v>0.29413135257551326</v>
      </c>
      <c r="CK61" s="927">
        <v>-2.6968102219032795</v>
      </c>
      <c r="CL61" s="412">
        <v>2009</v>
      </c>
      <c r="CM61" s="99">
        <v>158417</v>
      </c>
      <c r="CN61" s="87">
        <v>158107</v>
      </c>
      <c r="CO61" s="87">
        <v>0</v>
      </c>
      <c r="CP61" s="87">
        <v>0</v>
      </c>
      <c r="CQ61" s="87">
        <v>0</v>
      </c>
      <c r="CR61" s="94">
        <v>0</v>
      </c>
      <c r="CS61" s="94">
        <v>0</v>
      </c>
      <c r="CT61" s="94">
        <v>0</v>
      </c>
      <c r="CU61" s="95">
        <v>0</v>
      </c>
      <c r="CV61" s="95">
        <v>0</v>
      </c>
      <c r="CW61" s="94">
        <v>0</v>
      </c>
      <c r="CX61" s="94">
        <v>0</v>
      </c>
      <c r="CY61" s="94">
        <v>0</v>
      </c>
      <c r="CZ61" s="95">
        <v>0</v>
      </c>
      <c r="DA61" s="94">
        <v>0</v>
      </c>
      <c r="DB61" s="94">
        <v>0</v>
      </c>
      <c r="DC61" s="95">
        <v>0</v>
      </c>
      <c r="DD61" s="94">
        <v>0</v>
      </c>
      <c r="DE61" s="94">
        <v>0</v>
      </c>
      <c r="DF61" s="94">
        <v>0</v>
      </c>
      <c r="DG61" s="94">
        <v>0</v>
      </c>
      <c r="DH61" s="94">
        <v>0</v>
      </c>
      <c r="DI61" s="94">
        <v>0</v>
      </c>
      <c r="DJ61" s="94">
        <v>0</v>
      </c>
      <c r="DK61" s="94">
        <v>0</v>
      </c>
      <c r="DL61" s="94">
        <v>0</v>
      </c>
      <c r="DM61" s="94">
        <v>0</v>
      </c>
      <c r="DN61" s="94">
        <v>0</v>
      </c>
      <c r="DO61" s="94">
        <v>0</v>
      </c>
      <c r="DP61" s="94">
        <v>0</v>
      </c>
      <c r="DQ61" s="94">
        <v>0</v>
      </c>
      <c r="DR61" s="94">
        <v>0</v>
      </c>
      <c r="DS61" s="94">
        <v>0</v>
      </c>
      <c r="DT61" s="94">
        <v>0</v>
      </c>
      <c r="DU61" s="94"/>
      <c r="DV61" s="94"/>
      <c r="DW61" s="94">
        <v>0</v>
      </c>
      <c r="DX61" s="94">
        <v>0</v>
      </c>
      <c r="DY61" s="94">
        <v>0</v>
      </c>
      <c r="DZ61" s="94">
        <v>0</v>
      </c>
      <c r="EA61" s="94">
        <v>0</v>
      </c>
      <c r="EB61" s="94">
        <v>0</v>
      </c>
      <c r="EC61" s="94">
        <v>0</v>
      </c>
      <c r="ED61" s="94">
        <v>0</v>
      </c>
      <c r="EE61" s="94">
        <v>0</v>
      </c>
      <c r="EF61" s="94">
        <v>0</v>
      </c>
      <c r="EG61" s="94">
        <v>0</v>
      </c>
      <c r="EH61" s="94">
        <v>0</v>
      </c>
      <c r="EI61" s="94">
        <v>0</v>
      </c>
      <c r="EJ61" s="95">
        <v>0</v>
      </c>
      <c r="EK61" s="94">
        <v>0</v>
      </c>
      <c r="EL61" s="94">
        <v>0</v>
      </c>
      <c r="EM61" s="94">
        <v>0</v>
      </c>
      <c r="EN61" s="94">
        <v>0</v>
      </c>
      <c r="EO61" s="94">
        <v>0</v>
      </c>
      <c r="EP61" s="94">
        <v>0</v>
      </c>
      <c r="EQ61" s="94">
        <v>0</v>
      </c>
      <c r="ER61" s="94">
        <v>0</v>
      </c>
      <c r="ES61" s="94">
        <v>0</v>
      </c>
      <c r="ET61" s="94">
        <v>0</v>
      </c>
      <c r="EU61" s="94">
        <v>0</v>
      </c>
      <c r="EV61" s="94">
        <v>0</v>
      </c>
      <c r="EW61" s="94">
        <v>0</v>
      </c>
      <c r="EX61" s="94">
        <v>0</v>
      </c>
      <c r="EY61" s="94">
        <v>0</v>
      </c>
      <c r="EZ61" s="94">
        <v>0</v>
      </c>
      <c r="FA61" s="94">
        <v>0</v>
      </c>
      <c r="FB61" s="94">
        <v>0</v>
      </c>
      <c r="FC61" s="94"/>
      <c r="FD61" s="94">
        <v>0</v>
      </c>
      <c r="FE61" s="94">
        <v>0</v>
      </c>
      <c r="FF61" s="94">
        <v>0</v>
      </c>
      <c r="FG61" s="94"/>
      <c r="FH61" s="94">
        <v>0</v>
      </c>
      <c r="FI61" s="87">
        <v>2844</v>
      </c>
      <c r="FJ61" s="858">
        <v>2844</v>
      </c>
      <c r="FK61" s="94">
        <v>0</v>
      </c>
      <c r="FL61" s="94">
        <v>0</v>
      </c>
      <c r="FM61" s="95">
        <v>0</v>
      </c>
      <c r="FN61" s="95">
        <v>0</v>
      </c>
      <c r="FO61" s="94">
        <v>0</v>
      </c>
      <c r="FP61" s="94">
        <v>0</v>
      </c>
      <c r="FQ61" s="94"/>
      <c r="FR61" s="94"/>
      <c r="FS61" s="179">
        <v>0</v>
      </c>
      <c r="FT61" s="94">
        <v>0</v>
      </c>
      <c r="FU61" s="94">
        <v>0</v>
      </c>
      <c r="FV61" s="94">
        <v>0</v>
      </c>
      <c r="FW61" s="94">
        <v>0</v>
      </c>
      <c r="FX61" s="94">
        <v>0</v>
      </c>
      <c r="FY61" s="94">
        <v>0</v>
      </c>
      <c r="FZ61" s="94">
        <v>0</v>
      </c>
      <c r="GA61" s="87">
        <v>126230</v>
      </c>
      <c r="GB61" s="87">
        <v>126150</v>
      </c>
      <c r="GC61" s="94">
        <v>88663</v>
      </c>
      <c r="GD61" s="94">
        <v>80</v>
      </c>
      <c r="GE61" s="94">
        <v>37487</v>
      </c>
      <c r="GF61" s="87">
        <v>28957</v>
      </c>
      <c r="GG61" s="94">
        <v>0</v>
      </c>
      <c r="GH61" s="94">
        <v>1</v>
      </c>
      <c r="GI61" s="858">
        <v>27549</v>
      </c>
      <c r="GJ61" s="94">
        <v>757</v>
      </c>
      <c r="GK61" s="94">
        <v>650</v>
      </c>
      <c r="GL61" s="87">
        <v>76</v>
      </c>
      <c r="GM61" s="72">
        <v>72</v>
      </c>
      <c r="GN61" s="72">
        <v>0</v>
      </c>
      <c r="GO61" s="72">
        <v>4</v>
      </c>
      <c r="GP61" s="95">
        <v>310</v>
      </c>
      <c r="GQ61" s="95">
        <v>0</v>
      </c>
      <c r="GR61" s="94">
        <v>0</v>
      </c>
      <c r="GS61" s="94">
        <v>0</v>
      </c>
      <c r="GT61" s="94">
        <v>0</v>
      </c>
      <c r="GU61" s="94">
        <v>0</v>
      </c>
      <c r="GV61" s="94">
        <v>0</v>
      </c>
      <c r="GW61" s="94">
        <v>0</v>
      </c>
      <c r="GX61" s="94">
        <v>0</v>
      </c>
      <c r="GY61" s="94">
        <v>0</v>
      </c>
      <c r="GZ61" s="858">
        <v>310</v>
      </c>
      <c r="HA61" s="94">
        <v>0</v>
      </c>
      <c r="HB61" s="94">
        <v>0</v>
      </c>
      <c r="HC61" s="99">
        <v>150788</v>
      </c>
      <c r="HD61" s="87">
        <v>150092</v>
      </c>
      <c r="HE61" s="72">
        <v>2796</v>
      </c>
      <c r="HF61" s="72">
        <v>1371</v>
      </c>
      <c r="HG61" s="87">
        <v>3602</v>
      </c>
      <c r="HH61" s="72">
        <v>0</v>
      </c>
      <c r="HI61" s="72">
        <v>3602</v>
      </c>
      <c r="HJ61" s="93">
        <v>1</v>
      </c>
      <c r="HK61" s="72">
        <v>1</v>
      </c>
      <c r="HL61" s="72">
        <v>0</v>
      </c>
      <c r="HM61" s="87">
        <v>14</v>
      </c>
      <c r="HN61" s="72">
        <v>14</v>
      </c>
      <c r="HO61" s="72">
        <v>0</v>
      </c>
      <c r="HP61" s="72">
        <v>136059</v>
      </c>
      <c r="HQ61" s="72">
        <v>637</v>
      </c>
      <c r="HR61" s="87">
        <v>5612</v>
      </c>
      <c r="HS61" s="72">
        <v>4</v>
      </c>
      <c r="HT61" s="72">
        <v>0</v>
      </c>
      <c r="HU61" s="919">
        <v>5577</v>
      </c>
      <c r="HV61" s="72">
        <v>0</v>
      </c>
      <c r="HW61" s="72">
        <v>31</v>
      </c>
      <c r="HX61" s="72">
        <v>0</v>
      </c>
      <c r="HY61" s="87">
        <v>696</v>
      </c>
      <c r="HZ61" s="93">
        <v>414</v>
      </c>
      <c r="IA61" s="72">
        <v>414</v>
      </c>
      <c r="IB61" s="72">
        <v>0</v>
      </c>
      <c r="IC61" s="72">
        <v>15</v>
      </c>
      <c r="ID61" s="919">
        <v>264</v>
      </c>
      <c r="IE61" s="72">
        <v>3</v>
      </c>
      <c r="IF61" s="120">
        <v>0</v>
      </c>
    </row>
    <row r="62" spans="1:240" ht="15">
      <c r="A62" s="423">
        <v>2010</v>
      </c>
      <c r="B62" s="1204">
        <v>1077145</v>
      </c>
      <c r="C62" s="1208">
        <v>154799</v>
      </c>
      <c r="D62" s="1209">
        <v>154702</v>
      </c>
      <c r="E62" s="884">
        <v>74</v>
      </c>
      <c r="F62" s="884">
        <v>4</v>
      </c>
      <c r="G62" s="327"/>
      <c r="H62" s="884">
        <v>0</v>
      </c>
      <c r="I62" s="884">
        <v>2950</v>
      </c>
      <c r="J62" s="884">
        <v>0</v>
      </c>
      <c r="K62" s="884">
        <v>124944</v>
      </c>
      <c r="L62" s="884">
        <v>26730</v>
      </c>
      <c r="M62" s="1226">
        <v>97</v>
      </c>
      <c r="N62" s="1208">
        <v>157468</v>
      </c>
      <c r="O62" s="1209">
        <v>157049</v>
      </c>
      <c r="P62" s="885">
        <v>2731</v>
      </c>
      <c r="Q62" s="885">
        <v>1317</v>
      </c>
      <c r="R62" s="885">
        <v>143205</v>
      </c>
      <c r="S62" s="885">
        <v>3757</v>
      </c>
      <c r="T62" s="885">
        <v>0</v>
      </c>
      <c r="U62" s="885">
        <v>6039</v>
      </c>
      <c r="V62" s="1209">
        <v>419</v>
      </c>
      <c r="W62" s="885">
        <v>387</v>
      </c>
      <c r="X62" s="885">
        <v>387</v>
      </c>
      <c r="Y62" s="885">
        <v>3</v>
      </c>
      <c r="Z62" s="885">
        <v>32</v>
      </c>
      <c r="AA62" s="885">
        <v>0</v>
      </c>
      <c r="AB62" s="894">
        <v>-3</v>
      </c>
      <c r="AC62" s="1210">
        <v>-2669</v>
      </c>
      <c r="AD62" s="885">
        <v>-2669</v>
      </c>
      <c r="AE62" s="885">
        <v>-2669</v>
      </c>
      <c r="AF62" s="887">
        <v>4428</v>
      </c>
      <c r="AG62" s="887">
        <v>5034</v>
      </c>
      <c r="AH62" s="887">
        <v>365</v>
      </c>
      <c r="AI62" s="885">
        <v>3111</v>
      </c>
      <c r="AJ62" s="885">
        <v>365</v>
      </c>
      <c r="AK62" s="885">
        <v>-442</v>
      </c>
      <c r="AL62" s="885">
        <v>2687</v>
      </c>
      <c r="AM62" s="885">
        <v>-2347</v>
      </c>
      <c r="AN62" s="885">
        <v>2746</v>
      </c>
      <c r="AO62" s="885">
        <v>0</v>
      </c>
      <c r="AP62" s="885">
        <v>-807</v>
      </c>
      <c r="AQ62" s="885">
        <v>2322</v>
      </c>
      <c r="AR62" s="885">
        <v>-2712</v>
      </c>
      <c r="AS62" s="887"/>
      <c r="AT62" s="896">
        <v>0</v>
      </c>
      <c r="AU62" s="925">
        <v>-0.24778465294830315</v>
      </c>
      <c r="AV62" s="926">
        <v>-0.24778465294830315</v>
      </c>
      <c r="AW62" s="926">
        <v>-0.24778465294830315</v>
      </c>
      <c r="AX62" s="926">
        <v>-0.21789081321456258</v>
      </c>
      <c r="AY62" s="1211">
        <v>0</v>
      </c>
      <c r="AZ62" s="926"/>
      <c r="BA62" s="1227">
        <v>17168.553</v>
      </c>
      <c r="BB62" s="1228">
        <v>61169.773000000001</v>
      </c>
      <c r="BC62" s="926">
        <v>-44001.22</v>
      </c>
      <c r="BD62" s="927">
        <v>-4.084985772574723</v>
      </c>
      <c r="BF62" s="1213">
        <v>14.371231356966797</v>
      </c>
      <c r="BG62" s="926">
        <v>14.362226069842036</v>
      </c>
      <c r="BH62" s="926">
        <v>6.8700128580646063E-3</v>
      </c>
      <c r="BI62" s="926">
        <v>3.713520463818706E-4</v>
      </c>
      <c r="BJ62" s="926">
        <v>0</v>
      </c>
      <c r="BK62" s="926">
        <v>0</v>
      </c>
      <c r="BL62" s="926">
        <v>0.27387213420662954</v>
      </c>
      <c r="BM62" s="926">
        <v>0</v>
      </c>
      <c r="BN62" s="926">
        <v>11.59955252078411</v>
      </c>
      <c r="BO62" s="926">
        <v>2.4815600499468502</v>
      </c>
      <c r="BP62" s="926">
        <v>9.0052871247603625E-3</v>
      </c>
      <c r="BQ62" s="1213">
        <v>14.6190160099151</v>
      </c>
      <c r="BR62" s="926">
        <v>14.580116883056599</v>
      </c>
      <c r="BS62" s="926">
        <v>0.25354060966722214</v>
      </c>
      <c r="BT62" s="926">
        <v>0.1222676612712309</v>
      </c>
      <c r="BU62" s="926">
        <v>13.294867450528944</v>
      </c>
      <c r="BV62" s="327">
        <v>0</v>
      </c>
      <c r="BW62" s="926">
        <v>0.34879240956417196</v>
      </c>
      <c r="BX62" s="926">
        <v>0</v>
      </c>
      <c r="BY62" s="926">
        <v>0.56064875202502917</v>
      </c>
      <c r="BZ62" s="926">
        <v>3.8899126858500943E-2</v>
      </c>
      <c r="CA62" s="926">
        <v>3.5928310487445977E-2</v>
      </c>
      <c r="CB62" s="926">
        <v>3.5928310487445977E-2</v>
      </c>
      <c r="CC62" s="926">
        <v>2.7851403478640292E-4</v>
      </c>
      <c r="CD62" s="926">
        <v>0</v>
      </c>
      <c r="CE62" s="927">
        <v>-2.7851403478640292E-4</v>
      </c>
      <c r="CF62" s="926"/>
      <c r="CG62" s="925">
        <v>3.3885874232345695E-2</v>
      </c>
      <c r="CH62" s="926">
        <v>0.41108671534473074</v>
      </c>
      <c r="CI62" s="926">
        <v>0.46734655037158412</v>
      </c>
      <c r="CJ62" s="926">
        <v>0.28881905407349984</v>
      </c>
      <c r="CK62" s="927">
        <v>-4.084985772574723</v>
      </c>
      <c r="CL62" s="412">
        <v>2010</v>
      </c>
      <c r="CM62" s="99">
        <v>154799</v>
      </c>
      <c r="CN62" s="87">
        <v>154702</v>
      </c>
      <c r="CO62" s="87">
        <v>0</v>
      </c>
      <c r="CP62" s="87">
        <v>0</v>
      </c>
      <c r="CQ62" s="87">
        <v>0</v>
      </c>
      <c r="CR62" s="94">
        <v>0</v>
      </c>
      <c r="CS62" s="94">
        <v>0</v>
      </c>
      <c r="CT62" s="94">
        <v>0</v>
      </c>
      <c r="CU62" s="95">
        <v>0</v>
      </c>
      <c r="CV62" s="95">
        <v>0</v>
      </c>
      <c r="CW62" s="94">
        <v>0</v>
      </c>
      <c r="CX62" s="94">
        <v>0</v>
      </c>
      <c r="CY62" s="94">
        <v>0</v>
      </c>
      <c r="CZ62" s="95">
        <v>0</v>
      </c>
      <c r="DA62" s="94">
        <v>0</v>
      </c>
      <c r="DB62" s="94">
        <v>0</v>
      </c>
      <c r="DC62" s="95">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c r="DV62" s="94"/>
      <c r="DW62" s="94">
        <v>0</v>
      </c>
      <c r="DX62" s="94">
        <v>0</v>
      </c>
      <c r="DY62" s="94">
        <v>0</v>
      </c>
      <c r="DZ62" s="94">
        <v>0</v>
      </c>
      <c r="EA62" s="94">
        <v>0</v>
      </c>
      <c r="EB62" s="94">
        <v>0</v>
      </c>
      <c r="EC62" s="94">
        <v>0</v>
      </c>
      <c r="ED62" s="94">
        <v>0</v>
      </c>
      <c r="EE62" s="94">
        <v>0</v>
      </c>
      <c r="EF62" s="94">
        <v>0</v>
      </c>
      <c r="EG62" s="94">
        <v>0</v>
      </c>
      <c r="EH62" s="94">
        <v>0</v>
      </c>
      <c r="EI62" s="94">
        <v>0</v>
      </c>
      <c r="EJ62" s="95">
        <v>0</v>
      </c>
      <c r="EK62" s="94">
        <v>0</v>
      </c>
      <c r="EL62" s="94">
        <v>0</v>
      </c>
      <c r="EM62" s="94">
        <v>0</v>
      </c>
      <c r="EN62" s="94">
        <v>0</v>
      </c>
      <c r="EO62" s="94">
        <v>0</v>
      </c>
      <c r="EP62" s="94">
        <v>0</v>
      </c>
      <c r="EQ62" s="94">
        <v>0</v>
      </c>
      <c r="ER62" s="94">
        <v>0</v>
      </c>
      <c r="ES62" s="94">
        <v>0</v>
      </c>
      <c r="ET62" s="94">
        <v>0</v>
      </c>
      <c r="EU62" s="94">
        <v>0</v>
      </c>
      <c r="EV62" s="94">
        <v>0</v>
      </c>
      <c r="EW62" s="94">
        <v>0</v>
      </c>
      <c r="EX62" s="94">
        <v>0</v>
      </c>
      <c r="EY62" s="94">
        <v>0</v>
      </c>
      <c r="EZ62" s="94">
        <v>0</v>
      </c>
      <c r="FA62" s="94">
        <v>0</v>
      </c>
      <c r="FB62" s="94">
        <v>0</v>
      </c>
      <c r="FC62" s="94"/>
      <c r="FD62" s="94">
        <v>0</v>
      </c>
      <c r="FE62" s="94">
        <v>0</v>
      </c>
      <c r="FF62" s="94">
        <v>0</v>
      </c>
      <c r="FG62" s="94"/>
      <c r="FH62" s="94">
        <v>0</v>
      </c>
      <c r="FI62" s="87">
        <v>2950</v>
      </c>
      <c r="FJ62" s="858">
        <v>2950</v>
      </c>
      <c r="FK62" s="94">
        <v>0</v>
      </c>
      <c r="FL62" s="94">
        <v>0</v>
      </c>
      <c r="FM62" s="95">
        <v>0</v>
      </c>
      <c r="FN62" s="95">
        <v>0</v>
      </c>
      <c r="FO62" s="94">
        <v>0</v>
      </c>
      <c r="FP62" s="94">
        <v>0</v>
      </c>
      <c r="FQ62" s="94"/>
      <c r="FR62" s="94"/>
      <c r="FS62" s="179">
        <v>0</v>
      </c>
      <c r="FT62" s="94">
        <v>0</v>
      </c>
      <c r="FU62" s="94">
        <v>0</v>
      </c>
      <c r="FV62" s="94">
        <v>0</v>
      </c>
      <c r="FW62" s="94">
        <v>0</v>
      </c>
      <c r="FX62" s="94">
        <v>0</v>
      </c>
      <c r="FY62" s="94">
        <v>0</v>
      </c>
      <c r="FZ62" s="94">
        <v>0</v>
      </c>
      <c r="GA62" s="87">
        <v>124944</v>
      </c>
      <c r="GB62" s="87">
        <v>124873</v>
      </c>
      <c r="GC62" s="94">
        <v>87853</v>
      </c>
      <c r="GD62" s="94">
        <v>71</v>
      </c>
      <c r="GE62" s="94">
        <v>37020</v>
      </c>
      <c r="GF62" s="87">
        <v>26730</v>
      </c>
      <c r="GG62" s="94">
        <v>0</v>
      </c>
      <c r="GH62" s="94">
        <v>1</v>
      </c>
      <c r="GI62" s="858">
        <v>25483</v>
      </c>
      <c r="GJ62" s="94">
        <v>568</v>
      </c>
      <c r="GK62" s="94">
        <v>678</v>
      </c>
      <c r="GL62" s="87">
        <v>78</v>
      </c>
      <c r="GM62" s="72">
        <v>72</v>
      </c>
      <c r="GN62" s="72">
        <v>2</v>
      </c>
      <c r="GO62" s="72">
        <v>4</v>
      </c>
      <c r="GP62" s="95">
        <v>97</v>
      </c>
      <c r="GQ62" s="95">
        <v>0</v>
      </c>
      <c r="GR62" s="94">
        <v>0</v>
      </c>
      <c r="GS62" s="94">
        <v>0</v>
      </c>
      <c r="GT62" s="94">
        <v>0</v>
      </c>
      <c r="GU62" s="94">
        <v>0</v>
      </c>
      <c r="GV62" s="94">
        <v>0</v>
      </c>
      <c r="GW62" s="94">
        <v>0</v>
      </c>
      <c r="GX62" s="94">
        <v>0</v>
      </c>
      <c r="GY62" s="94">
        <v>0</v>
      </c>
      <c r="GZ62" s="858">
        <v>87</v>
      </c>
      <c r="HA62" s="94">
        <v>10</v>
      </c>
      <c r="HB62" s="94">
        <v>0</v>
      </c>
      <c r="HC62" s="99">
        <v>157468</v>
      </c>
      <c r="HD62" s="87">
        <v>157049</v>
      </c>
      <c r="HE62" s="72">
        <v>2731</v>
      </c>
      <c r="HF62" s="72">
        <v>1317</v>
      </c>
      <c r="HG62" s="87">
        <v>3757</v>
      </c>
      <c r="HH62" s="72">
        <v>0</v>
      </c>
      <c r="HI62" s="72">
        <v>3757</v>
      </c>
      <c r="HJ62" s="93">
        <v>0</v>
      </c>
      <c r="HK62" s="72">
        <v>0</v>
      </c>
      <c r="HL62" s="72">
        <v>0</v>
      </c>
      <c r="HM62" s="87">
        <v>15</v>
      </c>
      <c r="HN62" s="72">
        <v>15</v>
      </c>
      <c r="HO62" s="72">
        <v>0</v>
      </c>
      <c r="HP62" s="72">
        <v>142521</v>
      </c>
      <c r="HQ62" s="72">
        <v>684</v>
      </c>
      <c r="HR62" s="87">
        <v>6024</v>
      </c>
      <c r="HS62" s="72">
        <v>3</v>
      </c>
      <c r="HT62" s="72">
        <v>0</v>
      </c>
      <c r="HU62" s="919">
        <v>5991</v>
      </c>
      <c r="HV62" s="72">
        <v>0</v>
      </c>
      <c r="HW62" s="72">
        <v>30</v>
      </c>
      <c r="HX62" s="72">
        <v>0</v>
      </c>
      <c r="HY62" s="87">
        <v>419</v>
      </c>
      <c r="HZ62" s="93">
        <v>387</v>
      </c>
      <c r="IA62" s="72">
        <v>387</v>
      </c>
      <c r="IB62" s="72">
        <v>0</v>
      </c>
      <c r="IC62" s="72">
        <v>-3</v>
      </c>
      <c r="ID62" s="919">
        <v>32</v>
      </c>
      <c r="IE62" s="72">
        <v>3</v>
      </c>
      <c r="IF62" s="120">
        <v>0</v>
      </c>
    </row>
    <row r="63" spans="1:240" ht="15">
      <c r="A63" s="423">
        <v>2011</v>
      </c>
      <c r="B63" s="1204">
        <v>1068690</v>
      </c>
      <c r="C63" s="1208">
        <v>156979</v>
      </c>
      <c r="D63" s="1209">
        <v>156905</v>
      </c>
      <c r="E63" s="884">
        <v>64</v>
      </c>
      <c r="F63" s="884">
        <v>4</v>
      </c>
      <c r="G63" s="327"/>
      <c r="H63" s="884">
        <v>0</v>
      </c>
      <c r="I63" s="884">
        <v>3257</v>
      </c>
      <c r="J63" s="884">
        <v>0</v>
      </c>
      <c r="K63" s="884">
        <v>123606</v>
      </c>
      <c r="L63" s="884">
        <v>29974</v>
      </c>
      <c r="M63" s="1226">
        <v>74</v>
      </c>
      <c r="N63" s="1208">
        <v>158221</v>
      </c>
      <c r="O63" s="1209">
        <v>157930</v>
      </c>
      <c r="P63" s="885">
        <v>2656</v>
      </c>
      <c r="Q63" s="885">
        <v>1241</v>
      </c>
      <c r="R63" s="885">
        <v>144637</v>
      </c>
      <c r="S63" s="885">
        <v>3662</v>
      </c>
      <c r="T63" s="885">
        <v>0</v>
      </c>
      <c r="U63" s="885">
        <v>5734</v>
      </c>
      <c r="V63" s="1209">
        <v>291</v>
      </c>
      <c r="W63" s="885">
        <v>284</v>
      </c>
      <c r="X63" s="885">
        <v>284</v>
      </c>
      <c r="Y63" s="885">
        <v>3</v>
      </c>
      <c r="Z63" s="885">
        <v>4</v>
      </c>
      <c r="AA63" s="885">
        <v>0</v>
      </c>
      <c r="AB63" s="894">
        <v>0</v>
      </c>
      <c r="AC63" s="1210">
        <v>-1242</v>
      </c>
      <c r="AD63" s="885">
        <v>-1242</v>
      </c>
      <c r="AE63" s="885">
        <v>-1242</v>
      </c>
      <c r="AF63" s="887">
        <v>4285</v>
      </c>
      <c r="AG63" s="887">
        <v>4799</v>
      </c>
      <c r="AH63" s="887">
        <v>370</v>
      </c>
      <c r="AI63" s="885">
        <v>3044</v>
      </c>
      <c r="AJ63" s="885">
        <v>370</v>
      </c>
      <c r="AK63" s="885">
        <v>-35</v>
      </c>
      <c r="AL63" s="885">
        <v>3774</v>
      </c>
      <c r="AM63" s="885">
        <v>-1025</v>
      </c>
      <c r="AN63" s="885">
        <v>2674</v>
      </c>
      <c r="AO63" s="885">
        <v>0</v>
      </c>
      <c r="AP63" s="885">
        <v>-405</v>
      </c>
      <c r="AQ63" s="885">
        <v>3404</v>
      </c>
      <c r="AR63" s="885">
        <v>-1395</v>
      </c>
      <c r="AS63" s="887"/>
      <c r="AT63" s="896">
        <v>0</v>
      </c>
      <c r="AU63" s="925">
        <v>-0.11621705078179828</v>
      </c>
      <c r="AV63" s="926">
        <v>-0.11621705078179828</v>
      </c>
      <c r="AW63" s="926">
        <v>-0.11621705078179828</v>
      </c>
      <c r="AX63" s="926">
        <v>-9.5911817271612909E-2</v>
      </c>
      <c r="AY63" s="1211">
        <v>0</v>
      </c>
      <c r="AZ63" s="926"/>
      <c r="BA63" s="1227">
        <v>17168.553</v>
      </c>
      <c r="BB63" s="1228">
        <v>62612.612000000001</v>
      </c>
      <c r="BC63" s="926">
        <v>-45444.059000000001</v>
      </c>
      <c r="BD63" s="927">
        <v>-4.2523144223301426</v>
      </c>
      <c r="BF63" s="1213">
        <v>14.68891820827368</v>
      </c>
      <c r="BG63" s="926">
        <v>14.681993842929193</v>
      </c>
      <c r="BH63" s="926">
        <v>5.9886402979348547E-3</v>
      </c>
      <c r="BI63" s="926">
        <v>3.7429001862092842E-4</v>
      </c>
      <c r="BJ63" s="926">
        <v>0</v>
      </c>
      <c r="BK63" s="926">
        <v>0</v>
      </c>
      <c r="BL63" s="926">
        <v>0.30476564766209097</v>
      </c>
      <c r="BM63" s="926">
        <v>0</v>
      </c>
      <c r="BN63" s="926">
        <v>11.56612301041462</v>
      </c>
      <c r="BO63" s="926">
        <v>2.8047422545359271</v>
      </c>
      <c r="BP63" s="926">
        <v>6.9243653444871758E-3</v>
      </c>
      <c r="BQ63" s="1213">
        <v>14.805135259055479</v>
      </c>
      <c r="BR63" s="926">
        <v>14.777905660200807</v>
      </c>
      <c r="BS63" s="926">
        <v>0.24852857236429649</v>
      </c>
      <c r="BT63" s="926">
        <v>0.11612347827714305</v>
      </c>
      <c r="BU63" s="926">
        <v>13.534046355818806</v>
      </c>
      <c r="BV63" s="327">
        <v>0</v>
      </c>
      <c r="BW63" s="926">
        <v>0.34266251204745996</v>
      </c>
      <c r="BX63" s="926">
        <v>0</v>
      </c>
      <c r="BY63" s="926">
        <v>0.53654474169310085</v>
      </c>
      <c r="BZ63" s="926">
        <v>2.7229598854672542E-2</v>
      </c>
      <c r="CA63" s="926">
        <v>2.6574591322085919E-2</v>
      </c>
      <c r="CB63" s="926">
        <v>2.6574591322085919E-2</v>
      </c>
      <c r="CC63" s="926">
        <v>2.8071751396569633E-4</v>
      </c>
      <c r="CD63" s="926">
        <v>0</v>
      </c>
      <c r="CE63" s="927">
        <v>0</v>
      </c>
      <c r="CF63" s="926"/>
      <c r="CG63" s="925">
        <v>3.4621826722435876E-2</v>
      </c>
      <c r="CH63" s="926">
        <v>0.40095818244766956</v>
      </c>
      <c r="CI63" s="926">
        <v>0.44905444984045889</v>
      </c>
      <c r="CJ63" s="926">
        <v>0.28483470417052653</v>
      </c>
      <c r="CK63" s="927">
        <v>-4.2523144223301426</v>
      </c>
      <c r="CL63" s="412">
        <v>2011</v>
      </c>
      <c r="CM63" s="99">
        <v>156979</v>
      </c>
      <c r="CN63" s="87">
        <v>156905</v>
      </c>
      <c r="CO63" s="87">
        <v>0</v>
      </c>
      <c r="CP63" s="87">
        <v>0</v>
      </c>
      <c r="CQ63" s="87">
        <v>0</v>
      </c>
      <c r="CR63" s="94">
        <v>0</v>
      </c>
      <c r="CS63" s="94">
        <v>0</v>
      </c>
      <c r="CT63" s="94">
        <v>0</v>
      </c>
      <c r="CU63" s="95">
        <v>0</v>
      </c>
      <c r="CV63" s="95">
        <v>0</v>
      </c>
      <c r="CW63" s="94">
        <v>0</v>
      </c>
      <c r="CX63" s="94">
        <v>0</v>
      </c>
      <c r="CY63" s="94">
        <v>0</v>
      </c>
      <c r="CZ63" s="95">
        <v>0</v>
      </c>
      <c r="DA63" s="94">
        <v>0</v>
      </c>
      <c r="DB63" s="94">
        <v>0</v>
      </c>
      <c r="DC63" s="95">
        <v>0</v>
      </c>
      <c r="DD63" s="94">
        <v>0</v>
      </c>
      <c r="DE63" s="94">
        <v>0</v>
      </c>
      <c r="DF63" s="94">
        <v>0</v>
      </c>
      <c r="DG63" s="94">
        <v>0</v>
      </c>
      <c r="DH63" s="94">
        <v>0</v>
      </c>
      <c r="DI63" s="94">
        <v>0</v>
      </c>
      <c r="DJ63" s="94">
        <v>0</v>
      </c>
      <c r="DK63" s="94">
        <v>0</v>
      </c>
      <c r="DL63" s="94">
        <v>0</v>
      </c>
      <c r="DM63" s="94">
        <v>0</v>
      </c>
      <c r="DN63" s="94">
        <v>0</v>
      </c>
      <c r="DO63" s="94">
        <v>0</v>
      </c>
      <c r="DP63" s="94">
        <v>0</v>
      </c>
      <c r="DQ63" s="94">
        <v>0</v>
      </c>
      <c r="DR63" s="94">
        <v>0</v>
      </c>
      <c r="DS63" s="94">
        <v>0</v>
      </c>
      <c r="DT63" s="94">
        <v>0</v>
      </c>
      <c r="DU63" s="94"/>
      <c r="DV63" s="94"/>
      <c r="DW63" s="94">
        <v>0</v>
      </c>
      <c r="DX63" s="94">
        <v>0</v>
      </c>
      <c r="DY63" s="94">
        <v>0</v>
      </c>
      <c r="DZ63" s="94">
        <v>0</v>
      </c>
      <c r="EA63" s="94">
        <v>0</v>
      </c>
      <c r="EB63" s="94">
        <v>0</v>
      </c>
      <c r="EC63" s="94">
        <v>0</v>
      </c>
      <c r="ED63" s="94">
        <v>0</v>
      </c>
      <c r="EE63" s="94">
        <v>0</v>
      </c>
      <c r="EF63" s="94">
        <v>0</v>
      </c>
      <c r="EG63" s="94">
        <v>0</v>
      </c>
      <c r="EH63" s="94">
        <v>0</v>
      </c>
      <c r="EI63" s="94">
        <v>0</v>
      </c>
      <c r="EJ63" s="95">
        <v>0</v>
      </c>
      <c r="EK63" s="94">
        <v>0</v>
      </c>
      <c r="EL63" s="94">
        <v>0</v>
      </c>
      <c r="EM63" s="94">
        <v>0</v>
      </c>
      <c r="EN63" s="94">
        <v>0</v>
      </c>
      <c r="EO63" s="94">
        <v>0</v>
      </c>
      <c r="EP63" s="94">
        <v>0</v>
      </c>
      <c r="EQ63" s="94">
        <v>0</v>
      </c>
      <c r="ER63" s="94">
        <v>0</v>
      </c>
      <c r="ES63" s="94">
        <v>0</v>
      </c>
      <c r="ET63" s="94">
        <v>0</v>
      </c>
      <c r="EU63" s="94">
        <v>0</v>
      </c>
      <c r="EV63" s="94">
        <v>0</v>
      </c>
      <c r="EW63" s="94">
        <v>0</v>
      </c>
      <c r="EX63" s="94">
        <v>0</v>
      </c>
      <c r="EY63" s="94">
        <v>0</v>
      </c>
      <c r="EZ63" s="94">
        <v>0</v>
      </c>
      <c r="FA63" s="94">
        <v>0</v>
      </c>
      <c r="FB63" s="94">
        <v>0</v>
      </c>
      <c r="FC63" s="94"/>
      <c r="FD63" s="94">
        <v>0</v>
      </c>
      <c r="FE63" s="94">
        <v>0</v>
      </c>
      <c r="FF63" s="94">
        <v>0</v>
      </c>
      <c r="FG63" s="94"/>
      <c r="FH63" s="94">
        <v>0</v>
      </c>
      <c r="FI63" s="87">
        <v>3257</v>
      </c>
      <c r="FJ63" s="858">
        <v>3254</v>
      </c>
      <c r="FK63" s="94">
        <v>3</v>
      </c>
      <c r="FL63" s="94">
        <v>0</v>
      </c>
      <c r="FM63" s="95">
        <v>0</v>
      </c>
      <c r="FN63" s="95">
        <v>0</v>
      </c>
      <c r="FO63" s="94">
        <v>0</v>
      </c>
      <c r="FP63" s="94">
        <v>0</v>
      </c>
      <c r="FQ63" s="94"/>
      <c r="FR63" s="94"/>
      <c r="FS63" s="179">
        <v>0</v>
      </c>
      <c r="FT63" s="94">
        <v>0</v>
      </c>
      <c r="FU63" s="94">
        <v>0</v>
      </c>
      <c r="FV63" s="94">
        <v>0</v>
      </c>
      <c r="FW63" s="94">
        <v>0</v>
      </c>
      <c r="FX63" s="94">
        <v>0</v>
      </c>
      <c r="FY63" s="94">
        <v>0</v>
      </c>
      <c r="FZ63" s="94">
        <v>0</v>
      </c>
      <c r="GA63" s="87">
        <v>123606</v>
      </c>
      <c r="GB63" s="87">
        <v>123540</v>
      </c>
      <c r="GC63" s="94">
        <v>86633</v>
      </c>
      <c r="GD63" s="94">
        <v>66</v>
      </c>
      <c r="GE63" s="94">
        <v>36907</v>
      </c>
      <c r="GF63" s="87">
        <v>29974</v>
      </c>
      <c r="GG63" s="94">
        <v>0</v>
      </c>
      <c r="GH63" s="94">
        <v>1</v>
      </c>
      <c r="GI63" s="858">
        <v>28459</v>
      </c>
      <c r="GJ63" s="94">
        <v>849</v>
      </c>
      <c r="GK63" s="94">
        <v>665</v>
      </c>
      <c r="GL63" s="87">
        <v>68</v>
      </c>
      <c r="GM63" s="72">
        <v>62</v>
      </c>
      <c r="GN63" s="72">
        <v>2</v>
      </c>
      <c r="GO63" s="72">
        <v>4</v>
      </c>
      <c r="GP63" s="95">
        <v>74</v>
      </c>
      <c r="GQ63" s="95">
        <v>0</v>
      </c>
      <c r="GR63" s="94">
        <v>0</v>
      </c>
      <c r="GS63" s="94">
        <v>0</v>
      </c>
      <c r="GT63" s="94">
        <v>0</v>
      </c>
      <c r="GU63" s="94">
        <v>0</v>
      </c>
      <c r="GV63" s="94">
        <v>0</v>
      </c>
      <c r="GW63" s="94">
        <v>0</v>
      </c>
      <c r="GX63" s="94">
        <v>0</v>
      </c>
      <c r="GY63" s="94">
        <v>0</v>
      </c>
      <c r="GZ63" s="858">
        <v>73</v>
      </c>
      <c r="HA63" s="94">
        <v>0</v>
      </c>
      <c r="HB63" s="94">
        <v>1</v>
      </c>
      <c r="HC63" s="99">
        <v>158221</v>
      </c>
      <c r="HD63" s="87">
        <v>157930</v>
      </c>
      <c r="HE63" s="72">
        <v>2656</v>
      </c>
      <c r="HF63" s="72">
        <v>1241</v>
      </c>
      <c r="HG63" s="87">
        <v>3662</v>
      </c>
      <c r="HH63" s="72">
        <v>0</v>
      </c>
      <c r="HI63" s="72">
        <v>3662</v>
      </c>
      <c r="HJ63" s="93">
        <v>0</v>
      </c>
      <c r="HK63" s="72">
        <v>0</v>
      </c>
      <c r="HL63" s="72">
        <v>0</v>
      </c>
      <c r="HM63" s="87">
        <v>18</v>
      </c>
      <c r="HN63" s="72">
        <v>18</v>
      </c>
      <c r="HO63" s="72">
        <v>0</v>
      </c>
      <c r="HP63" s="72">
        <v>144055</v>
      </c>
      <c r="HQ63" s="72">
        <v>582</v>
      </c>
      <c r="HR63" s="87">
        <v>5716</v>
      </c>
      <c r="HS63" s="72">
        <v>3</v>
      </c>
      <c r="HT63" s="72">
        <v>0</v>
      </c>
      <c r="HU63" s="919">
        <v>5695</v>
      </c>
      <c r="HV63" s="72">
        <v>0</v>
      </c>
      <c r="HW63" s="72">
        <v>18</v>
      </c>
      <c r="HX63" s="72">
        <v>0</v>
      </c>
      <c r="HY63" s="87">
        <v>291</v>
      </c>
      <c r="HZ63" s="93">
        <v>284</v>
      </c>
      <c r="IA63" s="72">
        <v>284</v>
      </c>
      <c r="IB63" s="72">
        <v>0</v>
      </c>
      <c r="IC63" s="72">
        <v>0</v>
      </c>
      <c r="ID63" s="919">
        <v>4</v>
      </c>
      <c r="IE63" s="72">
        <v>3</v>
      </c>
      <c r="IF63" s="120">
        <v>0</v>
      </c>
    </row>
    <row r="64" spans="1:240" ht="15">
      <c r="A64" s="423">
        <v>2012</v>
      </c>
      <c r="B64" s="1204">
        <v>1035964</v>
      </c>
      <c r="C64" s="1208">
        <v>150106</v>
      </c>
      <c r="D64" s="1209">
        <v>150067</v>
      </c>
      <c r="E64" s="884">
        <v>64</v>
      </c>
      <c r="F64" s="884">
        <v>4</v>
      </c>
      <c r="G64" s="327"/>
      <c r="H64" s="884">
        <v>0</v>
      </c>
      <c r="I64" s="884">
        <v>3214</v>
      </c>
      <c r="J64" s="884">
        <v>0</v>
      </c>
      <c r="K64" s="884">
        <v>118376</v>
      </c>
      <c r="L64" s="884">
        <v>28409</v>
      </c>
      <c r="M64" s="1226">
        <v>39</v>
      </c>
      <c r="N64" s="1208">
        <v>160121</v>
      </c>
      <c r="O64" s="1209">
        <v>159794</v>
      </c>
      <c r="P64" s="885">
        <v>2528</v>
      </c>
      <c r="Q64" s="885">
        <v>1231</v>
      </c>
      <c r="R64" s="885">
        <v>149499</v>
      </c>
      <c r="S64" s="885">
        <v>2837</v>
      </c>
      <c r="T64" s="885">
        <v>0</v>
      </c>
      <c r="U64" s="885">
        <v>3699</v>
      </c>
      <c r="V64" s="1209">
        <v>327</v>
      </c>
      <c r="W64" s="885">
        <v>334</v>
      </c>
      <c r="X64" s="885">
        <v>334</v>
      </c>
      <c r="Y64" s="885">
        <v>0</v>
      </c>
      <c r="Z64" s="885">
        <v>0</v>
      </c>
      <c r="AA64" s="885">
        <v>0</v>
      </c>
      <c r="AB64" s="894">
        <v>-7</v>
      </c>
      <c r="AC64" s="1210">
        <v>-10015</v>
      </c>
      <c r="AD64" s="885">
        <v>-10015</v>
      </c>
      <c r="AE64" s="885">
        <v>-10015</v>
      </c>
      <c r="AF64" s="887">
        <v>4146</v>
      </c>
      <c r="AG64" s="887">
        <v>4569</v>
      </c>
      <c r="AH64" s="887">
        <v>368</v>
      </c>
      <c r="AI64" s="885">
        <v>2915</v>
      </c>
      <c r="AJ64" s="885">
        <v>368</v>
      </c>
      <c r="AK64" s="885">
        <v>745</v>
      </c>
      <c r="AL64" s="885">
        <v>-5158</v>
      </c>
      <c r="AM64" s="885">
        <v>-9727</v>
      </c>
      <c r="AN64" s="885">
        <v>2547</v>
      </c>
      <c r="AO64" s="885">
        <v>0</v>
      </c>
      <c r="AP64" s="885">
        <v>377</v>
      </c>
      <c r="AQ64" s="885">
        <v>-5526</v>
      </c>
      <c r="AR64" s="885">
        <v>-10095</v>
      </c>
      <c r="AS64" s="887"/>
      <c r="AT64" s="896">
        <v>0</v>
      </c>
      <c r="AU64" s="925">
        <v>-0.96673243471780868</v>
      </c>
      <c r="AV64" s="926">
        <v>-0.96673243471780868</v>
      </c>
      <c r="AW64" s="926">
        <v>-0.96673243471780868</v>
      </c>
      <c r="AX64" s="926">
        <v>-0.93893224088867955</v>
      </c>
      <c r="AY64" s="1211">
        <v>0</v>
      </c>
      <c r="AZ64" s="926"/>
      <c r="BA64" s="1227">
        <v>17188.197</v>
      </c>
      <c r="BB64" s="1228">
        <v>59793.735999999997</v>
      </c>
      <c r="BC64" s="926">
        <v>-42605.538999999997</v>
      </c>
      <c r="BD64" s="927">
        <v>-4.1126466749809838</v>
      </c>
      <c r="BF64" s="1213">
        <v>14.489499635122456</v>
      </c>
      <c r="BG64" s="926">
        <v>14.485735025541429</v>
      </c>
      <c r="BH64" s="926">
        <v>6.1778208509175991E-3</v>
      </c>
      <c r="BI64" s="926">
        <v>3.8611380318234994E-4</v>
      </c>
      <c r="BJ64" s="926">
        <v>0</v>
      </c>
      <c r="BK64" s="926">
        <v>0</v>
      </c>
      <c r="BL64" s="926">
        <v>0.31024244085701819</v>
      </c>
      <c r="BM64" s="926">
        <v>0</v>
      </c>
      <c r="BN64" s="926">
        <v>11.426651891378464</v>
      </c>
      <c r="BO64" s="926">
        <v>2.7422767586518448</v>
      </c>
      <c r="BP64" s="926">
        <v>3.7646095810279123E-3</v>
      </c>
      <c r="BQ64" s="1213">
        <v>15.456232069840265</v>
      </c>
      <c r="BR64" s="926">
        <v>15.424667266430108</v>
      </c>
      <c r="BS64" s="926">
        <v>0.24402392361124517</v>
      </c>
      <c r="BT64" s="926">
        <v>0.1188265229293682</v>
      </c>
      <c r="BU64" s="926">
        <v>14.430906865489534</v>
      </c>
      <c r="BV64" s="327">
        <v>0</v>
      </c>
      <c r="BW64" s="926">
        <v>0.2738512149070817</v>
      </c>
      <c r="BX64" s="926">
        <v>0</v>
      </c>
      <c r="BY64" s="926">
        <v>0.35705873949287814</v>
      </c>
      <c r="BZ64" s="926">
        <v>3.1564803410157112E-2</v>
      </c>
      <c r="CA64" s="926">
        <v>3.224050256572622E-2</v>
      </c>
      <c r="CB64" s="926">
        <v>3.224050256572622E-2</v>
      </c>
      <c r="CC64" s="926">
        <v>0</v>
      </c>
      <c r="CD64" s="926">
        <v>0</v>
      </c>
      <c r="CE64" s="927">
        <v>-6.7569915556911248E-4</v>
      </c>
      <c r="CF64" s="926"/>
      <c r="CG64" s="925">
        <v>3.5522469892776194E-2</v>
      </c>
      <c r="CH64" s="926">
        <v>0.40020695699850573</v>
      </c>
      <c r="CI64" s="926">
        <v>0.44103849168503922</v>
      </c>
      <c r="CJ64" s="926">
        <v>0.28138043406913754</v>
      </c>
      <c r="CK64" s="927">
        <v>-4.1126466749809838</v>
      </c>
      <c r="CL64" s="412">
        <v>2012</v>
      </c>
      <c r="CM64" s="99">
        <v>150106</v>
      </c>
      <c r="CN64" s="87">
        <v>150067</v>
      </c>
      <c r="CO64" s="87">
        <v>0</v>
      </c>
      <c r="CP64" s="87">
        <v>0</v>
      </c>
      <c r="CQ64" s="87">
        <v>0</v>
      </c>
      <c r="CR64" s="94">
        <v>0</v>
      </c>
      <c r="CS64" s="94">
        <v>0</v>
      </c>
      <c r="CT64" s="94">
        <v>0</v>
      </c>
      <c r="CU64" s="95">
        <v>0</v>
      </c>
      <c r="CV64" s="95">
        <v>0</v>
      </c>
      <c r="CW64" s="94">
        <v>0</v>
      </c>
      <c r="CX64" s="94">
        <v>0</v>
      </c>
      <c r="CY64" s="94">
        <v>0</v>
      </c>
      <c r="CZ64" s="95">
        <v>0</v>
      </c>
      <c r="DA64" s="94">
        <v>0</v>
      </c>
      <c r="DB64" s="94">
        <v>0</v>
      </c>
      <c r="DC64" s="95">
        <v>0</v>
      </c>
      <c r="DD64" s="94">
        <v>0</v>
      </c>
      <c r="DE64" s="94">
        <v>0</v>
      </c>
      <c r="DF64" s="94">
        <v>0</v>
      </c>
      <c r="DG64" s="94">
        <v>0</v>
      </c>
      <c r="DH64" s="94">
        <v>0</v>
      </c>
      <c r="DI64" s="94">
        <v>0</v>
      </c>
      <c r="DJ64" s="94">
        <v>0</v>
      </c>
      <c r="DK64" s="94">
        <v>0</v>
      </c>
      <c r="DL64" s="94">
        <v>0</v>
      </c>
      <c r="DM64" s="94">
        <v>0</v>
      </c>
      <c r="DN64" s="94">
        <v>0</v>
      </c>
      <c r="DO64" s="94">
        <v>0</v>
      </c>
      <c r="DP64" s="94">
        <v>0</v>
      </c>
      <c r="DQ64" s="94">
        <v>0</v>
      </c>
      <c r="DR64" s="94">
        <v>0</v>
      </c>
      <c r="DS64" s="94">
        <v>0</v>
      </c>
      <c r="DT64" s="94">
        <v>0</v>
      </c>
      <c r="DU64" s="94"/>
      <c r="DV64" s="94"/>
      <c r="DW64" s="94">
        <v>0</v>
      </c>
      <c r="DX64" s="94">
        <v>0</v>
      </c>
      <c r="DY64" s="94">
        <v>0</v>
      </c>
      <c r="DZ64" s="94">
        <v>0</v>
      </c>
      <c r="EA64" s="94">
        <v>0</v>
      </c>
      <c r="EB64" s="94">
        <v>0</v>
      </c>
      <c r="EC64" s="94">
        <v>0</v>
      </c>
      <c r="ED64" s="94">
        <v>0</v>
      </c>
      <c r="EE64" s="94">
        <v>0</v>
      </c>
      <c r="EF64" s="94">
        <v>0</v>
      </c>
      <c r="EG64" s="94">
        <v>0</v>
      </c>
      <c r="EH64" s="94">
        <v>0</v>
      </c>
      <c r="EI64" s="94">
        <v>0</v>
      </c>
      <c r="EJ64" s="95">
        <v>0</v>
      </c>
      <c r="EK64" s="94">
        <v>0</v>
      </c>
      <c r="EL64" s="94">
        <v>0</v>
      </c>
      <c r="EM64" s="94">
        <v>0</v>
      </c>
      <c r="EN64" s="94">
        <v>0</v>
      </c>
      <c r="EO64" s="94">
        <v>0</v>
      </c>
      <c r="EP64" s="94">
        <v>0</v>
      </c>
      <c r="EQ64" s="94">
        <v>0</v>
      </c>
      <c r="ER64" s="94">
        <v>0</v>
      </c>
      <c r="ES64" s="94">
        <v>0</v>
      </c>
      <c r="ET64" s="94">
        <v>0</v>
      </c>
      <c r="EU64" s="94">
        <v>0</v>
      </c>
      <c r="EV64" s="94">
        <v>0</v>
      </c>
      <c r="EW64" s="94">
        <v>0</v>
      </c>
      <c r="EX64" s="94">
        <v>0</v>
      </c>
      <c r="EY64" s="94">
        <v>0</v>
      </c>
      <c r="EZ64" s="94">
        <v>0</v>
      </c>
      <c r="FA64" s="94">
        <v>0</v>
      </c>
      <c r="FB64" s="94">
        <v>0</v>
      </c>
      <c r="FC64" s="94"/>
      <c r="FD64" s="94">
        <v>0</v>
      </c>
      <c r="FE64" s="94">
        <v>0</v>
      </c>
      <c r="FF64" s="94">
        <v>0</v>
      </c>
      <c r="FG64" s="94"/>
      <c r="FH64" s="94">
        <v>0</v>
      </c>
      <c r="FI64" s="87">
        <v>3214</v>
      </c>
      <c r="FJ64" s="858">
        <v>3213</v>
      </c>
      <c r="FK64" s="94">
        <v>1</v>
      </c>
      <c r="FL64" s="94">
        <v>0</v>
      </c>
      <c r="FM64" s="95">
        <v>0</v>
      </c>
      <c r="FN64" s="95">
        <v>0</v>
      </c>
      <c r="FO64" s="94">
        <v>0</v>
      </c>
      <c r="FP64" s="94">
        <v>0</v>
      </c>
      <c r="FQ64" s="94"/>
      <c r="FR64" s="94"/>
      <c r="FS64" s="179">
        <v>0</v>
      </c>
      <c r="FT64" s="94">
        <v>0</v>
      </c>
      <c r="FU64" s="94">
        <v>0</v>
      </c>
      <c r="FV64" s="94">
        <v>0</v>
      </c>
      <c r="FW64" s="94">
        <v>0</v>
      </c>
      <c r="FX64" s="94">
        <v>0</v>
      </c>
      <c r="FY64" s="94">
        <v>0</v>
      </c>
      <c r="FZ64" s="94">
        <v>0</v>
      </c>
      <c r="GA64" s="87">
        <v>118376</v>
      </c>
      <c r="GB64" s="87">
        <v>118319</v>
      </c>
      <c r="GC64" s="94">
        <v>82003</v>
      </c>
      <c r="GD64" s="94">
        <v>57</v>
      </c>
      <c r="GE64" s="94">
        <v>36316</v>
      </c>
      <c r="GF64" s="87">
        <v>28409</v>
      </c>
      <c r="GG64" s="94">
        <v>0</v>
      </c>
      <c r="GH64" s="94">
        <v>0</v>
      </c>
      <c r="GI64" s="858">
        <v>27195</v>
      </c>
      <c r="GJ64" s="94">
        <v>398</v>
      </c>
      <c r="GK64" s="94">
        <v>816</v>
      </c>
      <c r="GL64" s="87">
        <v>68</v>
      </c>
      <c r="GM64" s="72">
        <v>58</v>
      </c>
      <c r="GN64" s="72">
        <v>6</v>
      </c>
      <c r="GO64" s="72">
        <v>4</v>
      </c>
      <c r="GP64" s="95">
        <v>39</v>
      </c>
      <c r="GQ64" s="95">
        <v>0</v>
      </c>
      <c r="GR64" s="94">
        <v>0</v>
      </c>
      <c r="GS64" s="94">
        <v>0</v>
      </c>
      <c r="GT64" s="94">
        <v>0</v>
      </c>
      <c r="GU64" s="94">
        <v>0</v>
      </c>
      <c r="GV64" s="94">
        <v>0</v>
      </c>
      <c r="GW64" s="94">
        <v>0</v>
      </c>
      <c r="GX64" s="94">
        <v>0</v>
      </c>
      <c r="GY64" s="94">
        <v>0</v>
      </c>
      <c r="GZ64" s="858">
        <v>38</v>
      </c>
      <c r="HA64" s="94">
        <v>1</v>
      </c>
      <c r="HB64" s="94">
        <v>0</v>
      </c>
      <c r="HC64" s="99">
        <v>160121</v>
      </c>
      <c r="HD64" s="87">
        <v>159794</v>
      </c>
      <c r="HE64" s="72">
        <v>2528</v>
      </c>
      <c r="HF64" s="72">
        <v>1231</v>
      </c>
      <c r="HG64" s="87">
        <v>2837</v>
      </c>
      <c r="HH64" s="72">
        <v>0</v>
      </c>
      <c r="HI64" s="72">
        <v>2837</v>
      </c>
      <c r="HJ64" s="93">
        <v>0</v>
      </c>
      <c r="HK64" s="72">
        <v>0</v>
      </c>
      <c r="HL64" s="72">
        <v>0</v>
      </c>
      <c r="HM64" s="87">
        <v>19</v>
      </c>
      <c r="HN64" s="72">
        <v>19</v>
      </c>
      <c r="HO64" s="72">
        <v>0</v>
      </c>
      <c r="HP64" s="72">
        <v>149008</v>
      </c>
      <c r="HQ64" s="72">
        <v>491</v>
      </c>
      <c r="HR64" s="87">
        <v>3680</v>
      </c>
      <c r="HS64" s="72">
        <v>2</v>
      </c>
      <c r="HT64" s="72">
        <v>0</v>
      </c>
      <c r="HU64" s="919">
        <v>3668</v>
      </c>
      <c r="HV64" s="72">
        <v>0</v>
      </c>
      <c r="HW64" s="72">
        <v>10</v>
      </c>
      <c r="HX64" s="72">
        <v>0</v>
      </c>
      <c r="HY64" s="87">
        <v>327</v>
      </c>
      <c r="HZ64" s="93">
        <v>334</v>
      </c>
      <c r="IA64" s="72">
        <v>334</v>
      </c>
      <c r="IB64" s="72">
        <v>0</v>
      </c>
      <c r="IC64" s="72">
        <v>-7</v>
      </c>
      <c r="ID64" s="919">
        <v>0</v>
      </c>
      <c r="IE64" s="72">
        <v>0</v>
      </c>
      <c r="IF64" s="120">
        <v>0</v>
      </c>
    </row>
    <row r="65" spans="1:240" ht="15">
      <c r="A65" s="423">
        <v>2013</v>
      </c>
      <c r="B65" s="1204">
        <v>1025652</v>
      </c>
      <c r="C65" s="1208">
        <v>150120</v>
      </c>
      <c r="D65" s="1209">
        <v>150077</v>
      </c>
      <c r="E65" s="884">
        <v>68</v>
      </c>
      <c r="F65" s="884">
        <v>5</v>
      </c>
      <c r="G65" s="327"/>
      <c r="H65" s="884">
        <v>0</v>
      </c>
      <c r="I65" s="884">
        <v>2921</v>
      </c>
      <c r="J65" s="884">
        <v>0</v>
      </c>
      <c r="K65" s="884">
        <v>116080</v>
      </c>
      <c r="L65" s="884">
        <v>31003</v>
      </c>
      <c r="M65" s="1226">
        <v>43</v>
      </c>
      <c r="N65" s="1208">
        <v>161469</v>
      </c>
      <c r="O65" s="1209">
        <v>161356</v>
      </c>
      <c r="P65" s="885">
        <v>2574</v>
      </c>
      <c r="Q65" s="885">
        <v>1285</v>
      </c>
      <c r="R65" s="885">
        <v>151959</v>
      </c>
      <c r="S65" s="885">
        <v>2009</v>
      </c>
      <c r="T65" s="885">
        <v>0</v>
      </c>
      <c r="U65" s="885">
        <v>3529</v>
      </c>
      <c r="V65" s="1209">
        <v>113</v>
      </c>
      <c r="W65" s="885">
        <v>111</v>
      </c>
      <c r="X65" s="885">
        <v>111</v>
      </c>
      <c r="Y65" s="885">
        <v>0</v>
      </c>
      <c r="Z65" s="885">
        <v>0</v>
      </c>
      <c r="AA65" s="885">
        <v>0</v>
      </c>
      <c r="AB65" s="894">
        <v>2</v>
      </c>
      <c r="AC65" s="1210">
        <v>-11349</v>
      </c>
      <c r="AD65" s="885">
        <v>-11349</v>
      </c>
      <c r="AE65" s="885">
        <v>-11349</v>
      </c>
      <c r="AF65" s="887">
        <v>4238</v>
      </c>
      <c r="AG65" s="887">
        <v>4657</v>
      </c>
      <c r="AH65" s="887">
        <v>360</v>
      </c>
      <c r="AI65" s="885">
        <v>2953</v>
      </c>
      <c r="AJ65" s="885">
        <v>360</v>
      </c>
      <c r="AK65" s="885">
        <v>1272</v>
      </c>
      <c r="AL65" s="885">
        <v>-6622</v>
      </c>
      <c r="AM65" s="885">
        <v>-11279</v>
      </c>
      <c r="AN65" s="885">
        <v>2593</v>
      </c>
      <c r="AO65" s="885">
        <v>0</v>
      </c>
      <c r="AP65" s="885">
        <v>912</v>
      </c>
      <c r="AQ65" s="885">
        <v>-6982</v>
      </c>
      <c r="AR65" s="885">
        <v>-11639</v>
      </c>
      <c r="AS65" s="887"/>
      <c r="AT65" s="896">
        <v>0</v>
      </c>
      <c r="AU65" s="925">
        <v>-1.1065156602824351</v>
      </c>
      <c r="AV65" s="926">
        <v>-1.1065156602824351</v>
      </c>
      <c r="AW65" s="926">
        <v>-1.1065156602824351</v>
      </c>
      <c r="AX65" s="926">
        <v>-1.0996907333091537</v>
      </c>
      <c r="AY65" s="1211">
        <v>0</v>
      </c>
      <c r="AZ65" s="926"/>
      <c r="BA65" s="1227">
        <v>17187.330000000002</v>
      </c>
      <c r="BB65" s="1228">
        <v>51392.27</v>
      </c>
      <c r="BC65" s="926">
        <v>-34204.939999999995</v>
      </c>
      <c r="BD65" s="927">
        <v>-3.3349459660781626</v>
      </c>
      <c r="BF65" s="1213">
        <v>14.636543388985737</v>
      </c>
      <c r="BG65" s="926">
        <v>14.632350933845007</v>
      </c>
      <c r="BH65" s="926">
        <v>6.6299290597590602E-3</v>
      </c>
      <c r="BI65" s="926">
        <v>4.8749478380581327E-4</v>
      </c>
      <c r="BJ65" s="926">
        <v>0</v>
      </c>
      <c r="BK65" s="926">
        <v>0</v>
      </c>
      <c r="BL65" s="926">
        <v>0.2847944526993561</v>
      </c>
      <c r="BM65" s="926">
        <v>0</v>
      </c>
      <c r="BN65" s="926">
        <v>11.317678900835761</v>
      </c>
      <c r="BO65" s="926">
        <v>3.022760156466326</v>
      </c>
      <c r="BP65" s="926">
        <v>4.1924551407299939E-3</v>
      </c>
      <c r="BQ65" s="1213">
        <v>15.743059049268172</v>
      </c>
      <c r="BR65" s="926">
        <v>15.732041667154162</v>
      </c>
      <c r="BS65" s="926">
        <v>0.25096231470323266</v>
      </c>
      <c r="BT65" s="926">
        <v>0.12528615943809401</v>
      </c>
      <c r="BU65" s="926">
        <v>14.815843970469516</v>
      </c>
      <c r="BV65" s="327">
        <v>0</v>
      </c>
      <c r="BW65" s="926">
        <v>0.19587540413317578</v>
      </c>
      <c r="BX65" s="926">
        <v>0</v>
      </c>
      <c r="BY65" s="926">
        <v>0.34407381841014301</v>
      </c>
      <c r="BZ65" s="926">
        <v>1.1017382114011379E-2</v>
      </c>
      <c r="CA65" s="926">
        <v>1.0822384200489055E-2</v>
      </c>
      <c r="CB65" s="926">
        <v>1.0822384200489055E-2</v>
      </c>
      <c r="CC65" s="926">
        <v>0</v>
      </c>
      <c r="CD65" s="926">
        <v>0</v>
      </c>
      <c r="CE65" s="927">
        <v>1.9499791352232531E-4</v>
      </c>
      <c r="CF65" s="926"/>
      <c r="CG65" s="925">
        <v>3.5099624434018553E-2</v>
      </c>
      <c r="CH65" s="926">
        <v>0.41320057875380733</v>
      </c>
      <c r="CI65" s="926">
        <v>0.45405264163673448</v>
      </c>
      <c r="CJ65" s="926">
        <v>0.28791441931571332</v>
      </c>
      <c r="CK65" s="927">
        <v>-3.3349459660781626</v>
      </c>
      <c r="CL65" s="412">
        <v>2013</v>
      </c>
      <c r="CM65" s="99">
        <v>150120</v>
      </c>
      <c r="CN65" s="87">
        <v>150077</v>
      </c>
      <c r="CO65" s="87">
        <v>0</v>
      </c>
      <c r="CP65" s="87">
        <v>0</v>
      </c>
      <c r="CQ65" s="87">
        <v>0</v>
      </c>
      <c r="CR65" s="94">
        <v>0</v>
      </c>
      <c r="CS65" s="94">
        <v>0</v>
      </c>
      <c r="CT65" s="94">
        <v>0</v>
      </c>
      <c r="CU65" s="95">
        <v>0</v>
      </c>
      <c r="CV65" s="95">
        <v>0</v>
      </c>
      <c r="CW65" s="94">
        <v>0</v>
      </c>
      <c r="CX65" s="94">
        <v>0</v>
      </c>
      <c r="CY65" s="94">
        <v>0</v>
      </c>
      <c r="CZ65" s="95">
        <v>0</v>
      </c>
      <c r="DA65" s="94">
        <v>0</v>
      </c>
      <c r="DB65" s="94">
        <v>0</v>
      </c>
      <c r="DC65" s="95">
        <v>0</v>
      </c>
      <c r="DD65" s="94">
        <v>0</v>
      </c>
      <c r="DE65" s="94">
        <v>0</v>
      </c>
      <c r="DF65" s="94">
        <v>0</v>
      </c>
      <c r="DG65" s="94">
        <v>0</v>
      </c>
      <c r="DH65" s="94">
        <v>0</v>
      </c>
      <c r="DI65" s="94">
        <v>0</v>
      </c>
      <c r="DJ65" s="94">
        <v>0</v>
      </c>
      <c r="DK65" s="94">
        <v>0</v>
      </c>
      <c r="DL65" s="94">
        <v>0</v>
      </c>
      <c r="DM65" s="94">
        <v>0</v>
      </c>
      <c r="DN65" s="94">
        <v>0</v>
      </c>
      <c r="DO65" s="94">
        <v>0</v>
      </c>
      <c r="DP65" s="94">
        <v>0</v>
      </c>
      <c r="DQ65" s="94">
        <v>0</v>
      </c>
      <c r="DR65" s="94">
        <v>0</v>
      </c>
      <c r="DS65" s="94">
        <v>0</v>
      </c>
      <c r="DT65" s="94">
        <v>0</v>
      </c>
      <c r="DU65" s="94"/>
      <c r="DV65" s="94"/>
      <c r="DW65" s="94">
        <v>0</v>
      </c>
      <c r="DX65" s="94">
        <v>0</v>
      </c>
      <c r="DY65" s="94">
        <v>0</v>
      </c>
      <c r="DZ65" s="94">
        <v>0</v>
      </c>
      <c r="EA65" s="94">
        <v>0</v>
      </c>
      <c r="EB65" s="94">
        <v>0</v>
      </c>
      <c r="EC65" s="94">
        <v>0</v>
      </c>
      <c r="ED65" s="94">
        <v>0</v>
      </c>
      <c r="EE65" s="94">
        <v>0</v>
      </c>
      <c r="EF65" s="94">
        <v>0</v>
      </c>
      <c r="EG65" s="94">
        <v>0</v>
      </c>
      <c r="EH65" s="94">
        <v>0</v>
      </c>
      <c r="EI65" s="94">
        <v>0</v>
      </c>
      <c r="EJ65" s="95">
        <v>0</v>
      </c>
      <c r="EK65" s="94">
        <v>0</v>
      </c>
      <c r="EL65" s="94">
        <v>0</v>
      </c>
      <c r="EM65" s="94">
        <v>0</v>
      </c>
      <c r="EN65" s="94">
        <v>0</v>
      </c>
      <c r="EO65" s="94">
        <v>0</v>
      </c>
      <c r="EP65" s="94">
        <v>0</v>
      </c>
      <c r="EQ65" s="94">
        <v>0</v>
      </c>
      <c r="ER65" s="94">
        <v>0</v>
      </c>
      <c r="ES65" s="94">
        <v>0</v>
      </c>
      <c r="ET65" s="94">
        <v>0</v>
      </c>
      <c r="EU65" s="94">
        <v>0</v>
      </c>
      <c r="EV65" s="94">
        <v>0</v>
      </c>
      <c r="EW65" s="94">
        <v>0</v>
      </c>
      <c r="EX65" s="94">
        <v>0</v>
      </c>
      <c r="EY65" s="94">
        <v>0</v>
      </c>
      <c r="EZ65" s="94">
        <v>0</v>
      </c>
      <c r="FA65" s="94">
        <v>0</v>
      </c>
      <c r="FB65" s="94">
        <v>0</v>
      </c>
      <c r="FC65" s="94"/>
      <c r="FD65" s="94">
        <v>0</v>
      </c>
      <c r="FE65" s="94">
        <v>0</v>
      </c>
      <c r="FF65" s="94">
        <v>0</v>
      </c>
      <c r="FG65" s="94"/>
      <c r="FH65" s="94">
        <v>0</v>
      </c>
      <c r="FI65" s="87">
        <v>2921</v>
      </c>
      <c r="FJ65" s="858">
        <v>2921</v>
      </c>
      <c r="FK65" s="94">
        <v>0</v>
      </c>
      <c r="FL65" s="94">
        <v>0</v>
      </c>
      <c r="FM65" s="95">
        <v>0</v>
      </c>
      <c r="FN65" s="95">
        <v>0</v>
      </c>
      <c r="FO65" s="94">
        <v>0</v>
      </c>
      <c r="FP65" s="94">
        <v>0</v>
      </c>
      <c r="FQ65" s="94"/>
      <c r="FR65" s="94"/>
      <c r="FS65" s="179">
        <v>0</v>
      </c>
      <c r="FT65" s="94">
        <v>0</v>
      </c>
      <c r="FU65" s="94">
        <v>0</v>
      </c>
      <c r="FV65" s="94">
        <v>0</v>
      </c>
      <c r="FW65" s="94">
        <v>0</v>
      </c>
      <c r="FX65" s="94">
        <v>0</v>
      </c>
      <c r="FY65" s="94">
        <v>0</v>
      </c>
      <c r="FZ65" s="94">
        <v>0</v>
      </c>
      <c r="GA65" s="87">
        <v>116080</v>
      </c>
      <c r="GB65" s="87">
        <v>116056</v>
      </c>
      <c r="GC65" s="94">
        <v>80717</v>
      </c>
      <c r="GD65" s="94">
        <v>24</v>
      </c>
      <c r="GE65" s="94">
        <v>35339</v>
      </c>
      <c r="GF65" s="87">
        <v>31003</v>
      </c>
      <c r="GG65" s="94">
        <v>0</v>
      </c>
      <c r="GH65" s="94">
        <v>0</v>
      </c>
      <c r="GI65" s="858">
        <v>29841</v>
      </c>
      <c r="GJ65" s="94">
        <v>456</v>
      </c>
      <c r="GK65" s="94">
        <v>706</v>
      </c>
      <c r="GL65" s="87">
        <v>73</v>
      </c>
      <c r="GM65" s="72">
        <v>62</v>
      </c>
      <c r="GN65" s="72">
        <v>6</v>
      </c>
      <c r="GO65" s="72">
        <v>5</v>
      </c>
      <c r="GP65" s="95">
        <v>43</v>
      </c>
      <c r="GQ65" s="95">
        <v>0</v>
      </c>
      <c r="GR65" s="94">
        <v>0</v>
      </c>
      <c r="GS65" s="94">
        <v>0</v>
      </c>
      <c r="GT65" s="94">
        <v>0</v>
      </c>
      <c r="GU65" s="94">
        <v>0</v>
      </c>
      <c r="GV65" s="94">
        <v>0</v>
      </c>
      <c r="GW65" s="94">
        <v>0</v>
      </c>
      <c r="GX65" s="94">
        <v>0</v>
      </c>
      <c r="GY65" s="94">
        <v>0</v>
      </c>
      <c r="GZ65" s="858">
        <v>34</v>
      </c>
      <c r="HA65" s="94">
        <v>9</v>
      </c>
      <c r="HB65" s="94">
        <v>0</v>
      </c>
      <c r="HC65" s="99">
        <v>161469</v>
      </c>
      <c r="HD65" s="87">
        <v>161356</v>
      </c>
      <c r="HE65" s="72">
        <v>2574</v>
      </c>
      <c r="HF65" s="72">
        <v>1285</v>
      </c>
      <c r="HG65" s="87">
        <v>2009</v>
      </c>
      <c r="HH65" s="72">
        <v>0</v>
      </c>
      <c r="HI65" s="72">
        <v>2009</v>
      </c>
      <c r="HJ65" s="93">
        <v>0</v>
      </c>
      <c r="HK65" s="72">
        <v>0</v>
      </c>
      <c r="HL65" s="72">
        <v>0</v>
      </c>
      <c r="HM65" s="87">
        <v>19</v>
      </c>
      <c r="HN65" s="72">
        <v>19</v>
      </c>
      <c r="HO65" s="72">
        <v>0</v>
      </c>
      <c r="HP65" s="72">
        <v>151467</v>
      </c>
      <c r="HQ65" s="72">
        <v>492</v>
      </c>
      <c r="HR65" s="87">
        <v>3510</v>
      </c>
      <c r="HS65" s="72">
        <v>2</v>
      </c>
      <c r="HT65" s="72">
        <v>0</v>
      </c>
      <c r="HU65" s="919">
        <v>3344</v>
      </c>
      <c r="HV65" s="72">
        <v>0</v>
      </c>
      <c r="HW65" s="72">
        <v>164</v>
      </c>
      <c r="HX65" s="72">
        <v>0</v>
      </c>
      <c r="HY65" s="87">
        <v>113</v>
      </c>
      <c r="HZ65" s="93">
        <v>111</v>
      </c>
      <c r="IA65" s="72">
        <v>111</v>
      </c>
      <c r="IB65" s="72">
        <v>0</v>
      </c>
      <c r="IC65" s="72">
        <v>2</v>
      </c>
      <c r="ID65" s="919">
        <v>0</v>
      </c>
      <c r="IE65" s="72">
        <v>0</v>
      </c>
      <c r="IF65" s="120">
        <v>0</v>
      </c>
    </row>
    <row r="66" spans="1:240" ht="15">
      <c r="A66" s="423">
        <v>2014</v>
      </c>
      <c r="B66" s="1204">
        <v>1038949</v>
      </c>
      <c r="C66" s="1208">
        <v>149557</v>
      </c>
      <c r="D66" s="1209">
        <v>149527</v>
      </c>
      <c r="E66" s="884">
        <v>73</v>
      </c>
      <c r="F66" s="884">
        <v>4</v>
      </c>
      <c r="G66" s="327"/>
      <c r="H66" s="884">
        <v>0</v>
      </c>
      <c r="I66" s="884">
        <v>2581</v>
      </c>
      <c r="J66" s="884">
        <v>0</v>
      </c>
      <c r="K66" s="884">
        <v>118108</v>
      </c>
      <c r="L66" s="884">
        <v>28761</v>
      </c>
      <c r="M66" s="1226">
        <v>30</v>
      </c>
      <c r="N66" s="1208">
        <v>160164</v>
      </c>
      <c r="O66" s="1209">
        <v>159985</v>
      </c>
      <c r="P66" s="885">
        <v>2533</v>
      </c>
      <c r="Q66" s="885">
        <v>1153</v>
      </c>
      <c r="R66" s="885">
        <v>151400</v>
      </c>
      <c r="S66" s="885">
        <v>2003</v>
      </c>
      <c r="T66" s="885">
        <v>0</v>
      </c>
      <c r="U66" s="885">
        <v>2896</v>
      </c>
      <c r="V66" s="1209">
        <v>179</v>
      </c>
      <c r="W66" s="885">
        <v>177</v>
      </c>
      <c r="X66" s="885">
        <v>177</v>
      </c>
      <c r="Y66" s="885">
        <v>0</v>
      </c>
      <c r="Z66" s="885">
        <v>0</v>
      </c>
      <c r="AA66" s="885">
        <v>0</v>
      </c>
      <c r="AB66" s="894">
        <v>2</v>
      </c>
      <c r="AC66" s="1210">
        <v>-10607</v>
      </c>
      <c r="AD66" s="885">
        <v>-10607</v>
      </c>
      <c r="AE66" s="885">
        <v>-10607</v>
      </c>
      <c r="AF66" s="887">
        <v>4050</v>
      </c>
      <c r="AG66" s="887">
        <v>4486</v>
      </c>
      <c r="AH66" s="887">
        <v>343</v>
      </c>
      <c r="AI66" s="885">
        <v>2897</v>
      </c>
      <c r="AJ66" s="885">
        <v>343</v>
      </c>
      <c r="AK66" s="885">
        <v>921</v>
      </c>
      <c r="AL66" s="885">
        <v>-5972</v>
      </c>
      <c r="AM66" s="885">
        <v>-10458</v>
      </c>
      <c r="AN66" s="885">
        <v>2554</v>
      </c>
      <c r="AO66" s="885">
        <v>0</v>
      </c>
      <c r="AP66" s="885">
        <v>578</v>
      </c>
      <c r="AQ66" s="885">
        <v>-6315</v>
      </c>
      <c r="AR66" s="885">
        <v>-10801</v>
      </c>
      <c r="AS66" s="887"/>
      <c r="AT66" s="896">
        <v>0</v>
      </c>
      <c r="AU66" s="925">
        <v>-1.0209355800910342</v>
      </c>
      <c r="AV66" s="926">
        <v>-1.0209355800910342</v>
      </c>
      <c r="AW66" s="926">
        <v>-1.0209355800910342</v>
      </c>
      <c r="AX66" s="926">
        <v>-1.0065941639098743</v>
      </c>
      <c r="AY66" s="1211">
        <v>0</v>
      </c>
      <c r="AZ66" s="926"/>
      <c r="BA66" s="1227">
        <v>17187.96</v>
      </c>
      <c r="BB66" s="1228">
        <v>40863.692999999999</v>
      </c>
      <c r="BC66" s="926">
        <v>-23675.733</v>
      </c>
      <c r="BD66" s="927">
        <v>-2.2788157070270052</v>
      </c>
      <c r="BF66" s="1213">
        <v>14.395028052387557</v>
      </c>
      <c r="BG66" s="926">
        <v>14.392140518928263</v>
      </c>
      <c r="BH66" s="926">
        <v>7.026331417615302E-3</v>
      </c>
      <c r="BI66" s="926">
        <v>3.8500446123919461E-4</v>
      </c>
      <c r="BJ66" s="926">
        <v>0</v>
      </c>
      <c r="BK66" s="926">
        <v>0</v>
      </c>
      <c r="BL66" s="926">
        <v>0.24842412861459032</v>
      </c>
      <c r="BM66" s="926">
        <v>0</v>
      </c>
      <c r="BN66" s="926">
        <v>11.368026727009699</v>
      </c>
      <c r="BO66" s="926">
        <v>2.768278327425119</v>
      </c>
      <c r="BP66" s="926">
        <v>2.8875334592939595E-3</v>
      </c>
      <c r="BQ66" s="1213">
        <v>15.415963632478592</v>
      </c>
      <c r="BR66" s="926">
        <v>15.398734682838137</v>
      </c>
      <c r="BS66" s="926">
        <v>0.24380407507971999</v>
      </c>
      <c r="BT66" s="926">
        <v>0.11097753595219785</v>
      </c>
      <c r="BU66" s="926">
        <v>14.572418857903516</v>
      </c>
      <c r="BV66" s="327">
        <v>0</v>
      </c>
      <c r="BW66" s="926">
        <v>0.19279098396552671</v>
      </c>
      <c r="BX66" s="926">
        <v>0</v>
      </c>
      <c r="BY66" s="926">
        <v>0.27874322993717687</v>
      </c>
      <c r="BZ66" s="926">
        <v>1.7228949640453958E-2</v>
      </c>
      <c r="CA66" s="926">
        <v>1.7036447409834361E-2</v>
      </c>
      <c r="CB66" s="926">
        <v>1.7036447409834361E-2</v>
      </c>
      <c r="CC66" s="926">
        <v>0</v>
      </c>
      <c r="CD66" s="926">
        <v>0</v>
      </c>
      <c r="CE66" s="927">
        <v>1.9250223061959731E-4</v>
      </c>
      <c r="CF66" s="926"/>
      <c r="CG66" s="925">
        <v>3.3014132551260934E-2</v>
      </c>
      <c r="CH66" s="926">
        <v>0.38981701700468452</v>
      </c>
      <c r="CI66" s="926">
        <v>0.43178250327975676</v>
      </c>
      <c r="CJ66" s="926">
        <v>0.27883948105248668</v>
      </c>
      <c r="CK66" s="927">
        <v>-2.2788157070270052</v>
      </c>
      <c r="CL66" s="412">
        <v>2014</v>
      </c>
      <c r="CM66" s="99">
        <v>149557</v>
      </c>
      <c r="CN66" s="87">
        <v>149527</v>
      </c>
      <c r="CO66" s="87">
        <v>0</v>
      </c>
      <c r="CP66" s="87">
        <v>0</v>
      </c>
      <c r="CQ66" s="87">
        <v>0</v>
      </c>
      <c r="CR66" s="94">
        <v>0</v>
      </c>
      <c r="CS66" s="94">
        <v>0</v>
      </c>
      <c r="CT66" s="94">
        <v>0</v>
      </c>
      <c r="CU66" s="95">
        <v>0</v>
      </c>
      <c r="CV66" s="95">
        <v>0</v>
      </c>
      <c r="CW66" s="94">
        <v>0</v>
      </c>
      <c r="CX66" s="94">
        <v>0</v>
      </c>
      <c r="CY66" s="94">
        <v>0</v>
      </c>
      <c r="CZ66" s="95">
        <v>0</v>
      </c>
      <c r="DA66" s="94">
        <v>0</v>
      </c>
      <c r="DB66" s="94">
        <v>0</v>
      </c>
      <c r="DC66" s="95">
        <v>0</v>
      </c>
      <c r="DD66" s="94">
        <v>0</v>
      </c>
      <c r="DE66" s="94">
        <v>0</v>
      </c>
      <c r="DF66" s="94">
        <v>0</v>
      </c>
      <c r="DG66" s="94">
        <v>0</v>
      </c>
      <c r="DH66" s="94">
        <v>0</v>
      </c>
      <c r="DI66" s="94">
        <v>0</v>
      </c>
      <c r="DJ66" s="94">
        <v>0</v>
      </c>
      <c r="DK66" s="94">
        <v>0</v>
      </c>
      <c r="DL66" s="94">
        <v>0</v>
      </c>
      <c r="DM66" s="94">
        <v>0</v>
      </c>
      <c r="DN66" s="94">
        <v>0</v>
      </c>
      <c r="DO66" s="94">
        <v>0</v>
      </c>
      <c r="DP66" s="94">
        <v>0</v>
      </c>
      <c r="DQ66" s="94">
        <v>0</v>
      </c>
      <c r="DR66" s="94">
        <v>0</v>
      </c>
      <c r="DS66" s="94">
        <v>0</v>
      </c>
      <c r="DT66" s="94">
        <v>0</v>
      </c>
      <c r="DU66" s="94"/>
      <c r="DV66" s="94"/>
      <c r="DW66" s="94">
        <v>0</v>
      </c>
      <c r="DX66" s="94">
        <v>0</v>
      </c>
      <c r="DY66" s="94">
        <v>0</v>
      </c>
      <c r="DZ66" s="94">
        <v>0</v>
      </c>
      <c r="EA66" s="94">
        <v>0</v>
      </c>
      <c r="EB66" s="94">
        <v>0</v>
      </c>
      <c r="EC66" s="94">
        <v>0</v>
      </c>
      <c r="ED66" s="94">
        <v>0</v>
      </c>
      <c r="EE66" s="94">
        <v>0</v>
      </c>
      <c r="EF66" s="94">
        <v>0</v>
      </c>
      <c r="EG66" s="94">
        <v>0</v>
      </c>
      <c r="EH66" s="94">
        <v>0</v>
      </c>
      <c r="EI66" s="94">
        <v>0</v>
      </c>
      <c r="EJ66" s="95">
        <v>0</v>
      </c>
      <c r="EK66" s="94">
        <v>0</v>
      </c>
      <c r="EL66" s="94">
        <v>0</v>
      </c>
      <c r="EM66" s="94">
        <v>0</v>
      </c>
      <c r="EN66" s="94">
        <v>0</v>
      </c>
      <c r="EO66" s="94">
        <v>0</v>
      </c>
      <c r="EP66" s="94">
        <v>0</v>
      </c>
      <c r="EQ66" s="94">
        <v>0</v>
      </c>
      <c r="ER66" s="94">
        <v>0</v>
      </c>
      <c r="ES66" s="94">
        <v>0</v>
      </c>
      <c r="ET66" s="94">
        <v>0</v>
      </c>
      <c r="EU66" s="94">
        <v>0</v>
      </c>
      <c r="EV66" s="94">
        <v>0</v>
      </c>
      <c r="EW66" s="94">
        <v>0</v>
      </c>
      <c r="EX66" s="94">
        <v>0</v>
      </c>
      <c r="EY66" s="94">
        <v>0</v>
      </c>
      <c r="EZ66" s="94">
        <v>0</v>
      </c>
      <c r="FA66" s="94">
        <v>0</v>
      </c>
      <c r="FB66" s="94">
        <v>0</v>
      </c>
      <c r="FC66" s="94"/>
      <c r="FD66" s="94">
        <v>0</v>
      </c>
      <c r="FE66" s="94">
        <v>0</v>
      </c>
      <c r="FF66" s="94">
        <v>0</v>
      </c>
      <c r="FG66" s="94"/>
      <c r="FH66" s="94">
        <v>0</v>
      </c>
      <c r="FI66" s="87">
        <v>2581</v>
      </c>
      <c r="FJ66" s="858">
        <v>2581</v>
      </c>
      <c r="FK66" s="94">
        <v>0</v>
      </c>
      <c r="FL66" s="94">
        <v>0</v>
      </c>
      <c r="FM66" s="95">
        <v>0</v>
      </c>
      <c r="FN66" s="95">
        <v>0</v>
      </c>
      <c r="FO66" s="94">
        <v>0</v>
      </c>
      <c r="FP66" s="94">
        <v>0</v>
      </c>
      <c r="FQ66" s="94"/>
      <c r="FR66" s="94"/>
      <c r="FS66" s="179">
        <v>0</v>
      </c>
      <c r="FT66" s="94">
        <v>0</v>
      </c>
      <c r="FU66" s="94">
        <v>0</v>
      </c>
      <c r="FV66" s="94">
        <v>0</v>
      </c>
      <c r="FW66" s="94">
        <v>0</v>
      </c>
      <c r="FX66" s="94">
        <v>0</v>
      </c>
      <c r="FY66" s="94">
        <v>0</v>
      </c>
      <c r="FZ66" s="94">
        <v>0</v>
      </c>
      <c r="GA66" s="87">
        <v>118108</v>
      </c>
      <c r="GB66" s="87">
        <v>118086</v>
      </c>
      <c r="GC66" s="94">
        <v>83213</v>
      </c>
      <c r="GD66" s="94">
        <v>22</v>
      </c>
      <c r="GE66" s="94">
        <v>34873</v>
      </c>
      <c r="GF66" s="87">
        <v>28761</v>
      </c>
      <c r="GG66" s="94">
        <v>0</v>
      </c>
      <c r="GH66" s="94">
        <v>0</v>
      </c>
      <c r="GI66" s="858">
        <v>27658</v>
      </c>
      <c r="GJ66" s="94">
        <v>450</v>
      </c>
      <c r="GK66" s="94">
        <v>653</v>
      </c>
      <c r="GL66" s="87">
        <v>77</v>
      </c>
      <c r="GM66" s="72">
        <v>64</v>
      </c>
      <c r="GN66" s="72">
        <v>9</v>
      </c>
      <c r="GO66" s="72">
        <v>4</v>
      </c>
      <c r="GP66" s="95">
        <v>30</v>
      </c>
      <c r="GQ66" s="95">
        <v>0</v>
      </c>
      <c r="GR66" s="94">
        <v>0</v>
      </c>
      <c r="GS66" s="94">
        <v>0</v>
      </c>
      <c r="GT66" s="94">
        <v>0</v>
      </c>
      <c r="GU66" s="94">
        <v>0</v>
      </c>
      <c r="GV66" s="94">
        <v>0</v>
      </c>
      <c r="GW66" s="94">
        <v>0</v>
      </c>
      <c r="GX66" s="94">
        <v>0</v>
      </c>
      <c r="GY66" s="94">
        <v>0</v>
      </c>
      <c r="GZ66" s="858">
        <v>30</v>
      </c>
      <c r="HA66" s="94">
        <v>0</v>
      </c>
      <c r="HB66" s="94">
        <v>0</v>
      </c>
      <c r="HC66" s="99">
        <v>160164</v>
      </c>
      <c r="HD66" s="87">
        <v>159985</v>
      </c>
      <c r="HE66" s="72">
        <v>2533</v>
      </c>
      <c r="HF66" s="72">
        <v>1153</v>
      </c>
      <c r="HG66" s="87">
        <v>2003</v>
      </c>
      <c r="HH66" s="72">
        <v>0</v>
      </c>
      <c r="HI66" s="72">
        <v>2003</v>
      </c>
      <c r="HJ66" s="93">
        <v>0</v>
      </c>
      <c r="HK66" s="72">
        <v>0</v>
      </c>
      <c r="HL66" s="72">
        <v>0</v>
      </c>
      <c r="HM66" s="87">
        <v>21</v>
      </c>
      <c r="HN66" s="72">
        <v>21</v>
      </c>
      <c r="HO66" s="72">
        <v>0</v>
      </c>
      <c r="HP66" s="72">
        <v>150887</v>
      </c>
      <c r="HQ66" s="72">
        <v>513</v>
      </c>
      <c r="HR66" s="87">
        <v>2875</v>
      </c>
      <c r="HS66" s="72">
        <v>2</v>
      </c>
      <c r="HT66" s="72">
        <v>0</v>
      </c>
      <c r="HU66" s="919">
        <v>2861</v>
      </c>
      <c r="HV66" s="72">
        <v>0</v>
      </c>
      <c r="HW66" s="72">
        <v>12</v>
      </c>
      <c r="HX66" s="72">
        <v>0</v>
      </c>
      <c r="HY66" s="87">
        <v>179</v>
      </c>
      <c r="HZ66" s="93">
        <v>177</v>
      </c>
      <c r="IA66" s="72">
        <v>177</v>
      </c>
      <c r="IB66" s="72">
        <v>0</v>
      </c>
      <c r="IC66" s="72">
        <v>2</v>
      </c>
      <c r="ID66" s="919">
        <v>0</v>
      </c>
      <c r="IE66" s="72">
        <v>0</v>
      </c>
      <c r="IF66" s="120">
        <v>0</v>
      </c>
    </row>
    <row r="67" spans="1:240" s="1065" customFormat="1" ht="15">
      <c r="A67" s="423">
        <v>2015</v>
      </c>
      <c r="B67" s="1204">
        <v>1087112</v>
      </c>
      <c r="C67" s="1231">
        <v>146701</v>
      </c>
      <c r="D67" s="1232">
        <v>146655</v>
      </c>
      <c r="E67" s="1233">
        <v>72</v>
      </c>
      <c r="F67" s="1233">
        <v>4</v>
      </c>
      <c r="G67" s="1234"/>
      <c r="H67" s="1233">
        <v>0</v>
      </c>
      <c r="I67" s="1233">
        <v>2017</v>
      </c>
      <c r="J67" s="1233">
        <v>0</v>
      </c>
      <c r="K67" s="1233">
        <v>120524</v>
      </c>
      <c r="L67" s="1233">
        <v>24038</v>
      </c>
      <c r="M67" s="1235">
        <v>46</v>
      </c>
      <c r="N67" s="1231">
        <v>159554</v>
      </c>
      <c r="O67" s="1232">
        <v>159378</v>
      </c>
      <c r="P67" s="1236">
        <v>2552</v>
      </c>
      <c r="Q67" s="1236">
        <v>1042</v>
      </c>
      <c r="R67" s="1236">
        <v>150436</v>
      </c>
      <c r="S67" s="1236">
        <v>2068</v>
      </c>
      <c r="T67" s="1236">
        <v>0</v>
      </c>
      <c r="U67" s="885">
        <v>3280</v>
      </c>
      <c r="V67" s="1209">
        <v>176</v>
      </c>
      <c r="W67" s="1236">
        <v>116</v>
      </c>
      <c r="X67" s="1236">
        <v>116</v>
      </c>
      <c r="Y67" s="1236">
        <v>0</v>
      </c>
      <c r="Z67" s="885">
        <v>0</v>
      </c>
      <c r="AA67" s="1236">
        <v>63</v>
      </c>
      <c r="AB67" s="1237">
        <v>-3</v>
      </c>
      <c r="AC67" s="1238">
        <v>-12853</v>
      </c>
      <c r="AD67" s="885">
        <v>-12853</v>
      </c>
      <c r="AE67" s="1236">
        <v>-12853</v>
      </c>
      <c r="AF67" s="1239">
        <v>3956</v>
      </c>
      <c r="AG67" s="1239">
        <v>4417</v>
      </c>
      <c r="AH67" s="1239">
        <v>340</v>
      </c>
      <c r="AI67" s="885">
        <v>2914</v>
      </c>
      <c r="AJ67" s="885">
        <v>340</v>
      </c>
      <c r="AK67" s="885">
        <v>289</v>
      </c>
      <c r="AL67" s="1236">
        <v>-8306</v>
      </c>
      <c r="AM67" s="1236">
        <v>-12723</v>
      </c>
      <c r="AN67" s="885">
        <v>2574</v>
      </c>
      <c r="AO67" s="885">
        <v>0</v>
      </c>
      <c r="AP67" s="885">
        <v>-51</v>
      </c>
      <c r="AQ67" s="885">
        <v>-8646</v>
      </c>
      <c r="AR67" s="885">
        <v>-13063</v>
      </c>
      <c r="AS67" s="887"/>
      <c r="AT67" s="896">
        <v>0</v>
      </c>
      <c r="AU67" s="1304">
        <v>-1.1823068828234808</v>
      </c>
      <c r="AV67" s="1240">
        <v>-1.1823068828234808</v>
      </c>
      <c r="AW67" s="1240">
        <v>-1.1823068828234808</v>
      </c>
      <c r="AX67" s="1240">
        <v>-1.1703485933372091</v>
      </c>
      <c r="AY67" s="1241">
        <v>0</v>
      </c>
      <c r="AZ67" s="1240"/>
      <c r="BA67" s="1242">
        <v>17188.376</v>
      </c>
      <c r="BB67" s="1243">
        <v>33239.47</v>
      </c>
      <c r="BC67" s="926">
        <v>-16051.094000000001</v>
      </c>
      <c r="BD67" s="927">
        <v>-1.4764894509489364</v>
      </c>
      <c r="BF67" s="1244">
        <v>13.494561737889013</v>
      </c>
      <c r="BG67" s="1240">
        <v>13.490330343147717</v>
      </c>
      <c r="BH67" s="1240">
        <v>6.6230526385505821E-3</v>
      </c>
      <c r="BI67" s="1240">
        <v>3.6794736880836566E-4</v>
      </c>
      <c r="BJ67" s="1240">
        <v>0</v>
      </c>
      <c r="BK67" s="1240">
        <v>0</v>
      </c>
      <c r="BL67" s="1240">
        <v>0.18553746072161839</v>
      </c>
      <c r="BM67" s="1240">
        <v>0</v>
      </c>
      <c r="BN67" s="1240">
        <v>11.086622169564865</v>
      </c>
      <c r="BO67" s="1240">
        <v>2.2111797128538733</v>
      </c>
      <c r="BP67" s="1240">
        <v>4.2313947412962053E-3</v>
      </c>
      <c r="BQ67" s="1244">
        <v>14.676868620712494</v>
      </c>
      <c r="BR67" s="1240">
        <v>14.660678936484926</v>
      </c>
      <c r="BS67" s="1240">
        <v>0.23475042129973728</v>
      </c>
      <c r="BT67" s="1240">
        <v>9.585028957457925E-2</v>
      </c>
      <c r="BU67" s="1240">
        <v>13.838132593513825</v>
      </c>
      <c r="BV67" s="327">
        <v>0</v>
      </c>
      <c r="BW67" s="1240">
        <v>0.19022878967392504</v>
      </c>
      <c r="BX67" s="1240">
        <v>0</v>
      </c>
      <c r="BY67" s="1240">
        <v>0.30171684242285984</v>
      </c>
      <c r="BZ67" s="1240">
        <v>1.6189684227568089E-2</v>
      </c>
      <c r="CA67" s="1240">
        <v>1.0670473695442604E-2</v>
      </c>
      <c r="CB67" s="1240">
        <v>1.0670473695442604E-2</v>
      </c>
      <c r="CC67" s="1240">
        <v>0</v>
      </c>
      <c r="CD67" s="1240">
        <v>5.795171058731759E-3</v>
      </c>
      <c r="CE67" s="1245">
        <v>-2.7596052660627422E-4</v>
      </c>
      <c r="CF67" s="1240"/>
      <c r="CG67" s="925">
        <v>3.1275526348711079E-2</v>
      </c>
      <c r="CH67" s="926">
        <v>0.36389994775147361</v>
      </c>
      <c r="CI67" s="926">
        <v>0.40630588200663775</v>
      </c>
      <c r="CJ67" s="926">
        <v>0.26804965817689436</v>
      </c>
      <c r="CK67" s="927">
        <v>-1.4764894509489364</v>
      </c>
      <c r="CL67" s="1246">
        <v>2015</v>
      </c>
      <c r="CM67" s="1247">
        <v>146701</v>
      </c>
      <c r="CN67" s="1248">
        <v>146655</v>
      </c>
      <c r="CO67" s="1248">
        <v>0</v>
      </c>
      <c r="CP67" s="1248">
        <v>0</v>
      </c>
      <c r="CQ67" s="1248">
        <v>0</v>
      </c>
      <c r="CR67" s="94">
        <v>0</v>
      </c>
      <c r="CS67" s="94">
        <v>0</v>
      </c>
      <c r="CT67" s="94">
        <v>0</v>
      </c>
      <c r="CU67" s="1064">
        <v>0</v>
      </c>
      <c r="CV67" s="1064">
        <v>0</v>
      </c>
      <c r="CW67" s="94">
        <v>0</v>
      </c>
      <c r="CX67" s="94">
        <v>0</v>
      </c>
      <c r="CY67" s="94">
        <v>0</v>
      </c>
      <c r="CZ67" s="1064">
        <v>0</v>
      </c>
      <c r="DA67" s="94">
        <v>0</v>
      </c>
      <c r="DB67" s="94">
        <v>0</v>
      </c>
      <c r="DC67" s="1064">
        <v>0</v>
      </c>
      <c r="DD67" s="94">
        <v>0</v>
      </c>
      <c r="DE67" s="94">
        <v>0</v>
      </c>
      <c r="DF67" s="94">
        <v>0</v>
      </c>
      <c r="DG67" s="94">
        <v>0</v>
      </c>
      <c r="DH67" s="94">
        <v>0</v>
      </c>
      <c r="DI67" s="94">
        <v>0</v>
      </c>
      <c r="DJ67" s="94">
        <v>0</v>
      </c>
      <c r="DK67" s="94">
        <v>0</v>
      </c>
      <c r="DL67" s="94">
        <v>0</v>
      </c>
      <c r="DM67" s="94">
        <v>0</v>
      </c>
      <c r="DN67" s="94">
        <v>0</v>
      </c>
      <c r="DO67" s="94">
        <v>0</v>
      </c>
      <c r="DP67" s="94">
        <v>0</v>
      </c>
      <c r="DQ67" s="94">
        <v>0</v>
      </c>
      <c r="DR67" s="94">
        <v>0</v>
      </c>
      <c r="DS67" s="94">
        <v>0</v>
      </c>
      <c r="DT67" s="94">
        <v>0</v>
      </c>
      <c r="DU67" s="94"/>
      <c r="DV67" s="94"/>
      <c r="DW67" s="94">
        <v>0</v>
      </c>
      <c r="DX67" s="94">
        <v>0</v>
      </c>
      <c r="DY67" s="94">
        <v>0</v>
      </c>
      <c r="DZ67" s="94">
        <v>0</v>
      </c>
      <c r="EA67" s="94">
        <v>0</v>
      </c>
      <c r="EB67" s="94">
        <v>0</v>
      </c>
      <c r="EC67" s="94">
        <v>0</v>
      </c>
      <c r="ED67" s="94">
        <v>0</v>
      </c>
      <c r="EE67" s="94">
        <v>0</v>
      </c>
      <c r="EF67" s="94">
        <v>0</v>
      </c>
      <c r="EG67" s="94">
        <v>0</v>
      </c>
      <c r="EH67" s="94">
        <v>0</v>
      </c>
      <c r="EI67" s="94">
        <v>0</v>
      </c>
      <c r="EJ67" s="95">
        <v>0</v>
      </c>
      <c r="EK67" s="94">
        <v>0</v>
      </c>
      <c r="EL67" s="94">
        <v>0</v>
      </c>
      <c r="EM67" s="94">
        <v>0</v>
      </c>
      <c r="EN67" s="94">
        <v>0</v>
      </c>
      <c r="EO67" s="94">
        <v>0</v>
      </c>
      <c r="EP67" s="94">
        <v>0</v>
      </c>
      <c r="EQ67" s="94">
        <v>0</v>
      </c>
      <c r="ER67" s="94">
        <v>0</v>
      </c>
      <c r="ES67" s="94">
        <v>0</v>
      </c>
      <c r="ET67" s="94">
        <v>0</v>
      </c>
      <c r="EU67" s="94">
        <v>0</v>
      </c>
      <c r="EV67" s="94">
        <v>0</v>
      </c>
      <c r="EW67" s="94">
        <v>0</v>
      </c>
      <c r="EX67" s="94">
        <v>0</v>
      </c>
      <c r="EY67" s="94">
        <v>0</v>
      </c>
      <c r="EZ67" s="94">
        <v>0</v>
      </c>
      <c r="FA67" s="94">
        <v>0</v>
      </c>
      <c r="FB67" s="94">
        <v>0</v>
      </c>
      <c r="FC67" s="94"/>
      <c r="FD67" s="94">
        <v>0</v>
      </c>
      <c r="FE67" s="94">
        <v>0</v>
      </c>
      <c r="FF67" s="94">
        <v>0</v>
      </c>
      <c r="FG67" s="94"/>
      <c r="FH67" s="94">
        <v>0</v>
      </c>
      <c r="FI67" s="1248">
        <v>2017</v>
      </c>
      <c r="FJ67" s="858">
        <v>2017</v>
      </c>
      <c r="FK67" s="1249">
        <v>0</v>
      </c>
      <c r="FL67" s="1249">
        <v>0</v>
      </c>
      <c r="FM67" s="1064">
        <v>0</v>
      </c>
      <c r="FN67" s="1064">
        <v>0</v>
      </c>
      <c r="FO67" s="94">
        <v>0</v>
      </c>
      <c r="FP67" s="94">
        <v>0</v>
      </c>
      <c r="FQ67" s="94"/>
      <c r="FR67" s="94"/>
      <c r="FS67" s="179">
        <v>0</v>
      </c>
      <c r="FT67" s="94">
        <v>0</v>
      </c>
      <c r="FU67" s="94">
        <v>0</v>
      </c>
      <c r="FV67" s="94">
        <v>0</v>
      </c>
      <c r="FW67" s="94">
        <v>0</v>
      </c>
      <c r="FX67" s="94">
        <v>0</v>
      </c>
      <c r="FY67" s="94">
        <v>0</v>
      </c>
      <c r="FZ67" s="94">
        <v>0</v>
      </c>
      <c r="GA67" s="87">
        <v>120524</v>
      </c>
      <c r="GB67" s="87">
        <v>120500</v>
      </c>
      <c r="GC67" s="1249">
        <v>86024</v>
      </c>
      <c r="GD67" s="1249">
        <v>24</v>
      </c>
      <c r="GE67" s="1249">
        <v>34476</v>
      </c>
      <c r="GF67" s="87">
        <v>24038</v>
      </c>
      <c r="GG67" s="94">
        <v>0</v>
      </c>
      <c r="GH67" s="1249">
        <v>0</v>
      </c>
      <c r="GI67" s="858">
        <v>23441</v>
      </c>
      <c r="GJ67" s="1249">
        <v>7</v>
      </c>
      <c r="GK67" s="1249">
        <v>590</v>
      </c>
      <c r="GL67" s="87">
        <v>76</v>
      </c>
      <c r="GM67" s="1250">
        <v>63</v>
      </c>
      <c r="GN67" s="1250">
        <v>9</v>
      </c>
      <c r="GO67" s="1250">
        <v>4</v>
      </c>
      <c r="GP67" s="95">
        <v>46</v>
      </c>
      <c r="GQ67" s="1064">
        <v>0</v>
      </c>
      <c r="GR67" s="94">
        <v>0</v>
      </c>
      <c r="GS67" s="94">
        <v>0</v>
      </c>
      <c r="GT67" s="94">
        <v>0</v>
      </c>
      <c r="GU67" s="94">
        <v>0</v>
      </c>
      <c r="GV67" s="94">
        <v>0</v>
      </c>
      <c r="GW67" s="94">
        <v>0</v>
      </c>
      <c r="GX67" s="94">
        <v>0</v>
      </c>
      <c r="GY67" s="94">
        <v>0</v>
      </c>
      <c r="GZ67" s="858">
        <v>46</v>
      </c>
      <c r="HA67" s="1249">
        <v>0</v>
      </c>
      <c r="HB67" s="1249">
        <v>0</v>
      </c>
      <c r="HC67" s="1247">
        <v>159554</v>
      </c>
      <c r="HD67" s="1248">
        <v>159378</v>
      </c>
      <c r="HE67" s="1250">
        <v>2552</v>
      </c>
      <c r="HF67" s="1250">
        <v>1042</v>
      </c>
      <c r="HG67" s="1248">
        <v>2068</v>
      </c>
      <c r="HH67" s="1250">
        <v>0</v>
      </c>
      <c r="HI67" s="1250">
        <v>2068</v>
      </c>
      <c r="HJ67" s="1251">
        <v>0</v>
      </c>
      <c r="HK67" s="1250">
        <v>0</v>
      </c>
      <c r="HL67" s="1250">
        <v>0</v>
      </c>
      <c r="HM67" s="87">
        <v>22</v>
      </c>
      <c r="HN67" s="1250">
        <v>22</v>
      </c>
      <c r="HO67" s="1250">
        <v>0</v>
      </c>
      <c r="HP67" s="1250">
        <v>149899</v>
      </c>
      <c r="HQ67" s="1250">
        <v>537</v>
      </c>
      <c r="HR67" s="87">
        <v>3258</v>
      </c>
      <c r="HS67" s="1250">
        <v>2</v>
      </c>
      <c r="HT67" s="1250">
        <v>0</v>
      </c>
      <c r="HU67" s="919">
        <v>3244</v>
      </c>
      <c r="HV67" s="1250">
        <v>0</v>
      </c>
      <c r="HW67" s="1250">
        <v>12</v>
      </c>
      <c r="HX67" s="1250">
        <v>0</v>
      </c>
      <c r="HY67" s="87">
        <v>176</v>
      </c>
      <c r="HZ67" s="1251">
        <v>116</v>
      </c>
      <c r="IA67" s="1250">
        <v>116</v>
      </c>
      <c r="IB67" s="1250">
        <v>0</v>
      </c>
      <c r="IC67" s="1250">
        <v>-3</v>
      </c>
      <c r="ID67" s="919">
        <v>0</v>
      </c>
      <c r="IE67" s="1250">
        <v>0</v>
      </c>
      <c r="IF67" s="1252">
        <v>63</v>
      </c>
    </row>
    <row r="68" spans="1:240" ht="15">
      <c r="A68" s="423">
        <v>2016</v>
      </c>
      <c r="B68" s="1204">
        <v>1122967</v>
      </c>
      <c r="C68" s="1208">
        <v>144409</v>
      </c>
      <c r="D68" s="1209">
        <v>144383</v>
      </c>
      <c r="E68" s="884">
        <v>78</v>
      </c>
      <c r="F68" s="884">
        <v>4</v>
      </c>
      <c r="G68" s="327"/>
      <c r="H68" s="884">
        <v>0</v>
      </c>
      <c r="I68" s="884">
        <v>1355</v>
      </c>
      <c r="J68" s="884">
        <v>0</v>
      </c>
      <c r="K68" s="884">
        <v>124774</v>
      </c>
      <c r="L68" s="884">
        <v>18172</v>
      </c>
      <c r="M68" s="1226">
        <v>26</v>
      </c>
      <c r="N68" s="1208">
        <v>161810</v>
      </c>
      <c r="O68" s="1209">
        <v>161661</v>
      </c>
      <c r="P68" s="885">
        <v>2557</v>
      </c>
      <c r="Q68" s="885">
        <v>1037</v>
      </c>
      <c r="R68" s="885">
        <v>152536</v>
      </c>
      <c r="S68" s="885">
        <v>2132</v>
      </c>
      <c r="T68" s="885">
        <v>2</v>
      </c>
      <c r="U68" s="885">
        <v>3397</v>
      </c>
      <c r="V68" s="1209">
        <v>149</v>
      </c>
      <c r="W68" s="885">
        <v>149</v>
      </c>
      <c r="X68" s="885">
        <v>149</v>
      </c>
      <c r="Y68" s="885">
        <v>0</v>
      </c>
      <c r="Z68" s="885">
        <v>0</v>
      </c>
      <c r="AA68" s="885">
        <v>0</v>
      </c>
      <c r="AB68" s="894">
        <v>0</v>
      </c>
      <c r="AC68" s="1210">
        <v>-17401</v>
      </c>
      <c r="AD68" s="885">
        <v>-17401</v>
      </c>
      <c r="AE68" s="885">
        <v>-17399</v>
      </c>
      <c r="AF68" s="887">
        <v>3953</v>
      </c>
      <c r="AG68" s="887">
        <v>4413</v>
      </c>
      <c r="AH68" s="887">
        <v>327</v>
      </c>
      <c r="AI68" s="885">
        <v>2916</v>
      </c>
      <c r="AJ68" s="885">
        <v>327</v>
      </c>
      <c r="AK68" s="885">
        <v>-452</v>
      </c>
      <c r="AL68" s="885">
        <v>-12865</v>
      </c>
      <c r="AM68" s="885">
        <v>-17278</v>
      </c>
      <c r="AN68" s="885">
        <v>2589</v>
      </c>
      <c r="AO68" s="885">
        <v>0</v>
      </c>
      <c r="AP68" s="885">
        <v>-779</v>
      </c>
      <c r="AQ68" s="885">
        <v>-13192</v>
      </c>
      <c r="AR68" s="885">
        <v>-17605</v>
      </c>
      <c r="AS68" s="887"/>
      <c r="AT68" s="896">
        <v>0</v>
      </c>
      <c r="AU68" s="925">
        <v>-1.5495557750138695</v>
      </c>
      <c r="AV68" s="926">
        <v>-1.5495557750138695</v>
      </c>
      <c r="AW68" s="926">
        <v>-1.549377675390283</v>
      </c>
      <c r="AX68" s="926">
        <v>-1.5386026481633031</v>
      </c>
      <c r="AY68" s="1211">
        <v>0</v>
      </c>
      <c r="AZ68" s="926"/>
      <c r="BA68" s="1227">
        <v>17173.044999999998</v>
      </c>
      <c r="BB68" s="1228">
        <v>16004.275</v>
      </c>
      <c r="BC68" s="926">
        <v>1168.7699999999986</v>
      </c>
      <c r="BD68" s="927">
        <v>0.10407874852956485</v>
      </c>
      <c r="BF68" s="1213">
        <v>12.859594271247508</v>
      </c>
      <c r="BG68" s="926">
        <v>12.857278976140885</v>
      </c>
      <c r="BH68" s="926">
        <v>6.9458853198713765E-3</v>
      </c>
      <c r="BI68" s="926">
        <v>3.5619924717289112E-4</v>
      </c>
      <c r="BJ68" s="926">
        <v>0</v>
      </c>
      <c r="BK68" s="926">
        <v>0</v>
      </c>
      <c r="BL68" s="926">
        <v>0.12066249497981686</v>
      </c>
      <c r="BM68" s="926">
        <v>0</v>
      </c>
      <c r="BN68" s="926">
        <v>11.111101216687578</v>
      </c>
      <c r="BO68" s="926">
        <v>1.6182131799064443</v>
      </c>
      <c r="BP68" s="926">
        <v>2.315295106623792E-3</v>
      </c>
      <c r="BQ68" s="1213">
        <v>14.409150046261377</v>
      </c>
      <c r="BR68" s="926">
        <v>14.395881624304186</v>
      </c>
      <c r="BS68" s="926">
        <v>0.22770036875527064</v>
      </c>
      <c r="BT68" s="926">
        <v>9.234465482957202E-2</v>
      </c>
      <c r="BU68" s="926">
        <v>13.58330209169103</v>
      </c>
      <c r="BV68" s="327">
        <v>0</v>
      </c>
      <c r="BW68" s="926">
        <v>0.18985419874315096</v>
      </c>
      <c r="BX68" s="926">
        <v>1.7809962358644556E-4</v>
      </c>
      <c r="BY68" s="926">
        <v>0.30250221066157779</v>
      </c>
      <c r="BZ68" s="926">
        <v>1.3268421957190194E-2</v>
      </c>
      <c r="CA68" s="926">
        <v>1.3268421957190194E-2</v>
      </c>
      <c r="CB68" s="926">
        <v>1.3268421957190194E-2</v>
      </c>
      <c r="CC68" s="926">
        <v>0</v>
      </c>
      <c r="CD68" s="926">
        <v>0</v>
      </c>
      <c r="CE68" s="927">
        <v>0</v>
      </c>
      <c r="CF68" s="926"/>
      <c r="CG68" s="925">
        <v>2.9119288456383847E-2</v>
      </c>
      <c r="CH68" s="926">
        <v>0.35201390601860966</v>
      </c>
      <c r="CI68" s="926">
        <v>0.39297681944349211</v>
      </c>
      <c r="CJ68" s="926">
        <v>0.25966925118903761</v>
      </c>
      <c r="CK68" s="927">
        <v>0.10407874852956485</v>
      </c>
      <c r="CL68" s="412">
        <v>2016</v>
      </c>
      <c r="CM68" s="99">
        <v>144409</v>
      </c>
      <c r="CN68" s="87">
        <v>144383</v>
      </c>
      <c r="CO68" s="87">
        <v>0</v>
      </c>
      <c r="CP68" s="87">
        <v>0</v>
      </c>
      <c r="CQ68" s="87">
        <v>0</v>
      </c>
      <c r="CR68" s="94">
        <v>0</v>
      </c>
      <c r="CS68" s="94">
        <v>0</v>
      </c>
      <c r="CT68" s="94">
        <v>0</v>
      </c>
      <c r="CU68" s="95">
        <v>0</v>
      </c>
      <c r="CV68" s="95">
        <v>0</v>
      </c>
      <c r="CW68" s="94">
        <v>0</v>
      </c>
      <c r="CX68" s="94">
        <v>0</v>
      </c>
      <c r="CY68" s="94">
        <v>0</v>
      </c>
      <c r="CZ68" s="95">
        <v>0</v>
      </c>
      <c r="DA68" s="94">
        <v>0</v>
      </c>
      <c r="DB68" s="94">
        <v>0</v>
      </c>
      <c r="DC68" s="95">
        <v>0</v>
      </c>
      <c r="DD68" s="94">
        <v>0</v>
      </c>
      <c r="DE68" s="94">
        <v>0</v>
      </c>
      <c r="DF68" s="94">
        <v>0</v>
      </c>
      <c r="DG68" s="94">
        <v>0</v>
      </c>
      <c r="DH68" s="94">
        <v>0</v>
      </c>
      <c r="DI68" s="94">
        <v>0</v>
      </c>
      <c r="DJ68" s="94">
        <v>0</v>
      </c>
      <c r="DK68" s="94">
        <v>0</v>
      </c>
      <c r="DL68" s="94">
        <v>0</v>
      </c>
      <c r="DM68" s="94">
        <v>0</v>
      </c>
      <c r="DN68" s="94">
        <v>0</v>
      </c>
      <c r="DO68" s="94">
        <v>0</v>
      </c>
      <c r="DP68" s="94">
        <v>0</v>
      </c>
      <c r="DQ68" s="94">
        <v>0</v>
      </c>
      <c r="DR68" s="94">
        <v>0</v>
      </c>
      <c r="DS68" s="94">
        <v>0</v>
      </c>
      <c r="DT68" s="94">
        <v>0</v>
      </c>
      <c r="DU68" s="94"/>
      <c r="DV68" s="94"/>
      <c r="DW68" s="94">
        <v>0</v>
      </c>
      <c r="DX68" s="94">
        <v>0</v>
      </c>
      <c r="DY68" s="94">
        <v>0</v>
      </c>
      <c r="DZ68" s="94">
        <v>0</v>
      </c>
      <c r="EA68" s="94">
        <v>0</v>
      </c>
      <c r="EB68" s="94">
        <v>0</v>
      </c>
      <c r="EC68" s="94">
        <v>0</v>
      </c>
      <c r="ED68" s="94">
        <v>0</v>
      </c>
      <c r="EE68" s="94">
        <v>0</v>
      </c>
      <c r="EF68" s="94">
        <v>0</v>
      </c>
      <c r="EG68" s="94">
        <v>0</v>
      </c>
      <c r="EH68" s="94">
        <v>0</v>
      </c>
      <c r="EI68" s="94">
        <v>0</v>
      </c>
      <c r="EJ68" s="95">
        <v>0</v>
      </c>
      <c r="EK68" s="94">
        <v>0</v>
      </c>
      <c r="EL68" s="94">
        <v>0</v>
      </c>
      <c r="EM68" s="94">
        <v>0</v>
      </c>
      <c r="EN68" s="94">
        <v>0</v>
      </c>
      <c r="EO68" s="94">
        <v>0</v>
      </c>
      <c r="EP68" s="94">
        <v>0</v>
      </c>
      <c r="EQ68" s="94">
        <v>0</v>
      </c>
      <c r="ER68" s="94">
        <v>0</v>
      </c>
      <c r="ES68" s="94">
        <v>0</v>
      </c>
      <c r="ET68" s="94">
        <v>0</v>
      </c>
      <c r="EU68" s="94">
        <v>0</v>
      </c>
      <c r="EV68" s="94">
        <v>0</v>
      </c>
      <c r="EW68" s="94">
        <v>0</v>
      </c>
      <c r="EX68" s="94">
        <v>0</v>
      </c>
      <c r="EY68" s="94">
        <v>0</v>
      </c>
      <c r="EZ68" s="94">
        <v>0</v>
      </c>
      <c r="FA68" s="94">
        <v>0</v>
      </c>
      <c r="FB68" s="94">
        <v>0</v>
      </c>
      <c r="FC68" s="94"/>
      <c r="FD68" s="94">
        <v>0</v>
      </c>
      <c r="FE68" s="94">
        <v>0</v>
      </c>
      <c r="FF68" s="94">
        <v>0</v>
      </c>
      <c r="FG68" s="94"/>
      <c r="FH68" s="94">
        <v>0</v>
      </c>
      <c r="FI68" s="87">
        <v>1355</v>
      </c>
      <c r="FJ68" s="858">
        <v>1355</v>
      </c>
      <c r="FK68" s="94">
        <v>0</v>
      </c>
      <c r="FL68" s="94">
        <v>0</v>
      </c>
      <c r="FM68" s="95">
        <v>0</v>
      </c>
      <c r="FN68" s="95">
        <v>0</v>
      </c>
      <c r="FO68" s="94">
        <v>0</v>
      </c>
      <c r="FP68" s="94">
        <v>0</v>
      </c>
      <c r="FQ68" s="94"/>
      <c r="FR68" s="94"/>
      <c r="FS68" s="179">
        <v>0</v>
      </c>
      <c r="FT68" s="94">
        <v>0</v>
      </c>
      <c r="FU68" s="94">
        <v>0</v>
      </c>
      <c r="FV68" s="94">
        <v>0</v>
      </c>
      <c r="FW68" s="94">
        <v>0</v>
      </c>
      <c r="FX68" s="94">
        <v>0</v>
      </c>
      <c r="FY68" s="94">
        <v>0</v>
      </c>
      <c r="FZ68" s="94">
        <v>0</v>
      </c>
      <c r="GA68" s="87">
        <v>124774</v>
      </c>
      <c r="GB68" s="87">
        <v>124749</v>
      </c>
      <c r="GC68" s="94">
        <v>89776</v>
      </c>
      <c r="GD68" s="94">
        <v>25</v>
      </c>
      <c r="GE68" s="94">
        <v>34973</v>
      </c>
      <c r="GF68" s="87">
        <v>18172</v>
      </c>
      <c r="GG68" s="94">
        <v>0</v>
      </c>
      <c r="GH68" s="94">
        <v>0</v>
      </c>
      <c r="GI68" s="858">
        <v>17198</v>
      </c>
      <c r="GJ68" s="94">
        <v>344</v>
      </c>
      <c r="GK68" s="94">
        <v>630</v>
      </c>
      <c r="GL68" s="87">
        <v>82</v>
      </c>
      <c r="GM68" s="72">
        <v>68</v>
      </c>
      <c r="GN68" s="72">
        <v>10</v>
      </c>
      <c r="GO68" s="72">
        <v>4</v>
      </c>
      <c r="GP68" s="95">
        <v>26</v>
      </c>
      <c r="GQ68" s="95">
        <v>0</v>
      </c>
      <c r="GR68" s="94">
        <v>0</v>
      </c>
      <c r="GS68" s="94">
        <v>0</v>
      </c>
      <c r="GT68" s="94">
        <v>0</v>
      </c>
      <c r="GU68" s="94">
        <v>0</v>
      </c>
      <c r="GV68" s="94">
        <v>0</v>
      </c>
      <c r="GW68" s="94">
        <v>0</v>
      </c>
      <c r="GX68" s="94">
        <v>0</v>
      </c>
      <c r="GY68" s="94">
        <v>0</v>
      </c>
      <c r="GZ68" s="858">
        <v>26</v>
      </c>
      <c r="HA68" s="94">
        <v>0</v>
      </c>
      <c r="HB68" s="94">
        <v>0</v>
      </c>
      <c r="HC68" s="99">
        <v>161810</v>
      </c>
      <c r="HD68" s="87">
        <v>161661</v>
      </c>
      <c r="HE68" s="72">
        <v>2557</v>
      </c>
      <c r="HF68" s="72">
        <v>1037</v>
      </c>
      <c r="HG68" s="87">
        <v>2132</v>
      </c>
      <c r="HH68" s="72">
        <v>0</v>
      </c>
      <c r="HI68" s="72">
        <v>2132</v>
      </c>
      <c r="HJ68" s="93">
        <v>2</v>
      </c>
      <c r="HK68" s="72">
        <v>2</v>
      </c>
      <c r="HL68" s="72">
        <v>0</v>
      </c>
      <c r="HM68" s="87">
        <v>32</v>
      </c>
      <c r="HN68" s="72">
        <v>32</v>
      </c>
      <c r="HO68" s="72">
        <v>0</v>
      </c>
      <c r="HP68" s="72">
        <v>151994</v>
      </c>
      <c r="HQ68" s="72">
        <v>542</v>
      </c>
      <c r="HR68" s="87">
        <v>3365</v>
      </c>
      <c r="HS68" s="72">
        <v>2</v>
      </c>
      <c r="HT68" s="72">
        <v>0</v>
      </c>
      <c r="HU68" s="919">
        <v>3351</v>
      </c>
      <c r="HV68" s="72">
        <v>0</v>
      </c>
      <c r="HW68" s="72">
        <v>12</v>
      </c>
      <c r="HX68" s="72">
        <v>0</v>
      </c>
      <c r="HY68" s="87">
        <v>149</v>
      </c>
      <c r="HZ68" s="93">
        <v>149</v>
      </c>
      <c r="IA68" s="72">
        <v>149</v>
      </c>
      <c r="IB68" s="72">
        <v>0</v>
      </c>
      <c r="IC68" s="72">
        <v>0</v>
      </c>
      <c r="ID68" s="919">
        <v>0</v>
      </c>
      <c r="IE68" s="72">
        <v>0</v>
      </c>
      <c r="IF68" s="120">
        <v>0</v>
      </c>
    </row>
    <row r="69" spans="1:240" ht="15">
      <c r="A69" s="423">
        <v>2017</v>
      </c>
      <c r="B69" s="1204">
        <v>1170024</v>
      </c>
      <c r="C69" s="1208">
        <v>148448</v>
      </c>
      <c r="D69" s="1209">
        <v>148413</v>
      </c>
      <c r="E69" s="884">
        <v>74</v>
      </c>
      <c r="F69" s="884">
        <v>4</v>
      </c>
      <c r="G69" s="327"/>
      <c r="H69" s="884">
        <v>0</v>
      </c>
      <c r="I69" s="884">
        <v>725</v>
      </c>
      <c r="J69" s="884">
        <v>0</v>
      </c>
      <c r="K69" s="884">
        <v>131838</v>
      </c>
      <c r="L69" s="884">
        <v>15772</v>
      </c>
      <c r="M69" s="1226">
        <v>35</v>
      </c>
      <c r="N69" s="1208">
        <v>165223</v>
      </c>
      <c r="O69" s="1209">
        <v>165104</v>
      </c>
      <c r="P69" s="885">
        <v>2511</v>
      </c>
      <c r="Q69" s="885">
        <v>1056</v>
      </c>
      <c r="R69" s="885">
        <v>155488</v>
      </c>
      <c r="S69" s="885">
        <v>2178</v>
      </c>
      <c r="T69" s="885">
        <v>0</v>
      </c>
      <c r="U69" s="885">
        <v>3871</v>
      </c>
      <c r="V69" s="1209">
        <v>119</v>
      </c>
      <c r="W69" s="885">
        <v>157</v>
      </c>
      <c r="X69" s="885">
        <v>157</v>
      </c>
      <c r="Y69" s="885">
        <v>3</v>
      </c>
      <c r="Z69" s="885">
        <v>0</v>
      </c>
      <c r="AA69" s="885">
        <v>0</v>
      </c>
      <c r="AB69" s="894">
        <v>-41</v>
      </c>
      <c r="AC69" s="1210">
        <v>-16775</v>
      </c>
      <c r="AD69" s="885">
        <v>-16775</v>
      </c>
      <c r="AE69" s="885">
        <v>-16775</v>
      </c>
      <c r="AF69" s="887">
        <v>3915</v>
      </c>
      <c r="AG69" s="887">
        <v>4394</v>
      </c>
      <c r="AH69" s="887">
        <v>325</v>
      </c>
      <c r="AI69" s="885">
        <v>2859</v>
      </c>
      <c r="AJ69" s="885">
        <v>325</v>
      </c>
      <c r="AK69" s="885">
        <v>-1128</v>
      </c>
      <c r="AL69" s="885">
        <v>-12297</v>
      </c>
      <c r="AM69" s="885">
        <v>-16691</v>
      </c>
      <c r="AN69" s="885">
        <v>2534</v>
      </c>
      <c r="AO69" s="885">
        <v>0</v>
      </c>
      <c r="AP69" s="885">
        <v>-1453</v>
      </c>
      <c r="AQ69" s="885">
        <v>-12622</v>
      </c>
      <c r="AR69" s="885">
        <v>-17016</v>
      </c>
      <c r="AS69" s="887"/>
      <c r="AT69" s="896">
        <v>0</v>
      </c>
      <c r="AU69" s="925">
        <v>-1.4337312738883989</v>
      </c>
      <c r="AV69" s="926">
        <v>-1.4337312738883989</v>
      </c>
      <c r="AW69" s="926">
        <v>-1.4337312738883989</v>
      </c>
      <c r="AX69" s="926">
        <v>-1.4265519339774226</v>
      </c>
      <c r="AY69" s="1211">
        <v>0</v>
      </c>
      <c r="AZ69" s="926"/>
      <c r="BA69" s="1227">
        <v>27393.063999999998</v>
      </c>
      <c r="BB69" s="1228">
        <v>9190.8119999999999</v>
      </c>
      <c r="BC69" s="926">
        <v>18202.252</v>
      </c>
      <c r="BD69" s="927">
        <v>1.5557161220624534</v>
      </c>
      <c r="BF69" s="1213">
        <v>12.687602989340389</v>
      </c>
      <c r="BG69" s="926">
        <v>12.684611597710816</v>
      </c>
      <c r="BH69" s="926">
        <v>6.3246565882409253E-3</v>
      </c>
      <c r="BI69" s="926">
        <v>3.4187332909410404E-4</v>
      </c>
      <c r="BJ69" s="926">
        <v>0</v>
      </c>
      <c r="BK69" s="926">
        <v>0</v>
      </c>
      <c r="BL69" s="926">
        <v>6.1964540898306358E-2</v>
      </c>
      <c r="BM69" s="926">
        <v>0</v>
      </c>
      <c r="BN69" s="926">
        <v>11.267973990277122</v>
      </c>
      <c r="BO69" s="926">
        <v>1.3480065366180523</v>
      </c>
      <c r="BP69" s="926">
        <v>2.9913916295734103E-3</v>
      </c>
      <c r="BQ69" s="1213">
        <v>14.121334263228789</v>
      </c>
      <c r="BR69" s="926">
        <v>14.11116353168824</v>
      </c>
      <c r="BS69" s="926">
        <v>0.21461098233882381</v>
      </c>
      <c r="BT69" s="926">
        <v>9.0254558880843466E-2</v>
      </c>
      <c r="BU69" s="926">
        <v>13.289300048546012</v>
      </c>
      <c r="BV69" s="327">
        <v>0</v>
      </c>
      <c r="BW69" s="926">
        <v>0.18615002769173966</v>
      </c>
      <c r="BX69" s="926">
        <v>0</v>
      </c>
      <c r="BY69" s="926">
        <v>0.33084791423081922</v>
      </c>
      <c r="BZ69" s="926">
        <v>1.0170731540549595E-2</v>
      </c>
      <c r="CA69" s="926">
        <v>1.3418528166943585E-2</v>
      </c>
      <c r="CB69" s="926">
        <v>1.3418528166943585E-2</v>
      </c>
      <c r="CC69" s="926">
        <v>2.5640499682057802E-4</v>
      </c>
      <c r="CD69" s="926">
        <v>0</v>
      </c>
      <c r="CE69" s="927">
        <v>-3.5042016232145665E-3</v>
      </c>
      <c r="CF69" s="926"/>
      <c r="CG69" s="925">
        <v>2.7777207988895953E-2</v>
      </c>
      <c r="CH69" s="926">
        <v>0.33460852085085435</v>
      </c>
      <c r="CI69" s="926">
        <v>0.37554785200987328</v>
      </c>
      <c r="CJ69" s="926">
        <v>0.24435396197001086</v>
      </c>
      <c r="CK69" s="927">
        <v>1.5557161220624534</v>
      </c>
      <c r="CL69" s="412">
        <v>2017</v>
      </c>
      <c r="CM69" s="99">
        <v>148448</v>
      </c>
      <c r="CN69" s="87">
        <v>148413</v>
      </c>
      <c r="CO69" s="87">
        <v>0</v>
      </c>
      <c r="CP69" s="87">
        <v>0</v>
      </c>
      <c r="CQ69" s="87">
        <v>0</v>
      </c>
      <c r="CR69" s="94">
        <v>0</v>
      </c>
      <c r="CS69" s="94">
        <v>0</v>
      </c>
      <c r="CT69" s="94">
        <v>0</v>
      </c>
      <c r="CU69" s="95">
        <v>0</v>
      </c>
      <c r="CV69" s="95">
        <v>0</v>
      </c>
      <c r="CW69" s="94">
        <v>0</v>
      </c>
      <c r="CX69" s="94">
        <v>0</v>
      </c>
      <c r="CY69" s="94">
        <v>0</v>
      </c>
      <c r="CZ69" s="95">
        <v>0</v>
      </c>
      <c r="DA69" s="94">
        <v>0</v>
      </c>
      <c r="DB69" s="94">
        <v>0</v>
      </c>
      <c r="DC69" s="95">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c r="DV69" s="94"/>
      <c r="DW69" s="94">
        <v>0</v>
      </c>
      <c r="DX69" s="94">
        <v>0</v>
      </c>
      <c r="DY69" s="94">
        <v>0</v>
      </c>
      <c r="DZ69" s="94">
        <v>0</v>
      </c>
      <c r="EA69" s="94">
        <v>0</v>
      </c>
      <c r="EB69" s="94">
        <v>0</v>
      </c>
      <c r="EC69" s="94">
        <v>0</v>
      </c>
      <c r="ED69" s="94">
        <v>0</v>
      </c>
      <c r="EE69" s="94">
        <v>0</v>
      </c>
      <c r="EF69" s="94">
        <v>0</v>
      </c>
      <c r="EG69" s="94">
        <v>0</v>
      </c>
      <c r="EH69" s="94">
        <v>0</v>
      </c>
      <c r="EI69" s="94">
        <v>0</v>
      </c>
      <c r="EJ69" s="95">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c r="FD69" s="94">
        <v>0</v>
      </c>
      <c r="FE69" s="94">
        <v>0</v>
      </c>
      <c r="FF69" s="94">
        <v>0</v>
      </c>
      <c r="FG69" s="94"/>
      <c r="FH69" s="94">
        <v>0</v>
      </c>
      <c r="FI69" s="87">
        <v>725</v>
      </c>
      <c r="FJ69" s="858">
        <v>725</v>
      </c>
      <c r="FK69" s="94">
        <v>0</v>
      </c>
      <c r="FL69" s="94">
        <v>0</v>
      </c>
      <c r="FM69" s="95">
        <v>0</v>
      </c>
      <c r="FN69" s="95">
        <v>0</v>
      </c>
      <c r="FO69" s="94">
        <v>0</v>
      </c>
      <c r="FP69" s="94">
        <v>0</v>
      </c>
      <c r="FQ69" s="94"/>
      <c r="FR69" s="94"/>
      <c r="FS69" s="179">
        <v>0</v>
      </c>
      <c r="FT69" s="94">
        <v>0</v>
      </c>
      <c r="FU69" s="94">
        <v>0</v>
      </c>
      <c r="FV69" s="94">
        <v>0</v>
      </c>
      <c r="FW69" s="94">
        <v>0</v>
      </c>
      <c r="FX69" s="94">
        <v>0</v>
      </c>
      <c r="FY69" s="94">
        <v>0</v>
      </c>
      <c r="FZ69" s="94">
        <v>0</v>
      </c>
      <c r="GA69" s="87">
        <v>131838</v>
      </c>
      <c r="GB69" s="87">
        <v>131813</v>
      </c>
      <c r="GC69" s="94">
        <v>95548</v>
      </c>
      <c r="GD69" s="94">
        <v>25</v>
      </c>
      <c r="GE69" s="94">
        <v>36265</v>
      </c>
      <c r="GF69" s="87">
        <v>15772</v>
      </c>
      <c r="GG69" s="94">
        <v>0</v>
      </c>
      <c r="GH69" s="94">
        <v>0</v>
      </c>
      <c r="GI69" s="858">
        <v>14892</v>
      </c>
      <c r="GJ69" s="94">
        <v>290</v>
      </c>
      <c r="GK69" s="94">
        <v>590</v>
      </c>
      <c r="GL69" s="87">
        <v>78</v>
      </c>
      <c r="GM69" s="72">
        <v>64</v>
      </c>
      <c r="GN69" s="72">
        <v>10</v>
      </c>
      <c r="GO69" s="72">
        <v>4</v>
      </c>
      <c r="GP69" s="95">
        <v>35</v>
      </c>
      <c r="GQ69" s="95">
        <v>0</v>
      </c>
      <c r="GR69" s="94">
        <v>0</v>
      </c>
      <c r="GS69" s="94">
        <v>0</v>
      </c>
      <c r="GT69" s="94">
        <v>0</v>
      </c>
      <c r="GU69" s="94">
        <v>0</v>
      </c>
      <c r="GV69" s="94">
        <v>0</v>
      </c>
      <c r="GW69" s="94">
        <v>0</v>
      </c>
      <c r="GX69" s="94">
        <v>0</v>
      </c>
      <c r="GY69" s="94">
        <v>0</v>
      </c>
      <c r="GZ69" s="858">
        <v>29</v>
      </c>
      <c r="HA69" s="94">
        <v>6</v>
      </c>
      <c r="HB69" s="94">
        <v>0</v>
      </c>
      <c r="HC69" s="99">
        <v>165223</v>
      </c>
      <c r="HD69" s="87">
        <v>165104</v>
      </c>
      <c r="HE69" s="72">
        <v>2511</v>
      </c>
      <c r="HF69" s="72">
        <v>1056</v>
      </c>
      <c r="HG69" s="87">
        <v>2178</v>
      </c>
      <c r="HH69" s="72">
        <v>0</v>
      </c>
      <c r="HI69" s="72">
        <v>2178</v>
      </c>
      <c r="HJ69" s="93">
        <v>0</v>
      </c>
      <c r="HK69" s="72">
        <v>0</v>
      </c>
      <c r="HL69" s="72">
        <v>0</v>
      </c>
      <c r="HM69" s="87">
        <v>23</v>
      </c>
      <c r="HN69" s="72">
        <v>23</v>
      </c>
      <c r="HO69" s="72">
        <v>0</v>
      </c>
      <c r="HP69" s="72">
        <v>154931</v>
      </c>
      <c r="HQ69" s="72">
        <v>557</v>
      </c>
      <c r="HR69" s="87">
        <v>3848</v>
      </c>
      <c r="HS69" s="72">
        <v>2</v>
      </c>
      <c r="HT69" s="72">
        <v>0</v>
      </c>
      <c r="HU69" s="919">
        <v>3833</v>
      </c>
      <c r="HV69" s="72">
        <v>0</v>
      </c>
      <c r="HW69" s="72">
        <v>13</v>
      </c>
      <c r="HX69" s="72">
        <v>0</v>
      </c>
      <c r="HY69" s="87">
        <v>119</v>
      </c>
      <c r="HZ69" s="93">
        <v>157</v>
      </c>
      <c r="IA69" s="72">
        <v>157</v>
      </c>
      <c r="IB69" s="72">
        <v>0</v>
      </c>
      <c r="IC69" s="72">
        <v>-41</v>
      </c>
      <c r="ID69" s="919">
        <v>0</v>
      </c>
      <c r="IE69" s="72">
        <v>3</v>
      </c>
      <c r="IF69" s="120">
        <v>0</v>
      </c>
    </row>
    <row r="70" spans="1:240" ht="15">
      <c r="A70" s="423">
        <v>2018</v>
      </c>
      <c r="B70" s="1204">
        <v>1212276</v>
      </c>
      <c r="C70" s="1208">
        <v>155308</v>
      </c>
      <c r="D70" s="1209">
        <v>155141</v>
      </c>
      <c r="E70" s="884">
        <v>73</v>
      </c>
      <c r="F70" s="884">
        <v>4</v>
      </c>
      <c r="G70" s="327"/>
      <c r="H70" s="884">
        <v>0</v>
      </c>
      <c r="I70" s="884">
        <v>469</v>
      </c>
      <c r="J70" s="884">
        <v>0</v>
      </c>
      <c r="K70" s="884">
        <v>138862</v>
      </c>
      <c r="L70" s="884">
        <v>15733</v>
      </c>
      <c r="M70" s="1226">
        <v>167</v>
      </c>
      <c r="N70" s="1208">
        <v>172618</v>
      </c>
      <c r="O70" s="1209">
        <v>172451</v>
      </c>
      <c r="P70" s="885">
        <v>2531</v>
      </c>
      <c r="Q70" s="885">
        <v>1089</v>
      </c>
      <c r="R70" s="885">
        <v>162438</v>
      </c>
      <c r="S70" s="885">
        <v>2313</v>
      </c>
      <c r="T70" s="885">
        <v>0</v>
      </c>
      <c r="U70" s="885">
        <v>4080</v>
      </c>
      <c r="V70" s="1209">
        <v>167</v>
      </c>
      <c r="W70" s="885">
        <v>168</v>
      </c>
      <c r="X70" s="885">
        <v>168</v>
      </c>
      <c r="Y70" s="885">
        <v>3</v>
      </c>
      <c r="Z70" s="885">
        <v>1</v>
      </c>
      <c r="AA70" s="885">
        <v>0</v>
      </c>
      <c r="AB70" s="894">
        <v>-5</v>
      </c>
      <c r="AC70" s="1210">
        <v>-17310</v>
      </c>
      <c r="AD70" s="885">
        <v>-17310</v>
      </c>
      <c r="AE70" s="885">
        <v>-17310</v>
      </c>
      <c r="AF70" s="887">
        <v>3955</v>
      </c>
      <c r="AG70" s="887">
        <v>4457</v>
      </c>
      <c r="AH70" s="887">
        <v>313</v>
      </c>
      <c r="AI70" s="885">
        <v>2866</v>
      </c>
      <c r="AJ70" s="885">
        <v>313</v>
      </c>
      <c r="AK70" s="885">
        <v>-1531</v>
      </c>
      <c r="AL70" s="885">
        <v>-12853</v>
      </c>
      <c r="AM70" s="885">
        <v>-17310</v>
      </c>
      <c r="AN70" s="885">
        <v>2553</v>
      </c>
      <c r="AO70" s="885">
        <v>0</v>
      </c>
      <c r="AP70" s="885">
        <v>-1844</v>
      </c>
      <c r="AQ70" s="885">
        <v>-13166</v>
      </c>
      <c r="AR70" s="885">
        <v>-17623</v>
      </c>
      <c r="AS70" s="887"/>
      <c r="AT70" s="896">
        <v>0</v>
      </c>
      <c r="AU70" s="925">
        <v>-1.4278926581075597</v>
      </c>
      <c r="AV70" s="926">
        <v>-1.4278926581075597</v>
      </c>
      <c r="AW70" s="926">
        <v>-1.4278926581075597</v>
      </c>
      <c r="AX70" s="926">
        <v>-1.4278926581075597</v>
      </c>
      <c r="AY70" s="1211">
        <v>0</v>
      </c>
      <c r="AZ70" s="926"/>
      <c r="BA70" s="1227">
        <v>41194.228999999999</v>
      </c>
      <c r="BB70" s="1228">
        <v>6127.1040000000003</v>
      </c>
      <c r="BC70" s="926">
        <v>35067.125</v>
      </c>
      <c r="BD70" s="927">
        <v>2.8926684187429266</v>
      </c>
      <c r="BF70" s="1213">
        <v>12.81127400031016</v>
      </c>
      <c r="BG70" s="926">
        <v>12.797498259472265</v>
      </c>
      <c r="BH70" s="926">
        <v>6.0217310249481145E-3</v>
      </c>
      <c r="BI70" s="926">
        <v>3.2995786438071856E-4</v>
      </c>
      <c r="BJ70" s="926">
        <v>0</v>
      </c>
      <c r="BK70" s="926">
        <v>0</v>
      </c>
      <c r="BL70" s="926">
        <v>3.8687559598639253E-2</v>
      </c>
      <c r="BM70" s="926">
        <v>0</v>
      </c>
      <c r="BN70" s="926">
        <v>11.454652240908835</v>
      </c>
      <c r="BO70" s="926">
        <v>1.2978067700754614</v>
      </c>
      <c r="BP70" s="926">
        <v>1.3775740837895002E-2</v>
      </c>
      <c r="BQ70" s="1213">
        <v>14.239166658417719</v>
      </c>
      <c r="BR70" s="926">
        <v>14.225390917579825</v>
      </c>
      <c r="BS70" s="926">
        <v>0.20878083868689967</v>
      </c>
      <c r="BT70" s="926">
        <v>8.9831028577650629E-2</v>
      </c>
      <c r="BU70" s="926">
        <v>13.399423893568791</v>
      </c>
      <c r="BV70" s="327">
        <v>0</v>
      </c>
      <c r="BW70" s="926">
        <v>0.19079813507815052</v>
      </c>
      <c r="BX70" s="926">
        <v>0</v>
      </c>
      <c r="BY70" s="926">
        <v>0.33655702166833296</v>
      </c>
      <c r="BZ70" s="926">
        <v>1.3775740837895002E-2</v>
      </c>
      <c r="CA70" s="926">
        <v>1.3858230303990181E-2</v>
      </c>
      <c r="CB70" s="926">
        <v>1.3858230303990181E-2</v>
      </c>
      <c r="CC70" s="926">
        <v>2.4746839828553892E-4</v>
      </c>
      <c r="CD70" s="926">
        <v>0</v>
      </c>
      <c r="CE70" s="927">
        <v>-4.1244733047589825E-4</v>
      </c>
      <c r="CF70" s="926"/>
      <c r="CG70" s="925">
        <v>2.5819202887791229E-2</v>
      </c>
      <c r="CH70" s="926">
        <v>0.32624583840643551</v>
      </c>
      <c r="CI70" s="926">
        <v>0.36765555038621567</v>
      </c>
      <c r="CJ70" s="926">
        <v>0.23641480982878488</v>
      </c>
      <c r="CK70" s="927">
        <v>2.8926684187429266</v>
      </c>
      <c r="CL70" s="412">
        <v>2018</v>
      </c>
      <c r="CM70" s="99">
        <v>155308</v>
      </c>
      <c r="CN70" s="87">
        <v>155141</v>
      </c>
      <c r="CO70" s="87">
        <v>0</v>
      </c>
      <c r="CP70" s="87">
        <v>0</v>
      </c>
      <c r="CQ70" s="87">
        <v>0</v>
      </c>
      <c r="CR70" s="94">
        <v>0</v>
      </c>
      <c r="CS70" s="94">
        <v>0</v>
      </c>
      <c r="CT70" s="94">
        <v>0</v>
      </c>
      <c r="CU70" s="95">
        <v>0</v>
      </c>
      <c r="CV70" s="95">
        <v>0</v>
      </c>
      <c r="CW70" s="94">
        <v>0</v>
      </c>
      <c r="CX70" s="94">
        <v>0</v>
      </c>
      <c r="CY70" s="94">
        <v>0</v>
      </c>
      <c r="CZ70" s="95">
        <v>0</v>
      </c>
      <c r="DA70" s="94">
        <v>0</v>
      </c>
      <c r="DB70" s="94">
        <v>0</v>
      </c>
      <c r="DC70" s="95">
        <v>0</v>
      </c>
      <c r="DD70" s="94">
        <v>0</v>
      </c>
      <c r="DE70" s="94">
        <v>0</v>
      </c>
      <c r="DF70" s="94">
        <v>0</v>
      </c>
      <c r="DG70" s="94">
        <v>0</v>
      </c>
      <c r="DH70" s="94">
        <v>0</v>
      </c>
      <c r="DI70" s="94">
        <v>0</v>
      </c>
      <c r="DJ70" s="94">
        <v>0</v>
      </c>
      <c r="DK70" s="94">
        <v>0</v>
      </c>
      <c r="DL70" s="94">
        <v>0</v>
      </c>
      <c r="DM70" s="94">
        <v>0</v>
      </c>
      <c r="DN70" s="94">
        <v>0</v>
      </c>
      <c r="DO70" s="94">
        <v>0</v>
      </c>
      <c r="DP70" s="94">
        <v>0</v>
      </c>
      <c r="DQ70" s="94">
        <v>0</v>
      </c>
      <c r="DR70" s="94">
        <v>0</v>
      </c>
      <c r="DS70" s="94">
        <v>0</v>
      </c>
      <c r="DT70" s="94">
        <v>0</v>
      </c>
      <c r="DU70" s="94"/>
      <c r="DV70" s="94"/>
      <c r="DW70" s="94">
        <v>0</v>
      </c>
      <c r="DX70" s="94">
        <v>0</v>
      </c>
      <c r="DY70" s="94">
        <v>0</v>
      </c>
      <c r="DZ70" s="94">
        <v>0</v>
      </c>
      <c r="EA70" s="94">
        <v>0</v>
      </c>
      <c r="EB70" s="94">
        <v>0</v>
      </c>
      <c r="EC70" s="94">
        <v>0</v>
      </c>
      <c r="ED70" s="94">
        <v>0</v>
      </c>
      <c r="EE70" s="94">
        <v>0</v>
      </c>
      <c r="EF70" s="94">
        <v>0</v>
      </c>
      <c r="EG70" s="94">
        <v>0</v>
      </c>
      <c r="EH70" s="94">
        <v>0</v>
      </c>
      <c r="EI70" s="94">
        <v>0</v>
      </c>
      <c r="EJ70" s="95">
        <v>0</v>
      </c>
      <c r="EK70" s="94">
        <v>0</v>
      </c>
      <c r="EL70" s="94">
        <v>0</v>
      </c>
      <c r="EM70" s="94">
        <v>0</v>
      </c>
      <c r="EN70" s="94">
        <v>0</v>
      </c>
      <c r="EO70" s="94">
        <v>0</v>
      </c>
      <c r="EP70" s="94">
        <v>0</v>
      </c>
      <c r="EQ70" s="94">
        <v>0</v>
      </c>
      <c r="ER70" s="94">
        <v>0</v>
      </c>
      <c r="ES70" s="94">
        <v>0</v>
      </c>
      <c r="ET70" s="94">
        <v>0</v>
      </c>
      <c r="EU70" s="94">
        <v>0</v>
      </c>
      <c r="EV70" s="94">
        <v>0</v>
      </c>
      <c r="EW70" s="94">
        <v>0</v>
      </c>
      <c r="EX70" s="94">
        <v>0</v>
      </c>
      <c r="EY70" s="94">
        <v>0</v>
      </c>
      <c r="EZ70" s="94">
        <v>0</v>
      </c>
      <c r="FA70" s="94">
        <v>0</v>
      </c>
      <c r="FB70" s="94">
        <v>0</v>
      </c>
      <c r="FC70" s="94"/>
      <c r="FD70" s="94">
        <v>0</v>
      </c>
      <c r="FE70" s="94">
        <v>0</v>
      </c>
      <c r="FF70" s="94">
        <v>0</v>
      </c>
      <c r="FG70" s="94"/>
      <c r="FH70" s="94">
        <v>0</v>
      </c>
      <c r="FI70" s="87">
        <v>469</v>
      </c>
      <c r="FJ70" s="858">
        <v>469</v>
      </c>
      <c r="FK70" s="94">
        <v>0</v>
      </c>
      <c r="FL70" s="94">
        <v>0</v>
      </c>
      <c r="FM70" s="95">
        <v>0</v>
      </c>
      <c r="FN70" s="95">
        <v>0</v>
      </c>
      <c r="FO70" s="94">
        <v>0</v>
      </c>
      <c r="FP70" s="94">
        <v>0</v>
      </c>
      <c r="FQ70" s="94"/>
      <c r="FR70" s="94"/>
      <c r="FS70" s="179">
        <v>0</v>
      </c>
      <c r="FT70" s="94">
        <v>0</v>
      </c>
      <c r="FU70" s="94">
        <v>0</v>
      </c>
      <c r="FV70" s="94">
        <v>0</v>
      </c>
      <c r="FW70" s="94">
        <v>0</v>
      </c>
      <c r="FX70" s="94">
        <v>0</v>
      </c>
      <c r="FY70" s="94">
        <v>0</v>
      </c>
      <c r="FZ70" s="94">
        <v>0</v>
      </c>
      <c r="GA70" s="87">
        <v>138862</v>
      </c>
      <c r="GB70" s="87">
        <v>138837</v>
      </c>
      <c r="GC70" s="94">
        <v>101312</v>
      </c>
      <c r="GD70" s="94">
        <v>25</v>
      </c>
      <c r="GE70" s="94">
        <v>37525</v>
      </c>
      <c r="GF70" s="87">
        <v>15733</v>
      </c>
      <c r="GG70" s="94">
        <v>0</v>
      </c>
      <c r="GH70" s="94">
        <v>0</v>
      </c>
      <c r="GI70" s="858">
        <v>14682</v>
      </c>
      <c r="GJ70" s="94">
        <v>436</v>
      </c>
      <c r="GK70" s="94">
        <v>615</v>
      </c>
      <c r="GL70" s="87">
        <v>77</v>
      </c>
      <c r="GM70" s="72">
        <v>62</v>
      </c>
      <c r="GN70" s="72">
        <v>11</v>
      </c>
      <c r="GO70" s="72">
        <v>4</v>
      </c>
      <c r="GP70" s="95">
        <v>167</v>
      </c>
      <c r="GQ70" s="95">
        <v>0</v>
      </c>
      <c r="GR70" s="94">
        <v>0</v>
      </c>
      <c r="GS70" s="94">
        <v>0</v>
      </c>
      <c r="GT70" s="94">
        <v>0</v>
      </c>
      <c r="GU70" s="94">
        <v>0</v>
      </c>
      <c r="GV70" s="94">
        <v>0</v>
      </c>
      <c r="GW70" s="94">
        <v>0</v>
      </c>
      <c r="GX70" s="94">
        <v>0</v>
      </c>
      <c r="GY70" s="94">
        <v>0</v>
      </c>
      <c r="GZ70" s="858">
        <v>17</v>
      </c>
      <c r="HA70" s="94">
        <v>150</v>
      </c>
      <c r="HB70" s="94">
        <v>0</v>
      </c>
      <c r="HC70" s="99">
        <v>172618</v>
      </c>
      <c r="HD70" s="87">
        <v>172451</v>
      </c>
      <c r="HE70" s="72">
        <v>2531</v>
      </c>
      <c r="HF70" s="72">
        <v>1089</v>
      </c>
      <c r="HG70" s="87">
        <v>2313</v>
      </c>
      <c r="HH70" s="72">
        <v>0</v>
      </c>
      <c r="HI70" s="72">
        <v>2313</v>
      </c>
      <c r="HJ70" s="93">
        <v>0</v>
      </c>
      <c r="HK70" s="72">
        <v>0</v>
      </c>
      <c r="HL70" s="72">
        <v>0</v>
      </c>
      <c r="HM70" s="87">
        <v>22</v>
      </c>
      <c r="HN70" s="72">
        <v>22</v>
      </c>
      <c r="HO70" s="72">
        <v>0</v>
      </c>
      <c r="HP70" s="72">
        <v>161859</v>
      </c>
      <c r="HQ70" s="72">
        <v>579</v>
      </c>
      <c r="HR70" s="87">
        <v>4058</v>
      </c>
      <c r="HS70" s="72">
        <v>2</v>
      </c>
      <c r="HT70" s="72">
        <v>0</v>
      </c>
      <c r="HU70" s="919">
        <v>4043</v>
      </c>
      <c r="HV70" s="72">
        <v>0</v>
      </c>
      <c r="HW70" s="72">
        <v>13</v>
      </c>
      <c r="HX70" s="72">
        <v>0</v>
      </c>
      <c r="HY70" s="87">
        <v>167</v>
      </c>
      <c r="HZ70" s="93">
        <v>168</v>
      </c>
      <c r="IA70" s="72">
        <v>168</v>
      </c>
      <c r="IB70" s="72">
        <v>0</v>
      </c>
      <c r="IC70" s="72">
        <v>-5</v>
      </c>
      <c r="ID70" s="919">
        <v>1</v>
      </c>
      <c r="IE70" s="72">
        <v>3</v>
      </c>
      <c r="IF70" s="120">
        <v>0</v>
      </c>
    </row>
    <row r="71" spans="1:240" ht="15">
      <c r="A71" s="423">
        <v>2019</v>
      </c>
      <c r="B71" s="1204">
        <v>1253710</v>
      </c>
      <c r="C71" s="1208">
        <v>167162</v>
      </c>
      <c r="D71" s="1209">
        <v>167131</v>
      </c>
      <c r="E71" s="884">
        <v>75</v>
      </c>
      <c r="F71" s="884">
        <v>5</v>
      </c>
      <c r="G71" s="327"/>
      <c r="H71" s="884">
        <v>0</v>
      </c>
      <c r="I71" s="884">
        <v>384</v>
      </c>
      <c r="J71" s="884">
        <v>0</v>
      </c>
      <c r="K71" s="884">
        <v>150057</v>
      </c>
      <c r="L71" s="884">
        <v>16610</v>
      </c>
      <c r="M71" s="1226">
        <v>31</v>
      </c>
      <c r="N71" s="1208">
        <v>183022</v>
      </c>
      <c r="O71" s="1209">
        <v>182906</v>
      </c>
      <c r="P71" s="885">
        <v>2610</v>
      </c>
      <c r="Q71" s="885">
        <v>1144</v>
      </c>
      <c r="R71" s="885">
        <v>172276</v>
      </c>
      <c r="S71" s="885">
        <v>2611</v>
      </c>
      <c r="T71" s="885">
        <v>0</v>
      </c>
      <c r="U71" s="885">
        <v>4265</v>
      </c>
      <c r="V71" s="1209">
        <v>116</v>
      </c>
      <c r="W71" s="885">
        <v>120</v>
      </c>
      <c r="X71" s="885">
        <v>120</v>
      </c>
      <c r="Y71" s="885">
        <v>0</v>
      </c>
      <c r="Z71" s="885">
        <v>0</v>
      </c>
      <c r="AA71" s="885">
        <v>0</v>
      </c>
      <c r="AB71" s="894">
        <v>-4</v>
      </c>
      <c r="AC71" s="1210">
        <v>-15860</v>
      </c>
      <c r="AD71" s="885">
        <v>-15860</v>
      </c>
      <c r="AE71" s="885">
        <v>-15860</v>
      </c>
      <c r="AF71" s="887">
        <v>4092</v>
      </c>
      <c r="AG71" s="887">
        <v>4572</v>
      </c>
      <c r="AH71" s="887">
        <v>314</v>
      </c>
      <c r="AI71" s="885">
        <v>2948</v>
      </c>
      <c r="AJ71" s="885">
        <v>314</v>
      </c>
      <c r="AK71" s="885">
        <v>-1913</v>
      </c>
      <c r="AL71" s="885">
        <v>-11203</v>
      </c>
      <c r="AM71" s="885">
        <v>-15775</v>
      </c>
      <c r="AN71" s="885">
        <v>2634</v>
      </c>
      <c r="AO71" s="885">
        <v>0</v>
      </c>
      <c r="AP71" s="885">
        <v>-2227</v>
      </c>
      <c r="AQ71" s="885">
        <v>-11517</v>
      </c>
      <c r="AR71" s="885">
        <v>-16089</v>
      </c>
      <c r="AS71" s="887"/>
      <c r="AT71" s="896">
        <v>0</v>
      </c>
      <c r="AU71" s="925">
        <v>-1.265045345414809</v>
      </c>
      <c r="AV71" s="926">
        <v>-1.265045345414809</v>
      </c>
      <c r="AW71" s="926">
        <v>-1.265045345414809</v>
      </c>
      <c r="AX71" s="926">
        <v>-1.2582654680907068</v>
      </c>
      <c r="AY71" s="1211">
        <v>0</v>
      </c>
      <c r="AZ71" s="926"/>
      <c r="BA71" s="1227">
        <v>55024.338000000003</v>
      </c>
      <c r="BB71" s="1228">
        <v>3017.8</v>
      </c>
      <c r="BC71" s="926">
        <v>52006.538</v>
      </c>
      <c r="BD71" s="927">
        <v>4.1482111493088514</v>
      </c>
      <c r="BF71" s="1213">
        <v>13.333386508841757</v>
      </c>
      <c r="BG71" s="926">
        <v>13.330913847700026</v>
      </c>
      <c r="BH71" s="926">
        <v>5.9822446977371166E-3</v>
      </c>
      <c r="BI71" s="926">
        <v>3.9881631318247439E-4</v>
      </c>
      <c r="BJ71" s="926">
        <v>0</v>
      </c>
      <c r="BK71" s="926">
        <v>0</v>
      </c>
      <c r="BL71" s="926">
        <v>3.0629092852414035E-2</v>
      </c>
      <c r="BM71" s="926">
        <v>0</v>
      </c>
      <c r="BN71" s="926">
        <v>11.969035901444514</v>
      </c>
      <c r="BO71" s="926">
        <v>1.3248677923921801</v>
      </c>
      <c r="BP71" s="926">
        <v>2.4726611417313412E-3</v>
      </c>
      <c r="BQ71" s="1213">
        <v>14.598431854256566</v>
      </c>
      <c r="BR71" s="926">
        <v>14.589179315790734</v>
      </c>
      <c r="BS71" s="926">
        <v>0.20818211548125165</v>
      </c>
      <c r="BT71" s="926">
        <v>9.1249172456150149E-2</v>
      </c>
      <c r="BU71" s="926">
        <v>13.741295833964793</v>
      </c>
      <c r="BV71" s="327">
        <v>0</v>
      </c>
      <c r="BW71" s="926">
        <v>0.20826187874388813</v>
      </c>
      <c r="BX71" s="926">
        <v>0</v>
      </c>
      <c r="BY71" s="926">
        <v>0.3401903151446507</v>
      </c>
      <c r="BZ71" s="926">
        <v>9.252538465833406E-3</v>
      </c>
      <c r="CA71" s="926">
        <v>9.5715915163793863E-3</v>
      </c>
      <c r="CB71" s="926">
        <v>9.5715915163793863E-3</v>
      </c>
      <c r="CC71" s="926">
        <v>0</v>
      </c>
      <c r="CD71" s="926">
        <v>0</v>
      </c>
      <c r="CE71" s="927">
        <v>-3.1905305054597953E-4</v>
      </c>
      <c r="CF71" s="926"/>
      <c r="CG71" s="925">
        <v>2.5045664467859392E-2</v>
      </c>
      <c r="CH71" s="926">
        <v>0.32639127070853707</v>
      </c>
      <c r="CI71" s="926">
        <v>0.36467763677405463</v>
      </c>
      <c r="CJ71" s="926">
        <v>0.23514209825238691</v>
      </c>
      <c r="CK71" s="927">
        <v>4.1482111493088514</v>
      </c>
      <c r="CL71" s="412">
        <v>2019</v>
      </c>
      <c r="CM71" s="99">
        <v>167162</v>
      </c>
      <c r="CN71" s="87">
        <v>167131</v>
      </c>
      <c r="CO71" s="87">
        <v>0</v>
      </c>
      <c r="CP71" s="87">
        <v>0</v>
      </c>
      <c r="CQ71" s="87">
        <v>0</v>
      </c>
      <c r="CR71" s="94">
        <v>0</v>
      </c>
      <c r="CS71" s="94">
        <v>0</v>
      </c>
      <c r="CT71" s="94">
        <v>0</v>
      </c>
      <c r="CU71" s="95">
        <v>0</v>
      </c>
      <c r="CV71" s="95">
        <v>0</v>
      </c>
      <c r="CW71" s="94">
        <v>0</v>
      </c>
      <c r="CX71" s="94">
        <v>0</v>
      </c>
      <c r="CY71" s="94">
        <v>0</v>
      </c>
      <c r="CZ71" s="95">
        <v>0</v>
      </c>
      <c r="DA71" s="94">
        <v>0</v>
      </c>
      <c r="DB71" s="94">
        <v>0</v>
      </c>
      <c r="DC71" s="95">
        <v>0</v>
      </c>
      <c r="DD71" s="94">
        <v>0</v>
      </c>
      <c r="DE71" s="94">
        <v>0</v>
      </c>
      <c r="DF71" s="94">
        <v>0</v>
      </c>
      <c r="DG71" s="94">
        <v>0</v>
      </c>
      <c r="DH71" s="94">
        <v>0</v>
      </c>
      <c r="DI71" s="94">
        <v>0</v>
      </c>
      <c r="DJ71" s="94">
        <v>0</v>
      </c>
      <c r="DK71" s="94">
        <v>0</v>
      </c>
      <c r="DL71" s="94">
        <v>0</v>
      </c>
      <c r="DM71" s="94">
        <v>0</v>
      </c>
      <c r="DN71" s="94">
        <v>0</v>
      </c>
      <c r="DO71" s="94">
        <v>0</v>
      </c>
      <c r="DP71" s="94">
        <v>0</v>
      </c>
      <c r="DQ71" s="94">
        <v>0</v>
      </c>
      <c r="DR71" s="94">
        <v>0</v>
      </c>
      <c r="DS71" s="94">
        <v>0</v>
      </c>
      <c r="DT71" s="94">
        <v>0</v>
      </c>
      <c r="DU71" s="94"/>
      <c r="DV71" s="94"/>
      <c r="DW71" s="94">
        <v>0</v>
      </c>
      <c r="DX71" s="94">
        <v>0</v>
      </c>
      <c r="DY71" s="94">
        <v>0</v>
      </c>
      <c r="DZ71" s="94">
        <v>0</v>
      </c>
      <c r="EA71" s="94">
        <v>0</v>
      </c>
      <c r="EB71" s="94">
        <v>0</v>
      </c>
      <c r="EC71" s="94">
        <v>0</v>
      </c>
      <c r="ED71" s="94">
        <v>0</v>
      </c>
      <c r="EE71" s="94">
        <v>0</v>
      </c>
      <c r="EF71" s="94">
        <v>0</v>
      </c>
      <c r="EG71" s="94">
        <v>0</v>
      </c>
      <c r="EH71" s="94">
        <v>0</v>
      </c>
      <c r="EI71" s="94">
        <v>0</v>
      </c>
      <c r="EJ71" s="95">
        <v>0</v>
      </c>
      <c r="EK71" s="94">
        <v>0</v>
      </c>
      <c r="EL71" s="94">
        <v>0</v>
      </c>
      <c r="EM71" s="94">
        <v>0</v>
      </c>
      <c r="EN71" s="94">
        <v>0</v>
      </c>
      <c r="EO71" s="94">
        <v>0</v>
      </c>
      <c r="EP71" s="94">
        <v>0</v>
      </c>
      <c r="EQ71" s="94">
        <v>0</v>
      </c>
      <c r="ER71" s="94">
        <v>0</v>
      </c>
      <c r="ES71" s="94">
        <v>0</v>
      </c>
      <c r="ET71" s="94">
        <v>0</v>
      </c>
      <c r="EU71" s="94">
        <v>0</v>
      </c>
      <c r="EV71" s="94">
        <v>0</v>
      </c>
      <c r="EW71" s="94">
        <v>0</v>
      </c>
      <c r="EX71" s="94">
        <v>0</v>
      </c>
      <c r="EY71" s="94">
        <v>0</v>
      </c>
      <c r="EZ71" s="94">
        <v>0</v>
      </c>
      <c r="FA71" s="94">
        <v>0</v>
      </c>
      <c r="FB71" s="94">
        <v>0</v>
      </c>
      <c r="FC71" s="94"/>
      <c r="FD71" s="94">
        <v>0</v>
      </c>
      <c r="FE71" s="94">
        <v>0</v>
      </c>
      <c r="FF71" s="94">
        <v>0</v>
      </c>
      <c r="FG71" s="94"/>
      <c r="FH71" s="94">
        <v>0</v>
      </c>
      <c r="FI71" s="87">
        <v>384</v>
      </c>
      <c r="FJ71" s="858">
        <v>384</v>
      </c>
      <c r="FK71" s="94">
        <v>0</v>
      </c>
      <c r="FL71" s="94">
        <v>0</v>
      </c>
      <c r="FM71" s="95">
        <v>0</v>
      </c>
      <c r="FN71" s="95">
        <v>0</v>
      </c>
      <c r="FO71" s="94">
        <v>0</v>
      </c>
      <c r="FP71" s="94">
        <v>0</v>
      </c>
      <c r="FQ71" s="94"/>
      <c r="FR71" s="94"/>
      <c r="FS71" s="179">
        <v>0</v>
      </c>
      <c r="FT71" s="94">
        <v>0</v>
      </c>
      <c r="FU71" s="94">
        <v>0</v>
      </c>
      <c r="FV71" s="94">
        <v>0</v>
      </c>
      <c r="FW71" s="94">
        <v>0</v>
      </c>
      <c r="FX71" s="94">
        <v>0</v>
      </c>
      <c r="FY71" s="94">
        <v>0</v>
      </c>
      <c r="FZ71" s="94">
        <v>0</v>
      </c>
      <c r="GA71" s="87">
        <v>150057</v>
      </c>
      <c r="GB71" s="87">
        <v>150033</v>
      </c>
      <c r="GC71" s="94">
        <v>110199</v>
      </c>
      <c r="GD71" s="94">
        <v>24</v>
      </c>
      <c r="GE71" s="94">
        <v>39834</v>
      </c>
      <c r="GF71" s="87">
        <v>16610</v>
      </c>
      <c r="GG71" s="94">
        <v>0</v>
      </c>
      <c r="GH71" s="94">
        <v>0</v>
      </c>
      <c r="GI71" s="858">
        <v>15553</v>
      </c>
      <c r="GJ71" s="94">
        <v>406</v>
      </c>
      <c r="GK71" s="94">
        <v>651</v>
      </c>
      <c r="GL71" s="87">
        <v>80</v>
      </c>
      <c r="GM71" s="72">
        <v>65</v>
      </c>
      <c r="GN71" s="72">
        <v>10</v>
      </c>
      <c r="GO71" s="72">
        <v>5</v>
      </c>
      <c r="GP71" s="95">
        <v>31</v>
      </c>
      <c r="GQ71" s="95">
        <v>0</v>
      </c>
      <c r="GR71" s="94">
        <v>0</v>
      </c>
      <c r="GS71" s="94">
        <v>0</v>
      </c>
      <c r="GT71" s="94">
        <v>0</v>
      </c>
      <c r="GU71" s="94">
        <v>0</v>
      </c>
      <c r="GV71" s="94">
        <v>0</v>
      </c>
      <c r="GW71" s="94">
        <v>0</v>
      </c>
      <c r="GX71" s="94">
        <v>0</v>
      </c>
      <c r="GY71" s="94">
        <v>0</v>
      </c>
      <c r="GZ71" s="858">
        <v>20</v>
      </c>
      <c r="HA71" s="94">
        <v>11</v>
      </c>
      <c r="HB71" s="94">
        <v>0</v>
      </c>
      <c r="HC71" s="99">
        <v>183022</v>
      </c>
      <c r="HD71" s="87">
        <v>182906</v>
      </c>
      <c r="HE71" s="72">
        <v>2610</v>
      </c>
      <c r="HF71" s="72">
        <v>1144</v>
      </c>
      <c r="HG71" s="87">
        <v>2611</v>
      </c>
      <c r="HH71" s="72">
        <v>0</v>
      </c>
      <c r="HI71" s="72">
        <v>2611</v>
      </c>
      <c r="HJ71" s="93">
        <v>0</v>
      </c>
      <c r="HK71" s="72">
        <v>0</v>
      </c>
      <c r="HL71" s="72">
        <v>0</v>
      </c>
      <c r="HM71" s="87">
        <v>24</v>
      </c>
      <c r="HN71" s="72">
        <v>24</v>
      </c>
      <c r="HO71" s="72">
        <v>0</v>
      </c>
      <c r="HP71" s="72">
        <v>171716</v>
      </c>
      <c r="HQ71" s="72">
        <v>560</v>
      </c>
      <c r="HR71" s="87">
        <v>4241</v>
      </c>
      <c r="HS71" s="72">
        <v>1</v>
      </c>
      <c r="HT71" s="72">
        <v>0</v>
      </c>
      <c r="HU71" s="919">
        <v>4229</v>
      </c>
      <c r="HV71" s="72">
        <v>0</v>
      </c>
      <c r="HW71" s="72">
        <v>11</v>
      </c>
      <c r="HX71" s="72">
        <v>0</v>
      </c>
      <c r="HY71" s="87">
        <v>116</v>
      </c>
      <c r="HZ71" s="93">
        <v>120</v>
      </c>
      <c r="IA71" s="72">
        <v>120</v>
      </c>
      <c r="IB71" s="72">
        <v>0</v>
      </c>
      <c r="IC71" s="72">
        <v>-4</v>
      </c>
      <c r="ID71" s="919">
        <v>0</v>
      </c>
      <c r="IE71" s="72">
        <v>0</v>
      </c>
      <c r="IF71" s="120">
        <v>0</v>
      </c>
    </row>
    <row r="72" spans="1:240" ht="15">
      <c r="A72" s="423">
        <v>2020</v>
      </c>
      <c r="B72" s="1204">
        <v>1129214</v>
      </c>
      <c r="C72" s="1208">
        <v>193120</v>
      </c>
      <c r="D72" s="1209">
        <v>193067</v>
      </c>
      <c r="E72" s="884">
        <v>61</v>
      </c>
      <c r="F72" s="884">
        <v>4</v>
      </c>
      <c r="G72" s="327"/>
      <c r="H72" s="884">
        <v>0</v>
      </c>
      <c r="I72" s="884">
        <v>292</v>
      </c>
      <c r="J72" s="884">
        <v>0</v>
      </c>
      <c r="K72" s="884">
        <v>151773</v>
      </c>
      <c r="L72" s="884">
        <v>40937</v>
      </c>
      <c r="M72" s="1226">
        <v>53</v>
      </c>
      <c r="N72" s="1208">
        <v>219788</v>
      </c>
      <c r="O72" s="1209">
        <v>219610</v>
      </c>
      <c r="P72" s="885">
        <v>2683</v>
      </c>
      <c r="Q72" s="885">
        <v>1147</v>
      </c>
      <c r="R72" s="885">
        <v>201759</v>
      </c>
      <c r="S72" s="885">
        <v>10134</v>
      </c>
      <c r="T72" s="885">
        <v>0</v>
      </c>
      <c r="U72" s="885">
        <v>3887</v>
      </c>
      <c r="V72" s="1209">
        <v>178</v>
      </c>
      <c r="W72" s="885">
        <v>162</v>
      </c>
      <c r="X72" s="885">
        <v>162</v>
      </c>
      <c r="Y72" s="885">
        <v>0</v>
      </c>
      <c r="Z72" s="885">
        <v>0</v>
      </c>
      <c r="AA72" s="885">
        <v>16</v>
      </c>
      <c r="AB72" s="894">
        <v>0</v>
      </c>
      <c r="AC72" s="1210">
        <v>-26668</v>
      </c>
      <c r="AD72" s="885">
        <v>-26668</v>
      </c>
      <c r="AE72" s="885">
        <v>-26668</v>
      </c>
      <c r="AF72" s="887">
        <v>4155</v>
      </c>
      <c r="AG72" s="887">
        <v>4474</v>
      </c>
      <c r="AH72" s="887">
        <v>305</v>
      </c>
      <c r="AI72" s="885">
        <v>3008</v>
      </c>
      <c r="AJ72" s="885">
        <v>305</v>
      </c>
      <c r="AK72" s="885">
        <v>-9537</v>
      </c>
      <c r="AL72" s="885">
        <v>-22069</v>
      </c>
      <c r="AM72" s="885">
        <v>-26543</v>
      </c>
      <c r="AN72" s="885">
        <v>2703</v>
      </c>
      <c r="AO72" s="885">
        <v>0</v>
      </c>
      <c r="AP72" s="885">
        <v>-9842</v>
      </c>
      <c r="AQ72" s="885">
        <v>-22374</v>
      </c>
      <c r="AR72" s="885">
        <v>-26848</v>
      </c>
      <c r="AS72" s="887"/>
      <c r="AT72" s="896">
        <v>0</v>
      </c>
      <c r="AU72" s="925">
        <v>-2.3616427001436398</v>
      </c>
      <c r="AV72" s="926">
        <v>-2.3616427001436398</v>
      </c>
      <c r="AW72" s="926">
        <v>-2.3616427001436398</v>
      </c>
      <c r="AX72" s="926">
        <v>-2.3505730534690503</v>
      </c>
      <c r="AY72" s="1211">
        <v>0</v>
      </c>
      <c r="AZ72" s="926"/>
      <c r="BA72" s="1227">
        <v>85355.664000000004</v>
      </c>
      <c r="BB72" s="1228">
        <v>515.38</v>
      </c>
      <c r="BC72" s="926">
        <v>84840.284</v>
      </c>
      <c r="BD72" s="927">
        <v>7.5132157412146858</v>
      </c>
      <c r="BF72" s="1213">
        <v>17.102161326373921</v>
      </c>
      <c r="BG72" s="926">
        <v>17.097467796183896</v>
      </c>
      <c r="BH72" s="926">
        <v>5.4019875771997156E-3</v>
      </c>
      <c r="BI72" s="926">
        <v>3.5422869358686659E-4</v>
      </c>
      <c r="BJ72" s="926">
        <v>0</v>
      </c>
      <c r="BK72" s="926">
        <v>0</v>
      </c>
      <c r="BL72" s="926">
        <v>2.5858694631841261E-2</v>
      </c>
      <c r="BM72" s="926">
        <v>0</v>
      </c>
      <c r="BN72" s="926">
        <v>13.440587877939876</v>
      </c>
      <c r="BO72" s="926">
        <v>3.6252650073413895</v>
      </c>
      <c r="BP72" s="926">
        <v>4.6935301900259824E-3</v>
      </c>
      <c r="BQ72" s="1213">
        <v>19.463804026517561</v>
      </c>
      <c r="BR72" s="926">
        <v>19.448040849652944</v>
      </c>
      <c r="BS72" s="926">
        <v>0.23759889622339078</v>
      </c>
      <c r="BT72" s="926">
        <v>0.101575077886034</v>
      </c>
      <c r="BU72" s="926">
        <v>17.867206747348156</v>
      </c>
      <c r="BV72" s="327">
        <v>0</v>
      </c>
      <c r="BW72" s="926">
        <v>0.8974383952023266</v>
      </c>
      <c r="BX72" s="926">
        <v>0</v>
      </c>
      <c r="BY72" s="926">
        <v>0.34422173299303765</v>
      </c>
      <c r="BZ72" s="926">
        <v>1.5763176864615563E-2</v>
      </c>
      <c r="CA72" s="926">
        <v>1.4346262090268099E-2</v>
      </c>
      <c r="CB72" s="926">
        <v>1.4346262090268099E-2</v>
      </c>
      <c r="CC72" s="926">
        <v>0</v>
      </c>
      <c r="CD72" s="926">
        <v>1.4169147743474664E-3</v>
      </c>
      <c r="CE72" s="927">
        <v>0</v>
      </c>
      <c r="CF72" s="926"/>
      <c r="CG72" s="925">
        <v>2.7009937885998578E-2</v>
      </c>
      <c r="CH72" s="926">
        <v>0.36795505546335772</v>
      </c>
      <c r="CI72" s="926">
        <v>0.39620479377691031</v>
      </c>
      <c r="CJ72" s="926">
        <v>0.26637997757732368</v>
      </c>
      <c r="CK72" s="927">
        <v>7.5132157412146858</v>
      </c>
      <c r="CL72" s="412">
        <v>2020</v>
      </c>
      <c r="CM72" s="99">
        <v>193120</v>
      </c>
      <c r="CN72" s="87">
        <v>193067</v>
      </c>
      <c r="CO72" s="87">
        <v>0</v>
      </c>
      <c r="CP72" s="87">
        <v>0</v>
      </c>
      <c r="CQ72" s="87">
        <v>0</v>
      </c>
      <c r="CR72" s="94">
        <v>0</v>
      </c>
      <c r="CS72" s="94">
        <v>0</v>
      </c>
      <c r="CT72" s="94">
        <v>0</v>
      </c>
      <c r="CU72" s="95">
        <v>0</v>
      </c>
      <c r="CV72" s="95">
        <v>0</v>
      </c>
      <c r="CW72" s="94">
        <v>0</v>
      </c>
      <c r="CX72" s="94">
        <v>0</v>
      </c>
      <c r="CY72" s="94">
        <v>0</v>
      </c>
      <c r="CZ72" s="95">
        <v>0</v>
      </c>
      <c r="DA72" s="94">
        <v>0</v>
      </c>
      <c r="DB72" s="94">
        <v>0</v>
      </c>
      <c r="DC72" s="95">
        <v>0</v>
      </c>
      <c r="DD72" s="94">
        <v>0</v>
      </c>
      <c r="DE72" s="94">
        <v>0</v>
      </c>
      <c r="DF72" s="94">
        <v>0</v>
      </c>
      <c r="DG72" s="94">
        <v>0</v>
      </c>
      <c r="DH72" s="94">
        <v>0</v>
      </c>
      <c r="DI72" s="94">
        <v>0</v>
      </c>
      <c r="DJ72" s="94">
        <v>0</v>
      </c>
      <c r="DK72" s="94">
        <v>0</v>
      </c>
      <c r="DL72" s="94">
        <v>0</v>
      </c>
      <c r="DM72" s="94">
        <v>0</v>
      </c>
      <c r="DN72" s="94">
        <v>0</v>
      </c>
      <c r="DO72" s="94">
        <v>0</v>
      </c>
      <c r="DP72" s="94">
        <v>0</v>
      </c>
      <c r="DQ72" s="94">
        <v>0</v>
      </c>
      <c r="DR72" s="94">
        <v>0</v>
      </c>
      <c r="DS72" s="94">
        <v>0</v>
      </c>
      <c r="DT72" s="94">
        <v>0</v>
      </c>
      <c r="DU72" s="94"/>
      <c r="DV72" s="94"/>
      <c r="DW72" s="94">
        <v>0</v>
      </c>
      <c r="DX72" s="94">
        <v>0</v>
      </c>
      <c r="DY72" s="94">
        <v>0</v>
      </c>
      <c r="DZ72" s="94">
        <v>0</v>
      </c>
      <c r="EA72" s="94">
        <v>0</v>
      </c>
      <c r="EB72" s="94">
        <v>0</v>
      </c>
      <c r="EC72" s="94">
        <v>0</v>
      </c>
      <c r="ED72" s="94">
        <v>0</v>
      </c>
      <c r="EE72" s="94">
        <v>0</v>
      </c>
      <c r="EF72" s="94">
        <v>0</v>
      </c>
      <c r="EG72" s="94">
        <v>0</v>
      </c>
      <c r="EH72" s="94">
        <v>0</v>
      </c>
      <c r="EI72" s="94">
        <v>0</v>
      </c>
      <c r="EJ72" s="95">
        <v>0</v>
      </c>
      <c r="EK72" s="94">
        <v>0</v>
      </c>
      <c r="EL72" s="94">
        <v>0</v>
      </c>
      <c r="EM72" s="94">
        <v>0</v>
      </c>
      <c r="EN72" s="94">
        <v>0</v>
      </c>
      <c r="EO72" s="94">
        <v>0</v>
      </c>
      <c r="EP72" s="94">
        <v>0</v>
      </c>
      <c r="EQ72" s="94">
        <v>0</v>
      </c>
      <c r="ER72" s="94">
        <v>0</v>
      </c>
      <c r="ES72" s="94">
        <v>0</v>
      </c>
      <c r="ET72" s="94">
        <v>0</v>
      </c>
      <c r="EU72" s="94">
        <v>0</v>
      </c>
      <c r="EV72" s="94">
        <v>0</v>
      </c>
      <c r="EW72" s="94">
        <v>0</v>
      </c>
      <c r="EX72" s="94">
        <v>0</v>
      </c>
      <c r="EY72" s="94">
        <v>0</v>
      </c>
      <c r="EZ72" s="94">
        <v>0</v>
      </c>
      <c r="FA72" s="94">
        <v>0</v>
      </c>
      <c r="FB72" s="94">
        <v>0</v>
      </c>
      <c r="FC72" s="94"/>
      <c r="FD72" s="94">
        <v>0</v>
      </c>
      <c r="FE72" s="94">
        <v>0</v>
      </c>
      <c r="FF72" s="94">
        <v>0</v>
      </c>
      <c r="FG72" s="94"/>
      <c r="FH72" s="94">
        <v>0</v>
      </c>
      <c r="FI72" s="87">
        <v>292</v>
      </c>
      <c r="FJ72" s="858">
        <v>292</v>
      </c>
      <c r="FK72" s="94">
        <v>0</v>
      </c>
      <c r="FL72" s="94">
        <v>0</v>
      </c>
      <c r="FM72" s="95">
        <v>0</v>
      </c>
      <c r="FN72" s="95">
        <v>0</v>
      </c>
      <c r="FO72" s="94">
        <v>0</v>
      </c>
      <c r="FP72" s="94">
        <v>0</v>
      </c>
      <c r="FQ72" s="94"/>
      <c r="FR72" s="94"/>
      <c r="FS72" s="179">
        <v>0</v>
      </c>
      <c r="FT72" s="94">
        <v>0</v>
      </c>
      <c r="FU72" s="94">
        <v>0</v>
      </c>
      <c r="FV72" s="94">
        <v>0</v>
      </c>
      <c r="FW72" s="94">
        <v>0</v>
      </c>
      <c r="FX72" s="94">
        <v>0</v>
      </c>
      <c r="FY72" s="94">
        <v>0</v>
      </c>
      <c r="FZ72" s="94">
        <v>0</v>
      </c>
      <c r="GA72" s="87">
        <v>151773</v>
      </c>
      <c r="GB72" s="87">
        <v>151751</v>
      </c>
      <c r="GC72" s="94">
        <v>110349</v>
      </c>
      <c r="GD72" s="94">
        <v>22</v>
      </c>
      <c r="GE72" s="94">
        <v>41402</v>
      </c>
      <c r="GF72" s="87">
        <v>40937</v>
      </c>
      <c r="GG72" s="94">
        <v>0</v>
      </c>
      <c r="GH72" s="94">
        <v>0</v>
      </c>
      <c r="GI72" s="858">
        <v>37969</v>
      </c>
      <c r="GJ72" s="94">
        <v>2378</v>
      </c>
      <c r="GK72" s="94">
        <v>590</v>
      </c>
      <c r="GL72" s="87">
        <v>65</v>
      </c>
      <c r="GM72" s="72">
        <v>49</v>
      </c>
      <c r="GN72" s="72">
        <v>12</v>
      </c>
      <c r="GO72" s="72">
        <v>4</v>
      </c>
      <c r="GP72" s="95">
        <v>53</v>
      </c>
      <c r="GQ72" s="95">
        <v>0</v>
      </c>
      <c r="GR72" s="94">
        <v>0</v>
      </c>
      <c r="GS72" s="94">
        <v>0</v>
      </c>
      <c r="GT72" s="94">
        <v>0</v>
      </c>
      <c r="GU72" s="94">
        <v>0</v>
      </c>
      <c r="GV72" s="94">
        <v>0</v>
      </c>
      <c r="GW72" s="94">
        <v>0</v>
      </c>
      <c r="GX72" s="94">
        <v>0</v>
      </c>
      <c r="GY72" s="94">
        <v>0</v>
      </c>
      <c r="GZ72" s="858">
        <v>21</v>
      </c>
      <c r="HA72" s="94">
        <v>32</v>
      </c>
      <c r="HB72" s="94">
        <v>0</v>
      </c>
      <c r="HC72" s="99">
        <v>219788</v>
      </c>
      <c r="HD72" s="87">
        <v>219610</v>
      </c>
      <c r="HE72" s="72">
        <v>2683</v>
      </c>
      <c r="HF72" s="72">
        <v>1147</v>
      </c>
      <c r="HG72" s="87">
        <v>10134</v>
      </c>
      <c r="HH72" s="72">
        <v>0</v>
      </c>
      <c r="HI72" s="72">
        <v>10134</v>
      </c>
      <c r="HJ72" s="93">
        <v>0</v>
      </c>
      <c r="HK72" s="72">
        <v>0</v>
      </c>
      <c r="HL72" s="72">
        <v>0</v>
      </c>
      <c r="HM72" s="87">
        <v>20</v>
      </c>
      <c r="HN72" s="72">
        <v>20</v>
      </c>
      <c r="HO72" s="72">
        <v>0</v>
      </c>
      <c r="HP72" s="72">
        <v>201375</v>
      </c>
      <c r="HQ72" s="72">
        <v>384</v>
      </c>
      <c r="HR72" s="87">
        <v>3867</v>
      </c>
      <c r="HS72" s="72">
        <v>2</v>
      </c>
      <c r="HT72" s="72">
        <v>0</v>
      </c>
      <c r="HU72" s="919">
        <v>3858</v>
      </c>
      <c r="HV72" s="72">
        <v>0</v>
      </c>
      <c r="HW72" s="72">
        <v>7</v>
      </c>
      <c r="HX72" s="72">
        <v>0</v>
      </c>
      <c r="HY72" s="87">
        <v>178</v>
      </c>
      <c r="HZ72" s="93">
        <v>162</v>
      </c>
      <c r="IA72" s="72">
        <v>162</v>
      </c>
      <c r="IB72" s="72">
        <v>0</v>
      </c>
      <c r="IC72" s="72">
        <v>0</v>
      </c>
      <c r="ID72" s="919">
        <v>0</v>
      </c>
      <c r="IE72" s="72">
        <v>0</v>
      </c>
      <c r="IF72" s="120">
        <v>16</v>
      </c>
    </row>
    <row r="73" spans="1:240" ht="14.25" customHeight="1">
      <c r="A73" s="423">
        <v>2021</v>
      </c>
      <c r="B73" s="1204">
        <v>1235474</v>
      </c>
      <c r="C73" s="1208">
        <v>203624</v>
      </c>
      <c r="D73" s="1209">
        <v>203572</v>
      </c>
      <c r="E73" s="884">
        <v>55</v>
      </c>
      <c r="F73" s="884">
        <v>4</v>
      </c>
      <c r="G73" s="327"/>
      <c r="H73" s="884">
        <v>0</v>
      </c>
      <c r="I73" s="884">
        <v>289</v>
      </c>
      <c r="J73" s="884">
        <v>0</v>
      </c>
      <c r="K73" s="884">
        <v>161306</v>
      </c>
      <c r="L73" s="884">
        <v>41918</v>
      </c>
      <c r="M73" s="1226">
        <v>52</v>
      </c>
      <c r="N73" s="1208">
        <v>215330</v>
      </c>
      <c r="O73" s="1209">
        <v>215113</v>
      </c>
      <c r="P73" s="885">
        <v>2752</v>
      </c>
      <c r="Q73" s="885">
        <v>1153</v>
      </c>
      <c r="R73" s="885">
        <v>199984</v>
      </c>
      <c r="S73" s="885">
        <v>5219</v>
      </c>
      <c r="T73" s="885">
        <v>0</v>
      </c>
      <c r="U73" s="885">
        <v>6005</v>
      </c>
      <c r="V73" s="1209">
        <v>217</v>
      </c>
      <c r="W73" s="885">
        <v>220</v>
      </c>
      <c r="X73" s="885">
        <v>220</v>
      </c>
      <c r="Y73" s="885">
        <v>0</v>
      </c>
      <c r="Z73" s="885">
        <v>0</v>
      </c>
      <c r="AA73" s="885">
        <v>0</v>
      </c>
      <c r="AB73" s="894">
        <v>-3</v>
      </c>
      <c r="AC73" s="1210">
        <v>-11706</v>
      </c>
      <c r="AD73" s="885">
        <v>-11706</v>
      </c>
      <c r="AE73" s="885">
        <v>-11706</v>
      </c>
      <c r="AF73" s="887">
        <v>4258</v>
      </c>
      <c r="AG73" s="887">
        <v>4626</v>
      </c>
      <c r="AH73" s="887">
        <v>329</v>
      </c>
      <c r="AI73" s="885">
        <v>3105</v>
      </c>
      <c r="AJ73" s="885">
        <v>329</v>
      </c>
      <c r="AK73" s="885">
        <v>-4601</v>
      </c>
      <c r="AL73" s="885">
        <v>-6915</v>
      </c>
      <c r="AM73" s="885">
        <v>-11541</v>
      </c>
      <c r="AN73" s="885">
        <v>2776</v>
      </c>
      <c r="AO73" s="885">
        <v>0</v>
      </c>
      <c r="AP73" s="885">
        <v>-4930</v>
      </c>
      <c r="AQ73" s="885">
        <v>-7244</v>
      </c>
      <c r="AR73" s="885">
        <v>-11870</v>
      </c>
      <c r="AS73" s="887"/>
      <c r="AT73" s="896">
        <v>0</v>
      </c>
      <c r="AU73" s="925">
        <v>-0.94749059874995345</v>
      </c>
      <c r="AV73" s="926">
        <v>-0.94749059874995345</v>
      </c>
      <c r="AW73" s="926">
        <v>-0.94749059874995345</v>
      </c>
      <c r="AX73" s="926">
        <v>-0.93413540066403666</v>
      </c>
      <c r="AY73" s="1211">
        <v>0</v>
      </c>
      <c r="AZ73" s="926"/>
      <c r="BA73" s="1227">
        <v>97185.239000000001</v>
      </c>
      <c r="BB73" s="1228">
        <v>577.69899999999996</v>
      </c>
      <c r="BC73" s="926">
        <v>96607.540000000008</v>
      </c>
      <c r="BD73" s="927">
        <v>7.8194717169280779</v>
      </c>
      <c r="BF73" s="1213">
        <v>16.481447606343799</v>
      </c>
      <c r="BG73" s="926">
        <v>16.477238695431875</v>
      </c>
      <c r="BH73" s="926">
        <v>4.4517326953056073E-3</v>
      </c>
      <c r="BI73" s="926">
        <v>3.2376237784040779E-4</v>
      </c>
      <c r="BJ73" s="926">
        <v>0</v>
      </c>
      <c r="BK73" s="926">
        <v>0</v>
      </c>
      <c r="BL73" s="926">
        <v>2.3391831798969465E-2</v>
      </c>
      <c r="BM73" s="926">
        <v>0</v>
      </c>
      <c r="BN73" s="926">
        <v>13.056203529981206</v>
      </c>
      <c r="BO73" s="926">
        <v>3.3928678385785536</v>
      </c>
      <c r="BP73" s="926">
        <v>4.2089109119253015E-3</v>
      </c>
      <c r="BQ73" s="1213">
        <v>17.428938205093754</v>
      </c>
      <c r="BR73" s="926">
        <v>17.411374096095912</v>
      </c>
      <c r="BS73" s="926">
        <v>0.22274851595420059</v>
      </c>
      <c r="BT73" s="926">
        <v>9.3324505412497552E-2</v>
      </c>
      <c r="BU73" s="926">
        <v>16.186823842509028</v>
      </c>
      <c r="BV73" s="327">
        <v>0</v>
      </c>
      <c r="BW73" s="926">
        <v>0.42242896248727207</v>
      </c>
      <c r="BX73" s="926">
        <v>0</v>
      </c>
      <c r="BY73" s="926">
        <v>0.48604826973291221</v>
      </c>
      <c r="BZ73" s="926">
        <v>1.7564108997842123E-2</v>
      </c>
      <c r="CA73" s="926">
        <v>1.7806930781222429E-2</v>
      </c>
      <c r="CB73" s="926">
        <v>1.7806930781222429E-2</v>
      </c>
      <c r="CC73" s="926">
        <v>0</v>
      </c>
      <c r="CD73" s="926">
        <v>0</v>
      </c>
      <c r="CE73" s="927">
        <v>-2.4282178338030585E-4</v>
      </c>
      <c r="CF73" s="926"/>
      <c r="CG73" s="925">
        <v>2.6629455577373541E-2</v>
      </c>
      <c r="CH73" s="926">
        <v>0.34464505121111411</v>
      </c>
      <c r="CI73" s="926">
        <v>0.37443118997243163</v>
      </c>
      <c r="CJ73" s="926">
        <v>0.25132054579861657</v>
      </c>
      <c r="CK73" s="927">
        <v>7.8194717169280779</v>
      </c>
      <c r="CL73" s="412">
        <v>2021</v>
      </c>
      <c r="CM73" s="99">
        <v>203624</v>
      </c>
      <c r="CN73" s="87">
        <v>203572</v>
      </c>
      <c r="CO73" s="87">
        <v>0</v>
      </c>
      <c r="CP73" s="87">
        <v>0</v>
      </c>
      <c r="CQ73" s="87">
        <v>0</v>
      </c>
      <c r="CR73" s="94">
        <v>0</v>
      </c>
      <c r="CS73" s="94">
        <v>0</v>
      </c>
      <c r="CT73" s="94">
        <v>0</v>
      </c>
      <c r="CU73" s="95">
        <v>0</v>
      </c>
      <c r="CV73" s="95">
        <v>0</v>
      </c>
      <c r="CW73" s="94">
        <v>0</v>
      </c>
      <c r="CX73" s="94">
        <v>0</v>
      </c>
      <c r="CY73" s="94">
        <v>0</v>
      </c>
      <c r="CZ73" s="95">
        <v>0</v>
      </c>
      <c r="DA73" s="94">
        <v>0</v>
      </c>
      <c r="DB73" s="94">
        <v>0</v>
      </c>
      <c r="DC73" s="95">
        <v>0</v>
      </c>
      <c r="DD73" s="94">
        <v>0</v>
      </c>
      <c r="DE73" s="94">
        <v>0</v>
      </c>
      <c r="DF73" s="94">
        <v>0</v>
      </c>
      <c r="DG73" s="94">
        <v>0</v>
      </c>
      <c r="DH73" s="94">
        <v>0</v>
      </c>
      <c r="DI73" s="94">
        <v>0</v>
      </c>
      <c r="DJ73" s="94">
        <v>0</v>
      </c>
      <c r="DK73" s="94">
        <v>0</v>
      </c>
      <c r="DL73" s="94">
        <v>0</v>
      </c>
      <c r="DM73" s="94">
        <v>0</v>
      </c>
      <c r="DN73" s="94">
        <v>0</v>
      </c>
      <c r="DO73" s="94">
        <v>0</v>
      </c>
      <c r="DP73" s="94">
        <v>0</v>
      </c>
      <c r="DQ73" s="94">
        <v>0</v>
      </c>
      <c r="DR73" s="94">
        <v>0</v>
      </c>
      <c r="DS73" s="94">
        <v>0</v>
      </c>
      <c r="DT73" s="94">
        <v>0</v>
      </c>
      <c r="DU73" s="94"/>
      <c r="DV73" s="94"/>
      <c r="DW73" s="94">
        <v>0</v>
      </c>
      <c r="DX73" s="94">
        <v>0</v>
      </c>
      <c r="DY73" s="94">
        <v>0</v>
      </c>
      <c r="DZ73" s="94">
        <v>0</v>
      </c>
      <c r="EA73" s="94">
        <v>0</v>
      </c>
      <c r="EB73" s="94">
        <v>0</v>
      </c>
      <c r="EC73" s="94">
        <v>0</v>
      </c>
      <c r="ED73" s="94">
        <v>0</v>
      </c>
      <c r="EE73" s="94">
        <v>0</v>
      </c>
      <c r="EF73" s="94">
        <v>0</v>
      </c>
      <c r="EG73" s="94">
        <v>0</v>
      </c>
      <c r="EH73" s="94">
        <v>0</v>
      </c>
      <c r="EI73" s="94">
        <v>0</v>
      </c>
      <c r="EJ73" s="95">
        <v>0</v>
      </c>
      <c r="EK73" s="94">
        <v>0</v>
      </c>
      <c r="EL73" s="94">
        <v>0</v>
      </c>
      <c r="EM73" s="94">
        <v>0</v>
      </c>
      <c r="EN73" s="94">
        <v>0</v>
      </c>
      <c r="EO73" s="94">
        <v>0</v>
      </c>
      <c r="EP73" s="94">
        <v>0</v>
      </c>
      <c r="EQ73" s="94">
        <v>0</v>
      </c>
      <c r="ER73" s="94">
        <v>0</v>
      </c>
      <c r="ES73" s="94">
        <v>0</v>
      </c>
      <c r="ET73" s="94">
        <v>0</v>
      </c>
      <c r="EU73" s="94">
        <v>0</v>
      </c>
      <c r="EV73" s="94">
        <v>0</v>
      </c>
      <c r="EW73" s="94">
        <v>0</v>
      </c>
      <c r="EX73" s="94">
        <v>0</v>
      </c>
      <c r="EY73" s="94">
        <v>0</v>
      </c>
      <c r="EZ73" s="94">
        <v>0</v>
      </c>
      <c r="FA73" s="94">
        <v>0</v>
      </c>
      <c r="FB73" s="94">
        <v>0</v>
      </c>
      <c r="FC73" s="94"/>
      <c r="FD73" s="94">
        <v>0</v>
      </c>
      <c r="FE73" s="94">
        <v>0</v>
      </c>
      <c r="FF73" s="94">
        <v>0</v>
      </c>
      <c r="FG73" s="94"/>
      <c r="FH73" s="94">
        <v>0</v>
      </c>
      <c r="FI73" s="87">
        <v>289</v>
      </c>
      <c r="FJ73" s="858">
        <v>289</v>
      </c>
      <c r="FK73" s="94">
        <v>0</v>
      </c>
      <c r="FL73" s="94">
        <v>0</v>
      </c>
      <c r="FM73" s="95">
        <v>0</v>
      </c>
      <c r="FN73" s="95">
        <v>0</v>
      </c>
      <c r="FO73" s="94">
        <v>0</v>
      </c>
      <c r="FP73" s="94">
        <v>0</v>
      </c>
      <c r="FQ73" s="94"/>
      <c r="FR73" s="94"/>
      <c r="FS73" s="179">
        <v>0</v>
      </c>
      <c r="FT73" s="94">
        <v>0</v>
      </c>
      <c r="FU73" s="94">
        <v>0</v>
      </c>
      <c r="FV73" s="94">
        <v>0</v>
      </c>
      <c r="FW73" s="94">
        <v>0</v>
      </c>
      <c r="FX73" s="94">
        <v>0</v>
      </c>
      <c r="FY73" s="94">
        <v>0</v>
      </c>
      <c r="FZ73" s="94">
        <v>0</v>
      </c>
      <c r="GA73" s="87">
        <v>161306</v>
      </c>
      <c r="GB73" s="87">
        <v>161284</v>
      </c>
      <c r="GC73" s="94">
        <v>116614</v>
      </c>
      <c r="GD73" s="94">
        <v>22</v>
      </c>
      <c r="GE73" s="94">
        <v>44670</v>
      </c>
      <c r="GF73" s="87">
        <v>41918</v>
      </c>
      <c r="GG73" s="94">
        <v>0</v>
      </c>
      <c r="GH73" s="94">
        <v>0</v>
      </c>
      <c r="GI73" s="858">
        <v>40675</v>
      </c>
      <c r="GJ73" s="94">
        <v>631</v>
      </c>
      <c r="GK73" s="94">
        <v>612</v>
      </c>
      <c r="GL73" s="87">
        <v>59</v>
      </c>
      <c r="GM73" s="72">
        <v>46</v>
      </c>
      <c r="GN73" s="72">
        <v>9</v>
      </c>
      <c r="GO73" s="72">
        <v>4</v>
      </c>
      <c r="GP73" s="95">
        <v>52</v>
      </c>
      <c r="GQ73" s="95">
        <v>0</v>
      </c>
      <c r="GR73" s="94">
        <v>0</v>
      </c>
      <c r="GS73" s="94">
        <v>0</v>
      </c>
      <c r="GT73" s="94">
        <v>0</v>
      </c>
      <c r="GU73" s="94">
        <v>0</v>
      </c>
      <c r="GV73" s="94">
        <v>0</v>
      </c>
      <c r="GW73" s="94">
        <v>0</v>
      </c>
      <c r="GX73" s="94">
        <v>0</v>
      </c>
      <c r="GY73" s="94">
        <v>0</v>
      </c>
      <c r="GZ73" s="858">
        <v>50</v>
      </c>
      <c r="HA73" s="94">
        <v>2</v>
      </c>
      <c r="HB73" s="94">
        <v>0</v>
      </c>
      <c r="HC73" s="99">
        <v>215330</v>
      </c>
      <c r="HD73" s="87">
        <v>215113</v>
      </c>
      <c r="HE73" s="72">
        <v>2752</v>
      </c>
      <c r="HF73" s="72">
        <v>1153</v>
      </c>
      <c r="HG73" s="87">
        <v>5219</v>
      </c>
      <c r="HH73" s="72">
        <v>0</v>
      </c>
      <c r="HI73" s="72">
        <v>5219</v>
      </c>
      <c r="HJ73" s="93">
        <v>0</v>
      </c>
      <c r="HK73" s="72">
        <v>0</v>
      </c>
      <c r="HL73" s="72">
        <v>0</v>
      </c>
      <c r="HM73" s="87">
        <v>24</v>
      </c>
      <c r="HN73" s="72">
        <v>24</v>
      </c>
      <c r="HO73" s="72">
        <v>0</v>
      </c>
      <c r="HP73" s="72">
        <v>199557</v>
      </c>
      <c r="HQ73" s="72">
        <v>427</v>
      </c>
      <c r="HR73" s="87">
        <v>5981</v>
      </c>
      <c r="HS73" s="72">
        <v>2</v>
      </c>
      <c r="HT73" s="72">
        <v>0</v>
      </c>
      <c r="HU73" s="919">
        <v>5968</v>
      </c>
      <c r="HV73" s="72">
        <v>0</v>
      </c>
      <c r="HW73" s="72">
        <v>11</v>
      </c>
      <c r="HX73" s="72">
        <v>0</v>
      </c>
      <c r="HY73" s="87">
        <v>217</v>
      </c>
      <c r="HZ73" s="93">
        <v>220</v>
      </c>
      <c r="IA73" s="72">
        <v>220</v>
      </c>
      <c r="IB73" s="72">
        <v>0</v>
      </c>
      <c r="IC73" s="72">
        <v>-3</v>
      </c>
      <c r="ID73" s="919">
        <v>0</v>
      </c>
      <c r="IE73" s="72">
        <v>0</v>
      </c>
      <c r="IF73" s="120">
        <v>0</v>
      </c>
    </row>
    <row r="74" spans="1:240" ht="14.25" customHeight="1">
      <c r="A74" s="423">
        <v>2022</v>
      </c>
      <c r="B74" s="1204">
        <v>1373629</v>
      </c>
      <c r="C74" s="1208">
        <v>208436</v>
      </c>
      <c r="D74" s="1209">
        <v>208342</v>
      </c>
      <c r="E74" s="884">
        <v>48</v>
      </c>
      <c r="F74" s="884">
        <v>4</v>
      </c>
      <c r="G74" s="327"/>
      <c r="H74" s="884">
        <v>0</v>
      </c>
      <c r="I74" s="884">
        <v>352</v>
      </c>
      <c r="J74" s="884">
        <v>0</v>
      </c>
      <c r="K74" s="884">
        <v>169656</v>
      </c>
      <c r="L74" s="884">
        <v>38282</v>
      </c>
      <c r="M74" s="1226">
        <v>94</v>
      </c>
      <c r="N74" s="1208">
        <v>214352</v>
      </c>
      <c r="O74" s="1209">
        <v>214094</v>
      </c>
      <c r="P74" s="885">
        <v>2757</v>
      </c>
      <c r="Q74" s="885">
        <v>1296</v>
      </c>
      <c r="R74" s="885">
        <v>199804</v>
      </c>
      <c r="S74" s="885">
        <v>2865</v>
      </c>
      <c r="T74" s="885">
        <v>0</v>
      </c>
      <c r="U74" s="885">
        <v>7372</v>
      </c>
      <c r="V74" s="1209">
        <v>258</v>
      </c>
      <c r="W74" s="885">
        <v>267</v>
      </c>
      <c r="X74" s="885">
        <v>267</v>
      </c>
      <c r="Y74" s="885">
        <v>3</v>
      </c>
      <c r="Z74" s="885">
        <v>1</v>
      </c>
      <c r="AA74" s="885">
        <v>0</v>
      </c>
      <c r="AB74" s="894">
        <v>-13</v>
      </c>
      <c r="AC74" s="1210">
        <v>-5916</v>
      </c>
      <c r="AD74" s="885">
        <v>-5916</v>
      </c>
      <c r="AE74" s="885">
        <v>-5916</v>
      </c>
      <c r="AF74" s="887">
        <v>4448</v>
      </c>
      <c r="AG74" s="887">
        <v>4910</v>
      </c>
      <c r="AH74" s="887">
        <v>372</v>
      </c>
      <c r="AI74" s="885">
        <v>3152</v>
      </c>
      <c r="AJ74" s="885">
        <v>372</v>
      </c>
      <c r="AK74" s="885">
        <v>-2141</v>
      </c>
      <c r="AL74" s="885">
        <v>-842</v>
      </c>
      <c r="AM74" s="885">
        <v>-5752</v>
      </c>
      <c r="AN74" s="885">
        <v>2780</v>
      </c>
      <c r="AO74" s="885">
        <v>0</v>
      </c>
      <c r="AP74" s="885">
        <v>-2513</v>
      </c>
      <c r="AQ74" s="885">
        <v>-1214</v>
      </c>
      <c r="AR74" s="885">
        <v>-6124</v>
      </c>
      <c r="AS74" s="887"/>
      <c r="AT74" s="896">
        <v>0</v>
      </c>
      <c r="AU74" s="925">
        <v>-0.43068397653223689</v>
      </c>
      <c r="AV74" s="926">
        <v>-0.43068397653223689</v>
      </c>
      <c r="AW74" s="926">
        <v>-0.43068397653223689</v>
      </c>
      <c r="AX74" s="926">
        <v>-0.41874479935994363</v>
      </c>
      <c r="AY74" s="1211">
        <v>0</v>
      </c>
      <c r="AZ74" s="926"/>
      <c r="BA74" s="1227">
        <v>106177.71799999999</v>
      </c>
      <c r="BB74" s="1228">
        <v>3217.924</v>
      </c>
      <c r="BC74" s="926">
        <v>102959.79399999999</v>
      </c>
      <c r="BD74" s="927">
        <v>7.4954586718830178</v>
      </c>
      <c r="BF74" s="1213">
        <v>15.174111787098264</v>
      </c>
      <c r="BG74" s="926">
        <v>15.167268600182437</v>
      </c>
      <c r="BH74" s="926">
        <v>3.4943933187199746E-3</v>
      </c>
      <c r="BI74" s="926">
        <v>2.9119944322666453E-4</v>
      </c>
      <c r="BJ74" s="926">
        <v>0</v>
      </c>
      <c r="BK74" s="926">
        <v>0</v>
      </c>
      <c r="BL74" s="926">
        <v>2.5625551003946482E-2</v>
      </c>
      <c r="BM74" s="926">
        <v>0</v>
      </c>
      <c r="BN74" s="926">
        <v>12.35093318501575</v>
      </c>
      <c r="BO74" s="926">
        <v>2.7869242714007929</v>
      </c>
      <c r="BP74" s="926">
        <v>6.843186915826617E-3</v>
      </c>
      <c r="BQ74" s="1213">
        <v>15.6047957636305</v>
      </c>
      <c r="BR74" s="926">
        <v>15.586013399542381</v>
      </c>
      <c r="BS74" s="926">
        <v>0.20070921624397853</v>
      </c>
      <c r="BT74" s="926">
        <v>9.4348619605439318E-2</v>
      </c>
      <c r="BU74" s="926">
        <v>14.54570338861512</v>
      </c>
      <c r="BV74" s="327">
        <v>0</v>
      </c>
      <c r="BW74" s="926">
        <v>0.2085716012110985</v>
      </c>
      <c r="BX74" s="926">
        <v>0</v>
      </c>
      <c r="BY74" s="926">
        <v>0.53668057386674273</v>
      </c>
      <c r="BZ74" s="926">
        <v>1.8782364088119865E-2</v>
      </c>
      <c r="CA74" s="926">
        <v>1.9437562835379858E-2</v>
      </c>
      <c r="CB74" s="926">
        <v>1.9437562835379858E-2</v>
      </c>
      <c r="CC74" s="926">
        <v>2.1839958241999841E-4</v>
      </c>
      <c r="CD74" s="926">
        <v>0</v>
      </c>
      <c r="CE74" s="927">
        <v>-9.4639819048665974E-4</v>
      </c>
      <c r="CF74" s="926"/>
      <c r="CG74" s="925">
        <v>2.7081548220079802E-2</v>
      </c>
      <c r="CH74" s="926">
        <v>0.32381378086805096</v>
      </c>
      <c r="CI74" s="926">
        <v>0.35744731656073075</v>
      </c>
      <c r="CJ74" s="926">
        <v>0.22946516126261166</v>
      </c>
      <c r="CK74" s="927">
        <v>7.4954586718830178</v>
      </c>
      <c r="CL74" s="412">
        <v>2022</v>
      </c>
      <c r="CM74" s="99">
        <v>208436</v>
      </c>
      <c r="CN74" s="87">
        <v>208342</v>
      </c>
      <c r="CO74" s="87">
        <v>0</v>
      </c>
      <c r="CP74" s="87">
        <v>0</v>
      </c>
      <c r="CQ74" s="87">
        <v>0</v>
      </c>
      <c r="CR74" s="94">
        <v>0</v>
      </c>
      <c r="CS74" s="94">
        <v>0</v>
      </c>
      <c r="CT74" s="94">
        <v>0</v>
      </c>
      <c r="CU74" s="95">
        <v>0</v>
      </c>
      <c r="CV74" s="95">
        <v>0</v>
      </c>
      <c r="CW74" s="94">
        <v>0</v>
      </c>
      <c r="CX74" s="94">
        <v>0</v>
      </c>
      <c r="CY74" s="94">
        <v>0</v>
      </c>
      <c r="CZ74" s="95">
        <v>0</v>
      </c>
      <c r="DA74" s="94">
        <v>0</v>
      </c>
      <c r="DB74" s="94">
        <v>0</v>
      </c>
      <c r="DC74" s="95">
        <v>0</v>
      </c>
      <c r="DD74" s="94">
        <v>0</v>
      </c>
      <c r="DE74" s="94">
        <v>0</v>
      </c>
      <c r="DF74" s="94">
        <v>0</v>
      </c>
      <c r="DG74" s="94">
        <v>0</v>
      </c>
      <c r="DH74" s="94">
        <v>0</v>
      </c>
      <c r="DI74" s="94">
        <v>0</v>
      </c>
      <c r="DJ74" s="94">
        <v>0</v>
      </c>
      <c r="DK74" s="94">
        <v>0</v>
      </c>
      <c r="DL74" s="94">
        <v>0</v>
      </c>
      <c r="DM74" s="94">
        <v>0</v>
      </c>
      <c r="DN74" s="94">
        <v>0</v>
      </c>
      <c r="DO74" s="94">
        <v>0</v>
      </c>
      <c r="DP74" s="94">
        <v>0</v>
      </c>
      <c r="DQ74" s="94">
        <v>0</v>
      </c>
      <c r="DR74" s="94">
        <v>0</v>
      </c>
      <c r="DS74" s="94">
        <v>0</v>
      </c>
      <c r="DT74" s="94">
        <v>0</v>
      </c>
      <c r="DU74" s="94"/>
      <c r="DV74" s="94"/>
      <c r="DW74" s="94">
        <v>0</v>
      </c>
      <c r="DX74" s="94">
        <v>0</v>
      </c>
      <c r="DY74" s="94">
        <v>0</v>
      </c>
      <c r="DZ74" s="94">
        <v>0</v>
      </c>
      <c r="EA74" s="94">
        <v>0</v>
      </c>
      <c r="EB74" s="94">
        <v>0</v>
      </c>
      <c r="EC74" s="94">
        <v>0</v>
      </c>
      <c r="ED74" s="94">
        <v>0</v>
      </c>
      <c r="EE74" s="94">
        <v>0</v>
      </c>
      <c r="EF74" s="94">
        <v>0</v>
      </c>
      <c r="EG74" s="94">
        <v>0</v>
      </c>
      <c r="EH74" s="94">
        <v>0</v>
      </c>
      <c r="EI74" s="94">
        <v>0</v>
      </c>
      <c r="EJ74" s="95">
        <v>0</v>
      </c>
      <c r="EK74" s="94">
        <v>0</v>
      </c>
      <c r="EL74" s="94">
        <v>0</v>
      </c>
      <c r="EM74" s="94">
        <v>0</v>
      </c>
      <c r="EN74" s="94">
        <v>0</v>
      </c>
      <c r="EO74" s="94">
        <v>0</v>
      </c>
      <c r="EP74" s="94">
        <v>0</v>
      </c>
      <c r="EQ74" s="94">
        <v>0</v>
      </c>
      <c r="ER74" s="94">
        <v>0</v>
      </c>
      <c r="ES74" s="94">
        <v>0</v>
      </c>
      <c r="ET74" s="94">
        <v>0</v>
      </c>
      <c r="EU74" s="94">
        <v>0</v>
      </c>
      <c r="EV74" s="94">
        <v>0</v>
      </c>
      <c r="EW74" s="94">
        <v>0</v>
      </c>
      <c r="EX74" s="94">
        <v>0</v>
      </c>
      <c r="EY74" s="94">
        <v>0</v>
      </c>
      <c r="EZ74" s="94">
        <v>0</v>
      </c>
      <c r="FA74" s="94">
        <v>0</v>
      </c>
      <c r="FB74" s="94">
        <v>0</v>
      </c>
      <c r="FC74" s="94"/>
      <c r="FD74" s="94">
        <v>0</v>
      </c>
      <c r="FE74" s="94">
        <v>0</v>
      </c>
      <c r="FF74" s="94">
        <v>0</v>
      </c>
      <c r="FG74" s="94"/>
      <c r="FH74" s="94">
        <v>0</v>
      </c>
      <c r="FI74" s="87">
        <v>352</v>
      </c>
      <c r="FJ74" s="858">
        <v>352</v>
      </c>
      <c r="FK74" s="94">
        <v>0</v>
      </c>
      <c r="FL74" s="94">
        <v>0</v>
      </c>
      <c r="FM74" s="95">
        <v>0</v>
      </c>
      <c r="FN74" s="95">
        <v>0</v>
      </c>
      <c r="FO74" s="94">
        <v>0</v>
      </c>
      <c r="FP74" s="94">
        <v>0</v>
      </c>
      <c r="FQ74" s="94"/>
      <c r="FR74" s="94"/>
      <c r="FS74" s="179">
        <v>0</v>
      </c>
      <c r="FT74" s="94">
        <v>0</v>
      </c>
      <c r="FU74" s="94">
        <v>0</v>
      </c>
      <c r="FV74" s="94">
        <v>0</v>
      </c>
      <c r="FW74" s="94">
        <v>0</v>
      </c>
      <c r="FX74" s="94">
        <v>0</v>
      </c>
      <c r="FY74" s="94">
        <v>0</v>
      </c>
      <c r="FZ74" s="94">
        <v>0</v>
      </c>
      <c r="GA74" s="87">
        <v>169656</v>
      </c>
      <c r="GB74" s="87">
        <v>169632</v>
      </c>
      <c r="GC74" s="94">
        <v>125469</v>
      </c>
      <c r="GD74" s="94">
        <v>24</v>
      </c>
      <c r="GE74" s="94">
        <v>44163</v>
      </c>
      <c r="GF74" s="87">
        <v>38282</v>
      </c>
      <c r="GG74" s="94">
        <v>0</v>
      </c>
      <c r="GH74" s="94">
        <v>0</v>
      </c>
      <c r="GI74" s="858">
        <v>37571</v>
      </c>
      <c r="GJ74" s="94">
        <v>55</v>
      </c>
      <c r="GK74" s="94">
        <v>656</v>
      </c>
      <c r="GL74" s="87">
        <v>52</v>
      </c>
      <c r="GM74" s="72">
        <v>48</v>
      </c>
      <c r="GN74" s="72">
        <v>0</v>
      </c>
      <c r="GO74" s="72">
        <v>4</v>
      </c>
      <c r="GP74" s="95">
        <v>94</v>
      </c>
      <c r="GQ74" s="95">
        <v>0</v>
      </c>
      <c r="GR74" s="94">
        <v>0</v>
      </c>
      <c r="GS74" s="94">
        <v>0</v>
      </c>
      <c r="GT74" s="94">
        <v>0</v>
      </c>
      <c r="GU74" s="94">
        <v>0</v>
      </c>
      <c r="GV74" s="94">
        <v>0</v>
      </c>
      <c r="GW74" s="94">
        <v>0</v>
      </c>
      <c r="GX74" s="94">
        <v>0</v>
      </c>
      <c r="GY74" s="94">
        <v>0</v>
      </c>
      <c r="GZ74" s="858">
        <v>89</v>
      </c>
      <c r="HA74" s="94">
        <v>5</v>
      </c>
      <c r="HB74" s="94">
        <v>0</v>
      </c>
      <c r="HC74" s="99">
        <v>214352</v>
      </c>
      <c r="HD74" s="87">
        <v>214094</v>
      </c>
      <c r="HE74" s="72">
        <v>2757</v>
      </c>
      <c r="HF74" s="72">
        <v>1296</v>
      </c>
      <c r="HG74" s="87">
        <v>2865</v>
      </c>
      <c r="HH74" s="72">
        <v>0</v>
      </c>
      <c r="HI74" s="72">
        <v>2865</v>
      </c>
      <c r="HJ74" s="93">
        <v>0</v>
      </c>
      <c r="HK74" s="72">
        <v>0</v>
      </c>
      <c r="HL74" s="72">
        <v>0</v>
      </c>
      <c r="HM74" s="87">
        <v>23</v>
      </c>
      <c r="HN74" s="72">
        <v>23</v>
      </c>
      <c r="HO74" s="72">
        <v>0</v>
      </c>
      <c r="HP74" s="72">
        <v>199290</v>
      </c>
      <c r="HQ74" s="72">
        <v>514</v>
      </c>
      <c r="HR74" s="87">
        <v>7349</v>
      </c>
      <c r="HS74" s="72">
        <v>2</v>
      </c>
      <c r="HT74" s="72">
        <v>0</v>
      </c>
      <c r="HU74" s="919">
        <v>7334</v>
      </c>
      <c r="HV74" s="72">
        <v>0</v>
      </c>
      <c r="HW74" s="72">
        <v>13</v>
      </c>
      <c r="HX74" s="72">
        <v>0</v>
      </c>
      <c r="HY74" s="87">
        <v>258</v>
      </c>
      <c r="HZ74" s="93">
        <v>267</v>
      </c>
      <c r="IA74" s="72">
        <v>267</v>
      </c>
      <c r="IB74" s="72">
        <v>0</v>
      </c>
      <c r="IC74" s="72">
        <v>-13</v>
      </c>
      <c r="ID74" s="919">
        <v>1</v>
      </c>
      <c r="IE74" s="72">
        <v>3</v>
      </c>
      <c r="IF74" s="120">
        <v>0</v>
      </c>
    </row>
    <row r="75" spans="1:240" ht="14.25" customHeight="1">
      <c r="A75" s="423">
        <v>2023</v>
      </c>
      <c r="B75" s="1204">
        <v>1498324</v>
      </c>
      <c r="C75" s="1208">
        <v>227735</v>
      </c>
      <c r="D75" s="1209">
        <v>227648</v>
      </c>
      <c r="E75" s="884">
        <v>54</v>
      </c>
      <c r="F75" s="884">
        <v>5</v>
      </c>
      <c r="G75" s="327"/>
      <c r="H75" s="884">
        <v>0</v>
      </c>
      <c r="I75" s="884">
        <v>869</v>
      </c>
      <c r="J75" s="884">
        <v>0</v>
      </c>
      <c r="K75" s="884">
        <v>186417</v>
      </c>
      <c r="L75" s="884">
        <v>40303</v>
      </c>
      <c r="M75" s="1226">
        <v>87</v>
      </c>
      <c r="N75" s="1208">
        <v>236108</v>
      </c>
      <c r="O75" s="1209">
        <v>235804</v>
      </c>
      <c r="P75" s="885">
        <v>2960</v>
      </c>
      <c r="Q75" s="885">
        <v>1689</v>
      </c>
      <c r="R75" s="885">
        <v>219884</v>
      </c>
      <c r="S75" s="885">
        <v>3158</v>
      </c>
      <c r="T75" s="885">
        <v>0</v>
      </c>
      <c r="U75" s="885">
        <v>8113</v>
      </c>
      <c r="V75" s="1209">
        <v>304</v>
      </c>
      <c r="W75" s="885">
        <v>297</v>
      </c>
      <c r="X75" s="885">
        <v>297</v>
      </c>
      <c r="Y75" s="885">
        <v>0</v>
      </c>
      <c r="Z75" s="885">
        <v>7</v>
      </c>
      <c r="AA75" s="885">
        <v>0</v>
      </c>
      <c r="AB75" s="894">
        <v>0</v>
      </c>
      <c r="AC75" s="1210">
        <v>-8373</v>
      </c>
      <c r="AD75" s="885">
        <v>-8373</v>
      </c>
      <c r="AE75" s="885">
        <v>-8373</v>
      </c>
      <c r="AF75" s="887">
        <v>5052</v>
      </c>
      <c r="AG75" s="887">
        <v>5580</v>
      </c>
      <c r="AH75" s="887">
        <v>380</v>
      </c>
      <c r="AI75" s="885">
        <v>3363</v>
      </c>
      <c r="AJ75" s="885">
        <v>380</v>
      </c>
      <c r="AK75" s="885">
        <v>-1909</v>
      </c>
      <c r="AL75" s="885">
        <v>-2576</v>
      </c>
      <c r="AM75" s="885">
        <v>-8156</v>
      </c>
      <c r="AN75" s="885">
        <v>2983</v>
      </c>
      <c r="AO75" s="885">
        <v>0</v>
      </c>
      <c r="AP75" s="885">
        <v>-2289</v>
      </c>
      <c r="AQ75" s="885">
        <v>-2956</v>
      </c>
      <c r="AR75" s="885">
        <v>-8536</v>
      </c>
      <c r="AS75" s="887"/>
      <c r="AT75" s="896">
        <v>0</v>
      </c>
      <c r="AU75" s="925">
        <v>-0.5588243931219149</v>
      </c>
      <c r="AV75" s="926">
        <v>-0.5588243931219149</v>
      </c>
      <c r="AW75" s="926">
        <v>-0.5588243931219149</v>
      </c>
      <c r="AX75" s="926">
        <v>-0.54434154428548165</v>
      </c>
      <c r="AY75" s="1211">
        <v>0</v>
      </c>
      <c r="AZ75" s="926"/>
      <c r="BA75" s="1227">
        <v>116172.55499999999</v>
      </c>
      <c r="BB75" s="1228">
        <v>3714.8249999999998</v>
      </c>
      <c r="BC75" s="926">
        <v>112457.73</v>
      </c>
      <c r="BD75" s="927">
        <v>7.5055682215595558</v>
      </c>
      <c r="BF75" s="1213">
        <v>15.199316035783983</v>
      </c>
      <c r="BG75" s="926">
        <v>15.193509548001634</v>
      </c>
      <c r="BH75" s="926">
        <v>3.6040268993889173E-3</v>
      </c>
      <c r="BI75" s="926">
        <v>3.3370619438786271E-4</v>
      </c>
      <c r="BJ75" s="926">
        <v>0</v>
      </c>
      <c r="BK75" s="926">
        <v>0</v>
      </c>
      <c r="BL75" s="926">
        <v>5.7998136584610539E-2</v>
      </c>
      <c r="BM75" s="926">
        <v>0</v>
      </c>
      <c r="BN75" s="926">
        <v>12.44170152784044</v>
      </c>
      <c r="BO75" s="926">
        <v>2.689872150482806</v>
      </c>
      <c r="BP75" s="926">
        <v>5.8064877823488107E-3</v>
      </c>
      <c r="BQ75" s="1213">
        <v>15.758140428905898</v>
      </c>
      <c r="BR75" s="926">
        <v>15.737851092287116</v>
      </c>
      <c r="BS75" s="926">
        <v>0.19755406707761472</v>
      </c>
      <c r="BT75" s="926">
        <v>0.11272595246422003</v>
      </c>
      <c r="BU75" s="926">
        <v>14.675330569356161</v>
      </c>
      <c r="BV75" s="327">
        <v>0</v>
      </c>
      <c r="BW75" s="926">
        <v>0.21076883237537408</v>
      </c>
      <c r="BX75" s="926">
        <v>0</v>
      </c>
      <c r="BY75" s="926">
        <v>0.54147167101374605</v>
      </c>
      <c r="BZ75" s="926">
        <v>2.0289336618782051E-2</v>
      </c>
      <c r="CA75" s="926">
        <v>1.9822147946639043E-2</v>
      </c>
      <c r="CB75" s="926">
        <v>1.9822147946639043E-2</v>
      </c>
      <c r="CC75" s="926">
        <v>0</v>
      </c>
      <c r="CD75" s="926">
        <v>0</v>
      </c>
      <c r="CE75" s="927">
        <v>0</v>
      </c>
      <c r="CF75" s="926"/>
      <c r="CG75" s="925">
        <v>2.5361670773477566E-2</v>
      </c>
      <c r="CH75" s="926">
        <v>0.3371767388094965</v>
      </c>
      <c r="CI75" s="926">
        <v>0.37241611293685478</v>
      </c>
      <c r="CJ75" s="926">
        <v>0.22445078634527646</v>
      </c>
      <c r="CK75" s="927">
        <v>7.5055682215595558</v>
      </c>
      <c r="CL75" s="412">
        <v>2023</v>
      </c>
      <c r="CM75" s="99">
        <v>227735</v>
      </c>
      <c r="CN75" s="87">
        <v>227648</v>
      </c>
      <c r="CO75" s="87">
        <v>0</v>
      </c>
      <c r="CP75" s="87">
        <v>0</v>
      </c>
      <c r="CQ75" s="87">
        <v>0</v>
      </c>
      <c r="CR75" s="94">
        <v>0</v>
      </c>
      <c r="CS75" s="94">
        <v>0</v>
      </c>
      <c r="CT75" s="94">
        <v>0</v>
      </c>
      <c r="CU75" s="95">
        <v>0</v>
      </c>
      <c r="CV75" s="95">
        <v>0</v>
      </c>
      <c r="CW75" s="94">
        <v>0</v>
      </c>
      <c r="CX75" s="94">
        <v>0</v>
      </c>
      <c r="CY75" s="94">
        <v>0</v>
      </c>
      <c r="CZ75" s="95">
        <v>0</v>
      </c>
      <c r="DA75" s="94">
        <v>0</v>
      </c>
      <c r="DB75" s="94">
        <v>0</v>
      </c>
      <c r="DC75" s="95">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c r="DV75" s="94"/>
      <c r="DW75" s="94">
        <v>0</v>
      </c>
      <c r="DX75" s="94">
        <v>0</v>
      </c>
      <c r="DY75" s="94">
        <v>0</v>
      </c>
      <c r="DZ75" s="94">
        <v>0</v>
      </c>
      <c r="EA75" s="94">
        <v>0</v>
      </c>
      <c r="EB75" s="94">
        <v>0</v>
      </c>
      <c r="EC75" s="94">
        <v>0</v>
      </c>
      <c r="ED75" s="94">
        <v>0</v>
      </c>
      <c r="EE75" s="94">
        <v>0</v>
      </c>
      <c r="EF75" s="94">
        <v>0</v>
      </c>
      <c r="EG75" s="94">
        <v>0</v>
      </c>
      <c r="EH75" s="94">
        <v>0</v>
      </c>
      <c r="EI75" s="94">
        <v>0</v>
      </c>
      <c r="EJ75" s="95">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c r="FD75" s="94">
        <v>0</v>
      </c>
      <c r="FE75" s="94">
        <v>0</v>
      </c>
      <c r="FF75" s="94">
        <v>0</v>
      </c>
      <c r="FG75" s="94"/>
      <c r="FH75" s="94">
        <v>0</v>
      </c>
      <c r="FI75" s="87">
        <v>869</v>
      </c>
      <c r="FJ75" s="858">
        <v>869</v>
      </c>
      <c r="FK75" s="94">
        <v>0</v>
      </c>
      <c r="FL75" s="94">
        <v>0</v>
      </c>
      <c r="FM75" s="95">
        <v>0</v>
      </c>
      <c r="FN75" s="95">
        <v>0</v>
      </c>
      <c r="FO75" s="94">
        <v>0</v>
      </c>
      <c r="FP75" s="94">
        <v>0</v>
      </c>
      <c r="FQ75" s="94"/>
      <c r="FR75" s="94"/>
      <c r="FS75" s="179">
        <v>0</v>
      </c>
      <c r="FT75" s="94">
        <v>0</v>
      </c>
      <c r="FU75" s="94">
        <v>0</v>
      </c>
      <c r="FV75" s="94">
        <v>0</v>
      </c>
      <c r="FW75" s="94">
        <v>0</v>
      </c>
      <c r="FX75" s="94">
        <v>0</v>
      </c>
      <c r="FY75" s="94">
        <v>0</v>
      </c>
      <c r="FZ75" s="94">
        <v>0</v>
      </c>
      <c r="GA75" s="87">
        <v>186417</v>
      </c>
      <c r="GB75" s="87">
        <v>186394</v>
      </c>
      <c r="GC75" s="94">
        <v>138783</v>
      </c>
      <c r="GD75" s="94">
        <v>23</v>
      </c>
      <c r="GE75" s="94">
        <v>47611</v>
      </c>
      <c r="GF75" s="87">
        <v>40303</v>
      </c>
      <c r="GG75" s="94">
        <v>0</v>
      </c>
      <c r="GH75" s="94">
        <v>0</v>
      </c>
      <c r="GI75" s="858">
        <v>39347</v>
      </c>
      <c r="GJ75" s="94">
        <v>290</v>
      </c>
      <c r="GK75" s="94">
        <v>666</v>
      </c>
      <c r="GL75" s="87">
        <v>59</v>
      </c>
      <c r="GM75" s="72">
        <v>54</v>
      </c>
      <c r="GN75" s="72">
        <v>0</v>
      </c>
      <c r="GO75" s="72">
        <v>5</v>
      </c>
      <c r="GP75" s="95">
        <v>87</v>
      </c>
      <c r="GQ75" s="95">
        <v>0</v>
      </c>
      <c r="GR75" s="94">
        <v>0</v>
      </c>
      <c r="GS75" s="94">
        <v>0</v>
      </c>
      <c r="GT75" s="94">
        <v>0</v>
      </c>
      <c r="GU75" s="94">
        <v>0</v>
      </c>
      <c r="GV75" s="94">
        <v>0</v>
      </c>
      <c r="GW75" s="94">
        <v>0</v>
      </c>
      <c r="GX75" s="94">
        <v>0</v>
      </c>
      <c r="GY75" s="94">
        <v>0</v>
      </c>
      <c r="GZ75" s="858">
        <v>71</v>
      </c>
      <c r="HA75" s="94">
        <v>16</v>
      </c>
      <c r="HB75" s="94">
        <v>0</v>
      </c>
      <c r="HC75" s="99">
        <v>236108</v>
      </c>
      <c r="HD75" s="87">
        <v>235804</v>
      </c>
      <c r="HE75" s="72">
        <v>2960</v>
      </c>
      <c r="HF75" s="72">
        <v>1689</v>
      </c>
      <c r="HG75" s="87">
        <v>3158</v>
      </c>
      <c r="HH75" s="72">
        <v>0</v>
      </c>
      <c r="HI75" s="72">
        <v>3158</v>
      </c>
      <c r="HJ75" s="93">
        <v>0</v>
      </c>
      <c r="HK75" s="72">
        <v>0</v>
      </c>
      <c r="HL75" s="72">
        <v>0</v>
      </c>
      <c r="HM75" s="87">
        <v>23</v>
      </c>
      <c r="HN75" s="72">
        <v>23</v>
      </c>
      <c r="HO75" s="72">
        <v>0</v>
      </c>
      <c r="HP75" s="72">
        <v>219297</v>
      </c>
      <c r="HQ75" s="72">
        <v>587</v>
      </c>
      <c r="HR75" s="87">
        <v>8090</v>
      </c>
      <c r="HS75" s="72">
        <v>2</v>
      </c>
      <c r="HT75" s="72">
        <v>0</v>
      </c>
      <c r="HU75" s="919">
        <v>8078</v>
      </c>
      <c r="HV75" s="72">
        <v>0</v>
      </c>
      <c r="HW75" s="72">
        <v>10</v>
      </c>
      <c r="HX75" s="72">
        <v>0</v>
      </c>
      <c r="HY75" s="87">
        <v>304</v>
      </c>
      <c r="HZ75" s="93">
        <v>297</v>
      </c>
      <c r="IA75" s="72">
        <v>297</v>
      </c>
      <c r="IB75" s="72">
        <v>0</v>
      </c>
      <c r="IC75" s="72">
        <v>0</v>
      </c>
      <c r="ID75" s="919">
        <v>7</v>
      </c>
      <c r="IE75" s="72">
        <v>0</v>
      </c>
      <c r="IF75" s="120">
        <v>0</v>
      </c>
    </row>
    <row r="76" spans="1:240" ht="14.25" customHeight="1">
      <c r="A76" s="423" t="s">
        <v>979</v>
      </c>
      <c r="B76" s="1204">
        <v>1591627</v>
      </c>
      <c r="C76" s="1208">
        <v>244538</v>
      </c>
      <c r="D76" s="1209">
        <v>244422</v>
      </c>
      <c r="E76" s="884">
        <v>65</v>
      </c>
      <c r="F76" s="884">
        <v>4</v>
      </c>
      <c r="G76" s="327"/>
      <c r="H76" s="884">
        <v>0</v>
      </c>
      <c r="I76" s="884">
        <v>837</v>
      </c>
      <c r="J76" s="884">
        <v>0</v>
      </c>
      <c r="K76" s="884">
        <v>199595</v>
      </c>
      <c r="L76" s="884">
        <v>43921</v>
      </c>
      <c r="M76" s="1226">
        <v>116</v>
      </c>
      <c r="N76" s="1208">
        <v>253090</v>
      </c>
      <c r="O76" s="1209">
        <v>251598</v>
      </c>
      <c r="P76" s="885">
        <v>3122</v>
      </c>
      <c r="Q76" s="885">
        <v>1579</v>
      </c>
      <c r="R76" s="885">
        <v>235383</v>
      </c>
      <c r="S76" s="885">
        <v>2938</v>
      </c>
      <c r="T76" s="885">
        <v>1</v>
      </c>
      <c r="U76" s="885">
        <v>8575</v>
      </c>
      <c r="V76" s="1209">
        <v>1492</v>
      </c>
      <c r="W76" s="885">
        <v>386</v>
      </c>
      <c r="X76" s="885">
        <v>386</v>
      </c>
      <c r="Y76" s="885">
        <v>0</v>
      </c>
      <c r="Z76" s="885">
        <v>3</v>
      </c>
      <c r="AA76" s="885">
        <v>1108</v>
      </c>
      <c r="AB76" s="894">
        <v>-5</v>
      </c>
      <c r="AC76" s="1210">
        <v>-8552</v>
      </c>
      <c r="AD76" s="885">
        <v>-8552</v>
      </c>
      <c r="AE76" s="885">
        <v>-8551</v>
      </c>
      <c r="AF76" s="887">
        <v>5135</v>
      </c>
      <c r="AG76" s="887">
        <v>5715</v>
      </c>
      <c r="AH76" s="887">
        <v>410</v>
      </c>
      <c r="AI76" s="885">
        <v>3556</v>
      </c>
      <c r="AJ76" s="885">
        <v>410</v>
      </c>
      <c r="AK76" s="885">
        <v>-1692</v>
      </c>
      <c r="AL76" s="885">
        <v>-1461</v>
      </c>
      <c r="AM76" s="885">
        <v>-7176</v>
      </c>
      <c r="AN76" s="885">
        <v>3146</v>
      </c>
      <c r="AO76" s="885">
        <v>0</v>
      </c>
      <c r="AP76" s="885">
        <v>-2102</v>
      </c>
      <c r="AQ76" s="885">
        <v>-1871</v>
      </c>
      <c r="AR76" s="885">
        <v>-7586</v>
      </c>
      <c r="AS76" s="887"/>
      <c r="AT76" s="896">
        <v>57</v>
      </c>
      <c r="AU76" s="925">
        <v>-0.53731181991760635</v>
      </c>
      <c r="AV76" s="926">
        <v>-0.53731181991760635</v>
      </c>
      <c r="AW76" s="926">
        <v>-0.53724899112668989</v>
      </c>
      <c r="AX76" s="926">
        <v>-0.45085940361655086</v>
      </c>
      <c r="AY76" s="1211">
        <v>0</v>
      </c>
      <c r="AZ76" s="926"/>
      <c r="BA76" s="1227">
        <v>126173.28200000001</v>
      </c>
      <c r="BB76" s="1228">
        <v>9652.0220000000008</v>
      </c>
      <c r="BC76" s="926">
        <v>116521.26000000001</v>
      </c>
      <c r="BD76" s="927">
        <v>7.3208898818630246</v>
      </c>
      <c r="BF76" s="1213">
        <v>15.364026873130451</v>
      </c>
      <c r="BG76" s="926">
        <v>15.356738733384141</v>
      </c>
      <c r="BH76" s="926">
        <v>4.0838714095702069E-3</v>
      </c>
      <c r="BI76" s="926">
        <v>2.5131516366585892E-4</v>
      </c>
      <c r="BJ76" s="926">
        <v>0</v>
      </c>
      <c r="BK76" s="926">
        <v>0</v>
      </c>
      <c r="BL76" s="926">
        <v>5.2587697997080976E-2</v>
      </c>
      <c r="BM76" s="926">
        <v>0</v>
      </c>
      <c r="BN76" s="926">
        <v>12.540312522971776</v>
      </c>
      <c r="BO76" s="926">
        <v>2.7595033258420472</v>
      </c>
      <c r="BP76" s="926">
        <v>7.2881397463099079E-3</v>
      </c>
      <c r="BQ76" s="1213">
        <v>15.901338693048057</v>
      </c>
      <c r="BR76" s="926">
        <v>15.807598137000692</v>
      </c>
      <c r="BS76" s="926">
        <v>0.19615148524120288</v>
      </c>
      <c r="BT76" s="926">
        <v>9.9206660857097798E-2</v>
      </c>
      <c r="BU76" s="926">
        <v>14.788829292290217</v>
      </c>
      <c r="BV76" s="327">
        <v>1</v>
      </c>
      <c r="BW76" s="926">
        <v>0.18459098771257337</v>
      </c>
      <c r="BX76" s="926">
        <v>6.2828790916464729E-5</v>
      </c>
      <c r="BY76" s="926">
        <v>0.538756882108685</v>
      </c>
      <c r="BZ76" s="926">
        <v>9.3740556047365364E-2</v>
      </c>
      <c r="CA76" s="926">
        <v>2.4251913293755385E-2</v>
      </c>
      <c r="CB76" s="926">
        <v>2.4251913293755385E-2</v>
      </c>
      <c r="CC76" s="926">
        <v>0</v>
      </c>
      <c r="CD76" s="926">
        <v>6.9614300335442914E-2</v>
      </c>
      <c r="CE76" s="927">
        <v>-3.1414395458232363E-4</v>
      </c>
      <c r="CF76" s="926"/>
      <c r="CG76" s="925">
        <v>2.5759804275750538E-2</v>
      </c>
      <c r="CH76" s="926">
        <v>0.32262584135604638</v>
      </c>
      <c r="CI76" s="926">
        <v>0.35906654008759592</v>
      </c>
      <c r="CJ76" s="926">
        <v>0.22341918049894857</v>
      </c>
      <c r="CK76" s="927">
        <v>7.3208898818630246</v>
      </c>
      <c r="CL76" s="412" t="s">
        <v>979</v>
      </c>
      <c r="CM76" s="99">
        <v>244538</v>
      </c>
      <c r="CN76" s="87">
        <v>244422</v>
      </c>
      <c r="CO76" s="87">
        <v>0</v>
      </c>
      <c r="CP76" s="87">
        <v>0</v>
      </c>
      <c r="CQ76" s="87">
        <v>0</v>
      </c>
      <c r="CR76" s="94">
        <v>0</v>
      </c>
      <c r="CS76" s="94">
        <v>0</v>
      </c>
      <c r="CT76" s="94">
        <v>0</v>
      </c>
      <c r="CU76" s="95">
        <v>0</v>
      </c>
      <c r="CV76" s="95">
        <v>0</v>
      </c>
      <c r="CW76" s="94">
        <v>0</v>
      </c>
      <c r="CX76" s="94">
        <v>0</v>
      </c>
      <c r="CY76" s="94">
        <v>0</v>
      </c>
      <c r="CZ76" s="95">
        <v>0</v>
      </c>
      <c r="DA76" s="94">
        <v>0</v>
      </c>
      <c r="DB76" s="94">
        <v>0</v>
      </c>
      <c r="DC76" s="95">
        <v>0</v>
      </c>
      <c r="DD76" s="94">
        <v>0</v>
      </c>
      <c r="DE76" s="94">
        <v>0</v>
      </c>
      <c r="DF76" s="94">
        <v>0</v>
      </c>
      <c r="DG76" s="94">
        <v>0</v>
      </c>
      <c r="DH76" s="94">
        <v>0</v>
      </c>
      <c r="DI76" s="94">
        <v>0</v>
      </c>
      <c r="DJ76" s="94">
        <v>0</v>
      </c>
      <c r="DK76" s="94">
        <v>0</v>
      </c>
      <c r="DL76" s="94">
        <v>0</v>
      </c>
      <c r="DM76" s="94">
        <v>0</v>
      </c>
      <c r="DN76" s="94">
        <v>0</v>
      </c>
      <c r="DO76" s="94">
        <v>0</v>
      </c>
      <c r="DP76" s="94">
        <v>0</v>
      </c>
      <c r="DQ76" s="94">
        <v>0</v>
      </c>
      <c r="DR76" s="94">
        <v>0</v>
      </c>
      <c r="DS76" s="94">
        <v>0</v>
      </c>
      <c r="DT76" s="94">
        <v>0</v>
      </c>
      <c r="DU76" s="94"/>
      <c r="DV76" s="94"/>
      <c r="DW76" s="94">
        <v>0</v>
      </c>
      <c r="DX76" s="94">
        <v>0</v>
      </c>
      <c r="DY76" s="94">
        <v>0</v>
      </c>
      <c r="DZ76" s="94">
        <v>0</v>
      </c>
      <c r="EA76" s="94">
        <v>0</v>
      </c>
      <c r="EB76" s="94">
        <v>0</v>
      </c>
      <c r="EC76" s="94">
        <v>0</v>
      </c>
      <c r="ED76" s="94">
        <v>0</v>
      </c>
      <c r="EE76" s="94">
        <v>0</v>
      </c>
      <c r="EF76" s="94">
        <v>0</v>
      </c>
      <c r="EG76" s="94">
        <v>0</v>
      </c>
      <c r="EH76" s="94">
        <v>0</v>
      </c>
      <c r="EI76" s="94">
        <v>0</v>
      </c>
      <c r="EJ76" s="95">
        <v>0</v>
      </c>
      <c r="EK76" s="94">
        <v>0</v>
      </c>
      <c r="EL76" s="94">
        <v>0</v>
      </c>
      <c r="EM76" s="94">
        <v>0</v>
      </c>
      <c r="EN76" s="94">
        <v>0</v>
      </c>
      <c r="EO76" s="94">
        <v>0</v>
      </c>
      <c r="EP76" s="94">
        <v>0</v>
      </c>
      <c r="EQ76" s="94">
        <v>0</v>
      </c>
      <c r="ER76" s="94">
        <v>0</v>
      </c>
      <c r="ES76" s="94">
        <v>0</v>
      </c>
      <c r="ET76" s="94">
        <v>0</v>
      </c>
      <c r="EU76" s="94">
        <v>0</v>
      </c>
      <c r="EV76" s="94">
        <v>0</v>
      </c>
      <c r="EW76" s="94">
        <v>0</v>
      </c>
      <c r="EX76" s="94">
        <v>0</v>
      </c>
      <c r="EY76" s="94">
        <v>0</v>
      </c>
      <c r="EZ76" s="94">
        <v>0</v>
      </c>
      <c r="FA76" s="94">
        <v>0</v>
      </c>
      <c r="FB76" s="94">
        <v>0</v>
      </c>
      <c r="FC76" s="94"/>
      <c r="FD76" s="94">
        <v>0</v>
      </c>
      <c r="FE76" s="94">
        <v>0</v>
      </c>
      <c r="FF76" s="94">
        <v>0</v>
      </c>
      <c r="FG76" s="94"/>
      <c r="FH76" s="94">
        <v>0</v>
      </c>
      <c r="FI76" s="87">
        <v>837</v>
      </c>
      <c r="FJ76" s="858">
        <v>837</v>
      </c>
      <c r="FK76" s="94">
        <v>0</v>
      </c>
      <c r="FL76" s="94">
        <v>0</v>
      </c>
      <c r="FM76" s="95">
        <v>0</v>
      </c>
      <c r="FN76" s="95">
        <v>0</v>
      </c>
      <c r="FO76" s="94">
        <v>0</v>
      </c>
      <c r="FP76" s="94">
        <v>0</v>
      </c>
      <c r="FQ76" s="94"/>
      <c r="FR76" s="94"/>
      <c r="FS76" s="179">
        <v>0</v>
      </c>
      <c r="FT76" s="94">
        <v>0</v>
      </c>
      <c r="FU76" s="94">
        <v>0</v>
      </c>
      <c r="FV76" s="94">
        <v>0</v>
      </c>
      <c r="FW76" s="94">
        <v>0</v>
      </c>
      <c r="FX76" s="94">
        <v>0</v>
      </c>
      <c r="FY76" s="94">
        <v>0</v>
      </c>
      <c r="FZ76" s="94">
        <v>0</v>
      </c>
      <c r="GA76" s="87">
        <v>199595</v>
      </c>
      <c r="GB76" s="87">
        <v>199568</v>
      </c>
      <c r="GC76" s="94">
        <v>148947</v>
      </c>
      <c r="GD76" s="94">
        <v>27</v>
      </c>
      <c r="GE76" s="94">
        <v>50621</v>
      </c>
      <c r="GF76" s="87">
        <v>43921</v>
      </c>
      <c r="GG76" s="94">
        <v>0</v>
      </c>
      <c r="GH76" s="94">
        <v>0</v>
      </c>
      <c r="GI76" s="858">
        <v>43044</v>
      </c>
      <c r="GJ76" s="94">
        <v>154</v>
      </c>
      <c r="GK76" s="94">
        <v>723</v>
      </c>
      <c r="GL76" s="87">
        <v>69</v>
      </c>
      <c r="GM76" s="72">
        <v>56</v>
      </c>
      <c r="GN76" s="72">
        <v>9</v>
      </c>
      <c r="GO76" s="72">
        <v>4</v>
      </c>
      <c r="GP76" s="95">
        <v>116</v>
      </c>
      <c r="GQ76" s="95">
        <v>0</v>
      </c>
      <c r="GR76" s="94">
        <v>0</v>
      </c>
      <c r="GS76" s="94">
        <v>0</v>
      </c>
      <c r="GT76" s="94">
        <v>0</v>
      </c>
      <c r="GU76" s="94">
        <v>0</v>
      </c>
      <c r="GV76" s="94">
        <v>0</v>
      </c>
      <c r="GW76" s="94">
        <v>0</v>
      </c>
      <c r="GX76" s="94">
        <v>0</v>
      </c>
      <c r="GY76" s="94">
        <v>0</v>
      </c>
      <c r="GZ76" s="858">
        <v>92</v>
      </c>
      <c r="HA76" s="94">
        <v>24</v>
      </c>
      <c r="HB76" s="94">
        <v>0</v>
      </c>
      <c r="HC76" s="99">
        <v>253090</v>
      </c>
      <c r="HD76" s="87">
        <v>251598</v>
      </c>
      <c r="HE76" s="72">
        <v>3122</v>
      </c>
      <c r="HF76" s="72">
        <v>1579</v>
      </c>
      <c r="HG76" s="87">
        <v>2938</v>
      </c>
      <c r="HH76" s="72">
        <v>0</v>
      </c>
      <c r="HI76" s="72">
        <v>2938</v>
      </c>
      <c r="HJ76" s="93">
        <v>1</v>
      </c>
      <c r="HK76" s="72">
        <v>1</v>
      </c>
      <c r="HL76" s="72">
        <v>0</v>
      </c>
      <c r="HM76" s="87">
        <v>24</v>
      </c>
      <c r="HN76" s="72">
        <v>24</v>
      </c>
      <c r="HO76" s="72">
        <v>0</v>
      </c>
      <c r="HP76" s="72">
        <v>234734</v>
      </c>
      <c r="HQ76" s="72">
        <v>649</v>
      </c>
      <c r="HR76" s="87">
        <v>8551</v>
      </c>
      <c r="HS76" s="72">
        <v>2</v>
      </c>
      <c r="HT76" s="72">
        <v>0</v>
      </c>
      <c r="HU76" s="919">
        <v>8530</v>
      </c>
      <c r="HV76" s="72">
        <v>0</v>
      </c>
      <c r="HW76" s="72">
        <v>19</v>
      </c>
      <c r="HX76" s="72">
        <v>0</v>
      </c>
      <c r="HY76" s="87">
        <v>1492</v>
      </c>
      <c r="HZ76" s="93">
        <v>386</v>
      </c>
      <c r="IA76" s="72">
        <v>386</v>
      </c>
      <c r="IB76" s="72">
        <v>0</v>
      </c>
      <c r="IC76" s="72">
        <v>-5</v>
      </c>
      <c r="ID76" s="919">
        <v>3</v>
      </c>
      <c r="IE76" s="72">
        <v>0</v>
      </c>
      <c r="IF76" s="120">
        <v>1108</v>
      </c>
    </row>
    <row r="77" spans="1:240" ht="14.25" customHeight="1">
      <c r="A77" s="423"/>
      <c r="B77" s="884"/>
      <c r="C77" s="1209"/>
      <c r="D77" s="1209"/>
      <c r="E77" s="884"/>
      <c r="F77" s="884"/>
      <c r="G77" s="327"/>
      <c r="H77" s="884"/>
      <c r="I77" s="884"/>
      <c r="J77" s="884"/>
      <c r="K77" s="884"/>
      <c r="L77" s="884"/>
      <c r="M77" s="1206"/>
      <c r="N77" s="1209"/>
      <c r="O77" s="1209"/>
      <c r="P77" s="885"/>
      <c r="Q77" s="885"/>
      <c r="R77" s="885"/>
      <c r="S77" s="885"/>
      <c r="T77" s="885"/>
      <c r="U77" s="885"/>
      <c r="V77" s="1209"/>
      <c r="W77" s="885"/>
      <c r="X77" s="885"/>
      <c r="Y77" s="885"/>
      <c r="Z77" s="885"/>
      <c r="AA77" s="885"/>
      <c r="AB77" s="885"/>
      <c r="AC77" s="885"/>
      <c r="AD77" s="885"/>
      <c r="AE77" s="885"/>
      <c r="AF77" s="885"/>
      <c r="AG77" s="885"/>
      <c r="AH77" s="885"/>
      <c r="AI77" s="885"/>
      <c r="AJ77" s="885"/>
      <c r="AK77" s="885"/>
      <c r="AL77" s="885"/>
      <c r="AM77" s="885"/>
      <c r="AN77" s="885"/>
      <c r="AO77" s="885"/>
      <c r="AP77" s="885"/>
      <c r="AQ77" s="885"/>
      <c r="AR77" s="885"/>
      <c r="AS77" s="885"/>
      <c r="AT77" s="885"/>
      <c r="AU77" s="926"/>
      <c r="AV77" s="926"/>
      <c r="AW77" s="926"/>
      <c r="AX77" s="926"/>
      <c r="AY77" s="1212"/>
      <c r="AZ77" s="926"/>
      <c r="BA77" s="1230"/>
      <c r="BB77" s="1230"/>
      <c r="BC77" s="926"/>
      <c r="BD77" s="926"/>
      <c r="BF77" s="926"/>
      <c r="BG77" s="926"/>
      <c r="BH77" s="926"/>
      <c r="BI77" s="926"/>
      <c r="BJ77" s="926"/>
      <c r="BK77" s="926"/>
      <c r="BL77" s="926"/>
      <c r="BM77" s="926"/>
      <c r="BN77" s="926"/>
      <c r="BO77" s="926"/>
      <c r="BP77" s="926"/>
      <c r="BQ77" s="926"/>
      <c r="BR77" s="926"/>
      <c r="BS77" s="926"/>
      <c r="BT77" s="926"/>
      <c r="BU77" s="926"/>
      <c r="BW77" s="926"/>
      <c r="BX77" s="926"/>
      <c r="BY77" s="926"/>
      <c r="BZ77" s="926"/>
      <c r="CA77" s="926"/>
      <c r="CB77" s="926"/>
      <c r="CC77" s="926"/>
      <c r="CD77" s="926"/>
      <c r="CE77" s="926"/>
      <c r="CF77" s="926"/>
      <c r="CG77" s="926"/>
      <c r="CH77" s="926"/>
      <c r="CI77" s="926"/>
      <c r="CJ77" s="926"/>
      <c r="CK77" s="926"/>
      <c r="CL77" s="423"/>
      <c r="CM77" s="179"/>
      <c r="CN77" s="178"/>
      <c r="CO77" s="178"/>
      <c r="CP77" s="178"/>
      <c r="CQ77" s="178"/>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8"/>
      <c r="FJ77" s="1066"/>
      <c r="FK77" s="179"/>
      <c r="FL77" s="179"/>
      <c r="FM77" s="179"/>
      <c r="FN77" s="179"/>
      <c r="FO77" s="179"/>
      <c r="FP77" s="179"/>
      <c r="FQ77" s="179"/>
      <c r="FR77" s="179"/>
      <c r="FS77" s="179"/>
      <c r="FT77" s="179"/>
      <c r="FU77" s="179"/>
      <c r="FV77" s="179"/>
      <c r="FW77" s="179"/>
      <c r="FX77" s="179"/>
      <c r="FY77" s="179"/>
      <c r="FZ77" s="179"/>
      <c r="GA77" s="178"/>
      <c r="GB77" s="178"/>
      <c r="GC77" s="179"/>
      <c r="GD77" s="179"/>
      <c r="GE77" s="179"/>
      <c r="GF77" s="178"/>
      <c r="GG77" s="179"/>
      <c r="GH77" s="179"/>
      <c r="GI77" s="1066"/>
      <c r="GJ77" s="179"/>
      <c r="GK77" s="179"/>
      <c r="GL77" s="178"/>
      <c r="GM77" s="177"/>
      <c r="GN77" s="177"/>
      <c r="GO77" s="177"/>
      <c r="GP77" s="179"/>
      <c r="GQ77" s="179"/>
      <c r="GR77" s="179"/>
      <c r="GS77" s="179"/>
      <c r="GT77" s="179"/>
      <c r="GU77" s="179"/>
      <c r="GV77" s="179"/>
      <c r="GW77" s="179"/>
      <c r="GX77" s="179"/>
      <c r="GY77" s="179"/>
      <c r="GZ77" s="1066"/>
      <c r="HA77" s="179"/>
      <c r="HB77" s="179"/>
      <c r="HC77" s="179"/>
      <c r="HD77" s="178"/>
      <c r="HE77" s="177"/>
      <c r="HF77" s="177"/>
      <c r="HG77" s="178"/>
      <c r="HH77" s="177"/>
      <c r="HI77" s="177"/>
      <c r="HJ77" s="177"/>
      <c r="HK77" s="177"/>
      <c r="HL77" s="177"/>
      <c r="HM77" s="178"/>
      <c r="HN77" s="177"/>
      <c r="HO77" s="177"/>
      <c r="HP77" s="177"/>
      <c r="HQ77" s="177"/>
      <c r="HR77" s="178"/>
      <c r="HS77" s="177"/>
      <c r="HT77" s="177"/>
      <c r="HU77" s="1067"/>
      <c r="HV77" s="177"/>
      <c r="HW77" s="177"/>
      <c r="HX77" s="177"/>
      <c r="HY77" s="178"/>
      <c r="HZ77" s="177"/>
      <c r="IA77" s="177"/>
      <c r="IB77" s="177"/>
      <c r="IC77" s="177"/>
      <c r="ID77" s="1067"/>
      <c r="IE77" s="177"/>
      <c r="IF77" s="177"/>
    </row>
    <row r="78" spans="1:240" ht="14.25" customHeight="1">
      <c r="A78" s="423"/>
      <c r="B78" s="884"/>
      <c r="C78" s="1209"/>
      <c r="D78" s="1209"/>
      <c r="E78" s="884"/>
      <c r="F78" s="884"/>
      <c r="G78" s="327"/>
      <c r="H78" s="884"/>
      <c r="I78" s="884"/>
      <c r="J78" s="884"/>
      <c r="K78" s="884"/>
      <c r="L78" s="884"/>
      <c r="M78" s="1206"/>
      <c r="N78" s="1209"/>
      <c r="O78" s="1209"/>
      <c r="P78" s="885"/>
      <c r="Q78" s="885"/>
      <c r="R78" s="885"/>
      <c r="S78" s="885"/>
      <c r="T78" s="885"/>
      <c r="U78" s="885"/>
      <c r="V78" s="1209"/>
      <c r="W78" s="885"/>
      <c r="X78" s="885"/>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926"/>
      <c r="AV78" s="926"/>
      <c r="AW78" s="926"/>
      <c r="AX78" s="926"/>
      <c r="AY78" s="1212"/>
      <c r="AZ78" s="926"/>
      <c r="BA78" s="1230"/>
      <c r="BB78" s="1230"/>
      <c r="BC78" s="926"/>
      <c r="BD78" s="926"/>
      <c r="BF78" s="926"/>
      <c r="BG78" s="926"/>
      <c r="BH78" s="926"/>
      <c r="BI78" s="926"/>
      <c r="BJ78" s="926"/>
      <c r="BK78" s="926"/>
      <c r="BL78" s="926"/>
      <c r="BM78" s="926"/>
      <c r="BN78" s="926"/>
      <c r="BO78" s="926"/>
      <c r="BP78" s="926"/>
      <c r="BQ78" s="926"/>
      <c r="BR78" s="926"/>
      <c r="BS78" s="926"/>
      <c r="BT78" s="926"/>
      <c r="BU78" s="926"/>
      <c r="BW78" s="926"/>
      <c r="BX78" s="926"/>
      <c r="BY78" s="926"/>
      <c r="BZ78" s="926"/>
      <c r="CA78" s="926"/>
      <c r="CB78" s="926"/>
      <c r="CC78" s="926"/>
      <c r="CD78" s="926"/>
      <c r="CE78" s="926"/>
      <c r="CF78" s="926"/>
      <c r="CG78" s="926"/>
      <c r="CH78" s="926"/>
      <c r="CI78" s="926"/>
      <c r="CJ78" s="926"/>
      <c r="CK78" s="926"/>
      <c r="CL78" s="423"/>
      <c r="CM78" s="179"/>
      <c r="CN78" s="178"/>
      <c r="CO78" s="178"/>
      <c r="CP78" s="178"/>
      <c r="CQ78" s="178"/>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8"/>
      <c r="FJ78" s="1066"/>
      <c r="FK78" s="179"/>
      <c r="FL78" s="179"/>
      <c r="FM78" s="179"/>
      <c r="FN78" s="179"/>
      <c r="FO78" s="179"/>
      <c r="FP78" s="179"/>
      <c r="FQ78" s="179"/>
      <c r="FR78" s="179"/>
      <c r="FS78" s="179"/>
      <c r="FT78" s="179"/>
      <c r="FU78" s="179"/>
      <c r="FV78" s="179"/>
      <c r="FW78" s="179"/>
      <c r="FX78" s="179"/>
      <c r="FY78" s="179"/>
      <c r="FZ78" s="179"/>
      <c r="GA78" s="178"/>
      <c r="GB78" s="178"/>
      <c r="GC78" s="179"/>
      <c r="GD78" s="179"/>
      <c r="GE78" s="179"/>
      <c r="GF78" s="178"/>
      <c r="GG78" s="179"/>
      <c r="GH78" s="179"/>
      <c r="GI78" s="1066"/>
      <c r="GJ78" s="179"/>
      <c r="GK78" s="179"/>
      <c r="GL78" s="178"/>
      <c r="GM78" s="177"/>
      <c r="GN78" s="177"/>
      <c r="GO78" s="177"/>
      <c r="GP78" s="179"/>
      <c r="GQ78" s="179"/>
      <c r="GR78" s="179"/>
      <c r="GS78" s="179"/>
      <c r="GT78" s="179"/>
      <c r="GU78" s="179"/>
      <c r="GV78" s="179"/>
      <c r="GW78" s="179"/>
      <c r="GX78" s="179"/>
      <c r="GY78" s="179"/>
      <c r="GZ78" s="1066"/>
      <c r="HA78" s="179"/>
      <c r="HB78" s="179"/>
      <c r="HC78" s="179"/>
      <c r="HD78" s="178"/>
      <c r="HE78" s="177"/>
      <c r="HF78" s="177"/>
      <c r="HG78" s="178"/>
      <c r="HH78" s="177"/>
      <c r="HI78" s="177"/>
      <c r="HJ78" s="177"/>
      <c r="HK78" s="177"/>
      <c r="HL78" s="177"/>
      <c r="HM78" s="178"/>
      <c r="HN78" s="177"/>
      <c r="HO78" s="177"/>
      <c r="HP78" s="177"/>
      <c r="HQ78" s="177"/>
      <c r="HR78" s="178"/>
      <c r="HS78" s="177"/>
      <c r="HT78" s="177"/>
      <c r="HU78" s="1067"/>
      <c r="HV78" s="177"/>
      <c r="HW78" s="177"/>
      <c r="HX78" s="177"/>
      <c r="HY78" s="178"/>
      <c r="HZ78" s="177"/>
      <c r="IA78" s="177"/>
      <c r="IB78" s="177"/>
      <c r="IC78" s="177"/>
      <c r="ID78" s="1067"/>
      <c r="IE78" s="177"/>
      <c r="IF78" s="177"/>
    </row>
    <row r="79" spans="1:240" ht="14.25" customHeight="1">
      <c r="A79" s="423"/>
      <c r="B79" s="884"/>
      <c r="C79" s="1209"/>
      <c r="D79" s="1209"/>
      <c r="E79" s="884"/>
      <c r="F79" s="884"/>
      <c r="G79" s="327"/>
      <c r="H79" s="884"/>
      <c r="I79" s="884"/>
      <c r="J79" s="884"/>
      <c r="K79" s="884"/>
      <c r="L79" s="884"/>
      <c r="M79" s="1206"/>
      <c r="N79" s="1209"/>
      <c r="O79" s="1209"/>
      <c r="P79" s="885"/>
      <c r="Q79" s="885"/>
      <c r="R79" s="885"/>
      <c r="S79" s="885"/>
      <c r="T79" s="885"/>
      <c r="U79" s="885"/>
      <c r="V79" s="1209"/>
      <c r="W79" s="885"/>
      <c r="X79" s="885"/>
      <c r="Y79" s="885"/>
      <c r="Z79" s="885"/>
      <c r="AA79" s="885"/>
      <c r="AB79" s="885"/>
      <c r="AC79" s="885"/>
      <c r="AD79" s="885"/>
      <c r="AE79" s="885"/>
      <c r="AF79" s="885"/>
      <c r="AG79" s="885"/>
      <c r="AH79" s="885"/>
      <c r="AI79" s="885"/>
      <c r="AJ79" s="885"/>
      <c r="AK79" s="885"/>
      <c r="AL79" s="885"/>
      <c r="AM79" s="885"/>
      <c r="AN79" s="885"/>
      <c r="AO79" s="885"/>
      <c r="AP79" s="885"/>
      <c r="AQ79" s="885"/>
      <c r="AR79" s="885"/>
      <c r="AS79" s="885"/>
      <c r="AT79" s="885"/>
      <c r="AU79" s="926"/>
      <c r="AV79" s="926"/>
      <c r="AW79" s="926"/>
      <c r="AX79" s="926"/>
      <c r="AY79" s="1212"/>
      <c r="AZ79" s="926"/>
      <c r="BA79" s="1230"/>
      <c r="BB79" s="1230"/>
      <c r="BC79" s="926"/>
      <c r="BD79" s="926"/>
      <c r="BF79" s="926"/>
      <c r="BG79" s="926"/>
      <c r="BH79" s="926"/>
      <c r="BI79" s="926"/>
      <c r="BJ79" s="926"/>
      <c r="BK79" s="926"/>
      <c r="BL79" s="926"/>
      <c r="BM79" s="926"/>
      <c r="BN79" s="926"/>
      <c r="BO79" s="926"/>
      <c r="BP79" s="926"/>
      <c r="BQ79" s="926"/>
      <c r="BR79" s="926"/>
      <c r="BS79" s="926"/>
      <c r="BT79" s="926"/>
      <c r="BU79" s="926"/>
      <c r="BW79" s="926"/>
      <c r="BX79" s="926"/>
      <c r="BY79" s="926"/>
      <c r="BZ79" s="926"/>
      <c r="CA79" s="926"/>
      <c r="CB79" s="926"/>
      <c r="CC79" s="926"/>
      <c r="CD79" s="926"/>
      <c r="CE79" s="926"/>
      <c r="CF79" s="926"/>
      <c r="CG79" s="926"/>
      <c r="CH79" s="926"/>
      <c r="CI79" s="926"/>
      <c r="CJ79" s="926"/>
      <c r="CK79" s="926"/>
      <c r="CL79" s="423"/>
      <c r="CM79" s="179"/>
      <c r="CN79" s="178"/>
      <c r="CO79" s="178"/>
      <c r="CP79" s="178"/>
      <c r="CQ79" s="178"/>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8"/>
      <c r="FJ79" s="1066"/>
      <c r="FK79" s="179"/>
      <c r="FL79" s="179"/>
      <c r="FM79" s="179"/>
      <c r="FN79" s="179"/>
      <c r="FO79" s="179"/>
      <c r="FP79" s="179"/>
      <c r="FQ79" s="179"/>
      <c r="FR79" s="179"/>
      <c r="FS79" s="179"/>
      <c r="FT79" s="179"/>
      <c r="FU79" s="179"/>
      <c r="FV79" s="179"/>
      <c r="FW79" s="179"/>
      <c r="FX79" s="179"/>
      <c r="FY79" s="179"/>
      <c r="FZ79" s="179"/>
      <c r="GA79" s="178"/>
      <c r="GB79" s="178"/>
      <c r="GC79" s="179"/>
      <c r="GD79" s="179"/>
      <c r="GE79" s="179"/>
      <c r="GF79" s="178"/>
      <c r="GG79" s="179"/>
      <c r="GH79" s="179"/>
      <c r="GI79" s="1066"/>
      <c r="GJ79" s="179"/>
      <c r="GK79" s="179"/>
      <c r="GL79" s="178"/>
      <c r="GM79" s="177"/>
      <c r="GN79" s="177"/>
      <c r="GO79" s="177"/>
      <c r="GP79" s="179"/>
      <c r="GQ79" s="179"/>
      <c r="GR79" s="179"/>
      <c r="GS79" s="179"/>
      <c r="GT79" s="179"/>
      <c r="GU79" s="179"/>
      <c r="GV79" s="179"/>
      <c r="GW79" s="179"/>
      <c r="GX79" s="179"/>
      <c r="GY79" s="179"/>
      <c r="GZ79" s="1066"/>
      <c r="HA79" s="179"/>
      <c r="HB79" s="179"/>
      <c r="HC79" s="179"/>
      <c r="HD79" s="178"/>
      <c r="HE79" s="177"/>
      <c r="HF79" s="177"/>
      <c r="HG79" s="178"/>
      <c r="HH79" s="177"/>
      <c r="HI79" s="177"/>
      <c r="HJ79" s="177"/>
      <c r="HK79" s="177"/>
      <c r="HL79" s="177"/>
      <c r="HM79" s="178"/>
      <c r="HN79" s="177"/>
      <c r="HO79" s="177"/>
      <c r="HP79" s="177"/>
      <c r="HQ79" s="177"/>
      <c r="HR79" s="178"/>
      <c r="HS79" s="177"/>
      <c r="HT79" s="177"/>
      <c r="HU79" s="1067"/>
      <c r="HV79" s="177"/>
      <c r="HW79" s="177"/>
      <c r="HX79" s="177"/>
      <c r="HY79" s="178"/>
      <c r="HZ79" s="177"/>
      <c r="IA79" s="177"/>
      <c r="IB79" s="177"/>
      <c r="IC79" s="177"/>
      <c r="ID79" s="1067"/>
      <c r="IE79" s="177"/>
      <c r="IF79" s="177"/>
    </row>
    <row r="80" spans="1:240" ht="14.25" customHeight="1">
      <c r="A80" s="423"/>
      <c r="B80" s="884"/>
      <c r="C80" s="1209"/>
      <c r="D80" s="1209"/>
      <c r="E80" s="884"/>
      <c r="F80" s="884"/>
      <c r="G80" s="327"/>
      <c r="H80" s="884"/>
      <c r="I80" s="884"/>
      <c r="J80" s="884"/>
      <c r="K80" s="884"/>
      <c r="L80" s="884"/>
      <c r="M80" s="1206"/>
      <c r="N80" s="1209"/>
      <c r="O80" s="1209"/>
      <c r="P80" s="885"/>
      <c r="Q80" s="885"/>
      <c r="R80" s="885"/>
      <c r="S80" s="885"/>
      <c r="T80" s="885"/>
      <c r="U80" s="885"/>
      <c r="V80" s="1209"/>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926"/>
      <c r="AV80" s="926"/>
      <c r="AW80" s="926"/>
      <c r="AX80" s="926"/>
      <c r="AY80" s="1212"/>
      <c r="AZ80" s="926"/>
      <c r="BA80" s="1230"/>
      <c r="BB80" s="1230"/>
      <c r="BC80" s="926"/>
      <c r="BD80" s="926"/>
      <c r="BF80" s="926"/>
      <c r="BG80" s="926"/>
      <c r="BH80" s="926"/>
      <c r="BI80" s="926"/>
      <c r="BJ80" s="926"/>
      <c r="BK80" s="926"/>
      <c r="BL80" s="926"/>
      <c r="BM80" s="926"/>
      <c r="BN80" s="926"/>
      <c r="BO80" s="926"/>
      <c r="BP80" s="926"/>
      <c r="BQ80" s="926"/>
      <c r="BR80" s="926"/>
      <c r="BS80" s="926"/>
      <c r="BT80" s="926"/>
      <c r="BU80" s="926"/>
      <c r="BW80" s="926"/>
      <c r="BX80" s="926"/>
      <c r="BY80" s="926"/>
      <c r="BZ80" s="926"/>
      <c r="CA80" s="926"/>
      <c r="CB80" s="926"/>
      <c r="CC80" s="926"/>
      <c r="CD80" s="926"/>
      <c r="CE80" s="926"/>
      <c r="CF80" s="926"/>
      <c r="CG80" s="926"/>
      <c r="CH80" s="926"/>
      <c r="CI80" s="926"/>
      <c r="CJ80" s="926"/>
      <c r="CK80" s="926"/>
      <c r="CL80" s="423"/>
      <c r="CM80" s="179"/>
      <c r="CN80" s="178"/>
      <c r="CO80" s="178"/>
      <c r="CP80" s="178"/>
      <c r="CQ80" s="178"/>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8"/>
      <c r="FJ80" s="1066"/>
      <c r="FK80" s="179"/>
      <c r="FL80" s="179"/>
      <c r="FM80" s="179"/>
      <c r="FN80" s="179"/>
      <c r="FO80" s="179"/>
      <c r="FP80" s="179"/>
      <c r="FQ80" s="179"/>
      <c r="FR80" s="179"/>
      <c r="FS80" s="179"/>
      <c r="FT80" s="179"/>
      <c r="FU80" s="179"/>
      <c r="FV80" s="179"/>
      <c r="FW80" s="179"/>
      <c r="FX80" s="179"/>
      <c r="FY80" s="179"/>
      <c r="FZ80" s="179"/>
      <c r="GA80" s="178"/>
      <c r="GB80" s="178"/>
      <c r="GC80" s="179"/>
      <c r="GD80" s="179"/>
      <c r="GE80" s="179"/>
      <c r="GF80" s="178"/>
      <c r="GG80" s="179"/>
      <c r="GH80" s="179"/>
      <c r="GI80" s="1066"/>
      <c r="GJ80" s="179"/>
      <c r="GK80" s="179"/>
      <c r="GL80" s="178"/>
      <c r="GM80" s="177"/>
      <c r="GN80" s="177"/>
      <c r="GO80" s="177"/>
      <c r="GP80" s="179"/>
      <c r="GQ80" s="179"/>
      <c r="GR80" s="179"/>
      <c r="GS80" s="179"/>
      <c r="GT80" s="179"/>
      <c r="GU80" s="179"/>
      <c r="GV80" s="179"/>
      <c r="GW80" s="179"/>
      <c r="GX80" s="179"/>
      <c r="GY80" s="179"/>
      <c r="GZ80" s="1066"/>
      <c r="HA80" s="179"/>
      <c r="HB80" s="179"/>
      <c r="HC80" s="179"/>
      <c r="HD80" s="178"/>
      <c r="HE80" s="177"/>
      <c r="HF80" s="177"/>
      <c r="HG80" s="178"/>
      <c r="HH80" s="177"/>
      <c r="HI80" s="177"/>
      <c r="HJ80" s="177"/>
      <c r="HK80" s="177"/>
      <c r="HL80" s="177"/>
      <c r="HM80" s="178"/>
      <c r="HN80" s="177"/>
      <c r="HO80" s="177"/>
      <c r="HP80" s="177"/>
      <c r="HQ80" s="177"/>
      <c r="HR80" s="178"/>
      <c r="HS80" s="177"/>
      <c r="HT80" s="177"/>
      <c r="HU80" s="1067"/>
      <c r="HV80" s="177"/>
      <c r="HW80" s="177"/>
      <c r="HX80" s="177"/>
      <c r="HY80" s="178"/>
      <c r="HZ80" s="177"/>
      <c r="IA80" s="177"/>
      <c r="IB80" s="177"/>
      <c r="IC80" s="177"/>
      <c r="ID80" s="1067"/>
      <c r="IE80" s="177"/>
      <c r="IF80" s="177"/>
    </row>
    <row r="81" spans="1:240" ht="14.25" customHeight="1">
      <c r="A81" s="423"/>
      <c r="B81" s="884"/>
      <c r="C81" s="1209"/>
      <c r="D81" s="1209"/>
      <c r="E81" s="884"/>
      <c r="F81" s="884"/>
      <c r="G81" s="327"/>
      <c r="H81" s="884"/>
      <c r="I81" s="884"/>
      <c r="J81" s="884"/>
      <c r="K81" s="884"/>
      <c r="L81" s="884"/>
      <c r="M81" s="1206"/>
      <c r="N81" s="1209"/>
      <c r="O81" s="1209"/>
      <c r="P81" s="885"/>
      <c r="Q81" s="885"/>
      <c r="R81" s="885"/>
      <c r="S81" s="885"/>
      <c r="T81" s="885"/>
      <c r="U81" s="885"/>
      <c r="V81" s="1209"/>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926"/>
      <c r="AV81" s="926"/>
      <c r="AW81" s="926"/>
      <c r="AX81" s="926"/>
      <c r="AY81" s="1212"/>
      <c r="AZ81" s="926"/>
      <c r="BA81" s="1230"/>
      <c r="BB81" s="1230"/>
      <c r="BC81" s="926"/>
      <c r="BD81" s="926"/>
      <c r="BF81" s="926"/>
      <c r="BG81" s="926"/>
      <c r="BH81" s="926"/>
      <c r="BI81" s="926"/>
      <c r="BJ81" s="926"/>
      <c r="BK81" s="926"/>
      <c r="BL81" s="926"/>
      <c r="BM81" s="926"/>
      <c r="BN81" s="926"/>
      <c r="BO81" s="926"/>
      <c r="BP81" s="926"/>
      <c r="BQ81" s="926"/>
      <c r="BR81" s="926"/>
      <c r="BS81" s="926"/>
      <c r="BT81" s="926"/>
      <c r="BU81" s="926"/>
      <c r="BW81" s="926"/>
      <c r="BX81" s="926"/>
      <c r="BY81" s="926"/>
      <c r="BZ81" s="926"/>
      <c r="CA81" s="926"/>
      <c r="CB81" s="926"/>
      <c r="CC81" s="926"/>
      <c r="CD81" s="926"/>
      <c r="CE81" s="926"/>
      <c r="CF81" s="926"/>
      <c r="CG81" s="926"/>
      <c r="CH81" s="926"/>
      <c r="CI81" s="926"/>
      <c r="CJ81" s="926"/>
      <c r="CK81" s="926"/>
      <c r="CL81" s="423"/>
      <c r="CM81" s="179"/>
      <c r="CN81" s="178"/>
      <c r="CO81" s="178"/>
      <c r="CP81" s="178"/>
      <c r="CQ81" s="178"/>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8"/>
      <c r="FJ81" s="1066"/>
      <c r="FK81" s="179"/>
      <c r="FL81" s="179"/>
      <c r="FM81" s="179"/>
      <c r="FN81" s="179"/>
      <c r="FO81" s="179"/>
      <c r="FP81" s="179"/>
      <c r="FQ81" s="179"/>
      <c r="FR81" s="179"/>
      <c r="FS81" s="179"/>
      <c r="FT81" s="179"/>
      <c r="FU81" s="179"/>
      <c r="FV81" s="179"/>
      <c r="FW81" s="179"/>
      <c r="FX81" s="179"/>
      <c r="FY81" s="179"/>
      <c r="FZ81" s="179"/>
      <c r="GA81" s="178"/>
      <c r="GB81" s="178"/>
      <c r="GC81" s="179"/>
      <c r="GD81" s="179"/>
      <c r="GE81" s="179"/>
      <c r="GF81" s="178"/>
      <c r="GG81" s="179"/>
      <c r="GH81" s="179"/>
      <c r="GI81" s="1066"/>
      <c r="GJ81" s="179"/>
      <c r="GK81" s="179"/>
      <c r="GL81" s="178"/>
      <c r="GM81" s="177"/>
      <c r="GN81" s="177"/>
      <c r="GO81" s="177"/>
      <c r="GP81" s="179"/>
      <c r="GQ81" s="179"/>
      <c r="GR81" s="179"/>
      <c r="GS81" s="179"/>
      <c r="GT81" s="179"/>
      <c r="GU81" s="179"/>
      <c r="GV81" s="179"/>
      <c r="GW81" s="179"/>
      <c r="GX81" s="179"/>
      <c r="GY81" s="179"/>
      <c r="GZ81" s="1066"/>
      <c r="HA81" s="179"/>
      <c r="HB81" s="179"/>
      <c r="HC81" s="179"/>
      <c r="HD81" s="178"/>
      <c r="HE81" s="177"/>
      <c r="HF81" s="177"/>
      <c r="HG81" s="178"/>
      <c r="HH81" s="177"/>
      <c r="HI81" s="177"/>
      <c r="HJ81" s="177"/>
      <c r="HK81" s="177"/>
      <c r="HL81" s="177"/>
      <c r="HM81" s="178"/>
      <c r="HN81" s="177"/>
      <c r="HO81" s="177"/>
      <c r="HP81" s="177"/>
      <c r="HQ81" s="177"/>
      <c r="HR81" s="178"/>
      <c r="HS81" s="177"/>
      <c r="HT81" s="177"/>
      <c r="HU81" s="1067"/>
      <c r="HV81" s="177"/>
      <c r="HW81" s="177"/>
      <c r="HX81" s="177"/>
      <c r="HY81" s="178"/>
      <c r="HZ81" s="177"/>
      <c r="IA81" s="177"/>
      <c r="IB81" s="177"/>
      <c r="IC81" s="177"/>
      <c r="ID81" s="1067"/>
      <c r="IE81" s="177"/>
      <c r="IF81" s="177"/>
    </row>
    <row r="82" spans="1:240" ht="14.25" customHeight="1">
      <c r="A82" s="423"/>
      <c r="B82" s="884"/>
      <c r="C82" s="1209"/>
      <c r="D82" s="1209"/>
      <c r="E82" s="884"/>
      <c r="F82" s="884"/>
      <c r="G82" s="327"/>
      <c r="H82" s="884"/>
      <c r="I82" s="884"/>
      <c r="J82" s="884"/>
      <c r="K82" s="884"/>
      <c r="L82" s="884"/>
      <c r="M82" s="1206"/>
      <c r="N82" s="1209"/>
      <c r="O82" s="1209"/>
      <c r="P82" s="885"/>
      <c r="Q82" s="885"/>
      <c r="R82" s="885"/>
      <c r="S82" s="885"/>
      <c r="T82" s="885"/>
      <c r="U82" s="885"/>
      <c r="V82" s="1209"/>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926"/>
      <c r="AV82" s="926"/>
      <c r="AW82" s="926"/>
      <c r="AX82" s="926"/>
      <c r="AY82" s="1212"/>
      <c r="AZ82" s="926"/>
      <c r="BA82" s="1230"/>
      <c r="BB82" s="1230"/>
      <c r="BC82" s="926"/>
      <c r="BD82" s="926"/>
      <c r="BF82" s="926"/>
      <c r="BG82" s="926"/>
      <c r="BH82" s="926"/>
      <c r="BI82" s="926"/>
      <c r="BJ82" s="926"/>
      <c r="BK82" s="926"/>
      <c r="BL82" s="926"/>
      <c r="BM82" s="926"/>
      <c r="BN82" s="926"/>
      <c r="BO82" s="926"/>
      <c r="BP82" s="926"/>
      <c r="BQ82" s="926"/>
      <c r="BR82" s="926"/>
      <c r="BS82" s="926"/>
      <c r="BT82" s="926"/>
      <c r="BU82" s="926"/>
      <c r="BW82" s="926"/>
      <c r="BX82" s="926"/>
      <c r="BY82" s="926"/>
      <c r="BZ82" s="926"/>
      <c r="CA82" s="926"/>
      <c r="CB82" s="926"/>
      <c r="CC82" s="926"/>
      <c r="CD82" s="926"/>
      <c r="CE82" s="926"/>
      <c r="CF82" s="926"/>
      <c r="CG82" s="926"/>
      <c r="CH82" s="926"/>
      <c r="CI82" s="926"/>
      <c r="CJ82" s="926"/>
      <c r="CK82" s="926"/>
      <c r="CL82" s="423"/>
      <c r="CM82" s="179"/>
      <c r="CN82" s="178"/>
      <c r="CO82" s="178"/>
      <c r="CP82" s="178"/>
      <c r="CQ82" s="178"/>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8"/>
      <c r="FJ82" s="1066"/>
      <c r="FK82" s="179"/>
      <c r="FL82" s="179"/>
      <c r="FM82" s="179"/>
      <c r="FN82" s="179"/>
      <c r="FO82" s="179"/>
      <c r="FP82" s="179"/>
      <c r="FQ82" s="179"/>
      <c r="FR82" s="179"/>
      <c r="FS82" s="179"/>
      <c r="FT82" s="179"/>
      <c r="FU82" s="179"/>
      <c r="FV82" s="179"/>
      <c r="FW82" s="179"/>
      <c r="FX82" s="179"/>
      <c r="FY82" s="179"/>
      <c r="FZ82" s="179"/>
      <c r="GA82" s="178"/>
      <c r="GB82" s="178"/>
      <c r="GC82" s="179"/>
      <c r="GD82" s="179"/>
      <c r="GE82" s="179"/>
      <c r="GF82" s="178"/>
      <c r="GG82" s="179"/>
      <c r="GH82" s="179"/>
      <c r="GI82" s="1066"/>
      <c r="GJ82" s="179"/>
      <c r="GK82" s="179"/>
      <c r="GL82" s="178"/>
      <c r="GM82" s="177"/>
      <c r="GN82" s="177"/>
      <c r="GO82" s="177"/>
      <c r="GP82" s="179"/>
      <c r="GQ82" s="179"/>
      <c r="GR82" s="179"/>
      <c r="GS82" s="179"/>
      <c r="GT82" s="179"/>
      <c r="GU82" s="179"/>
      <c r="GV82" s="179"/>
      <c r="GW82" s="179"/>
      <c r="GX82" s="179"/>
      <c r="GY82" s="179"/>
      <c r="GZ82" s="1066"/>
      <c r="HA82" s="179"/>
      <c r="HB82" s="179"/>
      <c r="HC82" s="179"/>
      <c r="HD82" s="178"/>
      <c r="HE82" s="177"/>
      <c r="HF82" s="177"/>
      <c r="HG82" s="178"/>
      <c r="HH82" s="177"/>
      <c r="HI82" s="177"/>
      <c r="HJ82" s="177"/>
      <c r="HK82" s="177"/>
      <c r="HL82" s="177"/>
      <c r="HM82" s="178"/>
      <c r="HN82" s="177"/>
      <c r="HO82" s="177"/>
      <c r="HP82" s="177"/>
      <c r="HQ82" s="177"/>
      <c r="HR82" s="178"/>
      <c r="HS82" s="177"/>
      <c r="HT82" s="177"/>
      <c r="HU82" s="1067"/>
      <c r="HV82" s="177"/>
      <c r="HW82" s="177"/>
      <c r="HX82" s="177"/>
      <c r="HY82" s="178"/>
      <c r="HZ82" s="177"/>
      <c r="IA82" s="177"/>
      <c r="IB82" s="177"/>
      <c r="IC82" s="177"/>
      <c r="ID82" s="1067"/>
      <c r="IE82" s="177"/>
      <c r="IF82" s="177"/>
    </row>
    <row r="83" spans="1:240" ht="15">
      <c r="B83" s="888"/>
      <c r="N83" s="1255"/>
      <c r="O83" s="1255"/>
      <c r="P83" s="862"/>
      <c r="Q83" s="862"/>
      <c r="W83" s="1254"/>
      <c r="AC83" s="888"/>
      <c r="AD83" s="888"/>
      <c r="BD83" s="809"/>
      <c r="CF83" s="327"/>
      <c r="CO83" s="179"/>
      <c r="CP83" s="179"/>
      <c r="CV83" s="1325"/>
      <c r="GJ83" s="163"/>
      <c r="GQ83" s="931"/>
      <c r="GW83" s="179"/>
      <c r="GX83" s="179"/>
      <c r="GY83" s="179"/>
      <c r="GZ83" s="1066"/>
      <c r="HC83" s="163"/>
      <c r="HE83" s="179"/>
      <c r="HF83" s="179"/>
      <c r="HG83"/>
      <c r="HR83" s="176"/>
      <c r="HV83" s="176"/>
    </row>
    <row r="84" spans="1:240" ht="15">
      <c r="E84" s="179"/>
      <c r="F84" s="179"/>
      <c r="N84" s="1255"/>
      <c r="O84" s="1255"/>
      <c r="P84" s="179"/>
      <c r="Q84" s="179"/>
      <c r="W84" s="1254"/>
      <c r="CO84" s="179"/>
      <c r="CP84" s="179"/>
      <c r="CV84" s="772"/>
      <c r="GJ84" s="163"/>
      <c r="GQ84" s="931"/>
      <c r="GW84" s="179"/>
      <c r="GX84" s="179"/>
      <c r="GY84" s="179"/>
      <c r="GZ84" s="1066"/>
      <c r="HC84" s="163"/>
      <c r="HE84" s="179"/>
      <c r="HF84" s="179"/>
      <c r="HV84" s="176"/>
    </row>
    <row r="85" spans="1:240" ht="15">
      <c r="E85" s="179"/>
      <c r="F85" s="179"/>
      <c r="N85" s="1255"/>
      <c r="O85" s="1255"/>
      <c r="P85" s="179"/>
      <c r="Q85" s="179"/>
      <c r="W85" s="1254"/>
      <c r="CO85" s="179"/>
      <c r="CP85" s="179"/>
      <c r="CV85" s="772"/>
      <c r="GJ85" s="163"/>
      <c r="GQ85" s="931"/>
      <c r="GW85" s="179"/>
      <c r="GX85" s="179"/>
      <c r="GY85" s="179"/>
      <c r="GZ85" s="1066"/>
      <c r="HC85" s="163"/>
      <c r="HE85" s="179"/>
      <c r="HF85" s="179"/>
      <c r="HV85" s="176"/>
    </row>
    <row r="86" spans="1:240" ht="15">
      <c r="E86" s="179"/>
      <c r="F86" s="179"/>
      <c r="N86" s="1255"/>
      <c r="O86" s="1255"/>
      <c r="P86" s="179"/>
      <c r="Q86" s="179"/>
      <c r="W86" s="1254"/>
      <c r="CO86" s="179"/>
      <c r="CP86" s="179"/>
      <c r="CV86" s="772"/>
      <c r="GJ86" s="163"/>
      <c r="GQ86" s="931"/>
      <c r="GW86" s="179"/>
      <c r="GX86" s="179"/>
      <c r="GY86" s="179"/>
      <c r="GZ86" s="1066"/>
      <c r="HC86" s="163"/>
      <c r="HE86" s="179"/>
      <c r="HF86" s="179"/>
      <c r="HV86" s="176"/>
    </row>
    <row r="87" spans="1:240" ht="15">
      <c r="E87" s="179"/>
      <c r="F87" s="179"/>
      <c r="N87" s="1255"/>
      <c r="O87" s="1255"/>
      <c r="P87" s="179"/>
      <c r="Q87" s="179"/>
      <c r="W87" s="1254"/>
      <c r="CO87" s="179"/>
      <c r="CP87" s="179"/>
      <c r="CV87" s="772"/>
      <c r="GJ87" s="163"/>
      <c r="GQ87" s="931"/>
      <c r="GW87" s="179"/>
      <c r="GX87" s="179"/>
      <c r="GY87" s="179"/>
      <c r="GZ87" s="1066"/>
      <c r="HC87" s="163"/>
      <c r="HE87" s="179"/>
      <c r="HF87" s="179"/>
      <c r="HV87" s="176"/>
    </row>
    <row r="88" spans="1:240" ht="15">
      <c r="E88" s="179"/>
      <c r="F88" s="179"/>
      <c r="N88" s="1255"/>
      <c r="O88" s="1255"/>
      <c r="P88" s="179"/>
      <c r="Q88" s="179"/>
      <c r="W88" s="1254"/>
      <c r="CO88" s="179"/>
      <c r="CP88" s="179"/>
      <c r="CV88" s="772"/>
      <c r="GJ88" s="163"/>
      <c r="GQ88" s="931"/>
      <c r="GW88" s="179"/>
      <c r="GX88" s="179"/>
      <c r="GY88" s="179"/>
      <c r="GZ88" s="1066"/>
      <c r="HC88" s="163"/>
      <c r="HE88" s="179"/>
      <c r="HF88" s="179"/>
      <c r="HV88" s="176"/>
    </row>
    <row r="89" spans="1:240" ht="15">
      <c r="E89" s="179"/>
      <c r="F89" s="179"/>
      <c r="N89" s="1255"/>
      <c r="O89" s="1255"/>
      <c r="P89" s="179"/>
      <c r="Q89" s="179"/>
      <c r="W89" s="1254"/>
      <c r="CO89" s="179"/>
      <c r="CP89" s="179"/>
      <c r="CV89" s="772"/>
      <c r="GJ89" s="163"/>
      <c r="GQ89" s="931"/>
      <c r="GW89" s="179"/>
      <c r="GX89" s="179"/>
      <c r="GY89" s="179"/>
      <c r="GZ89" s="1066"/>
      <c r="HC89" s="163"/>
      <c r="HE89" s="179"/>
      <c r="HF89" s="179"/>
      <c r="HV89" s="176"/>
    </row>
    <row r="90" spans="1:240" ht="15">
      <c r="E90" s="179"/>
      <c r="F90" s="179"/>
      <c r="N90" s="1255"/>
      <c r="O90" s="1255"/>
      <c r="P90" s="179"/>
      <c r="Q90" s="179"/>
      <c r="W90" s="1254"/>
      <c r="CO90" s="179"/>
      <c r="CP90" s="179"/>
      <c r="CV90" s="772"/>
      <c r="GQ90" s="931"/>
      <c r="GW90" s="179"/>
      <c r="GX90" s="179"/>
      <c r="GY90" s="179"/>
      <c r="GZ90" s="1066"/>
      <c r="HC90" s="163"/>
      <c r="HE90" s="179"/>
      <c r="HF90" s="179"/>
      <c r="HV90" s="176"/>
    </row>
    <row r="91" spans="1:240" ht="15">
      <c r="E91" s="179"/>
      <c r="F91" s="179"/>
      <c r="N91" s="1255"/>
      <c r="O91" s="1255"/>
      <c r="P91" s="179"/>
      <c r="Q91" s="179"/>
      <c r="W91" s="1254"/>
      <c r="CO91" s="179"/>
      <c r="CP91" s="179"/>
      <c r="CV91" s="772"/>
      <c r="GQ91" s="931"/>
      <c r="GW91" s="179"/>
      <c r="GX91" s="179"/>
      <c r="GY91" s="179"/>
      <c r="GZ91" s="1066"/>
      <c r="HC91" s="163"/>
      <c r="HE91" s="179"/>
      <c r="HF91" s="179"/>
    </row>
    <row r="92" spans="1:240" ht="15">
      <c r="E92" s="179"/>
      <c r="F92" s="179"/>
      <c r="N92" s="1255"/>
      <c r="O92" s="1255"/>
      <c r="P92" s="179"/>
      <c r="Q92" s="179"/>
      <c r="W92" s="1254"/>
      <c r="CO92" s="179"/>
      <c r="CP92" s="179"/>
      <c r="CV92" s="772"/>
      <c r="GQ92" s="931"/>
      <c r="GW92" s="179"/>
      <c r="GX92" s="179"/>
      <c r="GY92" s="179"/>
      <c r="GZ92" s="1066"/>
      <c r="HC92" s="163"/>
      <c r="HE92" s="179"/>
      <c r="HF92" s="179"/>
    </row>
    <row r="93" spans="1:240" ht="15">
      <c r="E93" s="179"/>
      <c r="F93" s="179"/>
      <c r="N93" s="1255"/>
      <c r="O93" s="1255"/>
      <c r="P93" s="179"/>
      <c r="Q93" s="179"/>
      <c r="W93" s="1254"/>
      <c r="CO93" s="179"/>
      <c r="CP93" s="179"/>
      <c r="CV93" s="772"/>
      <c r="GQ93" s="931"/>
      <c r="GW93" s="179"/>
      <c r="GX93" s="179"/>
      <c r="GY93" s="179"/>
      <c r="GZ93" s="1066"/>
      <c r="HC93" s="163"/>
      <c r="HE93" s="179"/>
      <c r="HF93" s="179"/>
    </row>
    <row r="94" spans="1:240" ht="15">
      <c r="E94" s="179"/>
      <c r="F94" s="179"/>
      <c r="N94" s="1255"/>
      <c r="O94" s="1255"/>
      <c r="P94" s="179"/>
      <c r="Q94" s="179"/>
      <c r="W94" s="1254"/>
      <c r="CO94" s="179"/>
      <c r="CP94" s="179"/>
      <c r="CV94" s="772"/>
      <c r="GQ94" s="931"/>
      <c r="GW94" s="179"/>
      <c r="GX94" s="179"/>
      <c r="GY94" s="179"/>
      <c r="GZ94" s="1066"/>
      <c r="HC94" s="163"/>
      <c r="HE94" s="179"/>
      <c r="HF94" s="179"/>
    </row>
    <row r="95" spans="1:240" ht="15">
      <c r="E95" s="179"/>
      <c r="F95" s="179"/>
      <c r="N95" s="1255"/>
      <c r="O95" s="1255"/>
      <c r="P95" s="179"/>
      <c r="Q95" s="179"/>
      <c r="W95" s="1254"/>
      <c r="CO95" s="179"/>
      <c r="CP95" s="179"/>
      <c r="CV95" s="772"/>
      <c r="GQ95" s="931"/>
      <c r="GW95" s="179"/>
      <c r="GX95" s="179"/>
      <c r="GY95" s="179"/>
      <c r="GZ95" s="1066"/>
      <c r="HC95" s="163"/>
      <c r="HE95" s="179"/>
      <c r="HF95" s="179"/>
    </row>
    <row r="96" spans="1:240" ht="15">
      <c r="E96" s="179"/>
      <c r="F96" s="179"/>
      <c r="N96" s="1255"/>
      <c r="O96" s="1255"/>
      <c r="P96" s="179"/>
      <c r="Q96" s="179"/>
      <c r="W96" s="1254"/>
      <c r="CO96" s="179"/>
      <c r="CP96" s="179"/>
      <c r="CV96" s="772"/>
      <c r="GQ96" s="931"/>
      <c r="GW96" s="179"/>
      <c r="GX96" s="179"/>
      <c r="GY96" s="179"/>
      <c r="GZ96" s="1066"/>
      <c r="HC96" s="163"/>
      <c r="HE96" s="179"/>
      <c r="HF96" s="179"/>
    </row>
    <row r="97" spans="2:214" ht="15">
      <c r="E97" s="179"/>
      <c r="F97" s="179"/>
      <c r="N97" s="1255"/>
      <c r="O97" s="1255"/>
      <c r="P97" s="179"/>
      <c r="Q97" s="179"/>
      <c r="W97" s="1254"/>
      <c r="CO97" s="179"/>
      <c r="CP97" s="179"/>
      <c r="CV97" s="772"/>
      <c r="GQ97" s="931"/>
      <c r="GW97" s="179"/>
      <c r="GX97" s="179"/>
      <c r="GY97" s="179"/>
      <c r="GZ97" s="1066"/>
      <c r="HC97" s="163"/>
      <c r="HE97" s="179"/>
      <c r="HF97" s="179"/>
    </row>
    <row r="98" spans="2:214" ht="15">
      <c r="E98" s="179"/>
      <c r="F98" s="179"/>
      <c r="N98" s="1255"/>
      <c r="O98" s="1255"/>
      <c r="P98" s="179"/>
      <c r="Q98" s="179"/>
      <c r="W98" s="1254"/>
      <c r="CO98" s="179"/>
      <c r="CP98" s="179"/>
      <c r="CV98" s="772"/>
      <c r="GQ98" s="931"/>
      <c r="GW98" s="179"/>
      <c r="GX98" s="179"/>
      <c r="GY98" s="179"/>
      <c r="GZ98" s="1066"/>
      <c r="HC98" s="163"/>
      <c r="HE98" s="179"/>
      <c r="HF98" s="179"/>
    </row>
    <row r="99" spans="2:214" ht="15">
      <c r="E99" s="179"/>
      <c r="F99" s="179"/>
      <c r="N99" s="1255"/>
      <c r="O99" s="1255"/>
      <c r="P99" s="179"/>
      <c r="Q99" s="179"/>
      <c r="W99" s="1254"/>
      <c r="CO99" s="179"/>
      <c r="CP99" s="179"/>
      <c r="CV99" s="772"/>
      <c r="GQ99" s="931"/>
      <c r="GW99" s="179"/>
      <c r="GX99" s="179"/>
      <c r="GY99" s="179"/>
      <c r="GZ99" s="1066"/>
      <c r="HC99" s="163"/>
      <c r="HE99" s="179"/>
      <c r="HF99" s="179"/>
    </row>
    <row r="100" spans="2:214" ht="15">
      <c r="E100" s="179"/>
      <c r="F100" s="179"/>
      <c r="N100" s="1255"/>
      <c r="O100" s="1255"/>
      <c r="P100" s="179"/>
      <c r="Q100" s="179"/>
      <c r="W100" s="1254"/>
      <c r="CO100" s="179"/>
      <c r="CP100" s="179"/>
      <c r="CV100" s="772"/>
      <c r="GQ100" s="931"/>
      <c r="GW100" s="179"/>
      <c r="GX100" s="179"/>
      <c r="GY100" s="179"/>
      <c r="GZ100" s="1066"/>
      <c r="HC100" s="163"/>
      <c r="HE100" s="179"/>
      <c r="HF100" s="179"/>
    </row>
    <row r="101" spans="2:214" ht="15">
      <c r="E101" s="179"/>
      <c r="F101" s="179"/>
      <c r="N101" s="1255"/>
      <c r="O101" s="1255"/>
      <c r="P101" s="179"/>
      <c r="Q101" s="179"/>
      <c r="W101" s="1254"/>
      <c r="CO101" s="179"/>
      <c r="CP101" s="179"/>
      <c r="CV101" s="772"/>
      <c r="GQ101" s="931"/>
      <c r="GW101" s="179"/>
      <c r="GX101" s="179"/>
      <c r="GY101" s="179"/>
      <c r="GZ101" s="1066"/>
      <c r="HC101" s="163"/>
      <c r="HE101" s="179"/>
      <c r="HF101" s="179"/>
    </row>
    <row r="102" spans="2:214" ht="15">
      <c r="E102" s="179"/>
      <c r="F102" s="179"/>
      <c r="N102" s="1255"/>
      <c r="O102" s="1255"/>
      <c r="P102" s="179"/>
      <c r="Q102" s="179"/>
      <c r="W102" s="1254"/>
      <c r="CO102" s="179"/>
      <c r="CP102" s="179"/>
      <c r="CV102" s="772"/>
      <c r="GQ102" s="931"/>
      <c r="GW102" s="179"/>
      <c r="GX102" s="179"/>
      <c r="GY102" s="179"/>
      <c r="GZ102" s="1066"/>
      <c r="HC102" s="163"/>
      <c r="HE102" s="179"/>
      <c r="HF102" s="179"/>
    </row>
    <row r="103" spans="2:214" ht="15">
      <c r="E103" s="179"/>
      <c r="F103" s="179"/>
      <c r="N103" s="1255"/>
      <c r="O103" s="1255"/>
      <c r="P103" s="179"/>
      <c r="Q103" s="179"/>
      <c r="W103" s="1254"/>
      <c r="CO103" s="179"/>
      <c r="CP103" s="179"/>
      <c r="CV103" s="772"/>
      <c r="GQ103" s="931"/>
      <c r="GW103" s="179"/>
      <c r="GX103" s="179"/>
      <c r="GY103" s="179"/>
      <c r="GZ103" s="1066"/>
      <c r="HC103" s="163"/>
      <c r="HE103" s="179"/>
      <c r="HF103" s="179"/>
    </row>
    <row r="104" spans="2:214" ht="15">
      <c r="E104" s="179"/>
      <c r="F104" s="179"/>
      <c r="N104" s="1255"/>
      <c r="O104" s="1255"/>
      <c r="P104" s="179"/>
      <c r="Q104" s="179"/>
      <c r="W104" s="1254"/>
      <c r="CO104" s="179"/>
      <c r="CP104" s="179"/>
      <c r="CV104" s="772"/>
      <c r="GQ104" s="931"/>
      <c r="GW104" s="179"/>
      <c r="GX104" s="179"/>
      <c r="GY104" s="179"/>
      <c r="GZ104" s="1066"/>
      <c r="HC104" s="163"/>
      <c r="HE104" s="179"/>
      <c r="HF104" s="179"/>
    </row>
    <row r="105" spans="2:214" ht="15">
      <c r="E105" s="179"/>
      <c r="F105" s="179"/>
      <c r="N105" s="1255"/>
      <c r="O105" s="1255"/>
      <c r="P105" s="179"/>
      <c r="Q105" s="179"/>
      <c r="W105" s="1254"/>
      <c r="CO105" s="179"/>
      <c r="CP105" s="179"/>
      <c r="CV105" s="772"/>
      <c r="GQ105" s="931"/>
      <c r="GW105" s="179"/>
      <c r="GX105" s="179"/>
      <c r="GY105" s="179"/>
      <c r="GZ105" s="1066"/>
      <c r="HC105" s="163"/>
      <c r="HE105" s="179"/>
      <c r="HF105" s="179"/>
    </row>
    <row r="106" spans="2:214" ht="15">
      <c r="E106" s="179"/>
      <c r="F106" s="179"/>
      <c r="N106" s="1255"/>
      <c r="O106" s="1255"/>
      <c r="P106" s="179"/>
      <c r="Q106" s="179"/>
      <c r="W106" s="1254"/>
      <c r="CO106" s="179"/>
      <c r="CP106" s="179"/>
      <c r="CV106" s="772"/>
      <c r="GQ106" s="931"/>
      <c r="GW106" s="179"/>
      <c r="GX106" s="179"/>
      <c r="GY106" s="179"/>
      <c r="GZ106" s="1066"/>
      <c r="HC106" s="163"/>
      <c r="HE106" s="179"/>
      <c r="HF106" s="179"/>
    </row>
    <row r="107" spans="2:214" ht="15">
      <c r="E107" s="179"/>
      <c r="F107" s="179"/>
      <c r="N107" s="1255"/>
      <c r="O107" s="1255"/>
      <c r="P107" s="179"/>
      <c r="Q107" s="179"/>
      <c r="W107" s="1254"/>
      <c r="CO107" s="179"/>
      <c r="CP107" s="179"/>
      <c r="CV107" s="772"/>
      <c r="GQ107" s="931"/>
      <c r="GW107" s="179"/>
      <c r="GX107" s="179"/>
      <c r="GY107" s="179"/>
      <c r="GZ107" s="1066"/>
      <c r="HC107" s="163"/>
      <c r="HE107" s="179"/>
      <c r="HF107" s="179"/>
    </row>
    <row r="108" spans="2:214" ht="15">
      <c r="B108" s="1256"/>
      <c r="E108" s="179"/>
      <c r="F108" s="179"/>
      <c r="N108" s="1255"/>
      <c r="O108" s="1255"/>
      <c r="P108" s="179"/>
      <c r="Q108" s="179"/>
      <c r="W108" s="1254"/>
      <c r="CO108" s="179"/>
      <c r="CP108" s="179"/>
      <c r="CV108" s="772"/>
      <c r="GQ108" s="931"/>
      <c r="GW108" s="179"/>
      <c r="GX108" s="179"/>
      <c r="GY108" s="179"/>
      <c r="GZ108" s="1066"/>
      <c r="HC108" s="163"/>
      <c r="HE108" s="179"/>
      <c r="HF108" s="179"/>
    </row>
    <row r="109" spans="2:214" ht="15">
      <c r="E109" s="179"/>
      <c r="F109" s="179"/>
      <c r="N109" s="1255"/>
      <c r="O109" s="1255"/>
      <c r="P109" s="179"/>
      <c r="Q109" s="179"/>
      <c r="W109" s="1254"/>
      <c r="CO109" s="179"/>
      <c r="CP109" s="179"/>
      <c r="CV109" s="772"/>
      <c r="GQ109" s="931"/>
      <c r="GW109" s="179"/>
      <c r="GX109" s="179"/>
      <c r="GY109" s="179"/>
      <c r="GZ109" s="1066"/>
      <c r="HC109" s="163"/>
      <c r="HE109" s="179"/>
      <c r="HF109" s="179"/>
    </row>
    <row r="110" spans="2:214">
      <c r="E110" s="179"/>
      <c r="F110" s="179"/>
      <c r="N110" s="1255"/>
      <c r="O110" s="1255"/>
      <c r="P110" s="179"/>
      <c r="Q110" s="179"/>
      <c r="CO110" s="179"/>
      <c r="CP110" s="179"/>
      <c r="GQ110" s="931"/>
      <c r="GW110" s="179"/>
      <c r="GX110" s="179"/>
      <c r="GY110" s="179"/>
      <c r="GZ110" s="1066"/>
      <c r="HC110" s="163"/>
      <c r="HE110" s="179"/>
      <c r="HF110" s="179"/>
    </row>
    <row r="111" spans="2:214">
      <c r="E111" s="179"/>
      <c r="F111" s="179"/>
      <c r="P111" s="179"/>
      <c r="Q111" s="179"/>
      <c r="GQ111" s="931"/>
      <c r="GW111" s="179"/>
      <c r="GX111" s="179"/>
      <c r="GY111" s="179"/>
      <c r="GZ111" s="1066"/>
    </row>
    <row r="112" spans="2:214">
      <c r="P112" s="1255"/>
      <c r="Q112" s="1255"/>
    </row>
    <row r="113" spans="16:39">
      <c r="P113" s="1255"/>
      <c r="Q113" s="1255"/>
      <c r="AC113" s="1254"/>
      <c r="AD113" s="1254"/>
      <c r="AI113" s="885"/>
      <c r="AJ113" s="885"/>
      <c r="AK113" s="885"/>
      <c r="AL113" s="885"/>
      <c r="AM113" s="885"/>
    </row>
    <row r="114" spans="16:39">
      <c r="AC114" s="1254"/>
      <c r="AD114" s="1254"/>
      <c r="AI114" s="885"/>
      <c r="AJ114" s="885"/>
      <c r="AK114" s="885"/>
      <c r="AL114" s="885"/>
      <c r="AM114" s="885"/>
    </row>
    <row r="115" spans="16:39">
      <c r="AC115" s="1254"/>
      <c r="AD115" s="1254"/>
      <c r="AI115" s="885"/>
      <c r="AJ115" s="885"/>
      <c r="AK115" s="885"/>
      <c r="AL115" s="885"/>
      <c r="AM115" s="885"/>
    </row>
    <row r="116" spans="16:39">
      <c r="AC116" s="1254"/>
      <c r="AD116" s="1254"/>
      <c r="AI116" s="885"/>
      <c r="AJ116" s="885"/>
      <c r="AK116" s="885"/>
      <c r="AL116" s="885"/>
      <c r="AM116" s="885"/>
    </row>
    <row r="117" spans="16:39">
      <c r="AC117" s="1254"/>
      <c r="AD117" s="1254"/>
      <c r="AI117" s="885"/>
      <c r="AJ117" s="885"/>
      <c r="AK117" s="885"/>
      <c r="AL117" s="885"/>
      <c r="AM117" s="885"/>
    </row>
    <row r="118" spans="16:39">
      <c r="AC118" s="1254"/>
      <c r="AD118" s="1254"/>
      <c r="AI118" s="885"/>
      <c r="AJ118" s="885"/>
      <c r="AK118" s="885"/>
      <c r="AL118" s="885"/>
      <c r="AM118" s="885"/>
    </row>
    <row r="119" spans="16:39">
      <c r="AC119" s="1254"/>
      <c r="AD119" s="1254"/>
      <c r="AI119" s="885"/>
      <c r="AJ119" s="885"/>
      <c r="AK119" s="885"/>
      <c r="AL119" s="885"/>
      <c r="AM119" s="885"/>
    </row>
    <row r="120" spans="16:39">
      <c r="AC120" s="1254"/>
      <c r="AD120" s="1254"/>
      <c r="AI120" s="885"/>
      <c r="AJ120" s="885"/>
      <c r="AK120" s="885"/>
      <c r="AL120" s="885"/>
      <c r="AM120" s="885"/>
    </row>
    <row r="121" spans="16:39">
      <c r="AC121" s="1254"/>
      <c r="AD121" s="1254"/>
      <c r="AI121" s="885"/>
      <c r="AJ121" s="885"/>
      <c r="AK121" s="885"/>
      <c r="AL121" s="885"/>
      <c r="AM121" s="885"/>
    </row>
    <row r="122" spans="16:39">
      <c r="AC122" s="1254"/>
      <c r="AD122" s="1254"/>
      <c r="AI122" s="885"/>
      <c r="AJ122" s="885"/>
      <c r="AK122" s="885"/>
      <c r="AL122" s="885"/>
      <c r="AM122" s="885"/>
    </row>
    <row r="123" spans="16:39">
      <c r="AC123" s="1254"/>
      <c r="AD123" s="1254"/>
      <c r="AI123" s="885"/>
      <c r="AJ123" s="885"/>
      <c r="AK123" s="885"/>
      <c r="AL123" s="885"/>
      <c r="AM123" s="885"/>
    </row>
    <row r="124" spans="16:39">
      <c r="AC124" s="1254"/>
      <c r="AD124" s="1254"/>
      <c r="AI124" s="885"/>
      <c r="AJ124" s="885"/>
      <c r="AK124" s="885"/>
      <c r="AL124" s="885"/>
      <c r="AM124" s="885"/>
    </row>
    <row r="125" spans="16:39">
      <c r="AC125" s="1254"/>
      <c r="AD125" s="1254"/>
      <c r="AI125" s="885"/>
      <c r="AJ125" s="885"/>
      <c r="AK125" s="885"/>
      <c r="AL125" s="885"/>
      <c r="AM125" s="885"/>
    </row>
    <row r="126" spans="16:39">
      <c r="AC126" s="1254"/>
      <c r="AD126" s="1254"/>
      <c r="AI126" s="885"/>
      <c r="AJ126" s="885"/>
      <c r="AK126" s="885"/>
      <c r="AL126" s="885"/>
      <c r="AM126" s="885"/>
    </row>
    <row r="127" spans="16:39">
      <c r="AC127" s="1254"/>
      <c r="AD127" s="1254"/>
      <c r="AI127" s="885"/>
      <c r="AJ127" s="885"/>
      <c r="AK127" s="885"/>
      <c r="AL127" s="885"/>
      <c r="AM127" s="885"/>
    </row>
    <row r="128" spans="16:39">
      <c r="AC128" s="1254"/>
      <c r="AD128" s="1254"/>
      <c r="AI128" s="885"/>
      <c r="AJ128" s="885"/>
      <c r="AK128" s="885"/>
      <c r="AL128" s="885"/>
      <c r="AM128" s="885"/>
    </row>
    <row r="129" spans="29:39">
      <c r="AC129" s="1254"/>
      <c r="AD129" s="1254"/>
      <c r="AI129" s="885"/>
      <c r="AJ129" s="885"/>
      <c r="AK129" s="885"/>
      <c r="AL129" s="885"/>
      <c r="AM129" s="885"/>
    </row>
    <row r="130" spans="29:39">
      <c r="AC130" s="1254"/>
      <c r="AD130" s="1254"/>
      <c r="AI130" s="885"/>
      <c r="AJ130" s="885"/>
      <c r="AK130" s="885"/>
      <c r="AL130" s="885"/>
      <c r="AM130" s="885"/>
    </row>
    <row r="131" spans="29:39">
      <c r="AC131" s="1254"/>
      <c r="AD131" s="1254"/>
      <c r="AI131" s="885"/>
      <c r="AJ131" s="885"/>
      <c r="AK131" s="885"/>
      <c r="AL131" s="885"/>
      <c r="AM131" s="885"/>
    </row>
    <row r="132" spans="29:39">
      <c r="AC132" s="1254"/>
      <c r="AD132" s="1254"/>
      <c r="AI132" s="885"/>
      <c r="AJ132" s="885"/>
      <c r="AK132" s="885"/>
      <c r="AL132" s="885"/>
      <c r="AM132" s="885"/>
    </row>
    <row r="133" spans="29:39">
      <c r="AC133" s="1254"/>
      <c r="AD133" s="1254"/>
      <c r="AI133" s="885"/>
      <c r="AJ133" s="885"/>
      <c r="AK133" s="885"/>
      <c r="AL133" s="885"/>
      <c r="AM133" s="885"/>
    </row>
    <row r="134" spans="29:39">
      <c r="AC134" s="1254"/>
      <c r="AD134" s="1254"/>
      <c r="AI134" s="885"/>
      <c r="AJ134" s="885"/>
      <c r="AK134" s="885"/>
      <c r="AL134" s="885"/>
      <c r="AM134" s="885"/>
    </row>
    <row r="135" spans="29:39">
      <c r="AC135" s="1254"/>
      <c r="AD135" s="1254"/>
      <c r="AI135" s="885"/>
      <c r="AJ135" s="885"/>
      <c r="AK135" s="885"/>
      <c r="AL135" s="885"/>
      <c r="AM135" s="885"/>
    </row>
    <row r="136" spans="29:39">
      <c r="AC136" s="1254"/>
      <c r="AD136" s="1254"/>
      <c r="AI136" s="885"/>
      <c r="AJ136" s="885"/>
      <c r="AK136" s="885"/>
      <c r="AL136" s="885"/>
      <c r="AM136" s="885"/>
    </row>
    <row r="137" spans="29:39">
      <c r="AC137" s="1254"/>
      <c r="AD137" s="1254"/>
      <c r="AI137" s="885"/>
      <c r="AJ137" s="885"/>
      <c r="AK137" s="885"/>
      <c r="AL137" s="885"/>
      <c r="AM137" s="885"/>
    </row>
    <row r="138" spans="29:39">
      <c r="AC138" s="1254"/>
      <c r="AD138" s="1254"/>
      <c r="AI138" s="885"/>
      <c r="AJ138" s="885"/>
      <c r="AK138" s="885"/>
      <c r="AL138" s="885"/>
      <c r="AM138" s="885"/>
    </row>
    <row r="139" spans="29:39">
      <c r="AC139" s="1254"/>
      <c r="AD139" s="1254"/>
      <c r="AI139" s="885"/>
      <c r="AJ139" s="885"/>
      <c r="AK139" s="885"/>
      <c r="AL139" s="885"/>
      <c r="AM139" s="885"/>
    </row>
    <row r="140" spans="29:39">
      <c r="AC140" s="1254"/>
      <c r="AD140" s="1254"/>
      <c r="AI140" s="885"/>
      <c r="AJ140" s="885"/>
      <c r="AK140" s="885"/>
      <c r="AL140" s="885"/>
      <c r="AM140" s="885"/>
    </row>
    <row r="141" spans="29:39">
      <c r="AC141" s="1254"/>
      <c r="AD141" s="1254"/>
      <c r="AI141" s="885"/>
      <c r="AJ141" s="885"/>
      <c r="AK141" s="885"/>
      <c r="AL141" s="885"/>
      <c r="AM141" s="885"/>
    </row>
    <row r="142" spans="29:39">
      <c r="AI142" s="885"/>
      <c r="AJ142" s="885"/>
      <c r="AK142" s="885"/>
      <c r="AL142" s="885"/>
      <c r="AM142" s="885"/>
    </row>
    <row r="143" spans="29:39">
      <c r="AI143" s="885"/>
      <c r="AJ143" s="885"/>
      <c r="AK143" s="885"/>
      <c r="AL143" s="885"/>
      <c r="AM143" s="885"/>
    </row>
    <row r="144" spans="29:39">
      <c r="AI144" s="885"/>
      <c r="AJ144" s="885"/>
      <c r="AK144" s="885"/>
      <c r="AL144" s="885"/>
      <c r="AM144" s="885"/>
    </row>
    <row r="145" spans="35:39">
      <c r="AI145" s="885"/>
      <c r="AJ145" s="885"/>
      <c r="AK145" s="885"/>
      <c r="AL145" s="885"/>
      <c r="AM145" s="885"/>
    </row>
    <row r="146" spans="35:39">
      <c r="AI146" s="885"/>
      <c r="AJ146" s="885"/>
      <c r="AK146" s="885"/>
      <c r="AL146" s="885"/>
      <c r="AM146" s="885"/>
    </row>
    <row r="147" spans="35:39">
      <c r="AI147" s="885"/>
      <c r="AJ147" s="885"/>
      <c r="AK147" s="885"/>
      <c r="AL147" s="885"/>
      <c r="AM147" s="885"/>
    </row>
    <row r="148" spans="35:39">
      <c r="AI148" s="885"/>
      <c r="AJ148" s="885"/>
      <c r="AK148" s="885"/>
      <c r="AL148" s="885"/>
      <c r="AM148" s="885"/>
    </row>
    <row r="149" spans="35:39">
      <c r="AI149" s="885"/>
      <c r="AJ149" s="885"/>
      <c r="AK149" s="885"/>
      <c r="AL149" s="885"/>
      <c r="AM149" s="885"/>
    </row>
    <row r="150" spans="35:39">
      <c r="AI150" s="885"/>
      <c r="AJ150" s="885"/>
      <c r="AK150" s="885"/>
      <c r="AL150" s="885"/>
      <c r="AM150" s="885"/>
    </row>
    <row r="151" spans="35:39">
      <c r="AI151" s="885"/>
      <c r="AJ151" s="885"/>
      <c r="AK151" s="885"/>
      <c r="AL151" s="885"/>
      <c r="AM151" s="885"/>
    </row>
    <row r="152" spans="35:39">
      <c r="AI152" s="885"/>
      <c r="AJ152" s="885"/>
      <c r="AK152" s="885"/>
      <c r="AL152" s="885"/>
      <c r="AM152" s="885"/>
    </row>
    <row r="153" spans="35:39">
      <c r="AI153" s="885"/>
      <c r="AJ153" s="885"/>
      <c r="AK153" s="885"/>
      <c r="AL153" s="885"/>
      <c r="AM153" s="885"/>
    </row>
    <row r="154" spans="35:39">
      <c r="AI154" s="885"/>
      <c r="AJ154" s="885"/>
      <c r="AK154" s="885"/>
      <c r="AL154" s="885"/>
      <c r="AM154" s="885"/>
    </row>
    <row r="155" spans="35:39">
      <c r="AI155" s="885"/>
      <c r="AJ155" s="885"/>
      <c r="AK155" s="885"/>
      <c r="AL155" s="885"/>
      <c r="AM155" s="885"/>
    </row>
    <row r="156" spans="35:39">
      <c r="AI156" s="885"/>
      <c r="AJ156" s="885"/>
      <c r="AK156" s="885"/>
      <c r="AL156" s="885"/>
      <c r="AM156" s="885"/>
    </row>
    <row r="157" spans="35:39">
      <c r="AI157" s="885"/>
      <c r="AJ157" s="885"/>
      <c r="AK157" s="885"/>
      <c r="AL157" s="885"/>
      <c r="AM157" s="885"/>
    </row>
  </sheetData>
  <mergeCells count="10">
    <mergeCell ref="BA3:BD3"/>
    <mergeCell ref="BA1:BD1"/>
    <mergeCell ref="BF1:BP1"/>
    <mergeCell ref="HC1:IF1"/>
    <mergeCell ref="N3:AB3"/>
    <mergeCell ref="AD3:AE3"/>
    <mergeCell ref="AU3:AY3"/>
    <mergeCell ref="BF3:BP3"/>
    <mergeCell ref="BQ3:CE3"/>
    <mergeCell ref="HC3:IF3"/>
  </mergeCells>
  <hyperlinks>
    <hyperlink ref="A1" location="'INDICE DE CUADROS'!A1" display="Índice" xr:uid="{872368CB-36BD-4F77-BCC6-15FE3044C6EF}"/>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
    <tabColor rgb="FFE1FFCD"/>
  </sheetPr>
  <dimension ref="A1:N20"/>
  <sheetViews>
    <sheetView showGridLines="0" zoomScale="80" zoomScaleNormal="80" workbookViewId="0">
      <selection activeCell="B4" sqref="B4"/>
    </sheetView>
  </sheetViews>
  <sheetFormatPr baseColWidth="10" defaultRowHeight="12.75"/>
  <cols>
    <col min="1" max="1" width="10.7109375"/>
  </cols>
  <sheetData>
    <row r="1" spans="1:14">
      <c r="A1" s="396" t="s">
        <v>132</v>
      </c>
    </row>
    <row r="2" spans="1:14">
      <c r="B2" s="238" t="s">
        <v>385</v>
      </c>
    </row>
    <row r="4" spans="1:14" ht="48" customHeight="1">
      <c r="A4" s="335" t="s">
        <v>441</v>
      </c>
      <c r="B4" s="1508" t="s">
        <v>474</v>
      </c>
      <c r="C4" s="1508"/>
      <c r="D4" s="1508"/>
      <c r="E4" s="1508"/>
      <c r="F4" s="1508"/>
      <c r="G4" s="1508"/>
      <c r="H4" s="1508"/>
      <c r="I4" s="1508"/>
      <c r="J4" s="1508"/>
      <c r="K4" s="1508"/>
      <c r="L4" s="1508"/>
      <c r="M4" s="1508"/>
      <c r="N4" s="1508"/>
    </row>
    <row r="5" spans="1:14">
      <c r="A5" s="335" t="s">
        <v>444</v>
      </c>
      <c r="B5" s="1509" t="s">
        <v>445</v>
      </c>
      <c r="C5" s="1509"/>
      <c r="D5" s="1509"/>
      <c r="E5" s="1509"/>
      <c r="F5" s="1509"/>
      <c r="G5" s="1509"/>
      <c r="H5" s="1509"/>
      <c r="I5" s="1509"/>
      <c r="J5" s="1509"/>
      <c r="K5" s="1509"/>
      <c r="L5" s="1509"/>
      <c r="M5" s="1509"/>
      <c r="N5" s="1509"/>
    </row>
    <row r="6" spans="1:14">
      <c r="A6" s="335" t="s">
        <v>460</v>
      </c>
      <c r="B6" s="1509" t="s">
        <v>446</v>
      </c>
      <c r="C6" s="1509"/>
      <c r="D6" s="1509"/>
      <c r="E6" s="1509"/>
      <c r="F6" s="1509"/>
      <c r="G6" s="1509"/>
      <c r="H6" s="1509"/>
      <c r="I6" s="1509"/>
      <c r="J6" s="1509"/>
      <c r="K6" s="1509"/>
      <c r="L6" s="1509"/>
      <c r="M6" s="1509"/>
      <c r="N6" s="1509"/>
    </row>
    <row r="7" spans="1:14" ht="50.25" customHeight="1">
      <c r="A7" s="335" t="s">
        <v>475</v>
      </c>
      <c r="B7" s="1508" t="s">
        <v>476</v>
      </c>
      <c r="C7" s="1508"/>
      <c r="D7" s="1508"/>
      <c r="E7" s="1508"/>
      <c r="F7" s="1508"/>
      <c r="G7" s="1508"/>
      <c r="H7" s="1508"/>
      <c r="I7" s="1508"/>
      <c r="J7" s="1508"/>
      <c r="K7" s="1508"/>
      <c r="L7" s="1508"/>
      <c r="M7" s="1508"/>
      <c r="N7" s="1508"/>
    </row>
    <row r="8" spans="1:14" ht="44.25" customHeight="1">
      <c r="A8" s="335" t="s">
        <v>477</v>
      </c>
      <c r="B8" s="1508" t="s">
        <v>478</v>
      </c>
      <c r="C8" s="1508"/>
      <c r="D8" s="1508"/>
      <c r="E8" s="1508"/>
      <c r="F8" s="1508"/>
      <c r="G8" s="1508"/>
      <c r="H8" s="1508"/>
      <c r="I8" s="1508"/>
      <c r="J8" s="1508"/>
      <c r="K8" s="1508"/>
      <c r="L8" s="1508"/>
      <c r="M8" s="1508"/>
      <c r="N8" s="1508"/>
    </row>
    <row r="9" spans="1:14" ht="44.65" customHeight="1">
      <c r="A9" s="335" t="s">
        <v>479</v>
      </c>
      <c r="B9" s="1508" t="s">
        <v>485</v>
      </c>
      <c r="C9" s="1508"/>
      <c r="D9" s="1508"/>
      <c r="E9" s="1508"/>
      <c r="F9" s="1508"/>
      <c r="G9" s="1508"/>
      <c r="H9" s="1508"/>
      <c r="I9" s="1508"/>
      <c r="J9" s="1508"/>
      <c r="K9" s="1508"/>
      <c r="L9" s="1508"/>
      <c r="M9" s="1508"/>
      <c r="N9" s="1508"/>
    </row>
    <row r="10" spans="1:14">
      <c r="B10" s="1509" t="s">
        <v>591</v>
      </c>
      <c r="C10" s="1509"/>
      <c r="D10" s="1509"/>
      <c r="E10" s="1509"/>
      <c r="F10" s="1509"/>
      <c r="G10" s="1509"/>
      <c r="H10" s="1509"/>
      <c r="I10" s="1509"/>
      <c r="J10" s="1509"/>
      <c r="K10" s="1509"/>
      <c r="L10" s="1509"/>
      <c r="M10" s="1509"/>
      <c r="N10" s="1509"/>
    </row>
    <row r="11" spans="1:14">
      <c r="B11" s="1509" t="s">
        <v>592</v>
      </c>
      <c r="C11" s="1509"/>
      <c r="D11" s="1509"/>
      <c r="E11" s="1509"/>
      <c r="F11" s="1509"/>
      <c r="G11" s="1509"/>
      <c r="H11" s="1509"/>
      <c r="I11" s="1509"/>
      <c r="J11" s="1509"/>
      <c r="K11" s="1509"/>
      <c r="L11" s="1509"/>
      <c r="M11" s="1509"/>
      <c r="N11" s="1509"/>
    </row>
    <row r="13" spans="1:14">
      <c r="B13" s="238" t="s">
        <v>384</v>
      </c>
    </row>
    <row r="15" spans="1:14" ht="43.15" customHeight="1">
      <c r="A15" s="336" t="s">
        <v>457</v>
      </c>
      <c r="B15" s="1508" t="s">
        <v>458</v>
      </c>
      <c r="C15" s="1508"/>
      <c r="D15" s="1508"/>
      <c r="E15" s="1508"/>
      <c r="F15" s="1508"/>
      <c r="G15" s="1508"/>
      <c r="H15" s="1508"/>
      <c r="I15" s="1508"/>
      <c r="J15" s="1508"/>
      <c r="K15" s="1508"/>
      <c r="L15" s="1508"/>
      <c r="M15" s="1508"/>
      <c r="N15" s="1508"/>
    </row>
    <row r="16" spans="1:14">
      <c r="A16" s="336"/>
    </row>
    <row r="17" spans="1:14">
      <c r="A17" s="336"/>
      <c r="B17" s="1509" t="s">
        <v>459</v>
      </c>
      <c r="C17" s="1509"/>
      <c r="D17" s="1509"/>
      <c r="E17" s="1509"/>
      <c r="F17" s="1509"/>
      <c r="G17" s="1509"/>
      <c r="H17" s="1509"/>
      <c r="I17" s="1509"/>
      <c r="J17" s="1509"/>
      <c r="K17" s="1509"/>
      <c r="L17" s="1509"/>
      <c r="M17" s="1509"/>
      <c r="N17" s="1509"/>
    </row>
    <row r="18" spans="1:14" ht="105" customHeight="1">
      <c r="A18" s="336" t="s">
        <v>444</v>
      </c>
      <c r="B18" s="1508" t="s">
        <v>593</v>
      </c>
      <c r="C18" s="1508"/>
      <c r="D18" s="1508"/>
      <c r="E18" s="1508"/>
      <c r="F18" s="1508"/>
      <c r="G18" s="1508"/>
      <c r="H18" s="1508"/>
      <c r="I18" s="1508"/>
      <c r="J18" s="1508"/>
      <c r="K18" s="1508"/>
      <c r="L18" s="1508"/>
      <c r="M18" s="1508"/>
      <c r="N18" s="1508"/>
    </row>
    <row r="19" spans="1:14">
      <c r="A19" s="336"/>
    </row>
    <row r="20" spans="1:14" ht="16.5" customHeight="1">
      <c r="A20" s="336" t="s">
        <v>460</v>
      </c>
      <c r="B20" s="1508" t="s">
        <v>486</v>
      </c>
      <c r="C20" s="1508"/>
      <c r="D20" s="1508"/>
      <c r="E20" s="1508"/>
      <c r="F20" s="1508"/>
      <c r="G20" s="1508"/>
      <c r="H20" s="1508"/>
      <c r="I20" s="1508"/>
      <c r="J20" s="1508"/>
      <c r="K20" s="1508"/>
      <c r="L20" s="1508"/>
      <c r="M20" s="1508"/>
      <c r="N20" s="1508"/>
    </row>
  </sheetData>
  <mergeCells count="12">
    <mergeCell ref="B15:N15"/>
    <mergeCell ref="B17:N17"/>
    <mergeCell ref="B18:N18"/>
    <mergeCell ref="B20:N20"/>
    <mergeCell ref="B4:N4"/>
    <mergeCell ref="B5:N5"/>
    <mergeCell ref="B6:N6"/>
    <mergeCell ref="B7:N7"/>
    <mergeCell ref="B8:N8"/>
    <mergeCell ref="B9:N9"/>
    <mergeCell ref="B10:N10"/>
    <mergeCell ref="B11:N11"/>
  </mergeCells>
  <hyperlinks>
    <hyperlink ref="A1" location="'INDICE DE CUADROS'!A1" display="Índice" xr:uid="{00000000-0004-0000-1C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rgb="FF7030A0"/>
    <pageSetUpPr fitToPage="1"/>
  </sheetPr>
  <dimension ref="A1:M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1.42578125" defaultRowHeight="12.75"/>
  <cols>
    <col min="1" max="2" width="13" style="1" customWidth="1"/>
    <col min="3" max="7" width="11.7109375" style="1" customWidth="1"/>
    <col min="8" max="8" width="6.5703125" style="1" customWidth="1"/>
    <col min="9" max="12" width="9.7109375" style="1" customWidth="1"/>
    <col min="13" max="16384" width="11.42578125" style="1"/>
  </cols>
  <sheetData>
    <row r="1" spans="1:13" ht="127.5" customHeight="1" thickTop="1" thickBot="1">
      <c r="A1" s="130" t="s">
        <v>132</v>
      </c>
      <c r="B1" s="282" t="s">
        <v>903</v>
      </c>
      <c r="C1" s="292"/>
      <c r="D1" s="292"/>
      <c r="E1" s="292"/>
      <c r="F1" s="292"/>
      <c r="G1" s="293"/>
      <c r="I1" s="1423" t="s">
        <v>903</v>
      </c>
      <c r="J1" s="1424"/>
      <c r="K1" s="1424"/>
      <c r="L1" s="1424"/>
      <c r="M1" s="1425"/>
    </row>
    <row r="2" spans="1:13" ht="16.5" customHeight="1" thickTop="1" thickBot="1">
      <c r="B2" s="1423" t="s">
        <v>159</v>
      </c>
      <c r="C2" s="1424"/>
      <c r="D2" s="1424"/>
      <c r="E2" s="1424"/>
      <c r="F2" s="1424"/>
      <c r="G2" s="1425"/>
      <c r="I2" s="1423" t="s">
        <v>140</v>
      </c>
      <c r="J2" s="1424"/>
      <c r="K2" s="1424"/>
      <c r="L2" s="1424"/>
      <c r="M2" s="1425"/>
    </row>
    <row r="3" spans="1:13" ht="13.5" thickTop="1">
      <c r="B3" s="169"/>
      <c r="C3" s="169"/>
      <c r="D3" s="169"/>
      <c r="E3" s="169"/>
      <c r="F3" s="169"/>
      <c r="I3" s="169"/>
      <c r="J3" s="169"/>
      <c r="K3" s="169"/>
      <c r="L3" s="169"/>
    </row>
    <row r="4" spans="1:13" ht="40.15" customHeight="1" thickBot="1">
      <c r="B4" s="538" t="s">
        <v>807</v>
      </c>
      <c r="C4" s="538" t="s">
        <v>120</v>
      </c>
      <c r="D4" s="538" t="s">
        <v>121</v>
      </c>
      <c r="E4" s="666" t="s">
        <v>873</v>
      </c>
      <c r="F4" s="538" t="s">
        <v>724</v>
      </c>
      <c r="G4" s="538" t="s">
        <v>725</v>
      </c>
      <c r="I4" s="538" t="s">
        <v>807</v>
      </c>
      <c r="J4" s="538" t="s">
        <v>120</v>
      </c>
      <c r="K4" s="538" t="s">
        <v>121</v>
      </c>
      <c r="L4" s="538" t="s">
        <v>724</v>
      </c>
      <c r="M4" s="538" t="s">
        <v>725</v>
      </c>
    </row>
    <row r="5" spans="1:13" ht="40.15" customHeight="1" thickTop="1" thickBot="1">
      <c r="A5" s="59"/>
      <c r="B5" s="571" t="s">
        <v>119</v>
      </c>
      <c r="C5" s="572" t="s">
        <v>539</v>
      </c>
      <c r="D5" s="572" t="s">
        <v>538</v>
      </c>
      <c r="E5" s="667" t="s">
        <v>874</v>
      </c>
      <c r="F5" s="572" t="s">
        <v>540</v>
      </c>
      <c r="G5" s="575" t="s">
        <v>541</v>
      </c>
      <c r="I5" s="571" t="s">
        <v>119</v>
      </c>
      <c r="J5" s="572" t="s">
        <v>539</v>
      </c>
      <c r="K5" s="572" t="s">
        <v>538</v>
      </c>
      <c r="L5" s="572" t="s">
        <v>540</v>
      </c>
      <c r="M5" s="575" t="s">
        <v>541</v>
      </c>
    </row>
    <row r="6" spans="1:13" ht="14.25" customHeight="1" thickTop="1">
      <c r="A6" s="37">
        <v>1954</v>
      </c>
      <c r="B6" s="577">
        <v>29054.798999999999</v>
      </c>
      <c r="C6" s="387"/>
      <c r="D6" s="387"/>
      <c r="E6" s="387"/>
      <c r="F6" s="387"/>
      <c r="G6" s="576"/>
      <c r="I6" s="577"/>
      <c r="J6" s="387"/>
      <c r="K6" s="387"/>
      <c r="L6" s="387"/>
      <c r="M6" s="576"/>
    </row>
    <row r="7" spans="1:13" ht="15">
      <c r="A7" s="37">
        <v>1955</v>
      </c>
      <c r="B7" s="42">
        <v>29311.91</v>
      </c>
      <c r="C7" s="9"/>
      <c r="D7" s="9"/>
      <c r="E7" s="9"/>
      <c r="F7" s="9"/>
      <c r="G7" s="41"/>
      <c r="I7" s="42">
        <v>0.88491749676189446</v>
      </c>
      <c r="J7" s="9"/>
      <c r="K7" s="9"/>
      <c r="L7" s="9"/>
      <c r="M7" s="41"/>
    </row>
    <row r="8" spans="1:13" ht="15">
      <c r="A8" s="37">
        <v>1956</v>
      </c>
      <c r="B8" s="42">
        <v>29571.295999999998</v>
      </c>
      <c r="C8" s="9"/>
      <c r="D8" s="9"/>
      <c r="E8" s="9"/>
      <c r="F8" s="9"/>
      <c r="G8" s="41"/>
      <c r="I8" s="42">
        <v>0.88491674544579624</v>
      </c>
      <c r="J8" s="9"/>
      <c r="K8" s="9"/>
      <c r="L8" s="9"/>
      <c r="M8" s="41"/>
    </row>
    <row r="9" spans="1:13" ht="15">
      <c r="A9" s="37">
        <v>1957</v>
      </c>
      <c r="B9" s="42">
        <v>29832.977999999999</v>
      </c>
      <c r="C9" s="9"/>
      <c r="D9" s="9"/>
      <c r="E9" s="9"/>
      <c r="F9" s="9"/>
      <c r="G9" s="41"/>
      <c r="I9" s="42">
        <v>0.88491894301825358</v>
      </c>
      <c r="J9" s="9"/>
      <c r="K9" s="9"/>
      <c r="L9" s="9"/>
      <c r="M9" s="41"/>
    </row>
    <row r="10" spans="1:13" ht="15">
      <c r="A10" s="37">
        <v>1958</v>
      </c>
      <c r="B10" s="42">
        <v>30096.974999999999</v>
      </c>
      <c r="C10" s="9"/>
      <c r="D10" s="9"/>
      <c r="E10" s="9"/>
      <c r="F10" s="9"/>
      <c r="G10" s="41"/>
      <c r="I10" s="42">
        <v>0.88491668515291444</v>
      </c>
      <c r="J10" s="9"/>
      <c r="K10" s="9"/>
      <c r="L10" s="9"/>
      <c r="M10" s="41"/>
    </row>
    <row r="11" spans="1:13" ht="15">
      <c r="A11" s="37">
        <v>1959</v>
      </c>
      <c r="B11" s="42">
        <v>30363.308000000001</v>
      </c>
      <c r="C11" s="9"/>
      <c r="D11" s="9"/>
      <c r="E11" s="9"/>
      <c r="F11" s="9"/>
      <c r="G11" s="41"/>
      <c r="I11" s="42">
        <v>0.88491617513055676</v>
      </c>
      <c r="J11" s="9"/>
      <c r="K11" s="9"/>
      <c r="L11" s="9"/>
      <c r="M11" s="41"/>
    </row>
    <row r="12" spans="1:13" ht="15">
      <c r="A12" s="37">
        <v>1960</v>
      </c>
      <c r="B12" s="42">
        <v>30631.998</v>
      </c>
      <c r="C12" s="9"/>
      <c r="D12" s="9"/>
      <c r="E12" s="10">
        <v>19527.065999999999</v>
      </c>
      <c r="F12" s="9"/>
      <c r="G12" s="41"/>
      <c r="I12" s="42">
        <v>0.88491675544706272</v>
      </c>
      <c r="J12" s="9"/>
      <c r="K12" s="9"/>
      <c r="L12" s="9"/>
      <c r="M12" s="41"/>
    </row>
    <row r="13" spans="1:13" ht="15">
      <c r="A13" s="37">
        <v>1961</v>
      </c>
      <c r="B13" s="42">
        <v>30903.894</v>
      </c>
      <c r="C13" s="9"/>
      <c r="D13" s="9"/>
      <c r="E13" s="10">
        <v>19806.716</v>
      </c>
      <c r="F13" s="9"/>
      <c r="G13" s="41"/>
      <c r="I13" s="42">
        <v>0.88762084667151075</v>
      </c>
      <c r="J13" s="9"/>
      <c r="K13" s="9"/>
      <c r="L13" s="9"/>
      <c r="M13" s="41"/>
    </row>
    <row r="14" spans="1:13" ht="15">
      <c r="A14" s="37">
        <v>1962</v>
      </c>
      <c r="B14" s="42">
        <v>31158.061000000002</v>
      </c>
      <c r="C14" s="9"/>
      <c r="D14" s="9"/>
      <c r="E14" s="10">
        <v>19925.256000000001</v>
      </c>
      <c r="F14" s="9"/>
      <c r="G14" s="41"/>
      <c r="I14" s="42">
        <v>0.82244328174307935</v>
      </c>
      <c r="J14" s="9"/>
      <c r="K14" s="9"/>
      <c r="L14" s="9"/>
      <c r="M14" s="41"/>
    </row>
    <row r="15" spans="1:13" ht="15.75" thickBot="1">
      <c r="A15" s="37">
        <v>1963</v>
      </c>
      <c r="B15" s="578">
        <v>31429.833999999999</v>
      </c>
      <c r="C15" s="551"/>
      <c r="D15" s="551"/>
      <c r="E15" s="551">
        <v>20055.810000000001</v>
      </c>
      <c r="F15" s="551"/>
      <c r="G15" s="579"/>
      <c r="H15" s="553"/>
      <c r="I15" s="578">
        <v>0.87223977127459662</v>
      </c>
      <c r="J15" s="551"/>
      <c r="K15" s="551"/>
      <c r="L15" s="551"/>
      <c r="M15" s="579"/>
    </row>
    <row r="16" spans="1:13" ht="14.25" customHeight="1">
      <c r="A16" s="37">
        <v>1964</v>
      </c>
      <c r="B16" s="42">
        <v>31743.92156989266</v>
      </c>
      <c r="C16" s="9"/>
      <c r="D16" s="9"/>
      <c r="E16" s="10">
        <v>20212.495999999999</v>
      </c>
      <c r="F16" s="9"/>
      <c r="G16" s="41"/>
      <c r="I16" s="42">
        <v>0.999329394780335</v>
      </c>
      <c r="J16" s="9"/>
      <c r="K16" s="9"/>
      <c r="L16" s="9"/>
      <c r="M16" s="41"/>
    </row>
    <row r="17" spans="1:13" ht="14.25" customHeight="1">
      <c r="A17" s="37">
        <v>1965</v>
      </c>
      <c r="B17" s="42">
        <v>32090.696688027914</v>
      </c>
      <c r="C17" s="9"/>
      <c r="D17" s="9"/>
      <c r="E17" s="10">
        <v>20390.896000000001</v>
      </c>
      <c r="F17" s="9"/>
      <c r="G17" s="41"/>
      <c r="I17" s="42">
        <v>1.0924142354993505</v>
      </c>
      <c r="J17" s="9"/>
      <c r="K17" s="9"/>
      <c r="L17" s="9"/>
      <c r="M17" s="41"/>
    </row>
    <row r="18" spans="1:13" ht="14.25" customHeight="1">
      <c r="A18" s="37">
        <v>1966</v>
      </c>
      <c r="B18" s="42">
        <v>32461.36025141471</v>
      </c>
      <c r="C18" s="9"/>
      <c r="D18" s="9"/>
      <c r="E18" s="10">
        <v>20566.183000000001</v>
      </c>
      <c r="F18" s="9"/>
      <c r="G18" s="41"/>
      <c r="I18" s="42">
        <v>1.1550499105402068</v>
      </c>
      <c r="J18" s="9"/>
      <c r="K18" s="9"/>
      <c r="L18" s="9"/>
      <c r="M18" s="41"/>
    </row>
    <row r="19" spans="1:13" ht="14.25" customHeight="1">
      <c r="A19" s="37">
        <v>1967</v>
      </c>
      <c r="B19" s="42">
        <v>32862.942865859601</v>
      </c>
      <c r="C19" s="9"/>
      <c r="D19" s="9"/>
      <c r="E19" s="10">
        <v>20742.612000000001</v>
      </c>
      <c r="F19" s="9"/>
      <c r="G19" s="41"/>
      <c r="I19" s="42">
        <v>1.2371096322970399</v>
      </c>
      <c r="J19" s="9"/>
      <c r="K19" s="9"/>
      <c r="L19" s="9"/>
      <c r="M19" s="41"/>
    </row>
    <row r="20" spans="1:13" ht="14.25" customHeight="1">
      <c r="A20" s="37">
        <v>1968</v>
      </c>
      <c r="B20" s="42">
        <v>33255.32412694805</v>
      </c>
      <c r="C20" s="9"/>
      <c r="D20" s="9"/>
      <c r="E20" s="10">
        <v>20912.522000000001</v>
      </c>
      <c r="F20" s="9"/>
      <c r="G20" s="41"/>
      <c r="I20" s="42">
        <v>1.1939930720449299</v>
      </c>
      <c r="J20" s="9"/>
      <c r="K20" s="9"/>
      <c r="L20" s="9"/>
      <c r="M20" s="41"/>
    </row>
    <row r="21" spans="1:13" ht="14.25" customHeight="1">
      <c r="A21" s="37">
        <v>1969</v>
      </c>
      <c r="B21" s="42">
        <v>33585.493715914949</v>
      </c>
      <c r="C21" s="9"/>
      <c r="D21" s="9"/>
      <c r="E21" s="10">
        <v>21042.385999999999</v>
      </c>
      <c r="F21" s="9"/>
      <c r="G21" s="41"/>
      <c r="I21" s="42">
        <v>0.9928322686211688</v>
      </c>
      <c r="J21" s="9"/>
      <c r="K21" s="9"/>
      <c r="L21" s="9"/>
      <c r="M21" s="41"/>
    </row>
    <row r="22" spans="1:13" ht="14.25" customHeight="1">
      <c r="A22" s="37">
        <v>1970</v>
      </c>
      <c r="B22" s="42">
        <v>33899.343597283245</v>
      </c>
      <c r="C22" s="9"/>
      <c r="D22" s="9"/>
      <c r="E22" s="10">
        <v>21161.757000000001</v>
      </c>
      <c r="F22" s="9"/>
      <c r="G22" s="41"/>
      <c r="I22" s="42">
        <v>0.93448047547852742</v>
      </c>
      <c r="J22" s="9"/>
      <c r="K22" s="9"/>
      <c r="L22" s="9"/>
      <c r="M22" s="41"/>
    </row>
    <row r="23" spans="1:13" ht="15.75" thickBot="1">
      <c r="A23" s="37">
        <v>1971</v>
      </c>
      <c r="B23" s="578">
        <v>34040.642999999996</v>
      </c>
      <c r="C23" s="551">
        <v>10020.628000000001</v>
      </c>
      <c r="D23" s="551">
        <v>20729.343000000001</v>
      </c>
      <c r="E23" s="934">
        <v>21389.205999999998</v>
      </c>
      <c r="F23" s="551">
        <v>3290.672</v>
      </c>
      <c r="G23" s="579">
        <v>24020.014999999999</v>
      </c>
      <c r="H23" s="553"/>
      <c r="I23" s="578">
        <v>0.41682046825259889</v>
      </c>
      <c r="J23" s="551"/>
      <c r="K23" s="551"/>
      <c r="L23" s="551"/>
      <c r="M23" s="579"/>
    </row>
    <row r="24" spans="1:13" ht="14.25" customHeight="1">
      <c r="A24" s="37">
        <v>1972</v>
      </c>
      <c r="B24" s="42">
        <v>34408.341</v>
      </c>
      <c r="C24" s="9">
        <v>10118.661</v>
      </c>
      <c r="D24" s="9">
        <v>20925.922999999999</v>
      </c>
      <c r="E24" s="10">
        <v>21602.973999999998</v>
      </c>
      <c r="F24" s="9">
        <v>3363.7570000000001</v>
      </c>
      <c r="G24" s="41">
        <v>24289.68</v>
      </c>
      <c r="I24" s="42">
        <v>1.0801734855596212</v>
      </c>
      <c r="J24" s="9">
        <v>0.97831193813400219</v>
      </c>
      <c r="K24" s="9">
        <v>0.94831756124638122</v>
      </c>
      <c r="L24" s="9">
        <v>2.2209749254863409</v>
      </c>
      <c r="M24" s="41">
        <v>1.122667908408892</v>
      </c>
    </row>
    <row r="25" spans="1:13" ht="14.25" customHeight="1">
      <c r="A25" s="37">
        <v>1973</v>
      </c>
      <c r="B25" s="42">
        <v>34800.601999999999</v>
      </c>
      <c r="C25" s="9">
        <v>10221.156000000001</v>
      </c>
      <c r="D25" s="9">
        <v>21121.788</v>
      </c>
      <c r="E25" s="10">
        <v>21832.973999999998</v>
      </c>
      <c r="F25" s="9">
        <v>3457.6579999999999</v>
      </c>
      <c r="G25" s="41">
        <v>24579.446</v>
      </c>
      <c r="I25" s="42">
        <v>1.1400171836241535</v>
      </c>
      <c r="J25" s="9">
        <v>1.0129304657997773</v>
      </c>
      <c r="K25" s="9">
        <v>0.93599216627147097</v>
      </c>
      <c r="L25" s="9">
        <v>2.7915512327436165</v>
      </c>
      <c r="M25" s="41">
        <v>1.192959314408415</v>
      </c>
    </row>
    <row r="26" spans="1:13" ht="14.25" customHeight="1">
      <c r="A26" s="37">
        <v>1974</v>
      </c>
      <c r="B26" s="42">
        <v>35177.294000000002</v>
      </c>
      <c r="C26" s="9">
        <v>10292.679</v>
      </c>
      <c r="D26" s="9">
        <v>21340.9</v>
      </c>
      <c r="E26" s="10">
        <v>22064.511999999999</v>
      </c>
      <c r="F26" s="9">
        <v>3543.7150000000001</v>
      </c>
      <c r="G26" s="41">
        <v>24884.615000000002</v>
      </c>
      <c r="I26" s="42">
        <v>1.0824295510750259</v>
      </c>
      <c r="J26" s="9">
        <v>0.69975450917683091</v>
      </c>
      <c r="K26" s="9">
        <v>1.0373742980471112</v>
      </c>
      <c r="L26" s="9">
        <v>2.4888812022473061</v>
      </c>
      <c r="M26" s="41">
        <v>1.2415617504153653</v>
      </c>
    </row>
    <row r="27" spans="1:13" ht="14.25" customHeight="1">
      <c r="A27" s="37">
        <v>1975</v>
      </c>
      <c r="B27" s="42">
        <v>35569.375</v>
      </c>
      <c r="C27" s="9">
        <v>10369.307000000001</v>
      </c>
      <c r="D27" s="9">
        <v>21572.186000000002</v>
      </c>
      <c r="E27" s="10">
        <v>22295.774000000001</v>
      </c>
      <c r="F27" s="9">
        <v>3627.8820000000001</v>
      </c>
      <c r="G27" s="41">
        <v>25200.068000000003</v>
      </c>
      <c r="I27" s="42">
        <v>1.1145854482155437</v>
      </c>
      <c r="J27" s="9">
        <v>0.74449033142878207</v>
      </c>
      <c r="K27" s="9">
        <v>1.0837687257800654</v>
      </c>
      <c r="L27" s="9">
        <v>2.3751063502567282</v>
      </c>
      <c r="M27" s="41">
        <v>1.2676627707521426</v>
      </c>
    </row>
    <row r="28" spans="1:13" ht="14.25" customHeight="1">
      <c r="A28" s="37">
        <v>1976</v>
      </c>
      <c r="B28" s="42">
        <v>35946.423000000003</v>
      </c>
      <c r="C28" s="9">
        <v>10429.105</v>
      </c>
      <c r="D28" s="9">
        <v>21781.767</v>
      </c>
      <c r="E28" s="10">
        <v>22527.878000000001</v>
      </c>
      <c r="F28" s="9">
        <v>3735.5509999999999</v>
      </c>
      <c r="G28" s="41">
        <v>25517.317999999999</v>
      </c>
      <c r="I28" s="42">
        <v>1.0600354940169865</v>
      </c>
      <c r="J28" s="9">
        <v>0.57668270406112665</v>
      </c>
      <c r="K28" s="9">
        <v>0.97153343662064184</v>
      </c>
      <c r="L28" s="9">
        <v>2.9678197912721416</v>
      </c>
      <c r="M28" s="41">
        <v>1.2589251743288843</v>
      </c>
    </row>
    <row r="29" spans="1:13" ht="14.25" customHeight="1">
      <c r="A29" s="37">
        <v>1977</v>
      </c>
      <c r="B29" s="42">
        <v>36329.195</v>
      </c>
      <c r="C29" s="9">
        <v>10478.596</v>
      </c>
      <c r="D29" s="9">
        <v>22025.843000000001</v>
      </c>
      <c r="E29" s="10">
        <v>22765.063999999998</v>
      </c>
      <c r="F29" s="9">
        <v>3824.7559999999999</v>
      </c>
      <c r="G29" s="41">
        <v>25850.599000000002</v>
      </c>
      <c r="I29" s="42">
        <v>1.0648403041381815</v>
      </c>
      <c r="J29" s="9">
        <v>0.47454695297439731</v>
      </c>
      <c r="K29" s="9">
        <v>1.1205518817642313</v>
      </c>
      <c r="L29" s="9">
        <v>2.3880011275444923</v>
      </c>
      <c r="M29" s="41">
        <v>1.3060972943943483</v>
      </c>
    </row>
    <row r="30" spans="1:13" ht="14.25" customHeight="1">
      <c r="A30" s="37">
        <v>1978</v>
      </c>
      <c r="B30" s="42">
        <v>36694.072999999997</v>
      </c>
      <c r="C30" s="9">
        <v>10515.075999999999</v>
      </c>
      <c r="D30" s="9">
        <v>22251.649000000001</v>
      </c>
      <c r="E30" s="10">
        <v>23017.366999999998</v>
      </c>
      <c r="F30" s="9">
        <v>3927.348</v>
      </c>
      <c r="G30" s="41">
        <v>26178.997000000003</v>
      </c>
      <c r="I30" s="42">
        <v>1.0043657724868371</v>
      </c>
      <c r="J30" s="9">
        <v>0.34813824294781526</v>
      </c>
      <c r="K30" s="9">
        <v>1.0251866409834998</v>
      </c>
      <c r="L30" s="9">
        <v>2.6823148979961076</v>
      </c>
      <c r="M30" s="41">
        <v>1.2703690154336478</v>
      </c>
    </row>
    <row r="31" spans="1:13" ht="14.25" customHeight="1">
      <c r="A31" s="37">
        <v>1979</v>
      </c>
      <c r="B31" s="42">
        <v>37035.718999999997</v>
      </c>
      <c r="C31" s="9">
        <v>10516.2</v>
      </c>
      <c r="D31" s="9">
        <v>22495.645</v>
      </c>
      <c r="E31" s="10">
        <v>23294.786</v>
      </c>
      <c r="F31" s="9">
        <v>4023.8739999999998</v>
      </c>
      <c r="G31" s="41">
        <v>26519.519</v>
      </c>
      <c r="I31" s="42">
        <v>0.93106589720906019</v>
      </c>
      <c r="J31" s="9">
        <v>1.0689413942444048E-2</v>
      </c>
      <c r="K31" s="9">
        <v>1.0965299695316899</v>
      </c>
      <c r="L31" s="9">
        <v>2.4577908553049088</v>
      </c>
      <c r="M31" s="41">
        <v>1.300745020903582</v>
      </c>
    </row>
    <row r="32" spans="1:13" ht="14.25" customHeight="1">
      <c r="A32" s="37">
        <v>1980</v>
      </c>
      <c r="B32" s="42">
        <v>37346.940999999999</v>
      </c>
      <c r="C32" s="9">
        <v>10460.391</v>
      </c>
      <c r="D32" s="9">
        <v>22758.275000000001</v>
      </c>
      <c r="E32" s="10">
        <v>23580.987000000001</v>
      </c>
      <c r="F32" s="9">
        <v>4128.2749999999996</v>
      </c>
      <c r="G32" s="41">
        <v>26886.550000000003</v>
      </c>
      <c r="I32" s="42">
        <v>0.84032930479898127</v>
      </c>
      <c r="J32" s="9">
        <v>-0.53069549837394536</v>
      </c>
      <c r="K32" s="9">
        <v>1.1674704148291859</v>
      </c>
      <c r="L32" s="9">
        <v>2.5945394910476871</v>
      </c>
      <c r="M32" s="41">
        <v>1.3840032317328221</v>
      </c>
    </row>
    <row r="33" spans="1:13" ht="14.25" customHeight="1">
      <c r="A33" s="37">
        <v>1981</v>
      </c>
      <c r="B33" s="42">
        <v>37897.201000000001</v>
      </c>
      <c r="C33" s="9">
        <v>10352.19</v>
      </c>
      <c r="D33" s="9">
        <v>23054.09</v>
      </c>
      <c r="E33" s="10">
        <v>23867.727999999999</v>
      </c>
      <c r="F33" s="9">
        <v>4490.9210000000003</v>
      </c>
      <c r="G33" s="41">
        <v>27545.010999999999</v>
      </c>
      <c r="I33" s="42">
        <v>1.4733736827334809</v>
      </c>
      <c r="J33" s="9">
        <v>-1.0343877203060514</v>
      </c>
      <c r="K33" s="9">
        <v>1.299812925188748</v>
      </c>
      <c r="L33" s="9">
        <v>8.784443865779302</v>
      </c>
      <c r="M33" s="41">
        <v>2.4490349263851074</v>
      </c>
    </row>
    <row r="34" spans="1:13" ht="14.25" customHeight="1">
      <c r="A34" s="37">
        <v>1982</v>
      </c>
      <c r="B34" s="42">
        <v>38157.599000000002</v>
      </c>
      <c r="C34" s="9">
        <v>10234.221</v>
      </c>
      <c r="D34" s="9">
        <v>23339.786</v>
      </c>
      <c r="E34" s="10">
        <v>24154.103999999999</v>
      </c>
      <c r="F34" s="9">
        <v>4583.5919999999996</v>
      </c>
      <c r="G34" s="41">
        <v>27923.378000000001</v>
      </c>
      <c r="I34" s="42">
        <v>0.68711670817060977</v>
      </c>
      <c r="J34" s="9">
        <v>-1.1395559780104647</v>
      </c>
      <c r="K34" s="9">
        <v>1.239242147488806</v>
      </c>
      <c r="L34" s="9">
        <v>2.0635188194136456</v>
      </c>
      <c r="M34" s="41">
        <v>1.3736316896007184</v>
      </c>
    </row>
    <row r="35" spans="1:13" ht="14.25" customHeight="1">
      <c r="A35" s="37">
        <v>1983</v>
      </c>
      <c r="B35" s="42">
        <v>38377.586000000003</v>
      </c>
      <c r="C35" s="9">
        <v>10073.526</v>
      </c>
      <c r="D35" s="9">
        <v>23629.027999999998</v>
      </c>
      <c r="E35" s="10">
        <v>24419.337</v>
      </c>
      <c r="F35" s="9">
        <v>4675.0320000000002</v>
      </c>
      <c r="G35" s="41">
        <v>28304.059999999998</v>
      </c>
      <c r="I35" s="42">
        <v>0.57652212341767761</v>
      </c>
      <c r="J35" s="9">
        <v>-1.570173245232831</v>
      </c>
      <c r="K35" s="9">
        <v>1.2392658613065155</v>
      </c>
      <c r="L35" s="9">
        <v>1.9949419581847705</v>
      </c>
      <c r="M35" s="41">
        <v>1.3633092672383551</v>
      </c>
    </row>
    <row r="36" spans="1:13" ht="14.25" customHeight="1">
      <c r="A36" s="37">
        <v>1984</v>
      </c>
      <c r="B36" s="42">
        <v>38550.444000000003</v>
      </c>
      <c r="C36" s="9">
        <v>9892.3639999999996</v>
      </c>
      <c r="D36" s="9">
        <v>23894.249</v>
      </c>
      <c r="E36" s="10">
        <v>24670.888999999999</v>
      </c>
      <c r="F36" s="9">
        <v>4763.8310000000001</v>
      </c>
      <c r="G36" s="41">
        <v>28658.080000000002</v>
      </c>
      <c r="I36" s="42">
        <v>0.45041394734937068</v>
      </c>
      <c r="J36" s="9">
        <v>-1.7983971054425285</v>
      </c>
      <c r="K36" s="9">
        <v>1.1224371988555859</v>
      </c>
      <c r="L36" s="9">
        <v>1.8994308488155864</v>
      </c>
      <c r="M36" s="41">
        <v>1.2507746238525685</v>
      </c>
    </row>
    <row r="37" spans="1:13" ht="14.25" customHeight="1">
      <c r="A37" s="37">
        <v>1985</v>
      </c>
      <c r="B37" s="42">
        <v>38714.995000000003</v>
      </c>
      <c r="C37" s="9">
        <v>9717.768</v>
      </c>
      <c r="D37" s="9">
        <v>24147.723999999998</v>
      </c>
      <c r="E37" s="10">
        <v>24903.714</v>
      </c>
      <c r="F37" s="9">
        <v>4849.5029999999997</v>
      </c>
      <c r="G37" s="41">
        <v>28997.226999999999</v>
      </c>
      <c r="I37" s="42">
        <v>0.42684592685884315</v>
      </c>
      <c r="J37" s="9">
        <v>-1.7649572943332803</v>
      </c>
      <c r="K37" s="9">
        <v>1.0608201161710351</v>
      </c>
      <c r="L37" s="9">
        <v>1.7983845354715422</v>
      </c>
      <c r="M37" s="41">
        <v>1.1834254074243544</v>
      </c>
    </row>
    <row r="38" spans="1:13" ht="14.25" customHeight="1">
      <c r="A38" s="37">
        <v>1986</v>
      </c>
      <c r="B38" s="42">
        <v>38864.22</v>
      </c>
      <c r="C38" s="9">
        <v>9525.2129999999997</v>
      </c>
      <c r="D38" s="9">
        <v>24352.598999999998</v>
      </c>
      <c r="E38" s="10">
        <v>25110.012999999999</v>
      </c>
      <c r="F38" s="9">
        <v>4986.4080000000004</v>
      </c>
      <c r="G38" s="41">
        <v>29339.006999999998</v>
      </c>
      <c r="I38" s="42">
        <v>0.38544496777024317</v>
      </c>
      <c r="J38" s="9">
        <v>-1.9814735235498593</v>
      </c>
      <c r="K38" s="9">
        <v>0.8484236443981219</v>
      </c>
      <c r="L38" s="9">
        <v>2.8230727973567848</v>
      </c>
      <c r="M38" s="41">
        <v>1.17866442884349</v>
      </c>
    </row>
    <row r="39" spans="1:13" ht="14.25" customHeight="1">
      <c r="A39" s="37">
        <v>1987</v>
      </c>
      <c r="B39" s="42">
        <v>38990.372000000003</v>
      </c>
      <c r="C39" s="9">
        <v>9306.6730000000007</v>
      </c>
      <c r="D39" s="9">
        <v>24552.038</v>
      </c>
      <c r="E39" s="10">
        <v>25304.312999999998</v>
      </c>
      <c r="F39" s="9">
        <v>5131.6610000000001</v>
      </c>
      <c r="G39" s="41">
        <v>29683.699000000001</v>
      </c>
      <c r="I39" s="42">
        <v>0.3245967627807822</v>
      </c>
      <c r="J39" s="9">
        <v>-2.2943318957801662</v>
      </c>
      <c r="K39" s="9">
        <v>0.81896392249551919</v>
      </c>
      <c r="L39" s="9">
        <v>2.9129786411380643</v>
      </c>
      <c r="M39" s="41">
        <v>1.1748591218510018</v>
      </c>
    </row>
    <row r="40" spans="1:13" ht="14.25" customHeight="1">
      <c r="A40" s="37">
        <v>1988</v>
      </c>
      <c r="B40" s="42">
        <v>39110.167999999998</v>
      </c>
      <c r="C40" s="9">
        <v>9071.8860000000004</v>
      </c>
      <c r="D40" s="9">
        <v>24730.228999999999</v>
      </c>
      <c r="E40" s="10">
        <v>25489.841</v>
      </c>
      <c r="F40" s="9">
        <v>5308.0529999999999</v>
      </c>
      <c r="G40" s="41">
        <v>30038.281999999999</v>
      </c>
      <c r="I40" s="42">
        <v>0.30724508091379832</v>
      </c>
      <c r="J40" s="9">
        <v>-2.522781234497018</v>
      </c>
      <c r="K40" s="9">
        <v>0.7257686714235323</v>
      </c>
      <c r="L40" s="9">
        <v>3.4373276021155696</v>
      </c>
      <c r="M40" s="41">
        <v>1.1945377831785731</v>
      </c>
    </row>
    <row r="41" spans="1:13" ht="14.25" customHeight="1">
      <c r="A41" s="37">
        <v>1989</v>
      </c>
      <c r="B41" s="42">
        <v>39204.610999999997</v>
      </c>
      <c r="C41" s="9">
        <v>8814.2389999999996</v>
      </c>
      <c r="D41" s="9">
        <v>24919.373</v>
      </c>
      <c r="E41" s="10">
        <v>25673.681</v>
      </c>
      <c r="F41" s="9">
        <v>5470.9989999999998</v>
      </c>
      <c r="G41" s="41">
        <v>30390.371999999999</v>
      </c>
      <c r="I41" s="42">
        <v>0.24147940249195088</v>
      </c>
      <c r="J41" s="9">
        <v>-2.8400599390248193</v>
      </c>
      <c r="K41" s="9">
        <v>0.76482914897391119</v>
      </c>
      <c r="L41" s="9">
        <v>3.0697884893010619</v>
      </c>
      <c r="M41" s="41">
        <v>1.1721376076035295</v>
      </c>
    </row>
    <row r="42" spans="1:13" ht="14.25" customHeight="1">
      <c r="A42" s="37">
        <v>1990</v>
      </c>
      <c r="B42" s="42">
        <v>39276.798000000003</v>
      </c>
      <c r="C42" s="9">
        <v>8547.0259999999998</v>
      </c>
      <c r="D42" s="9">
        <v>25095.508999999998</v>
      </c>
      <c r="E42" s="10">
        <v>25858.492999999999</v>
      </c>
      <c r="F42" s="9">
        <v>5634.2629999999999</v>
      </c>
      <c r="G42" s="41">
        <v>30729.771999999997</v>
      </c>
      <c r="I42" s="42">
        <v>0.18412885157821357</v>
      </c>
      <c r="J42" s="9">
        <v>-3.0316060183981808</v>
      </c>
      <c r="K42" s="9">
        <v>0.70682356253506384</v>
      </c>
      <c r="L42" s="9">
        <v>2.9841716293495857</v>
      </c>
      <c r="M42" s="41">
        <v>1.1168010710760568</v>
      </c>
    </row>
    <row r="43" spans="1:13" ht="14.25" customHeight="1">
      <c r="A43" s="37">
        <v>1991</v>
      </c>
      <c r="B43" s="42">
        <v>39328.184999999998</v>
      </c>
      <c r="C43" s="9">
        <v>8256.4590000000007</v>
      </c>
      <c r="D43" s="9">
        <v>25276.870999999999</v>
      </c>
      <c r="E43" s="10">
        <v>26089.33</v>
      </c>
      <c r="F43" s="9">
        <v>5794.8549999999996</v>
      </c>
      <c r="G43" s="41">
        <v>31071.725999999999</v>
      </c>
      <c r="I43" s="42">
        <v>0.13083296657736554</v>
      </c>
      <c r="J43" s="9">
        <v>-3.3996269579617433</v>
      </c>
      <c r="K43" s="9">
        <v>0.7226870752053749</v>
      </c>
      <c r="L43" s="9">
        <v>2.8502751823973993</v>
      </c>
      <c r="M43" s="41">
        <v>1.1127775370412873</v>
      </c>
    </row>
    <row r="44" spans="1:13" ht="14.25" customHeight="1">
      <c r="A44" s="37">
        <v>1992</v>
      </c>
      <c r="B44" s="42">
        <v>39519.205999999998</v>
      </c>
      <c r="C44" s="9">
        <v>8003.5690000000004</v>
      </c>
      <c r="D44" s="9">
        <v>25554.995999999999</v>
      </c>
      <c r="E44" s="10">
        <v>26371.63</v>
      </c>
      <c r="F44" s="9">
        <v>5960.6409999999996</v>
      </c>
      <c r="G44" s="41">
        <v>31515.636999999999</v>
      </c>
      <c r="I44" s="42">
        <v>0.48571018469323324</v>
      </c>
      <c r="J44" s="9">
        <v>-3.0629353334159393</v>
      </c>
      <c r="K44" s="9">
        <v>1.1003141963259688</v>
      </c>
      <c r="L44" s="9">
        <v>2.8609171411536627</v>
      </c>
      <c r="M44" s="41">
        <v>1.428665404683338</v>
      </c>
    </row>
    <row r="45" spans="1:13" ht="14.25" customHeight="1">
      <c r="A45" s="37">
        <v>1993</v>
      </c>
      <c r="B45" s="42">
        <v>39756.883999999998</v>
      </c>
      <c r="C45" s="9">
        <v>7765.1549999999997</v>
      </c>
      <c r="D45" s="9">
        <v>25865.851999999999</v>
      </c>
      <c r="E45" s="10">
        <v>26647.567999999999</v>
      </c>
      <c r="F45" s="9">
        <v>6125.8770000000004</v>
      </c>
      <c r="G45" s="41">
        <v>31991.728999999999</v>
      </c>
      <c r="I45" s="42">
        <v>0.60142402658596161</v>
      </c>
      <c r="J45" s="9">
        <v>-2.9788460623004664</v>
      </c>
      <c r="K45" s="9">
        <v>1.2164196777804115</v>
      </c>
      <c r="L45" s="9">
        <v>2.7721179651651662</v>
      </c>
      <c r="M45" s="41">
        <v>1.510653267138462</v>
      </c>
    </row>
    <row r="46" spans="1:13" ht="14.25" customHeight="1">
      <c r="A46" s="37">
        <v>1994</v>
      </c>
      <c r="B46" s="42">
        <v>39976.423000000003</v>
      </c>
      <c r="C46" s="9">
        <v>7534.9719999999998</v>
      </c>
      <c r="D46" s="9">
        <v>26138.118999999999</v>
      </c>
      <c r="E46" s="10">
        <v>26898.383000000002</v>
      </c>
      <c r="F46" s="9">
        <v>6303.3320000000003</v>
      </c>
      <c r="G46" s="41">
        <v>32441.451000000001</v>
      </c>
      <c r="I46" s="42">
        <v>0.55220373910591647</v>
      </c>
      <c r="J46" s="9">
        <v>-2.9643065721160711</v>
      </c>
      <c r="K46" s="9">
        <v>1.0526117600920371</v>
      </c>
      <c r="L46" s="9">
        <v>2.8968097139397297</v>
      </c>
      <c r="M46" s="41">
        <v>1.4057445910472754</v>
      </c>
    </row>
    <row r="47" spans="1:13" ht="14.25" customHeight="1">
      <c r="A47" s="37">
        <v>1995</v>
      </c>
      <c r="B47" s="42">
        <v>40184.262999999999</v>
      </c>
      <c r="C47" s="9">
        <v>7294.9489999999996</v>
      </c>
      <c r="D47" s="9">
        <v>26408.418000000001</v>
      </c>
      <c r="E47" s="10">
        <v>27116.07</v>
      </c>
      <c r="F47" s="9">
        <v>6480.8959999999997</v>
      </c>
      <c r="G47" s="41">
        <v>32889.313999999998</v>
      </c>
      <c r="I47" s="42">
        <v>0.51990644585684365</v>
      </c>
      <c r="J47" s="9">
        <v>-3.185453111172809</v>
      </c>
      <c r="K47" s="9">
        <v>1.0341180250958537</v>
      </c>
      <c r="L47" s="9">
        <v>2.8169863177125887</v>
      </c>
      <c r="M47" s="41">
        <v>1.3805270300640826</v>
      </c>
    </row>
    <row r="48" spans="1:13" ht="14.25" customHeight="1">
      <c r="A48" s="37">
        <v>1996</v>
      </c>
      <c r="B48" s="42">
        <v>40382.002</v>
      </c>
      <c r="C48" s="9">
        <v>7078.8119999999999</v>
      </c>
      <c r="D48" s="9">
        <v>26629.05</v>
      </c>
      <c r="E48" s="10">
        <v>27305.839</v>
      </c>
      <c r="F48" s="9">
        <v>6674.14</v>
      </c>
      <c r="G48" s="41">
        <v>33303.19</v>
      </c>
      <c r="I48" s="42">
        <v>0.49208069337989269</v>
      </c>
      <c r="J48" s="9">
        <v>-2.9628308573507511</v>
      </c>
      <c r="K48" s="9">
        <v>0.83546087463473029</v>
      </c>
      <c r="L48" s="9">
        <v>2.9817482027176601</v>
      </c>
      <c r="M48" s="41">
        <v>1.2583904912094157</v>
      </c>
    </row>
    <row r="49" spans="1:13" ht="14.25" customHeight="1">
      <c r="A49" s="37">
        <v>1997</v>
      </c>
      <c r="B49" s="42">
        <v>40569.711000000003</v>
      </c>
      <c r="C49" s="9">
        <v>6881.63</v>
      </c>
      <c r="D49" s="9">
        <v>26840.508999999998</v>
      </c>
      <c r="E49" s="10">
        <v>27471.366000000002</v>
      </c>
      <c r="F49" s="9">
        <v>6847.5720000000001</v>
      </c>
      <c r="G49" s="41">
        <v>33688.080999999998</v>
      </c>
      <c r="I49" s="42">
        <v>0.46483331856603805</v>
      </c>
      <c r="J49" s="9">
        <v>-2.7855238986428721</v>
      </c>
      <c r="K49" s="9">
        <v>0.7940914152025691</v>
      </c>
      <c r="L49" s="9">
        <v>2.5985670063858324</v>
      </c>
      <c r="M49" s="41">
        <v>1.1557181158921903</v>
      </c>
    </row>
    <row r="50" spans="1:13" ht="14.25" customHeight="1">
      <c r="A50" s="37">
        <v>1998</v>
      </c>
      <c r="B50" s="42">
        <v>40769.688999999998</v>
      </c>
      <c r="C50" s="9">
        <v>6717.3109999999997</v>
      </c>
      <c r="D50" s="9">
        <v>27013.569</v>
      </c>
      <c r="E50" s="10">
        <v>27605.162</v>
      </c>
      <c r="F50" s="9">
        <v>7038.8090000000002</v>
      </c>
      <c r="G50" s="41">
        <v>34052.377999999997</v>
      </c>
      <c r="I50" s="42">
        <v>0.49292438883776768</v>
      </c>
      <c r="J50" s="9">
        <v>-2.3877918458272251</v>
      </c>
      <c r="K50" s="9">
        <v>0.64477167701999516</v>
      </c>
      <c r="L50" s="9">
        <v>2.7927709266875933</v>
      </c>
      <c r="M50" s="41">
        <v>1.0813824628360447</v>
      </c>
    </row>
    <row r="51" spans="1:13" ht="14.25" customHeight="1">
      <c r="A51" s="37">
        <v>1999</v>
      </c>
      <c r="B51" s="42">
        <v>40951.089</v>
      </c>
      <c r="C51" s="9">
        <v>6573.8</v>
      </c>
      <c r="D51" s="9">
        <v>27163.996999999999</v>
      </c>
      <c r="E51" s="10">
        <v>27725.983</v>
      </c>
      <c r="F51" s="9">
        <v>7213.2920000000004</v>
      </c>
      <c r="G51" s="41">
        <v>34377.288999999997</v>
      </c>
      <c r="I51" s="42">
        <v>0.44493839528676471</v>
      </c>
      <c r="J51" s="9">
        <v>-2.1364352491644256</v>
      </c>
      <c r="K51" s="9">
        <v>0.55686088720821036</v>
      </c>
      <c r="L51" s="9">
        <v>2.4788710703756767</v>
      </c>
      <c r="M51" s="41">
        <v>0.95415069103250705</v>
      </c>
    </row>
    <row r="52" spans="1:13" ht="14.25" customHeight="1">
      <c r="A52" s="37">
        <v>2000</v>
      </c>
      <c r="B52" s="42">
        <v>41135.228000000003</v>
      </c>
      <c r="C52" s="9">
        <v>6476.308</v>
      </c>
      <c r="D52" s="9">
        <v>27302.183000000001</v>
      </c>
      <c r="E52" s="10">
        <v>27840.826000000001</v>
      </c>
      <c r="F52" s="9">
        <v>7356.7370000000001</v>
      </c>
      <c r="G52" s="41">
        <v>34658.92</v>
      </c>
      <c r="I52" s="42">
        <v>0.44965592978492008</v>
      </c>
      <c r="J52" s="9">
        <v>-1.483038729501962</v>
      </c>
      <c r="K52" s="9">
        <v>0.5087101136110439</v>
      </c>
      <c r="L52" s="9">
        <v>1.9886204523537954</v>
      </c>
      <c r="M52" s="41">
        <v>0.81923562966237373</v>
      </c>
    </row>
    <row r="53" spans="1:13" ht="14.25" customHeight="1">
      <c r="A53" s="37">
        <v>2001</v>
      </c>
      <c r="B53" s="42">
        <v>41351.169000000002</v>
      </c>
      <c r="C53" s="9">
        <v>6410.951</v>
      </c>
      <c r="D53" s="9">
        <v>27427.940999999999</v>
      </c>
      <c r="E53" s="10">
        <v>27998.011999999999</v>
      </c>
      <c r="F53" s="9">
        <v>7512.277</v>
      </c>
      <c r="G53" s="41">
        <v>34940.218000000001</v>
      </c>
      <c r="I53" s="42">
        <v>0.52495393972289417</v>
      </c>
      <c r="J53" s="9">
        <v>-1.0091706571089598</v>
      </c>
      <c r="K53" s="9">
        <v>0.46061518230977594</v>
      </c>
      <c r="L53" s="9">
        <v>2.1142525551749447</v>
      </c>
      <c r="M53" s="41">
        <v>0.81161790384698396</v>
      </c>
    </row>
    <row r="54" spans="1:13" ht="14.25" customHeight="1">
      <c r="A54" s="37">
        <v>2002</v>
      </c>
      <c r="B54" s="42">
        <v>41739.970999999998</v>
      </c>
      <c r="C54" s="9">
        <v>6402.29</v>
      </c>
      <c r="D54" s="9">
        <v>27652.436000000002</v>
      </c>
      <c r="E54" s="10">
        <v>28391.735000000001</v>
      </c>
      <c r="F54" s="9">
        <v>7685.2449999999999</v>
      </c>
      <c r="G54" s="41">
        <v>35337.681000000004</v>
      </c>
      <c r="I54" s="42">
        <v>0.94024427701184798</v>
      </c>
      <c r="J54" s="9">
        <v>-0.13509696143364502</v>
      </c>
      <c r="K54" s="9">
        <v>0.81849016665160867</v>
      </c>
      <c r="L54" s="9">
        <v>2.3024710084572186</v>
      </c>
      <c r="M54" s="41">
        <v>1.1375515745208009</v>
      </c>
    </row>
    <row r="55" spans="1:13" ht="14.25" customHeight="1">
      <c r="A55" s="37">
        <v>2003</v>
      </c>
      <c r="B55" s="42">
        <v>42550.241000000002</v>
      </c>
      <c r="C55" s="9">
        <v>6497.491</v>
      </c>
      <c r="D55" s="9">
        <v>28237.507000000001</v>
      </c>
      <c r="E55" s="10">
        <v>28959.428</v>
      </c>
      <c r="F55" s="9">
        <v>7815.2430000000004</v>
      </c>
      <c r="G55" s="41">
        <v>36052.75</v>
      </c>
      <c r="I55" s="42">
        <v>1.9412327814027464</v>
      </c>
      <c r="J55" s="9">
        <v>1.4869835636936113</v>
      </c>
      <c r="K55" s="9">
        <v>2.1158027451903427</v>
      </c>
      <c r="L55" s="9">
        <v>1.6915270755844647</v>
      </c>
      <c r="M55" s="41">
        <v>2.0235311988921811</v>
      </c>
    </row>
    <row r="56" spans="1:13" ht="14.25" customHeight="1">
      <c r="A56" s="37">
        <v>2004</v>
      </c>
      <c r="B56" s="42">
        <v>43285.173000000003</v>
      </c>
      <c r="C56" s="9">
        <v>6608.2910000000002</v>
      </c>
      <c r="D56" s="9">
        <v>28792.487000000001</v>
      </c>
      <c r="E56" s="10">
        <v>29550.913</v>
      </c>
      <c r="F56" s="9">
        <v>7884.3950000000004</v>
      </c>
      <c r="G56" s="41">
        <v>36676.881999999998</v>
      </c>
      <c r="I56" s="42">
        <v>1.7272099586933098</v>
      </c>
      <c r="J56" s="9">
        <v>1.7052736202328056</v>
      </c>
      <c r="K56" s="9">
        <v>1.965400132525863</v>
      </c>
      <c r="L56" s="9">
        <v>0.88483493091642273</v>
      </c>
      <c r="M56" s="41">
        <v>1.7311633647918656</v>
      </c>
    </row>
    <row r="57" spans="1:13" ht="14.25" customHeight="1">
      <c r="A57" s="37">
        <v>2005</v>
      </c>
      <c r="B57" s="42">
        <v>44055.93</v>
      </c>
      <c r="C57" s="9">
        <v>6705.2470000000003</v>
      </c>
      <c r="D57" s="9">
        <v>29421.208999999999</v>
      </c>
      <c r="E57" s="10">
        <v>30085.151999999998</v>
      </c>
      <c r="F57" s="9">
        <v>7929.4740000000002</v>
      </c>
      <c r="G57" s="41">
        <v>37350.682999999997</v>
      </c>
      <c r="I57" s="42">
        <v>1.7806489996008423</v>
      </c>
      <c r="J57" s="9">
        <v>1.4671872046797096</v>
      </c>
      <c r="K57" s="9">
        <v>2.1836321398703618</v>
      </c>
      <c r="L57" s="9">
        <v>0.57174963963626535</v>
      </c>
      <c r="M57" s="41">
        <v>1.8371272672524253</v>
      </c>
    </row>
    <row r="58" spans="1:13" ht="14.25" customHeight="1">
      <c r="A58" s="37">
        <v>2006</v>
      </c>
      <c r="B58" s="42">
        <v>44805.207000000002</v>
      </c>
      <c r="C58" s="9">
        <v>6820.027</v>
      </c>
      <c r="D58" s="9">
        <v>29865.795999999998</v>
      </c>
      <c r="E58" s="10">
        <v>30578.633999999998</v>
      </c>
      <c r="F58" s="9">
        <v>8119.384</v>
      </c>
      <c r="G58" s="41">
        <v>37985.18</v>
      </c>
      <c r="I58" s="42">
        <v>1.7007403997600257</v>
      </c>
      <c r="J58" s="9">
        <v>1.711793763898628</v>
      </c>
      <c r="K58" s="9">
        <v>1.5111105733282448</v>
      </c>
      <c r="L58" s="9">
        <v>2.3949886209350124</v>
      </c>
      <c r="M58" s="41">
        <v>1.6987560843265026</v>
      </c>
    </row>
    <row r="59" spans="1:13" ht="14.25" customHeight="1">
      <c r="A59" s="37">
        <v>2007</v>
      </c>
      <c r="B59" s="42">
        <v>45630.945</v>
      </c>
      <c r="C59" s="9">
        <v>6965.6279999999997</v>
      </c>
      <c r="D59" s="9">
        <v>30411.871999999999</v>
      </c>
      <c r="E59" s="10">
        <v>31165.994999999999</v>
      </c>
      <c r="F59" s="9">
        <v>8253.4449999999997</v>
      </c>
      <c r="G59" s="41">
        <v>38665.316999999995</v>
      </c>
      <c r="I59" s="42">
        <v>1.8429509766576757</v>
      </c>
      <c r="J59" s="9">
        <v>2.1349035714961273</v>
      </c>
      <c r="K59" s="9">
        <v>1.8284327663659061</v>
      </c>
      <c r="L59" s="9">
        <v>1.6511227945371187</v>
      </c>
      <c r="M59" s="41">
        <v>1.7905325182083986</v>
      </c>
    </row>
    <row r="60" spans="1:13" ht="14.25" customHeight="1">
      <c r="A60" s="37">
        <v>2008</v>
      </c>
      <c r="B60" s="42">
        <v>46572.074000000001</v>
      </c>
      <c r="C60" s="9">
        <v>7131.6409999999996</v>
      </c>
      <c r="D60" s="9">
        <v>31031.006000000001</v>
      </c>
      <c r="E60" s="10">
        <v>31613.128000000001</v>
      </c>
      <c r="F60" s="9">
        <v>8409.4269999999997</v>
      </c>
      <c r="G60" s="41">
        <v>39440.433000000005</v>
      </c>
      <c r="I60" s="42">
        <v>2.0624797492140523</v>
      </c>
      <c r="J60" s="9">
        <v>2.383317053394185</v>
      </c>
      <c r="K60" s="9">
        <v>2.0358299548281833</v>
      </c>
      <c r="L60" s="9">
        <v>1.8899017319434552</v>
      </c>
      <c r="M60" s="41">
        <v>2.0046803185397533</v>
      </c>
    </row>
    <row r="61" spans="1:13" ht="14.25" customHeight="1">
      <c r="A61" s="37">
        <v>2009</v>
      </c>
      <c r="B61" s="42">
        <v>47196.896000000001</v>
      </c>
      <c r="C61" s="9">
        <v>7275.1350000000002</v>
      </c>
      <c r="D61" s="9">
        <v>31306.169000000002</v>
      </c>
      <c r="E61" s="10">
        <v>31744.205000000002</v>
      </c>
      <c r="F61" s="9">
        <v>8615.5920000000006</v>
      </c>
      <c r="G61" s="41">
        <v>39921.760999999999</v>
      </c>
      <c r="I61" s="42">
        <v>1.3416237378648832</v>
      </c>
      <c r="J61" s="9">
        <v>2.0120754816458142</v>
      </c>
      <c r="K61" s="9">
        <v>0.88673567334556225</v>
      </c>
      <c r="L61" s="9">
        <v>2.4515939076467541</v>
      </c>
      <c r="M61" s="41">
        <v>1.2203922811901968</v>
      </c>
    </row>
    <row r="62" spans="1:13" s="55" customFormat="1" ht="14.25" customHeight="1">
      <c r="A62" s="37">
        <v>2010</v>
      </c>
      <c r="B62" s="64">
        <v>47502.525999999998</v>
      </c>
      <c r="C62" s="40">
        <v>7359.6589999999997</v>
      </c>
      <c r="D62" s="40">
        <v>31316.560000000001</v>
      </c>
      <c r="E62" s="10">
        <v>31706.453000000001</v>
      </c>
      <c r="F62" s="40">
        <v>8826.3070000000007</v>
      </c>
      <c r="G62" s="65">
        <v>40142.866999999998</v>
      </c>
      <c r="I62" s="64">
        <v>0.64756377199042259</v>
      </c>
      <c r="J62" s="40">
        <v>1.161820364845445</v>
      </c>
      <c r="K62" s="40">
        <v>3.3191541258204005E-2</v>
      </c>
      <c r="L62" s="40">
        <v>2.4457402346814927</v>
      </c>
      <c r="M62" s="65">
        <v>0.5538483134549077</v>
      </c>
    </row>
    <row r="63" spans="1:13" ht="14.25" customHeight="1">
      <c r="A63" s="37">
        <v>2011</v>
      </c>
      <c r="B63" s="42">
        <v>47743.124000000003</v>
      </c>
      <c r="C63" s="9">
        <v>7436.3559999999998</v>
      </c>
      <c r="D63" s="9">
        <v>31247.82</v>
      </c>
      <c r="E63" s="10">
        <v>31641.859</v>
      </c>
      <c r="F63" s="9">
        <v>9058.9480000000003</v>
      </c>
      <c r="G63" s="41">
        <v>40306.767999999996</v>
      </c>
      <c r="I63" s="42">
        <v>0.50649517038316993</v>
      </c>
      <c r="J63" s="9">
        <v>1.0421270876816546</v>
      </c>
      <c r="K63" s="9">
        <v>-0.21950048153437374</v>
      </c>
      <c r="L63" s="9">
        <v>2.6357682777179647</v>
      </c>
      <c r="M63" s="41">
        <v>0.4082942057925143</v>
      </c>
    </row>
    <row r="64" spans="1:13" ht="14.25" customHeight="1">
      <c r="A64" s="37">
        <v>2012</v>
      </c>
      <c r="B64" s="42">
        <v>47957.951000000001</v>
      </c>
      <c r="C64" s="9">
        <v>7502.42</v>
      </c>
      <c r="D64" s="9">
        <v>31187.758000000002</v>
      </c>
      <c r="E64" s="10">
        <v>31496.227999999999</v>
      </c>
      <c r="F64" s="9">
        <v>9267.7729999999992</v>
      </c>
      <c r="G64" s="41">
        <v>40455.531000000003</v>
      </c>
      <c r="I64" s="42">
        <v>0.44996427129484484</v>
      </c>
      <c r="J64" s="9">
        <v>0.88839211032931686</v>
      </c>
      <c r="K64" s="9">
        <v>-0.1922118086957636</v>
      </c>
      <c r="L64" s="9">
        <v>2.305179365197807</v>
      </c>
      <c r="M64" s="41">
        <v>0.36907697486439073</v>
      </c>
    </row>
    <row r="65" spans="1:13" ht="14.25" customHeight="1">
      <c r="A65" s="37">
        <v>2013</v>
      </c>
      <c r="B65" s="42">
        <v>47905.108999999997</v>
      </c>
      <c r="C65" s="9">
        <v>7510.4690000000001</v>
      </c>
      <c r="D65" s="9">
        <v>30949.258999999998</v>
      </c>
      <c r="E65" s="10">
        <v>31200.215</v>
      </c>
      <c r="F65" s="9">
        <v>9445.3809999999994</v>
      </c>
      <c r="G65" s="41">
        <v>40394.639999999999</v>
      </c>
      <c r="I65" s="42">
        <v>-0.11018402350009282</v>
      </c>
      <c r="J65" s="9">
        <v>0.10728538258322207</v>
      </c>
      <c r="K65" s="9">
        <v>-0.76471992632495267</v>
      </c>
      <c r="L65" s="9">
        <v>1.916404296911467</v>
      </c>
      <c r="M65" s="41">
        <v>-0.15051341187439782</v>
      </c>
    </row>
    <row r="66" spans="1:13" ht="14.25" customHeight="1">
      <c r="A66" s="37">
        <v>2014</v>
      </c>
      <c r="B66" s="42">
        <v>47748.245999999999</v>
      </c>
      <c r="C66" s="9">
        <v>7477.9219999999996</v>
      </c>
      <c r="D66" s="9">
        <v>30595.146000000001</v>
      </c>
      <c r="E66" s="10">
        <v>30927.06</v>
      </c>
      <c r="F66" s="9">
        <v>9675.1779999999999</v>
      </c>
      <c r="G66" s="41">
        <v>40270.324000000001</v>
      </c>
      <c r="I66" s="42">
        <v>-0.32744524180082779</v>
      </c>
      <c r="J66" s="9">
        <v>-0.43335509406936534</v>
      </c>
      <c r="K66" s="9">
        <v>-1.1441727894034526</v>
      </c>
      <c r="L66" s="9">
        <v>2.4329034477275302</v>
      </c>
      <c r="M66" s="41">
        <v>-0.30775370197629881</v>
      </c>
    </row>
    <row r="67" spans="1:13" s="55" customFormat="1" ht="14.25" customHeight="1">
      <c r="A67" s="37">
        <v>2015</v>
      </c>
      <c r="B67" s="64">
        <v>47734.667999999998</v>
      </c>
      <c r="C67" s="40">
        <v>7467.3410000000003</v>
      </c>
      <c r="D67" s="40">
        <v>30393.767</v>
      </c>
      <c r="E67" s="164">
        <v>30795.037</v>
      </c>
      <c r="F67" s="40">
        <v>9873.56</v>
      </c>
      <c r="G67" s="65">
        <v>40267.326999999997</v>
      </c>
      <c r="I67" s="64">
        <v>-2.8436646657137299E-2</v>
      </c>
      <c r="J67" s="40">
        <v>-0.14149652804614776</v>
      </c>
      <c r="K67" s="40">
        <v>-0.65820571668460115</v>
      </c>
      <c r="L67" s="40">
        <v>2.0504222247900827</v>
      </c>
      <c r="M67" s="65">
        <v>-7.442204835506061E-3</v>
      </c>
    </row>
    <row r="68" spans="1:13" s="55" customFormat="1" ht="14.25" customHeight="1">
      <c r="A68" s="37">
        <v>2016</v>
      </c>
      <c r="B68" s="64">
        <v>47779.396000000001</v>
      </c>
      <c r="C68" s="40">
        <v>7447.9790000000003</v>
      </c>
      <c r="D68" s="40">
        <v>30306.702000000001</v>
      </c>
      <c r="E68" s="10">
        <v>30750.238000000001</v>
      </c>
      <c r="F68" s="40">
        <v>10024.715</v>
      </c>
      <c r="G68" s="65">
        <v>40331.417000000001</v>
      </c>
      <c r="I68" s="64">
        <v>9.3701290642700386E-2</v>
      </c>
      <c r="J68" s="40">
        <v>-0.25928908295469455</v>
      </c>
      <c r="K68" s="40">
        <v>-0.28645675937437609</v>
      </c>
      <c r="L68" s="40">
        <v>1.5309067853945368</v>
      </c>
      <c r="M68" s="65">
        <v>0.15916129719761862</v>
      </c>
    </row>
    <row r="69" spans="1:13" ht="14.25" customHeight="1">
      <c r="A69" s="37">
        <v>2017</v>
      </c>
      <c r="B69" s="42">
        <v>47913.248</v>
      </c>
      <c r="C69" s="9">
        <v>7421.5690000000004</v>
      </c>
      <c r="D69" s="9">
        <v>30291.525000000001</v>
      </c>
      <c r="E69" s="10">
        <v>30764.455000000002</v>
      </c>
      <c r="F69" s="9">
        <v>10200.154</v>
      </c>
      <c r="G69" s="41">
        <v>40491.679000000004</v>
      </c>
      <c r="I69" s="42">
        <v>0.28014586036206879</v>
      </c>
      <c r="J69" s="9">
        <v>-0.35459283652652385</v>
      </c>
      <c r="K69" s="9">
        <v>-5.007803224514884E-2</v>
      </c>
      <c r="L69" s="9">
        <v>1.7500647150567428</v>
      </c>
      <c r="M69" s="41">
        <v>0.39736268130623476</v>
      </c>
    </row>
    <row r="70" spans="1:13" ht="15">
      <c r="A70" s="37">
        <v>2018</v>
      </c>
      <c r="B70" s="42">
        <v>48113.667000000001</v>
      </c>
      <c r="C70" s="9">
        <v>7397.6210000000001</v>
      </c>
      <c r="D70" s="9">
        <v>30328.994999999999</v>
      </c>
      <c r="E70" s="10">
        <v>30880.381000000001</v>
      </c>
      <c r="F70" s="9">
        <v>10387.050999999999</v>
      </c>
      <c r="G70" s="41">
        <v>40716.046000000002</v>
      </c>
      <c r="I70" s="42">
        <v>0.41829558288346558</v>
      </c>
      <c r="J70" s="9">
        <v>-0.32268109344534279</v>
      </c>
      <c r="K70" s="9">
        <v>0.12369796502487151</v>
      </c>
      <c r="L70" s="9">
        <v>1.8322958653369303</v>
      </c>
      <c r="M70" s="41">
        <v>0.55410643752262789</v>
      </c>
    </row>
    <row r="71" spans="1:13" ht="15">
      <c r="A71" s="37">
        <v>2019</v>
      </c>
      <c r="B71" s="42">
        <v>48437.667000000001</v>
      </c>
      <c r="C71" s="9">
        <v>7363.5389999999998</v>
      </c>
      <c r="D71" s="9">
        <v>30498.489000000001</v>
      </c>
      <c r="E71" s="10">
        <v>31124.704000000002</v>
      </c>
      <c r="F71" s="9">
        <v>10575.638999999999</v>
      </c>
      <c r="G71" s="41">
        <v>41074.127999999997</v>
      </c>
      <c r="I71" s="42">
        <v>0.67340533408106751</v>
      </c>
      <c r="J71" s="9">
        <v>-0.4607156814332658</v>
      </c>
      <c r="K71" s="9">
        <v>0.5588513565978781</v>
      </c>
      <c r="L71" s="9">
        <v>1.8156067588384728</v>
      </c>
      <c r="M71" s="41">
        <v>0.87946162552225982</v>
      </c>
    </row>
    <row r="72" spans="1:13" s="173" customFormat="1" ht="15">
      <c r="A72" s="175">
        <v>2020</v>
      </c>
      <c r="B72" s="593">
        <v>48885.133000000002</v>
      </c>
      <c r="C72" s="560">
        <v>7321.24</v>
      </c>
      <c r="D72" s="560">
        <v>30785.371999999999</v>
      </c>
      <c r="E72" s="1026">
        <v>31324.447</v>
      </c>
      <c r="F72" s="560">
        <v>10778.521000000001</v>
      </c>
      <c r="G72" s="594">
        <v>41563.892999999996</v>
      </c>
      <c r="I72" s="593">
        <v>0.92379758917786603</v>
      </c>
      <c r="J72" s="560">
        <v>-0.57443845955049699</v>
      </c>
      <c r="K72" s="560">
        <v>0.94064660055781513</v>
      </c>
      <c r="L72" s="560">
        <v>1.9183899904299029</v>
      </c>
      <c r="M72" s="594">
        <v>1.1923929340630135</v>
      </c>
    </row>
    <row r="73" spans="1:13" ht="15">
      <c r="A73" s="37">
        <v>2021</v>
      </c>
      <c r="B73" s="42">
        <v>48975.438999999998</v>
      </c>
      <c r="C73" s="9">
        <v>7209.0050000000001</v>
      </c>
      <c r="D73" s="9">
        <v>30880.309000000001</v>
      </c>
      <c r="E73" s="10">
        <v>31396.080000000002</v>
      </c>
      <c r="F73" s="9">
        <v>10886.125</v>
      </c>
      <c r="G73" s="41">
        <v>41766.434000000001</v>
      </c>
      <c r="I73" s="42">
        <v>0.18473101014166993</v>
      </c>
      <c r="J73" s="9">
        <v>-1.5330053378935782</v>
      </c>
      <c r="K73" s="9">
        <v>0.30838347511279451</v>
      </c>
      <c r="L73" s="9">
        <v>0.9983187860375109</v>
      </c>
      <c r="M73" s="41">
        <v>0.48730035947308625</v>
      </c>
    </row>
    <row r="74" spans="1:13" ht="15">
      <c r="A74" s="37">
        <v>2022</v>
      </c>
      <c r="B74" s="42">
        <v>49101.226999999999</v>
      </c>
      <c r="C74" s="9">
        <v>7095.18</v>
      </c>
      <c r="D74" s="9">
        <v>30909.744999999999</v>
      </c>
      <c r="E74" s="10">
        <v>31638.941999999999</v>
      </c>
      <c r="F74" s="9">
        <v>11096.302</v>
      </c>
      <c r="G74" s="41">
        <v>42006.046999999999</v>
      </c>
      <c r="I74" s="42">
        <v>0.25683894329155965</v>
      </c>
      <c r="J74" s="9">
        <v>-1.5789280212733958</v>
      </c>
      <c r="K74" s="9">
        <v>9.5322880350701134E-2</v>
      </c>
      <c r="L74" s="9">
        <v>1.9306869983579888</v>
      </c>
      <c r="M74" s="41">
        <v>0.57369752945630736</v>
      </c>
    </row>
    <row r="75" spans="1:13" ht="15">
      <c r="A75" s="37">
        <v>2023</v>
      </c>
      <c r="B75" s="42">
        <v>49703.097999999998</v>
      </c>
      <c r="C75" s="9">
        <v>7054.5550000000003</v>
      </c>
      <c r="D75" s="9">
        <v>31343.03</v>
      </c>
      <c r="E75" s="10">
        <v>32126.181</v>
      </c>
      <c r="F75" s="9">
        <v>11305.513000000001</v>
      </c>
      <c r="G75" s="41">
        <v>42648.542999999998</v>
      </c>
      <c r="I75" s="42">
        <v>1.2257758853969181</v>
      </c>
      <c r="J75" s="9">
        <v>-0.57257180226576443</v>
      </c>
      <c r="K75" s="9">
        <v>1.4017747477373277</v>
      </c>
      <c r="L75" s="9">
        <v>1.8854119147081683</v>
      </c>
      <c r="M75" s="41">
        <v>1.5295321647380788</v>
      </c>
    </row>
    <row r="76" spans="1:13" ht="15">
      <c r="A76" s="37" t="s">
        <v>979</v>
      </c>
      <c r="B76" s="42">
        <v>50232.868999999999</v>
      </c>
      <c r="C76" s="9">
        <v>6974.59</v>
      </c>
      <c r="D76" s="9">
        <v>31716.737000000001</v>
      </c>
      <c r="E76" s="10">
        <v>32543.822</v>
      </c>
      <c r="F76" s="9">
        <v>11541.541999999999</v>
      </c>
      <c r="G76" s="41">
        <v>43258.279000000002</v>
      </c>
      <c r="I76" s="42">
        <v>1.0658711857357561</v>
      </c>
      <c r="J76" s="9">
        <v>-1.1335229507743572</v>
      </c>
      <c r="K76" s="9">
        <v>1.1923129320936754</v>
      </c>
      <c r="L76" s="9">
        <v>2.0877336570220173</v>
      </c>
      <c r="M76" s="41">
        <v>1.4296760384053586</v>
      </c>
    </row>
  </sheetData>
  <mergeCells count="3">
    <mergeCell ref="B2:G2"/>
    <mergeCell ref="I1:M1"/>
    <mergeCell ref="I2:M2"/>
  </mergeCells>
  <hyperlinks>
    <hyperlink ref="A1" location="'INDICE DE CUADROS'!A1" display="Índice" xr:uid="{00000000-0004-0000-1D00-000000000000}"/>
  </hyperlinks>
  <pageMargins left="0.75" right="0.75" top="1" bottom="1" header="0" footer="0"/>
  <pageSetup paperSize="9" scale="76" orientation="portrait"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5">
    <tabColor rgb="FF7030A0"/>
  </sheetPr>
  <dimension ref="A1:Y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6" sqref="B6"/>
    </sheetView>
  </sheetViews>
  <sheetFormatPr baseColWidth="10" defaultColWidth="11.42578125" defaultRowHeight="12.75"/>
  <cols>
    <col min="1" max="1" width="13" style="1" customWidth="1"/>
    <col min="2" max="2" width="14.28515625" style="1" customWidth="1"/>
    <col min="3" max="3" width="13.7109375" style="1" customWidth="1"/>
    <col min="4" max="4" width="14.7109375" style="1" customWidth="1"/>
    <col min="5" max="5" width="18.42578125" style="1" customWidth="1"/>
    <col min="6" max="6" width="18.28515625" style="1" customWidth="1"/>
    <col min="7" max="7" width="15.28515625" style="1" customWidth="1"/>
    <col min="8" max="8" width="22.7109375" style="1" customWidth="1"/>
    <col min="9" max="9" width="25.42578125" customWidth="1"/>
    <col min="10" max="10" width="22.7109375" style="1" customWidth="1"/>
    <col min="11" max="11" width="17.7109375" style="1" customWidth="1"/>
    <col min="12" max="12" width="11.7109375" style="1" customWidth="1"/>
    <col min="13" max="13" width="16.5703125" style="1" customWidth="1"/>
    <col min="14" max="14" width="13.7109375" style="1" customWidth="1"/>
    <col min="15" max="15" width="19.28515625" style="1" customWidth="1"/>
    <col min="16" max="22" width="15.5703125" style="1" customWidth="1"/>
    <col min="23" max="23" width="15.5703125" customWidth="1"/>
    <col min="24" max="24" width="21.85546875" customWidth="1"/>
    <col min="25" max="25" width="15.5703125" style="1" customWidth="1"/>
    <col min="26" max="16384" width="11.42578125" style="1"/>
  </cols>
  <sheetData>
    <row r="1" spans="1:25" ht="103.5" customHeight="1" thickTop="1" thickBot="1">
      <c r="A1" s="130" t="s">
        <v>132</v>
      </c>
      <c r="B1" s="1510" t="s">
        <v>598</v>
      </c>
      <c r="C1" s="1511"/>
      <c r="D1" s="1511"/>
      <c r="E1" s="1511"/>
      <c r="F1" s="1511"/>
      <c r="G1" s="668"/>
      <c r="H1" s="668"/>
      <c r="J1" s="668"/>
      <c r="K1" s="668"/>
      <c r="L1" s="668"/>
      <c r="M1" s="668"/>
      <c r="N1" s="541"/>
      <c r="P1" s="1512" t="s">
        <v>598</v>
      </c>
      <c r="Q1" s="1513"/>
      <c r="R1" s="1513"/>
      <c r="S1" s="1513"/>
      <c r="T1" s="1513"/>
      <c r="U1" s="1513"/>
      <c r="V1" s="1513"/>
      <c r="W1" s="1513"/>
      <c r="X1" s="1513"/>
      <c r="Y1" s="1514"/>
    </row>
    <row r="2" spans="1:25" ht="32.65" customHeight="1" thickTop="1" thickBot="1">
      <c r="A2" s="295"/>
      <c r="B2" s="669" t="s">
        <v>159</v>
      </c>
      <c r="C2" s="670"/>
      <c r="D2" s="611"/>
      <c r="E2" s="611"/>
      <c r="F2" s="611"/>
      <c r="G2" s="611"/>
      <c r="H2" s="611"/>
      <c r="I2" s="671"/>
      <c r="J2" s="611"/>
      <c r="K2" s="611"/>
      <c r="L2" s="611"/>
      <c r="M2" s="611"/>
      <c r="N2" s="672"/>
      <c r="P2" s="1512" t="s">
        <v>140</v>
      </c>
      <c r="Q2" s="1513"/>
      <c r="R2" s="1513"/>
      <c r="S2" s="1513"/>
      <c r="T2" s="1513"/>
      <c r="U2" s="1513"/>
      <c r="V2" s="1513"/>
      <c r="W2" s="1513"/>
      <c r="X2" s="1513"/>
      <c r="Y2" s="1514"/>
    </row>
    <row r="3" spans="1:25" ht="14.25" thickTop="1" thickBot="1">
      <c r="A3" s="295"/>
      <c r="B3" s="169"/>
      <c r="C3" s="169"/>
      <c r="D3" s="169"/>
      <c r="E3" s="169"/>
      <c r="F3" s="169"/>
      <c r="G3" s="169"/>
      <c r="H3" s="169"/>
      <c r="R3" s="169"/>
      <c r="S3" s="174"/>
      <c r="T3" s="174"/>
      <c r="U3" s="174"/>
      <c r="V3" s="174"/>
      <c r="Y3" s="174"/>
    </row>
    <row r="4" spans="1:25" ht="68.650000000000006" customHeight="1" thickBot="1">
      <c r="B4" s="372" t="s">
        <v>726</v>
      </c>
      <c r="C4" s="373" t="s">
        <v>546</v>
      </c>
      <c r="D4" s="373" t="s">
        <v>122</v>
      </c>
      <c r="E4" s="373" t="s">
        <v>123</v>
      </c>
      <c r="F4" s="373" t="s">
        <v>617</v>
      </c>
      <c r="G4" s="373" t="s">
        <v>618</v>
      </c>
      <c r="H4" s="373" t="s">
        <v>916</v>
      </c>
      <c r="I4" s="373" t="s">
        <v>917</v>
      </c>
      <c r="J4" s="373" t="s">
        <v>729</v>
      </c>
      <c r="K4" s="373" t="s">
        <v>730</v>
      </c>
      <c r="L4" s="373" t="s">
        <v>218</v>
      </c>
      <c r="M4" s="373" t="s">
        <v>731</v>
      </c>
      <c r="N4" s="374" t="s">
        <v>732</v>
      </c>
      <c r="P4" s="375" t="s">
        <v>726</v>
      </c>
      <c r="Q4" s="376" t="s">
        <v>546</v>
      </c>
      <c r="R4" s="376" t="s">
        <v>122</v>
      </c>
      <c r="S4" s="376" t="s">
        <v>123</v>
      </c>
      <c r="T4" s="376" t="s">
        <v>617</v>
      </c>
      <c r="U4" s="376" t="s">
        <v>618</v>
      </c>
      <c r="V4" s="376" t="s">
        <v>916</v>
      </c>
      <c r="W4" s="376" t="s">
        <v>917</v>
      </c>
      <c r="X4" s="376" t="s">
        <v>729</v>
      </c>
      <c r="Y4" s="377" t="s">
        <v>730</v>
      </c>
    </row>
    <row r="5" spans="1:25" s="55" customFormat="1" ht="26.25" thickBot="1">
      <c r="A5" s="299"/>
      <c r="B5" s="673" t="s">
        <v>574</v>
      </c>
      <c r="C5" s="674" t="s">
        <v>124</v>
      </c>
      <c r="D5" s="674" t="s">
        <v>122</v>
      </c>
      <c r="E5" s="675" t="s">
        <v>123</v>
      </c>
      <c r="F5" s="674" t="s">
        <v>866</v>
      </c>
      <c r="G5" s="674" t="s">
        <v>865</v>
      </c>
      <c r="H5" s="674" t="s">
        <v>553</v>
      </c>
      <c r="I5" s="674" t="s">
        <v>552</v>
      </c>
      <c r="J5" s="674" t="s">
        <v>619</v>
      </c>
      <c r="K5" s="674" t="s">
        <v>547</v>
      </c>
      <c r="L5" s="674" t="s">
        <v>727</v>
      </c>
      <c r="M5" s="675" t="s">
        <v>733</v>
      </c>
      <c r="N5" s="676" t="s">
        <v>728</v>
      </c>
      <c r="P5" s="677" t="s">
        <v>574</v>
      </c>
      <c r="Q5" s="674" t="s">
        <v>124</v>
      </c>
      <c r="R5" s="674" t="s">
        <v>122</v>
      </c>
      <c r="S5" s="675" t="s">
        <v>123</v>
      </c>
      <c r="T5" s="678" t="s">
        <v>866</v>
      </c>
      <c r="U5" s="678" t="s">
        <v>865</v>
      </c>
      <c r="V5" s="679" t="s">
        <v>553</v>
      </c>
      <c r="W5" s="679" t="s">
        <v>552</v>
      </c>
      <c r="X5" s="674" t="s">
        <v>619</v>
      </c>
      <c r="Y5" s="680" t="s">
        <v>547</v>
      </c>
    </row>
    <row r="6" spans="1:25" s="55" customFormat="1" ht="13.5" thickTop="1">
      <c r="A6" s="27">
        <v>1954</v>
      </c>
      <c r="B6" s="64"/>
      <c r="C6" s="40"/>
      <c r="D6" s="40"/>
      <c r="E6" s="40"/>
      <c r="F6" s="40"/>
      <c r="G6" s="40"/>
      <c r="H6" s="40"/>
      <c r="I6" s="163"/>
      <c r="J6" s="40"/>
      <c r="K6" s="40"/>
      <c r="L6" s="40"/>
      <c r="N6" s="260"/>
      <c r="P6" s="681"/>
      <c r="Q6" s="682"/>
      <c r="R6" s="682"/>
      <c r="S6" s="682"/>
      <c r="T6" s="682"/>
      <c r="U6" s="40"/>
      <c r="V6" s="40"/>
      <c r="W6" s="40"/>
      <c r="X6" s="40"/>
      <c r="Y6" s="260"/>
    </row>
    <row r="7" spans="1:25" s="55" customFormat="1">
      <c r="A7" s="27">
        <v>1955</v>
      </c>
      <c r="B7" s="64">
        <v>12525.891637726389</v>
      </c>
      <c r="C7" s="40">
        <v>169.24522733311824</v>
      </c>
      <c r="D7" s="40">
        <v>12356.64641039327</v>
      </c>
      <c r="E7" s="40">
        <v>7644.4404969138286</v>
      </c>
      <c r="F7" s="40">
        <v>11838.594760857006</v>
      </c>
      <c r="G7" s="40">
        <v>7306.8110991708591</v>
      </c>
      <c r="H7" s="40"/>
      <c r="I7" s="163"/>
      <c r="J7" s="181">
        <v>159.90924311645125</v>
      </c>
      <c r="K7" s="181">
        <v>9.3359842166669864</v>
      </c>
      <c r="L7" s="40">
        <v>1.3511631125992847</v>
      </c>
      <c r="M7" s="40">
        <v>1.2766296223961016</v>
      </c>
      <c r="N7" s="248">
        <v>7.4533490203183117E-2</v>
      </c>
      <c r="P7" s="247"/>
      <c r="Q7" s="40"/>
      <c r="R7" s="40"/>
      <c r="S7" s="40"/>
      <c r="T7" s="40"/>
      <c r="U7" s="40"/>
      <c r="V7" s="40"/>
      <c r="W7" s="181"/>
      <c r="X7" s="40"/>
      <c r="Y7" s="260"/>
    </row>
    <row r="8" spans="1:25" s="55" customFormat="1">
      <c r="A8" s="27">
        <v>1956</v>
      </c>
      <c r="B8" s="64">
        <v>12628.711433238868</v>
      </c>
      <c r="C8" s="40">
        <v>165.27183035758571</v>
      </c>
      <c r="D8" s="40">
        <v>12463.439602881283</v>
      </c>
      <c r="E8" s="40">
        <v>7853.9573572319696</v>
      </c>
      <c r="F8" s="40">
        <v>11940.910655242425</v>
      </c>
      <c r="G8" s="40">
        <v>7507.0742997352518</v>
      </c>
      <c r="H8" s="40"/>
      <c r="I8" s="163"/>
      <c r="J8" s="181">
        <v>156.155028519262</v>
      </c>
      <c r="K8" s="181">
        <v>9.1168018383237097</v>
      </c>
      <c r="L8" s="40">
        <v>1.3086990801182474</v>
      </c>
      <c r="M8" s="40">
        <v>1.2365080106926882</v>
      </c>
      <c r="N8" s="248">
        <v>7.2191069425559196E-2</v>
      </c>
      <c r="P8" s="247">
        <v>0.82085809526564191</v>
      </c>
      <c r="Q8" s="40">
        <v>-2.3477158193133896</v>
      </c>
      <c r="R8" s="40">
        <v>0.86425708838109294</v>
      </c>
      <c r="S8" s="40">
        <v>2.7407742973828642</v>
      </c>
      <c r="T8" s="40">
        <v>0.86425708838109294</v>
      </c>
      <c r="U8" s="40">
        <v>2.7407742973828642</v>
      </c>
      <c r="V8" s="40"/>
      <c r="W8" s="181"/>
      <c r="X8" s="40">
        <v>-2.3477158193134007</v>
      </c>
      <c r="Y8" s="248">
        <v>-2.347715819313223</v>
      </c>
    </row>
    <row r="9" spans="1:25" s="55" customFormat="1">
      <c r="A9" s="27">
        <v>1957</v>
      </c>
      <c r="B9" s="64">
        <v>12727.453100814351</v>
      </c>
      <c r="C9" s="40">
        <v>137.67283030863109</v>
      </c>
      <c r="D9" s="40">
        <v>12589.78027050572</v>
      </c>
      <c r="E9" s="40">
        <v>8047.3575347051947</v>
      </c>
      <c r="F9" s="40">
        <v>12061.954498057561</v>
      </c>
      <c r="G9" s="40">
        <v>7691.9326374924076</v>
      </c>
      <c r="H9" s="163"/>
      <c r="I9" s="163"/>
      <c r="J9" s="181">
        <v>130.07845739142363</v>
      </c>
      <c r="K9" s="181">
        <v>7.5943729172074654</v>
      </c>
      <c r="L9" s="40">
        <v>1.0816997652092839</v>
      </c>
      <c r="M9" s="40">
        <v>1.0220305379330032</v>
      </c>
      <c r="N9" s="248">
        <v>5.9669227276280656E-2</v>
      </c>
      <c r="P9" s="247">
        <v>0.78188236462188865</v>
      </c>
      <c r="Q9" s="40">
        <v>-16.699155560412706</v>
      </c>
      <c r="R9" s="40">
        <v>1.013690214338836</v>
      </c>
      <c r="S9" s="40">
        <v>2.4624551506526871</v>
      </c>
      <c r="T9" s="40">
        <v>1.013690214338836</v>
      </c>
      <c r="U9" s="40">
        <v>2.4624551506527093</v>
      </c>
      <c r="V9" s="40"/>
      <c r="W9" s="181"/>
      <c r="X9" s="40">
        <v>-16.699155560412706</v>
      </c>
      <c r="Y9" s="248">
        <v>-16.699155560412738</v>
      </c>
    </row>
    <row r="10" spans="1:25" s="55" customFormat="1">
      <c r="A10" s="27">
        <v>1958</v>
      </c>
      <c r="B10" s="64">
        <v>12881.426562476128</v>
      </c>
      <c r="C10" s="40">
        <v>148.51913002261972</v>
      </c>
      <c r="D10" s="40">
        <v>12732.907432453509</v>
      </c>
      <c r="E10" s="40">
        <v>8286.4813355019105</v>
      </c>
      <c r="F10" s="40">
        <v>12199.081062442072</v>
      </c>
      <c r="G10" s="40">
        <v>7920.4951388870813</v>
      </c>
      <c r="H10" s="163"/>
      <c r="I10" s="163"/>
      <c r="J10" s="181">
        <v>140.32644845863587</v>
      </c>
      <c r="K10" s="181">
        <v>8.1926815639838537</v>
      </c>
      <c r="L10" s="40">
        <v>1.1529711348528626</v>
      </c>
      <c r="M10" s="40">
        <v>1.0893704030220519</v>
      </c>
      <c r="N10" s="248">
        <v>6.3600731830810719E-2</v>
      </c>
      <c r="P10" s="247">
        <v>1.2097743393132188</v>
      </c>
      <c r="Q10" s="40">
        <v>7.8783153434658804</v>
      </c>
      <c r="R10" s="40">
        <v>1.136851945566475</v>
      </c>
      <c r="S10" s="40">
        <v>2.971457397853472</v>
      </c>
      <c r="T10" s="40">
        <v>1.136851945566475</v>
      </c>
      <c r="U10" s="40">
        <v>2.971457397853472</v>
      </c>
      <c r="V10" s="40"/>
      <c r="W10" s="181"/>
      <c r="X10" s="40">
        <v>7.8783153434658582</v>
      </c>
      <c r="Y10" s="248">
        <v>7.8783153434660802</v>
      </c>
    </row>
    <row r="11" spans="1:25" s="55" customFormat="1">
      <c r="A11" s="27">
        <v>1959</v>
      </c>
      <c r="B11" s="64">
        <v>12969.632420883139</v>
      </c>
      <c r="C11" s="40">
        <v>165.27183035796406</v>
      </c>
      <c r="D11" s="40">
        <v>12804.360590525175</v>
      </c>
      <c r="E11" s="40">
        <v>8237.5343767998493</v>
      </c>
      <c r="F11" s="40">
        <v>12267.538551205562</v>
      </c>
      <c r="G11" s="40">
        <v>7873.7100038259523</v>
      </c>
      <c r="H11" s="163"/>
      <c r="I11" s="163"/>
      <c r="J11" s="181">
        <v>156.15502851961946</v>
      </c>
      <c r="K11" s="181">
        <v>9.1168018383445997</v>
      </c>
      <c r="L11" s="40">
        <v>1.2742984920054541</v>
      </c>
      <c r="M11" s="40">
        <v>1.2040050438760732</v>
      </c>
      <c r="N11" s="248">
        <v>7.0293448129380875E-2</v>
      </c>
      <c r="P11" s="247">
        <v>0.68475225146225061</v>
      </c>
      <c r="Q11" s="40">
        <v>11.27982660064928</v>
      </c>
      <c r="R11" s="40">
        <v>0.56116922588747009</v>
      </c>
      <c r="S11" s="40">
        <v>-0.59068447414896141</v>
      </c>
      <c r="T11" s="40">
        <v>0.56116922588747009</v>
      </c>
      <c r="U11" s="40">
        <v>-0.59068447414896141</v>
      </c>
      <c r="V11" s="40"/>
      <c r="W11" s="181"/>
      <c r="X11" s="40">
        <v>11.27982660064928</v>
      </c>
      <c r="Y11" s="248">
        <v>11.279826600649345</v>
      </c>
    </row>
    <row r="12" spans="1:25" s="55" customFormat="1">
      <c r="A12" s="27">
        <v>1960</v>
      </c>
      <c r="B12" s="64">
        <v>12808.943989713283</v>
      </c>
      <c r="C12" s="40">
        <v>173.11123437430251</v>
      </c>
      <c r="D12" s="40">
        <v>12635.832755338981</v>
      </c>
      <c r="E12" s="40">
        <v>8161.24875101611</v>
      </c>
      <c r="F12" s="40">
        <v>12106.076235263936</v>
      </c>
      <c r="G12" s="40">
        <v>7800.7936592734832</v>
      </c>
      <c r="H12" s="163"/>
      <c r="I12" s="163"/>
      <c r="J12" s="181">
        <v>163.56199167296947</v>
      </c>
      <c r="K12" s="181">
        <v>9.5492427013330428</v>
      </c>
      <c r="L12" s="40">
        <v>1.3514871679767384</v>
      </c>
      <c r="M12" s="40">
        <v>1.27693580207958</v>
      </c>
      <c r="N12" s="248">
        <v>7.4551365897158384E-2</v>
      </c>
      <c r="P12" s="247">
        <v>-1.2389590233191417</v>
      </c>
      <c r="Q12" s="40">
        <v>4.7433395027809633</v>
      </c>
      <c r="R12" s="40">
        <v>-1.3161753294490874</v>
      </c>
      <c r="S12" s="40">
        <v>-0.92607353480174126</v>
      </c>
      <c r="T12" s="40">
        <v>-1.3161753294491096</v>
      </c>
      <c r="U12" s="40">
        <v>-0.92607353480174126</v>
      </c>
      <c r="V12" s="40"/>
      <c r="W12" s="181"/>
      <c r="X12" s="40">
        <v>4.7433395027809633</v>
      </c>
      <c r="Y12" s="248">
        <v>4.7433395027807634</v>
      </c>
    </row>
    <row r="13" spans="1:25" s="55" customFormat="1">
      <c r="A13" s="27">
        <v>1961</v>
      </c>
      <c r="B13" s="64">
        <v>12881.783654617377</v>
      </c>
      <c r="C13" s="40">
        <v>155.39203288452154</v>
      </c>
      <c r="D13" s="40">
        <v>12726.391621732855</v>
      </c>
      <c r="E13" s="40">
        <v>8166.8597437296976</v>
      </c>
      <c r="F13" s="40">
        <v>12192.838426689752</v>
      </c>
      <c r="G13" s="40">
        <v>7806.1568331844528</v>
      </c>
      <c r="H13" s="40"/>
      <c r="I13" s="163"/>
      <c r="J13" s="181">
        <v>146.82022504529505</v>
      </c>
      <c r="K13" s="181">
        <v>8.5718078392264943</v>
      </c>
      <c r="L13" s="40">
        <v>1.2062928321950404</v>
      </c>
      <c r="M13" s="40">
        <v>1.1397507440102712</v>
      </c>
      <c r="N13" s="248">
        <v>6.6542088184769144E-2</v>
      </c>
      <c r="P13" s="247">
        <v>0.56866252957770147</v>
      </c>
      <c r="Q13" s="40">
        <v>-10.235731698075911</v>
      </c>
      <c r="R13" s="40">
        <v>0.716683008926422</v>
      </c>
      <c r="S13" s="40">
        <v>6.8751644322673222E-2</v>
      </c>
      <c r="T13" s="40">
        <v>0.716683008926422</v>
      </c>
      <c r="U13" s="40">
        <v>6.8751644322673222E-2</v>
      </c>
      <c r="V13" s="40"/>
      <c r="W13" s="181"/>
      <c r="X13" s="40">
        <v>-10.235731698075911</v>
      </c>
      <c r="Y13" s="248">
        <v>-10.235731698075934</v>
      </c>
    </row>
    <row r="14" spans="1:25" s="55" customFormat="1">
      <c r="A14" s="27">
        <v>1962</v>
      </c>
      <c r="B14" s="64">
        <v>12955.117576393313</v>
      </c>
      <c r="C14" s="40">
        <v>139.71322377007891</v>
      </c>
      <c r="D14" s="40">
        <v>12815.404352623234</v>
      </c>
      <c r="E14" s="40">
        <v>8224.9991799574582</v>
      </c>
      <c r="F14" s="40">
        <v>12278.119304249061</v>
      </c>
      <c r="G14" s="40">
        <v>7861.7284447497514</v>
      </c>
      <c r="H14" s="40"/>
      <c r="I14" s="163"/>
      <c r="J14" s="181">
        <v>132.00629771650222</v>
      </c>
      <c r="K14" s="181">
        <v>7.7069260535766944</v>
      </c>
      <c r="L14" s="40">
        <v>1.0784404151195344</v>
      </c>
      <c r="M14" s="40">
        <v>1.0189509816340283</v>
      </c>
      <c r="N14" s="248">
        <v>5.948943348550606E-2</v>
      </c>
      <c r="P14" s="247">
        <v>0.56928391084762886</v>
      </c>
      <c r="Q14" s="40">
        <v>-10.089841044871473</v>
      </c>
      <c r="R14" s="40">
        <v>0.69943416434217198</v>
      </c>
      <c r="S14" s="40">
        <v>0.71189463333687364</v>
      </c>
      <c r="T14" s="40">
        <v>0.69943416434217198</v>
      </c>
      <c r="U14" s="40">
        <v>0.71189463333685143</v>
      </c>
      <c r="V14" s="40"/>
      <c r="W14" s="181"/>
      <c r="X14" s="40">
        <v>-10.089841044871461</v>
      </c>
      <c r="Y14" s="248">
        <v>-10.089841044871639</v>
      </c>
    </row>
    <row r="15" spans="1:25" s="55" customFormat="1">
      <c r="A15" s="27">
        <v>1963</v>
      </c>
      <c r="B15" s="64">
        <v>13043.212016956793</v>
      </c>
      <c r="C15" s="40">
        <v>168.17133611169629</v>
      </c>
      <c r="D15" s="40">
        <v>12875.040680845097</v>
      </c>
      <c r="E15" s="40">
        <v>8260.2171143400319</v>
      </c>
      <c r="F15" s="40">
        <v>12335.255383035801</v>
      </c>
      <c r="G15" s="40">
        <v>7895.3909206288363</v>
      </c>
      <c r="H15" s="40"/>
      <c r="I15" s="163"/>
      <c r="J15" s="181">
        <v>158.89459038376893</v>
      </c>
      <c r="K15" s="181">
        <v>9.2767457279273629</v>
      </c>
      <c r="L15" s="40">
        <v>1.2893398949052237</v>
      </c>
      <c r="M15" s="40">
        <v>1.218216725889286</v>
      </c>
      <c r="N15" s="248">
        <v>7.1123169015937737E-2</v>
      </c>
      <c r="P15" s="247">
        <v>0.6799972292339973</v>
      </c>
      <c r="Q15" s="40">
        <v>20.368946885407134</v>
      </c>
      <c r="R15" s="40">
        <v>0.46534878323722939</v>
      </c>
      <c r="S15" s="40">
        <v>0.4281816157306384</v>
      </c>
      <c r="T15" s="40">
        <v>0.4653487832372516</v>
      </c>
      <c r="U15" s="40">
        <v>0.4281816157306384</v>
      </c>
      <c r="V15" s="40"/>
      <c r="W15" s="181"/>
      <c r="X15" s="40">
        <v>20.368946885407112</v>
      </c>
      <c r="Y15" s="248">
        <v>20.368946885407489</v>
      </c>
    </row>
    <row r="16" spans="1:25" s="55" customFormat="1">
      <c r="A16" s="27">
        <v>1964</v>
      </c>
      <c r="B16" s="64">
        <v>13128.435357896424</v>
      </c>
      <c r="C16" s="40">
        <v>181.0580283256877</v>
      </c>
      <c r="D16" s="40">
        <v>12947.377329570736</v>
      </c>
      <c r="E16" s="40">
        <v>8319.430995297178</v>
      </c>
      <c r="F16" s="40">
        <v>12404.559322161309</v>
      </c>
      <c r="G16" s="40">
        <v>7951.9895222893938</v>
      </c>
      <c r="H16" s="40"/>
      <c r="I16" s="163"/>
      <c r="J16" s="181">
        <v>171.0704208676504</v>
      </c>
      <c r="K16" s="181">
        <v>9.9876074580373029</v>
      </c>
      <c r="L16" s="40">
        <v>1.3791287643183254</v>
      </c>
      <c r="M16" s="40">
        <v>1.3030526197834826</v>
      </c>
      <c r="N16" s="248">
        <v>7.6076144534842793E-2</v>
      </c>
      <c r="P16" s="247">
        <v>0.6533922842689055</v>
      </c>
      <c r="Q16" s="40">
        <v>7.6628351251442295</v>
      </c>
      <c r="R16" s="40">
        <v>0.56183627313315387</v>
      </c>
      <c r="S16" s="40">
        <v>0.71685622953359118</v>
      </c>
      <c r="T16" s="40">
        <v>0.56183627313317608</v>
      </c>
      <c r="U16" s="40">
        <v>0.71685622953359118</v>
      </c>
      <c r="V16" s="40"/>
      <c r="W16" s="181"/>
      <c r="X16" s="40">
        <v>7.6628351251442073</v>
      </c>
      <c r="Y16" s="248">
        <v>7.6628351251442961</v>
      </c>
    </row>
    <row r="17" spans="1:25" s="55" customFormat="1">
      <c r="A17" s="27">
        <v>1965</v>
      </c>
      <c r="B17" s="64">
        <v>13201.515966642171</v>
      </c>
      <c r="C17" s="40">
        <v>189.86393456994119</v>
      </c>
      <c r="D17" s="40">
        <v>13011.65203207223</v>
      </c>
      <c r="E17" s="40">
        <v>8490.0290536729262</v>
      </c>
      <c r="F17" s="40">
        <v>12466.139311667994</v>
      </c>
      <c r="G17" s="40">
        <v>8115.0528343709193</v>
      </c>
      <c r="H17" s="40"/>
      <c r="I17" s="163"/>
      <c r="J17" s="181">
        <v>179.39057160195392</v>
      </c>
      <c r="K17" s="181">
        <v>10.473362967987271</v>
      </c>
      <c r="L17" s="40">
        <v>1.4381979694581506</v>
      </c>
      <c r="M17" s="40">
        <v>1.3588634218618623</v>
      </c>
      <c r="N17" s="248">
        <v>7.933454759628833E-2</v>
      </c>
      <c r="P17" s="247">
        <v>0.55665893728753524</v>
      </c>
      <c r="Q17" s="40">
        <v>4.8635823142917589</v>
      </c>
      <c r="R17" s="40">
        <v>0.49643028750461227</v>
      </c>
      <c r="S17" s="40">
        <v>2.0505976727517083</v>
      </c>
      <c r="T17" s="40">
        <v>0.49643028750461227</v>
      </c>
      <c r="U17" s="40">
        <v>2.0505976727517083</v>
      </c>
      <c r="V17" s="40"/>
      <c r="W17" s="181"/>
      <c r="X17" s="40">
        <v>4.8635823142917589</v>
      </c>
      <c r="Y17" s="248">
        <v>4.8635823142915591</v>
      </c>
    </row>
    <row r="18" spans="1:25" s="55" customFormat="1">
      <c r="A18" s="27">
        <v>1966</v>
      </c>
      <c r="B18" s="64">
        <v>13185.3196536671</v>
      </c>
      <c r="C18" s="40">
        <v>110.71816581795429</v>
      </c>
      <c r="D18" s="40">
        <v>13074.601487849146</v>
      </c>
      <c r="E18" s="40">
        <v>8596.6379176119081</v>
      </c>
      <c r="F18" s="40">
        <v>12526.449615338461</v>
      </c>
      <c r="G18" s="40">
        <v>8216.9531409550091</v>
      </c>
      <c r="H18" s="40"/>
      <c r="I18" s="163"/>
      <c r="J18" s="181">
        <v>104.6106786830868</v>
      </c>
      <c r="K18" s="181">
        <v>6.1074871348674833</v>
      </c>
      <c r="L18" s="40">
        <v>0.83970786242683704</v>
      </c>
      <c r="M18" s="40">
        <v>0.7933875054291345</v>
      </c>
      <c r="N18" s="248">
        <v>4.6320356997702539E-2</v>
      </c>
      <c r="P18" s="247">
        <v>-0.12268525081510218</v>
      </c>
      <c r="Q18" s="40">
        <v>-41.685520175940297</v>
      </c>
      <c r="R18" s="40">
        <v>0.48379295435931891</v>
      </c>
      <c r="S18" s="40">
        <v>1.2556949247760407</v>
      </c>
      <c r="T18" s="40">
        <v>0.48379295435931891</v>
      </c>
      <c r="U18" s="40">
        <v>1.2556949247760407</v>
      </c>
      <c r="V18" s="40"/>
      <c r="W18" s="181"/>
      <c r="X18" s="40">
        <v>-41.685520175940297</v>
      </c>
      <c r="Y18" s="248">
        <v>-41.685520175940241</v>
      </c>
    </row>
    <row r="19" spans="1:25" s="55" customFormat="1">
      <c r="A19" s="27">
        <v>1967</v>
      </c>
      <c r="B19" s="64">
        <v>13305.59815124837</v>
      </c>
      <c r="C19" s="40">
        <v>125.8600293169311</v>
      </c>
      <c r="D19" s="40">
        <v>13179.738121931439</v>
      </c>
      <c r="E19" s="40">
        <v>8690.7115847084988</v>
      </c>
      <c r="F19" s="40">
        <v>12627.178402428612</v>
      </c>
      <c r="G19" s="40">
        <v>8306.8718884628961</v>
      </c>
      <c r="H19" s="40"/>
      <c r="I19" s="163"/>
      <c r="J19" s="181">
        <v>118.91727964104595</v>
      </c>
      <c r="K19" s="181">
        <v>6.9427496758851532</v>
      </c>
      <c r="L19" s="40">
        <v>0.94591786018371171</v>
      </c>
      <c r="M19" s="40">
        <v>0.89373869772167125</v>
      </c>
      <c r="N19" s="248">
        <v>5.2179162462040463E-2</v>
      </c>
      <c r="P19" s="247">
        <v>0.9122152571236164</v>
      </c>
      <c r="Q19" s="40">
        <v>13.676042578119896</v>
      </c>
      <c r="R19" s="40">
        <v>0.80412878495763618</v>
      </c>
      <c r="S19" s="40">
        <v>1.0943076583912248</v>
      </c>
      <c r="T19" s="40">
        <v>0.80412878495763618</v>
      </c>
      <c r="U19" s="40">
        <v>1.0943076583912026</v>
      </c>
      <c r="V19" s="40"/>
      <c r="W19" s="181"/>
      <c r="X19" s="40">
        <v>13.676042578119896</v>
      </c>
      <c r="Y19" s="248">
        <v>13.676042578119873</v>
      </c>
    </row>
    <row r="20" spans="1:25" s="55" customFormat="1">
      <c r="A20" s="27">
        <v>1968</v>
      </c>
      <c r="B20" s="64">
        <v>13418.410542559321</v>
      </c>
      <c r="C20" s="40">
        <v>127.79303283306763</v>
      </c>
      <c r="D20" s="40">
        <v>13290.617509726253</v>
      </c>
      <c r="E20" s="40">
        <v>8821.1970136647578</v>
      </c>
      <c r="F20" s="40">
        <v>12733.409178631015</v>
      </c>
      <c r="G20" s="40">
        <v>8431.5942119557112</v>
      </c>
      <c r="H20" s="40"/>
      <c r="I20" s="163"/>
      <c r="J20" s="181">
        <v>120.74365391509524</v>
      </c>
      <c r="K20" s="181">
        <v>7.0493789179723905</v>
      </c>
      <c r="L20" s="40">
        <v>0.95237086708404528</v>
      </c>
      <c r="M20" s="40">
        <v>0.89983574084375539</v>
      </c>
      <c r="N20" s="248">
        <v>5.2535126240289887E-2</v>
      </c>
      <c r="P20" s="247">
        <v>0.84785659410859804</v>
      </c>
      <c r="Q20" s="40">
        <v>1.5358359016975687</v>
      </c>
      <c r="R20" s="40">
        <v>0.84128672944046023</v>
      </c>
      <c r="S20" s="40">
        <v>1.5014355002397117</v>
      </c>
      <c r="T20" s="40">
        <v>0.84128672944046023</v>
      </c>
      <c r="U20" s="40">
        <v>1.5014355002397117</v>
      </c>
      <c r="V20" s="40"/>
      <c r="W20" s="181"/>
      <c r="X20" s="40">
        <v>1.5358359016975687</v>
      </c>
      <c r="Y20" s="248">
        <v>1.5358359016975909</v>
      </c>
    </row>
    <row r="21" spans="1:25" s="55" customFormat="1">
      <c r="A21" s="27">
        <v>1969</v>
      </c>
      <c r="B21" s="64">
        <v>13523.769718853675</v>
      </c>
      <c r="C21" s="40">
        <v>119.95362882098379</v>
      </c>
      <c r="D21" s="40">
        <v>13403.816090032691</v>
      </c>
      <c r="E21" s="40">
        <v>9028.6843648910144</v>
      </c>
      <c r="F21" s="40">
        <v>12841.861915339987</v>
      </c>
      <c r="G21" s="40">
        <v>8629.9175400645017</v>
      </c>
      <c r="H21" s="40"/>
      <c r="I21" s="163"/>
      <c r="J21" s="181">
        <v>113.33669076576517</v>
      </c>
      <c r="K21" s="181">
        <v>6.6169380552186254</v>
      </c>
      <c r="L21" s="40">
        <v>0.88698366886382529</v>
      </c>
      <c r="M21" s="40">
        <v>0.83805546176788936</v>
      </c>
      <c r="N21" s="248">
        <v>4.8928207095935927E-2</v>
      </c>
      <c r="P21" s="247">
        <v>0.78518372917706358</v>
      </c>
      <c r="Q21" s="40">
        <v>-6.1344533722149208</v>
      </c>
      <c r="R21" s="40">
        <v>0.85171798995493653</v>
      </c>
      <c r="S21" s="40">
        <v>2.3521450762843399</v>
      </c>
      <c r="T21" s="40">
        <v>0.85171798995493653</v>
      </c>
      <c r="U21" s="40">
        <v>2.3521450762843177</v>
      </c>
      <c r="V21" s="40"/>
      <c r="W21" s="181"/>
      <c r="X21" s="40">
        <v>-6.1344533722149208</v>
      </c>
      <c r="Y21" s="248">
        <v>-6.1344533722149208</v>
      </c>
    </row>
    <row r="22" spans="1:25" s="55" customFormat="1">
      <c r="A22" s="27">
        <v>1970</v>
      </c>
      <c r="B22" s="64">
        <v>13623.407882281075</v>
      </c>
      <c r="C22" s="40">
        <v>130.79992864968881</v>
      </c>
      <c r="D22" s="40">
        <v>13492.607953631386</v>
      </c>
      <c r="E22" s="40">
        <v>9335.7369931797366</v>
      </c>
      <c r="F22" s="40">
        <v>12926.931185455387</v>
      </c>
      <c r="G22" s="40">
        <v>8923.4086795815638</v>
      </c>
      <c r="H22" s="40"/>
      <c r="I22" s="163"/>
      <c r="J22" s="181">
        <v>123.58468194136577</v>
      </c>
      <c r="K22" s="181">
        <v>7.2152467083230363</v>
      </c>
      <c r="L22" s="40">
        <v>0.96011166794623592</v>
      </c>
      <c r="M22" s="40">
        <v>0.90714954003618231</v>
      </c>
      <c r="N22" s="248">
        <v>5.2962127910053614E-2</v>
      </c>
      <c r="P22" s="247">
        <v>0.73676323613003358</v>
      </c>
      <c r="Q22" s="40">
        <v>9.0420772887928269</v>
      </c>
      <c r="R22" s="40">
        <v>0.66243719700631587</v>
      </c>
      <c r="S22" s="40">
        <v>3.4008568234230152</v>
      </c>
      <c r="T22" s="40">
        <v>0.66243719700631587</v>
      </c>
      <c r="U22" s="40">
        <v>3.400856823422993</v>
      </c>
      <c r="V22" s="40"/>
      <c r="W22" s="181"/>
      <c r="X22" s="40">
        <v>9.0420772887928269</v>
      </c>
      <c r="Y22" s="248">
        <v>9.0420772887927825</v>
      </c>
    </row>
    <row r="23" spans="1:25" s="55" customFormat="1">
      <c r="A23" s="27">
        <v>1971</v>
      </c>
      <c r="B23" s="64">
        <v>13735.859278399821</v>
      </c>
      <c r="C23" s="40">
        <v>172.68167883797469</v>
      </c>
      <c r="D23" s="40">
        <v>13563.177599561846</v>
      </c>
      <c r="E23" s="40">
        <v>9520.0640770653845</v>
      </c>
      <c r="F23" s="40">
        <v>12994.542203270479</v>
      </c>
      <c r="G23" s="40">
        <v>9099.5946519829704</v>
      </c>
      <c r="H23" s="40"/>
      <c r="I23" s="163"/>
      <c r="J23" s="181">
        <v>163.15613147960954</v>
      </c>
      <c r="K23" s="181">
        <v>9.5255473583651451</v>
      </c>
      <c r="L23" s="40">
        <v>1.257159638418279</v>
      </c>
      <c r="M23" s="40">
        <v>1.1878116117291546</v>
      </c>
      <c r="N23" s="248">
        <v>6.9348026689124431E-2</v>
      </c>
      <c r="P23" s="247">
        <v>0.82542780110843594</v>
      </c>
      <c r="Q23" s="40">
        <v>32.01970415477404</v>
      </c>
      <c r="R23" s="40">
        <v>0.52302450477312856</v>
      </c>
      <c r="S23" s="40">
        <v>1.9744245582358211</v>
      </c>
      <c r="T23" s="40">
        <v>0.52302450477312856</v>
      </c>
      <c r="U23" s="40">
        <v>1.9744245582358433</v>
      </c>
      <c r="V23" s="40"/>
      <c r="W23" s="181"/>
      <c r="X23" s="40">
        <v>32.01970415477404</v>
      </c>
      <c r="Y23" s="248">
        <v>32.01970415477404</v>
      </c>
    </row>
    <row r="24" spans="1:25" s="55" customFormat="1">
      <c r="A24" s="27">
        <v>1972</v>
      </c>
      <c r="B24" s="64">
        <v>14020.734683766153</v>
      </c>
      <c r="C24" s="40">
        <v>313.34870457829857</v>
      </c>
      <c r="D24" s="40">
        <v>13707.385979187855</v>
      </c>
      <c r="E24" s="40">
        <v>9821.266947145099</v>
      </c>
      <c r="F24" s="40">
        <v>13132.704655347781</v>
      </c>
      <c r="G24" s="40">
        <v>9387.4943975678943</v>
      </c>
      <c r="H24" s="40"/>
      <c r="I24" s="163"/>
      <c r="J24" s="181">
        <v>296.06361709693596</v>
      </c>
      <c r="K24" s="181">
        <v>17.285087481362609</v>
      </c>
      <c r="L24" s="40">
        <v>2.2348950439887267</v>
      </c>
      <c r="M24" s="40">
        <v>2.1116127205497435</v>
      </c>
      <c r="N24" s="248">
        <v>0.12328232343898327</v>
      </c>
      <c r="P24" s="247">
        <v>2.0739540176733628</v>
      </c>
      <c r="Q24" s="40">
        <v>81.460307015146753</v>
      </c>
      <c r="R24" s="40">
        <v>1.0632344711807518</v>
      </c>
      <c r="S24" s="40">
        <v>3.1638743987588924</v>
      </c>
      <c r="T24" s="40">
        <v>1.0632344711807518</v>
      </c>
      <c r="U24" s="40">
        <v>3.1638743987589146</v>
      </c>
      <c r="V24" s="40"/>
      <c r="W24" s="181"/>
      <c r="X24" s="40">
        <v>81.460307015146753</v>
      </c>
      <c r="Y24" s="248">
        <v>81.460307015146924</v>
      </c>
    </row>
    <row r="25" spans="1:25" s="55" customFormat="1">
      <c r="A25" s="27">
        <v>1973</v>
      </c>
      <c r="B25" s="64">
        <v>14424.690764201163</v>
      </c>
      <c r="C25" s="40">
        <v>381.17999039629831</v>
      </c>
      <c r="D25" s="40">
        <v>14043.510773804865</v>
      </c>
      <c r="E25" s="40">
        <v>10119.127097908122</v>
      </c>
      <c r="F25" s="40">
        <v>13454.737438385102</v>
      </c>
      <c r="G25" s="40">
        <v>9672.199060580786</v>
      </c>
      <c r="H25" s="40"/>
      <c r="I25" s="163"/>
      <c r="J25" s="181">
        <v>360.15316186987428</v>
      </c>
      <c r="K25" s="181">
        <v>21.026828526424026</v>
      </c>
      <c r="L25" s="40">
        <v>2.6425522503560428</v>
      </c>
      <c r="M25" s="40">
        <v>2.4967825498463609</v>
      </c>
      <c r="N25" s="248">
        <v>0.14576970050968185</v>
      </c>
      <c r="P25" s="247">
        <v>2.8811334751432716</v>
      </c>
      <c r="Q25" s="40">
        <v>21.647220756596507</v>
      </c>
      <c r="R25" s="40">
        <v>2.4521436481569348</v>
      </c>
      <c r="S25" s="40">
        <v>3.0328078074449039</v>
      </c>
      <c r="T25" s="40">
        <v>2.4521436481569348</v>
      </c>
      <c r="U25" s="40">
        <v>3.0328078074449039</v>
      </c>
      <c r="V25" s="40"/>
      <c r="W25" s="181"/>
      <c r="X25" s="40">
        <v>21.647220756596507</v>
      </c>
      <c r="Y25" s="248">
        <v>21.647220756596663</v>
      </c>
    </row>
    <row r="26" spans="1:25" s="55" customFormat="1">
      <c r="A26" s="27">
        <v>1974</v>
      </c>
      <c r="B26" s="64">
        <v>14548.94151275782</v>
      </c>
      <c r="C26" s="40">
        <v>432.78441237444167</v>
      </c>
      <c r="D26" s="40">
        <v>14116.157100383378</v>
      </c>
      <c r="E26" s="40">
        <v>10352.639904800839</v>
      </c>
      <c r="F26" s="40">
        <v>13524.338072138327</v>
      </c>
      <c r="G26" s="40">
        <v>9895.398386926654</v>
      </c>
      <c r="H26" s="40"/>
      <c r="I26" s="163"/>
      <c r="J26" s="181">
        <v>408.9109566391457</v>
      </c>
      <c r="K26" s="181">
        <v>23.873455735295977</v>
      </c>
      <c r="L26" s="40">
        <v>2.9746797180739022</v>
      </c>
      <c r="M26" s="40">
        <v>2.8105890471865309</v>
      </c>
      <c r="N26" s="248">
        <v>0.16409067088737128</v>
      </c>
      <c r="P26" s="247">
        <v>0.86137547478672971</v>
      </c>
      <c r="Q26" s="40">
        <v>13.538072112466404</v>
      </c>
      <c r="R26" s="40">
        <v>0.51729462631253664</v>
      </c>
      <c r="S26" s="40">
        <v>2.3076378489305549</v>
      </c>
      <c r="T26" s="40">
        <v>0.51729462631251444</v>
      </c>
      <c r="U26" s="40">
        <v>2.3076378489305549</v>
      </c>
      <c r="V26" s="40"/>
      <c r="W26" s="181"/>
      <c r="X26" s="40">
        <v>13.538072112466404</v>
      </c>
      <c r="Y26" s="248">
        <v>13.538072112466448</v>
      </c>
    </row>
    <row r="27" spans="1:25" s="55" customFormat="1">
      <c r="A27" s="27">
        <v>1975</v>
      </c>
      <c r="B27" s="64">
        <v>14455.71505817083</v>
      </c>
      <c r="C27" s="40">
        <v>588.94086992265329</v>
      </c>
      <c r="D27" s="40">
        <v>13866.774188248177</v>
      </c>
      <c r="E27" s="40">
        <v>10300.111461286668</v>
      </c>
      <c r="F27" s="40">
        <v>13285.410523433218</v>
      </c>
      <c r="G27" s="40">
        <v>9845.189949272326</v>
      </c>
      <c r="H27" s="40"/>
      <c r="I27" s="163"/>
      <c r="J27" s="181">
        <v>556.45343879807638</v>
      </c>
      <c r="K27" s="181">
        <v>32.487431124576915</v>
      </c>
      <c r="L27" s="40">
        <v>4.0741040311925953</v>
      </c>
      <c r="M27" s="40">
        <v>3.8493664032451385</v>
      </c>
      <c r="N27" s="248">
        <v>0.22473762794745689</v>
      </c>
      <c r="P27" s="247">
        <v>-0.64077826215219735</v>
      </c>
      <c r="Q27" s="40">
        <v>36.081811886770595</v>
      </c>
      <c r="R27" s="40">
        <v>-1.7666487441431733</v>
      </c>
      <c r="S27" s="40">
        <v>-0.50739177637012522</v>
      </c>
      <c r="T27" s="40">
        <v>-1.7666487441431733</v>
      </c>
      <c r="U27" s="40">
        <v>-0.50739177637012522</v>
      </c>
      <c r="V27" s="40"/>
      <c r="W27" s="181"/>
      <c r="X27" s="40">
        <v>36.081811886770595</v>
      </c>
      <c r="Y27" s="248">
        <v>36.081811886770573</v>
      </c>
    </row>
    <row r="28" spans="1:25" s="55" customFormat="1">
      <c r="A28" s="27">
        <v>1976</v>
      </c>
      <c r="B28" s="64">
        <v>14375.55717297543</v>
      </c>
      <c r="C28" s="40">
        <v>656.24418494632846</v>
      </c>
      <c r="D28" s="40">
        <v>13719.312988029102</v>
      </c>
      <c r="E28" s="40">
        <v>10269.191309392878</v>
      </c>
      <c r="F28" s="40">
        <v>13144.131625068459</v>
      </c>
      <c r="G28" s="40">
        <v>9815.635437187786</v>
      </c>
      <c r="H28" s="40">
        <v>28506597.943759698</v>
      </c>
      <c r="I28" s="163">
        <v>20521016.630114023</v>
      </c>
      <c r="J28" s="181">
        <v>620.04413694804998</v>
      </c>
      <c r="K28" s="181">
        <v>36.200047998278478</v>
      </c>
      <c r="L28" s="40">
        <v>4.5649999999999995</v>
      </c>
      <c r="M28" s="40">
        <v>4.3131833395207053</v>
      </c>
      <c r="N28" s="248">
        <v>0.25181666047929419</v>
      </c>
      <c r="P28" s="247">
        <v>-0.55450653857549437</v>
      </c>
      <c r="Q28" s="40">
        <v>11.427856082141874</v>
      </c>
      <c r="R28" s="40">
        <v>-1.0634138712956487</v>
      </c>
      <c r="S28" s="40">
        <v>-0.30019240092696853</v>
      </c>
      <c r="T28" s="40">
        <v>-1.0634138712956376</v>
      </c>
      <c r="U28" s="40">
        <v>-0.30019240092695743</v>
      </c>
      <c r="V28" s="40"/>
      <c r="W28" s="181"/>
      <c r="X28" s="40">
        <v>11.427856082141874</v>
      </c>
      <c r="Y28" s="248">
        <v>11.427856082141719</v>
      </c>
    </row>
    <row r="29" spans="1:25" s="55" customFormat="1">
      <c r="A29" s="27">
        <v>1977</v>
      </c>
      <c r="B29" s="64">
        <v>14352.915770568787</v>
      </c>
      <c r="C29" s="40">
        <v>744.19868270399093</v>
      </c>
      <c r="D29" s="40">
        <v>13608.717087864796</v>
      </c>
      <c r="E29" s="40">
        <v>10272.056497718733</v>
      </c>
      <c r="F29" s="40">
        <v>13038.172451294889</v>
      </c>
      <c r="G29" s="40">
        <v>9818.3740797174814</v>
      </c>
      <c r="H29" s="40">
        <v>27461533.084019203</v>
      </c>
      <c r="I29" s="163">
        <v>19985958.046265651</v>
      </c>
      <c r="J29" s="181">
        <v>703.14684765215964</v>
      </c>
      <c r="K29" s="181">
        <v>41.05183505183129</v>
      </c>
      <c r="L29" s="40">
        <v>5.1850000000000005</v>
      </c>
      <c r="M29" s="40">
        <v>4.8989826101675424</v>
      </c>
      <c r="N29" s="248">
        <v>0.28601738983245806</v>
      </c>
      <c r="P29" s="247">
        <v>-0.15749930339540308</v>
      </c>
      <c r="Q29" s="40">
        <v>13.402708896362391</v>
      </c>
      <c r="R29" s="40">
        <v>-0.8061329329012823</v>
      </c>
      <c r="S29" s="40">
        <v>2.7900817498993646E-2</v>
      </c>
      <c r="T29" s="40">
        <v>-0.8061329329012823</v>
      </c>
      <c r="U29" s="40">
        <v>2.7900817498993646E-2</v>
      </c>
      <c r="V29" s="40">
        <v>-3.6660455302393147</v>
      </c>
      <c r="W29" s="181">
        <v>-2.6073687941131962</v>
      </c>
      <c r="X29" s="40">
        <v>13.402708896362391</v>
      </c>
      <c r="Y29" s="248">
        <v>13.402708896362636</v>
      </c>
    </row>
    <row r="30" spans="1:25" s="55" customFormat="1">
      <c r="A30" s="27">
        <v>1978</v>
      </c>
      <c r="B30" s="64">
        <v>14232.4919339561</v>
      </c>
      <c r="C30" s="40">
        <v>988.0907525149014</v>
      </c>
      <c r="D30" s="40">
        <v>13244.401181441199</v>
      </c>
      <c r="E30" s="40">
        <v>10093.732930288179</v>
      </c>
      <c r="F30" s="40">
        <v>12689.1304670996</v>
      </c>
      <c r="G30" s="40">
        <v>9647.9264685062553</v>
      </c>
      <c r="H30" s="40">
        <v>26496700.56991097</v>
      </c>
      <c r="I30" s="163">
        <v>19478993.04180998</v>
      </c>
      <c r="J30" s="181">
        <v>916.26630227481303</v>
      </c>
      <c r="K30" s="181">
        <v>71.824450240088368</v>
      </c>
      <c r="L30" s="40">
        <v>6.9424999999999999</v>
      </c>
      <c r="M30" s="40">
        <v>6.43784873742855</v>
      </c>
      <c r="N30" s="248">
        <v>0.50465126257144988</v>
      </c>
      <c r="P30" s="247">
        <v>-0.83902001891226208</v>
      </c>
      <c r="Q30" s="40">
        <v>32.77244040862135</v>
      </c>
      <c r="R30" s="40">
        <v>-2.6770775237032862</v>
      </c>
      <c r="S30" s="40">
        <v>-1.7360064897438687</v>
      </c>
      <c r="T30" s="40">
        <v>-2.6770775237032862</v>
      </c>
      <c r="U30" s="40">
        <v>-1.7360064897438798</v>
      </c>
      <c r="V30" s="40">
        <v>-3.5133963976312077</v>
      </c>
      <c r="W30" s="181">
        <v>-2.5366059674602259</v>
      </c>
      <c r="X30" s="40">
        <v>30.309380655586992</v>
      </c>
      <c r="Y30" s="248">
        <v>74.96038885814518</v>
      </c>
    </row>
    <row r="31" spans="1:25" s="55" customFormat="1">
      <c r="A31" s="27">
        <v>1979</v>
      </c>
      <c r="B31" s="64">
        <v>14185.214815644145</v>
      </c>
      <c r="C31" s="40">
        <v>1224.8932993308717</v>
      </c>
      <c r="D31" s="40">
        <v>12960.321516313274</v>
      </c>
      <c r="E31" s="40">
        <v>9891.7201840067009</v>
      </c>
      <c r="F31" s="40">
        <v>12416.960824661606</v>
      </c>
      <c r="G31" s="40">
        <v>9454.8359503317206</v>
      </c>
      <c r="H31" s="40">
        <v>25501297.687652662</v>
      </c>
      <c r="I31" s="163">
        <v>18717594.0635923</v>
      </c>
      <c r="J31" s="181">
        <v>1116.7161410705683</v>
      </c>
      <c r="K31" s="181">
        <v>108.17715826030349</v>
      </c>
      <c r="L31" s="40">
        <v>8.6350000000000016</v>
      </c>
      <c r="M31" s="40">
        <v>7.8723949942513336</v>
      </c>
      <c r="N31" s="248">
        <v>0.76260500574866796</v>
      </c>
      <c r="P31" s="247">
        <v>-0.33217737646603629</v>
      </c>
      <c r="Q31" s="40">
        <v>23.96566774997715</v>
      </c>
      <c r="R31" s="40">
        <v>-2.1449038067949289</v>
      </c>
      <c r="S31" s="40">
        <v>-2.0013680535899692</v>
      </c>
      <c r="T31" s="40">
        <v>-2.1449038067949178</v>
      </c>
      <c r="U31" s="40">
        <v>-2.0013680535899692</v>
      </c>
      <c r="V31" s="40">
        <v>-3.7567050268464852</v>
      </c>
      <c r="W31" s="181">
        <v>-3.9088210390722078</v>
      </c>
      <c r="X31" s="40">
        <v>21.876810082188847</v>
      </c>
      <c r="Y31" s="248">
        <v>50.613277092547904</v>
      </c>
    </row>
    <row r="32" spans="1:25" s="55" customFormat="1">
      <c r="A32" s="27">
        <v>1980</v>
      </c>
      <c r="B32" s="64">
        <v>14299.901408745465</v>
      </c>
      <c r="C32" s="40">
        <v>1632.3337458082951</v>
      </c>
      <c r="D32" s="40">
        <v>12667.56766293717</v>
      </c>
      <c r="E32" s="40">
        <v>9557.5718169989777</v>
      </c>
      <c r="F32" s="40">
        <v>12136.480658790393</v>
      </c>
      <c r="G32" s="40">
        <v>9135.4458003518048</v>
      </c>
      <c r="H32" s="40">
        <v>24677211.1209157</v>
      </c>
      <c r="I32" s="163">
        <v>17888561.583436672</v>
      </c>
      <c r="J32" s="181">
        <v>1460.9195778265348</v>
      </c>
      <c r="K32" s="181">
        <v>171.41416798176033</v>
      </c>
      <c r="L32" s="40">
        <v>11.415000000000001</v>
      </c>
      <c r="M32" s="40">
        <v>10.216291260113671</v>
      </c>
      <c r="N32" s="248">
        <v>1.1987087398863299</v>
      </c>
      <c r="P32" s="247">
        <v>0.80849387613670665</v>
      </c>
      <c r="Q32" s="40">
        <v>33.263341933538037</v>
      </c>
      <c r="R32" s="40">
        <v>-2.2588471513427466</v>
      </c>
      <c r="S32" s="40">
        <v>-3.3780612551898348</v>
      </c>
      <c r="T32" s="40">
        <v>-2.2588471513427466</v>
      </c>
      <c r="U32" s="40">
        <v>-3.3780612551898348</v>
      </c>
      <c r="V32" s="40">
        <v>-3.2315475738945332</v>
      </c>
      <c r="W32" s="181">
        <v>-4.4291615543056606</v>
      </c>
      <c r="X32" s="40">
        <v>30.822822747595204</v>
      </c>
      <c r="Y32" s="248">
        <v>58.456896759380108</v>
      </c>
    </row>
    <row r="33" spans="1:25" s="55" customFormat="1">
      <c r="A33" s="27">
        <v>1981</v>
      </c>
      <c r="B33" s="64">
        <v>14348.935631550832</v>
      </c>
      <c r="C33" s="40">
        <v>2013.1556691065816</v>
      </c>
      <c r="D33" s="40">
        <v>12335.77996244425</v>
      </c>
      <c r="E33" s="40">
        <v>9290.7152263598382</v>
      </c>
      <c r="F33" s="40">
        <v>11818.603137469681</v>
      </c>
      <c r="G33" s="40">
        <v>8880.3753737906773</v>
      </c>
      <c r="H33" s="40">
        <v>23677588.106158588</v>
      </c>
      <c r="I33" s="163">
        <v>17149918.674650371</v>
      </c>
      <c r="J33" s="181">
        <v>1699.1794089369753</v>
      </c>
      <c r="K33" s="181">
        <v>313.97626016960635</v>
      </c>
      <c r="L33" s="40">
        <v>14.030000000000001</v>
      </c>
      <c r="M33" s="40">
        <v>11.841849824740819</v>
      </c>
      <c r="N33" s="248">
        <v>2.1881501752591817</v>
      </c>
      <c r="P33" s="247">
        <v>0.34289902708963815</v>
      </c>
      <c r="Q33" s="40">
        <v>23.329905681127229</v>
      </c>
      <c r="R33" s="40">
        <v>-2.6191902764700847</v>
      </c>
      <c r="S33" s="40">
        <v>-2.792096107135833</v>
      </c>
      <c r="T33" s="40">
        <v>-2.6191902764700958</v>
      </c>
      <c r="U33" s="40">
        <v>-2.7920961071358441</v>
      </c>
      <c r="V33" s="40">
        <v>-4.0507941106434853</v>
      </c>
      <c r="W33" s="181">
        <v>-4.1291352876031251</v>
      </c>
      <c r="X33" s="40">
        <v>16.308894392729577</v>
      </c>
      <c r="Y33" s="248">
        <v>83.16820824461584</v>
      </c>
    </row>
    <row r="34" spans="1:25" s="55" customFormat="1">
      <c r="A34" s="27">
        <v>1982</v>
      </c>
      <c r="B34" s="64">
        <v>14523.11953144421</v>
      </c>
      <c r="C34" s="40">
        <v>2301.1882897573341</v>
      </c>
      <c r="D34" s="40">
        <v>12221.931241686876</v>
      </c>
      <c r="E34" s="40">
        <v>9248.3012662187539</v>
      </c>
      <c r="F34" s="40">
        <v>11709.527517408653</v>
      </c>
      <c r="G34" s="40">
        <v>8839.8346965699202</v>
      </c>
      <c r="H34" s="40">
        <v>23303271.3554672</v>
      </c>
      <c r="I34" s="163">
        <v>16970331.651603684</v>
      </c>
      <c r="J34" s="181">
        <v>1787.2826184688756</v>
      </c>
      <c r="K34" s="181">
        <v>513.90567128845851</v>
      </c>
      <c r="L34" s="40">
        <v>15.844999999999999</v>
      </c>
      <c r="M34" s="40">
        <v>12.306464975373954</v>
      </c>
      <c r="N34" s="248">
        <v>3.5385350246260447</v>
      </c>
      <c r="P34" s="247">
        <v>1.2139151248987234</v>
      </c>
      <c r="Q34" s="40">
        <v>14.307518542695629</v>
      </c>
      <c r="R34" s="40">
        <v>-0.92291465236881143</v>
      </c>
      <c r="S34" s="40">
        <v>-0.4565198599645659</v>
      </c>
      <c r="T34" s="40">
        <v>-0.92291465236882253</v>
      </c>
      <c r="U34" s="40">
        <v>-0.4565198599645659</v>
      </c>
      <c r="V34" s="40">
        <v>-1.5808905409332108</v>
      </c>
      <c r="W34" s="181">
        <v>-1.0471596189673971</v>
      </c>
      <c r="X34" s="40">
        <v>5.1850445614226581</v>
      </c>
      <c r="Y34" s="248">
        <v>63.676601221650508</v>
      </c>
    </row>
    <row r="35" spans="1:25" s="55" customFormat="1">
      <c r="A35" s="27">
        <v>1983</v>
      </c>
      <c r="B35" s="64">
        <v>14714.040030896222</v>
      </c>
      <c r="C35" s="40">
        <v>2549.5752863535436</v>
      </c>
      <c r="D35" s="40">
        <v>12164.464744542678</v>
      </c>
      <c r="E35" s="40">
        <v>9189.9506997524713</v>
      </c>
      <c r="F35" s="40">
        <v>11654.470299663562</v>
      </c>
      <c r="G35" s="40">
        <v>8784.0612796833793</v>
      </c>
      <c r="H35" s="40">
        <v>22805246.029529318</v>
      </c>
      <c r="I35" s="163">
        <v>16558246.091120465</v>
      </c>
      <c r="J35" s="181">
        <v>1831.9130056452307</v>
      </c>
      <c r="K35" s="181">
        <v>717.66228070831289</v>
      </c>
      <c r="L35" s="40">
        <v>17.327500000000001</v>
      </c>
      <c r="M35" s="40">
        <v>12.45010209159836</v>
      </c>
      <c r="N35" s="248">
        <v>4.8773979084016403</v>
      </c>
      <c r="P35" s="247">
        <v>1.3145970398346307</v>
      </c>
      <c r="Q35" s="40">
        <v>10.793858012479385</v>
      </c>
      <c r="R35" s="40">
        <v>-0.47019162526614755</v>
      </c>
      <c r="S35" s="40">
        <v>-0.63093280362113147</v>
      </c>
      <c r="T35" s="40">
        <v>-0.47019162526614755</v>
      </c>
      <c r="U35" s="40">
        <v>-0.63093280362112036</v>
      </c>
      <c r="V35" s="40">
        <v>-2.1371476920172383</v>
      </c>
      <c r="W35" s="181">
        <v>-2.4282705190636467</v>
      </c>
      <c r="X35" s="40">
        <v>2.4971085554778671</v>
      </c>
      <c r="Y35" s="248">
        <v>39.64863997491954</v>
      </c>
    </row>
    <row r="36" spans="1:25" s="55" customFormat="1">
      <c r="A36" s="27">
        <v>1984</v>
      </c>
      <c r="B36" s="64">
        <v>14857.206504290061</v>
      </c>
      <c r="C36" s="40">
        <v>2983.3270660614435</v>
      </c>
      <c r="D36" s="40">
        <v>11873.879438228618</v>
      </c>
      <c r="E36" s="40">
        <v>8910.6459882671916</v>
      </c>
      <c r="F36" s="40">
        <v>11376.067764650654</v>
      </c>
      <c r="G36" s="40">
        <v>8517.092524186457</v>
      </c>
      <c r="H36" s="40">
        <v>21813419.721802354</v>
      </c>
      <c r="I36" s="163">
        <v>15710928.699111853</v>
      </c>
      <c r="J36" s="181">
        <v>2042.60449989265</v>
      </c>
      <c r="K36" s="181">
        <v>940.72256616879349</v>
      </c>
      <c r="L36" s="40">
        <v>20.079999999999998</v>
      </c>
      <c r="M36" s="40">
        <v>13.748240621834542</v>
      </c>
      <c r="N36" s="248">
        <v>6.3317593781654562</v>
      </c>
      <c r="P36" s="247">
        <v>0.97299227875704553</v>
      </c>
      <c r="Q36" s="40">
        <v>17.012707254793824</v>
      </c>
      <c r="R36" s="40">
        <v>-2.388804706301817</v>
      </c>
      <c r="S36" s="40">
        <v>-3.0392405858368998</v>
      </c>
      <c r="T36" s="40">
        <v>-2.3888047063017948</v>
      </c>
      <c r="U36" s="40">
        <v>-3.0392405858369109</v>
      </c>
      <c r="V36" s="40">
        <v>-4.349114701252077</v>
      </c>
      <c r="W36" s="181">
        <v>-5.1171928919633292</v>
      </c>
      <c r="X36" s="40">
        <v>11.501173559997202</v>
      </c>
      <c r="Y36" s="248">
        <v>31.081511660376826</v>
      </c>
    </row>
    <row r="37" spans="1:25" s="55" customFormat="1">
      <c r="A37" s="27">
        <v>1985</v>
      </c>
      <c r="B37" s="64">
        <v>15380.471285087286</v>
      </c>
      <c r="C37" s="40">
        <v>3299.4956024333496</v>
      </c>
      <c r="D37" s="40">
        <v>12080.975682653936</v>
      </c>
      <c r="E37" s="40">
        <v>8868.9096476076502</v>
      </c>
      <c r="F37" s="40">
        <v>11574.481511618807</v>
      </c>
      <c r="G37" s="40">
        <v>8477.1995382585756</v>
      </c>
      <c r="H37" s="40">
        <v>21850649.541723128</v>
      </c>
      <c r="I37" s="163">
        <v>15383437.934476128</v>
      </c>
      <c r="J37" s="181">
        <v>2170.9578167096552</v>
      </c>
      <c r="K37" s="181">
        <v>1128.5377857236945</v>
      </c>
      <c r="L37" s="40">
        <v>21.452500000000001</v>
      </c>
      <c r="M37" s="40">
        <v>14.11502792384905</v>
      </c>
      <c r="N37" s="248">
        <v>7.3374720761509504</v>
      </c>
      <c r="P37" s="247">
        <v>3.5219593982632524</v>
      </c>
      <c r="Q37" s="40">
        <v>10.597850298368684</v>
      </c>
      <c r="R37" s="40">
        <v>1.7441329558944396</v>
      </c>
      <c r="S37" s="40">
        <v>-0.46838737297494326</v>
      </c>
      <c r="T37" s="40">
        <v>1.7441329558944174</v>
      </c>
      <c r="U37" s="40">
        <v>-0.46838737297493216</v>
      </c>
      <c r="V37" s="40">
        <v>0.17067392639753542</v>
      </c>
      <c r="W37" s="181">
        <v>-2.0844774418347312</v>
      </c>
      <c r="X37" s="40">
        <v>6.2838066215829214</v>
      </c>
      <c r="Y37" s="248">
        <v>19.964995664960085</v>
      </c>
    </row>
    <row r="38" spans="1:25" s="55" customFormat="1">
      <c r="A38" s="27">
        <v>1986</v>
      </c>
      <c r="B38" s="64">
        <v>15501.578428969902</v>
      </c>
      <c r="C38" s="40">
        <v>3251.456075476437</v>
      </c>
      <c r="D38" s="40">
        <v>12250.122353493465</v>
      </c>
      <c r="E38" s="40">
        <v>9172.4078842858326</v>
      </c>
      <c r="F38" s="40">
        <v>11736.536718566624</v>
      </c>
      <c r="G38" s="40">
        <v>8767.2932717678104</v>
      </c>
      <c r="H38" s="40">
        <v>22074994.668452371</v>
      </c>
      <c r="I38" s="163">
        <v>15878472.117903328</v>
      </c>
      <c r="J38" s="181">
        <v>2065.7684277862245</v>
      </c>
      <c r="K38" s="181">
        <v>1185.6876476902125</v>
      </c>
      <c r="L38" s="40">
        <v>20.975000000000001</v>
      </c>
      <c r="M38" s="40">
        <v>13.326181183753798</v>
      </c>
      <c r="N38" s="248">
        <v>7.6488188162462034</v>
      </c>
      <c r="P38" s="247">
        <v>0.7874085366944561</v>
      </c>
      <c r="Q38" s="40">
        <v>-1.4559657822087679</v>
      </c>
      <c r="R38" s="40">
        <v>1.400107700592379</v>
      </c>
      <c r="S38" s="40">
        <v>3.4220467761789664</v>
      </c>
      <c r="T38" s="40">
        <v>1.400107700592379</v>
      </c>
      <c r="U38" s="40">
        <v>3.4220467761789664</v>
      </c>
      <c r="V38" s="40">
        <v>1.0267206304364729</v>
      </c>
      <c r="W38" s="181">
        <v>3.2179684771098449</v>
      </c>
      <c r="X38" s="40">
        <v>-4.8452986103091451</v>
      </c>
      <c r="Y38" s="248">
        <v>5.0640627801283422</v>
      </c>
    </row>
    <row r="39" spans="1:25" s="55" customFormat="1">
      <c r="A39" s="27">
        <v>1987</v>
      </c>
      <c r="B39" s="64">
        <v>16048.512242568389</v>
      </c>
      <c r="C39" s="40">
        <v>3245.4103882533927</v>
      </c>
      <c r="D39" s="40">
        <v>12803.101854314997</v>
      </c>
      <c r="E39" s="40">
        <v>9636.7278112504446</v>
      </c>
      <c r="F39" s="40">
        <v>12266.332587434474</v>
      </c>
      <c r="G39" s="40">
        <v>9211.105738786282</v>
      </c>
      <c r="H39" s="40">
        <v>22803867.277471196</v>
      </c>
      <c r="I39" s="163">
        <v>16496356.440280309</v>
      </c>
      <c r="J39" s="181">
        <v>1837.8248934831938</v>
      </c>
      <c r="K39" s="181">
        <v>1407.5854947701989</v>
      </c>
      <c r="L39" s="40">
        <v>20.2225</v>
      </c>
      <c r="M39" s="40">
        <v>11.451683905056299</v>
      </c>
      <c r="N39" s="248">
        <v>8.7708160949437008</v>
      </c>
      <c r="P39" s="247">
        <v>3.5282459531756905</v>
      </c>
      <c r="Q39" s="40">
        <v>-0.18593784085361165</v>
      </c>
      <c r="R39" s="40">
        <v>4.5140732873074851</v>
      </c>
      <c r="S39" s="40">
        <v>5.0621378030962338</v>
      </c>
      <c r="T39" s="40">
        <v>4.5140732873074851</v>
      </c>
      <c r="U39" s="40">
        <v>5.0621378030962338</v>
      </c>
      <c r="V39" s="40">
        <v>3.3018019708084712</v>
      </c>
      <c r="W39" s="181">
        <v>3.8913336106205287</v>
      </c>
      <c r="X39" s="40">
        <v>-11.034321719560102</v>
      </c>
      <c r="Y39" s="248">
        <v>18.714696700455313</v>
      </c>
    </row>
    <row r="40" spans="1:25" s="55" customFormat="1">
      <c r="A40" s="27">
        <v>1988</v>
      </c>
      <c r="B40" s="64">
        <v>16385.771176141119</v>
      </c>
      <c r="C40" s="40">
        <v>3152.2127300101474</v>
      </c>
      <c r="D40" s="40">
        <v>13233.558446130972</v>
      </c>
      <c r="E40" s="40">
        <v>10053.589277489144</v>
      </c>
      <c r="F40" s="40">
        <v>12678.742312808074</v>
      </c>
      <c r="G40" s="40">
        <v>9609.5558267370288</v>
      </c>
      <c r="H40" s="40">
        <v>23340728.718967862</v>
      </c>
      <c r="I40" s="163">
        <v>17033761.783104394</v>
      </c>
      <c r="J40" s="181">
        <v>1773.3428597673483</v>
      </c>
      <c r="K40" s="181">
        <v>1378.8698702427992</v>
      </c>
      <c r="L40" s="40">
        <v>19.237499999999997</v>
      </c>
      <c r="M40" s="40">
        <v>10.822455902163854</v>
      </c>
      <c r="N40" s="248">
        <v>8.4150440978361427</v>
      </c>
      <c r="P40" s="247">
        <v>2.1014965653835205</v>
      </c>
      <c r="Q40" s="40">
        <v>-2.8716756001203936</v>
      </c>
      <c r="R40" s="40">
        <v>3.3621273712737043</v>
      </c>
      <c r="S40" s="40">
        <v>4.3257573981910324</v>
      </c>
      <c r="T40" s="40">
        <v>3.3621273712737043</v>
      </c>
      <c r="U40" s="40">
        <v>4.3257573981910324</v>
      </c>
      <c r="V40" s="40">
        <v>2.3542561222808622</v>
      </c>
      <c r="W40" s="181">
        <v>3.2577214536408938</v>
      </c>
      <c r="X40" s="40">
        <v>-3.5086059582985607</v>
      </c>
      <c r="Y40" s="248">
        <v>-2.0400625492441482</v>
      </c>
    </row>
    <row r="41" spans="1:25" s="55" customFormat="1">
      <c r="A41" s="27">
        <v>1989</v>
      </c>
      <c r="B41" s="64">
        <v>16539.232788339108</v>
      </c>
      <c r="C41" s="40">
        <v>2851.3637327096621</v>
      </c>
      <c r="D41" s="40">
        <v>13687.869055629446</v>
      </c>
      <c r="E41" s="40">
        <v>10620.104261077715</v>
      </c>
      <c r="F41" s="40">
        <v>13114.005977623034</v>
      </c>
      <c r="G41" s="40">
        <v>10151.049736147757</v>
      </c>
      <c r="H41" s="40">
        <v>24161853.796989679</v>
      </c>
      <c r="I41" s="163">
        <v>18064240.079342633</v>
      </c>
      <c r="J41" s="181">
        <v>1691.1048236807487</v>
      </c>
      <c r="K41" s="181">
        <v>1160.2589090289134</v>
      </c>
      <c r="L41" s="40">
        <v>17.239999999999998</v>
      </c>
      <c r="M41" s="40">
        <v>10.224808159620636</v>
      </c>
      <c r="N41" s="248">
        <v>7.0151918403793623</v>
      </c>
      <c r="P41" s="247">
        <v>0.93655410263167038</v>
      </c>
      <c r="Q41" s="40">
        <v>-9.5440575579274665</v>
      </c>
      <c r="R41" s="40">
        <v>3.4330192544039351</v>
      </c>
      <c r="S41" s="40">
        <v>5.6349525323960314</v>
      </c>
      <c r="T41" s="40">
        <v>3.4330192544039351</v>
      </c>
      <c r="U41" s="40">
        <v>5.6349525323960314</v>
      </c>
      <c r="V41" s="40">
        <v>3.5179924667670281</v>
      </c>
      <c r="W41" s="181">
        <v>6.0496225634689926</v>
      </c>
      <c r="X41" s="40">
        <v>-4.6374583253115942</v>
      </c>
      <c r="Y41" s="248">
        <v>-15.854357683179455</v>
      </c>
    </row>
    <row r="42" spans="1:25" s="55" customFormat="1">
      <c r="A42" s="27">
        <v>1990</v>
      </c>
      <c r="B42" s="64">
        <v>16928.97088639154</v>
      </c>
      <c r="C42" s="40">
        <v>2748.8416476778275</v>
      </c>
      <c r="D42" s="40">
        <v>14180.129238713713</v>
      </c>
      <c r="E42" s="40">
        <v>11139.0352988512</v>
      </c>
      <c r="F42" s="40">
        <v>13585.628182458337</v>
      </c>
      <c r="G42" s="40">
        <v>10647.061323658751</v>
      </c>
      <c r="H42" s="40">
        <v>25050970.653571162</v>
      </c>
      <c r="I42" s="163">
        <v>18932839.215586487</v>
      </c>
      <c r="J42" s="181">
        <v>1772.1133800445232</v>
      </c>
      <c r="K42" s="181">
        <v>976.72826763330431</v>
      </c>
      <c r="L42" s="40">
        <v>16.237500000000001</v>
      </c>
      <c r="M42" s="40">
        <v>10.467933295750704</v>
      </c>
      <c r="N42" s="248">
        <v>5.7695667042492964</v>
      </c>
      <c r="P42" s="247">
        <v>2.356446051882255</v>
      </c>
      <c r="Q42" s="40">
        <v>-3.5955456631415972</v>
      </c>
      <c r="R42" s="40">
        <v>3.5963244613434808</v>
      </c>
      <c r="S42" s="40">
        <v>4.8863083169093491</v>
      </c>
      <c r="T42" s="40">
        <v>3.5963244613434808</v>
      </c>
      <c r="U42" s="40">
        <v>4.8863083169093491</v>
      </c>
      <c r="V42" s="40">
        <v>3.6798370855644302</v>
      </c>
      <c r="W42" s="181">
        <v>4.8083901256225081</v>
      </c>
      <c r="X42" s="40">
        <v>4.790274099476366</v>
      </c>
      <c r="Y42" s="248">
        <v>-15.818076462710929</v>
      </c>
    </row>
    <row r="43" spans="1:25" s="55" customFormat="1">
      <c r="A43" s="27">
        <v>1991</v>
      </c>
      <c r="B43" s="64">
        <v>17106.095211461135</v>
      </c>
      <c r="C43" s="40">
        <v>2790.4317813695961</v>
      </c>
      <c r="D43" s="40">
        <v>14315.663430091539</v>
      </c>
      <c r="E43" s="40">
        <v>11389.177275612257</v>
      </c>
      <c r="F43" s="40">
        <v>13715.480111102417</v>
      </c>
      <c r="G43" s="40">
        <v>10886.155364995604</v>
      </c>
      <c r="H43" s="40">
        <v>25183517.004138116</v>
      </c>
      <c r="I43" s="163">
        <v>19278400.647439718</v>
      </c>
      <c r="J43" s="181">
        <v>1896.9761666710103</v>
      </c>
      <c r="K43" s="181">
        <v>893.4556146985858</v>
      </c>
      <c r="L43" s="40">
        <v>16.3125</v>
      </c>
      <c r="M43" s="40">
        <v>11.089475086050209</v>
      </c>
      <c r="N43" s="248">
        <v>5.2230249139497911</v>
      </c>
      <c r="P43" s="247">
        <v>1.046279341244416</v>
      </c>
      <c r="Q43" s="40">
        <v>1.5130058047142514</v>
      </c>
      <c r="R43" s="40">
        <v>0.95580363970027005</v>
      </c>
      <c r="S43" s="40">
        <v>2.2456341150732806</v>
      </c>
      <c r="T43" s="40">
        <v>0.95580363970024784</v>
      </c>
      <c r="U43" s="40">
        <v>2.2456341150732806</v>
      </c>
      <c r="V43" s="40">
        <v>0.52910664580598787</v>
      </c>
      <c r="W43" s="181">
        <v>1.825196041218935</v>
      </c>
      <c r="X43" s="40">
        <v>7.0459818221873638</v>
      </c>
      <c r="Y43" s="248">
        <v>-8.5256724612358337</v>
      </c>
    </row>
    <row r="44" spans="1:25" s="55" customFormat="1">
      <c r="A44" s="27">
        <v>1992</v>
      </c>
      <c r="B44" s="64">
        <v>17261.260119699811</v>
      </c>
      <c r="C44" s="40">
        <v>3167.8727634679071</v>
      </c>
      <c r="D44" s="40">
        <v>14093.387356231904</v>
      </c>
      <c r="E44" s="40">
        <v>11150.630121090955</v>
      </c>
      <c r="F44" s="40">
        <v>13502.522948126123</v>
      </c>
      <c r="G44" s="40">
        <v>10658.144041336853</v>
      </c>
      <c r="H44" s="40">
        <v>24669290.44568897</v>
      </c>
      <c r="I44" s="163">
        <v>18783105.482141048</v>
      </c>
      <c r="J44" s="181">
        <v>2247.5101135775449</v>
      </c>
      <c r="K44" s="181">
        <v>920.36264989036226</v>
      </c>
      <c r="L44" s="40">
        <v>18.352499999999999</v>
      </c>
      <c r="M44" s="40">
        <v>13.020544838511078</v>
      </c>
      <c r="N44" s="248">
        <v>5.3319551614889207</v>
      </c>
      <c r="P44" s="247">
        <v>0.90707380217733835</v>
      </c>
      <c r="Q44" s="40">
        <v>13.526257284564602</v>
      </c>
      <c r="R44" s="40">
        <v>-1.5526774217980766</v>
      </c>
      <c r="S44" s="40">
        <v>-2.0945073445481022</v>
      </c>
      <c r="T44" s="40">
        <v>-1.5526774217980877</v>
      </c>
      <c r="U44" s="40">
        <v>-2.0945073445481133</v>
      </c>
      <c r="V44" s="40">
        <v>-2.0419171729057828</v>
      </c>
      <c r="W44" s="181">
        <v>-2.5691714492117268</v>
      </c>
      <c r="X44" s="40">
        <v>18.478563572134064</v>
      </c>
      <c r="Y44" s="248">
        <v>3.0115693213091266</v>
      </c>
    </row>
    <row r="45" spans="1:25" s="55" customFormat="1">
      <c r="A45" s="27">
        <v>1993</v>
      </c>
      <c r="B45" s="64">
        <v>17682.516633119529</v>
      </c>
      <c r="C45" s="40">
        <v>4003.3217657382629</v>
      </c>
      <c r="D45" s="40">
        <v>13679.194867381266</v>
      </c>
      <c r="E45" s="40">
        <v>10848.788287589879</v>
      </c>
      <c r="F45" s="40">
        <v>13105.69545418981</v>
      </c>
      <c r="G45" s="40">
        <v>10369.633553210204</v>
      </c>
      <c r="H45" s="40">
        <v>23929020.439389523</v>
      </c>
      <c r="I45" s="40">
        <v>18208889.9407239</v>
      </c>
      <c r="J45" s="181">
        <v>2849.7183310364335</v>
      </c>
      <c r="K45" s="181">
        <v>1153.6034347018294</v>
      </c>
      <c r="L45" s="40">
        <v>22.64</v>
      </c>
      <c r="M45" s="40">
        <v>16.116022340953904</v>
      </c>
      <c r="N45" s="248">
        <v>6.5239776590460963</v>
      </c>
      <c r="P45" s="247">
        <v>2.4404736994777521</v>
      </c>
      <c r="Q45" s="40">
        <v>26.372555485965286</v>
      </c>
      <c r="R45" s="40">
        <v>-2.9389136790275439</v>
      </c>
      <c r="S45" s="40">
        <v>-2.7069486676825072</v>
      </c>
      <c r="T45" s="40">
        <v>-2.938913679027555</v>
      </c>
      <c r="U45" s="40">
        <v>-2.7069486676824961</v>
      </c>
      <c r="V45" s="40">
        <v>-3.0007754293914557</v>
      </c>
      <c r="W45" s="40">
        <v>-3.0570852192844833</v>
      </c>
      <c r="X45" s="40">
        <v>26.7944608489572</v>
      </c>
      <c r="Y45" s="248">
        <v>25.34226968459139</v>
      </c>
    </row>
    <row r="46" spans="1:25" s="55" customFormat="1">
      <c r="A46" s="27">
        <v>1994</v>
      </c>
      <c r="B46" s="64">
        <v>17936.791269300356</v>
      </c>
      <c r="C46" s="40">
        <v>4325.9056343735137</v>
      </c>
      <c r="D46" s="40">
        <v>13610.885634926843</v>
      </c>
      <c r="E46" s="40">
        <v>10813.250910335575</v>
      </c>
      <c r="F46" s="40">
        <v>13040.250082153194</v>
      </c>
      <c r="G46" s="40">
        <v>10335.665743183819</v>
      </c>
      <c r="H46" s="40">
        <v>23779157.780060146</v>
      </c>
      <c r="I46" s="40">
        <v>18113065.184315752</v>
      </c>
      <c r="J46" s="181">
        <v>2871.8848715330632</v>
      </c>
      <c r="K46" s="181">
        <v>1454.0207628404505</v>
      </c>
      <c r="L46" s="40">
        <v>24.1175</v>
      </c>
      <c r="M46" s="40">
        <v>16.01114061269379</v>
      </c>
      <c r="N46" s="248">
        <v>8.1063593873062096</v>
      </c>
      <c r="P46" s="247">
        <v>1.4380002657798707</v>
      </c>
      <c r="Q46" s="40">
        <v>8.0579050976124158</v>
      </c>
      <c r="R46" s="40">
        <v>-0.49936588459098541</v>
      </c>
      <c r="S46" s="40">
        <v>-0.32757001346368497</v>
      </c>
      <c r="T46" s="40">
        <v>-0.49936588459099651</v>
      </c>
      <c r="U46" s="40">
        <v>-0.32757001346367387</v>
      </c>
      <c r="V46" s="40">
        <v>-0.62627995871777919</v>
      </c>
      <c r="W46" s="40">
        <v>-0.52625259815447523</v>
      </c>
      <c r="X46" s="40">
        <v>0.77785022664214054</v>
      </c>
      <c r="Y46" s="248">
        <v>26.041646470675573</v>
      </c>
    </row>
    <row r="47" spans="1:25" s="55" customFormat="1" ht="13.5" thickBot="1">
      <c r="A47" s="27">
        <v>1995</v>
      </c>
      <c r="B47" s="686">
        <v>17974.189364461734</v>
      </c>
      <c r="C47" s="664">
        <v>4116.0893644617354</v>
      </c>
      <c r="D47" s="664">
        <v>13858.099999999999</v>
      </c>
      <c r="E47" s="664">
        <v>11071.7</v>
      </c>
      <c r="F47" s="664">
        <v>13277.099999999999</v>
      </c>
      <c r="G47" s="664">
        <v>10582.7</v>
      </c>
      <c r="H47" s="664">
        <v>24056453.899999999</v>
      </c>
      <c r="I47" s="664">
        <v>18459555.5</v>
      </c>
      <c r="J47" s="687">
        <v>2561.1993797276737</v>
      </c>
      <c r="K47" s="687">
        <v>1554.8899847340617</v>
      </c>
      <c r="L47" s="664">
        <v>22.900000000000002</v>
      </c>
      <c r="M47" s="664">
        <v>14.249317884630916</v>
      </c>
      <c r="N47" s="688">
        <v>8.6506821153690865</v>
      </c>
      <c r="P47" s="689">
        <v>0.20849936089397669</v>
      </c>
      <c r="Q47" s="664">
        <v>-4.8502276204220651</v>
      </c>
      <c r="R47" s="664">
        <v>1.8162988926949675</v>
      </c>
      <c r="S47" s="664">
        <v>2.3901146085252956</v>
      </c>
      <c r="T47" s="664">
        <v>1.8162988926949897</v>
      </c>
      <c r="U47" s="664">
        <v>2.3901146085252956</v>
      </c>
      <c r="V47" s="664">
        <v>1.1661309559600097</v>
      </c>
      <c r="W47" s="664">
        <v>1.9129303194043379</v>
      </c>
      <c r="X47" s="664">
        <v>-10.818173628232531</v>
      </c>
      <c r="Y47" s="688">
        <v>6.9372614526192589</v>
      </c>
    </row>
    <row r="48" spans="1:25" s="55" customFormat="1">
      <c r="A48" s="27">
        <v>1996</v>
      </c>
      <c r="B48" s="64">
        <v>18042.094455852159</v>
      </c>
      <c r="C48" s="40">
        <v>3983.6944558521573</v>
      </c>
      <c r="D48" s="40">
        <v>14058.400000000001</v>
      </c>
      <c r="E48" s="40">
        <v>11269.599999999999</v>
      </c>
      <c r="F48" s="40">
        <v>13467.2</v>
      </c>
      <c r="G48" s="40">
        <v>10829</v>
      </c>
      <c r="H48" s="40">
        <v>24467619.100000001</v>
      </c>
      <c r="I48" s="40">
        <v>18963514</v>
      </c>
      <c r="J48" s="181">
        <v>2510.8419948097148</v>
      </c>
      <c r="K48" s="181">
        <v>1472.8524610424424</v>
      </c>
      <c r="L48" s="40">
        <v>22.08</v>
      </c>
      <c r="M48" s="40">
        <v>13.916577152134877</v>
      </c>
      <c r="N48" s="248">
        <v>8.163422847865121</v>
      </c>
      <c r="P48" s="247">
        <v>0.37779223314897692</v>
      </c>
      <c r="Q48" s="40">
        <v>-3.2165217245445188</v>
      </c>
      <c r="R48" s="40">
        <v>1.4453640830994319</v>
      </c>
      <c r="S48" s="40">
        <v>1.7874400498568255</v>
      </c>
      <c r="T48" s="40">
        <v>1.4317885682867626</v>
      </c>
      <c r="U48" s="40">
        <v>2.3273833709733793</v>
      </c>
      <c r="V48" s="40">
        <v>1.7091679501441526</v>
      </c>
      <c r="W48" s="40">
        <v>2.7300684461226687</v>
      </c>
      <c r="X48" s="40">
        <v>-1.9661641852854572</v>
      </c>
      <c r="Y48" s="248">
        <v>-5.2760982768597859</v>
      </c>
    </row>
    <row r="49" spans="1:25" s="55" customFormat="1">
      <c r="A49" s="27">
        <v>1997</v>
      </c>
      <c r="B49" s="64">
        <v>18370.071797455599</v>
      </c>
      <c r="C49" s="40">
        <v>3786.0717974555992</v>
      </c>
      <c r="D49" s="40">
        <v>14584</v>
      </c>
      <c r="E49" s="40">
        <v>11879.900000000001</v>
      </c>
      <c r="F49" s="40">
        <v>13949.099999999999</v>
      </c>
      <c r="G49" s="40">
        <v>11424.100000000002</v>
      </c>
      <c r="H49" s="40">
        <v>25423000.100000001</v>
      </c>
      <c r="I49" s="40">
        <v>20088023.600000001</v>
      </c>
      <c r="J49" s="181">
        <v>2382.2552386901179</v>
      </c>
      <c r="K49" s="181">
        <v>1403.8165587654812</v>
      </c>
      <c r="L49" s="40">
        <v>20.61</v>
      </c>
      <c r="M49" s="40">
        <v>12.968132432776224</v>
      </c>
      <c r="N49" s="248">
        <v>7.641867567223775</v>
      </c>
      <c r="P49" s="247">
        <v>1.8178451642960836</v>
      </c>
      <c r="Q49" s="40">
        <v>-4.960788549087769</v>
      </c>
      <c r="R49" s="40">
        <v>3.7386900358504338</v>
      </c>
      <c r="S49" s="40">
        <v>5.4154539646482869</v>
      </c>
      <c r="T49" s="40">
        <v>3.5783236307472821</v>
      </c>
      <c r="U49" s="40">
        <v>5.4954289408071233</v>
      </c>
      <c r="V49" s="40">
        <v>3.9046749750980103</v>
      </c>
      <c r="W49" s="40">
        <v>5.9298587803927161</v>
      </c>
      <c r="X49" s="40">
        <v>-5.121260373428715</v>
      </c>
      <c r="Y49" s="248">
        <v>-4.6872245593492572</v>
      </c>
    </row>
    <row r="50" spans="1:25" s="55" customFormat="1">
      <c r="A50" s="27">
        <v>1998</v>
      </c>
      <c r="B50" s="64">
        <v>18702.254438233307</v>
      </c>
      <c r="C50" s="40">
        <v>3479.5544382333064</v>
      </c>
      <c r="D50" s="40">
        <v>15222.7</v>
      </c>
      <c r="E50" s="40">
        <v>12463.7</v>
      </c>
      <c r="F50" s="40">
        <v>14545.300000000001</v>
      </c>
      <c r="G50" s="40">
        <v>11970.5</v>
      </c>
      <c r="H50" s="40">
        <v>26676909.899999999</v>
      </c>
      <c r="I50" s="40">
        <v>21196547.5</v>
      </c>
      <c r="J50" s="181">
        <v>2222.0347187545217</v>
      </c>
      <c r="K50" s="181">
        <v>1257.5197194787847</v>
      </c>
      <c r="L50" s="40">
        <v>18.605</v>
      </c>
      <c r="M50" s="40">
        <v>11.881106238251052</v>
      </c>
      <c r="N50" s="248">
        <v>6.7238937617489487</v>
      </c>
      <c r="P50" s="247">
        <v>1.8082816683586245</v>
      </c>
      <c r="Q50" s="40">
        <v>-8.0959204056374574</v>
      </c>
      <c r="R50" s="40">
        <v>4.3794569391113702</v>
      </c>
      <c r="S50" s="40">
        <v>4.9141827793163229</v>
      </c>
      <c r="T50" s="40">
        <v>4.2741108745367296</v>
      </c>
      <c r="U50" s="40">
        <v>4.7828712983954746</v>
      </c>
      <c r="V50" s="40">
        <v>4.9321865832821166</v>
      </c>
      <c r="W50" s="40">
        <v>5.5183323261328576</v>
      </c>
      <c r="X50" s="40">
        <v>-6.7255815973645827</v>
      </c>
      <c r="Y50" s="248">
        <v>-10.421364413549172</v>
      </c>
    </row>
    <row r="51" spans="1:25" s="55" customFormat="1">
      <c r="A51" s="27">
        <v>1999</v>
      </c>
      <c r="B51" s="64">
        <v>18866.28733997155</v>
      </c>
      <c r="C51" s="40">
        <v>2950.6873399715514</v>
      </c>
      <c r="D51" s="40">
        <v>15915.599999999999</v>
      </c>
      <c r="E51" s="40">
        <v>13136</v>
      </c>
      <c r="F51" s="40">
        <v>15223.699999999999</v>
      </c>
      <c r="G51" s="40">
        <v>12631.399999999998</v>
      </c>
      <c r="H51" s="40">
        <v>27985967.100000001</v>
      </c>
      <c r="I51" s="40">
        <v>22462422.600000001</v>
      </c>
      <c r="J51" s="181">
        <v>1929.4832707783535</v>
      </c>
      <c r="K51" s="181">
        <v>1021.2040691931979</v>
      </c>
      <c r="L51" s="40">
        <v>15.639999999999999</v>
      </c>
      <c r="M51" s="40">
        <v>10.227148754860758</v>
      </c>
      <c r="N51" s="248">
        <v>5.4128512451392403</v>
      </c>
      <c r="P51" s="247">
        <v>0.87707555407281479</v>
      </c>
      <c r="Q51" s="40">
        <v>-15.199276449035226</v>
      </c>
      <c r="R51" s="40">
        <v>4.5517549449177741</v>
      </c>
      <c r="S51" s="40">
        <v>5.3940643629098783</v>
      </c>
      <c r="T51" s="40">
        <v>4.664049555526506</v>
      </c>
      <c r="U51" s="40">
        <v>5.5210726368990271</v>
      </c>
      <c r="V51" s="40">
        <v>4.9070795864554206</v>
      </c>
      <c r="W51" s="40">
        <v>5.9720815382788173</v>
      </c>
      <c r="X51" s="40">
        <v>-13.165926054483389</v>
      </c>
      <c r="Y51" s="248">
        <v>-18.792202350793719</v>
      </c>
    </row>
    <row r="52" spans="1:25" s="55" customFormat="1">
      <c r="A52" s="27">
        <v>2000</v>
      </c>
      <c r="B52" s="64">
        <v>19422.716321732318</v>
      </c>
      <c r="C52" s="40">
        <v>2694.4163217323148</v>
      </c>
      <c r="D52" s="40">
        <v>16728.300000000003</v>
      </c>
      <c r="E52" s="40">
        <v>13883.199999999999</v>
      </c>
      <c r="F52" s="40">
        <v>15958.8</v>
      </c>
      <c r="G52" s="40">
        <v>13318.6</v>
      </c>
      <c r="H52" s="40">
        <v>29326206.399999999</v>
      </c>
      <c r="I52" s="40">
        <v>23685226.100000001</v>
      </c>
      <c r="J52" s="181">
        <v>1869.6462416738041</v>
      </c>
      <c r="K52" s="181">
        <v>824.77008005851076</v>
      </c>
      <c r="L52" s="40">
        <v>13.8725</v>
      </c>
      <c r="M52" s="40">
        <v>9.6260801563673866</v>
      </c>
      <c r="N52" s="248">
        <v>4.2464198436326139</v>
      </c>
      <c r="P52" s="247">
        <v>2.9493295195492708</v>
      </c>
      <c r="Q52" s="40">
        <v>-8.6851295549906453</v>
      </c>
      <c r="R52" s="40">
        <v>5.1063107894141924</v>
      </c>
      <c r="S52" s="40">
        <v>5.6881851400730765</v>
      </c>
      <c r="T52" s="40">
        <v>4.8286553203229277</v>
      </c>
      <c r="U52" s="40">
        <v>5.4404104058141112</v>
      </c>
      <c r="V52" s="40">
        <v>4.7889690401301088</v>
      </c>
      <c r="W52" s="40">
        <v>5.4437739053133205</v>
      </c>
      <c r="X52" s="40">
        <v>-3.1011945016974019</v>
      </c>
      <c r="Y52" s="248">
        <v>-19.235527458275779</v>
      </c>
    </row>
    <row r="53" spans="1:25" s="55" customFormat="1">
      <c r="A53" s="27">
        <v>2001</v>
      </c>
      <c r="B53" s="64">
        <v>19325.302551776182</v>
      </c>
      <c r="C53" s="40">
        <v>2039.3025517761816</v>
      </c>
      <c r="D53" s="40">
        <v>17286</v>
      </c>
      <c r="E53" s="40">
        <v>14393</v>
      </c>
      <c r="F53" s="40">
        <v>16492.800000000003</v>
      </c>
      <c r="G53" s="40">
        <v>13813.099999999999</v>
      </c>
      <c r="H53" s="40">
        <v>30469188.800000001</v>
      </c>
      <c r="I53" s="40">
        <v>24702502.500000004</v>
      </c>
      <c r="J53" s="181">
        <v>1503.2154924538338</v>
      </c>
      <c r="K53" s="181">
        <v>536.08705932234784</v>
      </c>
      <c r="L53" s="40">
        <v>10.5525</v>
      </c>
      <c r="M53" s="40">
        <v>7.7784836145588514</v>
      </c>
      <c r="N53" s="248">
        <v>2.7740163854411488</v>
      </c>
      <c r="P53" s="247">
        <v>-0.50154555285935043</v>
      </c>
      <c r="Q53" s="40">
        <v>-24.313754510473807</v>
      </c>
      <c r="R53" s="40">
        <v>3.3338713437707224</v>
      </c>
      <c r="S53" s="40">
        <v>3.6720640774461355</v>
      </c>
      <c r="T53" s="40">
        <v>3.3461162493420682</v>
      </c>
      <c r="U53" s="40">
        <v>3.7128527022359581</v>
      </c>
      <c r="V53" s="40">
        <v>3.897477854483089</v>
      </c>
      <c r="W53" s="40">
        <v>4.2949828543118684</v>
      </c>
      <c r="X53" s="40">
        <v>-19.598934870797933</v>
      </c>
      <c r="Y53" s="248">
        <v>-35.001635936609532</v>
      </c>
    </row>
    <row r="54" spans="1:25" s="55" customFormat="1">
      <c r="A54" s="27">
        <v>2002</v>
      </c>
      <c r="B54" s="64">
        <v>20025.18351214004</v>
      </c>
      <c r="C54" s="40">
        <v>2292.8835121400371</v>
      </c>
      <c r="D54" s="40">
        <v>17732.300000000003</v>
      </c>
      <c r="E54" s="40">
        <v>14813.300000000001</v>
      </c>
      <c r="F54" s="40">
        <v>16856.599999999999</v>
      </c>
      <c r="G54" s="40">
        <v>14187.5</v>
      </c>
      <c r="H54" s="40">
        <v>31248172.599999998</v>
      </c>
      <c r="I54" s="40">
        <v>25461671.199999999</v>
      </c>
      <c r="J54" s="181">
        <v>1765.437811227886</v>
      </c>
      <c r="K54" s="181">
        <v>527.4457009121511</v>
      </c>
      <c r="L54" s="40">
        <v>11.450000000000001</v>
      </c>
      <c r="M54" s="40">
        <v>8.8160880531137664</v>
      </c>
      <c r="N54" s="248">
        <v>2.6339119468862346</v>
      </c>
      <c r="P54" s="247">
        <v>3.6215782831277465</v>
      </c>
      <c r="Q54" s="40">
        <v>12.434690484891163</v>
      </c>
      <c r="R54" s="40">
        <v>2.5818581511049654</v>
      </c>
      <c r="S54" s="40">
        <v>2.9201695268533445</v>
      </c>
      <c r="T54" s="40">
        <v>2.2058110205665171</v>
      </c>
      <c r="U54" s="40">
        <v>2.7104704953992975</v>
      </c>
      <c r="V54" s="40">
        <v>2.556627959849056</v>
      </c>
      <c r="W54" s="40">
        <v>3.0732461215214668</v>
      </c>
      <c r="X54" s="40">
        <v>17.444093683867191</v>
      </c>
      <c r="Y54" s="248">
        <v>-1.6119319166405632</v>
      </c>
    </row>
    <row r="55" spans="1:25" s="55" customFormat="1">
      <c r="A55" s="27">
        <v>2003</v>
      </c>
      <c r="B55" s="64">
        <v>20690.278483872789</v>
      </c>
      <c r="C55" s="40">
        <v>2376.2784838727894</v>
      </c>
      <c r="D55" s="40">
        <v>18314</v>
      </c>
      <c r="E55" s="40">
        <v>15393.7</v>
      </c>
      <c r="F55" s="40">
        <v>17289.5</v>
      </c>
      <c r="G55" s="40">
        <v>14622.2</v>
      </c>
      <c r="H55" s="40">
        <v>32072815.599999998</v>
      </c>
      <c r="I55" s="40">
        <v>26266660.899999999</v>
      </c>
      <c r="J55" s="181">
        <v>1850.716731975117</v>
      </c>
      <c r="K55" s="181">
        <v>525.56175189767237</v>
      </c>
      <c r="L55" s="40">
        <v>11.484999999999999</v>
      </c>
      <c r="M55" s="40">
        <v>8.9448613918738396</v>
      </c>
      <c r="N55" s="248">
        <v>2.5401386081261599</v>
      </c>
      <c r="P55" s="247">
        <v>3.3212927678267778</v>
      </c>
      <c r="Q55" s="40">
        <v>3.6371220470296173</v>
      </c>
      <c r="R55" s="40">
        <v>3.2804543121873531</v>
      </c>
      <c r="S55" s="40">
        <v>3.9181006257889894</v>
      </c>
      <c r="T55" s="40">
        <v>2.5681335500634894</v>
      </c>
      <c r="U55" s="40">
        <v>3.0639647577092477</v>
      </c>
      <c r="V55" s="40">
        <v>2.6390119209722895</v>
      </c>
      <c r="W55" s="40">
        <v>3.1615744845530758</v>
      </c>
      <c r="X55" s="40">
        <v>4.8304686919511619</v>
      </c>
      <c r="Y55" s="248">
        <v>-0.35718349987888809</v>
      </c>
    </row>
    <row r="56" spans="1:25" s="55" customFormat="1">
      <c r="A56" s="27">
        <v>2004</v>
      </c>
      <c r="B56" s="64">
        <v>21339.360925478744</v>
      </c>
      <c r="C56" s="40">
        <v>2339.8609254787443</v>
      </c>
      <c r="D56" s="40">
        <v>18999.5</v>
      </c>
      <c r="E56" s="40">
        <v>15999.5</v>
      </c>
      <c r="F56" s="40">
        <v>17731.400000000001</v>
      </c>
      <c r="G56" s="40">
        <v>15019.3</v>
      </c>
      <c r="H56" s="40">
        <v>32965054.899999999</v>
      </c>
      <c r="I56" s="40">
        <v>27026823.299999997</v>
      </c>
      <c r="J56" s="181">
        <v>1846.3579448106314</v>
      </c>
      <c r="K56" s="181">
        <v>493.50298066811297</v>
      </c>
      <c r="L56" s="40">
        <v>10.965</v>
      </c>
      <c r="M56" s="40">
        <v>8.652358199753392</v>
      </c>
      <c r="N56" s="248">
        <v>2.3126418002466078</v>
      </c>
      <c r="P56" s="247">
        <v>3.1371372894370975</v>
      </c>
      <c r="Q56" s="40">
        <v>-1.5325458965016914</v>
      </c>
      <c r="R56" s="40">
        <v>3.7430381129190726</v>
      </c>
      <c r="S56" s="40">
        <v>3.9353761603772908</v>
      </c>
      <c r="T56" s="40">
        <v>2.5558865207206738</v>
      </c>
      <c r="U56" s="40">
        <v>2.7157336105373853</v>
      </c>
      <c r="V56" s="40">
        <v>2.7819175937892959</v>
      </c>
      <c r="W56" s="40">
        <v>2.894019924702329</v>
      </c>
      <c r="X56" s="40">
        <v>-0.23551887164460217</v>
      </c>
      <c r="Y56" s="248">
        <v>-6.0999056940127749</v>
      </c>
    </row>
    <row r="57" spans="1:25" s="55" customFormat="1">
      <c r="A57" s="27">
        <v>2005</v>
      </c>
      <c r="B57" s="64">
        <v>21803.902143702358</v>
      </c>
      <c r="C57" s="40">
        <v>1995.6021437023592</v>
      </c>
      <c r="D57" s="40">
        <v>19808.3</v>
      </c>
      <c r="E57" s="40">
        <v>16754.5</v>
      </c>
      <c r="F57" s="40">
        <v>18331.699999999997</v>
      </c>
      <c r="G57" s="40">
        <v>15591.2</v>
      </c>
      <c r="H57" s="40">
        <v>34029987</v>
      </c>
      <c r="I57" s="40">
        <v>28009437.200000003</v>
      </c>
      <c r="J57" s="181">
        <v>1646.4617756347798</v>
      </c>
      <c r="K57" s="181">
        <v>349.1403680675794</v>
      </c>
      <c r="L57" s="40">
        <v>9.1524999999999999</v>
      </c>
      <c r="M57" s="40">
        <v>7.5512253026246903</v>
      </c>
      <c r="N57" s="248">
        <v>1.6012746973753096</v>
      </c>
      <c r="P57" s="247">
        <v>2.176921885551697</v>
      </c>
      <c r="Q57" s="40">
        <v>-14.7127881844494</v>
      </c>
      <c r="R57" s="40">
        <v>4.2569541303718372</v>
      </c>
      <c r="S57" s="40">
        <v>4.7188974655457905</v>
      </c>
      <c r="T57" s="40">
        <v>3.3855194739275785</v>
      </c>
      <c r="U57" s="40">
        <v>3.8077673393567046</v>
      </c>
      <c r="V57" s="40">
        <v>3.2304878703538931</v>
      </c>
      <c r="W57" s="40">
        <v>3.6356988355342734</v>
      </c>
      <c r="X57" s="40">
        <v>-10.826512255528742</v>
      </c>
      <c r="Y57" s="248">
        <v>-29.252632355957186</v>
      </c>
    </row>
    <row r="58" spans="1:25" s="55" customFormat="1">
      <c r="A58" s="27">
        <v>2006</v>
      </c>
      <c r="B58" s="64">
        <v>22531.581965646248</v>
      </c>
      <c r="C58" s="40">
        <v>1904.4819656462496</v>
      </c>
      <c r="D58" s="40">
        <v>20627.099999999999</v>
      </c>
      <c r="E58" s="40">
        <v>17544.900000000001</v>
      </c>
      <c r="F58" s="40">
        <v>18970.5</v>
      </c>
      <c r="G58" s="40">
        <v>16209.5</v>
      </c>
      <c r="H58" s="40">
        <v>35211547.5</v>
      </c>
      <c r="I58" s="40">
        <v>29102484.5</v>
      </c>
      <c r="J58" s="181">
        <v>1620.2905799408188</v>
      </c>
      <c r="K58" s="181">
        <v>284.19138570543078</v>
      </c>
      <c r="L58" s="40">
        <v>8.4524999999999988</v>
      </c>
      <c r="M58" s="40">
        <v>7.1911975928333165</v>
      </c>
      <c r="N58" s="248">
        <v>1.2613024071666823</v>
      </c>
      <c r="P58" s="247">
        <v>3.3373834515858292</v>
      </c>
      <c r="Q58" s="40">
        <v>-4.5660493171779226</v>
      </c>
      <c r="R58" s="40">
        <v>4.1336207549360626</v>
      </c>
      <c r="S58" s="40">
        <v>4.7175385717270091</v>
      </c>
      <c r="T58" s="40">
        <v>3.4846740891461447</v>
      </c>
      <c r="U58" s="40">
        <v>3.9656985992098104</v>
      </c>
      <c r="V58" s="40">
        <v>3.4721156373054063</v>
      </c>
      <c r="W58" s="40">
        <v>3.9024250726465759</v>
      </c>
      <c r="X58" s="40">
        <v>-1.589541651148918</v>
      </c>
      <c r="Y58" s="248">
        <v>-18.602541642958094</v>
      </c>
    </row>
    <row r="59" spans="1:25" s="55" customFormat="1">
      <c r="A59" s="27">
        <v>2007</v>
      </c>
      <c r="B59" s="64">
        <v>23207.235677118802</v>
      </c>
      <c r="C59" s="40">
        <v>1910.5356771188053</v>
      </c>
      <c r="D59" s="40">
        <v>21296.699999999997</v>
      </c>
      <c r="E59" s="40">
        <v>18193.7</v>
      </c>
      <c r="F59" s="40">
        <v>19555.600000000002</v>
      </c>
      <c r="G59" s="40">
        <v>16772.099999999999</v>
      </c>
      <c r="H59" s="40">
        <v>36095060.5</v>
      </c>
      <c r="I59" s="40">
        <v>29908583.600000001</v>
      </c>
      <c r="J59" s="181">
        <v>1637.6020089589761</v>
      </c>
      <c r="K59" s="181">
        <v>272.93366815982927</v>
      </c>
      <c r="L59" s="40">
        <v>8.2324999999999999</v>
      </c>
      <c r="M59" s="40">
        <v>7.0564285714285715</v>
      </c>
      <c r="N59" s="248">
        <v>1.1760714285714284</v>
      </c>
      <c r="P59" s="247">
        <v>2.9986962855192312</v>
      </c>
      <c r="Q59" s="40">
        <v>0.31786656853436401</v>
      </c>
      <c r="R59" s="40">
        <v>3.2462149308434052</v>
      </c>
      <c r="S59" s="40">
        <v>3.697940712115777</v>
      </c>
      <c r="T59" s="40">
        <v>3.0842624074220559</v>
      </c>
      <c r="U59" s="40">
        <v>3.4708041580554516</v>
      </c>
      <c r="V59" s="40">
        <v>2.509156974711213</v>
      </c>
      <c r="W59" s="40">
        <v>2.7698635145738226</v>
      </c>
      <c r="X59" s="40">
        <v>1.0684150875449383</v>
      </c>
      <c r="Y59" s="248">
        <v>-3.9613155471469264</v>
      </c>
    </row>
    <row r="60" spans="1:25" s="55" customFormat="1">
      <c r="A60" s="27">
        <v>2008</v>
      </c>
      <c r="B60" s="64">
        <v>24012.393667962369</v>
      </c>
      <c r="C60" s="40">
        <v>2700.1936679623686</v>
      </c>
      <c r="D60" s="40">
        <v>21312.2</v>
      </c>
      <c r="E60" s="40">
        <v>18236.800000000003</v>
      </c>
      <c r="F60" s="40">
        <v>19560.300000000003</v>
      </c>
      <c r="G60" s="40">
        <v>16769.400000000001</v>
      </c>
      <c r="H60" s="40">
        <v>36338856</v>
      </c>
      <c r="I60" s="40">
        <v>30063083.399999999</v>
      </c>
      <c r="J60" s="181">
        <v>2402.3202209287788</v>
      </c>
      <c r="K60" s="181">
        <v>297.87344703358985</v>
      </c>
      <c r="L60" s="40">
        <v>11.245000000000001</v>
      </c>
      <c r="M60" s="40">
        <v>10.004501234435383</v>
      </c>
      <c r="N60" s="248">
        <v>1.2404987655646185</v>
      </c>
      <c r="P60" s="247">
        <v>3.4694265273369496</v>
      </c>
      <c r="Q60" s="40">
        <v>41.331758433028142</v>
      </c>
      <c r="R60" s="40">
        <v>7.2781229016727345E-2</v>
      </c>
      <c r="S60" s="40">
        <v>0.23689518899401296</v>
      </c>
      <c r="T60" s="40">
        <v>2.4034036286280092E-2</v>
      </c>
      <c r="U60" s="40">
        <v>-1.6098163020716871E-2</v>
      </c>
      <c r="V60" s="40">
        <v>0.67542621240377354</v>
      </c>
      <c r="W60" s="40">
        <v>0.51657344281592632</v>
      </c>
      <c r="X60" s="40">
        <v>46.697439780007002</v>
      </c>
      <c r="Y60" s="248">
        <v>9.137670351155025</v>
      </c>
    </row>
    <row r="61" spans="1:25" s="55" customFormat="1">
      <c r="A61" s="27">
        <v>2009</v>
      </c>
      <c r="B61" s="64">
        <v>24307.991965426991</v>
      </c>
      <c r="C61" s="40">
        <v>4340.1919654269877</v>
      </c>
      <c r="D61" s="40">
        <v>19967.800000000003</v>
      </c>
      <c r="E61" s="40">
        <v>17098.2</v>
      </c>
      <c r="F61" s="40">
        <v>18337.7</v>
      </c>
      <c r="G61" s="40">
        <v>15725.899999999998</v>
      </c>
      <c r="H61" s="40">
        <v>34168083.299999997</v>
      </c>
      <c r="I61" s="40">
        <v>28271746.299999997</v>
      </c>
      <c r="J61" s="181">
        <v>3858.1025944902071</v>
      </c>
      <c r="K61" s="181">
        <v>482.0893709367806</v>
      </c>
      <c r="L61" s="40">
        <v>17.855</v>
      </c>
      <c r="M61" s="40">
        <v>15.871745391299896</v>
      </c>
      <c r="N61" s="248">
        <v>1.9832546087001042</v>
      </c>
      <c r="P61" s="247">
        <v>1.231023868557557</v>
      </c>
      <c r="Q61" s="40">
        <v>60.736321135891025</v>
      </c>
      <c r="R61" s="40">
        <v>-6.3081239853229558</v>
      </c>
      <c r="S61" s="40">
        <v>-6.243419898227776</v>
      </c>
      <c r="T61" s="40">
        <v>-6.2504153821771773</v>
      </c>
      <c r="U61" s="40">
        <v>-6.2226436246973886</v>
      </c>
      <c r="V61" s="40">
        <v>-5.9736957597124167</v>
      </c>
      <c r="W61" s="40">
        <v>-5.9585940542612565</v>
      </c>
      <c r="X61" s="40">
        <v>60.599014272901442</v>
      </c>
      <c r="Y61" s="248">
        <v>61.843687558501159</v>
      </c>
    </row>
    <row r="62" spans="1:25" s="55" customFormat="1">
      <c r="A62" s="27">
        <v>2010</v>
      </c>
      <c r="B62" s="64">
        <v>24463.674080544031</v>
      </c>
      <c r="C62" s="40">
        <v>4857.874080544032</v>
      </c>
      <c r="D62" s="40">
        <v>19605.8</v>
      </c>
      <c r="E62" s="40">
        <v>16799.5</v>
      </c>
      <c r="F62" s="40">
        <v>17828.5</v>
      </c>
      <c r="G62" s="40">
        <v>15308</v>
      </c>
      <c r="H62" s="40">
        <v>33392886.300000001</v>
      </c>
      <c r="I62" s="40">
        <v>27615771.799999997</v>
      </c>
      <c r="J62" s="181">
        <v>3983.9338240076531</v>
      </c>
      <c r="K62" s="181">
        <v>873.94025653637891</v>
      </c>
      <c r="L62" s="40">
        <v>19.857500000000002</v>
      </c>
      <c r="M62" s="40">
        <v>16.285100148452671</v>
      </c>
      <c r="N62" s="248">
        <v>3.5723998515473312</v>
      </c>
      <c r="P62" s="247">
        <v>0.64045650228314877</v>
      </c>
      <c r="Q62" s="40">
        <v>11.927631755479617</v>
      </c>
      <c r="R62" s="40">
        <v>-1.8129187992668383</v>
      </c>
      <c r="S62" s="40">
        <v>-1.746967517048581</v>
      </c>
      <c r="T62" s="40">
        <v>-2.7767931638100762</v>
      </c>
      <c r="U62" s="40">
        <v>-2.6573995764948122</v>
      </c>
      <c r="V62" s="40">
        <v>-2.2687751993393124</v>
      </c>
      <c r="W62" s="40">
        <v>-2.3202475469299211</v>
      </c>
      <c r="X62" s="40">
        <v>3.2614796116916756</v>
      </c>
      <c r="Y62" s="248">
        <v>81.281793215678306</v>
      </c>
    </row>
    <row r="63" spans="1:25" s="55" customFormat="1">
      <c r="A63" s="27">
        <v>2011</v>
      </c>
      <c r="B63" s="64">
        <v>24335.580714921765</v>
      </c>
      <c r="C63" s="40">
        <v>5205.3807149217646</v>
      </c>
      <c r="D63" s="40">
        <v>19130.2</v>
      </c>
      <c r="E63" s="40">
        <v>16382</v>
      </c>
      <c r="F63" s="40">
        <v>17354</v>
      </c>
      <c r="G63" s="40">
        <v>14888.5</v>
      </c>
      <c r="H63" s="40">
        <v>32685720.800000001</v>
      </c>
      <c r="I63" s="40">
        <v>26963801.699999999</v>
      </c>
      <c r="J63" s="181">
        <v>3848.4339766745147</v>
      </c>
      <c r="K63" s="181">
        <v>1356.9467382472499</v>
      </c>
      <c r="L63" s="40">
        <v>21.39</v>
      </c>
      <c r="M63" s="40">
        <v>15.814021542188978</v>
      </c>
      <c r="N63" s="248">
        <v>5.5759784578110221</v>
      </c>
      <c r="P63" s="247">
        <v>-0.52360641006142794</v>
      </c>
      <c r="Q63" s="40">
        <v>7.1534714283663536</v>
      </c>
      <c r="R63" s="40">
        <v>-2.425812769690594</v>
      </c>
      <c r="S63" s="40">
        <v>-2.4851930116967735</v>
      </c>
      <c r="T63" s="40">
        <v>-2.6614689962700222</v>
      </c>
      <c r="U63" s="40">
        <v>-2.7403971779461744</v>
      </c>
      <c r="V63" s="40">
        <v>-2.1177130172182812</v>
      </c>
      <c r="W63" s="40">
        <v>-2.3608614118110549</v>
      </c>
      <c r="X63" s="40">
        <v>-3.4011570803862301</v>
      </c>
      <c r="Y63" s="248">
        <v>55.267677406821122</v>
      </c>
    </row>
    <row r="64" spans="1:25" s="55" customFormat="1">
      <c r="A64" s="27">
        <v>2012</v>
      </c>
      <c r="B64" s="64">
        <v>24343.692870201096</v>
      </c>
      <c r="C64" s="40">
        <v>6034.1928702010955</v>
      </c>
      <c r="D64" s="40">
        <v>18309.5</v>
      </c>
      <c r="E64" s="40">
        <v>15549.600000000002</v>
      </c>
      <c r="F64" s="40">
        <v>16491</v>
      </c>
      <c r="G64" s="40">
        <v>14025.3</v>
      </c>
      <c r="H64" s="40">
        <v>31111891.199999999</v>
      </c>
      <c r="I64" s="40">
        <v>25367487.600000001</v>
      </c>
      <c r="J64" s="181">
        <v>4143.6320415291138</v>
      </c>
      <c r="K64" s="181">
        <v>1890.5608286719817</v>
      </c>
      <c r="L64" s="40">
        <v>24.787499999999998</v>
      </c>
      <c r="M64" s="40">
        <v>17.021378242087906</v>
      </c>
      <c r="N64" s="248">
        <v>7.7661217579120922</v>
      </c>
      <c r="P64" s="247">
        <v>3.3334545718721742E-2</v>
      </c>
      <c r="Q64" s="40">
        <v>15.922219731276432</v>
      </c>
      <c r="R64" s="40">
        <v>-4.2900753781978214</v>
      </c>
      <c r="S64" s="40">
        <v>-5.0811866682944569</v>
      </c>
      <c r="T64" s="40">
        <v>-4.972916906765013</v>
      </c>
      <c r="U64" s="40">
        <v>-5.7977633744164976</v>
      </c>
      <c r="V64" s="40">
        <v>-4.8150371522478475</v>
      </c>
      <c r="W64" s="40">
        <v>-5.9202115404965223</v>
      </c>
      <c r="X64" s="40">
        <v>7.6706022928755946</v>
      </c>
      <c r="Y64" s="248">
        <v>39.324615726184952</v>
      </c>
    </row>
    <row r="65" spans="1:25" s="55" customFormat="1">
      <c r="A65" s="27">
        <v>2013</v>
      </c>
      <c r="B65" s="64">
        <v>24229.619105608555</v>
      </c>
      <c r="C65" s="40">
        <v>6322.7191056085539</v>
      </c>
      <c r="D65" s="40">
        <v>17906.900000000001</v>
      </c>
      <c r="E65" s="40">
        <v>15127.7</v>
      </c>
      <c r="F65" s="40">
        <v>15928.8</v>
      </c>
      <c r="G65" s="40">
        <v>13436.8</v>
      </c>
      <c r="H65" s="40">
        <v>30228795.5</v>
      </c>
      <c r="I65" s="40">
        <v>24388629.100000001</v>
      </c>
      <c r="J65" s="181">
        <v>3940.620005561163</v>
      </c>
      <c r="K65" s="181">
        <v>2382.0991000473909</v>
      </c>
      <c r="L65" s="40">
        <v>26.095000000000002</v>
      </c>
      <c r="M65" s="40">
        <v>16.263648175340101</v>
      </c>
      <c r="N65" s="248">
        <v>9.831351824659901</v>
      </c>
      <c r="P65" s="247">
        <v>-0.46859679507449403</v>
      </c>
      <c r="Q65" s="40">
        <v>4.7815215988918691</v>
      </c>
      <c r="R65" s="40">
        <v>-2.1988585160708896</v>
      </c>
      <c r="S65" s="40">
        <v>-2.7132530740340721</v>
      </c>
      <c r="T65" s="40">
        <v>-3.4091322539567037</v>
      </c>
      <c r="U65" s="40">
        <v>-4.1959886776040456</v>
      </c>
      <c r="V65" s="40">
        <v>-2.838450720732788</v>
      </c>
      <c r="W65" s="40">
        <v>-3.858712835243483</v>
      </c>
      <c r="X65" s="40">
        <v>-4.8993741223468774</v>
      </c>
      <c r="Y65" s="248">
        <v>25.999600960773563</v>
      </c>
    </row>
    <row r="66" spans="1:25" s="55" customFormat="1">
      <c r="A66" s="27">
        <v>2014</v>
      </c>
      <c r="B66" s="64">
        <v>23945.471991529634</v>
      </c>
      <c r="C66" s="40">
        <v>5852.8719915296315</v>
      </c>
      <c r="D66" s="40">
        <v>18092.600000000002</v>
      </c>
      <c r="E66" s="40">
        <v>15293.6</v>
      </c>
      <c r="F66" s="40">
        <v>16073.600000000002</v>
      </c>
      <c r="G66" s="40">
        <v>13558.199999999999</v>
      </c>
      <c r="H66" s="40">
        <v>30543000.199999999</v>
      </c>
      <c r="I66" s="40">
        <v>24622226.799999997</v>
      </c>
      <c r="J66" s="181">
        <v>3246.8305406979434</v>
      </c>
      <c r="K66" s="181">
        <v>2606.0414508316881</v>
      </c>
      <c r="L66" s="40">
        <v>24.442499999999999</v>
      </c>
      <c r="M66" s="40">
        <v>13.55926724621032</v>
      </c>
      <c r="N66" s="248">
        <v>10.883232753789679</v>
      </c>
      <c r="P66" s="247">
        <v>-1.1727262935517957</v>
      </c>
      <c r="Q66" s="40">
        <v>-7.4310926395914967</v>
      </c>
      <c r="R66" s="40">
        <v>1.0370304184420531</v>
      </c>
      <c r="S66" s="40">
        <v>1.0966637360603437</v>
      </c>
      <c r="T66" s="40">
        <v>0.90904525136861203</v>
      </c>
      <c r="U66" s="40">
        <v>0.90348892593474783</v>
      </c>
      <c r="V66" s="40">
        <v>1.0394218320739945</v>
      </c>
      <c r="W66" s="40">
        <v>0.95781398389462868</v>
      </c>
      <c r="X66" s="40">
        <v>-17.606099138818653</v>
      </c>
      <c r="Y66" s="248">
        <v>9.4010509797783683</v>
      </c>
    </row>
    <row r="67" spans="1:25" s="55" customFormat="1">
      <c r="A67" s="27">
        <v>2015</v>
      </c>
      <c r="B67" s="64">
        <v>23882.734066779998</v>
      </c>
      <c r="C67" s="40">
        <v>5267.9340667799988</v>
      </c>
      <c r="D67" s="40">
        <v>18614.8</v>
      </c>
      <c r="E67" s="40">
        <v>15772</v>
      </c>
      <c r="F67" s="40">
        <v>16572.5</v>
      </c>
      <c r="G67" s="40">
        <v>14020.1</v>
      </c>
      <c r="H67" s="40">
        <v>31458249.399999999</v>
      </c>
      <c r="I67" s="40">
        <v>25451892.899999999</v>
      </c>
      <c r="J67" s="181">
        <v>2815.1509977728624</v>
      </c>
      <c r="K67" s="181">
        <v>2452.7830690071364</v>
      </c>
      <c r="L67" s="40">
        <v>22.057500000000005</v>
      </c>
      <c r="M67" s="40">
        <v>11.78738996088657</v>
      </c>
      <c r="N67" s="248">
        <v>10.270110039113435</v>
      </c>
      <c r="P67" s="247">
        <v>-0.26200329136059075</v>
      </c>
      <c r="Q67" s="40">
        <v>-9.994032427091593</v>
      </c>
      <c r="R67" s="40">
        <v>2.8862628920110822</v>
      </c>
      <c r="S67" s="40">
        <v>3.1281058743526602</v>
      </c>
      <c r="T67" s="40">
        <v>3.103847302408913</v>
      </c>
      <c r="U67" s="40">
        <v>3.4067944122376126</v>
      </c>
      <c r="V67" s="40">
        <v>2.9965923255961036</v>
      </c>
      <c r="W67" s="40">
        <v>3.3695819096264845</v>
      </c>
      <c r="X67" s="40">
        <v>-13.295413404368395</v>
      </c>
      <c r="Y67" s="248">
        <v>-5.8808881100352757</v>
      </c>
    </row>
    <row r="68" spans="1:25" s="55" customFormat="1">
      <c r="A68" s="27">
        <v>2016</v>
      </c>
      <c r="B68" s="64">
        <v>23657.935668512415</v>
      </c>
      <c r="C68" s="40">
        <v>4645.2356685124141</v>
      </c>
      <c r="D68" s="40">
        <v>19012.7</v>
      </c>
      <c r="E68" s="40">
        <v>16129.599999999999</v>
      </c>
      <c r="F68" s="40">
        <v>17021.199999999997</v>
      </c>
      <c r="G68" s="40">
        <v>14399.300000000001</v>
      </c>
      <c r="H68" s="40">
        <v>32261467.800000001</v>
      </c>
      <c r="I68" s="40">
        <v>26106056.900000002</v>
      </c>
      <c r="J68" s="181">
        <v>2543.6193788244468</v>
      </c>
      <c r="K68" s="181">
        <v>2101.6162896879673</v>
      </c>
      <c r="L68" s="40">
        <v>19.634999999999998</v>
      </c>
      <c r="M68" s="40">
        <v>10.751653967044483</v>
      </c>
      <c r="N68" s="248">
        <v>8.8833460329555152</v>
      </c>
      <c r="P68" s="247">
        <v>-0.94125906036977014</v>
      </c>
      <c r="Q68" s="40">
        <v>-11.820542747381168</v>
      </c>
      <c r="R68" s="40">
        <v>2.1375464684014966</v>
      </c>
      <c r="S68" s="40">
        <v>2.2673091554653801</v>
      </c>
      <c r="T68" s="40">
        <v>2.7074973600844654</v>
      </c>
      <c r="U68" s="40">
        <v>2.7046882689852447</v>
      </c>
      <c r="V68" s="40">
        <v>2.5532838454767948</v>
      </c>
      <c r="W68" s="40">
        <v>2.570197833890786</v>
      </c>
      <c r="X68" s="40">
        <v>-9.6453660625391393</v>
      </c>
      <c r="Y68" s="248">
        <v>-14.317074500245885</v>
      </c>
    </row>
    <row r="69" spans="1:25" s="55" customFormat="1">
      <c r="A69" s="27">
        <v>2017</v>
      </c>
      <c r="B69" s="64">
        <v>23572.697070371494</v>
      </c>
      <c r="C69" s="40">
        <v>4060.3970703714913</v>
      </c>
      <c r="D69" s="40">
        <v>19512.300000000003</v>
      </c>
      <c r="E69" s="40">
        <v>16645.599999999999</v>
      </c>
      <c r="F69" s="40">
        <v>17502.599999999999</v>
      </c>
      <c r="G69" s="40">
        <v>14859.099999999999</v>
      </c>
      <c r="H69" s="40">
        <v>32952216.600000001</v>
      </c>
      <c r="I69" s="40">
        <v>26861152</v>
      </c>
      <c r="J69" s="181">
        <v>2369.8358768575467</v>
      </c>
      <c r="K69" s="181">
        <v>1690.5611935139445</v>
      </c>
      <c r="L69" s="40">
        <v>17.224999999999998</v>
      </c>
      <c r="M69" s="40">
        <v>10.053308154696442</v>
      </c>
      <c r="N69" s="248">
        <v>7.1716918453035561</v>
      </c>
      <c r="P69" s="247">
        <v>-0.36029600948813689</v>
      </c>
      <c r="Q69" s="40">
        <v>-12.590073784743216</v>
      </c>
      <c r="R69" s="40">
        <v>2.6277172626718137</v>
      </c>
      <c r="S69" s="40">
        <v>3.1990873921238006</v>
      </c>
      <c r="T69" s="40">
        <v>2.8282377270697712</v>
      </c>
      <c r="U69" s="40">
        <v>3.193210781079614</v>
      </c>
      <c r="V69" s="40">
        <v>2.1410953905823149</v>
      </c>
      <c r="W69" s="40">
        <v>2.8924134460152739</v>
      </c>
      <c r="X69" s="40">
        <v>-6.8321346901837003</v>
      </c>
      <c r="Y69" s="248">
        <v>-19.558998385716421</v>
      </c>
    </row>
    <row r="70" spans="1:25" s="55" customFormat="1">
      <c r="A70" s="27">
        <v>2018</v>
      </c>
      <c r="B70" s="64">
        <v>23527.523747713731</v>
      </c>
      <c r="C70" s="40">
        <v>3589.1237477137292</v>
      </c>
      <c r="D70" s="40">
        <v>19938.400000000001</v>
      </c>
      <c r="E70" s="40">
        <v>17063.5</v>
      </c>
      <c r="F70" s="40">
        <v>17760.599999999999</v>
      </c>
      <c r="G70" s="40">
        <v>15076.7</v>
      </c>
      <c r="H70" s="40">
        <v>33765616.399999999</v>
      </c>
      <c r="I70" s="40">
        <v>27593002.899999999</v>
      </c>
      <c r="J70" s="181">
        <v>2215.4457061782582</v>
      </c>
      <c r="K70" s="181">
        <v>1373.678041535471</v>
      </c>
      <c r="L70" s="40">
        <v>15.254999999999999</v>
      </c>
      <c r="M70" s="40">
        <v>9.416399829980163</v>
      </c>
      <c r="N70" s="248">
        <v>5.838600170019836</v>
      </c>
      <c r="P70" s="247">
        <v>-0.19163408634534917</v>
      </c>
      <c r="Q70" s="40">
        <v>-11.606582176325054</v>
      </c>
      <c r="R70" s="40">
        <v>2.1837507623396535</v>
      </c>
      <c r="S70" s="40">
        <v>2.5105733647330375</v>
      </c>
      <c r="T70" s="40">
        <v>1.4740667100887839</v>
      </c>
      <c r="U70" s="40">
        <v>1.4644224751162671</v>
      </c>
      <c r="V70" s="40">
        <v>2.468422109121482</v>
      </c>
      <c r="W70" s="40">
        <v>2.7245700407785955</v>
      </c>
      <c r="X70" s="40">
        <v>-6.5148043451858424</v>
      </c>
      <c r="Y70" s="248">
        <v>-18.744258012915271</v>
      </c>
    </row>
    <row r="71" spans="1:25" s="55" customFormat="1">
      <c r="A71" s="27">
        <v>2019</v>
      </c>
      <c r="B71" s="64">
        <v>23828.045869957507</v>
      </c>
      <c r="C71" s="40">
        <v>3360.945869957508</v>
      </c>
      <c r="D71" s="40">
        <v>20467.099999999999</v>
      </c>
      <c r="E71" s="40">
        <v>17553.400000000001</v>
      </c>
      <c r="F71" s="40">
        <v>18302.699999999997</v>
      </c>
      <c r="G71" s="40">
        <v>15579.1</v>
      </c>
      <c r="H71" s="40">
        <v>34348535</v>
      </c>
      <c r="I71" s="40">
        <v>28067456.199999999</v>
      </c>
      <c r="J71" s="181">
        <v>2217.9464147658764</v>
      </c>
      <c r="K71" s="181">
        <v>1142.9994551916316</v>
      </c>
      <c r="L71" s="40">
        <v>14.105</v>
      </c>
      <c r="M71" s="40">
        <v>9.3081338976364485</v>
      </c>
      <c r="N71" s="248">
        <v>4.7968661023635519</v>
      </c>
      <c r="P71" s="247">
        <v>1.2773215127366733</v>
      </c>
      <c r="Q71" s="40">
        <v>-6.3574814856013351</v>
      </c>
      <c r="R71" s="40">
        <v>2.6516671347750931</v>
      </c>
      <c r="S71" s="40">
        <v>2.8710405250974347</v>
      </c>
      <c r="T71" s="40">
        <v>3.0522617479139091</v>
      </c>
      <c r="U71" s="40">
        <v>3.3322942023121804</v>
      </c>
      <c r="V71" s="40">
        <v>1.7263674179512467</v>
      </c>
      <c r="W71" s="40">
        <v>1.719469612348723</v>
      </c>
      <c r="X71" s="40">
        <v>0.11287609444206037</v>
      </c>
      <c r="Y71" s="248">
        <v>-16.792769438608147</v>
      </c>
    </row>
    <row r="72" spans="1:25" s="985" customFormat="1">
      <c r="A72" s="981">
        <v>2020</v>
      </c>
      <c r="B72" s="990">
        <v>23165.12268032083</v>
      </c>
      <c r="C72" s="983">
        <v>3598.1226803208301</v>
      </c>
      <c r="D72" s="983">
        <v>19567</v>
      </c>
      <c r="E72" s="983">
        <v>16709.099999999999</v>
      </c>
      <c r="F72" s="983">
        <v>17001.7</v>
      </c>
      <c r="G72" s="983">
        <v>14491.9</v>
      </c>
      <c r="H72" s="983">
        <v>30576946.200000003</v>
      </c>
      <c r="I72" s="983">
        <v>25278860.800000001</v>
      </c>
      <c r="J72" s="1027">
        <v>2651.1482916037276</v>
      </c>
      <c r="K72" s="1027">
        <v>946.97438871710256</v>
      </c>
      <c r="L72" s="983">
        <v>15.532499999999999</v>
      </c>
      <c r="M72" s="983">
        <v>11.444568320183874</v>
      </c>
      <c r="N72" s="984">
        <v>4.0879316798161245</v>
      </c>
      <c r="P72" s="982">
        <v>-2.7821131168481283</v>
      </c>
      <c r="Q72" s="983">
        <v>7.0568470763952229</v>
      </c>
      <c r="R72" s="983">
        <v>-4.3977896233467266</v>
      </c>
      <c r="S72" s="983">
        <v>-4.809894379436475</v>
      </c>
      <c r="T72" s="983">
        <v>-7.108240860638027</v>
      </c>
      <c r="U72" s="983">
        <v>-6.9785802774229637</v>
      </c>
      <c r="V72" s="983">
        <v>-10.980348361291092</v>
      </c>
      <c r="W72" s="983">
        <v>-9.9353335768276647</v>
      </c>
      <c r="X72" s="983">
        <v>19.53166559632955</v>
      </c>
      <c r="Y72" s="984">
        <v>-17.150057734862536</v>
      </c>
    </row>
    <row r="73" spans="1:25">
      <c r="A73" s="27">
        <v>2021</v>
      </c>
      <c r="B73" s="64">
        <v>23592.501175364363</v>
      </c>
      <c r="C73" s="40">
        <v>3520.001175364363</v>
      </c>
      <c r="D73" s="40">
        <v>20072.5</v>
      </c>
      <c r="E73" s="40">
        <v>17145.8</v>
      </c>
      <c r="F73" s="40">
        <v>18236</v>
      </c>
      <c r="G73" s="40">
        <v>15468.7</v>
      </c>
      <c r="H73" s="40">
        <v>32787923.299999997</v>
      </c>
      <c r="I73" s="40">
        <v>26867057.300000001</v>
      </c>
      <c r="J73" s="181">
        <v>2513.2132759893871</v>
      </c>
      <c r="K73" s="181">
        <v>1006.787899374976</v>
      </c>
      <c r="L73" s="40">
        <v>14.92</v>
      </c>
      <c r="M73" s="40">
        <v>10.652593624171232</v>
      </c>
      <c r="N73" s="248">
        <v>4.2674063758287684</v>
      </c>
      <c r="P73" s="247">
        <v>1.8449222175136448</v>
      </c>
      <c r="Q73" s="40">
        <v>-2.1711740231575849</v>
      </c>
      <c r="R73" s="40">
        <v>2.5834312873715959</v>
      </c>
      <c r="S73" s="40">
        <v>2.6135459121077842</v>
      </c>
      <c r="T73" s="40">
        <v>7.2598622490692044</v>
      </c>
      <c r="U73" s="40">
        <v>6.7403170046715921</v>
      </c>
      <c r="V73" s="40">
        <v>7.2308630349749992</v>
      </c>
      <c r="W73" s="40">
        <v>6.2827059833329146</v>
      </c>
      <c r="X73" s="40">
        <v>-5.2028404465787599</v>
      </c>
      <c r="Y73" s="248">
        <v>6.3162754315779113</v>
      </c>
    </row>
    <row r="74" spans="1:25">
      <c r="A74" s="27">
        <v>2022</v>
      </c>
      <c r="B74" s="64">
        <v>23887.310987178749</v>
      </c>
      <c r="C74" s="40">
        <v>3113.7109871787507</v>
      </c>
      <c r="D74" s="40">
        <v>20773.599999999999</v>
      </c>
      <c r="E74" s="40">
        <v>17741.100000000002</v>
      </c>
      <c r="F74" s="40">
        <v>18983.8</v>
      </c>
      <c r="G74" s="40">
        <v>16158.599999999999</v>
      </c>
      <c r="H74" s="40">
        <v>34347895.600000001</v>
      </c>
      <c r="I74" s="40">
        <v>28241366.300000001</v>
      </c>
      <c r="J74" s="181">
        <v>2114.0761071561315</v>
      </c>
      <c r="K74" s="181">
        <v>999.6348800226192</v>
      </c>
      <c r="L74" s="40">
        <v>13.035000000000002</v>
      </c>
      <c r="M74" s="40">
        <v>8.8502054847899725</v>
      </c>
      <c r="N74" s="248">
        <v>4.1847945152100294</v>
      </c>
      <c r="P74" s="247">
        <v>1.2495911714618391</v>
      </c>
      <c r="Q74" s="40">
        <v>-11.542331037533149</v>
      </c>
      <c r="R74" s="40">
        <v>3.4928384605803942</v>
      </c>
      <c r="S74" s="40">
        <v>3.4719873088453257</v>
      </c>
      <c r="T74" s="40">
        <v>4.1006799736784449</v>
      </c>
      <c r="U74" s="40">
        <v>4.4599740120371933</v>
      </c>
      <c r="V74" s="40">
        <v>4.7577648810713358</v>
      </c>
      <c r="W74" s="40">
        <v>5.1152196708941444</v>
      </c>
      <c r="X74" s="40">
        <v>-15.881547843412758</v>
      </c>
      <c r="Y74" s="248">
        <v>-0.71047927341969519</v>
      </c>
    </row>
    <row r="75" spans="1:25">
      <c r="A75" s="27">
        <v>2023</v>
      </c>
      <c r="B75" s="64">
        <v>24368.501964356888</v>
      </c>
      <c r="C75" s="40">
        <v>2969.3019643568878</v>
      </c>
      <c r="D75" s="40">
        <v>21399.200000000001</v>
      </c>
      <c r="E75" s="40">
        <v>18288.300000000003</v>
      </c>
      <c r="F75" s="40">
        <v>19595</v>
      </c>
      <c r="G75" s="40">
        <v>16699.2</v>
      </c>
      <c r="H75" s="40">
        <v>35051640</v>
      </c>
      <c r="I75" s="40">
        <v>28838412.799999997</v>
      </c>
      <c r="J75" s="181">
        <v>2122.8557760785407</v>
      </c>
      <c r="K75" s="181">
        <v>846.44618827834711</v>
      </c>
      <c r="L75" s="40">
        <v>12.184999999999999</v>
      </c>
      <c r="M75" s="40">
        <v>8.7114742596142403</v>
      </c>
      <c r="N75" s="248">
        <v>3.4735257403857585</v>
      </c>
      <c r="P75" s="247">
        <v>2.0144208673651631</v>
      </c>
      <c r="Q75" s="40">
        <v>-4.6378428639167968</v>
      </c>
      <c r="R75" s="40">
        <v>3.0115146147032812</v>
      </c>
      <c r="S75" s="40">
        <v>3.0843634272959441</v>
      </c>
      <c r="T75" s="40">
        <v>3.2195872270040837</v>
      </c>
      <c r="U75" s="40">
        <v>3.3455868701496527</v>
      </c>
      <c r="V75" s="40">
        <v>2.0488719547639533</v>
      </c>
      <c r="W75" s="40">
        <v>2.1140850398587041</v>
      </c>
      <c r="X75" s="40">
        <v>0.41529578299901448</v>
      </c>
      <c r="Y75" s="248">
        <v>-15.324464442537844</v>
      </c>
    </row>
    <row r="76" spans="1:25">
      <c r="A76" s="27" t="s">
        <v>979</v>
      </c>
      <c r="B76" s="64">
        <v>24672.720094749315</v>
      </c>
      <c r="C76" s="40">
        <v>2799.1200947493126</v>
      </c>
      <c r="D76" s="40">
        <v>21873.600000000002</v>
      </c>
      <c r="E76" s="40">
        <v>18753</v>
      </c>
      <c r="F76" s="40">
        <v>20065.5</v>
      </c>
      <c r="G76" s="40">
        <v>17168.199999999997</v>
      </c>
      <c r="H76" s="40">
        <v>35731203.899999999</v>
      </c>
      <c r="I76" s="40">
        <v>29441220.900000002</v>
      </c>
      <c r="J76" s="181">
        <v>2059.7288512362202</v>
      </c>
      <c r="K76" s="181">
        <v>739.39124351309238</v>
      </c>
      <c r="L76" s="40">
        <v>11.344999999999999</v>
      </c>
      <c r="M76" s="40">
        <v>8.3482033733060437</v>
      </c>
      <c r="N76" s="248">
        <v>2.9967966266939552</v>
      </c>
      <c r="P76" s="247">
        <v>1.2484071890729975</v>
      </c>
      <c r="Q76" s="40">
        <v>-5.7313763184214999</v>
      </c>
      <c r="R76" s="40">
        <v>2.2169053048712195</v>
      </c>
      <c r="S76" s="40">
        <v>2.5409688161283306</v>
      </c>
      <c r="T76" s="40">
        <v>2.4011227353916809</v>
      </c>
      <c r="U76" s="40">
        <v>2.8085177733064848</v>
      </c>
      <c r="V76" s="40">
        <v>1.9387506547482447</v>
      </c>
      <c r="W76" s="40">
        <v>2.0902956906144521</v>
      </c>
      <c r="X76" s="40">
        <v>-2.9736793970493891</v>
      </c>
      <c r="Y76" s="248">
        <v>-12.647578339622767</v>
      </c>
    </row>
  </sheetData>
  <mergeCells count="3">
    <mergeCell ref="B1:F1"/>
    <mergeCell ref="P1:Y1"/>
    <mergeCell ref="P2:Y2"/>
  </mergeCells>
  <hyperlinks>
    <hyperlink ref="A1" location="'INDICE DE CUADROS'!A1" display="Índice" xr:uid="{00000000-0004-0000-1E00-000000000000}"/>
  </hyperlinks>
  <pageMargins left="0.75" right="0.75" top="1" bottom="1"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6">
    <tabColor rgb="FF7030A0"/>
  </sheetPr>
  <dimension ref="A1:T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N29" sqref="N29"/>
    </sheetView>
  </sheetViews>
  <sheetFormatPr baseColWidth="10" defaultColWidth="11.42578125" defaultRowHeight="12.75"/>
  <cols>
    <col min="1" max="1" width="13" style="55" customWidth="1"/>
    <col min="2" max="10" width="14.5703125" style="55" customWidth="1"/>
    <col min="11" max="11" width="4.7109375" style="55" customWidth="1"/>
    <col min="12" max="12" width="9.7109375" style="55" customWidth="1"/>
    <col min="13" max="13" width="12.28515625" style="55" customWidth="1"/>
    <col min="14" max="14" width="13.5703125" style="55" customWidth="1"/>
    <col min="15" max="15" width="12.7109375" style="55" customWidth="1"/>
    <col min="16" max="16" width="12.28515625" style="55" customWidth="1"/>
    <col min="17" max="17" width="14" style="55" customWidth="1"/>
    <col min="18" max="18" width="12.28515625" style="55" customWidth="1"/>
    <col min="19" max="19" width="14.28515625" style="55" customWidth="1"/>
    <col min="20" max="20" width="18.42578125" style="55" customWidth="1"/>
    <col min="21" max="16384" width="11.42578125" style="55"/>
  </cols>
  <sheetData>
    <row r="1" spans="1:20" ht="68.25" customHeight="1" thickTop="1" thickBot="1">
      <c r="A1" s="130" t="s">
        <v>132</v>
      </c>
      <c r="B1" s="691" t="s">
        <v>599</v>
      </c>
      <c r="C1" s="692"/>
      <c r="D1" s="692"/>
      <c r="E1" s="692"/>
      <c r="F1" s="692"/>
      <c r="G1" s="692"/>
      <c r="H1" s="692"/>
      <c r="I1" s="692"/>
      <c r="J1" s="693"/>
      <c r="K1" s="148"/>
      <c r="L1" s="1515" t="s">
        <v>599</v>
      </c>
      <c r="M1" s="1516"/>
      <c r="N1" s="1516"/>
      <c r="O1" s="1516"/>
      <c r="P1" s="1516"/>
      <c r="Q1" s="1516"/>
      <c r="R1" s="1516"/>
      <c r="S1" s="1516"/>
      <c r="T1" s="1517"/>
    </row>
    <row r="2" spans="1:20" ht="16.149999999999999" customHeight="1" thickTop="1" thickBot="1">
      <c r="B2" s="1515" t="s">
        <v>159</v>
      </c>
      <c r="C2" s="1516"/>
      <c r="D2" s="1516"/>
      <c r="E2" s="1516"/>
      <c r="F2" s="1516"/>
      <c r="G2" s="1516"/>
      <c r="H2" s="1516"/>
      <c r="I2" s="1516"/>
      <c r="J2" s="1517"/>
      <c r="K2" s="63"/>
      <c r="L2" s="1515" t="s">
        <v>140</v>
      </c>
      <c r="M2" s="1516"/>
      <c r="N2" s="1516"/>
      <c r="O2" s="1516"/>
      <c r="P2" s="1516"/>
      <c r="Q2" s="1516"/>
      <c r="R2" s="1516"/>
      <c r="S2" s="1516"/>
      <c r="T2" s="1517"/>
    </row>
    <row r="3" spans="1:20" ht="14.25" thickTop="1" thickBot="1">
      <c r="B3" s="56"/>
      <c r="C3" s="56"/>
      <c r="D3" s="56"/>
      <c r="E3" s="56"/>
      <c r="F3" s="56"/>
      <c r="G3" s="56"/>
      <c r="H3" s="56"/>
      <c r="I3" s="56"/>
      <c r="J3" s="328"/>
      <c r="K3" s="328"/>
      <c r="L3" s="56"/>
      <c r="M3" s="56"/>
      <c r="N3" s="56"/>
      <c r="O3" s="56"/>
      <c r="P3" s="56"/>
      <c r="Q3" s="56"/>
      <c r="R3" s="56"/>
      <c r="S3" s="56"/>
    </row>
    <row r="4" spans="1:20" ht="41.1" customHeight="1" thickBot="1">
      <c r="B4" s="695" t="s">
        <v>122</v>
      </c>
      <c r="C4" s="696" t="s">
        <v>742</v>
      </c>
      <c r="D4" s="696" t="s">
        <v>741</v>
      </c>
      <c r="E4" s="696" t="s">
        <v>744</v>
      </c>
      <c r="F4" s="696" t="s">
        <v>743</v>
      </c>
      <c r="G4" s="696" t="s">
        <v>789</v>
      </c>
      <c r="H4" s="696" t="s">
        <v>745</v>
      </c>
      <c r="I4" s="696" t="s">
        <v>788</v>
      </c>
      <c r="J4" s="697" t="s">
        <v>790</v>
      </c>
      <c r="K4" s="698"/>
      <c r="L4" s="699" t="s">
        <v>122</v>
      </c>
      <c r="M4" s="700" t="s">
        <v>742</v>
      </c>
      <c r="N4" s="700" t="s">
        <v>741</v>
      </c>
      <c r="O4" s="700" t="s">
        <v>744</v>
      </c>
      <c r="P4" s="700" t="s">
        <v>743</v>
      </c>
      <c r="Q4" s="700" t="s">
        <v>789</v>
      </c>
      <c r="R4" s="700" t="s">
        <v>745</v>
      </c>
      <c r="S4" s="700" t="s">
        <v>788</v>
      </c>
      <c r="T4" s="701" t="s">
        <v>790</v>
      </c>
    </row>
    <row r="5" spans="1:20" ht="27" thickTop="1" thickBot="1">
      <c r="A5" s="702"/>
      <c r="B5" s="620" t="s">
        <v>122</v>
      </c>
      <c r="C5" s="621" t="s">
        <v>734</v>
      </c>
      <c r="D5" s="621" t="s">
        <v>736</v>
      </c>
      <c r="E5" s="621" t="s">
        <v>735</v>
      </c>
      <c r="F5" s="621" t="s">
        <v>787</v>
      </c>
      <c r="G5" s="621" t="s">
        <v>737</v>
      </c>
      <c r="H5" s="621" t="s">
        <v>738</v>
      </c>
      <c r="I5" s="621" t="s">
        <v>739</v>
      </c>
      <c r="J5" s="661" t="s">
        <v>740</v>
      </c>
      <c r="K5" s="151"/>
      <c r="L5" s="381" t="s">
        <v>122</v>
      </c>
      <c r="M5" s="382" t="s">
        <v>734</v>
      </c>
      <c r="N5" s="382" t="s">
        <v>736</v>
      </c>
      <c r="O5" s="382" t="s">
        <v>735</v>
      </c>
      <c r="P5" s="382" t="s">
        <v>787</v>
      </c>
      <c r="Q5" s="382" t="s">
        <v>737</v>
      </c>
      <c r="R5" s="382" t="s">
        <v>738</v>
      </c>
      <c r="S5" s="382" t="s">
        <v>739</v>
      </c>
      <c r="T5" s="703" t="s">
        <v>740</v>
      </c>
    </row>
    <row r="6" spans="1:20" s="167" customFormat="1" ht="13.5" thickTop="1">
      <c r="A6" s="406">
        <v>1954</v>
      </c>
      <c r="B6" s="704"/>
      <c r="C6" s="705"/>
      <c r="D6" s="705"/>
      <c r="E6" s="705"/>
      <c r="F6" s="705"/>
      <c r="G6" s="705"/>
      <c r="H6" s="705"/>
      <c r="I6" s="705"/>
      <c r="J6" s="706"/>
      <c r="L6" s="707"/>
      <c r="M6" s="708"/>
      <c r="N6" s="708"/>
      <c r="O6" s="708"/>
      <c r="P6" s="708"/>
      <c r="Q6" s="708"/>
      <c r="R6" s="708"/>
      <c r="S6" s="708"/>
      <c r="T6" s="709"/>
    </row>
    <row r="7" spans="1:20" s="167" customFormat="1">
      <c r="A7" s="406">
        <v>1955</v>
      </c>
      <c r="B7" s="407">
        <v>12356.64641039327</v>
      </c>
      <c r="C7" s="164">
        <v>5018.6043352109336</v>
      </c>
      <c r="D7" s="164">
        <v>2401.4105553569243</v>
      </c>
      <c r="E7" s="164"/>
      <c r="F7" s="164"/>
      <c r="G7" s="164">
        <v>890.11532356041062</v>
      </c>
      <c r="H7" s="164">
        <v>4046.5161962650018</v>
      </c>
      <c r="I7" s="164"/>
      <c r="J7" s="408"/>
      <c r="L7" s="710"/>
      <c r="M7" s="181"/>
      <c r="N7" s="181"/>
      <c r="O7" s="181"/>
      <c r="P7" s="181"/>
      <c r="Q7" s="181"/>
      <c r="R7" s="181"/>
      <c r="S7" s="181"/>
      <c r="T7" s="711"/>
    </row>
    <row r="8" spans="1:20" s="167" customFormat="1">
      <c r="A8" s="406">
        <v>1956</v>
      </c>
      <c r="B8" s="407">
        <v>12463.439602881283</v>
      </c>
      <c r="C8" s="164">
        <v>4941.5633984529595</v>
      </c>
      <c r="D8" s="164">
        <v>2448.2440694082188</v>
      </c>
      <c r="E8" s="164"/>
      <c r="F8" s="164"/>
      <c r="G8" s="164">
        <v>900.55915444040454</v>
      </c>
      <c r="H8" s="164">
        <v>4173.0729805796991</v>
      </c>
      <c r="I8" s="164"/>
      <c r="J8" s="408"/>
      <c r="L8" s="710">
        <v>0.86425708838109294</v>
      </c>
      <c r="M8" s="181">
        <v>-1.5351068068356954</v>
      </c>
      <c r="N8" s="181">
        <v>1.95025019552868</v>
      </c>
      <c r="O8" s="181"/>
      <c r="P8" s="181"/>
      <c r="Q8" s="181">
        <v>1.1733121095162335</v>
      </c>
      <c r="R8" s="181">
        <v>3.1275491849386716</v>
      </c>
      <c r="S8" s="181"/>
      <c r="T8" s="711"/>
    </row>
    <row r="9" spans="1:20" s="167" customFormat="1">
      <c r="A9" s="406">
        <v>1957</v>
      </c>
      <c r="B9" s="407">
        <v>12589.78027050572</v>
      </c>
      <c r="C9" s="164">
        <v>4853.2748546192706</v>
      </c>
      <c r="D9" s="164">
        <v>2532.7588722623864</v>
      </c>
      <c r="E9" s="164"/>
      <c r="F9" s="164"/>
      <c r="G9" s="164">
        <v>920.56610965294703</v>
      </c>
      <c r="H9" s="164">
        <v>4283.1804339711152</v>
      </c>
      <c r="I9" s="164"/>
      <c r="J9" s="408"/>
      <c r="L9" s="710">
        <v>1.013690214338836</v>
      </c>
      <c r="M9" s="181">
        <v>-1.786652051480897</v>
      </c>
      <c r="N9" s="181">
        <v>3.4520579018331388</v>
      </c>
      <c r="O9" s="181"/>
      <c r="P9" s="181"/>
      <c r="Q9" s="181">
        <v>2.2216147727657676</v>
      </c>
      <c r="R9" s="181">
        <v>2.638522113172348</v>
      </c>
      <c r="S9" s="181"/>
      <c r="T9" s="711"/>
    </row>
    <row r="10" spans="1:20" s="167" customFormat="1">
      <c r="A10" s="406">
        <v>1958</v>
      </c>
      <c r="B10" s="407">
        <v>12732.907432453509</v>
      </c>
      <c r="C10" s="164">
        <v>4735.4225283633468</v>
      </c>
      <c r="D10" s="164">
        <v>2612.3497020616028</v>
      </c>
      <c r="E10" s="164"/>
      <c r="F10" s="164"/>
      <c r="G10" s="164">
        <v>948.80594440667619</v>
      </c>
      <c r="H10" s="164">
        <v>4436.3292576218828</v>
      </c>
      <c r="I10" s="164"/>
      <c r="J10" s="408"/>
      <c r="L10" s="710">
        <v>1.136851945566475</v>
      </c>
      <c r="M10" s="181">
        <v>-2.4283052121755189</v>
      </c>
      <c r="N10" s="181">
        <v>3.1424558678229797</v>
      </c>
      <c r="O10" s="181"/>
      <c r="P10" s="181"/>
      <c r="Q10" s="181">
        <v>3.0676596126676392</v>
      </c>
      <c r="R10" s="181">
        <v>3.5755865533027897</v>
      </c>
      <c r="S10" s="181"/>
      <c r="T10" s="711"/>
    </row>
    <row r="11" spans="1:20" s="167" customFormat="1">
      <c r="A11" s="406">
        <v>1959</v>
      </c>
      <c r="B11" s="407">
        <v>12804.360590525175</v>
      </c>
      <c r="C11" s="164">
        <v>4699.2918951829688</v>
      </c>
      <c r="D11" s="164">
        <v>2628.0661657166488</v>
      </c>
      <c r="E11" s="164"/>
      <c r="F11" s="164"/>
      <c r="G11" s="164">
        <v>985.86549037028431</v>
      </c>
      <c r="H11" s="164">
        <v>4491.1370392552726</v>
      </c>
      <c r="I11" s="164"/>
      <c r="J11" s="408"/>
      <c r="L11" s="710">
        <v>0.56116922588747009</v>
      </c>
      <c r="M11" s="181">
        <v>-0.76298646982332352</v>
      </c>
      <c r="N11" s="181">
        <v>0.6016217370378385</v>
      </c>
      <c r="O11" s="181"/>
      <c r="P11" s="181"/>
      <c r="Q11" s="181">
        <v>3.9059141842521683</v>
      </c>
      <c r="R11" s="181">
        <v>1.2354308810426318</v>
      </c>
      <c r="S11" s="181"/>
      <c r="T11" s="711"/>
    </row>
    <row r="12" spans="1:20" s="167" customFormat="1">
      <c r="A12" s="406">
        <v>1960</v>
      </c>
      <c r="B12" s="407">
        <v>12635.832755338981</v>
      </c>
      <c r="C12" s="164">
        <v>4616.052081518088</v>
      </c>
      <c r="D12" s="164">
        <v>2601.5816260130305</v>
      </c>
      <c r="E12" s="164"/>
      <c r="F12" s="164"/>
      <c r="G12" s="164">
        <v>948.04529022591601</v>
      </c>
      <c r="H12" s="164">
        <v>4470.1537575819484</v>
      </c>
      <c r="I12" s="164"/>
      <c r="J12" s="408"/>
      <c r="L12" s="710">
        <v>-1.3161753294490874</v>
      </c>
      <c r="M12" s="181">
        <v>-1.7713267343577033</v>
      </c>
      <c r="N12" s="181">
        <v>-1.0077577212138533</v>
      </c>
      <c r="O12" s="181"/>
      <c r="P12" s="181"/>
      <c r="Q12" s="181">
        <v>-3.83624343419946</v>
      </c>
      <c r="R12" s="181">
        <v>-0.46721535081022392</v>
      </c>
      <c r="S12" s="181"/>
      <c r="T12" s="711"/>
    </row>
    <row r="13" spans="1:20" s="167" customFormat="1">
      <c r="A13" s="406">
        <v>1961</v>
      </c>
      <c r="B13" s="407">
        <v>12726.391621732855</v>
      </c>
      <c r="C13" s="164">
        <v>4515.2985286318562</v>
      </c>
      <c r="D13" s="164">
        <v>2672.1617729728509</v>
      </c>
      <c r="E13" s="164"/>
      <c r="F13" s="164"/>
      <c r="G13" s="164">
        <v>977.16407106555516</v>
      </c>
      <c r="H13" s="164">
        <v>4561.7672490625928</v>
      </c>
      <c r="I13" s="164"/>
      <c r="J13" s="408"/>
      <c r="L13" s="710">
        <v>0.716683008926422</v>
      </c>
      <c r="M13" s="181">
        <v>-2.1826779920796957</v>
      </c>
      <c r="N13" s="181">
        <v>2.712970688833849</v>
      </c>
      <c r="O13" s="181"/>
      <c r="P13" s="181"/>
      <c r="Q13" s="181">
        <v>3.0714546171839885</v>
      </c>
      <c r="R13" s="181">
        <v>2.0494483288244103</v>
      </c>
      <c r="S13" s="181"/>
      <c r="T13" s="711"/>
    </row>
    <row r="14" spans="1:20" s="167" customFormat="1">
      <c r="A14" s="406">
        <v>1962</v>
      </c>
      <c r="B14" s="407">
        <v>12815.404352623234</v>
      </c>
      <c r="C14" s="164">
        <v>4300.6466662909979</v>
      </c>
      <c r="D14" s="164">
        <v>2776.9318321129299</v>
      </c>
      <c r="E14" s="164"/>
      <c r="F14" s="164"/>
      <c r="G14" s="164">
        <v>1029.2175990406752</v>
      </c>
      <c r="H14" s="164">
        <v>4708.608255178633</v>
      </c>
      <c r="I14" s="164"/>
      <c r="J14" s="408"/>
      <c r="L14" s="710">
        <v>0.69943416434217198</v>
      </c>
      <c r="M14" s="181">
        <v>-4.7538797485865985</v>
      </c>
      <c r="N14" s="181">
        <v>3.9207977675512984</v>
      </c>
      <c r="O14" s="181"/>
      <c r="P14" s="181"/>
      <c r="Q14" s="181">
        <v>5.3269997860602825</v>
      </c>
      <c r="R14" s="181">
        <v>3.2189499836102975</v>
      </c>
      <c r="S14" s="181"/>
      <c r="T14" s="711"/>
    </row>
    <row r="15" spans="1:20" s="167" customFormat="1">
      <c r="A15" s="406">
        <v>1963</v>
      </c>
      <c r="B15" s="407">
        <v>12875.040680845097</v>
      </c>
      <c r="C15" s="164">
        <v>4172.6436367480146</v>
      </c>
      <c r="D15" s="164">
        <v>2798.2247623860358</v>
      </c>
      <c r="E15" s="164"/>
      <c r="F15" s="164"/>
      <c r="G15" s="164">
        <v>1049.583368622204</v>
      </c>
      <c r="H15" s="164">
        <v>4854.5889130888418</v>
      </c>
      <c r="I15" s="164"/>
      <c r="J15" s="408"/>
      <c r="L15" s="710">
        <v>0.46534878323722939</v>
      </c>
      <c r="M15" s="181">
        <v>-2.9763670321090729</v>
      </c>
      <c r="N15" s="181">
        <v>0.76677900504689145</v>
      </c>
      <c r="O15" s="181"/>
      <c r="P15" s="181"/>
      <c r="Q15" s="181">
        <v>1.9787622753936196</v>
      </c>
      <c r="R15" s="181">
        <v>3.1002931227004371</v>
      </c>
      <c r="S15" s="181"/>
      <c r="T15" s="711"/>
    </row>
    <row r="16" spans="1:20" s="167" customFormat="1">
      <c r="A16" s="406">
        <v>1964</v>
      </c>
      <c r="B16" s="407">
        <v>12947.377329570736</v>
      </c>
      <c r="C16" s="164">
        <v>3988.8165311785474</v>
      </c>
      <c r="D16" s="164">
        <v>2866.8396121138321</v>
      </c>
      <c r="E16" s="164"/>
      <c r="F16" s="164"/>
      <c r="G16" s="164">
        <v>1088.7047089365681</v>
      </c>
      <c r="H16" s="164">
        <v>5003.0164773417882</v>
      </c>
      <c r="I16" s="164">
        <v>4167.3748386397519</v>
      </c>
      <c r="J16" s="408">
        <v>835.64163870203663</v>
      </c>
      <c r="L16" s="710">
        <v>0.56183627313315387</v>
      </c>
      <c r="M16" s="181">
        <v>-4.405530919307898</v>
      </c>
      <c r="N16" s="181">
        <v>2.4520850022529572</v>
      </c>
      <c r="O16" s="181"/>
      <c r="P16" s="181"/>
      <c r="Q16" s="181">
        <v>3.7273209050290967</v>
      </c>
      <c r="R16" s="181">
        <v>3.0574692710387819</v>
      </c>
      <c r="S16" s="181"/>
      <c r="T16" s="711"/>
    </row>
    <row r="17" spans="1:20" s="167" customFormat="1">
      <c r="A17" s="406">
        <v>1965</v>
      </c>
      <c r="B17" s="407">
        <v>13011.65203207223</v>
      </c>
      <c r="C17" s="164">
        <v>3881.6214550751315</v>
      </c>
      <c r="D17" s="164">
        <v>2894.0322391242357</v>
      </c>
      <c r="E17" s="164"/>
      <c r="F17" s="164"/>
      <c r="G17" s="164">
        <v>1116.3807722082581</v>
      </c>
      <c r="H17" s="164">
        <v>5119.6175656646046</v>
      </c>
      <c r="I17" s="164">
        <v>4259.1840020094469</v>
      </c>
      <c r="J17" s="408">
        <v>860.4335636551582</v>
      </c>
      <c r="L17" s="710">
        <v>0.49643028750461227</v>
      </c>
      <c r="M17" s="181">
        <v>-2.687390489523056</v>
      </c>
      <c r="N17" s="181">
        <v>0.94852278779395949</v>
      </c>
      <c r="O17" s="181"/>
      <c r="P17" s="181"/>
      <c r="Q17" s="181">
        <v>2.5421092647540444</v>
      </c>
      <c r="R17" s="181">
        <v>2.3306157165560393</v>
      </c>
      <c r="S17" s="181">
        <v>2.2030454884558015</v>
      </c>
      <c r="T17" s="711">
        <v>2.9668130218630129</v>
      </c>
    </row>
    <row r="18" spans="1:20" s="167" customFormat="1">
      <c r="A18" s="406">
        <v>1966</v>
      </c>
      <c r="B18" s="407">
        <v>13074.601487849146</v>
      </c>
      <c r="C18" s="164">
        <v>3799.7999958084297</v>
      </c>
      <c r="D18" s="164">
        <v>2957.071007955909</v>
      </c>
      <c r="E18" s="164"/>
      <c r="F18" s="164"/>
      <c r="G18" s="164">
        <v>1160.4295142587364</v>
      </c>
      <c r="H18" s="164">
        <v>5157.3009698260703</v>
      </c>
      <c r="I18" s="164">
        <v>4296.2541205859106</v>
      </c>
      <c r="J18" s="408">
        <v>861.0468492401601</v>
      </c>
      <c r="L18" s="710">
        <v>0.48379295435931891</v>
      </c>
      <c r="M18" s="181">
        <v>-2.1079195952949492</v>
      </c>
      <c r="N18" s="181">
        <v>2.1782331233030527</v>
      </c>
      <c r="O18" s="181"/>
      <c r="P18" s="181"/>
      <c r="Q18" s="181">
        <v>3.9456736578638463</v>
      </c>
      <c r="R18" s="181">
        <v>0.73605896686881334</v>
      </c>
      <c r="S18" s="181">
        <v>0.87035729282824992</v>
      </c>
      <c r="T18" s="711">
        <v>7.127634380006409E-2</v>
      </c>
    </row>
    <row r="19" spans="1:20" s="167" customFormat="1">
      <c r="A19" s="406">
        <v>1967</v>
      </c>
      <c r="B19" s="407">
        <v>13179.738121931439</v>
      </c>
      <c r="C19" s="164">
        <v>3715.1568267140742</v>
      </c>
      <c r="D19" s="164">
        <v>3011.1763512057864</v>
      </c>
      <c r="E19" s="164"/>
      <c r="F19" s="164"/>
      <c r="G19" s="164">
        <v>1184.3793284103217</v>
      </c>
      <c r="H19" s="164">
        <v>5269.0256156012574</v>
      </c>
      <c r="I19" s="164">
        <v>4376.9748439208752</v>
      </c>
      <c r="J19" s="408">
        <v>892.05077168038247</v>
      </c>
      <c r="L19" s="710">
        <v>0.80412878495763618</v>
      </c>
      <c r="M19" s="181">
        <v>-2.2275690612065246</v>
      </c>
      <c r="N19" s="181">
        <v>1.8296937443946559</v>
      </c>
      <c r="O19" s="181"/>
      <c r="P19" s="181"/>
      <c r="Q19" s="181">
        <v>2.0638749581342708</v>
      </c>
      <c r="R19" s="181">
        <v>2.1663394560227589</v>
      </c>
      <c r="S19" s="181">
        <v>1.8788628667979257</v>
      </c>
      <c r="T19" s="711">
        <v>3.6007242193130562</v>
      </c>
    </row>
    <row r="20" spans="1:20" s="167" customFormat="1">
      <c r="A20" s="406">
        <v>1968</v>
      </c>
      <c r="B20" s="407">
        <v>13290.617509726253</v>
      </c>
      <c r="C20" s="164">
        <v>3663.444622650617</v>
      </c>
      <c r="D20" s="164">
        <v>3004.8135315129766</v>
      </c>
      <c r="E20" s="164"/>
      <c r="F20" s="164"/>
      <c r="G20" s="164">
        <v>1212.9362250744798</v>
      </c>
      <c r="H20" s="164">
        <v>5409.4231304881805</v>
      </c>
      <c r="I20" s="164">
        <v>4529.1524344406062</v>
      </c>
      <c r="J20" s="408">
        <v>880.27069604757435</v>
      </c>
      <c r="L20" s="710">
        <v>0.84128672944046023</v>
      </c>
      <c r="M20" s="181">
        <v>-1.3919251992706494</v>
      </c>
      <c r="N20" s="181">
        <v>-0.21130677684360055</v>
      </c>
      <c r="O20" s="181"/>
      <c r="P20" s="181"/>
      <c r="Q20" s="181">
        <v>2.4111275821140143</v>
      </c>
      <c r="R20" s="181">
        <v>2.6645821282632376</v>
      </c>
      <c r="S20" s="181">
        <v>3.4767755343873663</v>
      </c>
      <c r="T20" s="711">
        <v>-1.3205611167868447</v>
      </c>
    </row>
    <row r="21" spans="1:20" s="167" customFormat="1">
      <c r="A21" s="406">
        <v>1969</v>
      </c>
      <c r="B21" s="407">
        <v>13403.816090032691</v>
      </c>
      <c r="C21" s="164">
        <v>3543.2510676133634</v>
      </c>
      <c r="D21" s="164">
        <v>3090.1345562874299</v>
      </c>
      <c r="E21" s="164"/>
      <c r="F21" s="164"/>
      <c r="G21" s="164">
        <v>1256.84316694379</v>
      </c>
      <c r="H21" s="164">
        <v>5513.587299188106</v>
      </c>
      <c r="I21" s="164">
        <v>4610.6723752773196</v>
      </c>
      <c r="J21" s="408">
        <v>902.91492391078668</v>
      </c>
      <c r="L21" s="710">
        <v>0.85171798995493653</v>
      </c>
      <c r="M21" s="181">
        <v>-3.2808890925800305</v>
      </c>
      <c r="N21" s="181">
        <v>2.839478186571287</v>
      </c>
      <c r="O21" s="181"/>
      <c r="P21" s="181"/>
      <c r="Q21" s="181">
        <v>3.619888742840871</v>
      </c>
      <c r="R21" s="181">
        <v>1.9256058582816982</v>
      </c>
      <c r="S21" s="181">
        <v>1.7998939540391445</v>
      </c>
      <c r="T21" s="711">
        <v>2.5724164129153904</v>
      </c>
    </row>
    <row r="22" spans="1:20" s="167" customFormat="1">
      <c r="A22" s="406">
        <v>1970</v>
      </c>
      <c r="B22" s="407">
        <v>13492.607953631386</v>
      </c>
      <c r="C22" s="164">
        <v>3371.7186866821899</v>
      </c>
      <c r="D22" s="164">
        <v>3089.0083073632591</v>
      </c>
      <c r="E22" s="164"/>
      <c r="F22" s="164"/>
      <c r="G22" s="164">
        <v>1273.4132502291268</v>
      </c>
      <c r="H22" s="164">
        <v>5758.4677093568107</v>
      </c>
      <c r="I22" s="164">
        <v>4788.8065096985929</v>
      </c>
      <c r="J22" s="408">
        <v>969.66119965821736</v>
      </c>
      <c r="L22" s="710">
        <v>0.66243719700631587</v>
      </c>
      <c r="M22" s="181">
        <v>-4.8411015098264842</v>
      </c>
      <c r="N22" s="181">
        <v>-3.6446598154737941E-2</v>
      </c>
      <c r="O22" s="181"/>
      <c r="P22" s="181"/>
      <c r="Q22" s="181">
        <v>1.3183890974742374</v>
      </c>
      <c r="R22" s="181">
        <v>4.4413989818346433</v>
      </c>
      <c r="S22" s="181">
        <v>3.8635175072607275</v>
      </c>
      <c r="T22" s="711">
        <v>7.3923106130900029</v>
      </c>
    </row>
    <row r="23" spans="1:20" s="167" customFormat="1">
      <c r="A23" s="406">
        <v>1971</v>
      </c>
      <c r="B23" s="407">
        <v>13563.177599561846</v>
      </c>
      <c r="C23" s="164">
        <v>3206.7235063675171</v>
      </c>
      <c r="D23" s="164">
        <v>3168.1853417400562</v>
      </c>
      <c r="E23" s="164"/>
      <c r="F23" s="164"/>
      <c r="G23" s="164">
        <v>1268.5453902933991</v>
      </c>
      <c r="H23" s="164">
        <v>5919.7233611608744</v>
      </c>
      <c r="I23" s="164">
        <v>4871.8720409536472</v>
      </c>
      <c r="J23" s="408">
        <v>1047.8513202072263</v>
      </c>
      <c r="L23" s="710">
        <v>0.52302450477312856</v>
      </c>
      <c r="M23" s="181">
        <v>-4.8935037482925381</v>
      </c>
      <c r="N23" s="181">
        <v>2.5631861911171727</v>
      </c>
      <c r="O23" s="181"/>
      <c r="P23" s="181"/>
      <c r="Q23" s="181">
        <v>-0.38226867317830981</v>
      </c>
      <c r="R23" s="181">
        <v>2.8003222374945791</v>
      </c>
      <c r="S23" s="181">
        <v>1.7345768948239026</v>
      </c>
      <c r="T23" s="711">
        <v>8.0636536324820476</v>
      </c>
    </row>
    <row r="24" spans="1:20" s="167" customFormat="1">
      <c r="A24" s="406">
        <v>1972</v>
      </c>
      <c r="B24" s="407">
        <v>13707.385979187855</v>
      </c>
      <c r="C24" s="164">
        <v>3033.6662391183395</v>
      </c>
      <c r="D24" s="164">
        <v>3258.6030591541166</v>
      </c>
      <c r="E24" s="164"/>
      <c r="F24" s="164"/>
      <c r="G24" s="164">
        <v>1373.1933282664431</v>
      </c>
      <c r="H24" s="164">
        <v>6041.9233526489561</v>
      </c>
      <c r="I24" s="164">
        <v>4933.4608073361287</v>
      </c>
      <c r="J24" s="408">
        <v>1108.4625453128269</v>
      </c>
      <c r="L24" s="710">
        <v>1.0632344711807518</v>
      </c>
      <c r="M24" s="181">
        <v>-5.3967006168614713</v>
      </c>
      <c r="N24" s="181">
        <v>2.8539276481975184</v>
      </c>
      <c r="O24" s="181"/>
      <c r="P24" s="181"/>
      <c r="Q24" s="181">
        <v>8.2494437151232169</v>
      </c>
      <c r="R24" s="181">
        <v>2.0642855085058809</v>
      </c>
      <c r="S24" s="181">
        <v>1.2641704434097845</v>
      </c>
      <c r="T24" s="711">
        <v>5.7843344696663523</v>
      </c>
    </row>
    <row r="25" spans="1:20" s="167" customFormat="1">
      <c r="A25" s="406">
        <v>1973</v>
      </c>
      <c r="B25" s="407">
        <v>14043.510773804865</v>
      </c>
      <c r="C25" s="164">
        <v>2932.7403315249799</v>
      </c>
      <c r="D25" s="164">
        <v>3371.3121353807396</v>
      </c>
      <c r="E25" s="164"/>
      <c r="F25" s="164"/>
      <c r="G25" s="164">
        <v>1431.8944530532444</v>
      </c>
      <c r="H25" s="164">
        <v>6307.5638538458998</v>
      </c>
      <c r="I25" s="164">
        <v>5020.7099942402674</v>
      </c>
      <c r="J25" s="408">
        <v>1286.8538596056314</v>
      </c>
      <c r="L25" s="710">
        <v>2.4521436481569348</v>
      </c>
      <c r="M25" s="181">
        <v>-3.3268626024823056</v>
      </c>
      <c r="N25" s="181">
        <v>3.4588157618645532</v>
      </c>
      <c r="O25" s="181"/>
      <c r="P25" s="181"/>
      <c r="Q25" s="181">
        <v>4.274789541899926</v>
      </c>
      <c r="R25" s="181">
        <v>4.3966215010072807</v>
      </c>
      <c r="S25" s="181">
        <v>1.7685189020737235</v>
      </c>
      <c r="T25" s="711">
        <v>16.093580703032195</v>
      </c>
    </row>
    <row r="26" spans="1:20" s="167" customFormat="1">
      <c r="A26" s="406">
        <v>1974</v>
      </c>
      <c r="B26" s="407">
        <v>14116.157100383378</v>
      </c>
      <c r="C26" s="164">
        <v>2793.239318810025</v>
      </c>
      <c r="D26" s="164">
        <v>3442.9902319989656</v>
      </c>
      <c r="E26" s="164"/>
      <c r="F26" s="164"/>
      <c r="G26" s="164">
        <v>1466.0090502889439</v>
      </c>
      <c r="H26" s="164">
        <v>6413.9184992854425</v>
      </c>
      <c r="I26" s="164">
        <v>5028.0830109795488</v>
      </c>
      <c r="J26" s="408">
        <v>1385.8354883058933</v>
      </c>
      <c r="L26" s="710">
        <v>0.51729462631253664</v>
      </c>
      <c r="M26" s="181">
        <v>-4.756677951178057</v>
      </c>
      <c r="N26" s="181">
        <v>2.126118666556831</v>
      </c>
      <c r="O26" s="181"/>
      <c r="P26" s="181"/>
      <c r="Q26" s="181">
        <v>2.3824798792226876</v>
      </c>
      <c r="R26" s="181">
        <v>1.686144570295478</v>
      </c>
      <c r="S26" s="181">
        <v>0.14685207366567088</v>
      </c>
      <c r="T26" s="711">
        <v>7.6917536487473237</v>
      </c>
    </row>
    <row r="27" spans="1:20" s="167" customFormat="1">
      <c r="A27" s="406">
        <v>1975</v>
      </c>
      <c r="B27" s="407">
        <v>13866.774188248177</v>
      </c>
      <c r="C27" s="164">
        <v>2592.5557192482756</v>
      </c>
      <c r="D27" s="164">
        <v>3434.3210966076867</v>
      </c>
      <c r="E27" s="164"/>
      <c r="F27" s="164"/>
      <c r="G27" s="164">
        <v>1428.7886752421841</v>
      </c>
      <c r="H27" s="164">
        <v>6411.108697150029</v>
      </c>
      <c r="I27" s="164">
        <v>5013.1027061374089</v>
      </c>
      <c r="J27" s="408">
        <v>1398.0059910126206</v>
      </c>
      <c r="L27" s="710">
        <v>-1.7666487441431733</v>
      </c>
      <c r="M27" s="181">
        <v>-7.1846188835421598</v>
      </c>
      <c r="N27" s="181">
        <v>-0.25179087964608549</v>
      </c>
      <c r="O27" s="181"/>
      <c r="P27" s="181"/>
      <c r="Q27" s="181">
        <v>-2.53889121894737</v>
      </c>
      <c r="R27" s="181">
        <v>-4.3807886485092151E-2</v>
      </c>
      <c r="S27" s="181">
        <v>-0.29793272723278585</v>
      </c>
      <c r="T27" s="711">
        <v>0.8782068874282567</v>
      </c>
    </row>
    <row r="28" spans="1:20" s="167" customFormat="1">
      <c r="A28" s="406">
        <v>1976</v>
      </c>
      <c r="B28" s="407">
        <v>13719.312988029102</v>
      </c>
      <c r="C28" s="164">
        <v>2454.6249432728364</v>
      </c>
      <c r="D28" s="164">
        <v>3395.1105371538893</v>
      </c>
      <c r="E28" s="164"/>
      <c r="F28" s="164"/>
      <c r="G28" s="164">
        <v>1409.8485085387304</v>
      </c>
      <c r="H28" s="164">
        <v>6459.7289990636446</v>
      </c>
      <c r="I28" s="164">
        <v>4958.6964797454539</v>
      </c>
      <c r="J28" s="408">
        <v>1501.0325193181914</v>
      </c>
      <c r="L28" s="710">
        <v>-1.0634138712956487</v>
      </c>
      <c r="M28" s="181">
        <v>-5.3202627411777614</v>
      </c>
      <c r="N28" s="181">
        <v>-1.1417266571995377</v>
      </c>
      <c r="O28" s="181"/>
      <c r="P28" s="181"/>
      <c r="Q28" s="181">
        <v>-1.325610080178119</v>
      </c>
      <c r="R28" s="181">
        <v>0.75837587865619227</v>
      </c>
      <c r="S28" s="181">
        <v>-1.0852805055309722</v>
      </c>
      <c r="T28" s="711">
        <v>7.3695341055688424</v>
      </c>
    </row>
    <row r="29" spans="1:20" s="167" customFormat="1">
      <c r="A29" s="406">
        <v>1977</v>
      </c>
      <c r="B29" s="407">
        <v>13608.717087864796</v>
      </c>
      <c r="C29" s="164">
        <v>2327.1636822731653</v>
      </c>
      <c r="D29" s="164">
        <v>3335.2042641719609</v>
      </c>
      <c r="E29" s="164"/>
      <c r="F29" s="164"/>
      <c r="G29" s="164">
        <v>1416.9396270951088</v>
      </c>
      <c r="H29" s="164">
        <v>6529.4095143245604</v>
      </c>
      <c r="I29" s="164">
        <v>4989.3955180089806</v>
      </c>
      <c r="J29" s="408">
        <v>1540.0139963155796</v>
      </c>
      <c r="L29" s="710">
        <v>-0.8061329329012823</v>
      </c>
      <c r="M29" s="181">
        <v>-5.1926980270037726</v>
      </c>
      <c r="N29" s="181">
        <v>-1.7644866735958331</v>
      </c>
      <c r="O29" s="181"/>
      <c r="P29" s="181"/>
      <c r="Q29" s="181">
        <v>0.50297024917438371</v>
      </c>
      <c r="R29" s="181">
        <v>1.0786909988176996</v>
      </c>
      <c r="S29" s="181">
        <v>0.61909492522724818</v>
      </c>
      <c r="T29" s="711">
        <v>2.5969775135247897</v>
      </c>
    </row>
    <row r="30" spans="1:20" s="167" customFormat="1">
      <c r="A30" s="406">
        <v>1978</v>
      </c>
      <c r="B30" s="407">
        <v>13244.401181441199</v>
      </c>
      <c r="C30" s="164">
        <v>2228.2718638447996</v>
      </c>
      <c r="D30" s="164">
        <v>3237.7543486447539</v>
      </c>
      <c r="E30" s="164"/>
      <c r="F30" s="164"/>
      <c r="G30" s="164">
        <v>1349.0813163679645</v>
      </c>
      <c r="H30" s="164">
        <v>6429.2936525836813</v>
      </c>
      <c r="I30" s="164">
        <v>4820.4698899523273</v>
      </c>
      <c r="J30" s="408">
        <v>1608.8237626313539</v>
      </c>
      <c r="L30" s="710">
        <v>-2.6770775237032862</v>
      </c>
      <c r="M30" s="181">
        <v>-4.2494569325595695</v>
      </c>
      <c r="N30" s="181">
        <v>-2.9218574878321912</v>
      </c>
      <c r="O30" s="181"/>
      <c r="P30" s="181"/>
      <c r="Q30" s="181">
        <v>-4.7890756549918585</v>
      </c>
      <c r="R30" s="181">
        <v>-1.533306519084765</v>
      </c>
      <c r="S30" s="181">
        <v>-3.385693265785894</v>
      </c>
      <c r="T30" s="711">
        <v>4.468126035243758</v>
      </c>
    </row>
    <row r="31" spans="1:20" s="167" customFormat="1">
      <c r="A31" s="406">
        <v>1979</v>
      </c>
      <c r="B31" s="407">
        <v>12960.321516313274</v>
      </c>
      <c r="C31" s="164">
        <v>2092.3523836056893</v>
      </c>
      <c r="D31" s="164">
        <v>3137.0989194128824</v>
      </c>
      <c r="E31" s="164"/>
      <c r="F31" s="164"/>
      <c r="G31" s="164">
        <v>1267.339306411809</v>
      </c>
      <c r="H31" s="164">
        <v>6463.5309068828938</v>
      </c>
      <c r="I31" s="164">
        <v>4858.3901978023241</v>
      </c>
      <c r="J31" s="408">
        <v>1605.1407090805696</v>
      </c>
      <c r="L31" s="710">
        <v>-2.1449038067949289</v>
      </c>
      <c r="M31" s="181">
        <v>-6.0997709680086443</v>
      </c>
      <c r="N31" s="181">
        <v>-3.1088037693163262</v>
      </c>
      <c r="O31" s="181"/>
      <c r="P31" s="181"/>
      <c r="Q31" s="181">
        <v>-6.0590869478663993</v>
      </c>
      <c r="R31" s="181">
        <v>0.53251968488721158</v>
      </c>
      <c r="S31" s="181">
        <v>0.78665168989100476</v>
      </c>
      <c r="T31" s="711">
        <v>-0.22892834108568794</v>
      </c>
    </row>
    <row r="32" spans="1:20" s="167" customFormat="1">
      <c r="A32" s="406">
        <v>1980</v>
      </c>
      <c r="B32" s="407">
        <v>12667.56766293717</v>
      </c>
      <c r="C32" s="164">
        <v>1970.2335052779324</v>
      </c>
      <c r="D32" s="164">
        <v>3039.3457651835784</v>
      </c>
      <c r="E32" s="164">
        <v>221.75264270796785</v>
      </c>
      <c r="F32" s="164">
        <v>2817.5931224756105</v>
      </c>
      <c r="G32" s="164">
        <v>1186.3735057972749</v>
      </c>
      <c r="H32" s="164">
        <v>6471.6148866783833</v>
      </c>
      <c r="I32" s="164">
        <v>4789.6271811141487</v>
      </c>
      <c r="J32" s="408">
        <v>1681.9877055642339</v>
      </c>
      <c r="L32" s="710">
        <v>-2.2588471513427466</v>
      </c>
      <c r="M32" s="181">
        <v>-5.8364393724785968</v>
      </c>
      <c r="N32" s="181">
        <v>-3.1160367186508386</v>
      </c>
      <c r="O32" s="181"/>
      <c r="P32" s="181"/>
      <c r="Q32" s="181">
        <v>-6.3886443200259375</v>
      </c>
      <c r="R32" s="181">
        <v>0.12507064500737464</v>
      </c>
      <c r="S32" s="181">
        <v>-1.4153456986489066</v>
      </c>
      <c r="T32" s="711">
        <v>4.7875551376229453</v>
      </c>
    </row>
    <row r="33" spans="1:20" s="167" customFormat="1">
      <c r="A33" s="406">
        <v>1981</v>
      </c>
      <c r="B33" s="407">
        <v>12335.77996244425</v>
      </c>
      <c r="C33" s="164">
        <v>1848.7490512630277</v>
      </c>
      <c r="D33" s="164">
        <v>2850.6001401029739</v>
      </c>
      <c r="E33" s="164">
        <v>218.94658197072977</v>
      </c>
      <c r="F33" s="164">
        <v>2631.6535581322441</v>
      </c>
      <c r="G33" s="164">
        <v>1092.9608855838678</v>
      </c>
      <c r="H33" s="164">
        <v>6543.4698854943799</v>
      </c>
      <c r="I33" s="164">
        <v>4794.4486008243903</v>
      </c>
      <c r="J33" s="408">
        <v>1749.0212846699892</v>
      </c>
      <c r="L33" s="710">
        <v>-2.6191902764700847</v>
      </c>
      <c r="M33" s="181">
        <v>-6.1659926952550403</v>
      </c>
      <c r="N33" s="181">
        <v>-6.2100741298581452</v>
      </c>
      <c r="O33" s="181">
        <v>-1.2654012610498921</v>
      </c>
      <c r="P33" s="181">
        <v>-6.5992340363180251</v>
      </c>
      <c r="Q33" s="181">
        <v>-7.8737952050464299</v>
      </c>
      <c r="R33" s="181">
        <v>1.110310178745455</v>
      </c>
      <c r="S33" s="181">
        <v>0.10066377878539257</v>
      </c>
      <c r="T33" s="711">
        <v>3.9853786614491682</v>
      </c>
    </row>
    <row r="34" spans="1:20" s="167" customFormat="1">
      <c r="A34" s="406">
        <v>1982</v>
      </c>
      <c r="B34" s="407">
        <v>12221.931241686876</v>
      </c>
      <c r="C34" s="164">
        <v>1802.3809929575632</v>
      </c>
      <c r="D34" s="164">
        <v>2722.9263402898441</v>
      </c>
      <c r="E34" s="164">
        <v>226.24008897805285</v>
      </c>
      <c r="F34" s="164">
        <v>2496.6862513117912</v>
      </c>
      <c r="G34" s="164">
        <v>1074.709072962859</v>
      </c>
      <c r="H34" s="164">
        <v>6621.9148354766094</v>
      </c>
      <c r="I34" s="164">
        <v>4840.1536029761273</v>
      </c>
      <c r="J34" s="408">
        <v>1781.7612325004818</v>
      </c>
      <c r="L34" s="710">
        <v>-0.92291465236881143</v>
      </c>
      <c r="M34" s="181">
        <v>-2.5080774631790481</v>
      </c>
      <c r="N34" s="181">
        <v>-4.4788393158683331</v>
      </c>
      <c r="O34" s="181">
        <v>3.3311810313157331</v>
      </c>
      <c r="P34" s="181">
        <v>-5.1286122522997584</v>
      </c>
      <c r="Q34" s="181">
        <v>-1.6699419770414448</v>
      </c>
      <c r="R34" s="181">
        <v>1.1988280125828421</v>
      </c>
      <c r="S34" s="181">
        <v>0.95329006434397012</v>
      </c>
      <c r="T34" s="711">
        <v>1.8719010521744517</v>
      </c>
    </row>
    <row r="35" spans="1:20" s="167" customFormat="1">
      <c r="A35" s="406">
        <v>1983</v>
      </c>
      <c r="B35" s="407">
        <v>12164.464744542678</v>
      </c>
      <c r="C35" s="164">
        <v>1791.7575963320562</v>
      </c>
      <c r="D35" s="164">
        <v>2665.6938044931412</v>
      </c>
      <c r="E35" s="164">
        <v>225.56582457096371</v>
      </c>
      <c r="F35" s="164">
        <v>2440.1279799221775</v>
      </c>
      <c r="G35" s="164">
        <v>1042.6293370653095</v>
      </c>
      <c r="H35" s="164">
        <v>6664.3840066521689</v>
      </c>
      <c r="I35" s="164">
        <v>4834.0366484803471</v>
      </c>
      <c r="J35" s="408">
        <v>1830.347358171822</v>
      </c>
      <c r="L35" s="710">
        <v>-0.47019162526614755</v>
      </c>
      <c r="M35" s="181">
        <v>-0.58940904653431714</v>
      </c>
      <c r="N35" s="181">
        <v>-2.1018760202896503</v>
      </c>
      <c r="O35" s="181">
        <v>-0.29803047290816176</v>
      </c>
      <c r="P35" s="181">
        <v>-2.2653335540217534</v>
      </c>
      <c r="Q35" s="181">
        <v>-2.9849693004925459</v>
      </c>
      <c r="R35" s="181">
        <v>0.64134275705318711</v>
      </c>
      <c r="S35" s="181">
        <v>-0.12637934655667094</v>
      </c>
      <c r="T35" s="711">
        <v>2.7268595132219575</v>
      </c>
    </row>
    <row r="36" spans="1:20" s="167" customFormat="1">
      <c r="A36" s="406">
        <v>1984</v>
      </c>
      <c r="B36" s="407">
        <v>11873.879438228618</v>
      </c>
      <c r="C36" s="164">
        <v>1723.2309693087252</v>
      </c>
      <c r="D36" s="164">
        <v>2597.5565055378574</v>
      </c>
      <c r="E36" s="164">
        <v>222.73708496009223</v>
      </c>
      <c r="F36" s="164">
        <v>2374.819420577765</v>
      </c>
      <c r="G36" s="164">
        <v>905.24026299645254</v>
      </c>
      <c r="H36" s="164">
        <v>6647.8517003855823</v>
      </c>
      <c r="I36" s="164">
        <v>4763.589972454175</v>
      </c>
      <c r="J36" s="408">
        <v>1884.2617279314074</v>
      </c>
      <c r="L36" s="710">
        <v>-2.388804706301817</v>
      </c>
      <c r="M36" s="181">
        <v>-3.8245478720789761</v>
      </c>
      <c r="N36" s="181">
        <v>-2.5560812288506485</v>
      </c>
      <c r="O36" s="181">
        <v>-1.2540639151572996</v>
      </c>
      <c r="P36" s="181">
        <v>-2.6764399196182898</v>
      </c>
      <c r="Q36" s="181">
        <v>-13.177173246972529</v>
      </c>
      <c r="R36" s="181">
        <v>-0.24806953275928745</v>
      </c>
      <c r="S36" s="181">
        <v>-1.4573053774492584</v>
      </c>
      <c r="T36" s="711">
        <v>2.9455813137805764</v>
      </c>
    </row>
    <row r="37" spans="1:20" s="167" customFormat="1">
      <c r="A37" s="406">
        <v>1985</v>
      </c>
      <c r="B37" s="407">
        <v>12080.975682653936</v>
      </c>
      <c r="C37" s="164">
        <v>1712.6352307035875</v>
      </c>
      <c r="D37" s="164">
        <v>2595.282365591826</v>
      </c>
      <c r="E37" s="164">
        <v>224.7184924648208</v>
      </c>
      <c r="F37" s="164">
        <v>2370.5638731270055</v>
      </c>
      <c r="G37" s="164">
        <v>885.21745896281357</v>
      </c>
      <c r="H37" s="164">
        <v>6887.8406273957107</v>
      </c>
      <c r="I37" s="164">
        <v>4874.6836536976334</v>
      </c>
      <c r="J37" s="408">
        <v>2013.1569736980771</v>
      </c>
      <c r="L37" s="710">
        <v>1.7441329558944396</v>
      </c>
      <c r="M37" s="181">
        <v>-0.61487628726799581</v>
      </c>
      <c r="N37" s="181">
        <v>-8.7549200226566537E-2</v>
      </c>
      <c r="O37" s="181">
        <v>0.88957234269433361</v>
      </c>
      <c r="P37" s="181">
        <v>-0.17919457007489203</v>
      </c>
      <c r="Q37" s="181">
        <v>-2.2118773161239114</v>
      </c>
      <c r="R37" s="181">
        <v>3.6100222722508901</v>
      </c>
      <c r="S37" s="181">
        <v>2.3321419745583993</v>
      </c>
      <c r="T37" s="711">
        <v>6.8406232454858662</v>
      </c>
    </row>
    <row r="38" spans="1:20" s="167" customFormat="1">
      <c r="A38" s="406">
        <v>1986</v>
      </c>
      <c r="B38" s="407">
        <v>12250.122353493465</v>
      </c>
      <c r="C38" s="164">
        <v>1581.6447085916918</v>
      </c>
      <c r="D38" s="164">
        <v>2608.4284379623118</v>
      </c>
      <c r="E38" s="164">
        <v>220.79393286657495</v>
      </c>
      <c r="F38" s="164">
        <v>2387.634505095737</v>
      </c>
      <c r="G38" s="164">
        <v>940.80903693825042</v>
      </c>
      <c r="H38" s="164">
        <v>7119.2401700012106</v>
      </c>
      <c r="I38" s="164">
        <v>5057.4445595406178</v>
      </c>
      <c r="J38" s="408">
        <v>2061.7956104605923</v>
      </c>
      <c r="L38" s="710">
        <v>1.400107700592379</v>
      </c>
      <c r="M38" s="181">
        <v>-7.6484776071132128</v>
      </c>
      <c r="N38" s="181">
        <v>0.50653726718818959</v>
      </c>
      <c r="O38" s="181">
        <v>-1.7464337514903172</v>
      </c>
      <c r="P38" s="181">
        <v>0.72010850086117184</v>
      </c>
      <c r="Q38" s="181">
        <v>6.2799911380613915</v>
      </c>
      <c r="R38" s="181">
        <v>3.3595368290771921</v>
      </c>
      <c r="S38" s="181">
        <v>3.7491849487371942</v>
      </c>
      <c r="T38" s="711">
        <v>2.4160379641518182</v>
      </c>
    </row>
    <row r="39" spans="1:20" s="167" customFormat="1">
      <c r="A39" s="406">
        <v>1987</v>
      </c>
      <c r="B39" s="407">
        <v>12803.101854314997</v>
      </c>
      <c r="C39" s="164">
        <v>1539.622787283975</v>
      </c>
      <c r="D39" s="164">
        <v>2683.8485791129301</v>
      </c>
      <c r="E39" s="164">
        <v>218.21301677572248</v>
      </c>
      <c r="F39" s="164">
        <v>2465.6355623372078</v>
      </c>
      <c r="G39" s="164">
        <v>1048.7739396168481</v>
      </c>
      <c r="H39" s="164">
        <v>7530.8565483012435</v>
      </c>
      <c r="I39" s="164">
        <v>5351.418087270793</v>
      </c>
      <c r="J39" s="408">
        <v>2179.4384610304505</v>
      </c>
      <c r="L39" s="710">
        <v>4.5140732873074851</v>
      </c>
      <c r="M39" s="181">
        <v>-2.6568496122706065</v>
      </c>
      <c r="N39" s="181">
        <v>2.891401583151576</v>
      </c>
      <c r="O39" s="181">
        <v>-1.1689252767702163</v>
      </c>
      <c r="P39" s="181">
        <v>3.266875942486136</v>
      </c>
      <c r="Q39" s="181">
        <v>11.4757510227534</v>
      </c>
      <c r="R39" s="181">
        <v>5.7817459233147739</v>
      </c>
      <c r="S39" s="181">
        <v>5.8126890817934651</v>
      </c>
      <c r="T39" s="711">
        <v>5.7058444577625878</v>
      </c>
    </row>
    <row r="40" spans="1:20" s="167" customFormat="1">
      <c r="A40" s="406">
        <v>1988</v>
      </c>
      <c r="B40" s="407">
        <v>13233.558446130972</v>
      </c>
      <c r="C40" s="164">
        <v>1519.6087270938888</v>
      </c>
      <c r="D40" s="164">
        <v>2726.0842806190008</v>
      </c>
      <c r="E40" s="164">
        <v>216.83296073568297</v>
      </c>
      <c r="F40" s="164">
        <v>2509.2513198833176</v>
      </c>
      <c r="G40" s="164">
        <v>1153.7775457959831</v>
      </c>
      <c r="H40" s="164">
        <v>7834.0878926220976</v>
      </c>
      <c r="I40" s="164">
        <v>5559.2480007257391</v>
      </c>
      <c r="J40" s="408">
        <v>2274.839891896358</v>
      </c>
      <c r="L40" s="710">
        <v>3.3621273712737043</v>
      </c>
      <c r="M40" s="181">
        <v>-1.2999327078935141</v>
      </c>
      <c r="N40" s="181">
        <v>1.5736991212831564</v>
      </c>
      <c r="O40" s="181">
        <v>-0.6324352508530251</v>
      </c>
      <c r="P40" s="181">
        <v>1.768945833372304</v>
      </c>
      <c r="Q40" s="181">
        <v>10.012034263312852</v>
      </c>
      <c r="R40" s="181">
        <v>4.0265186619343529</v>
      </c>
      <c r="S40" s="181">
        <v>3.8836418696065467</v>
      </c>
      <c r="T40" s="711">
        <v>4.3773399695259618</v>
      </c>
    </row>
    <row r="41" spans="1:20" s="167" customFormat="1">
      <c r="A41" s="406">
        <v>1989</v>
      </c>
      <c r="B41" s="407">
        <v>13687.869055629446</v>
      </c>
      <c r="C41" s="164">
        <v>1416.9356749505957</v>
      </c>
      <c r="D41" s="164">
        <v>2798.6906505984912</v>
      </c>
      <c r="E41" s="164">
        <v>213.25398696108707</v>
      </c>
      <c r="F41" s="164">
        <v>2585.4366636374043</v>
      </c>
      <c r="G41" s="164">
        <v>1278.1626688790161</v>
      </c>
      <c r="H41" s="164">
        <v>8194.0800612013427</v>
      </c>
      <c r="I41" s="164">
        <v>5776.3094006293049</v>
      </c>
      <c r="J41" s="408">
        <v>2417.7706605720382</v>
      </c>
      <c r="L41" s="710">
        <v>3.4330192544039351</v>
      </c>
      <c r="M41" s="181">
        <v>-6.7565453075309589</v>
      </c>
      <c r="N41" s="181">
        <v>2.6633941766101232</v>
      </c>
      <c r="O41" s="181">
        <v>-1.6505672211701405</v>
      </c>
      <c r="P41" s="181">
        <v>3.0361782875391485</v>
      </c>
      <c r="Q41" s="181">
        <v>10.780685023404635</v>
      </c>
      <c r="R41" s="181">
        <v>4.5952020645348535</v>
      </c>
      <c r="S41" s="181">
        <v>3.9045101041585095</v>
      </c>
      <c r="T41" s="711">
        <v>6.2831133384305904</v>
      </c>
    </row>
    <row r="42" spans="1:20" s="167" customFormat="1">
      <c r="A42" s="406">
        <v>1990</v>
      </c>
      <c r="B42" s="407">
        <v>14180.129238713713</v>
      </c>
      <c r="C42" s="164">
        <v>1365.1909773898078</v>
      </c>
      <c r="D42" s="164">
        <v>2876.6863710880684</v>
      </c>
      <c r="E42" s="164">
        <v>207.72900470238508</v>
      </c>
      <c r="F42" s="164">
        <v>2668.9573663856836</v>
      </c>
      <c r="G42" s="164">
        <v>1376.3582607602443</v>
      </c>
      <c r="H42" s="164">
        <v>8561.8936294755913</v>
      </c>
      <c r="I42" s="164">
        <v>6014.2216535115949</v>
      </c>
      <c r="J42" s="408">
        <v>2547.6719759639968</v>
      </c>
      <c r="L42" s="710">
        <v>3.5963244613434808</v>
      </c>
      <c r="M42" s="181">
        <v>-3.6518734389683671</v>
      </c>
      <c r="N42" s="181">
        <v>2.78686465304403</v>
      </c>
      <c r="O42" s="181">
        <v>-2.5907990455109942</v>
      </c>
      <c r="P42" s="181">
        <v>3.2304292703413395</v>
      </c>
      <c r="Q42" s="181">
        <v>7.6825582746324894</v>
      </c>
      <c r="R42" s="181">
        <v>4.4887719613069477</v>
      </c>
      <c r="S42" s="181">
        <v>4.1187588195391811</v>
      </c>
      <c r="T42" s="711">
        <v>5.3727724266959376</v>
      </c>
    </row>
    <row r="43" spans="1:20" s="167" customFormat="1">
      <c r="A43" s="406">
        <v>1991</v>
      </c>
      <c r="B43" s="407">
        <v>14315.663430091539</v>
      </c>
      <c r="C43" s="164">
        <v>1231.8101097816793</v>
      </c>
      <c r="D43" s="164">
        <v>2829.2395605416036</v>
      </c>
      <c r="E43" s="164">
        <v>203.88147632769372</v>
      </c>
      <c r="F43" s="164">
        <v>2625.3580842139104</v>
      </c>
      <c r="G43" s="164">
        <v>1430.7942362143792</v>
      </c>
      <c r="H43" s="164">
        <v>8823.8195235538788</v>
      </c>
      <c r="I43" s="164">
        <v>6193.3099688172115</v>
      </c>
      <c r="J43" s="408">
        <v>2630.5095547366668</v>
      </c>
      <c r="L43" s="710">
        <v>0.95580363970027005</v>
      </c>
      <c r="M43" s="181">
        <v>-9.7701251925314878</v>
      </c>
      <c r="N43" s="181">
        <v>-1.6493563922478915</v>
      </c>
      <c r="O43" s="181">
        <v>-1.8521864003554711</v>
      </c>
      <c r="P43" s="181">
        <v>-1.6335698247145647</v>
      </c>
      <c r="Q43" s="181">
        <v>3.9550731089496027</v>
      </c>
      <c r="R43" s="181">
        <v>3.0592051877001758</v>
      </c>
      <c r="S43" s="181">
        <v>2.9777471736687655</v>
      </c>
      <c r="T43" s="711">
        <v>3.2515009606495893</v>
      </c>
    </row>
    <row r="44" spans="1:20" s="167" customFormat="1">
      <c r="A44" s="406">
        <v>1992</v>
      </c>
      <c r="B44" s="407">
        <v>14093.387356231904</v>
      </c>
      <c r="C44" s="164">
        <v>1142.9976287958787</v>
      </c>
      <c r="D44" s="164">
        <v>2729.7275361025904</v>
      </c>
      <c r="E44" s="164">
        <v>193.47470047196373</v>
      </c>
      <c r="F44" s="164">
        <v>2536.2528356306266</v>
      </c>
      <c r="G44" s="164">
        <v>1340.8088993630997</v>
      </c>
      <c r="H44" s="164">
        <v>8879.8532919703339</v>
      </c>
      <c r="I44" s="164">
        <v>6212.0899627635335</v>
      </c>
      <c r="J44" s="408">
        <v>2667.7633292067999</v>
      </c>
      <c r="L44" s="710">
        <v>-1.5526774217980766</v>
      </c>
      <c r="M44" s="181">
        <v>-7.209916551305251</v>
      </c>
      <c r="N44" s="181">
        <v>-3.5172710655849704</v>
      </c>
      <c r="O44" s="181">
        <v>-5.1043263189851746</v>
      </c>
      <c r="P44" s="181">
        <v>-3.3940226713859434</v>
      </c>
      <c r="Q44" s="181">
        <v>-6.2891878212596346</v>
      </c>
      <c r="R44" s="181">
        <v>0.63502849607113276</v>
      </c>
      <c r="S44" s="181">
        <v>0.30323032499386393</v>
      </c>
      <c r="T44" s="711">
        <v>1.4162189376218492</v>
      </c>
    </row>
    <row r="45" spans="1:20" s="167" customFormat="1">
      <c r="A45" s="406">
        <v>1993</v>
      </c>
      <c r="B45" s="407">
        <v>13679.194867381266</v>
      </c>
      <c r="C45" s="164">
        <v>1083.2102316887538</v>
      </c>
      <c r="D45" s="164">
        <v>2580.4827807620309</v>
      </c>
      <c r="E45" s="164">
        <v>182.96335530588601</v>
      </c>
      <c r="F45" s="164">
        <v>2397.5194254561447</v>
      </c>
      <c r="G45" s="164">
        <v>1218.884548995308</v>
      </c>
      <c r="H45" s="164">
        <v>8796.6173059351713</v>
      </c>
      <c r="I45" s="164">
        <v>6126.4857957314343</v>
      </c>
      <c r="J45" s="408">
        <v>2670.1315102037374</v>
      </c>
      <c r="L45" s="710">
        <v>-2.9389136790275439</v>
      </c>
      <c r="M45" s="181">
        <v>-5.2307542553792992</v>
      </c>
      <c r="N45" s="181">
        <v>-5.4673865199618366</v>
      </c>
      <c r="O45" s="181">
        <v>-5.4329300629158528</v>
      </c>
      <c r="P45" s="181">
        <v>-5.4700149853153963</v>
      </c>
      <c r="Q45" s="181">
        <v>-9.093342863826992</v>
      </c>
      <c r="R45" s="181">
        <v>-0.93735767133032999</v>
      </c>
      <c r="S45" s="181">
        <v>-1.3780252305621299</v>
      </c>
      <c r="T45" s="711">
        <v>8.8770280744565611E-2</v>
      </c>
    </row>
    <row r="46" spans="1:20" s="167" customFormat="1">
      <c r="A46" s="406">
        <v>1994</v>
      </c>
      <c r="B46" s="407">
        <v>13610.885634926843</v>
      </c>
      <c r="C46" s="164">
        <v>1039.1599728000535</v>
      </c>
      <c r="D46" s="164">
        <v>2525.3488182155929</v>
      </c>
      <c r="E46" s="164">
        <v>176.02785205195306</v>
      </c>
      <c r="F46" s="164">
        <v>2349.3209661636402</v>
      </c>
      <c r="G46" s="164">
        <v>1184.9506527331644</v>
      </c>
      <c r="H46" s="164">
        <v>8861.4261911780304</v>
      </c>
      <c r="I46" s="164">
        <v>6202.3712859450734</v>
      </c>
      <c r="J46" s="408">
        <v>2659.0549052329575</v>
      </c>
      <c r="L46" s="710">
        <v>-0.49936588459098541</v>
      </c>
      <c r="M46" s="181">
        <v>-4.0666398451595809</v>
      </c>
      <c r="N46" s="181">
        <v>-2.1365754872488041</v>
      </c>
      <c r="O46" s="181">
        <v>-3.7906515445881972</v>
      </c>
      <c r="P46" s="181">
        <v>-2.0103469769941262</v>
      </c>
      <c r="Q46" s="181">
        <v>-2.7840123406367212</v>
      </c>
      <c r="R46" s="181">
        <v>0.7367478087188406</v>
      </c>
      <c r="S46" s="181">
        <v>1.2386463095452216</v>
      </c>
      <c r="T46" s="711">
        <v>-0.41483368622299288</v>
      </c>
    </row>
    <row r="47" spans="1:20" s="167" customFormat="1" ht="13.5" thickBot="1">
      <c r="A47" s="406">
        <v>1995</v>
      </c>
      <c r="B47" s="712">
        <v>13858.099999999999</v>
      </c>
      <c r="C47" s="685">
        <v>990.59999999999991</v>
      </c>
      <c r="D47" s="685">
        <v>2562.9</v>
      </c>
      <c r="E47" s="685">
        <v>177.80000000000018</v>
      </c>
      <c r="F47" s="685">
        <v>2385.1</v>
      </c>
      <c r="G47" s="685">
        <v>1251.3</v>
      </c>
      <c r="H47" s="685">
        <v>9053.2999999999993</v>
      </c>
      <c r="I47" s="685">
        <v>6345.2999999999993</v>
      </c>
      <c r="J47" s="713">
        <v>2708</v>
      </c>
      <c r="K47" s="580"/>
      <c r="L47" s="714">
        <v>1.8162988926949675</v>
      </c>
      <c r="M47" s="687">
        <v>-4.6730026243415708</v>
      </c>
      <c r="N47" s="687">
        <v>1.4869700974988742</v>
      </c>
      <c r="O47" s="687">
        <v>1.0067429258433958</v>
      </c>
      <c r="P47" s="687">
        <v>1.5229521360287324</v>
      </c>
      <c r="Q47" s="687">
        <v>5.5993342097239829</v>
      </c>
      <c r="R47" s="687">
        <v>2.1652700669446245</v>
      </c>
      <c r="S47" s="687">
        <v>2.3044204783227107</v>
      </c>
      <c r="T47" s="715">
        <v>1.8406951534065685</v>
      </c>
    </row>
    <row r="48" spans="1:20" s="167" customFormat="1">
      <c r="A48" s="406">
        <v>1996</v>
      </c>
      <c r="B48" s="407">
        <v>14058.400000000001</v>
      </c>
      <c r="C48" s="164">
        <v>1014.7</v>
      </c>
      <c r="D48" s="164">
        <v>2651.8999999999996</v>
      </c>
      <c r="E48" s="164">
        <v>179.09999999999945</v>
      </c>
      <c r="F48" s="164">
        <v>2472.8000000000002</v>
      </c>
      <c r="G48" s="164">
        <v>1270.8999999999999</v>
      </c>
      <c r="H48" s="164">
        <v>9120.9000000000015</v>
      </c>
      <c r="I48" s="164">
        <v>6428.5000000000018</v>
      </c>
      <c r="J48" s="408">
        <v>2692.3999999999996</v>
      </c>
      <c r="L48" s="710">
        <v>1.4453640830994319</v>
      </c>
      <c r="M48" s="181">
        <v>2.4328689683020599</v>
      </c>
      <c r="N48" s="181">
        <v>3.4726286628428582</v>
      </c>
      <c r="O48" s="181">
        <v>0.73115860517394271</v>
      </c>
      <c r="P48" s="181">
        <v>3.676994675275691</v>
      </c>
      <c r="Q48" s="181">
        <v>1.566370974186837</v>
      </c>
      <c r="R48" s="181">
        <v>0.74668905261068286</v>
      </c>
      <c r="S48" s="181">
        <v>1.3112067199344768</v>
      </c>
      <c r="T48" s="711">
        <v>-0.57607090103398706</v>
      </c>
    </row>
    <row r="49" spans="1:20" s="167" customFormat="1">
      <c r="A49" s="406">
        <v>1997</v>
      </c>
      <c r="B49" s="407">
        <v>14584</v>
      </c>
      <c r="C49" s="164">
        <v>993.40000000000009</v>
      </c>
      <c r="D49" s="164">
        <v>2777.3999999999996</v>
      </c>
      <c r="E49" s="164">
        <v>179.69999999999936</v>
      </c>
      <c r="F49" s="164">
        <v>2597.7000000000003</v>
      </c>
      <c r="G49" s="164">
        <v>1371.1999999999998</v>
      </c>
      <c r="H49" s="164">
        <v>9442</v>
      </c>
      <c r="I49" s="164">
        <v>6680.7</v>
      </c>
      <c r="J49" s="408">
        <v>2761.3</v>
      </c>
      <c r="L49" s="710">
        <v>3.7386900358504338</v>
      </c>
      <c r="M49" s="181">
        <v>-2.0991426037252348</v>
      </c>
      <c r="N49" s="181">
        <v>4.7324559749613471</v>
      </c>
      <c r="O49" s="181">
        <v>0.33500837520932247</v>
      </c>
      <c r="P49" s="181">
        <v>5.0509543836946058</v>
      </c>
      <c r="Q49" s="181">
        <v>7.8920450074750237</v>
      </c>
      <c r="R49" s="181">
        <v>3.5204859169599256</v>
      </c>
      <c r="S49" s="181">
        <v>3.9231547017188673</v>
      </c>
      <c r="T49" s="711">
        <v>2.5590551181102539</v>
      </c>
    </row>
    <row r="50" spans="1:20" s="167" customFormat="1">
      <c r="A50" s="406">
        <v>1998</v>
      </c>
      <c r="B50" s="407">
        <v>15222.7</v>
      </c>
      <c r="C50" s="164">
        <v>994.5</v>
      </c>
      <c r="D50" s="164">
        <v>2882.6</v>
      </c>
      <c r="E50" s="164">
        <v>179.69999999999982</v>
      </c>
      <c r="F50" s="164">
        <v>2702.9</v>
      </c>
      <c r="G50" s="164">
        <v>1481.6</v>
      </c>
      <c r="H50" s="164">
        <v>9864</v>
      </c>
      <c r="I50" s="164">
        <v>7025.8</v>
      </c>
      <c r="J50" s="408">
        <v>2838.2</v>
      </c>
      <c r="L50" s="710">
        <v>4.3794569391113702</v>
      </c>
      <c r="M50" s="181">
        <v>0.11073082343466822</v>
      </c>
      <c r="N50" s="181">
        <v>3.7877151292575961</v>
      </c>
      <c r="O50" s="181">
        <v>2.4424906541753444E-13</v>
      </c>
      <c r="P50" s="181">
        <v>4.0497363051930524</v>
      </c>
      <c r="Q50" s="181">
        <v>8.0513418903150669</v>
      </c>
      <c r="R50" s="181">
        <v>4.4693920779495855</v>
      </c>
      <c r="S50" s="181">
        <v>5.1656263565195371</v>
      </c>
      <c r="T50" s="711">
        <v>2.7849201463078899</v>
      </c>
    </row>
    <row r="51" spans="1:20" s="167" customFormat="1">
      <c r="A51" s="406">
        <v>1999</v>
      </c>
      <c r="B51" s="407">
        <v>15915.599999999999</v>
      </c>
      <c r="C51" s="164">
        <v>967.49999999999989</v>
      </c>
      <c r="D51" s="164">
        <v>2985.5999999999995</v>
      </c>
      <c r="E51" s="164">
        <v>181.99999999999997</v>
      </c>
      <c r="F51" s="164">
        <v>2803.5999999999995</v>
      </c>
      <c r="G51" s="164">
        <v>1654.3999999999996</v>
      </c>
      <c r="H51" s="164">
        <v>10308.099999999999</v>
      </c>
      <c r="I51" s="164">
        <v>7390.0999999999995</v>
      </c>
      <c r="J51" s="408">
        <v>2917.9999999999995</v>
      </c>
      <c r="L51" s="710">
        <v>4.5517549449177741</v>
      </c>
      <c r="M51" s="181">
        <v>-2.7149321266968451</v>
      </c>
      <c r="N51" s="181">
        <v>3.5731631166308064</v>
      </c>
      <c r="O51" s="181">
        <v>1.2799109627157135</v>
      </c>
      <c r="P51" s="181">
        <v>3.725628029153838</v>
      </c>
      <c r="Q51" s="181">
        <v>11.663066954643607</v>
      </c>
      <c r="R51" s="181">
        <v>4.5022303325222834</v>
      </c>
      <c r="S51" s="181">
        <v>5.1851746420336298</v>
      </c>
      <c r="T51" s="711">
        <v>2.8116411810302111</v>
      </c>
    </row>
    <row r="52" spans="1:20" s="167" customFormat="1">
      <c r="A52" s="406">
        <v>2000</v>
      </c>
      <c r="B52" s="407">
        <v>16728.300000000003</v>
      </c>
      <c r="C52" s="164">
        <v>991.00000000000023</v>
      </c>
      <c r="D52" s="164">
        <v>3085.5000000000009</v>
      </c>
      <c r="E52" s="164">
        <v>187.19999999999985</v>
      </c>
      <c r="F52" s="164">
        <v>2898.3000000000006</v>
      </c>
      <c r="G52" s="164">
        <v>1861.3000000000006</v>
      </c>
      <c r="H52" s="164">
        <v>10790.500000000002</v>
      </c>
      <c r="I52" s="164">
        <v>7787.1000000000022</v>
      </c>
      <c r="J52" s="408">
        <v>3003.4000000000005</v>
      </c>
      <c r="L52" s="710">
        <v>5.1063107894141924</v>
      </c>
      <c r="M52" s="181">
        <v>2.4289405684754906</v>
      </c>
      <c r="N52" s="181">
        <v>3.3460610932476431</v>
      </c>
      <c r="O52" s="181">
        <v>2.8571428571427804</v>
      </c>
      <c r="P52" s="181">
        <v>3.3777999714653006</v>
      </c>
      <c r="Q52" s="181">
        <v>12.506044487427538</v>
      </c>
      <c r="R52" s="181">
        <v>4.6798149028434377</v>
      </c>
      <c r="S52" s="181">
        <v>5.3720517990284655</v>
      </c>
      <c r="T52" s="711">
        <v>2.9266620973269708</v>
      </c>
    </row>
    <row r="53" spans="1:20" s="167" customFormat="1">
      <c r="A53" s="406">
        <v>2001</v>
      </c>
      <c r="B53" s="407">
        <v>17286</v>
      </c>
      <c r="C53" s="164">
        <v>999.8</v>
      </c>
      <c r="D53" s="164">
        <v>3071.9</v>
      </c>
      <c r="E53" s="164">
        <v>187.70000000000027</v>
      </c>
      <c r="F53" s="164">
        <v>2884.2</v>
      </c>
      <c r="G53" s="164">
        <v>1998.1999999999998</v>
      </c>
      <c r="H53" s="164">
        <v>11216.1</v>
      </c>
      <c r="I53" s="164">
        <v>8137.4000000000005</v>
      </c>
      <c r="J53" s="408">
        <v>3078.7</v>
      </c>
      <c r="L53" s="710">
        <v>3.3338713437707224</v>
      </c>
      <c r="M53" s="181">
        <v>0.88799192734607679</v>
      </c>
      <c r="N53" s="181">
        <v>-0.44077134986229005</v>
      </c>
      <c r="O53" s="181">
        <v>0.26709401709423819</v>
      </c>
      <c r="P53" s="181">
        <v>-0.48649208156508195</v>
      </c>
      <c r="Q53" s="181">
        <v>7.3550744103582977</v>
      </c>
      <c r="R53" s="181">
        <v>3.9442101848848443</v>
      </c>
      <c r="S53" s="181">
        <v>4.4984654107433908</v>
      </c>
      <c r="T53" s="711">
        <v>2.5071585536391883</v>
      </c>
    </row>
    <row r="54" spans="1:20" s="167" customFormat="1">
      <c r="A54" s="406">
        <v>2002</v>
      </c>
      <c r="B54" s="407">
        <v>17732.300000000003</v>
      </c>
      <c r="C54" s="164">
        <v>995.4</v>
      </c>
      <c r="D54" s="164">
        <v>3037.7</v>
      </c>
      <c r="E54" s="164">
        <v>188.80000000000018</v>
      </c>
      <c r="F54" s="164">
        <v>2848.8999999999996</v>
      </c>
      <c r="G54" s="164">
        <v>2082.5</v>
      </c>
      <c r="H54" s="164">
        <v>11616.7</v>
      </c>
      <c r="I54" s="164">
        <v>8470.4000000000015</v>
      </c>
      <c r="J54" s="408">
        <v>3146.3</v>
      </c>
      <c r="L54" s="710">
        <v>2.5818581511049654</v>
      </c>
      <c r="M54" s="181">
        <v>-0.44008801760352378</v>
      </c>
      <c r="N54" s="181">
        <v>-1.1133174908037446</v>
      </c>
      <c r="O54" s="181">
        <v>0.58604155567389959</v>
      </c>
      <c r="P54" s="181">
        <v>-1.223909576312332</v>
      </c>
      <c r="Q54" s="181">
        <v>4.2187969172255091</v>
      </c>
      <c r="R54" s="181">
        <v>3.5716514653043374</v>
      </c>
      <c r="S54" s="181">
        <v>4.0922161869884732</v>
      </c>
      <c r="T54" s="711">
        <v>2.1957319647903484</v>
      </c>
    </row>
    <row r="55" spans="1:20" s="167" customFormat="1">
      <c r="A55" s="406">
        <v>2003</v>
      </c>
      <c r="B55" s="407">
        <v>18314</v>
      </c>
      <c r="C55" s="164">
        <v>990.1</v>
      </c>
      <c r="D55" s="164">
        <v>3040.7</v>
      </c>
      <c r="E55" s="164">
        <v>203.09999999999945</v>
      </c>
      <c r="F55" s="164">
        <v>2837.6000000000004</v>
      </c>
      <c r="G55" s="164">
        <v>2177.1000000000004</v>
      </c>
      <c r="H55" s="164">
        <v>12106.099999999999</v>
      </c>
      <c r="I55" s="164">
        <v>8848.4999999999982</v>
      </c>
      <c r="J55" s="408">
        <v>3257.6</v>
      </c>
      <c r="L55" s="710">
        <v>3.2804543121873531</v>
      </c>
      <c r="M55" s="181">
        <v>-0.53244926662647796</v>
      </c>
      <c r="N55" s="181">
        <v>9.8758929453213185E-2</v>
      </c>
      <c r="O55" s="181">
        <v>7.5741525423724809</v>
      </c>
      <c r="P55" s="181">
        <v>-0.39664431885988449</v>
      </c>
      <c r="Q55" s="181">
        <v>4.5426170468187532</v>
      </c>
      <c r="R55" s="181">
        <v>4.2129003933991438</v>
      </c>
      <c r="S55" s="181">
        <v>4.4637797506610788</v>
      </c>
      <c r="T55" s="711">
        <v>3.5374884785303262</v>
      </c>
    </row>
    <row r="56" spans="1:20" s="167" customFormat="1">
      <c r="A56" s="406">
        <v>2004</v>
      </c>
      <c r="B56" s="407">
        <v>18999.5</v>
      </c>
      <c r="C56" s="164">
        <v>970.39999999999986</v>
      </c>
      <c r="D56" s="164">
        <v>3050.8</v>
      </c>
      <c r="E56" s="164">
        <v>212.80000000000018</v>
      </c>
      <c r="F56" s="164">
        <v>2838</v>
      </c>
      <c r="G56" s="164">
        <v>2291</v>
      </c>
      <c r="H56" s="164">
        <v>12687.3</v>
      </c>
      <c r="I56" s="164">
        <v>9340.7999999999993</v>
      </c>
      <c r="J56" s="408">
        <v>3346.5</v>
      </c>
      <c r="L56" s="710">
        <v>3.7430381129190726</v>
      </c>
      <c r="M56" s="181">
        <v>-1.9896980103020101</v>
      </c>
      <c r="N56" s="181">
        <v>0.33216035781236108</v>
      </c>
      <c r="O56" s="181">
        <v>4.7759724273760407</v>
      </c>
      <c r="P56" s="181">
        <v>1.4096419509423974E-2</v>
      </c>
      <c r="Q56" s="181">
        <v>5.2317302834045121</v>
      </c>
      <c r="R56" s="181">
        <v>4.8008855040021281</v>
      </c>
      <c r="S56" s="181">
        <v>5.5636548567554067</v>
      </c>
      <c r="T56" s="711">
        <v>2.7290029469548172</v>
      </c>
    </row>
    <row r="57" spans="1:20" s="167" customFormat="1">
      <c r="A57" s="406">
        <v>2005</v>
      </c>
      <c r="B57" s="407">
        <v>19808.3</v>
      </c>
      <c r="C57" s="164">
        <v>954.5</v>
      </c>
      <c r="D57" s="164">
        <v>3049.8</v>
      </c>
      <c r="E57" s="164">
        <v>219.60000000000036</v>
      </c>
      <c r="F57" s="164">
        <v>2830.2</v>
      </c>
      <c r="G57" s="164">
        <v>2470.3999999999996</v>
      </c>
      <c r="H57" s="164">
        <v>13333.599999999999</v>
      </c>
      <c r="I57" s="164">
        <v>9841.3999999999978</v>
      </c>
      <c r="J57" s="408">
        <v>3492.2</v>
      </c>
      <c r="L57" s="710">
        <v>4.2569541303718372</v>
      </c>
      <c r="M57" s="181">
        <v>-1.6384995877988362</v>
      </c>
      <c r="N57" s="181">
        <v>-3.277828766224955E-2</v>
      </c>
      <c r="O57" s="181">
        <v>3.1954887218045958</v>
      </c>
      <c r="P57" s="181">
        <v>-0.27484143763214508</v>
      </c>
      <c r="Q57" s="181">
        <v>7.8306416412047053</v>
      </c>
      <c r="R57" s="181">
        <v>5.0940704484011556</v>
      </c>
      <c r="S57" s="181">
        <v>5.3592840013703125</v>
      </c>
      <c r="T57" s="711">
        <v>4.3538024802031838</v>
      </c>
    </row>
    <row r="58" spans="1:20" s="167" customFormat="1">
      <c r="A58" s="406">
        <v>2006</v>
      </c>
      <c r="B58" s="407">
        <v>20627.099999999999</v>
      </c>
      <c r="C58" s="164">
        <v>905.5</v>
      </c>
      <c r="D58" s="164">
        <v>3013.9</v>
      </c>
      <c r="E58" s="164">
        <v>226</v>
      </c>
      <c r="F58" s="164">
        <v>2787.9</v>
      </c>
      <c r="G58" s="164">
        <v>2638.6</v>
      </c>
      <c r="H58" s="164">
        <v>14069.099999999999</v>
      </c>
      <c r="I58" s="164">
        <v>10412.199999999999</v>
      </c>
      <c r="J58" s="408">
        <v>3656.8999999999996</v>
      </c>
      <c r="L58" s="710">
        <v>4.1336207549360626</v>
      </c>
      <c r="M58" s="181">
        <v>-5.1335777894185419</v>
      </c>
      <c r="N58" s="181">
        <v>-1.1771263689422273</v>
      </c>
      <c r="O58" s="181">
        <v>2.9143897996355417</v>
      </c>
      <c r="P58" s="181">
        <v>-1.4945940216239073</v>
      </c>
      <c r="Q58" s="181">
        <v>6.8086139896373243</v>
      </c>
      <c r="R58" s="181">
        <v>5.5161396772064553</v>
      </c>
      <c r="S58" s="181">
        <v>5.7999878066128829</v>
      </c>
      <c r="T58" s="711">
        <v>4.716224729396945</v>
      </c>
    </row>
    <row r="59" spans="1:20" s="167" customFormat="1">
      <c r="A59" s="406">
        <v>2007</v>
      </c>
      <c r="B59" s="407">
        <v>21296.699999999997</v>
      </c>
      <c r="C59" s="164">
        <v>888.89999999999986</v>
      </c>
      <c r="D59" s="164">
        <v>2959.9999999999995</v>
      </c>
      <c r="E59" s="164">
        <v>231.10000000000034</v>
      </c>
      <c r="F59" s="164">
        <v>2728.8999999999992</v>
      </c>
      <c r="G59" s="164">
        <v>2780.8999999999996</v>
      </c>
      <c r="H59" s="164">
        <v>14666.899999999998</v>
      </c>
      <c r="I59" s="164">
        <v>10920</v>
      </c>
      <c r="J59" s="408">
        <v>3746.8999999999992</v>
      </c>
      <c r="L59" s="710">
        <v>3.2462149308434052</v>
      </c>
      <c r="M59" s="181">
        <v>-1.8332413031474482</v>
      </c>
      <c r="N59" s="181">
        <v>-1.7883805036663647</v>
      </c>
      <c r="O59" s="181">
        <v>2.2566371681417507</v>
      </c>
      <c r="P59" s="181">
        <v>-2.1162882456329468</v>
      </c>
      <c r="Q59" s="181">
        <v>5.3930114454634914</v>
      </c>
      <c r="R59" s="181">
        <v>4.2490280117420509</v>
      </c>
      <c r="S59" s="181">
        <v>4.8769712452699787</v>
      </c>
      <c r="T59" s="711">
        <v>2.4611009324837951</v>
      </c>
    </row>
    <row r="60" spans="1:20" s="167" customFormat="1">
      <c r="A60" s="406">
        <v>2008</v>
      </c>
      <c r="B60" s="407">
        <v>21312.2</v>
      </c>
      <c r="C60" s="164">
        <v>856.9</v>
      </c>
      <c r="D60" s="164">
        <v>2925.8</v>
      </c>
      <c r="E60" s="164">
        <v>228.40000000000009</v>
      </c>
      <c r="F60" s="164">
        <v>2697.4</v>
      </c>
      <c r="G60" s="164">
        <v>2458.8000000000002</v>
      </c>
      <c r="H60" s="164">
        <v>15070.7</v>
      </c>
      <c r="I60" s="164">
        <v>11219.900000000001</v>
      </c>
      <c r="J60" s="408">
        <v>3850.8</v>
      </c>
      <c r="L60" s="710">
        <v>7.2781229016727345E-2</v>
      </c>
      <c r="M60" s="181">
        <v>-3.5999550005624825</v>
      </c>
      <c r="N60" s="181">
        <v>-1.1554054054053853</v>
      </c>
      <c r="O60" s="181">
        <v>-1.1683254002597288</v>
      </c>
      <c r="P60" s="181">
        <v>-1.1543112609476047</v>
      </c>
      <c r="Q60" s="181">
        <v>-11.582581178755058</v>
      </c>
      <c r="R60" s="181">
        <v>2.7531380182588272</v>
      </c>
      <c r="S60" s="181">
        <v>2.7463369963370177</v>
      </c>
      <c r="T60" s="711">
        <v>2.7729589794230236</v>
      </c>
    </row>
    <row r="61" spans="1:20" s="167" customFormat="1">
      <c r="A61" s="406">
        <v>2009</v>
      </c>
      <c r="B61" s="407">
        <v>19967.800000000003</v>
      </c>
      <c r="C61" s="164">
        <v>815.8</v>
      </c>
      <c r="D61" s="164">
        <v>2580.1999999999998</v>
      </c>
      <c r="E61" s="164">
        <v>227.29999999999973</v>
      </c>
      <c r="F61" s="164">
        <v>2352.9</v>
      </c>
      <c r="G61" s="164">
        <v>1911.3999999999999</v>
      </c>
      <c r="H61" s="164">
        <v>14660.400000000001</v>
      </c>
      <c r="I61" s="164">
        <v>10748.800000000001</v>
      </c>
      <c r="J61" s="408">
        <v>3911.6</v>
      </c>
      <c r="L61" s="710">
        <v>-6.3081239853229558</v>
      </c>
      <c r="M61" s="181">
        <v>-4.7963589683743706</v>
      </c>
      <c r="N61" s="181">
        <v>-11.812153940802528</v>
      </c>
      <c r="O61" s="181">
        <v>-0.48161120840646277</v>
      </c>
      <c r="P61" s="181">
        <v>-12.771557796396527</v>
      </c>
      <c r="Q61" s="181">
        <v>-22.262892467870522</v>
      </c>
      <c r="R61" s="181">
        <v>-2.7225012773129276</v>
      </c>
      <c r="S61" s="181">
        <v>-4.1987896505316424</v>
      </c>
      <c r="T61" s="711">
        <v>1.5788926976212592</v>
      </c>
    </row>
    <row r="62" spans="1:20" s="167" customFormat="1">
      <c r="A62" s="406">
        <v>2010</v>
      </c>
      <c r="B62" s="407">
        <v>19605.8</v>
      </c>
      <c r="C62" s="164">
        <v>826.0999999999998</v>
      </c>
      <c r="D62" s="164">
        <v>2486.1999999999998</v>
      </c>
      <c r="E62" s="164">
        <v>244.60000000000076</v>
      </c>
      <c r="F62" s="164">
        <v>2241.599999999999</v>
      </c>
      <c r="G62" s="164">
        <v>1674.2999999999995</v>
      </c>
      <c r="H62" s="164">
        <v>14619.199999999997</v>
      </c>
      <c r="I62" s="164">
        <v>10629.099999999999</v>
      </c>
      <c r="J62" s="408">
        <v>3990.099999999999</v>
      </c>
      <c r="L62" s="710">
        <v>-1.8129187992668383</v>
      </c>
      <c r="M62" s="181">
        <v>1.2625643540083109</v>
      </c>
      <c r="N62" s="181">
        <v>-3.6431284396558405</v>
      </c>
      <c r="O62" s="181">
        <v>7.6110866696001089</v>
      </c>
      <c r="P62" s="181">
        <v>-4.7303327808237094</v>
      </c>
      <c r="Q62" s="181">
        <v>-12.404520246939432</v>
      </c>
      <c r="R62" s="181">
        <v>-0.28102916700775138</v>
      </c>
      <c r="S62" s="181">
        <v>-1.1136126823459547</v>
      </c>
      <c r="T62" s="711">
        <v>2.0068514163002149</v>
      </c>
    </row>
    <row r="63" spans="1:20" s="167" customFormat="1">
      <c r="A63" s="406">
        <v>2011</v>
      </c>
      <c r="B63" s="407">
        <v>19130.2</v>
      </c>
      <c r="C63" s="164">
        <v>803.4</v>
      </c>
      <c r="D63" s="164">
        <v>2397.1999999999998</v>
      </c>
      <c r="E63" s="164">
        <v>247.59999999999991</v>
      </c>
      <c r="F63" s="164">
        <v>2149.6</v>
      </c>
      <c r="G63" s="164">
        <v>1426</v>
      </c>
      <c r="H63" s="164">
        <v>14503.6</v>
      </c>
      <c r="I63" s="164">
        <v>10457.5</v>
      </c>
      <c r="J63" s="408">
        <v>4046.1000000000004</v>
      </c>
      <c r="L63" s="710">
        <v>-2.425812769690594</v>
      </c>
      <c r="M63" s="181">
        <v>-2.7478513497155133</v>
      </c>
      <c r="N63" s="181">
        <v>-3.5797602767275394</v>
      </c>
      <c r="O63" s="181">
        <v>1.2264922322155147</v>
      </c>
      <c r="P63" s="181">
        <v>-4.1042112776587754</v>
      </c>
      <c r="Q63" s="181">
        <v>-14.830078241653199</v>
      </c>
      <c r="R63" s="181">
        <v>-0.79074094341685663</v>
      </c>
      <c r="S63" s="181">
        <v>-1.6144358412283122</v>
      </c>
      <c r="T63" s="711">
        <v>1.4034735971529821</v>
      </c>
    </row>
    <row r="64" spans="1:20" s="167" customFormat="1">
      <c r="A64" s="406">
        <v>2012</v>
      </c>
      <c r="B64" s="407">
        <v>18309.5</v>
      </c>
      <c r="C64" s="164">
        <v>778.9</v>
      </c>
      <c r="D64" s="164">
        <v>2236</v>
      </c>
      <c r="E64" s="164">
        <v>244.20000000000005</v>
      </c>
      <c r="F64" s="164">
        <v>1991.8</v>
      </c>
      <c r="G64" s="164">
        <v>1191.4000000000001</v>
      </c>
      <c r="H64" s="164">
        <v>14103.2</v>
      </c>
      <c r="I64" s="164">
        <v>10166.5</v>
      </c>
      <c r="J64" s="408">
        <v>3936.7000000000003</v>
      </c>
      <c r="L64" s="710">
        <v>-4.2900753781978214</v>
      </c>
      <c r="M64" s="181">
        <v>-3.0495394573064494</v>
      </c>
      <c r="N64" s="181">
        <v>-6.7245119305856749</v>
      </c>
      <c r="O64" s="181">
        <v>-1.373182552503982</v>
      </c>
      <c r="P64" s="181">
        <v>-7.3409006326758401</v>
      </c>
      <c r="Q64" s="181">
        <v>-16.451612903225797</v>
      </c>
      <c r="R64" s="181">
        <v>-2.7606938966877159</v>
      </c>
      <c r="S64" s="181">
        <v>-2.7826918479560092</v>
      </c>
      <c r="T64" s="711">
        <v>-2.7038382640073189</v>
      </c>
    </row>
    <row r="65" spans="1:20" s="167" customFormat="1">
      <c r="A65" s="406">
        <v>2013</v>
      </c>
      <c r="B65" s="407">
        <v>17906.900000000001</v>
      </c>
      <c r="C65" s="164">
        <v>770.2</v>
      </c>
      <c r="D65" s="164">
        <v>2131.1999999999998</v>
      </c>
      <c r="E65" s="164">
        <v>239.69999999999982</v>
      </c>
      <c r="F65" s="164">
        <v>1891.5</v>
      </c>
      <c r="G65" s="164">
        <v>1051.8</v>
      </c>
      <c r="H65" s="164">
        <v>13953.7</v>
      </c>
      <c r="I65" s="164">
        <v>9966.5</v>
      </c>
      <c r="J65" s="408">
        <v>3987.2</v>
      </c>
      <c r="L65" s="710">
        <v>-2.1988585160708896</v>
      </c>
      <c r="M65" s="181">
        <v>-1.1169598151238858</v>
      </c>
      <c r="N65" s="181">
        <v>-4.6869409660107442</v>
      </c>
      <c r="O65" s="181">
        <v>-1.8427518427519329</v>
      </c>
      <c r="P65" s="181">
        <v>-5.0356461492117699</v>
      </c>
      <c r="Q65" s="181">
        <v>-11.71730736948129</v>
      </c>
      <c r="R65" s="181">
        <v>-1.0600431107833708</v>
      </c>
      <c r="S65" s="181">
        <v>-1.9672453646781052</v>
      </c>
      <c r="T65" s="711">
        <v>1.2828003149846223</v>
      </c>
    </row>
    <row r="66" spans="1:20" s="167" customFormat="1">
      <c r="A66" s="406">
        <v>2014</v>
      </c>
      <c r="B66" s="407">
        <v>18092.600000000002</v>
      </c>
      <c r="C66" s="164">
        <v>777.10000000000014</v>
      </c>
      <c r="D66" s="164">
        <v>2111.9</v>
      </c>
      <c r="E66" s="164">
        <v>237.4999999999996</v>
      </c>
      <c r="F66" s="164">
        <v>1874.4000000000005</v>
      </c>
      <c r="G66" s="164">
        <v>1028.9000000000003</v>
      </c>
      <c r="H66" s="164">
        <v>14174.700000000004</v>
      </c>
      <c r="I66" s="164">
        <v>10125.600000000002</v>
      </c>
      <c r="J66" s="408">
        <v>4049.1000000000008</v>
      </c>
      <c r="L66" s="710">
        <v>1.0370304184420531</v>
      </c>
      <c r="M66" s="181">
        <v>0.89587120228513673</v>
      </c>
      <c r="N66" s="181">
        <v>-0.90559309309308222</v>
      </c>
      <c r="O66" s="181">
        <v>-0.91781393408436607</v>
      </c>
      <c r="P66" s="181">
        <v>-0.90404440919902296</v>
      </c>
      <c r="Q66" s="181">
        <v>-2.177220003802971</v>
      </c>
      <c r="R66" s="181">
        <v>1.5838093122254593</v>
      </c>
      <c r="S66" s="181">
        <v>1.5963477650128066</v>
      </c>
      <c r="T66" s="711">
        <v>1.5524678972713035</v>
      </c>
    </row>
    <row r="67" spans="1:20" s="311" customFormat="1">
      <c r="A67" s="406">
        <v>2015</v>
      </c>
      <c r="B67" s="716">
        <v>18614.8</v>
      </c>
      <c r="C67" s="301">
        <v>784.9</v>
      </c>
      <c r="D67" s="301">
        <v>2167.6999999999998</v>
      </c>
      <c r="E67" s="301">
        <v>241.79999999999973</v>
      </c>
      <c r="F67" s="301">
        <v>1925.9</v>
      </c>
      <c r="G67" s="301">
        <v>1101.6999999999998</v>
      </c>
      <c r="H67" s="301">
        <v>14560.5</v>
      </c>
      <c r="I67" s="301">
        <v>10469.4</v>
      </c>
      <c r="J67" s="717">
        <v>4091.1000000000004</v>
      </c>
      <c r="L67" s="718">
        <v>2.8862628920110822</v>
      </c>
      <c r="M67" s="183">
        <v>1.0037318234461301</v>
      </c>
      <c r="N67" s="183">
        <v>2.6421705573180354</v>
      </c>
      <c r="O67" s="183">
        <v>1.8105263157895291</v>
      </c>
      <c r="P67" s="183">
        <v>2.7475458813486675</v>
      </c>
      <c r="Q67" s="183">
        <v>7.0755175430070372</v>
      </c>
      <c r="R67" s="183">
        <v>2.7217507248830319</v>
      </c>
      <c r="S67" s="183">
        <v>3.3953543493718596</v>
      </c>
      <c r="T67" s="719">
        <v>1.0372675409350052</v>
      </c>
    </row>
    <row r="68" spans="1:20" s="167" customFormat="1">
      <c r="A68" s="406">
        <v>2016</v>
      </c>
      <c r="B68" s="407">
        <v>19012.7</v>
      </c>
      <c r="C68" s="164">
        <v>819.5</v>
      </c>
      <c r="D68" s="164">
        <v>2246.3999999999996</v>
      </c>
      <c r="E68" s="164">
        <v>248.59999999999945</v>
      </c>
      <c r="F68" s="164">
        <v>1997.8000000000002</v>
      </c>
      <c r="G68" s="164">
        <v>1119.8</v>
      </c>
      <c r="H68" s="164">
        <v>14827</v>
      </c>
      <c r="I68" s="164">
        <v>10668.8</v>
      </c>
      <c r="J68" s="408">
        <v>4158.2000000000007</v>
      </c>
      <c r="L68" s="710">
        <v>2.1375464684014966</v>
      </c>
      <c r="M68" s="181">
        <v>4.40820486686202</v>
      </c>
      <c r="N68" s="181">
        <v>3.6305761867416964</v>
      </c>
      <c r="O68" s="181">
        <v>2.8122415219188346</v>
      </c>
      <c r="P68" s="181">
        <v>3.7333194869930919</v>
      </c>
      <c r="Q68" s="181">
        <v>1.6429154942361857</v>
      </c>
      <c r="R68" s="181">
        <v>1.8302942893444696</v>
      </c>
      <c r="S68" s="181">
        <v>1.9045981622633601</v>
      </c>
      <c r="T68" s="711">
        <v>1.6401456820904103</v>
      </c>
    </row>
    <row r="69" spans="1:20" s="167" customFormat="1">
      <c r="A69" s="406">
        <v>2017</v>
      </c>
      <c r="B69" s="407">
        <v>19512.300000000003</v>
      </c>
      <c r="C69" s="164">
        <v>839.00000000000023</v>
      </c>
      <c r="D69" s="164">
        <v>2301.4000000000005</v>
      </c>
      <c r="E69" s="164">
        <v>247.70000000000033</v>
      </c>
      <c r="F69" s="164">
        <v>2053.7000000000003</v>
      </c>
      <c r="G69" s="164">
        <v>1166.1000000000004</v>
      </c>
      <c r="H69" s="164">
        <v>15205.800000000003</v>
      </c>
      <c r="I69" s="164">
        <v>10979.400000000001</v>
      </c>
      <c r="J69" s="408">
        <v>4226.4000000000005</v>
      </c>
      <c r="L69" s="710">
        <v>2.6277172626718137</v>
      </c>
      <c r="M69" s="181">
        <v>2.3794996949359604</v>
      </c>
      <c r="N69" s="181">
        <v>2.4483618233618554</v>
      </c>
      <c r="O69" s="181">
        <v>-0.36202735317744095</v>
      </c>
      <c r="P69" s="181">
        <v>2.798077885674255</v>
      </c>
      <c r="Q69" s="181">
        <v>4.1346669048044626</v>
      </c>
      <c r="R69" s="181">
        <v>2.5547986780873</v>
      </c>
      <c r="S69" s="181">
        <v>2.9112927414517209</v>
      </c>
      <c r="T69" s="711">
        <v>1.6401327497474805</v>
      </c>
    </row>
    <row r="70" spans="1:20" s="167" customFormat="1">
      <c r="A70" s="406">
        <v>2018</v>
      </c>
      <c r="B70" s="407">
        <v>19938.400000000001</v>
      </c>
      <c r="C70" s="164">
        <v>838.59999999999991</v>
      </c>
      <c r="D70" s="164">
        <v>2349.3000000000002</v>
      </c>
      <c r="E70" s="164">
        <v>250.90000000000055</v>
      </c>
      <c r="F70" s="164">
        <v>2098.3999999999996</v>
      </c>
      <c r="G70" s="164">
        <v>1244.0999999999999</v>
      </c>
      <c r="H70" s="164">
        <v>15506.4</v>
      </c>
      <c r="I70" s="164">
        <v>11140.4</v>
      </c>
      <c r="J70" s="408">
        <v>4366</v>
      </c>
      <c r="L70" s="710">
        <v>2.1837507623396535</v>
      </c>
      <c r="M70" s="181">
        <v>-4.76758045292347E-2</v>
      </c>
      <c r="N70" s="181">
        <v>2.0813417919527177</v>
      </c>
      <c r="O70" s="181">
        <v>1.2918853451757029</v>
      </c>
      <c r="P70" s="181">
        <v>2.1765593806300609</v>
      </c>
      <c r="Q70" s="181">
        <v>6.6889632107022923</v>
      </c>
      <c r="R70" s="181">
        <v>1.9768772442094296</v>
      </c>
      <c r="S70" s="181">
        <v>1.4663824981328455</v>
      </c>
      <c r="T70" s="711">
        <v>3.3030475108839497</v>
      </c>
    </row>
    <row r="71" spans="1:20" s="167" customFormat="1">
      <c r="A71" s="406">
        <v>2019</v>
      </c>
      <c r="B71" s="407">
        <v>20467.099999999999</v>
      </c>
      <c r="C71" s="164">
        <v>824.8</v>
      </c>
      <c r="D71" s="164">
        <v>2416</v>
      </c>
      <c r="E71" s="164">
        <v>259.89999999999964</v>
      </c>
      <c r="F71" s="164">
        <v>2156.1000000000004</v>
      </c>
      <c r="G71" s="164">
        <v>1353.2</v>
      </c>
      <c r="H71" s="164">
        <v>15873.1</v>
      </c>
      <c r="I71" s="164">
        <v>11488.9</v>
      </c>
      <c r="J71" s="408">
        <v>4384.2000000000007</v>
      </c>
      <c r="L71" s="710">
        <v>2.6516671347750931</v>
      </c>
      <c r="M71" s="181">
        <v>-1.6455998092058111</v>
      </c>
      <c r="N71" s="181">
        <v>2.8391435746818017</v>
      </c>
      <c r="O71" s="181">
        <v>3.5870864886405229</v>
      </c>
      <c r="P71" s="181">
        <v>2.7497140678612642</v>
      </c>
      <c r="Q71" s="181">
        <v>8.769391528012239</v>
      </c>
      <c r="R71" s="181">
        <v>2.3648300056750893</v>
      </c>
      <c r="S71" s="181">
        <v>3.1282539226598738</v>
      </c>
      <c r="T71" s="711">
        <v>0.41685753550162463</v>
      </c>
    </row>
    <row r="72" spans="1:20">
      <c r="A72" s="406">
        <v>2020</v>
      </c>
      <c r="B72" s="407">
        <v>19567</v>
      </c>
      <c r="C72" s="164">
        <v>776.8</v>
      </c>
      <c r="D72" s="164">
        <v>2329.4</v>
      </c>
      <c r="E72" s="164">
        <v>262.40000000000009</v>
      </c>
      <c r="F72" s="164">
        <v>2067</v>
      </c>
      <c r="G72" s="164">
        <v>1287.3</v>
      </c>
      <c r="H72" s="164">
        <v>15173.500000000002</v>
      </c>
      <c r="I72" s="164">
        <v>10736.7</v>
      </c>
      <c r="J72" s="408">
        <v>4436.8</v>
      </c>
      <c r="L72" s="710">
        <v>-4.3977896233467266</v>
      </c>
      <c r="M72" s="181">
        <v>-5.819592628516002</v>
      </c>
      <c r="N72" s="181">
        <v>-3.5844370860927066</v>
      </c>
      <c r="O72" s="181">
        <v>0.96190842631798112</v>
      </c>
      <c r="P72" s="181">
        <v>-4.1324613886183581</v>
      </c>
      <c r="Q72" s="181">
        <v>-4.8699379249187214</v>
      </c>
      <c r="R72" s="181">
        <v>-4.4074566404798006</v>
      </c>
      <c r="S72" s="181">
        <v>-6.5471890259293675</v>
      </c>
      <c r="T72" s="711">
        <v>1.1997627845445002</v>
      </c>
    </row>
    <row r="73" spans="1:20">
      <c r="A73" s="406">
        <v>2021</v>
      </c>
      <c r="B73" s="407">
        <v>20072.5</v>
      </c>
      <c r="C73" s="164">
        <v>804.2</v>
      </c>
      <c r="D73" s="164">
        <v>2334.7999999999997</v>
      </c>
      <c r="E73" s="164">
        <v>274.99999999999955</v>
      </c>
      <c r="F73" s="164">
        <v>2059.8000000000002</v>
      </c>
      <c r="G73" s="164">
        <v>1349.1</v>
      </c>
      <c r="H73" s="164">
        <v>15584.4</v>
      </c>
      <c r="I73" s="164">
        <v>10962.4</v>
      </c>
      <c r="J73" s="408">
        <v>4622</v>
      </c>
      <c r="L73" s="710">
        <v>2.5834312873715959</v>
      </c>
      <c r="M73" s="181">
        <v>3.5272914521112364</v>
      </c>
      <c r="N73" s="181">
        <v>0.23181935262297504</v>
      </c>
      <c r="O73" s="181">
        <v>4.8018292682924679</v>
      </c>
      <c r="P73" s="181">
        <v>-0.34833091436864416</v>
      </c>
      <c r="Q73" s="181">
        <v>4.8007457469121384</v>
      </c>
      <c r="R73" s="181">
        <v>2.7080106765083656</v>
      </c>
      <c r="S73" s="181">
        <v>2.1021356655210433</v>
      </c>
      <c r="T73" s="711">
        <v>4.174179588892879</v>
      </c>
    </row>
    <row r="74" spans="1:20">
      <c r="A74" s="406">
        <v>2022</v>
      </c>
      <c r="B74" s="407">
        <v>20773.599999999999</v>
      </c>
      <c r="C74" s="164">
        <v>796.60000000000014</v>
      </c>
      <c r="D74" s="164">
        <v>2381</v>
      </c>
      <c r="E74" s="164">
        <v>272.5</v>
      </c>
      <c r="F74" s="164">
        <v>2108.5</v>
      </c>
      <c r="G74" s="164">
        <v>1420.5</v>
      </c>
      <c r="H74" s="164">
        <v>16175.499999999998</v>
      </c>
      <c r="I74" s="164">
        <v>11485.099999999999</v>
      </c>
      <c r="J74" s="408">
        <v>4690.3999999999996</v>
      </c>
      <c r="L74" s="710">
        <v>3.4928384605803942</v>
      </c>
      <c r="M74" s="181">
        <v>-0.94503854762495454</v>
      </c>
      <c r="N74" s="181">
        <v>1.97875621038206</v>
      </c>
      <c r="O74" s="181">
        <v>-0.90909090909074841</v>
      </c>
      <c r="P74" s="181">
        <v>2.364307214292638</v>
      </c>
      <c r="Q74" s="181">
        <v>5.2924171670002185</v>
      </c>
      <c r="R74" s="181">
        <v>3.7928954595621178</v>
      </c>
      <c r="S74" s="181">
        <v>4.7681164708457846</v>
      </c>
      <c r="T74" s="711">
        <v>1.4798788403288521</v>
      </c>
    </row>
    <row r="75" spans="1:20">
      <c r="A75" s="406">
        <v>2023</v>
      </c>
      <c r="B75" s="407">
        <v>21399.200000000001</v>
      </c>
      <c r="C75" s="164">
        <v>775.6</v>
      </c>
      <c r="D75" s="164">
        <v>2421.3000000000002</v>
      </c>
      <c r="E75" s="164">
        <v>281.30000000000018</v>
      </c>
      <c r="F75" s="164">
        <v>2140</v>
      </c>
      <c r="G75" s="164">
        <v>1478.4</v>
      </c>
      <c r="H75" s="164">
        <v>16723.900000000001</v>
      </c>
      <c r="I75" s="164">
        <v>11923.900000000001</v>
      </c>
      <c r="J75" s="408">
        <v>4800</v>
      </c>
      <c r="L75" s="710">
        <v>3.0115146147032812</v>
      </c>
      <c r="M75" s="181">
        <v>-2.6362038664323517</v>
      </c>
      <c r="N75" s="181">
        <v>1.6925661486770327</v>
      </c>
      <c r="O75" s="181">
        <v>3.2293577981652</v>
      </c>
      <c r="P75" s="181">
        <v>1.4939530471899554</v>
      </c>
      <c r="Q75" s="181">
        <v>4.0760295670538627</v>
      </c>
      <c r="R75" s="181">
        <v>3.3903125096596876</v>
      </c>
      <c r="S75" s="181">
        <v>3.8206023456478722</v>
      </c>
      <c r="T75" s="711">
        <v>2.3366877025413624</v>
      </c>
    </row>
    <row r="76" spans="1:20">
      <c r="A76" s="406" t="s">
        <v>979</v>
      </c>
      <c r="B76" s="407">
        <v>21873.600000000002</v>
      </c>
      <c r="C76" s="164">
        <v>764.60000000000014</v>
      </c>
      <c r="D76" s="164">
        <v>2477.1000000000004</v>
      </c>
      <c r="E76" s="164">
        <v>302.29999999999978</v>
      </c>
      <c r="F76" s="164">
        <v>2174.8000000000006</v>
      </c>
      <c r="G76" s="164">
        <v>1549.2000000000003</v>
      </c>
      <c r="H76" s="164">
        <v>17082.700000000004</v>
      </c>
      <c r="I76" s="164">
        <v>12170.100000000002</v>
      </c>
      <c r="J76" s="408">
        <v>4912.6000000000013</v>
      </c>
      <c r="L76" s="710">
        <v>2.2169053048712195</v>
      </c>
      <c r="M76" s="181">
        <v>-1.4182568334192736</v>
      </c>
      <c r="N76" s="181">
        <v>2.3045471440961585</v>
      </c>
      <c r="O76" s="181">
        <v>7.4653394952007179</v>
      </c>
      <c r="P76" s="181">
        <v>1.6261682242990849</v>
      </c>
      <c r="Q76" s="181">
        <v>4.7889610389610482</v>
      </c>
      <c r="R76" s="181">
        <v>2.1454325845048361</v>
      </c>
      <c r="S76" s="181">
        <v>2.0647606907136185</v>
      </c>
      <c r="T76" s="711">
        <v>2.3458333333333581</v>
      </c>
    </row>
  </sheetData>
  <mergeCells count="3">
    <mergeCell ref="B2:J2"/>
    <mergeCell ref="L1:T1"/>
    <mergeCell ref="L2:T2"/>
  </mergeCells>
  <hyperlinks>
    <hyperlink ref="A1" location="'INDICE DE CUADROS'!A1" display="Índice" xr:uid="{00000000-0004-0000-1F00-000000000000}"/>
  </hyperlinks>
  <pageMargins left="0.75" right="0.75" top="1" bottom="1" header="0" footer="0"/>
  <pageSetup paperSize="9" orientation="portrait"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rgb="FF7030A0"/>
  </sheetPr>
  <dimension ref="A1:T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X47" sqref="X47"/>
    </sheetView>
  </sheetViews>
  <sheetFormatPr baseColWidth="10" defaultColWidth="11.42578125" defaultRowHeight="12.75"/>
  <cols>
    <col min="1" max="1" width="13" style="1" customWidth="1"/>
    <col min="2" max="2" width="12.7109375" style="1" customWidth="1"/>
    <col min="3" max="3" width="11.7109375" style="1" customWidth="1"/>
    <col min="4" max="4" width="13" style="1" customWidth="1"/>
    <col min="5" max="5" width="10.5703125" style="1" customWidth="1"/>
    <col min="6" max="6" width="16.28515625" style="1" customWidth="1"/>
    <col min="7" max="9" width="11.7109375" style="1" customWidth="1"/>
    <col min="10" max="10" width="13.28515625" style="1" customWidth="1"/>
    <col min="11" max="11" width="7.5703125" style="1" customWidth="1"/>
    <col min="12" max="12" width="13.42578125" style="1" customWidth="1"/>
    <col min="13" max="13" width="9.7109375" style="1" customWidth="1"/>
    <col min="14" max="14" width="13.7109375" style="1" customWidth="1"/>
    <col min="15" max="16" width="9.7109375" style="1" customWidth="1"/>
    <col min="17" max="17" width="12.7109375" style="1" customWidth="1"/>
    <col min="18" max="19" width="9.7109375" style="1" customWidth="1"/>
    <col min="20" max="20" width="16.5703125" style="1" customWidth="1"/>
    <col min="21" max="16384" width="11.42578125" style="1"/>
  </cols>
  <sheetData>
    <row r="1" spans="1:20" ht="70.5" customHeight="1" thickTop="1" thickBot="1">
      <c r="A1" s="130" t="s">
        <v>132</v>
      </c>
      <c r="B1" s="282" t="s">
        <v>600</v>
      </c>
      <c r="C1" s="292"/>
      <c r="D1" s="292"/>
      <c r="E1" s="292"/>
      <c r="F1" s="292"/>
      <c r="G1" s="292"/>
      <c r="H1" s="292"/>
      <c r="I1" s="292"/>
      <c r="J1" s="293"/>
      <c r="K1" s="298"/>
      <c r="L1" s="1423" t="s">
        <v>600</v>
      </c>
      <c r="M1" s="1424"/>
      <c r="N1" s="1424"/>
      <c r="O1" s="1424"/>
      <c r="P1" s="1424"/>
      <c r="Q1" s="1424"/>
      <c r="R1" s="1424"/>
      <c r="S1" s="1424"/>
      <c r="T1" s="1425"/>
    </row>
    <row r="2" spans="1:20" ht="16.149999999999999" customHeight="1" thickTop="1" thickBot="1">
      <c r="B2" s="1423" t="s">
        <v>159</v>
      </c>
      <c r="C2" s="1424"/>
      <c r="D2" s="1424"/>
      <c r="E2" s="1424"/>
      <c r="F2" s="1424"/>
      <c r="G2" s="1424"/>
      <c r="H2" s="1424"/>
      <c r="I2" s="1424"/>
      <c r="J2" s="1425"/>
      <c r="K2" s="298"/>
      <c r="L2" s="1423" t="s">
        <v>140</v>
      </c>
      <c r="M2" s="1424"/>
      <c r="N2" s="1424"/>
      <c r="O2" s="1424"/>
      <c r="P2" s="1424"/>
      <c r="Q2" s="1424"/>
      <c r="R2" s="1424"/>
      <c r="S2" s="1424"/>
      <c r="T2" s="1425"/>
    </row>
    <row r="3" spans="1:20" ht="14.25" thickTop="1" thickBot="1">
      <c r="B3" s="169"/>
      <c r="C3" s="169"/>
      <c r="D3" s="169"/>
      <c r="E3" s="169"/>
      <c r="F3" s="169"/>
      <c r="G3" s="169"/>
      <c r="H3" s="169"/>
      <c r="I3" s="169"/>
      <c r="L3" s="169"/>
      <c r="M3" s="169"/>
      <c r="N3" s="169"/>
      <c r="O3" s="169"/>
      <c r="P3" s="169"/>
      <c r="Q3" s="169"/>
      <c r="R3" s="169"/>
      <c r="S3" s="169"/>
    </row>
    <row r="4" spans="1:20" ht="66" customHeight="1" thickBot="1">
      <c r="B4" s="695" t="s">
        <v>123</v>
      </c>
      <c r="C4" s="720" t="s">
        <v>753</v>
      </c>
      <c r="D4" s="720" t="s">
        <v>754</v>
      </c>
      <c r="E4" s="720" t="s">
        <v>755</v>
      </c>
      <c r="F4" s="720" t="s">
        <v>756</v>
      </c>
      <c r="G4" s="720" t="s">
        <v>791</v>
      </c>
      <c r="H4" s="720" t="s">
        <v>757</v>
      </c>
      <c r="I4" s="720" t="s">
        <v>792</v>
      </c>
      <c r="J4" s="721" t="s">
        <v>793</v>
      </c>
      <c r="K4" s="538"/>
      <c r="L4" s="375" t="s">
        <v>123</v>
      </c>
      <c r="M4" s="376" t="s">
        <v>753</v>
      </c>
      <c r="N4" s="376" t="s">
        <v>754</v>
      </c>
      <c r="O4" s="376" t="s">
        <v>755</v>
      </c>
      <c r="P4" s="376" t="s">
        <v>756</v>
      </c>
      <c r="Q4" s="376" t="s">
        <v>791</v>
      </c>
      <c r="R4" s="376" t="s">
        <v>757</v>
      </c>
      <c r="S4" s="376" t="s">
        <v>792</v>
      </c>
      <c r="T4" s="377" t="s">
        <v>793</v>
      </c>
    </row>
    <row r="5" spans="1:20" ht="27" thickTop="1" thickBot="1">
      <c r="A5" s="722"/>
      <c r="B5" s="723" t="s">
        <v>123</v>
      </c>
      <c r="C5" s="724" t="s">
        <v>746</v>
      </c>
      <c r="D5" s="724" t="s">
        <v>748</v>
      </c>
      <c r="E5" s="724" t="s">
        <v>747</v>
      </c>
      <c r="F5" s="724" t="s">
        <v>812</v>
      </c>
      <c r="G5" s="724" t="s">
        <v>749</v>
      </c>
      <c r="H5" s="574" t="s">
        <v>750</v>
      </c>
      <c r="I5" s="574" t="s">
        <v>751</v>
      </c>
      <c r="J5" s="573" t="s">
        <v>752</v>
      </c>
      <c r="K5" s="28"/>
      <c r="L5" s="725" t="s">
        <v>123</v>
      </c>
      <c r="M5" s="726" t="s">
        <v>746</v>
      </c>
      <c r="N5" s="726" t="s">
        <v>748</v>
      </c>
      <c r="O5" s="726" t="s">
        <v>747</v>
      </c>
      <c r="P5" s="726" t="s">
        <v>812</v>
      </c>
      <c r="Q5" s="726" t="s">
        <v>749</v>
      </c>
      <c r="R5" s="726" t="s">
        <v>750</v>
      </c>
      <c r="S5" s="726" t="s">
        <v>751</v>
      </c>
      <c r="T5" s="727" t="s">
        <v>752</v>
      </c>
    </row>
    <row r="6" spans="1:20" ht="15.75" thickTop="1">
      <c r="A6" s="37">
        <v>1954</v>
      </c>
      <c r="B6" s="577"/>
      <c r="C6" s="387"/>
      <c r="D6" s="387"/>
      <c r="E6" s="387"/>
      <c r="F6" s="387"/>
      <c r="G6" s="387"/>
      <c r="H6" s="387"/>
      <c r="I6" s="387"/>
      <c r="J6" s="576"/>
      <c r="K6" s="9"/>
      <c r="L6" s="577"/>
      <c r="M6" s="387"/>
      <c r="N6" s="387"/>
      <c r="O6" s="387"/>
      <c r="P6" s="387"/>
      <c r="Q6" s="387"/>
      <c r="R6" s="387"/>
      <c r="S6" s="387"/>
      <c r="T6" s="576"/>
    </row>
    <row r="7" spans="1:20" ht="15">
      <c r="A7" s="37">
        <v>1955</v>
      </c>
      <c r="B7" s="42">
        <v>7644.4404969138286</v>
      </c>
      <c r="C7" s="9"/>
      <c r="D7" s="9"/>
      <c r="E7" s="9"/>
      <c r="F7" s="9"/>
      <c r="G7" s="9"/>
      <c r="H7" s="9"/>
      <c r="I7" s="9"/>
      <c r="J7" s="41"/>
      <c r="K7" s="9"/>
      <c r="L7" s="42"/>
      <c r="M7" s="9"/>
      <c r="N7" s="9"/>
      <c r="O7" s="9"/>
      <c r="P7" s="9"/>
      <c r="Q7" s="9"/>
      <c r="R7" s="9"/>
      <c r="S7" s="9"/>
      <c r="T7" s="41"/>
    </row>
    <row r="8" spans="1:20" ht="15">
      <c r="A8" s="37">
        <v>1956</v>
      </c>
      <c r="B8" s="42">
        <v>7853.9573572319696</v>
      </c>
      <c r="C8" s="9"/>
      <c r="D8" s="9"/>
      <c r="E8" s="9"/>
      <c r="F8" s="9"/>
      <c r="G8" s="9"/>
      <c r="H8" s="9"/>
      <c r="I8" s="9"/>
      <c r="J8" s="41"/>
      <c r="K8" s="9"/>
      <c r="L8" s="42">
        <v>2.7407742973828642</v>
      </c>
      <c r="M8" s="9"/>
      <c r="N8" s="9"/>
      <c r="O8" s="9"/>
      <c r="P8" s="9"/>
      <c r="Q8" s="9"/>
      <c r="R8" s="9"/>
      <c r="S8" s="9"/>
      <c r="T8" s="41"/>
    </row>
    <row r="9" spans="1:20" ht="15">
      <c r="A9" s="37">
        <v>1957</v>
      </c>
      <c r="B9" s="42">
        <v>8047.3575347051947</v>
      </c>
      <c r="C9" s="9"/>
      <c r="D9" s="9"/>
      <c r="E9" s="9"/>
      <c r="F9" s="9"/>
      <c r="G9" s="9"/>
      <c r="H9" s="9"/>
      <c r="I9" s="9"/>
      <c r="J9" s="41"/>
      <c r="K9" s="9"/>
      <c r="L9" s="42">
        <v>2.4624551506526871</v>
      </c>
      <c r="M9" s="9"/>
      <c r="N9" s="9"/>
      <c r="O9" s="9"/>
      <c r="P9" s="9"/>
      <c r="Q9" s="9"/>
      <c r="R9" s="9"/>
      <c r="S9" s="9"/>
      <c r="T9" s="41"/>
    </row>
    <row r="10" spans="1:20" ht="15">
      <c r="A10" s="37">
        <v>1958</v>
      </c>
      <c r="B10" s="42">
        <v>8286.4813355019105</v>
      </c>
      <c r="C10" s="9"/>
      <c r="D10" s="9"/>
      <c r="E10" s="9"/>
      <c r="F10" s="9"/>
      <c r="G10" s="9"/>
      <c r="H10" s="9"/>
      <c r="I10" s="9"/>
      <c r="J10" s="41"/>
      <c r="K10" s="9"/>
      <c r="L10" s="42">
        <v>2.971457397853472</v>
      </c>
      <c r="M10" s="9"/>
      <c r="N10" s="9"/>
      <c r="O10" s="9"/>
      <c r="P10" s="9"/>
      <c r="Q10" s="9"/>
      <c r="R10" s="9"/>
      <c r="S10" s="9"/>
      <c r="T10" s="41"/>
    </row>
    <row r="11" spans="1:20" ht="15">
      <c r="A11" s="37">
        <v>1959</v>
      </c>
      <c r="B11" s="42">
        <v>8237.5343767998493</v>
      </c>
      <c r="C11" s="9"/>
      <c r="D11" s="9"/>
      <c r="E11" s="9"/>
      <c r="F11" s="9"/>
      <c r="G11" s="9"/>
      <c r="H11" s="9"/>
      <c r="I11" s="9"/>
      <c r="J11" s="41"/>
      <c r="K11" s="9"/>
      <c r="L11" s="42">
        <v>-0.59068447414896141</v>
      </c>
      <c r="M11" s="9"/>
      <c r="N11" s="9"/>
      <c r="O11" s="9"/>
      <c r="P11" s="9"/>
      <c r="Q11" s="9"/>
      <c r="R11" s="9"/>
      <c r="S11" s="9"/>
      <c r="T11" s="41"/>
    </row>
    <row r="12" spans="1:20" ht="15">
      <c r="A12" s="37">
        <v>1960</v>
      </c>
      <c r="B12" s="42">
        <v>8161.24875101611</v>
      </c>
      <c r="C12" s="9"/>
      <c r="D12" s="9"/>
      <c r="E12" s="9"/>
      <c r="F12" s="9"/>
      <c r="G12" s="9"/>
      <c r="H12" s="9"/>
      <c r="I12" s="9"/>
      <c r="J12" s="41"/>
      <c r="K12" s="9"/>
      <c r="L12" s="42">
        <v>-0.92607353480174126</v>
      </c>
      <c r="M12" s="9"/>
      <c r="N12" s="9"/>
      <c r="O12" s="9"/>
      <c r="P12" s="9"/>
      <c r="Q12" s="9"/>
      <c r="R12" s="9"/>
      <c r="S12" s="9"/>
      <c r="T12" s="41"/>
    </row>
    <row r="13" spans="1:20" ht="15">
      <c r="A13" s="37">
        <v>1961</v>
      </c>
      <c r="B13" s="42">
        <v>8166.8597437296976</v>
      </c>
      <c r="C13" s="9"/>
      <c r="D13" s="9"/>
      <c r="E13" s="9"/>
      <c r="F13" s="9"/>
      <c r="G13" s="9"/>
      <c r="H13" s="9"/>
      <c r="I13" s="9"/>
      <c r="J13" s="41"/>
      <c r="K13" s="9"/>
      <c r="L13" s="42">
        <v>6.8751644322673222E-2</v>
      </c>
      <c r="M13" s="9"/>
      <c r="N13" s="9"/>
      <c r="O13" s="9"/>
      <c r="P13" s="9"/>
      <c r="Q13" s="9"/>
      <c r="R13" s="9"/>
      <c r="S13" s="9"/>
      <c r="T13" s="41"/>
    </row>
    <row r="14" spans="1:20" ht="15">
      <c r="A14" s="37">
        <v>1962</v>
      </c>
      <c r="B14" s="42">
        <v>8224.9991799574582</v>
      </c>
      <c r="C14" s="9"/>
      <c r="D14" s="9"/>
      <c r="E14" s="9"/>
      <c r="F14" s="9"/>
      <c r="G14" s="9"/>
      <c r="H14" s="9"/>
      <c r="I14" s="9"/>
      <c r="J14" s="41"/>
      <c r="K14" s="9"/>
      <c r="L14" s="42">
        <v>0.71189463333687364</v>
      </c>
      <c r="M14" s="9"/>
      <c r="N14" s="9"/>
      <c r="O14" s="9"/>
      <c r="P14" s="9"/>
      <c r="Q14" s="9"/>
      <c r="R14" s="9"/>
      <c r="S14" s="9"/>
      <c r="T14" s="41"/>
    </row>
    <row r="15" spans="1:20" ht="15">
      <c r="A15" s="37">
        <v>1963</v>
      </c>
      <c r="B15" s="42">
        <v>8260.2171143400319</v>
      </c>
      <c r="C15" s="9"/>
      <c r="D15" s="9"/>
      <c r="E15" s="9"/>
      <c r="F15" s="9"/>
      <c r="G15" s="9"/>
      <c r="H15" s="9"/>
      <c r="I15" s="9"/>
      <c r="J15" s="41"/>
      <c r="K15" s="9"/>
      <c r="L15" s="42">
        <v>0.4281816157306384</v>
      </c>
      <c r="M15" s="9"/>
      <c r="N15" s="9"/>
      <c r="O15" s="9"/>
      <c r="P15" s="9"/>
      <c r="Q15" s="9"/>
      <c r="R15" s="9"/>
      <c r="S15" s="9"/>
      <c r="T15" s="41"/>
    </row>
    <row r="16" spans="1:20" ht="15">
      <c r="A16" s="37">
        <v>1964</v>
      </c>
      <c r="B16" s="42">
        <v>8319.430995297178</v>
      </c>
      <c r="C16" s="9">
        <v>1316.9559492883764</v>
      </c>
      <c r="D16" s="9">
        <v>2361.2117362176596</v>
      </c>
      <c r="E16" s="9"/>
      <c r="F16" s="9"/>
      <c r="G16" s="9">
        <v>1040.8359346078848</v>
      </c>
      <c r="H16" s="9">
        <v>3600.4273751832566</v>
      </c>
      <c r="I16" s="9">
        <v>2818.0042138349518</v>
      </c>
      <c r="J16" s="41">
        <v>782.42316134830457</v>
      </c>
      <c r="K16" s="9"/>
      <c r="L16" s="42">
        <v>0.71685622953359118</v>
      </c>
      <c r="M16" s="9"/>
      <c r="N16" s="9"/>
      <c r="O16" s="9"/>
      <c r="P16" s="9"/>
      <c r="Q16" s="9"/>
      <c r="R16" s="9"/>
      <c r="S16" s="9"/>
      <c r="T16" s="41"/>
    </row>
    <row r="17" spans="1:20" ht="15">
      <c r="A17" s="37">
        <v>1965</v>
      </c>
      <c r="B17" s="42">
        <v>8490.0290536729262</v>
      </c>
      <c r="C17" s="9">
        <v>1282.8407374620276</v>
      </c>
      <c r="D17" s="9">
        <v>2432.4601803877886</v>
      </c>
      <c r="E17" s="9"/>
      <c r="F17" s="9"/>
      <c r="G17" s="9">
        <v>1068.9185151102797</v>
      </c>
      <c r="H17" s="9">
        <v>3705.8096207128297</v>
      </c>
      <c r="I17" s="9">
        <v>2898.6554513638134</v>
      </c>
      <c r="J17" s="41">
        <v>807.15416934901623</v>
      </c>
      <c r="K17" s="9"/>
      <c r="L17" s="42">
        <v>2.0505976727517083</v>
      </c>
      <c r="M17" s="9">
        <v>-2.5904596007773173</v>
      </c>
      <c r="N17" s="9">
        <v>3.0174525679877995</v>
      </c>
      <c r="O17" s="9"/>
      <c r="P17" s="9"/>
      <c r="Q17" s="9">
        <v>2.6980794540855779</v>
      </c>
      <c r="R17" s="9">
        <v>2.9269371257407917</v>
      </c>
      <c r="S17" s="9">
        <v>2.8619984715745117</v>
      </c>
      <c r="T17" s="41">
        <v>3.1608225858362982</v>
      </c>
    </row>
    <row r="18" spans="1:20" ht="15">
      <c r="A18" s="37">
        <v>1966</v>
      </c>
      <c r="B18" s="42">
        <v>8596.6379176119081</v>
      </c>
      <c r="C18" s="9">
        <v>1241.4456319331523</v>
      </c>
      <c r="D18" s="9">
        <v>2534.3175893432599</v>
      </c>
      <c r="E18" s="9"/>
      <c r="F18" s="9"/>
      <c r="G18" s="9">
        <v>1111.7490523383112</v>
      </c>
      <c r="H18" s="9">
        <v>3709.1256439971839</v>
      </c>
      <c r="I18" s="9">
        <v>2899.7568075800382</v>
      </c>
      <c r="J18" s="41">
        <v>809.36883641714564</v>
      </c>
      <c r="K18" s="9"/>
      <c r="L18" s="42">
        <v>1.2556949247760407</v>
      </c>
      <c r="M18" s="9">
        <v>-3.2268312285413825</v>
      </c>
      <c r="N18" s="9">
        <v>4.1874234890551421</v>
      </c>
      <c r="O18" s="9"/>
      <c r="P18" s="9"/>
      <c r="Q18" s="9">
        <v>4.0069038586737049</v>
      </c>
      <c r="R18" s="9">
        <v>8.9481749570197167E-2</v>
      </c>
      <c r="S18" s="9">
        <v>3.7995416657965464E-2</v>
      </c>
      <c r="T18" s="41">
        <v>0.27437968509975708</v>
      </c>
    </row>
    <row r="19" spans="1:20" ht="15">
      <c r="A19" s="37">
        <v>1967</v>
      </c>
      <c r="B19" s="42">
        <v>8690.7115847084988</v>
      </c>
      <c r="C19" s="9">
        <v>1198.0632064107274</v>
      </c>
      <c r="D19" s="9">
        <v>2575.6253497637881</v>
      </c>
      <c r="E19" s="9"/>
      <c r="F19" s="9"/>
      <c r="G19" s="9">
        <v>1144.5306490566491</v>
      </c>
      <c r="H19" s="9">
        <v>3772.4923794773335</v>
      </c>
      <c r="I19" s="9">
        <v>2932.981199668191</v>
      </c>
      <c r="J19" s="41">
        <v>839.51117980914205</v>
      </c>
      <c r="K19" s="9"/>
      <c r="L19" s="42">
        <v>1.0943076583912248</v>
      </c>
      <c r="M19" s="9">
        <v>-3.4945086926497781</v>
      </c>
      <c r="N19" s="9">
        <v>1.6299362240244086</v>
      </c>
      <c r="O19" s="9"/>
      <c r="P19" s="9"/>
      <c r="Q19" s="9">
        <v>2.9486507453628352</v>
      </c>
      <c r="R19" s="9">
        <v>1.7084008891071534</v>
      </c>
      <c r="S19" s="9">
        <v>1.1457647759047784</v>
      </c>
      <c r="T19" s="41">
        <v>3.7241788954252675</v>
      </c>
    </row>
    <row r="20" spans="1:20" ht="15">
      <c r="A20" s="37">
        <v>1968</v>
      </c>
      <c r="B20" s="42">
        <v>8821.1970136647578</v>
      </c>
      <c r="C20" s="9">
        <v>1187.292155401334</v>
      </c>
      <c r="D20" s="9">
        <v>2571.5077861106993</v>
      </c>
      <c r="E20" s="9"/>
      <c r="F20" s="9"/>
      <c r="G20" s="9">
        <v>1175.3006891402763</v>
      </c>
      <c r="H20" s="9">
        <v>3887.0963830124469</v>
      </c>
      <c r="I20" s="9">
        <v>3058.1558247352164</v>
      </c>
      <c r="J20" s="41">
        <v>828.94055827723071</v>
      </c>
      <c r="K20" s="9"/>
      <c r="L20" s="42">
        <v>1.5014355002397117</v>
      </c>
      <c r="M20" s="9">
        <v>-0.89903862765825515</v>
      </c>
      <c r="N20" s="9">
        <v>-0.1598665603080196</v>
      </c>
      <c r="O20" s="9"/>
      <c r="P20" s="9"/>
      <c r="Q20" s="9">
        <v>2.6884417738388011</v>
      </c>
      <c r="R20" s="9">
        <v>3.0378856206196403</v>
      </c>
      <c r="S20" s="9">
        <v>4.2678290976152944</v>
      </c>
      <c r="T20" s="41">
        <v>-1.2591400550871157</v>
      </c>
    </row>
    <row r="21" spans="1:20" ht="15">
      <c r="A21" s="37">
        <v>1969</v>
      </c>
      <c r="B21" s="42">
        <v>9028.6843648910144</v>
      </c>
      <c r="C21" s="9">
        <v>1195.1067948530167</v>
      </c>
      <c r="D21" s="9">
        <v>2645.4542452116311</v>
      </c>
      <c r="E21" s="9"/>
      <c r="F21" s="9"/>
      <c r="G21" s="9">
        <v>1209.6832257076433</v>
      </c>
      <c r="H21" s="9">
        <v>3978.4400991187231</v>
      </c>
      <c r="I21" s="9">
        <v>3126.0916896756989</v>
      </c>
      <c r="J21" s="41">
        <v>852.34840944302459</v>
      </c>
      <c r="K21" s="9"/>
      <c r="L21" s="42">
        <v>2.3521450762843399</v>
      </c>
      <c r="M21" s="9">
        <v>0.65819010225340868</v>
      </c>
      <c r="N21" s="9">
        <v>2.875607046586981</v>
      </c>
      <c r="O21" s="9"/>
      <c r="P21" s="9"/>
      <c r="Q21" s="9">
        <v>2.9254246921711191</v>
      </c>
      <c r="R21" s="9">
        <v>2.3499215637016402</v>
      </c>
      <c r="S21" s="9">
        <v>2.2214651193048551</v>
      </c>
      <c r="T21" s="41">
        <v>2.8238274665244978</v>
      </c>
    </row>
    <row r="22" spans="1:20" ht="15">
      <c r="A22" s="37">
        <v>1970</v>
      </c>
      <c r="B22" s="42">
        <v>9335.7369931797366</v>
      </c>
      <c r="C22" s="9">
        <v>1154.7821943650058</v>
      </c>
      <c r="D22" s="9">
        <v>2727.7950062601631</v>
      </c>
      <c r="E22" s="9"/>
      <c r="F22" s="9"/>
      <c r="G22" s="9">
        <v>1220.2511930594408</v>
      </c>
      <c r="H22" s="9">
        <v>4232.9085994951274</v>
      </c>
      <c r="I22" s="9">
        <v>3314.8993697198425</v>
      </c>
      <c r="J22" s="41">
        <v>918.00922977528455</v>
      </c>
      <c r="K22" s="9"/>
      <c r="L22" s="42">
        <v>3.4008568234230152</v>
      </c>
      <c r="M22" s="9">
        <v>-3.3741420148958645</v>
      </c>
      <c r="N22" s="9">
        <v>3.1125377124768594</v>
      </c>
      <c r="O22" s="9"/>
      <c r="P22" s="9"/>
      <c r="Q22" s="9">
        <v>0.8736144411372937</v>
      </c>
      <c r="R22" s="9">
        <v>6.3961878031737252</v>
      </c>
      <c r="S22" s="9">
        <v>6.0397358358906805</v>
      </c>
      <c r="T22" s="41">
        <v>7.7035188433291824</v>
      </c>
    </row>
    <row r="23" spans="1:20" ht="15">
      <c r="A23" s="37">
        <v>1971</v>
      </c>
      <c r="B23" s="42">
        <v>9520.0640770653845</v>
      </c>
      <c r="C23" s="9">
        <v>1093.7538996315391</v>
      </c>
      <c r="D23" s="9">
        <v>2799.4124897163606</v>
      </c>
      <c r="E23" s="9"/>
      <c r="F23" s="9"/>
      <c r="G23" s="9">
        <v>1223.9667786401153</v>
      </c>
      <c r="H23" s="9">
        <v>4402.9309090773695</v>
      </c>
      <c r="I23" s="9">
        <v>3409.0697675580354</v>
      </c>
      <c r="J23" s="41">
        <v>993.86114151933418</v>
      </c>
      <c r="K23" s="9"/>
      <c r="L23" s="42">
        <v>1.9744245582358211</v>
      </c>
      <c r="M23" s="9">
        <v>-5.2848316358934833</v>
      </c>
      <c r="N23" s="9">
        <v>2.6254716095541974</v>
      </c>
      <c r="O23" s="9"/>
      <c r="P23" s="9"/>
      <c r="Q23" s="9">
        <v>0.30449350115846485</v>
      </c>
      <c r="R23" s="9">
        <v>4.0166780261336354</v>
      </c>
      <c r="S23" s="9">
        <v>2.8408222191719679</v>
      </c>
      <c r="T23" s="41">
        <v>8.2626524095642306</v>
      </c>
    </row>
    <row r="24" spans="1:20" ht="15">
      <c r="A24" s="37">
        <v>1972</v>
      </c>
      <c r="B24" s="42">
        <v>9821.266947145099</v>
      </c>
      <c r="C24" s="9">
        <v>1042.0224675141458</v>
      </c>
      <c r="D24" s="9">
        <v>2957.0101448306636</v>
      </c>
      <c r="E24" s="9"/>
      <c r="F24" s="9"/>
      <c r="G24" s="9">
        <v>1294.6043568654072</v>
      </c>
      <c r="H24" s="9">
        <v>4527.629977934881</v>
      </c>
      <c r="I24" s="9">
        <v>3480.5847237356566</v>
      </c>
      <c r="J24" s="41">
        <v>1047.0452541992249</v>
      </c>
      <c r="K24" s="9"/>
      <c r="L24" s="42">
        <v>3.1638743987588924</v>
      </c>
      <c r="M24" s="9">
        <v>-4.7297140732316834</v>
      </c>
      <c r="N24" s="9">
        <v>5.6296689285068924</v>
      </c>
      <c r="O24" s="9"/>
      <c r="P24" s="9"/>
      <c r="Q24" s="9">
        <v>5.7712006124687187</v>
      </c>
      <c r="R24" s="9">
        <v>2.8321831850784518</v>
      </c>
      <c r="S24" s="9">
        <v>2.0977850573251411</v>
      </c>
      <c r="T24" s="41">
        <v>5.3512619075323897</v>
      </c>
    </row>
    <row r="25" spans="1:20" ht="15">
      <c r="A25" s="37">
        <v>1973</v>
      </c>
      <c r="B25" s="42">
        <v>10119.127097908122</v>
      </c>
      <c r="C25" s="9">
        <v>1017.9289571810575</v>
      </c>
      <c r="D25" s="9">
        <v>3091.576910613011</v>
      </c>
      <c r="E25" s="9"/>
      <c r="F25" s="9"/>
      <c r="G25" s="9">
        <v>1337.0987106351756</v>
      </c>
      <c r="H25" s="9">
        <v>4672.5225194788791</v>
      </c>
      <c r="I25" s="9">
        <v>3458.3423601787817</v>
      </c>
      <c r="J25" s="41">
        <v>1214.1801593000971</v>
      </c>
      <c r="K25" s="9"/>
      <c r="L25" s="42">
        <v>3.0328078074449039</v>
      </c>
      <c r="M25" s="9">
        <v>-2.3121872209306504</v>
      </c>
      <c r="N25" s="9">
        <v>4.5507711908798099</v>
      </c>
      <c r="O25" s="9"/>
      <c r="P25" s="9"/>
      <c r="Q25" s="9">
        <v>3.2824201111649964</v>
      </c>
      <c r="R25" s="9">
        <v>3.2001851354930277</v>
      </c>
      <c r="S25" s="9">
        <v>-0.63904100380588469</v>
      </c>
      <c r="T25" s="41">
        <v>15.962529263235737</v>
      </c>
    </row>
    <row r="26" spans="1:20" ht="15">
      <c r="A26" s="37">
        <v>1974</v>
      </c>
      <c r="B26" s="42">
        <v>10352.639904800839</v>
      </c>
      <c r="C26" s="9">
        <v>995.90640125478399</v>
      </c>
      <c r="D26" s="9">
        <v>3166.1243413400657</v>
      </c>
      <c r="E26" s="9"/>
      <c r="F26" s="9"/>
      <c r="G26" s="9">
        <v>1384.608054339988</v>
      </c>
      <c r="H26" s="9">
        <v>4806.001107866</v>
      </c>
      <c r="I26" s="9">
        <v>3493.7220369000638</v>
      </c>
      <c r="J26" s="41">
        <v>1312.2790709659364</v>
      </c>
      <c r="K26" s="9"/>
      <c r="L26" s="42">
        <v>2.3076378489305549</v>
      </c>
      <c r="M26" s="9">
        <v>-2.1634668874398133</v>
      </c>
      <c r="N26" s="9">
        <v>2.4113076556867341</v>
      </c>
      <c r="O26" s="9"/>
      <c r="P26" s="9"/>
      <c r="Q26" s="9">
        <v>3.5531665184422634</v>
      </c>
      <c r="R26" s="9">
        <v>2.8566708417278486</v>
      </c>
      <c r="S26" s="9">
        <v>1.0230241264908457</v>
      </c>
      <c r="T26" s="41">
        <v>8.0794362281778156</v>
      </c>
    </row>
    <row r="27" spans="1:20" ht="15">
      <c r="A27" s="37">
        <v>1975</v>
      </c>
      <c r="B27" s="42">
        <v>10300.111461286668</v>
      </c>
      <c r="C27" s="9">
        <v>922.54914531571433</v>
      </c>
      <c r="D27" s="9">
        <v>3174.960592357942</v>
      </c>
      <c r="E27" s="9"/>
      <c r="F27" s="9"/>
      <c r="G27" s="9">
        <v>1358.4765789333558</v>
      </c>
      <c r="H27" s="9">
        <v>4844.1251446796541</v>
      </c>
      <c r="I27" s="9">
        <v>3515.9633043909826</v>
      </c>
      <c r="J27" s="41">
        <v>1328.1618402886716</v>
      </c>
      <c r="K27" s="9"/>
      <c r="L27" s="42">
        <v>-0.50739177637012522</v>
      </c>
      <c r="M27" s="9">
        <v>-7.3658785450765096</v>
      </c>
      <c r="N27" s="9">
        <v>0.27908730249477376</v>
      </c>
      <c r="O27" s="9"/>
      <c r="P27" s="9"/>
      <c r="Q27" s="9">
        <v>-1.8872832152553531</v>
      </c>
      <c r="R27" s="9">
        <v>0.79325901010003363</v>
      </c>
      <c r="S27" s="9">
        <v>0.63660666922011888</v>
      </c>
      <c r="T27" s="41">
        <v>1.2103194872295164</v>
      </c>
    </row>
    <row r="28" spans="1:20" ht="15">
      <c r="A28" s="37">
        <v>1976</v>
      </c>
      <c r="B28" s="42">
        <v>10269.191309392878</v>
      </c>
      <c r="C28" s="9">
        <v>846.66245423828354</v>
      </c>
      <c r="D28" s="9">
        <v>3149.3086593998792</v>
      </c>
      <c r="E28" s="9"/>
      <c r="F28" s="9"/>
      <c r="G28" s="9">
        <v>1326.1319092923479</v>
      </c>
      <c r="H28" s="9">
        <v>4947.0882864623682</v>
      </c>
      <c r="I28" s="9">
        <v>3520.1525944723508</v>
      </c>
      <c r="J28" s="41">
        <v>1426.9356919900176</v>
      </c>
      <c r="K28" s="9"/>
      <c r="L28" s="42">
        <v>-0.30019240092696853</v>
      </c>
      <c r="M28" s="9">
        <v>-8.225761355126604</v>
      </c>
      <c r="N28" s="9">
        <v>-0.80794492441280674</v>
      </c>
      <c r="O28" s="9"/>
      <c r="P28" s="9"/>
      <c r="Q28" s="9">
        <v>-2.3809515852238006</v>
      </c>
      <c r="R28" s="9">
        <v>2.1255260487190286</v>
      </c>
      <c r="S28" s="9">
        <v>0.11915056326488038</v>
      </c>
      <c r="T28" s="41">
        <v>7.436883721932408</v>
      </c>
    </row>
    <row r="29" spans="1:20" ht="15">
      <c r="A29" s="37">
        <v>1977</v>
      </c>
      <c r="B29" s="42">
        <v>10272.056497718733</v>
      </c>
      <c r="C29" s="9">
        <v>783.77275741801236</v>
      </c>
      <c r="D29" s="9">
        <v>3119.2176572463341</v>
      </c>
      <c r="E29" s="9"/>
      <c r="F29" s="9"/>
      <c r="G29" s="9">
        <v>1334.6885959471388</v>
      </c>
      <c r="H29" s="9">
        <v>5034.3774871072483</v>
      </c>
      <c r="I29" s="9">
        <v>3564.2437483021349</v>
      </c>
      <c r="J29" s="41">
        <v>1470.1337388051134</v>
      </c>
      <c r="K29" s="9"/>
      <c r="L29" s="42">
        <v>2.7900817498993646E-2</v>
      </c>
      <c r="M29" s="9">
        <v>-7.427953903642881</v>
      </c>
      <c r="N29" s="9">
        <v>-0.95547961181039476</v>
      </c>
      <c r="O29" s="9"/>
      <c r="P29" s="9"/>
      <c r="Q29" s="9">
        <v>0.64523646515353139</v>
      </c>
      <c r="R29" s="9">
        <v>1.7644560919550578</v>
      </c>
      <c r="S29" s="9">
        <v>1.25253529915208</v>
      </c>
      <c r="T29" s="41">
        <v>3.0273296167153463</v>
      </c>
    </row>
    <row r="30" spans="1:20" ht="15">
      <c r="A30" s="37">
        <v>1978</v>
      </c>
      <c r="B30" s="42">
        <v>10093.732930288179</v>
      </c>
      <c r="C30" s="9">
        <v>756.63555724587582</v>
      </c>
      <c r="D30" s="9">
        <v>3058.8441641053755</v>
      </c>
      <c r="E30" s="9"/>
      <c r="F30" s="9"/>
      <c r="G30" s="9">
        <v>1265.2658602794879</v>
      </c>
      <c r="H30" s="9">
        <v>5012.9873486574379</v>
      </c>
      <c r="I30" s="9">
        <v>3461.2800109633727</v>
      </c>
      <c r="J30" s="41">
        <v>1551.7073376940648</v>
      </c>
      <c r="K30" s="9"/>
      <c r="L30" s="42">
        <v>-1.7360064897438687</v>
      </c>
      <c r="M30" s="9">
        <v>-3.4623811449551734</v>
      </c>
      <c r="N30" s="9">
        <v>-1.9355331937386033</v>
      </c>
      <c r="O30" s="9"/>
      <c r="P30" s="9"/>
      <c r="Q30" s="9">
        <v>-5.2014182093453982</v>
      </c>
      <c r="R30" s="9">
        <v>-0.42488149735671055</v>
      </c>
      <c r="S30" s="9">
        <v>-2.8887961825789898</v>
      </c>
      <c r="T30" s="41">
        <v>5.5487195984803561</v>
      </c>
    </row>
    <row r="31" spans="1:20" ht="15">
      <c r="A31" s="37">
        <v>1979</v>
      </c>
      <c r="B31" s="42">
        <v>9891.7201840067009</v>
      </c>
      <c r="C31" s="9">
        <v>697.6213801466763</v>
      </c>
      <c r="D31" s="9">
        <v>2997.0389352630759</v>
      </c>
      <c r="E31" s="9"/>
      <c r="F31" s="9"/>
      <c r="G31" s="9">
        <v>1168.6212640386477</v>
      </c>
      <c r="H31" s="9">
        <v>5028.4386045583014</v>
      </c>
      <c r="I31" s="9">
        <v>3469.9374109005289</v>
      </c>
      <c r="J31" s="41">
        <v>1558.5011936577732</v>
      </c>
      <c r="K31" s="9"/>
      <c r="L31" s="42">
        <v>-2.0013680535899692</v>
      </c>
      <c r="M31" s="9">
        <v>-7.7995511226050311</v>
      </c>
      <c r="N31" s="9">
        <v>-2.020541927815922</v>
      </c>
      <c r="O31" s="9"/>
      <c r="P31" s="9"/>
      <c r="Q31" s="9">
        <v>-7.6382837216118489</v>
      </c>
      <c r="R31" s="9">
        <v>0.308224514171207</v>
      </c>
      <c r="S31" s="9">
        <v>0.25012133978570272</v>
      </c>
      <c r="T31" s="41">
        <v>0.4378310135340735</v>
      </c>
    </row>
    <row r="32" spans="1:20" ht="15">
      <c r="A32" s="37">
        <v>1980</v>
      </c>
      <c r="B32" s="42">
        <v>9557.5718169989777</v>
      </c>
      <c r="C32" s="9">
        <v>638.34797696008661</v>
      </c>
      <c r="D32" s="9">
        <v>2869.6461311446419</v>
      </c>
      <c r="E32" s="9">
        <v>217.46903471897971</v>
      </c>
      <c r="F32" s="9">
        <v>2652.1770964256621</v>
      </c>
      <c r="G32" s="9">
        <v>1074.9194799999893</v>
      </c>
      <c r="H32" s="9">
        <v>4974.6582288942609</v>
      </c>
      <c r="I32" s="9">
        <v>3352.7335285606382</v>
      </c>
      <c r="J32" s="41">
        <v>1621.9247003336229</v>
      </c>
      <c r="K32" s="9"/>
      <c r="L32" s="42">
        <v>-3.3780612551898348</v>
      </c>
      <c r="M32" s="9">
        <v>-8.4965003759098323</v>
      </c>
      <c r="N32" s="9">
        <v>-4.2506222598423404</v>
      </c>
      <c r="O32" s="9"/>
      <c r="P32" s="9"/>
      <c r="Q32" s="9">
        <v>-8.01814813080105</v>
      </c>
      <c r="R32" s="9">
        <v>-1.0695243572286683</v>
      </c>
      <c r="S32" s="9">
        <v>-3.3776944209916948</v>
      </c>
      <c r="T32" s="41">
        <v>4.0695192877585162</v>
      </c>
    </row>
    <row r="33" spans="1:20" ht="15">
      <c r="A33" s="37">
        <v>1981</v>
      </c>
      <c r="B33" s="42">
        <v>9290.7152263598382</v>
      </c>
      <c r="C33" s="9">
        <v>606.48970180859237</v>
      </c>
      <c r="D33" s="9">
        <v>2700.7207496594319</v>
      </c>
      <c r="E33" s="9">
        <v>215.16282428358284</v>
      </c>
      <c r="F33" s="9">
        <v>2485.5579253758488</v>
      </c>
      <c r="G33" s="9">
        <v>969.4437017085271</v>
      </c>
      <c r="H33" s="9">
        <v>5014.0610731832885</v>
      </c>
      <c r="I33" s="9">
        <v>3322.003056553649</v>
      </c>
      <c r="J33" s="41">
        <v>1692.058016629639</v>
      </c>
      <c r="K33" s="9"/>
      <c r="L33" s="42">
        <v>-2.792096107135833</v>
      </c>
      <c r="M33" s="9">
        <v>-4.9907380145870262</v>
      </c>
      <c r="N33" s="9">
        <v>-5.8866276106953048</v>
      </c>
      <c r="O33" s="9">
        <v>-1.0604776162165042</v>
      </c>
      <c r="P33" s="9">
        <v>-6.2823546464663256</v>
      </c>
      <c r="Q33" s="9">
        <v>-9.8124352804047525</v>
      </c>
      <c r="R33" s="9">
        <v>0.79207138412371592</v>
      </c>
      <c r="S33" s="9">
        <v>-0.91657961317856973</v>
      </c>
      <c r="T33" s="41">
        <v>4.3240796740804388</v>
      </c>
    </row>
    <row r="34" spans="1:20" ht="15">
      <c r="A34" s="37">
        <v>1982</v>
      </c>
      <c r="B34" s="42">
        <v>9248.3012662187539</v>
      </c>
      <c r="C34" s="9">
        <v>613.70078293733093</v>
      </c>
      <c r="D34" s="9">
        <v>2583.6171843978755</v>
      </c>
      <c r="E34" s="9">
        <v>220.46837981697936</v>
      </c>
      <c r="F34" s="9">
        <v>2363.1488045808965</v>
      </c>
      <c r="G34" s="9">
        <v>954.83238647022165</v>
      </c>
      <c r="H34" s="9">
        <v>5096.1509124133245</v>
      </c>
      <c r="I34" s="9">
        <v>3370.1963605704987</v>
      </c>
      <c r="J34" s="41">
        <v>1725.9545518428263</v>
      </c>
      <c r="K34" s="9"/>
      <c r="L34" s="42">
        <v>-0.4565198599645659</v>
      </c>
      <c r="M34" s="9">
        <v>1.1889865742542138</v>
      </c>
      <c r="N34" s="9">
        <v>-4.3360116100979118</v>
      </c>
      <c r="O34" s="9">
        <v>2.4658328180354516</v>
      </c>
      <c r="P34" s="9">
        <v>-4.9248146480610604</v>
      </c>
      <c r="Q34" s="9">
        <v>-1.507185534606581</v>
      </c>
      <c r="R34" s="9">
        <v>1.6371926474744614</v>
      </c>
      <c r="S34" s="9">
        <v>1.4507302731637806</v>
      </c>
      <c r="T34" s="41">
        <v>2.0032726348653718</v>
      </c>
    </row>
    <row r="35" spans="1:20" ht="15">
      <c r="A35" s="37">
        <v>1983</v>
      </c>
      <c r="B35" s="42">
        <v>9189.9506997524713</v>
      </c>
      <c r="C35" s="9">
        <v>604.60159690384569</v>
      </c>
      <c r="D35" s="9">
        <v>2532.5805562396636</v>
      </c>
      <c r="E35" s="9">
        <v>220.85787622906952</v>
      </c>
      <c r="F35" s="9">
        <v>2311.7226800105941</v>
      </c>
      <c r="G35" s="9">
        <v>903.4772191748184</v>
      </c>
      <c r="H35" s="9">
        <v>5149.2913274341427</v>
      </c>
      <c r="I35" s="9">
        <v>3373.8014169247476</v>
      </c>
      <c r="J35" s="41">
        <v>1775.4899105093948</v>
      </c>
      <c r="K35" s="9"/>
      <c r="L35" s="42">
        <v>-0.63093280362113147</v>
      </c>
      <c r="M35" s="9">
        <v>-1.4826746659722612</v>
      </c>
      <c r="N35" s="9">
        <v>-1.9753943605273827</v>
      </c>
      <c r="O35" s="9">
        <v>0.17666769829465245</v>
      </c>
      <c r="P35" s="9">
        <v>-2.1761695442375162</v>
      </c>
      <c r="Q35" s="9">
        <v>-5.3784484086521811</v>
      </c>
      <c r="R35" s="9">
        <v>1.0427559139070564</v>
      </c>
      <c r="S35" s="9">
        <v>0.10696873322950662</v>
      </c>
      <c r="T35" s="41">
        <v>2.8700268273969876</v>
      </c>
    </row>
    <row r="36" spans="1:20" ht="15">
      <c r="A36" s="37">
        <v>1984</v>
      </c>
      <c r="B36" s="42">
        <v>8910.6459882671916</v>
      </c>
      <c r="C36" s="9">
        <v>563.8808992404779</v>
      </c>
      <c r="D36" s="9">
        <v>2459.217728829713</v>
      </c>
      <c r="E36" s="9">
        <v>220.59241288884195</v>
      </c>
      <c r="F36" s="9">
        <v>2238.6253159408707</v>
      </c>
      <c r="G36" s="9">
        <v>747.00144151592292</v>
      </c>
      <c r="H36" s="9">
        <v>5140.5459186810776</v>
      </c>
      <c r="I36" s="9">
        <v>3309.1846728203109</v>
      </c>
      <c r="J36" s="41">
        <v>1831.3612458607668</v>
      </c>
      <c r="K36" s="9"/>
      <c r="L36" s="42">
        <v>-3.0392405858368998</v>
      </c>
      <c r="M36" s="9">
        <v>-6.7351290290825876</v>
      </c>
      <c r="N36" s="9">
        <v>-2.8967618514326166</v>
      </c>
      <c r="O36" s="9">
        <v>-0.12019645609208096</v>
      </c>
      <c r="P36" s="9">
        <v>-3.1620299745204972</v>
      </c>
      <c r="Q36" s="9">
        <v>-17.319283136082941</v>
      </c>
      <c r="R36" s="9">
        <v>-0.16983713285887436</v>
      </c>
      <c r="S36" s="9">
        <v>-1.9152503695174627</v>
      </c>
      <c r="T36" s="41">
        <v>3.1468123260324443</v>
      </c>
    </row>
    <row r="37" spans="1:20" ht="15">
      <c r="A37" s="37">
        <v>1985</v>
      </c>
      <c r="B37" s="42">
        <v>8868.9096476076502</v>
      </c>
      <c r="C37" s="9">
        <v>588.68557274335035</v>
      </c>
      <c r="D37" s="9">
        <v>2401.3278479408636</v>
      </c>
      <c r="E37" s="9">
        <v>216.87484536112893</v>
      </c>
      <c r="F37" s="9">
        <v>2184.4530025797344</v>
      </c>
      <c r="G37" s="9">
        <v>686.66002864547863</v>
      </c>
      <c r="H37" s="9">
        <v>5192.2361982779576</v>
      </c>
      <c r="I37" s="9">
        <v>3287.1820457523268</v>
      </c>
      <c r="J37" s="41">
        <v>1905.0541525256308</v>
      </c>
      <c r="K37" s="9"/>
      <c r="L37" s="42">
        <v>-0.46838737297494326</v>
      </c>
      <c r="M37" s="9">
        <v>4.3989206827688587</v>
      </c>
      <c r="N37" s="9">
        <v>-2.3539957528037947</v>
      </c>
      <c r="O37" s="9">
        <v>-1.6852653629507719</v>
      </c>
      <c r="P37" s="9">
        <v>-2.4198919298993204</v>
      </c>
      <c r="Q37" s="9">
        <v>-8.0778174601632386</v>
      </c>
      <c r="R37" s="9">
        <v>1.0055406646409581</v>
      </c>
      <c r="S37" s="9">
        <v>-0.6648957143039147</v>
      </c>
      <c r="T37" s="41">
        <v>4.023941580691659</v>
      </c>
    </row>
    <row r="38" spans="1:20" ht="15">
      <c r="A38" s="37">
        <v>1986</v>
      </c>
      <c r="B38" s="42">
        <v>9172.4078842858326</v>
      </c>
      <c r="C38" s="9">
        <v>562.57704997358587</v>
      </c>
      <c r="D38" s="9">
        <v>2443.281429359944</v>
      </c>
      <c r="E38" s="9">
        <v>214.84336476615573</v>
      </c>
      <c r="F38" s="9">
        <v>2228.4380645937881</v>
      </c>
      <c r="G38" s="9">
        <v>758.92773557427768</v>
      </c>
      <c r="H38" s="9">
        <v>5407.6216693780252</v>
      </c>
      <c r="I38" s="9">
        <v>3437.0106392346315</v>
      </c>
      <c r="J38" s="41">
        <v>1970.6110301433937</v>
      </c>
      <c r="K38" s="9"/>
      <c r="L38" s="42">
        <v>3.4220467761789664</v>
      </c>
      <c r="M38" s="9">
        <v>-4.4350539538612122</v>
      </c>
      <c r="N38" s="9">
        <v>1.7470992748889191</v>
      </c>
      <c r="O38" s="9">
        <v>-0.93670641774544761</v>
      </c>
      <c r="P38" s="9">
        <v>2.0135503928035758</v>
      </c>
      <c r="Q38" s="9">
        <v>10.524525079952006</v>
      </c>
      <c r="R38" s="9">
        <v>4.1482217463739701</v>
      </c>
      <c r="S38" s="9">
        <v>4.5579645847698691</v>
      </c>
      <c r="T38" s="41">
        <v>3.4412080901139008</v>
      </c>
    </row>
    <row r="39" spans="1:20" ht="15">
      <c r="A39" s="37">
        <v>1987</v>
      </c>
      <c r="B39" s="42">
        <v>9636.7278112504446</v>
      </c>
      <c r="C39" s="9">
        <v>552.06484901657745</v>
      </c>
      <c r="D39" s="9">
        <v>2502.8587480235592</v>
      </c>
      <c r="E39" s="9">
        <v>212.69090996343706</v>
      </c>
      <c r="F39" s="9">
        <v>2290.167838060122</v>
      </c>
      <c r="G39" s="9">
        <v>860.79933912862145</v>
      </c>
      <c r="H39" s="9">
        <v>5721.0048750816859</v>
      </c>
      <c r="I39" s="9">
        <v>3631.2022475203103</v>
      </c>
      <c r="J39" s="41">
        <v>2089.8026275613756</v>
      </c>
      <c r="K39" s="9"/>
      <c r="L39" s="42">
        <v>5.0621378030962338</v>
      </c>
      <c r="M39" s="9">
        <v>-1.8685797718733799</v>
      </c>
      <c r="N39" s="9">
        <v>2.4384140912994345</v>
      </c>
      <c r="O39" s="9">
        <v>-1.0018716682553719</v>
      </c>
      <c r="P39" s="9">
        <v>2.7700915025244965</v>
      </c>
      <c r="Q39" s="9">
        <v>13.423096663776279</v>
      </c>
      <c r="R39" s="9">
        <v>5.7952132168984649</v>
      </c>
      <c r="S39" s="9">
        <v>5.6500147561056702</v>
      </c>
      <c r="T39" s="41">
        <v>6.0484588584338139</v>
      </c>
    </row>
    <row r="40" spans="1:20" ht="15">
      <c r="A40" s="37">
        <v>1988</v>
      </c>
      <c r="B40" s="42">
        <v>10053.589277489144</v>
      </c>
      <c r="C40" s="9">
        <v>552.17672007797148</v>
      </c>
      <c r="D40" s="9">
        <v>2564.6634144532886</v>
      </c>
      <c r="E40" s="9">
        <v>212.26081309104126</v>
      </c>
      <c r="F40" s="9">
        <v>2352.4026013622474</v>
      </c>
      <c r="G40" s="9">
        <v>960.38615377246208</v>
      </c>
      <c r="H40" s="9">
        <v>5976.3629891854216</v>
      </c>
      <c r="I40" s="9">
        <v>3791.3289607976576</v>
      </c>
      <c r="J40" s="41">
        <v>2185.0340283877645</v>
      </c>
      <c r="K40" s="9"/>
      <c r="L40" s="42">
        <v>4.3257573981910324</v>
      </c>
      <c r="M40" s="9">
        <v>2.026411599893585E-2</v>
      </c>
      <c r="N40" s="9">
        <v>2.4693629426165042</v>
      </c>
      <c r="O40" s="9">
        <v>-0.20221685659709276</v>
      </c>
      <c r="P40" s="9">
        <v>2.7174760848462931</v>
      </c>
      <c r="Q40" s="9">
        <v>11.569109096279195</v>
      </c>
      <c r="R40" s="9">
        <v>4.4635185545107481</v>
      </c>
      <c r="S40" s="9">
        <v>4.4097437256956695</v>
      </c>
      <c r="T40" s="41">
        <v>4.5569566987058385</v>
      </c>
    </row>
    <row r="41" spans="1:20" ht="15">
      <c r="A41" s="37">
        <v>1989</v>
      </c>
      <c r="B41" s="42">
        <v>10620.104261077715</v>
      </c>
      <c r="C41" s="9">
        <v>501.22594989917013</v>
      </c>
      <c r="D41" s="9">
        <v>2649.188096916108</v>
      </c>
      <c r="E41" s="9">
        <v>209.472404950151</v>
      </c>
      <c r="F41" s="9">
        <v>2439.7156919659569</v>
      </c>
      <c r="G41" s="9">
        <v>1102.8282002073065</v>
      </c>
      <c r="H41" s="9">
        <v>6366.8620140551311</v>
      </c>
      <c r="I41" s="9">
        <v>4039.2357245610265</v>
      </c>
      <c r="J41" s="41">
        <v>2327.6262894941046</v>
      </c>
      <c r="K41" s="9"/>
      <c r="L41" s="42">
        <v>5.6349525323960314</v>
      </c>
      <c r="M41" s="9">
        <v>-9.2272579277892675</v>
      </c>
      <c r="N41" s="9">
        <v>3.2957417330662597</v>
      </c>
      <c r="O41" s="9">
        <v>-1.3136707149492888</v>
      </c>
      <c r="P41" s="9">
        <v>3.7116559279924077</v>
      </c>
      <c r="Q41" s="9">
        <v>14.831747196200439</v>
      </c>
      <c r="R41" s="9">
        <v>6.5340580144870763</v>
      </c>
      <c r="S41" s="9">
        <v>6.5387827415327227</v>
      </c>
      <c r="T41" s="41">
        <v>6.5258599753502455</v>
      </c>
    </row>
    <row r="42" spans="1:20" ht="15">
      <c r="A42" s="37">
        <v>1990</v>
      </c>
      <c r="B42" s="42">
        <v>11139.0352988512</v>
      </c>
      <c r="C42" s="9">
        <v>483.91184280689055</v>
      </c>
      <c r="D42" s="9">
        <v>2724.8699538701903</v>
      </c>
      <c r="E42" s="9">
        <v>203.85219441115203</v>
      </c>
      <c r="F42" s="9">
        <v>2521.0177594590382</v>
      </c>
      <c r="G42" s="9">
        <v>1212.9397744084797</v>
      </c>
      <c r="H42" s="9">
        <v>6717.3137277656388</v>
      </c>
      <c r="I42" s="9">
        <v>4258.8016868328114</v>
      </c>
      <c r="J42" s="41">
        <v>2458.5120409328274</v>
      </c>
      <c r="K42" s="9"/>
      <c r="L42" s="42">
        <v>4.8863083169093491</v>
      </c>
      <c r="M42" s="9">
        <v>-3.4543516942334263</v>
      </c>
      <c r="N42" s="9">
        <v>2.8567943907864768</v>
      </c>
      <c r="O42" s="9">
        <v>-2.6830314667635746</v>
      </c>
      <c r="P42" s="9">
        <v>3.3324402413285714</v>
      </c>
      <c r="Q42" s="9">
        <v>9.9844721218114163</v>
      </c>
      <c r="R42" s="9">
        <v>5.5043082909111307</v>
      </c>
      <c r="S42" s="9">
        <v>5.4358293807090563</v>
      </c>
      <c r="T42" s="41">
        <v>5.6231428571452469</v>
      </c>
    </row>
    <row r="43" spans="1:20" ht="15">
      <c r="A43" s="37">
        <v>1991</v>
      </c>
      <c r="B43" s="42">
        <v>11389.177275612257</v>
      </c>
      <c r="C43" s="9">
        <v>477.56692014183227</v>
      </c>
      <c r="D43" s="9">
        <v>2679.1708576880055</v>
      </c>
      <c r="E43" s="9">
        <v>201.35089664514598</v>
      </c>
      <c r="F43" s="9">
        <v>2477.8199610428592</v>
      </c>
      <c r="G43" s="9">
        <v>1254.6706265463665</v>
      </c>
      <c r="H43" s="9">
        <v>6977.7688712360514</v>
      </c>
      <c r="I43" s="9">
        <v>4430.3943310384184</v>
      </c>
      <c r="J43" s="41">
        <v>2547.3745401976335</v>
      </c>
      <c r="K43" s="9"/>
      <c r="L43" s="42">
        <v>2.2456341150732806</v>
      </c>
      <c r="M43" s="9">
        <v>-1.3111732559085709</v>
      </c>
      <c r="N43" s="9">
        <v>-1.6771110899174269</v>
      </c>
      <c r="O43" s="9">
        <v>-1.2270153741691603</v>
      </c>
      <c r="P43" s="9">
        <v>-1.7135063112545645</v>
      </c>
      <c r="Q43" s="9">
        <v>3.4404719029218045</v>
      </c>
      <c r="R43" s="9">
        <v>3.8773705386698776</v>
      </c>
      <c r="S43" s="9">
        <v>4.0291297135560455</v>
      </c>
      <c r="T43" s="41">
        <v>3.6144829793507638</v>
      </c>
    </row>
    <row r="44" spans="1:20" ht="15">
      <c r="A44" s="37">
        <v>1992</v>
      </c>
      <c r="B44" s="42">
        <v>11150.630121090955</v>
      </c>
      <c r="C44" s="9">
        <v>410.1508000333248</v>
      </c>
      <c r="D44" s="9">
        <v>2557.5011248504352</v>
      </c>
      <c r="E44" s="9">
        <v>191.28132897325688</v>
      </c>
      <c r="F44" s="9">
        <v>2366.2197958771785</v>
      </c>
      <c r="G44" s="9">
        <v>1141.8938856493569</v>
      </c>
      <c r="H44" s="9">
        <v>7041.0843105578369</v>
      </c>
      <c r="I44" s="9">
        <v>4452.3724017953446</v>
      </c>
      <c r="J44" s="41">
        <v>2588.7119087624933</v>
      </c>
      <c r="K44" s="9"/>
      <c r="L44" s="42">
        <v>-2.0945073445481022</v>
      </c>
      <c r="M44" s="9">
        <v>-14.11658079007767</v>
      </c>
      <c r="N44" s="9">
        <v>-4.5413204047227262</v>
      </c>
      <c r="O44" s="9">
        <v>-5.0010046340321797</v>
      </c>
      <c r="P44" s="9">
        <v>-4.5039658619390082</v>
      </c>
      <c r="Q44" s="9">
        <v>-8.9885535303748441</v>
      </c>
      <c r="R44" s="9">
        <v>0.90738802746515024</v>
      </c>
      <c r="S44" s="9">
        <v>0.4960748212174293</v>
      </c>
      <c r="T44" s="41">
        <v>1.6227440414652516</v>
      </c>
    </row>
    <row r="45" spans="1:20" ht="15">
      <c r="A45" s="37">
        <v>1993</v>
      </c>
      <c r="B45" s="42">
        <v>10848.788287589879</v>
      </c>
      <c r="C45" s="9">
        <v>372.92046357042227</v>
      </c>
      <c r="D45" s="9">
        <v>2423.8511402595814</v>
      </c>
      <c r="E45" s="9">
        <v>181.81274350407006</v>
      </c>
      <c r="F45" s="9">
        <v>2242.0383967555113</v>
      </c>
      <c r="G45" s="9">
        <v>1027.4561898524853</v>
      </c>
      <c r="H45" s="9">
        <v>7024.5604939073892</v>
      </c>
      <c r="I45" s="9">
        <v>4429.8599119658729</v>
      </c>
      <c r="J45" s="41">
        <v>2594.7005819415167</v>
      </c>
      <c r="K45" s="9"/>
      <c r="L45" s="42">
        <v>-2.7069486676825072</v>
      </c>
      <c r="M45" s="9">
        <v>-9.0772312183415416</v>
      </c>
      <c r="N45" s="9">
        <v>-5.2258035506697826</v>
      </c>
      <c r="O45" s="9">
        <v>-4.9500834817550965</v>
      </c>
      <c r="P45" s="9">
        <v>-5.2480923090085234</v>
      </c>
      <c r="Q45" s="9">
        <v>-10.021745210746502</v>
      </c>
      <c r="R45" s="9">
        <v>-0.23467715939249345</v>
      </c>
      <c r="S45" s="9">
        <v>-0.50562908485358715</v>
      </c>
      <c r="T45" s="41">
        <v>0.23133795455385631</v>
      </c>
    </row>
    <row r="46" spans="1:20" ht="15">
      <c r="A46" s="37">
        <v>1994</v>
      </c>
      <c r="B46" s="42">
        <v>10813.250910335575</v>
      </c>
      <c r="C46" s="9">
        <v>365.55991230336485</v>
      </c>
      <c r="D46" s="9">
        <v>2356.5682713519673</v>
      </c>
      <c r="E46" s="9">
        <v>174.56056249427081</v>
      </c>
      <c r="F46" s="9">
        <v>2182.0077088576963</v>
      </c>
      <c r="G46" s="9">
        <v>996.71675826098635</v>
      </c>
      <c r="H46" s="9">
        <v>7094.4059684192562</v>
      </c>
      <c r="I46" s="9">
        <v>4508.6717748666797</v>
      </c>
      <c r="J46" s="41">
        <v>2585.7341935525769</v>
      </c>
      <c r="K46" s="9"/>
      <c r="L46" s="42">
        <v>-0.32757001346368497</v>
      </c>
      <c r="M46" s="9">
        <v>-1.9737590146128969</v>
      </c>
      <c r="N46" s="9">
        <v>-2.775866380160974</v>
      </c>
      <c r="O46" s="9">
        <v>-3.9888188638641298</v>
      </c>
      <c r="P46" s="9">
        <v>-2.6775048984302052</v>
      </c>
      <c r="Q46" s="9">
        <v>-2.9917997375549676</v>
      </c>
      <c r="R46" s="9">
        <v>0.99430383683714041</v>
      </c>
      <c r="S46" s="9">
        <v>1.7791050838407152</v>
      </c>
      <c r="T46" s="41">
        <v>-0.34556543638767367</v>
      </c>
    </row>
    <row r="47" spans="1:20" ht="15.75" thickBot="1">
      <c r="A47" s="37">
        <v>1995</v>
      </c>
      <c r="B47" s="578">
        <v>11071.7</v>
      </c>
      <c r="C47" s="551">
        <v>348</v>
      </c>
      <c r="D47" s="551">
        <v>2397.3000000000002</v>
      </c>
      <c r="E47" s="551">
        <v>176.70000000000027</v>
      </c>
      <c r="F47" s="551">
        <v>2220.6</v>
      </c>
      <c r="G47" s="551">
        <v>1076.8</v>
      </c>
      <c r="H47" s="551">
        <v>7249.5999999999995</v>
      </c>
      <c r="I47" s="551">
        <v>4613.3</v>
      </c>
      <c r="J47" s="579">
        <v>2636.3</v>
      </c>
      <c r="K47" s="551"/>
      <c r="L47" s="578">
        <v>2.3901146085252956</v>
      </c>
      <c r="M47" s="551">
        <v>-4.803566176805651</v>
      </c>
      <c r="N47" s="551">
        <v>1.7284340599504455</v>
      </c>
      <c r="O47" s="551">
        <v>1.2256133201906216</v>
      </c>
      <c r="P47" s="551">
        <v>1.7686597066381093</v>
      </c>
      <c r="Q47" s="551">
        <v>8.0347040495976287</v>
      </c>
      <c r="R47" s="551">
        <v>2.1875549872898414</v>
      </c>
      <c r="S47" s="551">
        <v>2.3205997321997129</v>
      </c>
      <c r="T47" s="579">
        <v>1.9555686185187549</v>
      </c>
    </row>
    <row r="48" spans="1:20" ht="15">
      <c r="A48" s="37">
        <v>1996</v>
      </c>
      <c r="B48" s="42">
        <v>11269.599999999999</v>
      </c>
      <c r="C48" s="9">
        <v>356.99999999999989</v>
      </c>
      <c r="D48" s="9">
        <v>2475.9999999999995</v>
      </c>
      <c r="E48" s="9">
        <v>177.70000000000024</v>
      </c>
      <c r="F48" s="9">
        <v>2298.2999999999993</v>
      </c>
      <c r="G48" s="9">
        <v>1097.3</v>
      </c>
      <c r="H48" s="9">
        <v>7339.2999999999993</v>
      </c>
      <c r="I48" s="9">
        <v>4715.8999999999996</v>
      </c>
      <c r="J48" s="41">
        <v>2623.4</v>
      </c>
      <c r="K48" s="9"/>
      <c r="L48" s="42">
        <v>1.7874400498568255</v>
      </c>
      <c r="M48" s="9">
        <v>2.5862068965516904</v>
      </c>
      <c r="N48" s="9">
        <v>3.2828598840361822</v>
      </c>
      <c r="O48" s="9">
        <v>0.56593095642329949</v>
      </c>
      <c r="P48" s="9">
        <v>3.4990543096460103</v>
      </c>
      <c r="Q48" s="9">
        <v>1.9037890044576455</v>
      </c>
      <c r="R48" s="9">
        <v>1.2373096446700593</v>
      </c>
      <c r="S48" s="9">
        <v>2.2240045087030813</v>
      </c>
      <c r="T48" s="41">
        <v>-0.4893221560520411</v>
      </c>
    </row>
    <row r="49" spans="1:20" ht="15">
      <c r="A49" s="37">
        <v>1997</v>
      </c>
      <c r="B49" s="42">
        <v>11879.900000000001</v>
      </c>
      <c r="C49" s="9">
        <v>396.40000000000009</v>
      </c>
      <c r="D49" s="9">
        <v>2598.4000000000005</v>
      </c>
      <c r="E49" s="9">
        <v>177.90000000000012</v>
      </c>
      <c r="F49" s="9">
        <v>2420.5000000000005</v>
      </c>
      <c r="G49" s="9">
        <v>1187.7000000000003</v>
      </c>
      <c r="H49" s="9">
        <v>7697.4000000000015</v>
      </c>
      <c r="I49" s="9">
        <v>5008.6000000000004</v>
      </c>
      <c r="J49" s="41">
        <v>2688.8000000000006</v>
      </c>
      <c r="K49" s="9"/>
      <c r="L49" s="42">
        <v>5.4154539646482869</v>
      </c>
      <c r="M49" s="9">
        <v>11.036414565826401</v>
      </c>
      <c r="N49" s="9">
        <v>4.9434571890145884</v>
      </c>
      <c r="O49" s="9">
        <v>0.11254924029255875</v>
      </c>
      <c r="P49" s="9">
        <v>5.3169734151329751</v>
      </c>
      <c r="Q49" s="9">
        <v>8.2384033536863512</v>
      </c>
      <c r="R49" s="9">
        <v>4.8792119139427825</v>
      </c>
      <c r="S49" s="9">
        <v>6.2066625670603948</v>
      </c>
      <c r="T49" s="41">
        <v>2.4929480826408668</v>
      </c>
    </row>
    <row r="50" spans="1:20" ht="15">
      <c r="A50" s="37">
        <v>1998</v>
      </c>
      <c r="B50" s="42">
        <v>12463.7</v>
      </c>
      <c r="C50" s="9">
        <v>413</v>
      </c>
      <c r="D50" s="9">
        <v>2686.8</v>
      </c>
      <c r="E50" s="9">
        <v>177.60000000000036</v>
      </c>
      <c r="F50" s="9">
        <v>2509.1999999999998</v>
      </c>
      <c r="G50" s="9">
        <v>1281.3</v>
      </c>
      <c r="H50" s="9">
        <v>8082.6</v>
      </c>
      <c r="I50" s="9">
        <v>5321.6</v>
      </c>
      <c r="J50" s="41">
        <v>2761</v>
      </c>
      <c r="K50" s="9"/>
      <c r="L50" s="42">
        <v>4.9141827793163229</v>
      </c>
      <c r="M50" s="9">
        <v>4.1876892028253954</v>
      </c>
      <c r="N50" s="9">
        <v>3.402093596059097</v>
      </c>
      <c r="O50" s="9">
        <v>-0.16863406408080817</v>
      </c>
      <c r="P50" s="9">
        <v>3.6645321214624715</v>
      </c>
      <c r="Q50" s="9">
        <v>7.8807779742358974</v>
      </c>
      <c r="R50" s="9">
        <v>5.0042871618988016</v>
      </c>
      <c r="S50" s="9">
        <v>6.2492512877850181</v>
      </c>
      <c r="T50" s="41">
        <v>2.6852127343052423</v>
      </c>
    </row>
    <row r="51" spans="1:20" ht="15">
      <c r="A51" s="37">
        <v>1999</v>
      </c>
      <c r="B51" s="42">
        <v>13136</v>
      </c>
      <c r="C51" s="9">
        <v>408.10000000000008</v>
      </c>
      <c r="D51" s="9">
        <v>2777.1000000000004</v>
      </c>
      <c r="E51" s="9">
        <v>179.59999999999994</v>
      </c>
      <c r="F51" s="9">
        <v>2597.5000000000005</v>
      </c>
      <c r="G51" s="9">
        <v>1426.2</v>
      </c>
      <c r="H51" s="9">
        <v>8524.6</v>
      </c>
      <c r="I51" s="9">
        <v>5688.9999999999991</v>
      </c>
      <c r="J51" s="41">
        <v>2835.6000000000008</v>
      </c>
      <c r="K51" s="9"/>
      <c r="L51" s="42">
        <v>5.3940643629098783</v>
      </c>
      <c r="M51" s="9">
        <v>-1.186440677966083</v>
      </c>
      <c r="N51" s="9">
        <v>3.3608753907994782</v>
      </c>
      <c r="O51" s="9">
        <v>1.1261261261258815</v>
      </c>
      <c r="P51" s="9">
        <v>3.5190498963813432</v>
      </c>
      <c r="Q51" s="9">
        <v>11.308826972605956</v>
      </c>
      <c r="R51" s="9">
        <v>5.4685373518422287</v>
      </c>
      <c r="S51" s="9">
        <v>6.903938665063114</v>
      </c>
      <c r="T51" s="41">
        <v>2.7019195943499108</v>
      </c>
    </row>
    <row r="52" spans="1:20" ht="15">
      <c r="A52" s="37">
        <v>2000</v>
      </c>
      <c r="B52" s="42">
        <v>13883.199999999999</v>
      </c>
      <c r="C52" s="9">
        <v>424.19999999999993</v>
      </c>
      <c r="D52" s="9">
        <v>2876.0999999999995</v>
      </c>
      <c r="E52" s="9">
        <v>184.59999999999988</v>
      </c>
      <c r="F52" s="9">
        <v>2691.4999999999995</v>
      </c>
      <c r="G52" s="9">
        <v>1584.4999999999998</v>
      </c>
      <c r="H52" s="9">
        <v>8998.4</v>
      </c>
      <c r="I52" s="9">
        <v>6080.7000000000007</v>
      </c>
      <c r="J52" s="41">
        <v>2917.6999999999994</v>
      </c>
      <c r="K52" s="9"/>
      <c r="L52" s="42">
        <v>5.6881851400730765</v>
      </c>
      <c r="M52" s="9">
        <v>3.9451114922812724</v>
      </c>
      <c r="N52" s="9">
        <v>3.5648698282380487</v>
      </c>
      <c r="O52" s="9">
        <v>2.7839643652560975</v>
      </c>
      <c r="P52" s="9">
        <v>3.6188642925889969</v>
      </c>
      <c r="Q52" s="9">
        <v>11.099425045575639</v>
      </c>
      <c r="R52" s="9">
        <v>5.5580320484245549</v>
      </c>
      <c r="S52" s="9">
        <v>6.8852170856038342</v>
      </c>
      <c r="T52" s="41">
        <v>2.8953307941881334</v>
      </c>
    </row>
    <row r="53" spans="1:20" ht="15">
      <c r="A53" s="37">
        <v>2001</v>
      </c>
      <c r="B53" s="42">
        <v>14393</v>
      </c>
      <c r="C53" s="9">
        <v>440.09999999999997</v>
      </c>
      <c r="D53" s="9">
        <v>2895</v>
      </c>
      <c r="E53" s="9">
        <v>186</v>
      </c>
      <c r="F53" s="9">
        <v>2709</v>
      </c>
      <c r="G53" s="9">
        <v>1697.3</v>
      </c>
      <c r="H53" s="9">
        <v>9360.6</v>
      </c>
      <c r="I53" s="9">
        <v>6370.1</v>
      </c>
      <c r="J53" s="41">
        <v>2990.5</v>
      </c>
      <c r="K53" s="9"/>
      <c r="L53" s="42">
        <v>3.6720640774461355</v>
      </c>
      <c r="M53" s="9">
        <v>3.7482319660537611</v>
      </c>
      <c r="N53" s="9">
        <v>0.65713987691666809</v>
      </c>
      <c r="O53" s="9">
        <v>0.75839653304448085</v>
      </c>
      <c r="P53" s="9">
        <v>0.65019505851757753</v>
      </c>
      <c r="Q53" s="9">
        <v>7.1189649731776772</v>
      </c>
      <c r="R53" s="9">
        <v>4.0251600284495037</v>
      </c>
      <c r="S53" s="9">
        <v>4.7593204729718508</v>
      </c>
      <c r="T53" s="41">
        <v>2.4951160160400443</v>
      </c>
    </row>
    <row r="54" spans="1:20" ht="15">
      <c r="A54" s="37">
        <v>2002</v>
      </c>
      <c r="B54" s="42">
        <v>14813.300000000001</v>
      </c>
      <c r="C54" s="9">
        <v>439.4</v>
      </c>
      <c r="D54" s="9">
        <v>2869.3</v>
      </c>
      <c r="E54" s="9">
        <v>186.60000000000036</v>
      </c>
      <c r="F54" s="9">
        <v>2682.7</v>
      </c>
      <c r="G54" s="9">
        <v>1763.8999999999999</v>
      </c>
      <c r="H54" s="9">
        <v>9740.7000000000007</v>
      </c>
      <c r="I54" s="9">
        <v>6680.7000000000007</v>
      </c>
      <c r="J54" s="41">
        <v>3060</v>
      </c>
      <c r="K54" s="9"/>
      <c r="L54" s="42">
        <v>2.9201695268533445</v>
      </c>
      <c r="M54" s="9">
        <v>-0.15905476028175158</v>
      </c>
      <c r="N54" s="9">
        <v>-0.88773747841104367</v>
      </c>
      <c r="O54" s="9">
        <v>0.32258064516148544</v>
      </c>
      <c r="P54" s="9">
        <v>-0.97083794758213715</v>
      </c>
      <c r="Q54" s="9">
        <v>3.9238791021033448</v>
      </c>
      <c r="R54" s="9">
        <v>4.0606371386449513</v>
      </c>
      <c r="S54" s="9">
        <v>4.8759046168820097</v>
      </c>
      <c r="T54" s="41">
        <v>2.3240260825948766</v>
      </c>
    </row>
    <row r="55" spans="1:20" ht="15">
      <c r="A55" s="37">
        <v>2003</v>
      </c>
      <c r="B55" s="42">
        <v>15393.7</v>
      </c>
      <c r="C55" s="9">
        <v>456.40000000000009</v>
      </c>
      <c r="D55" s="9">
        <v>2891.2000000000003</v>
      </c>
      <c r="E55" s="9">
        <v>200.39999999999969</v>
      </c>
      <c r="F55" s="9">
        <v>2690.8000000000006</v>
      </c>
      <c r="G55" s="9">
        <v>1852.3000000000002</v>
      </c>
      <c r="H55" s="9">
        <v>10193.800000000001</v>
      </c>
      <c r="I55" s="9">
        <v>7022.3000000000011</v>
      </c>
      <c r="J55" s="41">
        <v>3171.5000000000009</v>
      </c>
      <c r="K55" s="9"/>
      <c r="L55" s="42">
        <v>3.9181006257889894</v>
      </c>
      <c r="M55" s="9">
        <v>3.868912152935855</v>
      </c>
      <c r="N55" s="9">
        <v>0.76325236120309281</v>
      </c>
      <c r="O55" s="9">
        <v>7.3954983922825734</v>
      </c>
      <c r="P55" s="9">
        <v>0.30193461810865685</v>
      </c>
      <c r="Q55" s="9">
        <v>5.0116219740348189</v>
      </c>
      <c r="R55" s="9">
        <v>4.6516164136047644</v>
      </c>
      <c r="S55" s="9">
        <v>5.1132366368793702</v>
      </c>
      <c r="T55" s="41">
        <v>3.6437908496732341</v>
      </c>
    </row>
    <row r="56" spans="1:20" ht="15">
      <c r="A56" s="37">
        <v>2004</v>
      </c>
      <c r="B56" s="42">
        <v>15999.5</v>
      </c>
      <c r="C56" s="9">
        <v>454.20000000000005</v>
      </c>
      <c r="D56" s="9">
        <v>2913.6000000000004</v>
      </c>
      <c r="E56" s="9">
        <v>210.60000000000036</v>
      </c>
      <c r="F56" s="9">
        <v>2703</v>
      </c>
      <c r="G56" s="9">
        <v>1945.5</v>
      </c>
      <c r="H56" s="9">
        <v>10686.2</v>
      </c>
      <c r="I56" s="9">
        <v>7429.6</v>
      </c>
      <c r="J56" s="41">
        <v>3256.6000000000004</v>
      </c>
      <c r="K56" s="9"/>
      <c r="L56" s="42">
        <v>3.9353761603772908</v>
      </c>
      <c r="M56" s="9">
        <v>-0.48203330411920042</v>
      </c>
      <c r="N56" s="9">
        <v>0.77476480354179422</v>
      </c>
      <c r="O56" s="9">
        <v>5.0898203592817826</v>
      </c>
      <c r="P56" s="9">
        <v>0.45339675932805079</v>
      </c>
      <c r="Q56" s="9">
        <v>5.031582357069575</v>
      </c>
      <c r="R56" s="9">
        <v>4.8303870980399788</v>
      </c>
      <c r="S56" s="9">
        <v>5.8000939863007694</v>
      </c>
      <c r="T56" s="41">
        <v>2.6832728992590038</v>
      </c>
    </row>
    <row r="57" spans="1:20" ht="15">
      <c r="A57" s="37">
        <v>2005</v>
      </c>
      <c r="B57" s="42">
        <v>16754.5</v>
      </c>
      <c r="C57" s="9">
        <v>455.29999999999995</v>
      </c>
      <c r="D57" s="9">
        <v>2919.7</v>
      </c>
      <c r="E57" s="9">
        <v>217.29999999999973</v>
      </c>
      <c r="F57" s="9">
        <v>2702.4</v>
      </c>
      <c r="G57" s="9">
        <v>2120.7999999999997</v>
      </c>
      <c r="H57" s="9">
        <v>11258.699999999999</v>
      </c>
      <c r="I57" s="9">
        <v>7864.7999999999993</v>
      </c>
      <c r="J57" s="41">
        <v>3393.8999999999996</v>
      </c>
      <c r="K57" s="9"/>
      <c r="L57" s="42">
        <v>4.7188974655457905</v>
      </c>
      <c r="M57" s="9">
        <v>0.2421840598854974</v>
      </c>
      <c r="N57" s="9">
        <v>0.20936298736955461</v>
      </c>
      <c r="O57" s="9">
        <v>3.1813865147195308</v>
      </c>
      <c r="P57" s="9">
        <v>-2.2197558268588491E-2</v>
      </c>
      <c r="Q57" s="9">
        <v>9.0105371369827658</v>
      </c>
      <c r="R57" s="9">
        <v>5.3573768037281644</v>
      </c>
      <c r="S57" s="9">
        <v>5.8576504791644002</v>
      </c>
      <c r="T57" s="41">
        <v>4.2160535527850929</v>
      </c>
    </row>
    <row r="58" spans="1:20" ht="15">
      <c r="A58" s="37">
        <v>2006</v>
      </c>
      <c r="B58" s="42">
        <v>17544.900000000001</v>
      </c>
      <c r="C58" s="9">
        <v>449.6</v>
      </c>
      <c r="D58" s="9">
        <v>2881.6000000000004</v>
      </c>
      <c r="E58" s="9">
        <v>223.60000000000036</v>
      </c>
      <c r="F58" s="9">
        <v>2658</v>
      </c>
      <c r="G58" s="9">
        <v>2275</v>
      </c>
      <c r="H58" s="9">
        <v>11938.7</v>
      </c>
      <c r="I58" s="9">
        <v>8386.3000000000011</v>
      </c>
      <c r="J58" s="41">
        <v>3552.3999999999996</v>
      </c>
      <c r="K58" s="9"/>
      <c r="L58" s="42">
        <v>4.7175385717270091</v>
      </c>
      <c r="M58" s="9">
        <v>-1.2519218097957197</v>
      </c>
      <c r="N58" s="9">
        <v>-1.3049285885535999</v>
      </c>
      <c r="O58" s="9">
        <v>2.8992176714222939</v>
      </c>
      <c r="P58" s="9">
        <v>-1.6429840142095919</v>
      </c>
      <c r="Q58" s="9">
        <v>7.2708411920030303</v>
      </c>
      <c r="R58" s="9">
        <v>6.0397736861271811</v>
      </c>
      <c r="S58" s="9">
        <v>6.6308107008443029</v>
      </c>
      <c r="T58" s="41">
        <v>4.6701434927369778</v>
      </c>
    </row>
    <row r="59" spans="1:20" ht="15">
      <c r="A59" s="37">
        <v>2007</v>
      </c>
      <c r="B59" s="42">
        <v>18193.7</v>
      </c>
      <c r="C59" s="9">
        <v>460.2</v>
      </c>
      <c r="D59" s="9">
        <v>2825.3999999999996</v>
      </c>
      <c r="E59" s="9">
        <v>228.49999999999955</v>
      </c>
      <c r="F59" s="9">
        <v>2596.9</v>
      </c>
      <c r="G59" s="9">
        <v>2409.1000000000004</v>
      </c>
      <c r="H59" s="9">
        <v>12499</v>
      </c>
      <c r="I59" s="9">
        <v>8851.5</v>
      </c>
      <c r="J59" s="41">
        <v>3647.5</v>
      </c>
      <c r="K59" s="9"/>
      <c r="L59" s="42">
        <v>3.697940712115777</v>
      </c>
      <c r="M59" s="9">
        <v>2.3576512455515841</v>
      </c>
      <c r="N59" s="9">
        <v>-1.9503053858967445</v>
      </c>
      <c r="O59" s="9">
        <v>2.1914132379244888</v>
      </c>
      <c r="P59" s="9">
        <v>-2.2987208427388994</v>
      </c>
      <c r="Q59" s="9">
        <v>5.8945054945055197</v>
      </c>
      <c r="R59" s="9">
        <v>4.6931407942238268</v>
      </c>
      <c r="S59" s="9">
        <v>5.5471423631398675</v>
      </c>
      <c r="T59" s="41">
        <v>2.6770633937619692</v>
      </c>
    </row>
    <row r="60" spans="1:20" ht="15">
      <c r="A60" s="37">
        <v>2008</v>
      </c>
      <c r="B60" s="42">
        <v>18236.800000000003</v>
      </c>
      <c r="C60" s="9">
        <v>439.60000000000014</v>
      </c>
      <c r="D60" s="9">
        <v>2781.8000000000006</v>
      </c>
      <c r="E60" s="9">
        <v>225.50000000000051</v>
      </c>
      <c r="F60" s="9">
        <v>2556.3000000000002</v>
      </c>
      <c r="G60" s="9">
        <v>2141.6000000000004</v>
      </c>
      <c r="H60" s="9">
        <v>12873.800000000003</v>
      </c>
      <c r="I60" s="9">
        <v>9121.6</v>
      </c>
      <c r="J60" s="41">
        <v>3752.2000000000007</v>
      </c>
      <c r="K60" s="9"/>
      <c r="L60" s="42">
        <v>0.23689518899401296</v>
      </c>
      <c r="M60" s="9">
        <v>-4.4763146458061343</v>
      </c>
      <c r="N60" s="9">
        <v>-1.5431443335456541</v>
      </c>
      <c r="O60" s="9">
        <v>-1.3129102844634755</v>
      </c>
      <c r="P60" s="9">
        <v>-1.5634025183873024</v>
      </c>
      <c r="Q60" s="9">
        <v>-11.103731684031381</v>
      </c>
      <c r="R60" s="9">
        <v>2.9986398911913126</v>
      </c>
      <c r="S60" s="9">
        <v>3.0514602044851236</v>
      </c>
      <c r="T60" s="41">
        <v>2.870459218642929</v>
      </c>
    </row>
    <row r="61" spans="1:20" ht="15">
      <c r="A61" s="37">
        <v>2009</v>
      </c>
      <c r="B61" s="42">
        <v>17098.2</v>
      </c>
      <c r="C61" s="9">
        <v>433.6</v>
      </c>
      <c r="D61" s="9">
        <v>2460.6</v>
      </c>
      <c r="E61" s="9">
        <v>225.09999999999991</v>
      </c>
      <c r="F61" s="9">
        <v>2235.5</v>
      </c>
      <c r="G61" s="9">
        <v>1637.9999999999998</v>
      </c>
      <c r="H61" s="9">
        <v>12566</v>
      </c>
      <c r="I61" s="9">
        <v>8751.7999999999993</v>
      </c>
      <c r="J61" s="41">
        <v>3814.2000000000003</v>
      </c>
      <c r="K61" s="9"/>
      <c r="L61" s="42">
        <v>-6.243419898227776</v>
      </c>
      <c r="M61" s="9">
        <v>-1.3648771610555333</v>
      </c>
      <c r="N61" s="9">
        <v>-11.546480695952289</v>
      </c>
      <c r="O61" s="9">
        <v>-0.17738359201801002</v>
      </c>
      <c r="P61" s="9">
        <v>-12.549387787035959</v>
      </c>
      <c r="Q61" s="9">
        <v>-23.515128875607051</v>
      </c>
      <c r="R61" s="9">
        <v>-2.3909024530441858</v>
      </c>
      <c r="S61" s="9">
        <v>-4.0541133134537883</v>
      </c>
      <c r="T61" s="41">
        <v>1.652363946484714</v>
      </c>
    </row>
    <row r="62" spans="1:20" ht="15">
      <c r="A62" s="37">
        <v>2010</v>
      </c>
      <c r="B62" s="42">
        <v>16799.5</v>
      </c>
      <c r="C62" s="9">
        <v>460.9</v>
      </c>
      <c r="D62" s="9">
        <v>2377.1000000000004</v>
      </c>
      <c r="E62" s="9">
        <v>241.90000000000055</v>
      </c>
      <c r="F62" s="9">
        <v>2135.1999999999998</v>
      </c>
      <c r="G62" s="9">
        <v>1409.6</v>
      </c>
      <c r="H62" s="9">
        <v>12551.900000000001</v>
      </c>
      <c r="I62" s="9">
        <v>8666.8000000000011</v>
      </c>
      <c r="J62" s="41">
        <v>3885.1000000000004</v>
      </c>
      <c r="K62" s="9"/>
      <c r="L62" s="42">
        <v>-1.746967517048581</v>
      </c>
      <c r="M62" s="9">
        <v>6.296125461254598</v>
      </c>
      <c r="N62" s="9">
        <v>-3.3934812647321566</v>
      </c>
      <c r="O62" s="9">
        <v>7.4633496223903251</v>
      </c>
      <c r="P62" s="9">
        <v>-4.4866920152091367</v>
      </c>
      <c r="Q62" s="9">
        <v>-13.943833943833939</v>
      </c>
      <c r="R62" s="9">
        <v>-0.11220754416678691</v>
      </c>
      <c r="S62" s="9">
        <v>-0.9712287757946747</v>
      </c>
      <c r="T62" s="41">
        <v>1.8588432698862123</v>
      </c>
    </row>
    <row r="63" spans="1:20" ht="15">
      <c r="A63" s="37">
        <v>2011</v>
      </c>
      <c r="B63" s="42">
        <v>16382</v>
      </c>
      <c r="C63" s="9">
        <v>449.4</v>
      </c>
      <c r="D63" s="9">
        <v>2294.1</v>
      </c>
      <c r="E63" s="9">
        <v>244.5</v>
      </c>
      <c r="F63" s="9">
        <v>2049.6</v>
      </c>
      <c r="G63" s="9">
        <v>1197.3</v>
      </c>
      <c r="H63" s="9">
        <v>12441.199999999999</v>
      </c>
      <c r="I63" s="9">
        <v>8500.4999999999982</v>
      </c>
      <c r="J63" s="41">
        <v>3940.6999999999994</v>
      </c>
      <c r="L63" s="42">
        <v>-2.4851930116967735</v>
      </c>
      <c r="M63" s="9">
        <v>-2.4951182469082234</v>
      </c>
      <c r="N63" s="9">
        <v>-3.4916494888730165</v>
      </c>
      <c r="O63" s="9">
        <v>1.0748243075648922</v>
      </c>
      <c r="P63" s="9">
        <v>-4.0089921318845922</v>
      </c>
      <c r="Q63" s="9">
        <v>-15.061010215664016</v>
      </c>
      <c r="R63" s="9">
        <v>-0.88193819262424311</v>
      </c>
      <c r="S63" s="9">
        <v>-1.9188166335902812</v>
      </c>
      <c r="T63" s="41">
        <v>1.4311085943733426</v>
      </c>
    </row>
    <row r="64" spans="1:20" ht="15">
      <c r="A64" s="37">
        <v>2012</v>
      </c>
      <c r="B64" s="42">
        <v>15549.600000000002</v>
      </c>
      <c r="C64" s="9">
        <v>429.00000000000011</v>
      </c>
      <c r="D64" s="9">
        <v>2135.2000000000007</v>
      </c>
      <c r="E64" s="9">
        <v>241.00000000000028</v>
      </c>
      <c r="F64" s="9">
        <v>1894.2000000000005</v>
      </c>
      <c r="G64" s="9">
        <v>967.60000000000025</v>
      </c>
      <c r="H64" s="9">
        <v>12017.800000000001</v>
      </c>
      <c r="I64" s="9">
        <v>8192.4000000000015</v>
      </c>
      <c r="J64" s="41">
        <v>3825.400000000001</v>
      </c>
      <c r="L64" s="42">
        <v>-5.0811866682944569</v>
      </c>
      <c r="M64" s="9">
        <v>-4.5393858477970284</v>
      </c>
      <c r="N64" s="9">
        <v>-6.9264635368989635</v>
      </c>
      <c r="O64" s="9">
        <v>-1.4314928425356754</v>
      </c>
      <c r="P64" s="9">
        <v>-7.5819672131147264</v>
      </c>
      <c r="Q64" s="9">
        <v>-19.184832539881381</v>
      </c>
      <c r="R64" s="9">
        <v>-3.4032086936951256</v>
      </c>
      <c r="S64" s="9">
        <v>-3.6244926769013253</v>
      </c>
      <c r="T64" s="41">
        <v>-2.925876113380832</v>
      </c>
    </row>
    <row r="65" spans="1:20" ht="15">
      <c r="A65" s="37">
        <v>2013</v>
      </c>
      <c r="B65" s="42">
        <v>15127.7</v>
      </c>
      <c r="C65" s="9">
        <v>421.9</v>
      </c>
      <c r="D65" s="9">
        <v>2032.6</v>
      </c>
      <c r="E65" s="9">
        <v>236.59999999999991</v>
      </c>
      <c r="F65" s="9">
        <v>1796</v>
      </c>
      <c r="G65" s="9">
        <v>836.80000000000007</v>
      </c>
      <c r="H65" s="9">
        <v>11836.4</v>
      </c>
      <c r="I65" s="9">
        <v>7969.2</v>
      </c>
      <c r="J65" s="41">
        <v>3867.2</v>
      </c>
      <c r="L65" s="42">
        <v>-2.7132530740340721</v>
      </c>
      <c r="M65" s="9">
        <v>-1.6550116550116845</v>
      </c>
      <c r="N65" s="9">
        <v>-4.8051704758336866</v>
      </c>
      <c r="O65" s="9">
        <v>-1.8257261410789871</v>
      </c>
      <c r="P65" s="9">
        <v>-5.1842466476613058</v>
      </c>
      <c r="Q65" s="9">
        <v>-13.517982637453507</v>
      </c>
      <c r="R65" s="9">
        <v>-1.5094276822713137</v>
      </c>
      <c r="S65" s="9">
        <v>-2.7244763439285391</v>
      </c>
      <c r="T65" s="41">
        <v>1.0926961886338349</v>
      </c>
    </row>
    <row r="66" spans="1:20" ht="15">
      <c r="A66" s="37">
        <v>2014</v>
      </c>
      <c r="B66" s="42">
        <v>15293.6</v>
      </c>
      <c r="C66" s="9">
        <v>448.49999999999994</v>
      </c>
      <c r="D66" s="9">
        <v>2011.5999999999997</v>
      </c>
      <c r="E66" s="9">
        <v>233.89999999999984</v>
      </c>
      <c r="F66" s="9">
        <v>1777.6999999999998</v>
      </c>
      <c r="G66" s="9">
        <v>810.09999999999991</v>
      </c>
      <c r="H66" s="9">
        <v>12023.4</v>
      </c>
      <c r="I66" s="9">
        <v>8107.0000000000009</v>
      </c>
      <c r="J66" s="41">
        <v>3916.3999999999996</v>
      </c>
      <c r="L66" s="42">
        <v>1.0966637360603437</v>
      </c>
      <c r="M66" s="9">
        <v>6.3048115667219573</v>
      </c>
      <c r="N66" s="9">
        <v>-1.0331595001476068</v>
      </c>
      <c r="O66" s="9">
        <v>-1.1411665257819448</v>
      </c>
      <c r="P66" s="9">
        <v>-1.0189309576837502</v>
      </c>
      <c r="Q66" s="9">
        <v>-3.1907265774378746</v>
      </c>
      <c r="R66" s="9">
        <v>1.5798722584569713</v>
      </c>
      <c r="S66" s="9">
        <v>1.7291572554334333</v>
      </c>
      <c r="T66" s="41">
        <v>1.2722383119569747</v>
      </c>
    </row>
    <row r="67" spans="1:20" s="168" customFormat="1" ht="15">
      <c r="A67" s="589">
        <v>2015</v>
      </c>
      <c r="B67" s="583">
        <v>15772</v>
      </c>
      <c r="C67" s="300">
        <v>463.8</v>
      </c>
      <c r="D67" s="300">
        <v>2065.8000000000002</v>
      </c>
      <c r="E67" s="300">
        <v>237.90000000000009</v>
      </c>
      <c r="F67" s="300">
        <v>1827.9</v>
      </c>
      <c r="G67" s="300">
        <v>865.5</v>
      </c>
      <c r="H67" s="300">
        <v>12376.9</v>
      </c>
      <c r="I67" s="300">
        <v>8433.4</v>
      </c>
      <c r="J67" s="584">
        <v>3943.5</v>
      </c>
      <c r="L67" s="583">
        <v>3.1281058743526602</v>
      </c>
      <c r="M67" s="300">
        <v>3.411371237458205</v>
      </c>
      <c r="N67" s="300">
        <v>2.6943726386955857</v>
      </c>
      <c r="O67" s="300">
        <v>1.7101325352715913</v>
      </c>
      <c r="P67" s="300">
        <v>2.8238735444675811</v>
      </c>
      <c r="Q67" s="300">
        <v>6.8386618935933896</v>
      </c>
      <c r="R67" s="300">
        <v>2.9401001380641167</v>
      </c>
      <c r="S67" s="300">
        <v>4.0261502405328553</v>
      </c>
      <c r="T67" s="584">
        <v>0.69196200592380741</v>
      </c>
    </row>
    <row r="68" spans="1:20" ht="15">
      <c r="A68" s="37">
        <v>2016</v>
      </c>
      <c r="B68" s="42">
        <v>16129.599999999999</v>
      </c>
      <c r="C68" s="9">
        <v>492.79999999999984</v>
      </c>
      <c r="D68" s="9">
        <v>2139.1999999999998</v>
      </c>
      <c r="E68" s="9">
        <v>244.30000000000035</v>
      </c>
      <c r="F68" s="9">
        <v>1894.8999999999994</v>
      </c>
      <c r="G68" s="9">
        <v>884.69999999999982</v>
      </c>
      <c r="H68" s="9">
        <v>12612.899999999998</v>
      </c>
      <c r="I68" s="9">
        <v>8609.9999999999982</v>
      </c>
      <c r="J68" s="41">
        <v>4002.8999999999983</v>
      </c>
      <c r="L68" s="42">
        <v>2.2673091554653801</v>
      </c>
      <c r="M68" s="9">
        <v>6.2526951272099618</v>
      </c>
      <c r="N68" s="9">
        <v>3.5531029141252501</v>
      </c>
      <c r="O68" s="9">
        <v>2.690205968894599</v>
      </c>
      <c r="P68" s="9">
        <v>3.665408392143954</v>
      </c>
      <c r="Q68" s="9">
        <v>2.2183708838821259</v>
      </c>
      <c r="R68" s="9">
        <v>1.9067779492441428</v>
      </c>
      <c r="S68" s="9">
        <v>2.0940545924537979</v>
      </c>
      <c r="T68" s="41">
        <v>1.5062761506275724</v>
      </c>
    </row>
    <row r="69" spans="1:20" ht="15">
      <c r="A69" s="37">
        <v>2017</v>
      </c>
      <c r="B69" s="42">
        <v>16645.599999999999</v>
      </c>
      <c r="C69" s="9">
        <v>505</v>
      </c>
      <c r="D69" s="9">
        <v>2194.8999999999996</v>
      </c>
      <c r="E69" s="9">
        <v>243.09999999999968</v>
      </c>
      <c r="F69" s="9">
        <v>1951.8</v>
      </c>
      <c r="G69" s="9">
        <v>930.1</v>
      </c>
      <c r="H69" s="9">
        <v>13015.6</v>
      </c>
      <c r="I69" s="9">
        <v>8945.4</v>
      </c>
      <c r="J69" s="41">
        <v>4070.1999999999994</v>
      </c>
      <c r="L69" s="42">
        <v>3.1990873921238006</v>
      </c>
      <c r="M69" s="9">
        <v>2.4756493506493893</v>
      </c>
      <c r="N69" s="9">
        <v>2.6037771129393983</v>
      </c>
      <c r="O69" s="9">
        <v>-0.49119934506781648</v>
      </c>
      <c r="P69" s="9">
        <v>3.0027969813710698</v>
      </c>
      <c r="Q69" s="9">
        <v>5.1316830564033244</v>
      </c>
      <c r="R69" s="9">
        <v>3.1927629649010303</v>
      </c>
      <c r="S69" s="9">
        <v>3.895470383275268</v>
      </c>
      <c r="T69" s="41">
        <v>1.6812810712233839</v>
      </c>
    </row>
    <row r="70" spans="1:20" ht="15">
      <c r="A70" s="37">
        <v>2018</v>
      </c>
      <c r="B70" s="42">
        <v>17063.5</v>
      </c>
      <c r="C70" s="9">
        <v>513.6</v>
      </c>
      <c r="D70" s="9">
        <v>2244.1999999999998</v>
      </c>
      <c r="E70" s="9">
        <v>246.49999999999977</v>
      </c>
      <c r="F70" s="9">
        <v>1997.7</v>
      </c>
      <c r="G70" s="9">
        <v>1003.0000000000001</v>
      </c>
      <c r="H70" s="9">
        <v>13302.7</v>
      </c>
      <c r="I70" s="9">
        <v>9104.7000000000007</v>
      </c>
      <c r="J70" s="41">
        <v>4198</v>
      </c>
      <c r="L70" s="42">
        <v>2.5105733647330375</v>
      </c>
      <c r="M70" s="9">
        <v>1.7029702970297045</v>
      </c>
      <c r="N70" s="9">
        <v>2.2461159961729482</v>
      </c>
      <c r="O70" s="9">
        <v>1.3986013986014401</v>
      </c>
      <c r="P70" s="9">
        <v>2.3516753765754794</v>
      </c>
      <c r="Q70" s="9">
        <v>7.8378668960326969</v>
      </c>
      <c r="R70" s="9">
        <v>2.2058145609883617</v>
      </c>
      <c r="S70" s="9">
        <v>1.780803541485021</v>
      </c>
      <c r="T70" s="41">
        <v>3.1398948454621545</v>
      </c>
    </row>
    <row r="71" spans="1:20" ht="15">
      <c r="A71" s="37">
        <v>2019</v>
      </c>
      <c r="B71" s="42">
        <v>17553.400000000001</v>
      </c>
      <c r="C71" s="9">
        <v>501.2</v>
      </c>
      <c r="D71" s="9">
        <v>2315.5</v>
      </c>
      <c r="E71" s="9">
        <v>255.60000000000036</v>
      </c>
      <c r="F71" s="9">
        <v>2059.8999999999996</v>
      </c>
      <c r="G71" s="9">
        <v>1096.6999999999998</v>
      </c>
      <c r="H71" s="9">
        <v>13640.000000000002</v>
      </c>
      <c r="I71" s="9">
        <v>9431.6000000000022</v>
      </c>
      <c r="J71" s="41">
        <v>4208.3999999999996</v>
      </c>
      <c r="L71" s="42">
        <v>2.8710405250974347</v>
      </c>
      <c r="M71" s="9">
        <v>-2.4143302180685389</v>
      </c>
      <c r="N71" s="9">
        <v>3.1770786917387106</v>
      </c>
      <c r="O71" s="9">
        <v>3.6916835699799533</v>
      </c>
      <c r="P71" s="9">
        <v>3.1135806177103431</v>
      </c>
      <c r="Q71" s="9">
        <v>9.3419740777666682</v>
      </c>
      <c r="R71" s="9">
        <v>2.5355754846760448</v>
      </c>
      <c r="S71" s="9">
        <v>3.5904532823706647</v>
      </c>
      <c r="T71" s="41">
        <v>0.24773701762743627</v>
      </c>
    </row>
    <row r="72" spans="1:20" ht="15">
      <c r="A72" s="37">
        <v>2020</v>
      </c>
      <c r="B72" s="42">
        <v>16709.099999999999</v>
      </c>
      <c r="C72" s="9">
        <v>476.2</v>
      </c>
      <c r="D72" s="9">
        <v>2224.6</v>
      </c>
      <c r="E72" s="9">
        <v>256</v>
      </c>
      <c r="F72" s="9">
        <v>1968.6</v>
      </c>
      <c r="G72" s="9">
        <v>1041.2</v>
      </c>
      <c r="H72" s="9">
        <v>12967.1</v>
      </c>
      <c r="I72" s="9">
        <v>8716.6</v>
      </c>
      <c r="J72" s="41">
        <v>4250.5</v>
      </c>
      <c r="L72" s="42">
        <v>-4.809894379436475</v>
      </c>
      <c r="M72" s="9">
        <v>-4.9880287310454907</v>
      </c>
      <c r="N72" s="9">
        <v>-3.9257179874757075</v>
      </c>
      <c r="O72" s="9">
        <v>0.15649452269155262</v>
      </c>
      <c r="P72" s="9">
        <v>-4.4322539929122602</v>
      </c>
      <c r="Q72" s="9">
        <v>-5.0606364548189786</v>
      </c>
      <c r="R72" s="9">
        <v>-4.933284457478015</v>
      </c>
      <c r="S72" s="9">
        <v>-7.5808982569235521</v>
      </c>
      <c r="T72" s="41">
        <v>1.0003801919969746</v>
      </c>
    </row>
    <row r="73" spans="1:20" ht="14.45" customHeight="1">
      <c r="A73" s="37">
        <v>2021</v>
      </c>
      <c r="B73" s="42">
        <v>17145.8</v>
      </c>
      <c r="C73" s="9">
        <v>500.39999999999986</v>
      </c>
      <c r="D73" s="9">
        <v>2216.9999999999995</v>
      </c>
      <c r="E73" s="9">
        <v>267.2</v>
      </c>
      <c r="F73" s="9">
        <v>1949.7999999999995</v>
      </c>
      <c r="G73" s="9">
        <v>1076.6999999999998</v>
      </c>
      <c r="H73" s="9">
        <v>13351.699999999997</v>
      </c>
      <c r="I73" s="9">
        <v>8914.1999999999989</v>
      </c>
      <c r="J73" s="41">
        <v>4437.4999999999991</v>
      </c>
      <c r="L73" s="42">
        <v>2.6135459121077842</v>
      </c>
      <c r="M73" s="9">
        <v>5.081898362032744</v>
      </c>
      <c r="N73" s="9">
        <v>-0.34163445113729596</v>
      </c>
      <c r="O73" s="9">
        <v>4.3749999999999956</v>
      </c>
      <c r="P73" s="9">
        <v>-0.95499339632227898</v>
      </c>
      <c r="Q73" s="9">
        <v>3.4095274683057841</v>
      </c>
      <c r="R73" s="9">
        <v>2.9659677183024424</v>
      </c>
      <c r="S73" s="9">
        <v>2.2669389440836962</v>
      </c>
      <c r="T73" s="41">
        <v>4.3994824138336552</v>
      </c>
    </row>
    <row r="74" spans="1:20" ht="14.45" customHeight="1">
      <c r="A74" s="37">
        <v>2022</v>
      </c>
      <c r="B74" s="42">
        <v>17741.100000000002</v>
      </c>
      <c r="C74" s="9">
        <v>502.60000000000008</v>
      </c>
      <c r="D74" s="9">
        <v>2261.9000000000005</v>
      </c>
      <c r="E74" s="9">
        <v>264.3</v>
      </c>
      <c r="F74" s="9">
        <v>1997.6000000000006</v>
      </c>
      <c r="G74" s="9">
        <v>1116.1000000000001</v>
      </c>
      <c r="H74" s="9">
        <v>13860.500000000004</v>
      </c>
      <c r="I74" s="9">
        <v>9371.5000000000018</v>
      </c>
      <c r="J74" s="41">
        <v>4489.0000000000009</v>
      </c>
      <c r="L74" s="42">
        <v>3.4719873088453257</v>
      </c>
      <c r="M74" s="9">
        <v>0.43964828137494916</v>
      </c>
      <c r="N74" s="9">
        <v>2.0252593594948687</v>
      </c>
      <c r="O74" s="9">
        <v>-1.0853293413173537</v>
      </c>
      <c r="P74" s="9">
        <v>2.4515334906144881</v>
      </c>
      <c r="Q74" s="9">
        <v>3.6593294325253378</v>
      </c>
      <c r="R74" s="9">
        <v>3.8107506909232924</v>
      </c>
      <c r="S74" s="9">
        <v>5.1300172758071749</v>
      </c>
      <c r="T74" s="41">
        <v>1.1605633802817206</v>
      </c>
    </row>
    <row r="75" spans="1:20" ht="14.45" customHeight="1">
      <c r="A75" s="37">
        <v>2023</v>
      </c>
      <c r="B75" s="42">
        <v>18288.300000000003</v>
      </c>
      <c r="C75" s="9">
        <v>485.60000000000008</v>
      </c>
      <c r="D75" s="9">
        <v>2298.1000000000004</v>
      </c>
      <c r="E75" s="9">
        <v>272.89999999999992</v>
      </c>
      <c r="F75" s="9">
        <v>2025.2000000000005</v>
      </c>
      <c r="G75" s="9">
        <v>1177.6000000000001</v>
      </c>
      <c r="H75" s="9">
        <v>14327.000000000004</v>
      </c>
      <c r="I75" s="9">
        <v>9746.9000000000015</v>
      </c>
      <c r="J75" s="41">
        <v>4580.1000000000013</v>
      </c>
      <c r="L75" s="42">
        <v>3.0843634272959441</v>
      </c>
      <c r="M75" s="9">
        <v>-3.3824114604058875</v>
      </c>
      <c r="N75" s="9">
        <v>1.600424421946145</v>
      </c>
      <c r="O75" s="9">
        <v>3.2538781687476037</v>
      </c>
      <c r="P75" s="9">
        <v>1.3816579895874925</v>
      </c>
      <c r="Q75" s="9">
        <v>5.5102589373712041</v>
      </c>
      <c r="R75" s="9">
        <v>3.365679448793335</v>
      </c>
      <c r="S75" s="9">
        <v>4.0057621512031183</v>
      </c>
      <c r="T75" s="41">
        <v>2.0294052127422635</v>
      </c>
    </row>
    <row r="76" spans="1:20" ht="14.45" customHeight="1">
      <c r="A76" s="37" t="s">
        <v>979</v>
      </c>
      <c r="B76" s="42">
        <v>18753</v>
      </c>
      <c r="C76" s="9">
        <v>488.4</v>
      </c>
      <c r="D76" s="9">
        <v>2353.6</v>
      </c>
      <c r="E76" s="9">
        <v>293.70000000000027</v>
      </c>
      <c r="F76" s="9">
        <v>2059.8999999999996</v>
      </c>
      <c r="G76" s="9">
        <v>1239.7</v>
      </c>
      <c r="H76" s="9">
        <v>14671.3</v>
      </c>
      <c r="I76" s="9">
        <v>9984.1999999999989</v>
      </c>
      <c r="J76" s="41">
        <v>4687.1000000000004</v>
      </c>
      <c r="L76" s="42">
        <v>2.5409688161283306</v>
      </c>
      <c r="M76" s="9">
        <v>0.5766062602965194</v>
      </c>
      <c r="N76" s="9">
        <v>2.4150385100735194</v>
      </c>
      <c r="O76" s="9">
        <v>7.621839501649097</v>
      </c>
      <c r="P76" s="9">
        <v>1.7134110211336706</v>
      </c>
      <c r="Q76" s="9">
        <v>5.2734375</v>
      </c>
      <c r="R76" s="9">
        <v>2.4031548823898685</v>
      </c>
      <c r="S76" s="9">
        <v>2.4346202382295568</v>
      </c>
      <c r="T76" s="41">
        <v>2.3361935328922723</v>
      </c>
    </row>
  </sheetData>
  <mergeCells count="3">
    <mergeCell ref="B2:J2"/>
    <mergeCell ref="L1:T1"/>
    <mergeCell ref="L2:T2"/>
  </mergeCells>
  <hyperlinks>
    <hyperlink ref="A1" location="'INDICE DE CUADROS'!A1" display="Índice" xr:uid="{00000000-0004-0000-2000-000000000000}"/>
  </hyperlinks>
  <pageMargins left="0.75" right="0.75" top="1" bottom="1" header="0" footer="0"/>
  <pageSetup paperSize="9" orientation="portrait"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8">
    <tabColor rgb="FF7030A0"/>
    <pageSetUpPr fitToPage="1"/>
  </sheetPr>
  <dimension ref="A1:AP76"/>
  <sheetViews>
    <sheetView showGridLines="0" zoomScale="80" zoomScaleNormal="80" workbookViewId="0">
      <pane xSplit="1" ySplit="5" topLeftCell="B17" activePane="bottomRight" state="frozen"/>
      <selection activeCell="B4" sqref="B4"/>
      <selection pane="topRight" activeCell="B4" sqref="B4"/>
      <selection pane="bottomLeft" activeCell="B4" sqref="B4"/>
      <selection pane="bottomRight" activeCell="O42" sqref="O42"/>
    </sheetView>
  </sheetViews>
  <sheetFormatPr baseColWidth="10" defaultColWidth="11.42578125" defaultRowHeight="12.75"/>
  <cols>
    <col min="1" max="1" width="13" style="1" customWidth="1"/>
    <col min="2" max="6" width="13.28515625" style="1" customWidth="1"/>
    <col min="7" max="7" width="14.42578125" style="1" customWidth="1"/>
    <col min="8" max="11" width="13.28515625" style="1" customWidth="1"/>
    <col min="12" max="12" width="6" style="1" customWidth="1"/>
    <col min="13" max="13" width="14" style="1" customWidth="1"/>
    <col min="14" max="14" width="15" style="1" customWidth="1"/>
    <col min="15" max="15" width="13" style="1" customWidth="1"/>
    <col min="16" max="16" width="10.5703125" style="1" customWidth="1"/>
    <col min="17" max="17" width="16.28515625" style="1" customWidth="1"/>
    <col min="18" max="18" width="14.42578125" style="1" customWidth="1"/>
    <col min="19" max="19" width="11.7109375" style="1" customWidth="1"/>
    <col min="20" max="20" width="13.7109375" style="1" customWidth="1"/>
    <col min="21" max="21" width="14.42578125" style="1" customWidth="1"/>
    <col min="22" max="22" width="5.7109375" style="1" customWidth="1"/>
    <col min="23" max="24" width="9.7109375" style="1" customWidth="1"/>
    <col min="25" max="26" width="12" style="1" customWidth="1"/>
    <col min="27" max="32" width="9.7109375" style="1" customWidth="1"/>
    <col min="33" max="33" width="5.28515625" style="1" customWidth="1"/>
    <col min="34" max="42" width="17.5703125" style="1" customWidth="1"/>
    <col min="43" max="16384" width="11.42578125" style="1"/>
  </cols>
  <sheetData>
    <row r="1" spans="1:42" ht="72.75" customHeight="1" thickTop="1" thickBot="1">
      <c r="A1" s="130" t="s">
        <v>132</v>
      </c>
      <c r="B1" s="282" t="s">
        <v>601</v>
      </c>
      <c r="C1" s="292"/>
      <c r="D1" s="292"/>
      <c r="E1" s="292"/>
      <c r="F1" s="292"/>
      <c r="G1" s="292"/>
      <c r="H1" s="292"/>
      <c r="I1" s="292"/>
      <c r="J1" s="292"/>
      <c r="K1" s="293"/>
      <c r="L1" s="568"/>
      <c r="M1" s="282" t="s">
        <v>602</v>
      </c>
      <c r="N1" s="292"/>
      <c r="O1" s="292"/>
      <c r="P1" s="292"/>
      <c r="Q1" s="292"/>
      <c r="R1" s="292"/>
      <c r="S1" s="292"/>
      <c r="T1" s="292"/>
      <c r="U1" s="293"/>
      <c r="V1" s="497"/>
      <c r="W1" s="1423" t="s">
        <v>601</v>
      </c>
      <c r="X1" s="1424"/>
      <c r="Y1" s="1424"/>
      <c r="Z1" s="1424"/>
      <c r="AA1" s="1424"/>
      <c r="AB1" s="1424"/>
      <c r="AC1" s="1424"/>
      <c r="AD1" s="1424"/>
      <c r="AE1" s="1424"/>
      <c r="AF1" s="1425"/>
      <c r="AG1" s="497"/>
      <c r="AH1" s="1423" t="s">
        <v>602</v>
      </c>
      <c r="AI1" s="1424"/>
      <c r="AJ1" s="1424"/>
      <c r="AK1" s="1424"/>
      <c r="AL1" s="1424"/>
      <c r="AM1" s="1424"/>
      <c r="AN1" s="1424"/>
      <c r="AO1" s="1424"/>
      <c r="AP1" s="1425"/>
    </row>
    <row r="2" spans="1:42" ht="16.5" customHeight="1" thickTop="1" thickBot="1">
      <c r="B2" s="282" t="s">
        <v>35</v>
      </c>
      <c r="C2" s="292"/>
      <c r="D2" s="292"/>
      <c r="E2" s="292"/>
      <c r="F2" s="292"/>
      <c r="G2" s="292"/>
      <c r="H2" s="292"/>
      <c r="I2" s="292"/>
      <c r="J2" s="292"/>
      <c r="K2" s="293"/>
      <c r="L2" s="568"/>
      <c r="M2" s="1423" t="s">
        <v>222</v>
      </c>
      <c r="N2" s="1424"/>
      <c r="O2" s="1424"/>
      <c r="P2" s="1424"/>
      <c r="Q2" s="1424"/>
      <c r="R2" s="1424"/>
      <c r="S2" s="1424"/>
      <c r="T2" s="1424"/>
      <c r="U2" s="1425"/>
      <c r="V2" s="497"/>
      <c r="W2" s="1423" t="s">
        <v>133</v>
      </c>
      <c r="X2" s="1424"/>
      <c r="Y2" s="1424"/>
      <c r="Z2" s="1424"/>
      <c r="AA2" s="1424"/>
      <c r="AB2" s="1424"/>
      <c r="AC2" s="1424"/>
      <c r="AD2" s="1424"/>
      <c r="AE2" s="1424"/>
      <c r="AF2" s="1425"/>
      <c r="AG2" s="497"/>
      <c r="AH2" s="1423" t="s">
        <v>133</v>
      </c>
      <c r="AI2" s="1424"/>
      <c r="AJ2" s="1424"/>
      <c r="AK2" s="1424"/>
      <c r="AL2" s="1424"/>
      <c r="AM2" s="1424"/>
      <c r="AN2" s="1424"/>
      <c r="AO2" s="1424"/>
      <c r="AP2" s="1425"/>
    </row>
    <row r="3" spans="1:42" ht="14.25" thickTop="1" thickBot="1">
      <c r="B3" s="169"/>
      <c r="C3" s="169"/>
      <c r="D3" s="169"/>
      <c r="E3" s="169"/>
      <c r="F3" s="169"/>
      <c r="G3" s="169"/>
      <c r="H3" s="169"/>
      <c r="I3" s="169"/>
      <c r="J3" s="169"/>
      <c r="M3" s="169"/>
      <c r="N3" s="169"/>
      <c r="O3" s="169"/>
      <c r="P3" s="169"/>
      <c r="Q3" s="169"/>
      <c r="R3" s="169"/>
      <c r="S3" s="169"/>
      <c r="T3" s="169"/>
      <c r="W3" s="169"/>
      <c r="X3" s="169"/>
      <c r="Y3" s="169"/>
      <c r="Z3" s="169"/>
      <c r="AA3" s="169"/>
      <c r="AB3" s="169"/>
      <c r="AC3" s="169"/>
      <c r="AD3" s="169"/>
      <c r="AE3" s="169"/>
      <c r="AH3" s="169"/>
      <c r="AI3" s="169"/>
      <c r="AJ3" s="169"/>
      <c r="AK3" s="169"/>
      <c r="AL3" s="169"/>
      <c r="AM3" s="169"/>
      <c r="AN3" s="169"/>
      <c r="AO3" s="169"/>
    </row>
    <row r="4" spans="1:42" ht="107.25" customHeight="1" thickBot="1">
      <c r="B4" s="375" t="s">
        <v>620</v>
      </c>
      <c r="C4" s="376" t="s">
        <v>758</v>
      </c>
      <c r="D4" s="376" t="s">
        <v>759</v>
      </c>
      <c r="E4" s="376" t="s">
        <v>760</v>
      </c>
      <c r="F4" s="376" t="s">
        <v>761</v>
      </c>
      <c r="G4" s="376" t="s">
        <v>772</v>
      </c>
      <c r="H4" s="376" t="s">
        <v>762</v>
      </c>
      <c r="I4" s="376" t="s">
        <v>763</v>
      </c>
      <c r="J4" s="376" t="s">
        <v>795</v>
      </c>
      <c r="K4" s="377" t="s">
        <v>794</v>
      </c>
      <c r="M4" s="375" t="s">
        <v>771</v>
      </c>
      <c r="N4" s="376" t="s">
        <v>781</v>
      </c>
      <c r="O4" s="376" t="s">
        <v>782</v>
      </c>
      <c r="P4" s="376" t="s">
        <v>783</v>
      </c>
      <c r="Q4" s="376" t="s">
        <v>784</v>
      </c>
      <c r="R4" s="376" t="s">
        <v>785</v>
      </c>
      <c r="S4" s="376" t="s">
        <v>786</v>
      </c>
      <c r="T4" s="376" t="s">
        <v>796</v>
      </c>
      <c r="U4" s="377" t="s">
        <v>797</v>
      </c>
      <c r="V4" s="729"/>
      <c r="W4" s="375" t="s">
        <v>620</v>
      </c>
      <c r="X4" s="376" t="s">
        <v>758</v>
      </c>
      <c r="Y4" s="376" t="s">
        <v>759</v>
      </c>
      <c r="Z4" s="376" t="s">
        <v>760</v>
      </c>
      <c r="AA4" s="376" t="s">
        <v>761</v>
      </c>
      <c r="AB4" s="376" t="s">
        <v>772</v>
      </c>
      <c r="AC4" s="376" t="s">
        <v>762</v>
      </c>
      <c r="AD4" s="376" t="s">
        <v>763</v>
      </c>
      <c r="AE4" s="376" t="s">
        <v>795</v>
      </c>
      <c r="AF4" s="377" t="s">
        <v>794</v>
      </c>
      <c r="AG4" s="729"/>
      <c r="AH4" s="375" t="s">
        <v>771</v>
      </c>
      <c r="AI4" s="376" t="s">
        <v>781</v>
      </c>
      <c r="AJ4" s="376" t="s">
        <v>782</v>
      </c>
      <c r="AK4" s="376" t="s">
        <v>783</v>
      </c>
      <c r="AL4" s="376" t="s">
        <v>784</v>
      </c>
      <c r="AM4" s="376" t="s">
        <v>785</v>
      </c>
      <c r="AN4" s="376" t="s">
        <v>786</v>
      </c>
      <c r="AO4" s="376" t="s">
        <v>796</v>
      </c>
      <c r="AP4" s="377" t="s">
        <v>797</v>
      </c>
    </row>
    <row r="5" spans="1:42" ht="51" customHeight="1" thickTop="1" thickBot="1">
      <c r="A5" s="59"/>
      <c r="B5" s="620" t="s">
        <v>0</v>
      </c>
      <c r="C5" s="621" t="s">
        <v>39</v>
      </c>
      <c r="D5" s="621" t="s">
        <v>764</v>
      </c>
      <c r="E5" s="621" t="s">
        <v>766</v>
      </c>
      <c r="F5" s="621" t="s">
        <v>765</v>
      </c>
      <c r="G5" s="621" t="s">
        <v>773</v>
      </c>
      <c r="H5" s="621" t="s">
        <v>767</v>
      </c>
      <c r="I5" s="621" t="s">
        <v>768</v>
      </c>
      <c r="J5" s="621" t="s">
        <v>769</v>
      </c>
      <c r="K5" s="661" t="s">
        <v>770</v>
      </c>
      <c r="M5" s="620" t="s">
        <v>217</v>
      </c>
      <c r="N5" s="621" t="s">
        <v>774</v>
      </c>
      <c r="O5" s="621" t="s">
        <v>776</v>
      </c>
      <c r="P5" s="621" t="s">
        <v>775</v>
      </c>
      <c r="Q5" s="621" t="s">
        <v>806</v>
      </c>
      <c r="R5" s="731" t="s">
        <v>777</v>
      </c>
      <c r="S5" s="621" t="s">
        <v>778</v>
      </c>
      <c r="T5" s="621" t="s">
        <v>779</v>
      </c>
      <c r="U5" s="661" t="s">
        <v>780</v>
      </c>
      <c r="V5" s="151"/>
      <c r="W5" s="620" t="s">
        <v>0</v>
      </c>
      <c r="X5" s="621" t="s">
        <v>39</v>
      </c>
      <c r="Y5" s="621" t="s">
        <v>764</v>
      </c>
      <c r="Z5" s="621" t="s">
        <v>766</v>
      </c>
      <c r="AA5" s="621" t="s">
        <v>765</v>
      </c>
      <c r="AB5" s="621" t="s">
        <v>773</v>
      </c>
      <c r="AC5" s="621" t="s">
        <v>767</v>
      </c>
      <c r="AD5" s="621" t="s">
        <v>768</v>
      </c>
      <c r="AE5" s="621" t="s">
        <v>769</v>
      </c>
      <c r="AF5" s="661" t="s">
        <v>770</v>
      </c>
      <c r="AG5" s="151"/>
      <c r="AH5" s="381" t="s">
        <v>217</v>
      </c>
      <c r="AI5" s="382" t="s">
        <v>774</v>
      </c>
      <c r="AJ5" s="382" t="s">
        <v>776</v>
      </c>
      <c r="AK5" s="382" t="s">
        <v>775</v>
      </c>
      <c r="AL5" s="382" t="s">
        <v>806</v>
      </c>
      <c r="AM5" s="382" t="s">
        <v>777</v>
      </c>
      <c r="AN5" s="382" t="s">
        <v>778</v>
      </c>
      <c r="AO5" s="382" t="s">
        <v>779</v>
      </c>
      <c r="AP5" s="703" t="s">
        <v>780</v>
      </c>
    </row>
    <row r="6" spans="1:42" ht="14.25" customHeight="1" thickTop="1">
      <c r="A6" s="37">
        <v>1954</v>
      </c>
      <c r="B6" s="577">
        <v>2470.8404360302675</v>
      </c>
      <c r="C6" s="387">
        <v>1007.1314267256078</v>
      </c>
      <c r="D6" s="387"/>
      <c r="E6" s="387"/>
      <c r="F6" s="387"/>
      <c r="G6" s="387"/>
      <c r="H6" s="387"/>
      <c r="I6" s="387"/>
      <c r="J6" s="387"/>
      <c r="K6" s="576"/>
      <c r="M6" s="577"/>
      <c r="N6" s="387"/>
      <c r="O6" s="387"/>
      <c r="P6" s="387"/>
      <c r="Q6" s="387"/>
      <c r="R6" s="387"/>
      <c r="S6" s="387"/>
      <c r="T6" s="387"/>
      <c r="U6" s="576"/>
      <c r="V6" s="9"/>
      <c r="W6" s="577"/>
      <c r="X6" s="387"/>
      <c r="Y6" s="387"/>
      <c r="Z6" s="387"/>
      <c r="AA6" s="387"/>
      <c r="AB6" s="387"/>
      <c r="AC6" s="387"/>
      <c r="AD6" s="387"/>
      <c r="AE6" s="387"/>
      <c r="AF6" s="576"/>
      <c r="AG6" s="9"/>
      <c r="AH6" s="577"/>
      <c r="AI6" s="387"/>
      <c r="AJ6" s="387"/>
      <c r="AK6" s="387"/>
      <c r="AL6" s="387"/>
      <c r="AM6" s="387"/>
      <c r="AN6" s="387"/>
      <c r="AO6" s="387"/>
      <c r="AP6" s="576"/>
    </row>
    <row r="7" spans="1:42" ht="14.25" customHeight="1">
      <c r="A7" s="37">
        <v>1955</v>
      </c>
      <c r="B7" s="42">
        <v>2757.3256323432392</v>
      </c>
      <c r="C7" s="9">
        <v>1123.4032259883877</v>
      </c>
      <c r="D7" s="9"/>
      <c r="E7" s="9"/>
      <c r="F7" s="9"/>
      <c r="G7" s="9"/>
      <c r="H7" s="9"/>
      <c r="I7" s="9"/>
      <c r="J7" s="9"/>
      <c r="K7" s="41"/>
      <c r="M7" s="42">
        <v>146.9568932405088</v>
      </c>
      <c r="N7" s="9"/>
      <c r="O7" s="9"/>
      <c r="P7" s="9"/>
      <c r="Q7" s="9"/>
      <c r="R7" s="9"/>
      <c r="S7" s="9"/>
      <c r="T7" s="9"/>
      <c r="U7" s="41"/>
      <c r="V7" s="9"/>
      <c r="W7" s="42">
        <v>11.594645778634272</v>
      </c>
      <c r="X7" s="9">
        <v>11.544848683831033</v>
      </c>
      <c r="Y7" s="9"/>
      <c r="Z7" s="9"/>
      <c r="AA7" s="9"/>
      <c r="AB7" s="9"/>
      <c r="AC7" s="9"/>
      <c r="AD7" s="9"/>
      <c r="AE7" s="9"/>
      <c r="AF7" s="41"/>
      <c r="AG7" s="9"/>
      <c r="AH7" s="42"/>
      <c r="AI7" s="9"/>
      <c r="AJ7" s="9"/>
      <c r="AK7" s="9"/>
      <c r="AL7" s="9"/>
      <c r="AM7" s="9"/>
      <c r="AN7" s="9"/>
      <c r="AO7" s="9"/>
      <c r="AP7" s="41"/>
    </row>
    <row r="8" spans="1:42" ht="14.25" customHeight="1">
      <c r="A8" s="37">
        <v>1956</v>
      </c>
      <c r="B8" s="42">
        <v>3167.5551163074106</v>
      </c>
      <c r="C8" s="9">
        <v>1294.3472485781369</v>
      </c>
      <c r="D8" s="9"/>
      <c r="E8" s="9"/>
      <c r="F8" s="9"/>
      <c r="G8" s="9"/>
      <c r="H8" s="9"/>
      <c r="I8" s="9"/>
      <c r="J8" s="9"/>
      <c r="K8" s="41"/>
      <c r="M8" s="42">
        <v>164.80191955540661</v>
      </c>
      <c r="N8" s="9"/>
      <c r="O8" s="9"/>
      <c r="P8" s="9"/>
      <c r="Q8" s="9"/>
      <c r="R8" s="9"/>
      <c r="S8" s="9"/>
      <c r="T8" s="9"/>
      <c r="U8" s="41"/>
      <c r="V8" s="9"/>
      <c r="W8" s="42">
        <v>14.877803301583526</v>
      </c>
      <c r="X8" s="9">
        <v>15.216622013823212</v>
      </c>
      <c r="Y8" s="9"/>
      <c r="Z8" s="9"/>
      <c r="AA8" s="9"/>
      <c r="AB8" s="9"/>
      <c r="AC8" s="9"/>
      <c r="AD8" s="9"/>
      <c r="AE8" s="9"/>
      <c r="AF8" s="41"/>
      <c r="AG8" s="9"/>
      <c r="AH8" s="42"/>
      <c r="AI8" s="9"/>
      <c r="AJ8" s="9"/>
      <c r="AK8" s="9"/>
      <c r="AL8" s="9"/>
      <c r="AM8" s="9"/>
      <c r="AN8" s="9"/>
      <c r="AO8" s="9"/>
      <c r="AP8" s="41"/>
    </row>
    <row r="9" spans="1:42" ht="14.25" customHeight="1">
      <c r="A9" s="37">
        <v>1957</v>
      </c>
      <c r="B9" s="42">
        <v>3713.7147357941253</v>
      </c>
      <c r="C9" s="9">
        <v>1500.7812907117254</v>
      </c>
      <c r="D9" s="9"/>
      <c r="E9" s="9"/>
      <c r="F9" s="9"/>
      <c r="G9" s="9"/>
      <c r="H9" s="9"/>
      <c r="I9" s="9"/>
      <c r="J9" s="9"/>
      <c r="K9" s="41"/>
      <c r="M9" s="42">
        <v>186.49367624582678</v>
      </c>
      <c r="N9" s="9"/>
      <c r="O9" s="9"/>
      <c r="P9" s="9"/>
      <c r="Q9" s="9"/>
      <c r="R9" s="9"/>
      <c r="S9" s="9"/>
      <c r="T9" s="9"/>
      <c r="U9" s="41"/>
      <c r="V9" s="9"/>
      <c r="W9" s="42">
        <v>17.242308324011191</v>
      </c>
      <c r="X9" s="9">
        <v>15.948891795486864</v>
      </c>
      <c r="Y9" s="9"/>
      <c r="Z9" s="9"/>
      <c r="AA9" s="9"/>
      <c r="AB9" s="9"/>
      <c r="AC9" s="9"/>
      <c r="AD9" s="9"/>
      <c r="AE9" s="9"/>
      <c r="AF9" s="41"/>
      <c r="AG9" s="9"/>
      <c r="AH9" s="42"/>
      <c r="AI9" s="9"/>
      <c r="AJ9" s="9"/>
      <c r="AK9" s="9"/>
      <c r="AL9" s="9"/>
      <c r="AM9" s="9"/>
      <c r="AN9" s="9"/>
      <c r="AO9" s="9"/>
      <c r="AP9" s="41"/>
    </row>
    <row r="10" spans="1:42" ht="14.25" customHeight="1">
      <c r="A10" s="37">
        <v>1958</v>
      </c>
      <c r="B10" s="42">
        <v>4269.6622173122632</v>
      </c>
      <c r="C10" s="9">
        <v>1726.5638842731578</v>
      </c>
      <c r="D10" s="9"/>
      <c r="E10" s="9"/>
      <c r="F10" s="9"/>
      <c r="G10" s="9"/>
      <c r="H10" s="9"/>
      <c r="I10" s="9"/>
      <c r="J10" s="9"/>
      <c r="K10" s="41"/>
      <c r="M10" s="42">
        <v>208.35911098671173</v>
      </c>
      <c r="N10" s="9"/>
      <c r="O10" s="9"/>
      <c r="P10" s="9"/>
      <c r="Q10" s="9"/>
      <c r="R10" s="9"/>
      <c r="S10" s="9"/>
      <c r="T10" s="9"/>
      <c r="U10" s="41"/>
      <c r="V10" s="9"/>
      <c r="W10" s="42">
        <v>14.970118091185491</v>
      </c>
      <c r="X10" s="9">
        <v>15.044336903637578</v>
      </c>
      <c r="Y10" s="9"/>
      <c r="Z10" s="9"/>
      <c r="AA10" s="9"/>
      <c r="AB10" s="9"/>
      <c r="AC10" s="9"/>
      <c r="AD10" s="9"/>
      <c r="AE10" s="9"/>
      <c r="AF10" s="41"/>
      <c r="AG10" s="9"/>
      <c r="AH10" s="42"/>
      <c r="AI10" s="9"/>
      <c r="AJ10" s="9"/>
      <c r="AK10" s="9"/>
      <c r="AL10" s="9"/>
      <c r="AM10" s="9"/>
      <c r="AN10" s="9"/>
      <c r="AO10" s="9"/>
      <c r="AP10" s="41"/>
    </row>
    <row r="11" spans="1:42" ht="14.25" customHeight="1">
      <c r="A11" s="37">
        <v>1959</v>
      </c>
      <c r="B11" s="42">
        <v>4428.0290765273512</v>
      </c>
      <c r="C11" s="9">
        <v>1832.1714721497806</v>
      </c>
      <c r="D11" s="9"/>
      <c r="E11" s="9"/>
      <c r="F11" s="9"/>
      <c r="G11" s="9"/>
      <c r="H11" s="9"/>
      <c r="I11" s="9"/>
      <c r="J11" s="9"/>
      <c r="K11" s="41"/>
      <c r="M11" s="42">
        <v>222.41745992707467</v>
      </c>
      <c r="N11" s="9"/>
      <c r="O11" s="9"/>
      <c r="P11" s="9"/>
      <c r="Q11" s="9"/>
      <c r="R11" s="9"/>
      <c r="S11" s="9"/>
      <c r="T11" s="9"/>
      <c r="U11" s="41"/>
      <c r="V11" s="9"/>
      <c r="W11" s="42">
        <v>3.7091191563809245</v>
      </c>
      <c r="X11" s="9">
        <v>6.1166336698326829</v>
      </c>
      <c r="Y11" s="9"/>
      <c r="Z11" s="9"/>
      <c r="AA11" s="9"/>
      <c r="AB11" s="9"/>
      <c r="AC11" s="9"/>
      <c r="AD11" s="9"/>
      <c r="AE11" s="9"/>
      <c r="AF11" s="41"/>
      <c r="AG11" s="9"/>
      <c r="AH11" s="42"/>
      <c r="AI11" s="9"/>
      <c r="AJ11" s="9"/>
      <c r="AK11" s="9"/>
      <c r="AL11" s="9"/>
      <c r="AM11" s="9"/>
      <c r="AN11" s="9"/>
      <c r="AO11" s="9"/>
      <c r="AP11" s="41"/>
    </row>
    <row r="12" spans="1:42" ht="14.25" customHeight="1">
      <c r="A12" s="37">
        <v>1960</v>
      </c>
      <c r="B12" s="42">
        <v>4554.8919198149215</v>
      </c>
      <c r="C12" s="9">
        <v>1917.4011185517645</v>
      </c>
      <c r="D12" s="9"/>
      <c r="E12" s="9"/>
      <c r="F12" s="9"/>
      <c r="G12" s="9"/>
      <c r="H12" s="9"/>
      <c r="I12" s="9"/>
      <c r="J12" s="9"/>
      <c r="K12" s="41"/>
      <c r="M12" s="42">
        <v>234.93967370042972</v>
      </c>
      <c r="N12" s="9"/>
      <c r="O12" s="9"/>
      <c r="P12" s="9"/>
      <c r="Q12" s="9"/>
      <c r="R12" s="9"/>
      <c r="S12" s="9"/>
      <c r="T12" s="9"/>
      <c r="U12" s="41"/>
      <c r="V12" s="9"/>
      <c r="W12" s="42">
        <v>2.8649957146862581</v>
      </c>
      <c r="X12" s="9">
        <v>4.6518378709379027</v>
      </c>
      <c r="Y12" s="9"/>
      <c r="Z12" s="9"/>
      <c r="AA12" s="9"/>
      <c r="AB12" s="9"/>
      <c r="AC12" s="9"/>
      <c r="AD12" s="9"/>
      <c r="AE12" s="9"/>
      <c r="AF12" s="41"/>
      <c r="AG12" s="9"/>
      <c r="AH12" s="42"/>
      <c r="AI12" s="9"/>
      <c r="AJ12" s="9"/>
      <c r="AK12" s="9"/>
      <c r="AL12" s="9"/>
      <c r="AM12" s="9"/>
      <c r="AN12" s="9"/>
      <c r="AO12" s="9"/>
      <c r="AP12" s="41"/>
    </row>
    <row r="13" spans="1:42" ht="14.25" customHeight="1">
      <c r="A13" s="37">
        <v>1961</v>
      </c>
      <c r="B13" s="42">
        <v>5187.4325953179241</v>
      </c>
      <c r="C13" s="9">
        <v>2166.8287558384568</v>
      </c>
      <c r="D13" s="9"/>
      <c r="E13" s="9"/>
      <c r="F13" s="9"/>
      <c r="G13" s="9"/>
      <c r="H13" s="9"/>
      <c r="I13" s="9"/>
      <c r="J13" s="9"/>
      <c r="K13" s="41"/>
      <c r="M13" s="42">
        <v>265.31969739067597</v>
      </c>
      <c r="N13" s="9"/>
      <c r="O13" s="9"/>
      <c r="P13" s="9"/>
      <c r="Q13" s="9"/>
      <c r="R13" s="9"/>
      <c r="S13" s="9"/>
      <c r="T13" s="9"/>
      <c r="U13" s="41"/>
      <c r="V13" s="9"/>
      <c r="W13" s="42">
        <v>13.887062231955326</v>
      </c>
      <c r="X13" s="9">
        <v>13.008631051341402</v>
      </c>
      <c r="Y13" s="9"/>
      <c r="Z13" s="9"/>
      <c r="AA13" s="9"/>
      <c r="AB13" s="9"/>
      <c r="AC13" s="9"/>
      <c r="AD13" s="9"/>
      <c r="AE13" s="9"/>
      <c r="AF13" s="41"/>
      <c r="AG13" s="9"/>
      <c r="AH13" s="42"/>
      <c r="AI13" s="9"/>
      <c r="AJ13" s="9"/>
      <c r="AK13" s="9"/>
      <c r="AL13" s="9"/>
      <c r="AM13" s="9"/>
      <c r="AN13" s="9"/>
      <c r="AO13" s="9"/>
      <c r="AP13" s="41"/>
    </row>
    <row r="14" spans="1:42" ht="14.25" customHeight="1">
      <c r="A14" s="37">
        <v>1962</v>
      </c>
      <c r="B14" s="42">
        <v>5994.453156675796</v>
      </c>
      <c r="C14" s="9">
        <v>2515.7701519757679</v>
      </c>
      <c r="D14" s="9"/>
      <c r="E14" s="9"/>
      <c r="F14" s="9"/>
      <c r="G14" s="9"/>
      <c r="H14" s="9"/>
      <c r="I14" s="9"/>
      <c r="J14" s="9"/>
      <c r="K14" s="41"/>
      <c r="M14" s="42">
        <v>305.86874198190259</v>
      </c>
      <c r="N14" s="9"/>
      <c r="O14" s="9"/>
      <c r="P14" s="9"/>
      <c r="Q14" s="9"/>
      <c r="R14" s="9"/>
      <c r="S14" s="9"/>
      <c r="T14" s="9"/>
      <c r="U14" s="41"/>
      <c r="V14" s="9"/>
      <c r="W14" s="42">
        <v>15.557225015054122</v>
      </c>
      <c r="X14" s="9">
        <v>16.103782783807841</v>
      </c>
      <c r="Y14" s="9"/>
      <c r="Z14" s="9"/>
      <c r="AA14" s="9"/>
      <c r="AB14" s="9"/>
      <c r="AC14" s="9"/>
      <c r="AD14" s="9"/>
      <c r="AE14" s="9"/>
      <c r="AF14" s="41"/>
      <c r="AG14" s="9"/>
      <c r="AH14" s="42"/>
      <c r="AI14" s="9"/>
      <c r="AJ14" s="9"/>
      <c r="AK14" s="9"/>
      <c r="AL14" s="9"/>
      <c r="AM14" s="9"/>
      <c r="AN14" s="9"/>
      <c r="AO14" s="9"/>
      <c r="AP14" s="41"/>
    </row>
    <row r="15" spans="1:42" ht="14.25" customHeight="1">
      <c r="A15" s="37">
        <v>1963</v>
      </c>
      <c r="B15" s="42">
        <v>7075.3643522424809</v>
      </c>
      <c r="C15" s="9">
        <v>3064.6886620077544</v>
      </c>
      <c r="D15" s="40"/>
      <c r="E15" s="40"/>
      <c r="F15" s="40"/>
      <c r="G15" s="40"/>
      <c r="H15" s="40"/>
      <c r="I15" s="40"/>
      <c r="J15" s="40"/>
      <c r="K15" s="65"/>
      <c r="M15" s="42">
        <v>371.01793083469261</v>
      </c>
      <c r="N15" s="9"/>
      <c r="O15" s="9"/>
      <c r="P15" s="9"/>
      <c r="Q15" s="9"/>
      <c r="R15" s="9"/>
      <c r="S15" s="9"/>
      <c r="T15" s="9"/>
      <c r="U15" s="41"/>
      <c r="V15" s="9"/>
      <c r="W15" s="42">
        <v>18.031856573320869</v>
      </c>
      <c r="X15" s="9">
        <v>21.819104165811474</v>
      </c>
      <c r="Y15" s="40"/>
      <c r="Z15" s="40"/>
      <c r="AA15" s="40"/>
      <c r="AB15" s="40"/>
      <c r="AC15" s="40"/>
      <c r="AD15" s="40"/>
      <c r="AE15" s="40"/>
      <c r="AF15" s="65"/>
      <c r="AG15" s="9"/>
      <c r="AH15" s="42"/>
      <c r="AI15" s="9"/>
      <c r="AJ15" s="9"/>
      <c r="AK15" s="9"/>
      <c r="AL15" s="9"/>
      <c r="AM15" s="9"/>
      <c r="AN15" s="9"/>
      <c r="AO15" s="9"/>
      <c r="AP15" s="41"/>
    </row>
    <row r="16" spans="1:42" ht="14.25" customHeight="1">
      <c r="A16" s="37">
        <v>1964</v>
      </c>
      <c r="B16" s="42">
        <v>7987.9036283348041</v>
      </c>
      <c r="C16" s="9">
        <v>3510.3898509711835</v>
      </c>
      <c r="D16" s="40">
        <v>215.55499839695287</v>
      </c>
      <c r="E16" s="40">
        <v>1216.5741208847389</v>
      </c>
      <c r="F16" s="40">
        <v>133.74090888464505</v>
      </c>
      <c r="G16" s="40">
        <v>1082.8332120000939</v>
      </c>
      <c r="H16" s="40">
        <v>391.0063782222266</v>
      </c>
      <c r="I16" s="40">
        <v>1687.2543534672654</v>
      </c>
      <c r="J16" s="40">
        <v>1157.3315680537173</v>
      </c>
      <c r="K16" s="65">
        <v>529.92278541354813</v>
      </c>
      <c r="M16" s="42">
        <v>421.95071429230467</v>
      </c>
      <c r="N16" s="9">
        <v>163.67669587842258</v>
      </c>
      <c r="O16" s="9">
        <v>515.23296374662505</v>
      </c>
      <c r="P16" s="9"/>
      <c r="Q16" s="9"/>
      <c r="R16" s="9">
        <v>375.66571754609032</v>
      </c>
      <c r="S16" s="9">
        <v>468.62613174675869</v>
      </c>
      <c r="T16" s="9">
        <v>410.69192245058196</v>
      </c>
      <c r="U16" s="41">
        <v>677.28412397757097</v>
      </c>
      <c r="V16" s="9"/>
      <c r="W16" s="42">
        <v>12.897417442581617</v>
      </c>
      <c r="X16" s="9">
        <v>14.543114753830789</v>
      </c>
      <c r="Y16" s="40"/>
      <c r="Z16" s="40"/>
      <c r="AA16" s="40"/>
      <c r="AB16" s="40"/>
      <c r="AC16" s="40"/>
      <c r="AD16" s="40"/>
      <c r="AE16" s="40"/>
      <c r="AF16" s="65"/>
      <c r="AG16" s="9"/>
      <c r="AH16" s="42"/>
      <c r="AI16" s="9"/>
      <c r="AJ16" s="9"/>
      <c r="AK16" s="9"/>
      <c r="AL16" s="9"/>
      <c r="AM16" s="9"/>
      <c r="AN16" s="9"/>
      <c r="AO16" s="9"/>
      <c r="AP16" s="41"/>
    </row>
    <row r="17" spans="1:42" ht="14.25" customHeight="1">
      <c r="A17" s="37">
        <v>1965</v>
      </c>
      <c r="B17" s="42">
        <v>9265.8865338405176</v>
      </c>
      <c r="C17" s="9">
        <v>3767.9486805886527</v>
      </c>
      <c r="D17" s="40">
        <v>218.2218070059352</v>
      </c>
      <c r="E17" s="40">
        <v>1306.6791422515519</v>
      </c>
      <c r="F17" s="40">
        <v>141.3156089498145</v>
      </c>
      <c r="G17" s="40">
        <v>1165.3635333017373</v>
      </c>
      <c r="H17" s="40">
        <v>422.62438509634035</v>
      </c>
      <c r="I17" s="40">
        <v>1820.4233462348252</v>
      </c>
      <c r="J17" s="40">
        <v>1230.0742490549051</v>
      </c>
      <c r="K17" s="65">
        <v>590.34909717992002</v>
      </c>
      <c r="M17" s="42">
        <v>443.80869096773893</v>
      </c>
      <c r="N17" s="9">
        <v>170.10826101271564</v>
      </c>
      <c r="O17" s="9">
        <v>537.18418611203651</v>
      </c>
      <c r="P17" s="9"/>
      <c r="Q17" s="9"/>
      <c r="R17" s="9">
        <v>395.37568029938973</v>
      </c>
      <c r="S17" s="9">
        <v>491.2349884516351</v>
      </c>
      <c r="T17" s="9">
        <v>424.36028348114183</v>
      </c>
      <c r="U17" s="41">
        <v>731.39571050725885</v>
      </c>
      <c r="V17" s="9"/>
      <c r="W17" s="42">
        <v>15.99897751610866</v>
      </c>
      <c r="X17" s="9">
        <v>7.3370434781257376</v>
      </c>
      <c r="Y17" s="40">
        <v>1.2371824494050054</v>
      </c>
      <c r="Z17" s="40">
        <v>7.4064555393702713</v>
      </c>
      <c r="AA17" s="40">
        <v>5.6637121194553997</v>
      </c>
      <c r="AB17" s="40">
        <v>7.6217020670433788</v>
      </c>
      <c r="AC17" s="40">
        <v>8.0863148621437055</v>
      </c>
      <c r="AD17" s="40">
        <v>7.8926447867152305</v>
      </c>
      <c r="AE17" s="40">
        <v>6.2853794892607118</v>
      </c>
      <c r="AF17" s="65">
        <v>11.402852156888411</v>
      </c>
      <c r="AG17" s="9"/>
      <c r="AH17" s="42">
        <v>5.1802203278869641</v>
      </c>
      <c r="AI17" s="9">
        <v>3.9294324092846944</v>
      </c>
      <c r="AJ17" s="9">
        <v>4.2604460331475247</v>
      </c>
      <c r="AK17" s="9"/>
      <c r="AL17" s="9"/>
      <c r="AM17" s="9">
        <v>5.2466759229583326</v>
      </c>
      <c r="AN17" s="9">
        <v>4.8244976481793822</v>
      </c>
      <c r="AO17" s="9">
        <v>3.3281299882893522</v>
      </c>
      <c r="AP17" s="41">
        <v>7.9894957838225977</v>
      </c>
    </row>
    <row r="18" spans="1:42" ht="14.25" customHeight="1">
      <c r="A18" s="37">
        <v>1966</v>
      </c>
      <c r="B18" s="42">
        <v>10749.160546980429</v>
      </c>
      <c r="C18" s="9">
        <v>4423.9266218448529</v>
      </c>
      <c r="D18" s="40">
        <v>234.91189202695995</v>
      </c>
      <c r="E18" s="40">
        <v>1510.546170388993</v>
      </c>
      <c r="F18" s="40">
        <v>157.15480132568806</v>
      </c>
      <c r="G18" s="40">
        <v>1353.3913690633049</v>
      </c>
      <c r="H18" s="40">
        <v>483.71609184104818</v>
      </c>
      <c r="I18" s="40">
        <v>2194.7524675878522</v>
      </c>
      <c r="J18" s="40">
        <v>1445.8456499058673</v>
      </c>
      <c r="K18" s="65">
        <v>748.90681768198476</v>
      </c>
      <c r="M18" s="42">
        <v>514.61125433485654</v>
      </c>
      <c r="N18" s="9">
        <v>189.22447023407722</v>
      </c>
      <c r="O18" s="9">
        <v>596.03665173646777</v>
      </c>
      <c r="P18" s="9"/>
      <c r="Q18" s="9"/>
      <c r="R18" s="9">
        <v>435.09467430951389</v>
      </c>
      <c r="S18" s="9">
        <v>591.71693769387934</v>
      </c>
      <c r="T18" s="9">
        <v>498.60927858722147</v>
      </c>
      <c r="U18" s="41">
        <v>925.29732303159869</v>
      </c>
      <c r="V18" s="9"/>
      <c r="W18" s="42">
        <v>16.007901755787259</v>
      </c>
      <c r="X18" s="9">
        <v>17.409418144031608</v>
      </c>
      <c r="Y18" s="40">
        <v>7.6482205193043828</v>
      </c>
      <c r="Z18" s="40">
        <v>15.601919518372043</v>
      </c>
      <c r="AA18" s="40">
        <v>11.208381362527708</v>
      </c>
      <c r="AB18" s="40">
        <v>16.134693628935025</v>
      </c>
      <c r="AC18" s="40">
        <v>14.455319877195816</v>
      </c>
      <c r="AD18" s="40">
        <v>20.562751083546061</v>
      </c>
      <c r="AE18" s="40">
        <v>17.541331429118557</v>
      </c>
      <c r="AF18" s="65">
        <v>26.858298125548117</v>
      </c>
      <c r="AG18" s="9"/>
      <c r="AH18" s="42">
        <v>15.953397220034237</v>
      </c>
      <c r="AI18" s="9">
        <v>11.237672472551253</v>
      </c>
      <c r="AJ18" s="9">
        <v>10.955733088568032</v>
      </c>
      <c r="AK18" s="9"/>
      <c r="AL18" s="9"/>
      <c r="AM18" s="9">
        <v>10.045886985271268</v>
      </c>
      <c r="AN18" s="9">
        <v>20.454965872639018</v>
      </c>
      <c r="AO18" s="9">
        <v>17.496688072925927</v>
      </c>
      <c r="AP18" s="41">
        <v>26.511177156051335</v>
      </c>
    </row>
    <row r="19" spans="1:42" ht="14.25" customHeight="1">
      <c r="A19" s="37">
        <v>1967</v>
      </c>
      <c r="B19" s="42">
        <v>12172.301651262995</v>
      </c>
      <c r="C19" s="9">
        <v>5222.5688116418532</v>
      </c>
      <c r="D19" s="40">
        <v>258.2931274564101</v>
      </c>
      <c r="E19" s="40">
        <v>1762.1452229500628</v>
      </c>
      <c r="F19" s="40">
        <v>177.69815484118735</v>
      </c>
      <c r="G19" s="40">
        <v>1584.4470681088753</v>
      </c>
      <c r="H19" s="40">
        <v>559.88850039698218</v>
      </c>
      <c r="I19" s="40">
        <v>2642.241960838398</v>
      </c>
      <c r="J19" s="40">
        <v>1708.3105268968275</v>
      </c>
      <c r="K19" s="65">
        <v>933.93143394157039</v>
      </c>
      <c r="M19" s="42">
        <v>600.93684627977757</v>
      </c>
      <c r="N19" s="9">
        <v>215.59223760007575</v>
      </c>
      <c r="O19" s="9">
        <v>684.16209023244392</v>
      </c>
      <c r="P19" s="9"/>
      <c r="Q19" s="9"/>
      <c r="R19" s="9">
        <v>489.18611385239564</v>
      </c>
      <c r="S19" s="9">
        <v>700.39689813885639</v>
      </c>
      <c r="T19" s="9">
        <v>582.44850907673356</v>
      </c>
      <c r="U19" s="41">
        <v>1112.4705142746213</v>
      </c>
      <c r="V19" s="9"/>
      <c r="W19" s="42">
        <v>13.239555759378273</v>
      </c>
      <c r="X19" s="9">
        <v>18.052790158258848</v>
      </c>
      <c r="Y19" s="40">
        <v>9.9531936113165251</v>
      </c>
      <c r="Z19" s="40">
        <v>16.656164339305057</v>
      </c>
      <c r="AA19" s="40">
        <v>13.072049560181863</v>
      </c>
      <c r="AB19" s="40">
        <v>17.072349087425188</v>
      </c>
      <c r="AC19" s="40">
        <v>15.74733812679623</v>
      </c>
      <c r="AD19" s="40">
        <v>20.389064364163147</v>
      </c>
      <c r="AE19" s="40">
        <v>18.153035699768381</v>
      </c>
      <c r="AF19" s="65">
        <v>24.705959658943087</v>
      </c>
      <c r="AG19" s="9"/>
      <c r="AH19" s="42">
        <v>16.774913338515752</v>
      </c>
      <c r="AI19" s="9">
        <v>13.934649854419302</v>
      </c>
      <c r="AJ19" s="9">
        <v>14.785238162659176</v>
      </c>
      <c r="AK19" s="9"/>
      <c r="AL19" s="9"/>
      <c r="AM19" s="9">
        <v>12.432107938053649</v>
      </c>
      <c r="AN19" s="9">
        <v>18.366883474476747</v>
      </c>
      <c r="AO19" s="9">
        <v>16.814614988125641</v>
      </c>
      <c r="AP19" s="41">
        <v>20.228437560996881</v>
      </c>
    </row>
    <row r="20" spans="1:42" ht="14.25" customHeight="1">
      <c r="A20" s="37">
        <v>1968</v>
      </c>
      <c r="B20" s="42">
        <v>13742.219917253184</v>
      </c>
      <c r="C20" s="9">
        <v>6130.3438150265392</v>
      </c>
      <c r="D20" s="40">
        <v>280.63483389951108</v>
      </c>
      <c r="E20" s="40">
        <v>2042.0735057291974</v>
      </c>
      <c r="F20" s="40">
        <v>192.93354530417395</v>
      </c>
      <c r="G20" s="40">
        <v>1849.1399604250237</v>
      </c>
      <c r="H20" s="40">
        <v>654.61806574777847</v>
      </c>
      <c r="I20" s="40">
        <v>3153.0174096500523</v>
      </c>
      <c r="J20" s="40">
        <v>2019.7965086230076</v>
      </c>
      <c r="K20" s="65">
        <v>1133.2209010270446</v>
      </c>
      <c r="M20" s="42">
        <v>694.95600262981702</v>
      </c>
      <c r="N20" s="9">
        <v>236.36544099345929</v>
      </c>
      <c r="O20" s="9">
        <v>794.11523338910456</v>
      </c>
      <c r="P20" s="9"/>
      <c r="Q20" s="9"/>
      <c r="R20" s="9">
        <v>556.97922395215028</v>
      </c>
      <c r="S20" s="9">
        <v>811.14978867761101</v>
      </c>
      <c r="T20" s="9">
        <v>660.46226038788825</v>
      </c>
      <c r="U20" s="41">
        <v>1367.071365626256</v>
      </c>
      <c r="V20" s="9"/>
      <c r="W20" s="42">
        <v>12.897464349540622</v>
      </c>
      <c r="X20" s="9">
        <v>17.381772000038097</v>
      </c>
      <c r="Y20" s="40">
        <v>8.6497487033879281</v>
      </c>
      <c r="Z20" s="40">
        <v>15.885653414563517</v>
      </c>
      <c r="AA20" s="40">
        <v>8.5737471368809715</v>
      </c>
      <c r="AB20" s="40">
        <v>16.705694853667396</v>
      </c>
      <c r="AC20" s="40">
        <v>16.919362566587704</v>
      </c>
      <c r="AD20" s="40">
        <v>19.331138343196329</v>
      </c>
      <c r="AE20" s="40">
        <v>18.233569179720455</v>
      </c>
      <c r="AF20" s="65">
        <v>21.338768547964126</v>
      </c>
      <c r="AG20" s="9"/>
      <c r="AH20" s="42">
        <v>15.645430452814502</v>
      </c>
      <c r="AI20" s="9">
        <v>9.635413419623152</v>
      </c>
      <c r="AJ20" s="9">
        <v>16.071212469446252</v>
      </c>
      <c r="AK20" s="9"/>
      <c r="AL20" s="9"/>
      <c r="AM20" s="9">
        <v>13.858347197526989</v>
      </c>
      <c r="AN20" s="9">
        <v>15.812875647087377</v>
      </c>
      <c r="AO20" s="9">
        <v>13.394102670949914</v>
      </c>
      <c r="AP20" s="41">
        <v>22.886076357506457</v>
      </c>
    </row>
    <row r="21" spans="1:42" ht="14.25" customHeight="1">
      <c r="A21" s="37">
        <v>1969</v>
      </c>
      <c r="B21" s="42">
        <v>15734.89896455837</v>
      </c>
      <c r="C21" s="9">
        <v>6816.8929463655359</v>
      </c>
      <c r="D21" s="40">
        <v>292.67715366153089</v>
      </c>
      <c r="E21" s="40">
        <v>2248.1082493494923</v>
      </c>
      <c r="F21" s="40">
        <v>201.08710055110782</v>
      </c>
      <c r="G21" s="40">
        <v>2047.0211487983847</v>
      </c>
      <c r="H21" s="40">
        <v>725.704656046183</v>
      </c>
      <c r="I21" s="40">
        <v>3550.4028873083289</v>
      </c>
      <c r="J21" s="40">
        <v>2258.5050834574904</v>
      </c>
      <c r="K21" s="65">
        <v>1291.8978038508387</v>
      </c>
      <c r="M21" s="42">
        <v>755.02616669973963</v>
      </c>
      <c r="N21" s="9">
        <v>244.8962343131239</v>
      </c>
      <c r="O21" s="9">
        <v>849.80046561706752</v>
      </c>
      <c r="P21" s="9"/>
      <c r="Q21" s="9"/>
      <c r="R21" s="9">
        <v>599.91296946492628</v>
      </c>
      <c r="S21" s="9">
        <v>892.4107938925082</v>
      </c>
      <c r="T21" s="9">
        <v>722.46923879951453</v>
      </c>
      <c r="U21" s="41">
        <v>1515.6921624280874</v>
      </c>
      <c r="V21" s="9"/>
      <c r="W21" s="42">
        <v>14.500415939373834</v>
      </c>
      <c r="X21" s="9">
        <v>11.199194564848792</v>
      </c>
      <c r="Y21" s="40">
        <v>4.2910994314882211</v>
      </c>
      <c r="Z21" s="40">
        <v>10.089487133653519</v>
      </c>
      <c r="AA21" s="40">
        <v>4.2260951739000019</v>
      </c>
      <c r="AB21" s="40">
        <v>10.701255319141879</v>
      </c>
      <c r="AC21" s="40">
        <v>10.859246638297627</v>
      </c>
      <c r="AD21" s="40">
        <v>12.603339151951642</v>
      </c>
      <c r="AE21" s="40">
        <v>11.818446750223455</v>
      </c>
      <c r="AF21" s="65">
        <v>14.002292287407014</v>
      </c>
      <c r="AG21" s="9"/>
      <c r="AH21" s="42">
        <v>8.6437362714485655</v>
      </c>
      <c r="AI21" s="9">
        <v>3.6091542332961746</v>
      </c>
      <c r="AJ21" s="9">
        <v>7.0122357419478032</v>
      </c>
      <c r="AK21" s="9"/>
      <c r="AL21" s="9"/>
      <c r="AM21" s="9">
        <v>7.7083208253499347</v>
      </c>
      <c r="AN21" s="9">
        <v>10.018002389839008</v>
      </c>
      <c r="AO21" s="9">
        <v>9.388421130256507</v>
      </c>
      <c r="AP21" s="41">
        <v>10.871473175341361</v>
      </c>
    </row>
    <row r="22" spans="1:42" ht="14.25" customHeight="1">
      <c r="A22" s="37">
        <v>1970</v>
      </c>
      <c r="B22" s="42">
        <v>17378.139731282747</v>
      </c>
      <c r="C22" s="9">
        <v>7648.3390951444153</v>
      </c>
      <c r="D22" s="40">
        <v>317.3905646273318</v>
      </c>
      <c r="E22" s="40">
        <v>2513.5029872107812</v>
      </c>
      <c r="F22" s="40">
        <v>217.67992316430673</v>
      </c>
      <c r="G22" s="40">
        <v>2295.823064046474</v>
      </c>
      <c r="H22" s="40">
        <v>810.56755704585771</v>
      </c>
      <c r="I22" s="40">
        <v>4006.8779862604442</v>
      </c>
      <c r="J22" s="40">
        <v>2585.9405686079208</v>
      </c>
      <c r="K22" s="65">
        <v>1420.9374176525237</v>
      </c>
      <c r="M22" s="42">
        <v>819.25391650728193</v>
      </c>
      <c r="N22" s="9">
        <v>274.84885563364548</v>
      </c>
      <c r="O22" s="9">
        <v>921.44130385252868</v>
      </c>
      <c r="P22" s="9"/>
      <c r="Q22" s="9"/>
      <c r="R22" s="9">
        <v>664.26286788836057</v>
      </c>
      <c r="S22" s="9">
        <v>946.60158424832457</v>
      </c>
      <c r="T22" s="9">
        <v>780.09625035057115</v>
      </c>
      <c r="U22" s="41">
        <v>1547.8465483406399</v>
      </c>
      <c r="V22" s="9"/>
      <c r="W22" s="42">
        <v>10.443287690792612</v>
      </c>
      <c r="X22" s="9">
        <v>12.196849141105703</v>
      </c>
      <c r="Y22" s="40">
        <v>8.4439153027916056</v>
      </c>
      <c r="Z22" s="40">
        <v>11.805247275707597</v>
      </c>
      <c r="AA22" s="40">
        <v>8.2515599298631948</v>
      </c>
      <c r="AB22" s="40">
        <v>12.154340241874761</v>
      </c>
      <c r="AC22" s="40">
        <v>11.69386199918141</v>
      </c>
      <c r="AD22" s="40">
        <v>12.856994359256602</v>
      </c>
      <c r="AE22" s="40">
        <v>14.497885683266531</v>
      </c>
      <c r="AF22" s="65">
        <v>9.9883762800005336</v>
      </c>
      <c r="AG22" s="9"/>
      <c r="AH22" s="42">
        <v>8.5066919055647219</v>
      </c>
      <c r="AI22" s="9">
        <v>12.230739849688433</v>
      </c>
      <c r="AJ22" s="9">
        <v>8.4303128950912622</v>
      </c>
      <c r="AK22" s="9"/>
      <c r="AL22" s="9"/>
      <c r="AM22" s="9">
        <v>10.726538964615017</v>
      </c>
      <c r="AN22" s="9">
        <v>6.0724041805285234</v>
      </c>
      <c r="AO22" s="9">
        <v>7.976396565591104</v>
      </c>
      <c r="AP22" s="41">
        <v>2.1214324854093247</v>
      </c>
    </row>
    <row r="23" spans="1:42" ht="14.25" customHeight="1">
      <c r="A23" s="37">
        <v>1971</v>
      </c>
      <c r="B23" s="42">
        <v>19612.526640146614</v>
      </c>
      <c r="C23" s="9">
        <v>8793.8116949377727</v>
      </c>
      <c r="D23" s="40">
        <v>355.31842194011028</v>
      </c>
      <c r="E23" s="40">
        <v>2882.244103422996</v>
      </c>
      <c r="F23" s="40">
        <v>243.34244091392461</v>
      </c>
      <c r="G23" s="40">
        <v>2638.9016625090712</v>
      </c>
      <c r="H23" s="40">
        <v>928.77165066839621</v>
      </c>
      <c r="I23" s="40">
        <v>4627.4775189062702</v>
      </c>
      <c r="J23" s="40">
        <v>3018.6841536376942</v>
      </c>
      <c r="K23" s="65">
        <v>1608.7933652685758</v>
      </c>
      <c r="M23" s="42">
        <v>923.71349853860613</v>
      </c>
      <c r="N23" s="9">
        <v>324.86139894889425</v>
      </c>
      <c r="O23" s="9">
        <v>1029.5889276806893</v>
      </c>
      <c r="P23" s="9"/>
      <c r="Q23" s="9"/>
      <c r="R23" s="9">
        <v>758.82096383392457</v>
      </c>
      <c r="S23" s="9">
        <v>1050.9993489486653</v>
      </c>
      <c r="T23" s="9">
        <v>885.48617642402201</v>
      </c>
      <c r="U23" s="41">
        <v>1618.7305228667892</v>
      </c>
      <c r="V23" s="9"/>
      <c r="W23" s="42">
        <v>12.857457376992443</v>
      </c>
      <c r="X23" s="9">
        <v>14.976749664781019</v>
      </c>
      <c r="Y23" s="40">
        <v>11.949900702723149</v>
      </c>
      <c r="Z23" s="40">
        <v>14.670406921672473</v>
      </c>
      <c r="AA23" s="40">
        <v>11.789106398318406</v>
      </c>
      <c r="AB23" s="40">
        <v>14.943599262301532</v>
      </c>
      <c r="AC23" s="40">
        <v>14.582879933331849</v>
      </c>
      <c r="AD23" s="40">
        <v>15.488356140962045</v>
      </c>
      <c r="AE23" s="40">
        <v>16.734475273062088</v>
      </c>
      <c r="AF23" s="65">
        <v>13.220564486675412</v>
      </c>
      <c r="AG23" s="9"/>
      <c r="AH23" s="42">
        <v>12.750574629739431</v>
      </c>
      <c r="AI23" s="9">
        <v>18.196380406950663</v>
      </c>
      <c r="AJ23" s="9">
        <v>11.736789242678558</v>
      </c>
      <c r="AK23" s="9"/>
      <c r="AL23" s="9"/>
      <c r="AM23" s="9">
        <v>14.235041655445336</v>
      </c>
      <c r="AN23" s="9">
        <v>11.028691102734701</v>
      </c>
      <c r="AO23" s="9">
        <v>13.509861895386521</v>
      </c>
      <c r="AP23" s="41">
        <v>4.5795220851925</v>
      </c>
    </row>
    <row r="24" spans="1:42" ht="14.25" customHeight="1">
      <c r="A24" s="37">
        <v>1972</v>
      </c>
      <c r="B24" s="42">
        <v>23018.474421862622</v>
      </c>
      <c r="C24" s="9">
        <v>10674.121001742902</v>
      </c>
      <c r="D24" s="40">
        <v>406.02831675178112</v>
      </c>
      <c r="E24" s="40">
        <v>3430.8895998075586</v>
      </c>
      <c r="F24" s="40">
        <v>285.55973511400776</v>
      </c>
      <c r="G24" s="40">
        <v>3145.3298646935509</v>
      </c>
      <c r="H24" s="40">
        <v>1237.8540778933291</v>
      </c>
      <c r="I24" s="40">
        <v>5599.3490072902323</v>
      </c>
      <c r="J24" s="40">
        <v>3665.6272474701914</v>
      </c>
      <c r="K24" s="65">
        <v>1933.7217598200411</v>
      </c>
      <c r="M24" s="42">
        <v>1086.8374782181961</v>
      </c>
      <c r="N24" s="9">
        <v>389.65409039634659</v>
      </c>
      <c r="O24" s="9">
        <v>1160.2562831261548</v>
      </c>
      <c r="P24" s="9"/>
      <c r="Q24" s="9"/>
      <c r="R24" s="9">
        <v>956.16399815810439</v>
      </c>
      <c r="S24" s="9">
        <v>1236.7064081160136</v>
      </c>
      <c r="T24" s="9">
        <v>1053.1642061383097</v>
      </c>
      <c r="U24" s="41">
        <v>1846.8368507137184</v>
      </c>
      <c r="V24" s="9"/>
      <c r="W24" s="42">
        <v>17.366185623141849</v>
      </c>
      <c r="X24" s="9">
        <v>21.38218752043035</v>
      </c>
      <c r="Y24" s="40">
        <v>14.271676243180575</v>
      </c>
      <c r="Z24" s="40">
        <v>19.035358446322537</v>
      </c>
      <c r="AA24" s="40">
        <v>17.34892361625333</v>
      </c>
      <c r="AB24" s="40">
        <v>19.190870557221416</v>
      </c>
      <c r="AC24" s="40">
        <v>33.278624191694448</v>
      </c>
      <c r="AD24" s="40">
        <v>21.00218714003972</v>
      </c>
      <c r="AE24" s="40">
        <v>21.431294594132755</v>
      </c>
      <c r="AF24" s="65">
        <v>20.197024774354478</v>
      </c>
      <c r="AG24" s="9"/>
      <c r="AH24" s="42">
        <v>17.659586001251036</v>
      </c>
      <c r="AI24" s="9">
        <v>19.944718472891033</v>
      </c>
      <c r="AJ24" s="9">
        <v>12.691216070069267</v>
      </c>
      <c r="AK24" s="9"/>
      <c r="AL24" s="9"/>
      <c r="AM24" s="9">
        <v>26.006534311744488</v>
      </c>
      <c r="AN24" s="9">
        <v>17.669569382047158</v>
      </c>
      <c r="AO24" s="9">
        <v>18.936267349925728</v>
      </c>
      <c r="AP24" s="41">
        <v>14.0916801545788</v>
      </c>
    </row>
    <row r="25" spans="1:42" ht="14.25" customHeight="1">
      <c r="A25" s="37">
        <v>1973</v>
      </c>
      <c r="B25" s="42">
        <v>27749.784554854359</v>
      </c>
      <c r="C25" s="9">
        <v>12990.910615423196</v>
      </c>
      <c r="D25" s="40">
        <v>473.23041456020502</v>
      </c>
      <c r="E25" s="40">
        <v>4119.5322850692746</v>
      </c>
      <c r="F25" s="40">
        <v>339.41090639798483</v>
      </c>
      <c r="G25" s="40">
        <v>3780.1213786712897</v>
      </c>
      <c r="H25" s="40">
        <v>1598.0390844728897</v>
      </c>
      <c r="I25" s="40">
        <v>6800.1088313208274</v>
      </c>
      <c r="J25" s="40">
        <v>4462.4696680380057</v>
      </c>
      <c r="K25" s="65">
        <v>2337.6391632828222</v>
      </c>
      <c r="M25" s="42">
        <v>1283.7975538531127</v>
      </c>
      <c r="N25" s="9">
        <v>464.89532616374152</v>
      </c>
      <c r="O25" s="9">
        <v>1332.5019574727114</v>
      </c>
      <c r="P25" s="9"/>
      <c r="Q25" s="9"/>
      <c r="R25" s="9">
        <v>1195.1541585989241</v>
      </c>
      <c r="S25" s="9">
        <v>1455.3399802724196</v>
      </c>
      <c r="T25" s="9">
        <v>1290.3493070614661</v>
      </c>
      <c r="U25" s="41">
        <v>1925.2819652648029</v>
      </c>
      <c r="V25" s="9"/>
      <c r="W25" s="42">
        <v>20.554403590265768</v>
      </c>
      <c r="X25" s="9">
        <v>21.704734406720718</v>
      </c>
      <c r="Y25" s="40">
        <v>16.551086472500099</v>
      </c>
      <c r="Z25" s="40">
        <v>20.071840414227914</v>
      </c>
      <c r="AA25" s="40">
        <v>18.85811081260367</v>
      </c>
      <c r="AB25" s="40">
        <v>20.182033086681873</v>
      </c>
      <c r="AC25" s="40">
        <v>29.097533627917581</v>
      </c>
      <c r="AD25" s="40">
        <v>21.444632625457551</v>
      </c>
      <c r="AE25" s="40">
        <v>21.738228324163344</v>
      </c>
      <c r="AF25" s="65">
        <v>20.888082859468415</v>
      </c>
      <c r="AG25" s="9"/>
      <c r="AH25" s="42">
        <v>18.1223117147028</v>
      </c>
      <c r="AI25" s="9">
        <v>19.309751295273546</v>
      </c>
      <c r="AJ25" s="9">
        <v>14.845485161473437</v>
      </c>
      <c r="AK25" s="9"/>
      <c r="AL25" s="9"/>
      <c r="AM25" s="9">
        <v>24.994683014754337</v>
      </c>
      <c r="AN25" s="9">
        <v>17.678696473277778</v>
      </c>
      <c r="AO25" s="9">
        <v>22.521188959968065</v>
      </c>
      <c r="AP25" s="41">
        <v>4.2475389485957527</v>
      </c>
    </row>
    <row r="26" spans="1:42" ht="14.25" customHeight="1">
      <c r="A26" s="37">
        <v>1974</v>
      </c>
      <c r="B26" s="42">
        <v>33983.974672478289</v>
      </c>
      <c r="C26" s="9">
        <v>16200.141604394195</v>
      </c>
      <c r="D26" s="40">
        <v>539.89540805793774</v>
      </c>
      <c r="E26" s="40">
        <v>5141.8689135501363</v>
      </c>
      <c r="F26" s="40">
        <v>408.32802764963628</v>
      </c>
      <c r="G26" s="40">
        <v>4733.5408859004992</v>
      </c>
      <c r="H26" s="40">
        <v>2069.8984519277342</v>
      </c>
      <c r="I26" s="40">
        <v>8448.4788308583866</v>
      </c>
      <c r="J26" s="40">
        <v>5528.3672663954976</v>
      </c>
      <c r="K26" s="65">
        <v>2920.111564462889</v>
      </c>
      <c r="M26" s="42">
        <v>1564.8319417428679</v>
      </c>
      <c r="N26" s="9">
        <v>542.11460773592887</v>
      </c>
      <c r="O26" s="9">
        <v>1624.0262097141247</v>
      </c>
      <c r="P26" s="9"/>
      <c r="Q26" s="9"/>
      <c r="R26" s="9">
        <v>1494.9345740404556</v>
      </c>
      <c r="S26" s="9">
        <v>1757.9019732289969</v>
      </c>
      <c r="T26" s="9">
        <v>1582.3718109242457</v>
      </c>
      <c r="U26" s="41">
        <v>2225.2214708518263</v>
      </c>
      <c r="V26" s="9"/>
      <c r="W26" s="42">
        <v>22.465724392564201</v>
      </c>
      <c r="X26" s="9">
        <v>24.703664615788412</v>
      </c>
      <c r="Y26" s="40">
        <v>14.087216596103103</v>
      </c>
      <c r="Z26" s="40">
        <v>24.816813117017954</v>
      </c>
      <c r="AA26" s="40">
        <v>20.304922426635553</v>
      </c>
      <c r="AB26" s="40">
        <v>25.221928391207804</v>
      </c>
      <c r="AC26" s="40">
        <v>29.527398424706639</v>
      </c>
      <c r="AD26" s="40">
        <v>24.240347330108627</v>
      </c>
      <c r="AE26" s="40">
        <v>23.885822821203174</v>
      </c>
      <c r="AF26" s="65">
        <v>24.917121954873565</v>
      </c>
      <c r="AG26" s="9"/>
      <c r="AH26" s="42">
        <v>21.890864883351391</v>
      </c>
      <c r="AI26" s="9">
        <v>16.610036114880145</v>
      </c>
      <c r="AJ26" s="9">
        <v>21.877960524300644</v>
      </c>
      <c r="AK26" s="9"/>
      <c r="AL26" s="9"/>
      <c r="AM26" s="9">
        <v>25.082991452162396</v>
      </c>
      <c r="AN26" s="9">
        <v>20.789780879924823</v>
      </c>
      <c r="AO26" s="9">
        <v>22.631275288379648</v>
      </c>
      <c r="AP26" s="41">
        <v>15.578991077588466</v>
      </c>
    </row>
    <row r="27" spans="1:42" ht="14.25" customHeight="1">
      <c r="A27" s="37">
        <v>1975</v>
      </c>
      <c r="B27" s="42">
        <v>39900.497831036366</v>
      </c>
      <c r="C27" s="9">
        <v>19779.203078536553</v>
      </c>
      <c r="D27" s="40">
        <v>619.7149199021901</v>
      </c>
      <c r="E27" s="40">
        <v>6281.5115152478584</v>
      </c>
      <c r="F27" s="40">
        <v>486.81325607359338</v>
      </c>
      <c r="G27" s="40">
        <v>5794.6982591742644</v>
      </c>
      <c r="H27" s="40">
        <v>2587.7387380505825</v>
      </c>
      <c r="I27" s="40">
        <v>10290.237905335925</v>
      </c>
      <c r="J27" s="40">
        <v>6721.0735411296673</v>
      </c>
      <c r="K27" s="65">
        <v>3569.1643642062581</v>
      </c>
      <c r="M27" s="42">
        <v>1920.2901981087664</v>
      </c>
      <c r="N27" s="9">
        <v>671.74190453573237</v>
      </c>
      <c r="O27" s="9">
        <v>1978.4533799781054</v>
      </c>
      <c r="P27" s="9"/>
      <c r="Q27" s="9"/>
      <c r="R27" s="9">
        <v>1904.8828505254132</v>
      </c>
      <c r="S27" s="9">
        <v>2124.2716895201988</v>
      </c>
      <c r="T27" s="9">
        <v>1911.5880796411946</v>
      </c>
      <c r="U27" s="41">
        <v>2687.2962736457721</v>
      </c>
      <c r="V27" s="9"/>
      <c r="W27" s="42">
        <v>17.409744491569246</v>
      </c>
      <c r="X27" s="9">
        <v>22.092778949361524</v>
      </c>
      <c r="Y27" s="40">
        <v>14.784254626534388</v>
      </c>
      <c r="Z27" s="40">
        <v>22.163976189561609</v>
      </c>
      <c r="AA27" s="40">
        <v>19.221122016953718</v>
      </c>
      <c r="AB27" s="40">
        <v>22.417834742582833</v>
      </c>
      <c r="AC27" s="40">
        <v>25.017666235779544</v>
      </c>
      <c r="AD27" s="40">
        <v>21.799889794958638</v>
      </c>
      <c r="AE27" s="40">
        <v>21.574295217036401</v>
      </c>
      <c r="AF27" s="65">
        <v>22.226986381006732</v>
      </c>
      <c r="AG27" s="9"/>
      <c r="AH27" s="42">
        <v>22.715426933961915</v>
      </c>
      <c r="AI27" s="9">
        <v>23.911419273716874</v>
      </c>
      <c r="AJ27" s="9">
        <v>21.823980927399568</v>
      </c>
      <c r="AK27" s="9"/>
      <c r="AL27" s="9"/>
      <c r="AM27" s="9">
        <v>27.422489492430714</v>
      </c>
      <c r="AN27" s="9">
        <v>20.841305253115848</v>
      </c>
      <c r="AO27" s="9">
        <v>20.805240996087846</v>
      </c>
      <c r="AP27" s="41">
        <v>20.765339937919137</v>
      </c>
    </row>
    <row r="28" spans="1:42" ht="14.25" customHeight="1">
      <c r="A28" s="37">
        <v>1976</v>
      </c>
      <c r="B28" s="42">
        <v>48016.365611021996</v>
      </c>
      <c r="C28" s="9">
        <v>24359.577770408046</v>
      </c>
      <c r="D28" s="40">
        <v>699.47190074074172</v>
      </c>
      <c r="E28" s="40">
        <v>7626.1821947593799</v>
      </c>
      <c r="F28" s="40">
        <v>607.1022483200569</v>
      </c>
      <c r="G28" s="40">
        <v>7019.079946439324</v>
      </c>
      <c r="H28" s="40">
        <v>3203.3840027951187</v>
      </c>
      <c r="I28" s="40">
        <v>12830.539672112802</v>
      </c>
      <c r="J28" s="40">
        <v>8184.4866918082043</v>
      </c>
      <c r="K28" s="65">
        <v>4646.0529803045974</v>
      </c>
      <c r="M28" s="42">
        <v>2372.1028303491798</v>
      </c>
      <c r="N28" s="9">
        <v>826.15202462241621</v>
      </c>
      <c r="O28" s="9">
        <v>2421.5416840763387</v>
      </c>
      <c r="P28" s="9"/>
      <c r="Q28" s="9"/>
      <c r="R28" s="9">
        <v>2415.5847396089825</v>
      </c>
      <c r="S28" s="9">
        <v>2593.5538096668656</v>
      </c>
      <c r="T28" s="9">
        <v>2325.0374727107555</v>
      </c>
      <c r="U28" s="41">
        <v>3255.9652172027245</v>
      </c>
      <c r="V28" s="9"/>
      <c r="W28" s="42">
        <v>20.340266966976905</v>
      </c>
      <c r="X28" s="9">
        <v>23.157529015119405</v>
      </c>
      <c r="Y28" s="40">
        <v>12.869946854134096</v>
      </c>
      <c r="Z28" s="40">
        <v>21.406801153630674</v>
      </c>
      <c r="AA28" s="40">
        <v>24.709473447099196</v>
      </c>
      <c r="AB28" s="40">
        <v>21.129343280758373</v>
      </c>
      <c r="AC28" s="40">
        <v>23.790858624635327</v>
      </c>
      <c r="AD28" s="40">
        <v>24.686521246118343</v>
      </c>
      <c r="AE28" s="40">
        <v>21.773503023336495</v>
      </c>
      <c r="AF28" s="65">
        <v>30.172009641753416</v>
      </c>
      <c r="AG28" s="9"/>
      <c r="AH28" s="42">
        <v>23.528351740033337</v>
      </c>
      <c r="AI28" s="9">
        <v>22.986524890598091</v>
      </c>
      <c r="AJ28" s="9">
        <v>22.395690926168644</v>
      </c>
      <c r="AK28" s="9"/>
      <c r="AL28" s="9"/>
      <c r="AM28" s="9">
        <v>26.810146825706639</v>
      </c>
      <c r="AN28" s="9">
        <v>22.091435971293372</v>
      </c>
      <c r="AO28" s="9">
        <v>21.628581882931886</v>
      </c>
      <c r="AP28" s="41">
        <v>21.161378785579778</v>
      </c>
    </row>
    <row r="29" spans="1:42" ht="14.25" customHeight="1">
      <c r="A29" s="37">
        <v>1977</v>
      </c>
      <c r="B29" s="42">
        <v>60925.288787775527</v>
      </c>
      <c r="C29" s="9">
        <v>30934.629875409024</v>
      </c>
      <c r="D29" s="40">
        <v>837.11915327391716</v>
      </c>
      <c r="E29" s="40">
        <v>9596.3802084783147</v>
      </c>
      <c r="F29" s="40">
        <v>777.03085757295821</v>
      </c>
      <c r="G29" s="40">
        <v>8819.3493509053551</v>
      </c>
      <c r="H29" s="40">
        <v>4081.1796056941248</v>
      </c>
      <c r="I29" s="40">
        <v>16419.950907962666</v>
      </c>
      <c r="J29" s="40">
        <v>10318.980484650028</v>
      </c>
      <c r="K29" s="65">
        <v>6100.9704233126367</v>
      </c>
      <c r="M29" s="42">
        <v>3011.5322946558103</v>
      </c>
      <c r="N29" s="9">
        <v>1068.0636005155936</v>
      </c>
      <c r="O29" s="9">
        <v>3076.534331031603</v>
      </c>
      <c r="P29" s="9"/>
      <c r="Q29" s="9"/>
      <c r="R29" s="9">
        <v>3057.7766365029784</v>
      </c>
      <c r="S29" s="9">
        <v>3261.565297797636</v>
      </c>
      <c r="T29" s="9">
        <v>2895.1388326248966</v>
      </c>
      <c r="U29" s="41">
        <v>4149.9424591611287</v>
      </c>
      <c r="V29" s="9"/>
      <c r="W29" s="42">
        <v>26.884423701135617</v>
      </c>
      <c r="X29" s="9">
        <v>26.991650540791934</v>
      </c>
      <c r="Y29" s="40">
        <v>19.678739401455125</v>
      </c>
      <c r="Z29" s="40">
        <v>25.834657019771058</v>
      </c>
      <c r="AA29" s="40">
        <v>27.990113646114679</v>
      </c>
      <c r="AB29" s="40">
        <v>25.648224812986808</v>
      </c>
      <c r="AC29" s="40">
        <v>27.402134809098257</v>
      </c>
      <c r="AD29" s="40">
        <v>27.975528135043739</v>
      </c>
      <c r="AE29" s="40">
        <v>26.079751525263319</v>
      </c>
      <c r="AF29" s="65">
        <v>31.315128113598355</v>
      </c>
      <c r="AG29" s="9"/>
      <c r="AH29" s="42">
        <v>26.956228715114538</v>
      </c>
      <c r="AI29" s="9">
        <v>29.281726447833911</v>
      </c>
      <c r="AJ29" s="9">
        <v>27.048580301647853</v>
      </c>
      <c r="AK29" s="9"/>
      <c r="AL29" s="9"/>
      <c r="AM29" s="9">
        <v>26.585359907429673</v>
      </c>
      <c r="AN29" s="9">
        <v>25.75660800407973</v>
      </c>
      <c r="AO29" s="9">
        <v>24.520093400880171</v>
      </c>
      <c r="AP29" s="41">
        <v>27.456596809914345</v>
      </c>
    </row>
    <row r="30" spans="1:42" ht="14.25" customHeight="1">
      <c r="A30" s="37">
        <v>1978</v>
      </c>
      <c r="B30" s="42">
        <v>74571.381955012461</v>
      </c>
      <c r="C30" s="9">
        <v>38118.336521728503</v>
      </c>
      <c r="D30" s="40">
        <v>947.84470490068259</v>
      </c>
      <c r="E30" s="40">
        <v>11814.243090055581</v>
      </c>
      <c r="F30" s="40">
        <v>1005.1196773125245</v>
      </c>
      <c r="G30" s="40">
        <v>10809.123412743056</v>
      </c>
      <c r="H30" s="40">
        <v>4780.1071695635155</v>
      </c>
      <c r="I30" s="40">
        <v>20576.141557208721</v>
      </c>
      <c r="J30" s="40">
        <v>13112.225639066859</v>
      </c>
      <c r="K30" s="65">
        <v>7463.9159181418627</v>
      </c>
      <c r="M30" s="42">
        <v>3776.4360108386791</v>
      </c>
      <c r="N30" s="9">
        <v>1252.7097039303844</v>
      </c>
      <c r="O30" s="9">
        <v>3862.3226474536368</v>
      </c>
      <c r="P30" s="9"/>
      <c r="Q30" s="9"/>
      <c r="R30" s="9">
        <v>3777.9468486627975</v>
      </c>
      <c r="S30" s="9">
        <v>4104.566823357206</v>
      </c>
      <c r="T30" s="9">
        <v>3788.2591404147488</v>
      </c>
      <c r="U30" s="41">
        <v>4810.1312256689544</v>
      </c>
      <c r="V30" s="9"/>
      <c r="W30" s="42">
        <v>22.398077118306546</v>
      </c>
      <c r="X30" s="9">
        <v>23.222216251664452</v>
      </c>
      <c r="Y30" s="40">
        <v>13.226976254661626</v>
      </c>
      <c r="Z30" s="40">
        <v>23.111452791520335</v>
      </c>
      <c r="AA30" s="40">
        <v>29.353894702714591</v>
      </c>
      <c r="AB30" s="40">
        <v>22.561460972553938</v>
      </c>
      <c r="AC30" s="40">
        <v>17.125626201165865</v>
      </c>
      <c r="AD30" s="40">
        <v>25.311833589164735</v>
      </c>
      <c r="AE30" s="40">
        <v>27.069003169178529</v>
      </c>
      <c r="AF30" s="65">
        <v>22.339814820626348</v>
      </c>
      <c r="AG30" s="9"/>
      <c r="AH30" s="42">
        <v>25.399153697944655</v>
      </c>
      <c r="AI30" s="9">
        <v>17.287931479516327</v>
      </c>
      <c r="AJ30" s="9">
        <v>25.541347239201741</v>
      </c>
      <c r="AK30" s="9"/>
      <c r="AL30" s="9"/>
      <c r="AM30" s="9">
        <v>23.552086949798955</v>
      </c>
      <c r="AN30" s="9">
        <v>25.846532219631001</v>
      </c>
      <c r="AO30" s="9">
        <v>30.848963017780349</v>
      </c>
      <c r="AP30" s="41">
        <v>15.908383622294275</v>
      </c>
    </row>
    <row r="31" spans="1:42" ht="14.25" customHeight="1">
      <c r="A31" s="37">
        <v>1979</v>
      </c>
      <c r="B31" s="42">
        <v>87233.13244431444</v>
      </c>
      <c r="C31" s="9">
        <v>44378.410025401405</v>
      </c>
      <c r="D31" s="40">
        <v>1037.002844190012</v>
      </c>
      <c r="E31" s="40">
        <v>13746.016636587048</v>
      </c>
      <c r="F31" s="40">
        <v>1208.0568499534559</v>
      </c>
      <c r="G31" s="40">
        <v>12537.959786633592</v>
      </c>
      <c r="H31" s="40">
        <v>5367.3711635223535</v>
      </c>
      <c r="I31" s="40">
        <v>24228.019381101993</v>
      </c>
      <c r="J31" s="40">
        <v>15581.113261659715</v>
      </c>
      <c r="K31" s="65">
        <v>8646.9061194422775</v>
      </c>
      <c r="M31" s="42">
        <v>4486.4198743868692</v>
      </c>
      <c r="N31" s="9">
        <v>1486.4837484940326</v>
      </c>
      <c r="O31" s="9">
        <v>4586.5325521306386</v>
      </c>
      <c r="P31" s="9"/>
      <c r="Q31" s="9"/>
      <c r="R31" s="9">
        <v>4592.9090362203506</v>
      </c>
      <c r="S31" s="9">
        <v>4818.1993032865485</v>
      </c>
      <c r="T31" s="9">
        <v>4490.3153620906542</v>
      </c>
      <c r="U31" s="41">
        <v>5548.2191188754559</v>
      </c>
      <c r="V31" s="9"/>
      <c r="W31" s="42">
        <v>16.979369507917362</v>
      </c>
      <c r="X31" s="9">
        <v>16.422735289365221</v>
      </c>
      <c r="Y31" s="40">
        <v>9.4064079092652122</v>
      </c>
      <c r="Z31" s="40">
        <v>16.351225650312728</v>
      </c>
      <c r="AA31" s="40">
        <v>20.190349191405943</v>
      </c>
      <c r="AB31" s="40">
        <v>15.994232907475014</v>
      </c>
      <c r="AC31" s="40">
        <v>12.285582166402831</v>
      </c>
      <c r="AD31" s="40">
        <v>17.748117710698086</v>
      </c>
      <c r="AE31" s="40">
        <v>18.828898240105008</v>
      </c>
      <c r="AF31" s="65">
        <v>15.849457768207543</v>
      </c>
      <c r="AG31" s="9"/>
      <c r="AH31" s="42">
        <v>18.800367900064472</v>
      </c>
      <c r="AI31" s="9">
        <v>18.661469918384178</v>
      </c>
      <c r="AJ31" s="9">
        <v>18.750631958582243</v>
      </c>
      <c r="AK31" s="9"/>
      <c r="AL31" s="9"/>
      <c r="AM31" s="9">
        <v>21.571563079189659</v>
      </c>
      <c r="AN31" s="9">
        <v>17.386304344428936</v>
      </c>
      <c r="AO31" s="9">
        <v>18.532423354729687</v>
      </c>
      <c r="AP31" s="41">
        <v>15.344444019899983</v>
      </c>
    </row>
    <row r="32" spans="1:42" ht="14.25" customHeight="1">
      <c r="A32" s="37">
        <v>1980</v>
      </c>
      <c r="B32" s="42">
        <v>100230.14042052605</v>
      </c>
      <c r="C32" s="9">
        <v>50288.466387681823</v>
      </c>
      <c r="D32" s="40">
        <v>1090.7396712253146</v>
      </c>
      <c r="E32" s="40">
        <v>15881.620276068857</v>
      </c>
      <c r="F32" s="40">
        <v>1426.5399393566131</v>
      </c>
      <c r="G32" s="40">
        <v>14455.080336712243</v>
      </c>
      <c r="H32" s="40">
        <v>5258.7530516325824</v>
      </c>
      <c r="I32" s="40">
        <v>28057.353388755066</v>
      </c>
      <c r="J32" s="40">
        <v>17923.686555129654</v>
      </c>
      <c r="K32" s="65">
        <v>10133.666833625413</v>
      </c>
      <c r="M32" s="42">
        <v>5261.6362555852711</v>
      </c>
      <c r="N32" s="9">
        <v>1708.6913573684192</v>
      </c>
      <c r="O32" s="9">
        <v>5534.3479823883408</v>
      </c>
      <c r="P32" s="9">
        <v>6559.7382229614104</v>
      </c>
      <c r="Q32" s="9">
        <v>5450.2696506177317</v>
      </c>
      <c r="R32" s="9">
        <v>4892.2297432293572</v>
      </c>
      <c r="S32" s="9">
        <v>5640.0564818281991</v>
      </c>
      <c r="T32" s="9">
        <v>5345.9919801095766</v>
      </c>
      <c r="U32" s="41">
        <v>6247.9268190076655</v>
      </c>
      <c r="V32" s="9"/>
      <c r="W32" s="42">
        <v>14.899164585782</v>
      </c>
      <c r="X32" s="9">
        <v>13.317413487544073</v>
      </c>
      <c r="Y32" s="40">
        <v>5.181936321233116</v>
      </c>
      <c r="Z32" s="40">
        <v>15.536163646111012</v>
      </c>
      <c r="AA32" s="40">
        <v>18.085497334961921</v>
      </c>
      <c r="AB32" s="40">
        <v>15.290530378973187</v>
      </c>
      <c r="AC32" s="40">
        <v>-2.0236743198972285</v>
      </c>
      <c r="AD32" s="40">
        <v>15.805394355264468</v>
      </c>
      <c r="AE32" s="40">
        <v>15.034697804516227</v>
      </c>
      <c r="AF32" s="65">
        <v>17.19413503102809</v>
      </c>
      <c r="AG32" s="9"/>
      <c r="AH32" s="42">
        <v>17.279175888644293</v>
      </c>
      <c r="AI32" s="9">
        <v>14.948539403777982</v>
      </c>
      <c r="AJ32" s="9">
        <v>20.665184853368189</v>
      </c>
      <c r="AK32" s="9"/>
      <c r="AL32" s="9"/>
      <c r="AM32" s="9">
        <v>6.5170179650526405</v>
      </c>
      <c r="AN32" s="9">
        <v>17.057351238688945</v>
      </c>
      <c r="AO32" s="9">
        <v>19.056047271043486</v>
      </c>
      <c r="AP32" s="41">
        <v>12.611392685479061</v>
      </c>
    </row>
    <row r="33" spans="1:42" ht="14.25" customHeight="1">
      <c r="A33" s="37">
        <v>1981</v>
      </c>
      <c r="B33" s="42">
        <v>112454.02061971059</v>
      </c>
      <c r="C33" s="9">
        <v>56497.794704760134</v>
      </c>
      <c r="D33" s="40">
        <v>1137.7462896385759</v>
      </c>
      <c r="E33" s="40">
        <v>17457.678413611633</v>
      </c>
      <c r="F33" s="40">
        <v>1711.5287995115852</v>
      </c>
      <c r="G33" s="40">
        <v>15746.149614100048</v>
      </c>
      <c r="H33" s="40">
        <v>5452.1246867246864</v>
      </c>
      <c r="I33" s="40">
        <v>32450.245314785236</v>
      </c>
      <c r="J33" s="40">
        <v>20546.579885656534</v>
      </c>
      <c r="K33" s="65">
        <v>11903.665429128703</v>
      </c>
      <c r="M33" s="42">
        <v>6081.1028352761523</v>
      </c>
      <c r="N33" s="9">
        <v>1875.9531880685545</v>
      </c>
      <c r="O33" s="9">
        <v>6464.0812700880278</v>
      </c>
      <c r="P33" s="9">
        <v>7954.5748909477234</v>
      </c>
      <c r="Q33" s="9">
        <v>6335.0563884842977</v>
      </c>
      <c r="R33" s="9">
        <v>5623.9724670096639</v>
      </c>
      <c r="S33" s="9">
        <v>6471.8488349372001</v>
      </c>
      <c r="T33" s="9">
        <v>6184.9972850332679</v>
      </c>
      <c r="U33" s="41">
        <v>7035.0220336057191</v>
      </c>
      <c r="V33" s="9"/>
      <c r="W33" s="42">
        <v>12.195812704539733</v>
      </c>
      <c r="X33" s="9">
        <v>12.347420319421975</v>
      </c>
      <c r="Y33" s="40">
        <v>4.3096093094748378</v>
      </c>
      <c r="Z33" s="40">
        <v>9.9237868060455536</v>
      </c>
      <c r="AA33" s="40">
        <v>19.977629247696036</v>
      </c>
      <c r="AB33" s="40">
        <v>8.9315953098428444</v>
      </c>
      <c r="AC33" s="40">
        <v>3.6771385382333488</v>
      </c>
      <c r="AD33" s="40">
        <v>15.656829299483288</v>
      </c>
      <c r="AE33" s="40">
        <v>14.63367105008999</v>
      </c>
      <c r="AF33" s="65">
        <v>17.46651655874556</v>
      </c>
      <c r="AG33" s="9"/>
      <c r="AH33" s="42">
        <v>15.574367741993012</v>
      </c>
      <c r="AI33" s="9">
        <v>9.788884925229425</v>
      </c>
      <c r="AJ33" s="9">
        <v>16.799328315789452</v>
      </c>
      <c r="AK33" s="9">
        <v>21.263602609992716</v>
      </c>
      <c r="AL33" s="9">
        <v>16.233815840034339</v>
      </c>
      <c r="AM33" s="9">
        <v>14.957243673868925</v>
      </c>
      <c r="AN33" s="9">
        <v>14.747943673772902</v>
      </c>
      <c r="AO33" s="9">
        <v>15.694099580495324</v>
      </c>
      <c r="AP33" s="41">
        <v>12.597702204249961</v>
      </c>
    </row>
    <row r="34" spans="1:42" ht="14.25" customHeight="1">
      <c r="A34" s="37">
        <v>1982</v>
      </c>
      <c r="B34" s="42">
        <v>129320.59927590025</v>
      </c>
      <c r="C34" s="9">
        <v>63901.146187848746</v>
      </c>
      <c r="D34" s="40">
        <v>1244.0047587596234</v>
      </c>
      <c r="E34" s="40">
        <v>19186.960107077688</v>
      </c>
      <c r="F34" s="40">
        <v>2004.6059860174394</v>
      </c>
      <c r="G34" s="40">
        <v>17182.354121060249</v>
      </c>
      <c r="H34" s="40">
        <v>6082.1643447988372</v>
      </c>
      <c r="I34" s="40">
        <v>37388.016977212596</v>
      </c>
      <c r="J34" s="40">
        <v>23777.719648055205</v>
      </c>
      <c r="K34" s="65">
        <v>13610.297329157391</v>
      </c>
      <c r="M34" s="42">
        <v>6909.5009287013927</v>
      </c>
      <c r="N34" s="9">
        <v>2027.0542149310847</v>
      </c>
      <c r="O34" s="9">
        <v>7426.3943679215399</v>
      </c>
      <c r="P34" s="9">
        <v>9092.4874926805933</v>
      </c>
      <c r="Q34" s="9">
        <v>7270.9573293703497</v>
      </c>
      <c r="R34" s="9">
        <v>6369.8764631173526</v>
      </c>
      <c r="S34" s="9">
        <v>7336.5207623938259</v>
      </c>
      <c r="T34" s="9">
        <v>7055.2920673233912</v>
      </c>
      <c r="U34" s="41">
        <v>7885.6637995626725</v>
      </c>
      <c r="V34" s="9"/>
      <c r="W34" s="42">
        <v>14.998644391051098</v>
      </c>
      <c r="X34" s="9">
        <v>13.103788425329199</v>
      </c>
      <c r="Y34" s="40">
        <v>9.3393817311240959</v>
      </c>
      <c r="Z34" s="40">
        <v>9.9055650613757873</v>
      </c>
      <c r="AA34" s="40">
        <v>17.123707564224965</v>
      </c>
      <c r="AB34" s="40">
        <v>9.1209885728136264</v>
      </c>
      <c r="AC34" s="40">
        <v>11.555855639329504</v>
      </c>
      <c r="AD34" s="40">
        <v>15.216438626359396</v>
      </c>
      <c r="AE34" s="40">
        <v>15.725925094980475</v>
      </c>
      <c r="AF34" s="65">
        <v>14.337028457238876</v>
      </c>
      <c r="AG34" s="9"/>
      <c r="AH34" s="42">
        <v>13.622497692684089</v>
      </c>
      <c r="AI34" s="9">
        <v>8.0546267264856919</v>
      </c>
      <c r="AJ34" s="9">
        <v>14.887082287881071</v>
      </c>
      <c r="AK34" s="9">
        <v>14.30513405597338</v>
      </c>
      <c r="AL34" s="9">
        <v>14.773364015943224</v>
      </c>
      <c r="AM34" s="9">
        <v>13.262938260867685</v>
      </c>
      <c r="AN34" s="9">
        <v>13.360508712577435</v>
      </c>
      <c r="AO34" s="9">
        <v>14.071061670408502</v>
      </c>
      <c r="AP34" s="41">
        <v>12.091529520355548</v>
      </c>
    </row>
    <row r="35" spans="1:42" ht="14.25" customHeight="1">
      <c r="A35" s="37">
        <v>1983</v>
      </c>
      <c r="B35" s="42">
        <v>147258.48901172949</v>
      </c>
      <c r="C35" s="9">
        <v>72319.859295854912</v>
      </c>
      <c r="D35" s="40">
        <v>1418.9899341081532</v>
      </c>
      <c r="E35" s="40">
        <v>21142.06391554921</v>
      </c>
      <c r="F35" s="40">
        <v>2292.415582698834</v>
      </c>
      <c r="G35" s="40">
        <v>18849.648332850375</v>
      </c>
      <c r="H35" s="40">
        <v>6456.0873499279323</v>
      </c>
      <c r="I35" s="40">
        <v>43302.718096269607</v>
      </c>
      <c r="J35" s="40">
        <v>27204.105559769203</v>
      </c>
      <c r="K35" s="65">
        <v>16098.612536500405</v>
      </c>
      <c r="M35" s="42">
        <v>7869.4501916972013</v>
      </c>
      <c r="N35" s="9">
        <v>2346.9834373160379</v>
      </c>
      <c r="O35" s="9">
        <v>8348.0321537888685</v>
      </c>
      <c r="P35" s="9">
        <v>10379.596244605671</v>
      </c>
      <c r="Q35" s="9">
        <v>8153.9401312461887</v>
      </c>
      <c r="R35" s="9">
        <v>7145.8219564457122</v>
      </c>
      <c r="S35" s="9">
        <v>8409.4519697426131</v>
      </c>
      <c r="T35" s="9">
        <v>8063.3393012698434</v>
      </c>
      <c r="U35" s="41">
        <v>9067.1382817836748</v>
      </c>
      <c r="V35" s="9"/>
      <c r="W35" s="42">
        <v>13.870868087735566</v>
      </c>
      <c r="X35" s="9">
        <v>13.174588579769541</v>
      </c>
      <c r="Y35" s="40">
        <v>14.066278614802453</v>
      </c>
      <c r="Z35" s="40">
        <v>10.18975281941783</v>
      </c>
      <c r="AA35" s="40">
        <v>14.357414808143298</v>
      </c>
      <c r="AB35" s="40">
        <v>9.7035260712415408</v>
      </c>
      <c r="AC35" s="40">
        <v>6.1478609246863769</v>
      </c>
      <c r="AD35" s="40">
        <v>15.819777557771864</v>
      </c>
      <c r="AE35" s="40">
        <v>14.41006943655443</v>
      </c>
      <c r="AF35" s="65">
        <v>18.282592563296074</v>
      </c>
      <c r="AG35" s="9"/>
      <c r="AH35" s="42">
        <v>13.893178000863603</v>
      </c>
      <c r="AI35" s="9">
        <v>15.782963278849937</v>
      </c>
      <c r="AJ35" s="9">
        <v>12.410299537126136</v>
      </c>
      <c r="AK35" s="9">
        <v>14.155738492477376</v>
      </c>
      <c r="AL35" s="9">
        <v>12.143968969658413</v>
      </c>
      <c r="AM35" s="9">
        <v>12.181484175104696</v>
      </c>
      <c r="AN35" s="9">
        <v>14.624523559566693</v>
      </c>
      <c r="AO35" s="9">
        <v>14.287817206253251</v>
      </c>
      <c r="AP35" s="41">
        <v>14.982562181848591</v>
      </c>
    </row>
    <row r="36" spans="1:42" ht="14.25" customHeight="1">
      <c r="A36" s="37">
        <v>1984</v>
      </c>
      <c r="B36" s="42">
        <v>166174.12094978127</v>
      </c>
      <c r="C36" s="9">
        <v>77162.883570149206</v>
      </c>
      <c r="D36" s="9">
        <v>1527.1096856800318</v>
      </c>
      <c r="E36" s="9">
        <v>22376.25848266717</v>
      </c>
      <c r="F36" s="9">
        <v>2417.5265289700183</v>
      </c>
      <c r="G36" s="9">
        <v>19958.731953697152</v>
      </c>
      <c r="H36" s="9">
        <v>5886.5638703634768</v>
      </c>
      <c r="I36" s="9">
        <v>47372.951531438535</v>
      </c>
      <c r="J36" s="9">
        <v>29480.527080460386</v>
      </c>
      <c r="K36" s="41">
        <v>17892.424450978153</v>
      </c>
      <c r="M36" s="42">
        <v>8659.6284569885247</v>
      </c>
      <c r="N36" s="9">
        <v>2708.213184268131</v>
      </c>
      <c r="O36" s="9">
        <v>9098.933461786457</v>
      </c>
      <c r="P36" s="9">
        <v>10959.246047089691</v>
      </c>
      <c r="Q36" s="9">
        <v>8915.6196937354416</v>
      </c>
      <c r="R36" s="9">
        <v>7880.2577119765838</v>
      </c>
      <c r="S36" s="9">
        <v>9215.5487531552153</v>
      </c>
      <c r="T36" s="9">
        <v>8908.6980616693982</v>
      </c>
      <c r="U36" s="41">
        <v>9770.0136941406381</v>
      </c>
      <c r="V36" s="9"/>
      <c r="W36" s="42">
        <v>12.845189479395724</v>
      </c>
      <c r="X36" s="9">
        <v>6.6966727002079285</v>
      </c>
      <c r="Y36" s="9">
        <v>7.6194868598439269</v>
      </c>
      <c r="Z36" s="9">
        <v>5.8376257495383665</v>
      </c>
      <c r="AA36" s="9">
        <v>5.4576032031632193</v>
      </c>
      <c r="AB36" s="9">
        <v>5.8838425060371735</v>
      </c>
      <c r="AC36" s="9">
        <v>-8.8214958797113052</v>
      </c>
      <c r="AD36" s="9">
        <v>9.399487177964394</v>
      </c>
      <c r="AE36" s="9">
        <v>8.3679337138643959</v>
      </c>
      <c r="AF36" s="41">
        <v>11.142649159426842</v>
      </c>
      <c r="AG36" s="9"/>
      <c r="AH36" s="42">
        <v>10.041086048489323</v>
      </c>
      <c r="AI36" s="9">
        <v>15.39123545606218</v>
      </c>
      <c r="AJ36" s="9">
        <v>8.9949498775802041</v>
      </c>
      <c r="AK36" s="9">
        <v>5.5845120448231977</v>
      </c>
      <c r="AL36" s="9">
        <v>9.3412454620615861</v>
      </c>
      <c r="AM36" s="9">
        <v>10.277834516551199</v>
      </c>
      <c r="AN36" s="9">
        <v>9.5856042262082664</v>
      </c>
      <c r="AO36" s="9">
        <v>10.483978520740456</v>
      </c>
      <c r="AP36" s="41">
        <v>7.7518991164949425</v>
      </c>
    </row>
    <row r="37" spans="1:42" ht="14.25" customHeight="1">
      <c r="A37" s="37">
        <v>1985</v>
      </c>
      <c r="B37" s="42">
        <v>184645.03788617699</v>
      </c>
      <c r="C37" s="9">
        <v>83764.039601227007</v>
      </c>
      <c r="D37" s="9">
        <v>1692.522646030802</v>
      </c>
      <c r="E37" s="9">
        <v>23994.855865019472</v>
      </c>
      <c r="F37" s="9">
        <v>2636.8840072028875</v>
      </c>
      <c r="G37" s="9">
        <v>21357.971857816581</v>
      </c>
      <c r="H37" s="9">
        <v>5806.7989650257568</v>
      </c>
      <c r="I37" s="9">
        <v>52269.86212515099</v>
      </c>
      <c r="J37" s="9">
        <v>32074.223300260132</v>
      </c>
      <c r="K37" s="41">
        <v>20195.638824890859</v>
      </c>
      <c r="M37" s="42">
        <v>9444.6829350462467</v>
      </c>
      <c r="N37" s="9">
        <v>2875.0876943415296</v>
      </c>
      <c r="O37" s="9">
        <v>9992.3281552725239</v>
      </c>
      <c r="P37" s="9">
        <v>12158.551642132967</v>
      </c>
      <c r="Q37" s="9">
        <v>9777.2631558535886</v>
      </c>
      <c r="R37" s="9">
        <v>8456.585097111858</v>
      </c>
      <c r="S37" s="9">
        <v>10066.926874876506</v>
      </c>
      <c r="T37" s="9">
        <v>9757.3614280676102</v>
      </c>
      <c r="U37" s="41">
        <v>10601.083857966156</v>
      </c>
      <c r="V37" s="9"/>
      <c r="W37" s="42">
        <v>11.115399215487788</v>
      </c>
      <c r="X37" s="9">
        <v>8.5548332639443956</v>
      </c>
      <c r="Y37" s="9">
        <v>10.831766827352073</v>
      </c>
      <c r="Z37" s="9">
        <v>7.2335479303033523</v>
      </c>
      <c r="AA37" s="9">
        <v>9.073632723539383</v>
      </c>
      <c r="AB37" s="9">
        <v>7.0106653436980304</v>
      </c>
      <c r="AC37" s="9">
        <v>-1.3550333793081681</v>
      </c>
      <c r="AD37" s="9">
        <v>10.336933704590212</v>
      </c>
      <c r="AE37" s="9">
        <v>8.7979981250702934</v>
      </c>
      <c r="AF37" s="41">
        <v>12.872567271266533</v>
      </c>
      <c r="AG37" s="9"/>
      <c r="AH37" s="42">
        <v>9.0656831520775416</v>
      </c>
      <c r="AI37" s="9">
        <v>6.1617937259431432</v>
      </c>
      <c r="AJ37" s="9">
        <v>9.8186748725895168</v>
      </c>
      <c r="AK37" s="9">
        <v>10.943322103455833</v>
      </c>
      <c r="AL37" s="9">
        <v>9.664425936915876</v>
      </c>
      <c r="AM37" s="9">
        <v>7.3135601169408426</v>
      </c>
      <c r="AN37" s="9">
        <v>9.238496203818535</v>
      </c>
      <c r="AO37" s="9">
        <v>9.5262333566974888</v>
      </c>
      <c r="AP37" s="41">
        <v>8.506335710910351</v>
      </c>
    </row>
    <row r="38" spans="1:42" ht="14.25" customHeight="1">
      <c r="A38" s="37">
        <v>1986</v>
      </c>
      <c r="B38" s="42">
        <v>211385.76144911311</v>
      </c>
      <c r="C38" s="9">
        <v>94824.782276876678</v>
      </c>
      <c r="D38" s="9">
        <v>1915.7045968182483</v>
      </c>
      <c r="E38" s="9">
        <v>27163.991932778081</v>
      </c>
      <c r="F38" s="9">
        <v>2985.1622453302243</v>
      </c>
      <c r="G38" s="9">
        <v>24178.829687447858</v>
      </c>
      <c r="H38" s="9">
        <v>6573.8207241099453</v>
      </c>
      <c r="I38" s="9">
        <v>59171.265023170403</v>
      </c>
      <c r="J38" s="9">
        <v>36308.691817555795</v>
      </c>
      <c r="K38" s="41">
        <v>22862.573205614604</v>
      </c>
      <c r="M38" s="42">
        <v>10338.046832754841</v>
      </c>
      <c r="N38" s="9">
        <v>3405.2306202469413</v>
      </c>
      <c r="O38" s="9">
        <v>11117.831784074957</v>
      </c>
      <c r="P38" s="9">
        <v>13894.598274326027</v>
      </c>
      <c r="Q38" s="9">
        <v>10850.124161676133</v>
      </c>
      <c r="R38" s="9">
        <v>8661.985082328767</v>
      </c>
      <c r="S38" s="9">
        <v>10942.197631583975</v>
      </c>
      <c r="T38" s="9">
        <v>10564.032419067858</v>
      </c>
      <c r="U38" s="41">
        <v>11601.768616889851</v>
      </c>
      <c r="V38" s="9"/>
      <c r="W38" s="42">
        <v>14.482232433140307</v>
      </c>
      <c r="X38" s="9">
        <v>13.204643338962896</v>
      </c>
      <c r="Y38" s="9">
        <v>13.186349459538317</v>
      </c>
      <c r="Z38" s="9">
        <v>13.207564511269631</v>
      </c>
      <c r="AA38" s="9">
        <v>13.207946848476592</v>
      </c>
      <c r="AB38" s="9">
        <v>13.207517307402483</v>
      </c>
      <c r="AC38" s="9">
        <v>13.209028996938699</v>
      </c>
      <c r="AD38" s="9">
        <v>13.203407503725995</v>
      </c>
      <c r="AE38" s="9">
        <v>13.202092152489687</v>
      </c>
      <c r="AF38" s="41">
        <v>13.205496512627191</v>
      </c>
      <c r="AG38" s="9"/>
      <c r="AH38" s="42">
        <v>9.4589082963664204</v>
      </c>
      <c r="AI38" s="9">
        <v>18.439191505316099</v>
      </c>
      <c r="AJ38" s="9">
        <v>11.26367760659015</v>
      </c>
      <c r="AK38" s="9">
        <v>14.278399954951437</v>
      </c>
      <c r="AL38" s="9">
        <v>10.973019634643144</v>
      </c>
      <c r="AM38" s="9">
        <v>2.4288762290946231</v>
      </c>
      <c r="AN38" s="9">
        <v>8.694517876074336</v>
      </c>
      <c r="AO38" s="9">
        <v>8.2673066581280032</v>
      </c>
      <c r="AP38" s="41">
        <v>9.4394570624185103</v>
      </c>
    </row>
    <row r="39" spans="1:42" ht="14.25" customHeight="1">
      <c r="A39" s="37">
        <v>1987</v>
      </c>
      <c r="B39" s="42">
        <v>236377.06240506182</v>
      </c>
      <c r="C39" s="9">
        <v>106602.56567907853</v>
      </c>
      <c r="D39" s="9">
        <v>2117.2202508760856</v>
      </c>
      <c r="E39" s="9">
        <v>29991.938935162278</v>
      </c>
      <c r="F39" s="9">
        <v>3120.6186425456171</v>
      </c>
      <c r="G39" s="9">
        <v>26871.32029261666</v>
      </c>
      <c r="H39" s="9">
        <v>8082.3864110511549</v>
      </c>
      <c r="I39" s="9">
        <v>66411.020081989031</v>
      </c>
      <c r="J39" s="9">
        <v>40603.997722309403</v>
      </c>
      <c r="K39" s="41">
        <v>25807.022359679631</v>
      </c>
      <c r="M39" s="42">
        <v>11062.112344257026</v>
      </c>
      <c r="N39" s="9">
        <v>3835.0933855825147</v>
      </c>
      <c r="O39" s="9">
        <v>11983.072939631975</v>
      </c>
      <c r="P39" s="9">
        <v>14672.082803548452</v>
      </c>
      <c r="Q39" s="9">
        <v>11733.341044286915</v>
      </c>
      <c r="R39" s="9">
        <v>9389.3966266666448</v>
      </c>
      <c r="S39" s="9">
        <v>11608.278883181478</v>
      </c>
      <c r="T39" s="9">
        <v>11181.97086103844</v>
      </c>
      <c r="U39" s="41">
        <v>12349.023787856111</v>
      </c>
      <c r="V39" s="9"/>
      <c r="W39" s="42">
        <v>11.822603748060324</v>
      </c>
      <c r="X39" s="9">
        <v>12.42057521188098</v>
      </c>
      <c r="Y39" s="9">
        <v>10.519140288775741</v>
      </c>
      <c r="Z39" s="9">
        <v>10.410645863032331</v>
      </c>
      <c r="AA39" s="9">
        <v>4.5376561165910267</v>
      </c>
      <c r="AB39" s="9">
        <v>11.135735848152217</v>
      </c>
      <c r="AC39" s="9">
        <v>22.948080731931732</v>
      </c>
      <c r="AD39" s="9">
        <v>12.235254825097396</v>
      </c>
      <c r="AE39" s="9">
        <v>11.829966021184934</v>
      </c>
      <c r="AF39" s="41">
        <v>12.878905307745182</v>
      </c>
      <c r="AG39" s="9"/>
      <c r="AH39" s="42">
        <v>7.0038908046737847</v>
      </c>
      <c r="AI39" s="9">
        <v>12.623602136656476</v>
      </c>
      <c r="AJ39" s="9">
        <v>7.7824630949748563</v>
      </c>
      <c r="AK39" s="9">
        <v>5.5955883996951172</v>
      </c>
      <c r="AL39" s="9">
        <v>8.1401546143628813</v>
      </c>
      <c r="AM39" s="9">
        <v>8.3977464452330111</v>
      </c>
      <c r="AN39" s="9">
        <v>6.0872712596133471</v>
      </c>
      <c r="AO39" s="9">
        <v>5.8494561305512116</v>
      </c>
      <c r="AP39" s="41">
        <v>6.4408729017264355</v>
      </c>
    </row>
    <row r="40" spans="1:42" ht="14.25" customHeight="1">
      <c r="A40" s="37">
        <v>1988</v>
      </c>
      <c r="B40" s="42">
        <v>263164.0447388558</v>
      </c>
      <c r="C40" s="9">
        <v>119442.889193483</v>
      </c>
      <c r="D40" s="9">
        <v>2150.5579286199095</v>
      </c>
      <c r="E40" s="9">
        <v>32483.242511892546</v>
      </c>
      <c r="F40" s="9">
        <v>3310.2299760936439</v>
      </c>
      <c r="G40" s="9">
        <v>29173.012535798902</v>
      </c>
      <c r="H40" s="9">
        <v>9733.0892728118833</v>
      </c>
      <c r="I40" s="9">
        <v>75075.999480158687</v>
      </c>
      <c r="J40" s="9">
        <v>46133.858721716191</v>
      </c>
      <c r="K40" s="41">
        <v>28942.140758442492</v>
      </c>
      <c r="M40" s="42">
        <v>11880.621526973056</v>
      </c>
      <c r="N40" s="9">
        <v>3894.6914102359019</v>
      </c>
      <c r="O40" s="9">
        <v>12665.694191616572</v>
      </c>
      <c r="P40" s="9">
        <v>15595.10645365259</v>
      </c>
      <c r="Q40" s="9">
        <v>12401.368931876359</v>
      </c>
      <c r="R40" s="9">
        <v>10134.55809892682</v>
      </c>
      <c r="S40" s="9">
        <v>12562.15521313098</v>
      </c>
      <c r="T40" s="9">
        <v>12168.255300117795</v>
      </c>
      <c r="U40" s="41">
        <v>13245.62472823252</v>
      </c>
      <c r="V40" s="9"/>
      <c r="W40" s="42">
        <v>11.332310360931341</v>
      </c>
      <c r="X40" s="9">
        <v>12.045041723535622</v>
      </c>
      <c r="Y40" s="9">
        <v>1.5745965838948051</v>
      </c>
      <c r="Z40" s="9">
        <v>8.3065772510275693</v>
      </c>
      <c r="AA40" s="9">
        <v>6.0760815487967745</v>
      </c>
      <c r="AB40" s="9">
        <v>8.5656090512778782</v>
      </c>
      <c r="AC40" s="9">
        <v>20.423458837648489</v>
      </c>
      <c r="AD40" s="9">
        <v>13.047502338425353</v>
      </c>
      <c r="AE40" s="9">
        <v>13.619006279198143</v>
      </c>
      <c r="AF40" s="41">
        <v>12.148315117753006</v>
      </c>
      <c r="AG40" s="9"/>
      <c r="AH40" s="42">
        <v>7.3992123497187645</v>
      </c>
      <c r="AI40" s="9">
        <v>1.5540175599748851</v>
      </c>
      <c r="AJ40" s="9">
        <v>5.6965459145871034</v>
      </c>
      <c r="AK40" s="9">
        <v>6.2910199080999263</v>
      </c>
      <c r="AL40" s="9">
        <v>5.6934157548818032</v>
      </c>
      <c r="AM40" s="9">
        <v>7.9362018869653106</v>
      </c>
      <c r="AN40" s="9">
        <v>8.2172072152015154</v>
      </c>
      <c r="AO40" s="9">
        <v>8.8203095083701619</v>
      </c>
      <c r="AP40" s="41">
        <v>7.260500552749094</v>
      </c>
    </row>
    <row r="41" spans="1:42" ht="14.25" customHeight="1">
      <c r="A41" s="37">
        <v>1989</v>
      </c>
      <c r="B41" s="42">
        <v>294887.04819032172</v>
      </c>
      <c r="C41" s="9">
        <v>135569.94383692116</v>
      </c>
      <c r="D41" s="9">
        <v>2200.4719546092115</v>
      </c>
      <c r="E41" s="9">
        <v>36162.367894805626</v>
      </c>
      <c r="F41" s="9">
        <v>3607.1643488457244</v>
      </c>
      <c r="G41" s="9">
        <v>32555.203545959899</v>
      </c>
      <c r="H41" s="9">
        <v>12257.036517827268</v>
      </c>
      <c r="I41" s="9">
        <v>84950.067469679052</v>
      </c>
      <c r="J41" s="9">
        <v>51774.906563052529</v>
      </c>
      <c r="K41" s="41">
        <v>33175.160906626523</v>
      </c>
      <c r="M41" s="42">
        <v>12765.406111292139</v>
      </c>
      <c r="N41" s="9">
        <v>4390.1796286722038</v>
      </c>
      <c r="O41" s="9">
        <v>13650.358740816426</v>
      </c>
      <c r="P41" s="9">
        <v>17220.236477946277</v>
      </c>
      <c r="Q41" s="9">
        <v>13343.851356600679</v>
      </c>
      <c r="R41" s="9">
        <v>11114.184888927599</v>
      </c>
      <c r="S41" s="9">
        <v>13342.533147749709</v>
      </c>
      <c r="T41" s="9">
        <v>12817.995802579531</v>
      </c>
      <c r="U41" s="41">
        <v>14252.786650659862</v>
      </c>
      <c r="V41" s="9"/>
      <c r="W41" s="42">
        <v>12.054459598743982</v>
      </c>
      <c r="X41" s="9">
        <v>13.501895970813527</v>
      </c>
      <c r="Y41" s="9">
        <v>2.3209803058564349</v>
      </c>
      <c r="Z41" s="9">
        <v>11.32622576568858</v>
      </c>
      <c r="AA41" s="9">
        <v>8.970203728941172</v>
      </c>
      <c r="AB41" s="9">
        <v>11.593561021545607</v>
      </c>
      <c r="AC41" s="9">
        <v>25.931615073805013</v>
      </c>
      <c r="AD41" s="9">
        <v>13.152096619279652</v>
      </c>
      <c r="AE41" s="9">
        <v>12.227565605044388</v>
      </c>
      <c r="AF41" s="41">
        <v>14.625801814432982</v>
      </c>
      <c r="AG41" s="9"/>
      <c r="AH41" s="42">
        <v>7.4472920655735075</v>
      </c>
      <c r="AI41" s="9">
        <v>12.722143200718694</v>
      </c>
      <c r="AJ41" s="9">
        <v>7.7742643577452197</v>
      </c>
      <c r="AK41" s="9">
        <v>10.420769034975441</v>
      </c>
      <c r="AL41" s="9">
        <v>7.5998257119967771</v>
      </c>
      <c r="AM41" s="9">
        <v>9.6662013324933618</v>
      </c>
      <c r="AN41" s="9">
        <v>6.2121341551568676</v>
      </c>
      <c r="AO41" s="9">
        <v>5.3396356867647876</v>
      </c>
      <c r="AP41" s="41">
        <v>7.6037328785302005</v>
      </c>
    </row>
    <row r="42" spans="1:42" ht="14.25" customHeight="1">
      <c r="A42" s="37">
        <v>1990</v>
      </c>
      <c r="B42" s="42">
        <v>328463.55648320523</v>
      </c>
      <c r="C42" s="9">
        <v>156798.66676758576</v>
      </c>
      <c r="D42" s="9">
        <v>2417.7224332492847</v>
      </c>
      <c r="E42" s="9">
        <v>41337.640629265952</v>
      </c>
      <c r="F42" s="9">
        <v>3967.4713031132351</v>
      </c>
      <c r="G42" s="9">
        <v>37370.169326152718</v>
      </c>
      <c r="H42" s="9">
        <v>15031.554708977834</v>
      </c>
      <c r="I42" s="9">
        <v>98011.748996092676</v>
      </c>
      <c r="J42" s="9">
        <v>59516.167414890777</v>
      </c>
      <c r="K42" s="41">
        <v>38495.581581201906</v>
      </c>
      <c r="M42" s="42">
        <v>14076.503266288853</v>
      </c>
      <c r="N42" s="9">
        <v>4996.2043070189929</v>
      </c>
      <c r="O42" s="9">
        <v>15170.50036481676</v>
      </c>
      <c r="P42" s="9">
        <v>19462.490038793465</v>
      </c>
      <c r="Q42" s="9">
        <v>14823.445485830944</v>
      </c>
      <c r="R42" s="9">
        <v>12392.66369701525</v>
      </c>
      <c r="S42" s="9">
        <v>14590.914310130644</v>
      </c>
      <c r="T42" s="9">
        <v>13974.862365369212</v>
      </c>
      <c r="U42" s="41">
        <v>15658.081368027637</v>
      </c>
      <c r="V42" s="9"/>
      <c r="W42" s="42">
        <v>11.386226861755233</v>
      </c>
      <c r="X42" s="9">
        <v>15.658871229009952</v>
      </c>
      <c r="Y42" s="9">
        <v>9.8729037734387006</v>
      </c>
      <c r="Z42" s="9">
        <v>14.311210896130788</v>
      </c>
      <c r="AA42" s="9">
        <v>9.988648129736788</v>
      </c>
      <c r="AB42" s="9">
        <v>14.79015719682193</v>
      </c>
      <c r="AC42" s="9">
        <v>22.636125682706123</v>
      </c>
      <c r="AD42" s="9">
        <v>15.375716483186652</v>
      </c>
      <c r="AE42" s="9">
        <v>14.951762090407229</v>
      </c>
      <c r="AF42" s="41">
        <v>16.037362078062035</v>
      </c>
      <c r="AG42" s="9"/>
      <c r="AH42" s="42">
        <v>10.27070461813928</v>
      </c>
      <c r="AI42" s="9">
        <v>13.804097545094752</v>
      </c>
      <c r="AJ42" s="9">
        <v>11.136275997310641</v>
      </c>
      <c r="AK42" s="9">
        <v>13.021038147291474</v>
      </c>
      <c r="AL42" s="9">
        <v>11.088209016195073</v>
      </c>
      <c r="AM42" s="9">
        <v>11.503127047682327</v>
      </c>
      <c r="AN42" s="9">
        <v>9.356402930064899</v>
      </c>
      <c r="AO42" s="9">
        <v>9.0253311095395148</v>
      </c>
      <c r="AP42" s="41">
        <v>9.8597891893843261</v>
      </c>
    </row>
    <row r="43" spans="1:42" ht="14.25" customHeight="1">
      <c r="A43" s="37">
        <v>1991</v>
      </c>
      <c r="B43" s="42">
        <v>360186.55993467115</v>
      </c>
      <c r="C43" s="9">
        <v>176600.6658660715</v>
      </c>
      <c r="D43" s="9">
        <v>2718.5567753331666</v>
      </c>
      <c r="E43" s="9">
        <v>44967.784281290413</v>
      </c>
      <c r="F43" s="9">
        <v>4351.8325655785866</v>
      </c>
      <c r="G43" s="9">
        <v>40615.951715711824</v>
      </c>
      <c r="H43" s="9">
        <v>17309.24831425666</v>
      </c>
      <c r="I43" s="9">
        <v>111605.07649519124</v>
      </c>
      <c r="J43" s="9">
        <v>67818.739651718861</v>
      </c>
      <c r="K43" s="41">
        <v>43786.336843472382</v>
      </c>
      <c r="M43" s="42">
        <v>15506.007290291987</v>
      </c>
      <c r="N43" s="9">
        <v>5692.5148302269017</v>
      </c>
      <c r="O43" s="9">
        <v>16784.216711022091</v>
      </c>
      <c r="P43" s="9">
        <v>21613.176986483002</v>
      </c>
      <c r="Q43" s="9">
        <v>16391.809071800955</v>
      </c>
      <c r="R43" s="9">
        <v>13795.850439172607</v>
      </c>
      <c r="S43" s="9">
        <v>15994.378511912702</v>
      </c>
      <c r="T43" s="9">
        <v>15307.607987983127</v>
      </c>
      <c r="U43" s="41">
        <v>17188.809950214585</v>
      </c>
      <c r="V43" s="9"/>
      <c r="W43" s="42">
        <v>9.6579979195006835</v>
      </c>
      <c r="X43" s="9">
        <v>12.62893333642765</v>
      </c>
      <c r="Y43" s="9">
        <v>12.442881695049547</v>
      </c>
      <c r="Z43" s="9">
        <v>8.7816904805505978</v>
      </c>
      <c r="AA43" s="9">
        <v>9.6878145574423424</v>
      </c>
      <c r="AB43" s="9">
        <v>8.6854901866543432</v>
      </c>
      <c r="AC43" s="9">
        <v>15.152747998305438</v>
      </c>
      <c r="AD43" s="9">
        <v>13.869079613751701</v>
      </c>
      <c r="AE43" s="9">
        <v>13.950112376945167</v>
      </c>
      <c r="AF43" s="41">
        <v>13.743798755476</v>
      </c>
      <c r="AG43" s="9"/>
      <c r="AH43" s="42">
        <v>10.155249474680161</v>
      </c>
      <c r="AI43" s="9">
        <v>13.936790419672928</v>
      </c>
      <c r="AJ43" s="9">
        <v>10.637199218213267</v>
      </c>
      <c r="AK43" s="9">
        <v>11.050420287448803</v>
      </c>
      <c r="AL43" s="9">
        <v>10.580290442388307</v>
      </c>
      <c r="AM43" s="9">
        <v>11.322721058712437</v>
      </c>
      <c r="AN43" s="9">
        <v>9.6187543285592305</v>
      </c>
      <c r="AO43" s="9">
        <v>9.5367352305133259</v>
      </c>
      <c r="AP43" s="41">
        <v>9.7759651786748059</v>
      </c>
    </row>
    <row r="44" spans="1:42" ht="14.25" customHeight="1">
      <c r="A44" s="37">
        <v>1992</v>
      </c>
      <c r="B44" s="42">
        <v>387928.15508525877</v>
      </c>
      <c r="C44" s="9">
        <v>192580.08161883592</v>
      </c>
      <c r="D44" s="9">
        <v>2628.980936343487</v>
      </c>
      <c r="E44" s="9">
        <v>48048.261924463797</v>
      </c>
      <c r="F44" s="9">
        <v>4486.0312290886295</v>
      </c>
      <c r="G44" s="9">
        <v>43562.230695375169</v>
      </c>
      <c r="H44" s="9">
        <v>17841.790106639954</v>
      </c>
      <c r="I44" s="9">
        <v>124061.0486513887</v>
      </c>
      <c r="J44" s="9">
        <v>74022.830465487947</v>
      </c>
      <c r="K44" s="41">
        <v>50038.218185900747</v>
      </c>
      <c r="M44" s="42">
        <v>17270.780173631505</v>
      </c>
      <c r="N44" s="9">
        <v>6409.7910722833694</v>
      </c>
      <c r="O44" s="9">
        <v>18787.190925389601</v>
      </c>
      <c r="P44" s="9">
        <v>23452.530642527185</v>
      </c>
      <c r="Q44" s="9">
        <v>18410.052511299469</v>
      </c>
      <c r="R44" s="9">
        <v>15624.735652642474</v>
      </c>
      <c r="S44" s="9">
        <v>17619.5942527437</v>
      </c>
      <c r="T44" s="9">
        <v>16625.480482189556</v>
      </c>
      <c r="U44" s="41">
        <v>19329.388494921783</v>
      </c>
      <c r="V44" s="9"/>
      <c r="W44" s="42">
        <v>7.7020073029985481</v>
      </c>
      <c r="X44" s="9">
        <v>9.0483326743981287</v>
      </c>
      <c r="Y44" s="9">
        <v>-3.2949776808947395</v>
      </c>
      <c r="Z44" s="9">
        <v>6.8504101156148467</v>
      </c>
      <c r="AA44" s="9">
        <v>3.0837276362952304</v>
      </c>
      <c r="AB44" s="9">
        <v>7.25399468732284</v>
      </c>
      <c r="AC44" s="9">
        <v>3.0766315365911678</v>
      </c>
      <c r="AD44" s="9">
        <v>11.160757688951684</v>
      </c>
      <c r="AE44" s="9">
        <v>9.1480479372368251</v>
      </c>
      <c r="AF44" s="41">
        <v>14.278155683078996</v>
      </c>
      <c r="AG44" s="9"/>
      <c r="AH44" s="42">
        <v>11.381220518607705</v>
      </c>
      <c r="AI44" s="9">
        <v>12.600340331970239</v>
      </c>
      <c r="AJ44" s="9">
        <v>11.933677030350598</v>
      </c>
      <c r="AK44" s="9">
        <v>8.5103344926778846</v>
      </c>
      <c r="AL44" s="9">
        <v>12.312511881135336</v>
      </c>
      <c r="AM44" s="9">
        <v>13.25677761971702</v>
      </c>
      <c r="AN44" s="9">
        <v>10.161168435650868</v>
      </c>
      <c r="AO44" s="9">
        <v>8.6092647214443438</v>
      </c>
      <c r="AP44" s="41">
        <v>12.453326035409873</v>
      </c>
    </row>
    <row r="45" spans="1:42" ht="14.25" customHeight="1">
      <c r="A45" s="37">
        <v>1993</v>
      </c>
      <c r="B45" s="42">
        <v>401343.19863403268</v>
      </c>
      <c r="C45" s="9">
        <v>200835.87802256402</v>
      </c>
      <c r="D45" s="9">
        <v>2439.7240037006773</v>
      </c>
      <c r="E45" s="9">
        <v>49608.773934341611</v>
      </c>
      <c r="F45" s="9">
        <v>4669.1721748127093</v>
      </c>
      <c r="G45" s="9">
        <v>44939.601759528901</v>
      </c>
      <c r="H45" s="9">
        <v>17583.166742738562</v>
      </c>
      <c r="I45" s="9">
        <v>131204.21334178315</v>
      </c>
      <c r="J45" s="9">
        <v>79261.343601231958</v>
      </c>
      <c r="K45" s="41">
        <v>51942.869740551199</v>
      </c>
      <c r="M45" s="42">
        <v>18512.286598154351</v>
      </c>
      <c r="N45" s="9">
        <v>6542.2100475319185</v>
      </c>
      <c r="O45" s="9">
        <v>20466.922704266723</v>
      </c>
      <c r="P45" s="9">
        <v>25681.215105299729</v>
      </c>
      <c r="Q45" s="9">
        <v>20044.082128371083</v>
      </c>
      <c r="R45" s="9">
        <v>17113.300709457038</v>
      </c>
      <c r="S45" s="9">
        <v>18677.924897305744</v>
      </c>
      <c r="T45" s="9">
        <v>17892.516959087661</v>
      </c>
      <c r="U45" s="41">
        <v>20018.829957514521</v>
      </c>
      <c r="V45" s="9"/>
      <c r="W45" s="42">
        <v>3.4581257825500034</v>
      </c>
      <c r="X45" s="9">
        <v>4.2869420006106385</v>
      </c>
      <c r="Y45" s="9">
        <v>-7.1988704834823665</v>
      </c>
      <c r="Z45" s="9">
        <v>3.2478011636114523</v>
      </c>
      <c r="AA45" s="9">
        <v>4.0824714847401244</v>
      </c>
      <c r="AB45" s="9">
        <v>3.1618469535811933</v>
      </c>
      <c r="AC45" s="9">
        <v>-1.4495370831940413</v>
      </c>
      <c r="AD45" s="9">
        <v>5.75778196947756</v>
      </c>
      <c r="AE45" s="9">
        <v>7.0768884448243252</v>
      </c>
      <c r="AF45" s="41">
        <v>3.8063936401059317</v>
      </c>
      <c r="AG45" s="9"/>
      <c r="AH45" s="42">
        <v>7.1884791077263532</v>
      </c>
      <c r="AI45" s="9">
        <v>2.0658859821678588</v>
      </c>
      <c r="AJ45" s="9">
        <v>8.9408351974912925</v>
      </c>
      <c r="AK45" s="9">
        <v>9.5029593895133999</v>
      </c>
      <c r="AL45" s="9">
        <v>8.8757466393357696</v>
      </c>
      <c r="AM45" s="9">
        <v>9.5269775432188943</v>
      </c>
      <c r="AN45" s="9">
        <v>6.0065551418543084</v>
      </c>
      <c r="AO45" s="9">
        <v>7.6210517840699321</v>
      </c>
      <c r="AP45" s="41">
        <v>3.5668043134104765</v>
      </c>
    </row>
    <row r="46" spans="1:42" ht="14.25" customHeight="1">
      <c r="A46" s="37">
        <v>1994</v>
      </c>
      <c r="B46" s="42">
        <v>426858.06476923602</v>
      </c>
      <c r="C46" s="9">
        <v>207321.18847947897</v>
      </c>
      <c r="D46" s="9">
        <v>2509.8062378666073</v>
      </c>
      <c r="E46" s="9">
        <v>50289.552527261832</v>
      </c>
      <c r="F46" s="9">
        <v>4714.1670341492809</v>
      </c>
      <c r="G46" s="9">
        <v>45575.385493112553</v>
      </c>
      <c r="H46" s="9">
        <v>17728.934977277073</v>
      </c>
      <c r="I46" s="9">
        <v>136792.89473707345</v>
      </c>
      <c r="J46" s="9">
        <v>83588.178222128248</v>
      </c>
      <c r="K46" s="41">
        <v>53204.716514945198</v>
      </c>
      <c r="M46" s="42">
        <v>19172.882438279146</v>
      </c>
      <c r="N46" s="9">
        <v>6865.6495239111746</v>
      </c>
      <c r="O46" s="9">
        <v>21340.163634814038</v>
      </c>
      <c r="P46" s="9">
        <v>27005.911110672565</v>
      </c>
      <c r="Q46" s="9">
        <v>20886.903977516991</v>
      </c>
      <c r="R46" s="9">
        <v>17787.335098297626</v>
      </c>
      <c r="S46" s="9">
        <v>19281.796861640982</v>
      </c>
      <c r="T46" s="9">
        <v>18539.424113346537</v>
      </c>
      <c r="U46" s="41">
        <v>20576.251281979792</v>
      </c>
      <c r="V46" s="9"/>
      <c r="W46" s="42">
        <v>6.3573685120472678</v>
      </c>
      <c r="X46" s="9">
        <v>3.2291593119563533</v>
      </c>
      <c r="Y46" s="9">
        <v>2.8725476348810952</v>
      </c>
      <c r="Z46" s="9">
        <v>1.3722947352443171</v>
      </c>
      <c r="AA46" s="9">
        <v>0.96365817433956558</v>
      </c>
      <c r="AB46" s="9">
        <v>1.414751597011743</v>
      </c>
      <c r="AC46" s="9">
        <v>0.82902151058033002</v>
      </c>
      <c r="AD46" s="9">
        <v>4.2595289076059917</v>
      </c>
      <c r="AE46" s="9">
        <v>5.4589468513993822</v>
      </c>
      <c r="AF46" s="41">
        <v>2.4292973813283325</v>
      </c>
      <c r="AG46" s="9"/>
      <c r="AH46" s="42">
        <v>3.5684183940338121</v>
      </c>
      <c r="AI46" s="9">
        <v>4.9438870661341117</v>
      </c>
      <c r="AJ46" s="9">
        <v>4.2665961227540627</v>
      </c>
      <c r="AK46" s="9">
        <v>5.158229468275688</v>
      </c>
      <c r="AL46" s="9">
        <v>4.2048413279695662</v>
      </c>
      <c r="AM46" s="9">
        <v>3.9386580080843725</v>
      </c>
      <c r="AN46" s="9">
        <v>3.2330784477152763</v>
      </c>
      <c r="AO46" s="9">
        <v>3.6155179047088204</v>
      </c>
      <c r="AP46" s="41">
        <v>2.7844850355803752</v>
      </c>
    </row>
    <row r="47" spans="1:42" ht="14.25" customHeight="1" thickBot="1">
      <c r="A47" s="37">
        <v>1995</v>
      </c>
      <c r="B47" s="578">
        <v>460259</v>
      </c>
      <c r="C47" s="551">
        <v>219791</v>
      </c>
      <c r="D47" s="551">
        <v>2424</v>
      </c>
      <c r="E47" s="551">
        <v>52514</v>
      </c>
      <c r="F47" s="551">
        <v>4833</v>
      </c>
      <c r="G47" s="551">
        <v>47681</v>
      </c>
      <c r="H47" s="551">
        <v>19639</v>
      </c>
      <c r="I47" s="551">
        <v>145214</v>
      </c>
      <c r="J47" s="551">
        <v>88381</v>
      </c>
      <c r="K47" s="579">
        <v>56833</v>
      </c>
      <c r="L47" s="553"/>
      <c r="M47" s="578">
        <v>19851.603638104356</v>
      </c>
      <c r="N47" s="551">
        <v>6965.5172413793107</v>
      </c>
      <c r="O47" s="551">
        <v>21905.476994952653</v>
      </c>
      <c r="P47" s="551">
        <v>27351.443123938836</v>
      </c>
      <c r="Q47" s="551">
        <v>21472.124650995229</v>
      </c>
      <c r="R47" s="551">
        <v>18238.29866270431</v>
      </c>
      <c r="S47" s="551">
        <v>20030.62237916575</v>
      </c>
      <c r="T47" s="551">
        <v>19157.8696377864</v>
      </c>
      <c r="U47" s="579">
        <v>21557.86518984941</v>
      </c>
      <c r="V47" s="551"/>
      <c r="W47" s="578">
        <v>7.8248340578550124</v>
      </c>
      <c r="X47" s="551">
        <v>6.014730868550533</v>
      </c>
      <c r="Y47" s="551">
        <v>-3.4188391347510727</v>
      </c>
      <c r="Z47" s="551">
        <v>4.423279510256739</v>
      </c>
      <c r="AA47" s="551">
        <v>2.5207627347503037</v>
      </c>
      <c r="AB47" s="551">
        <v>4.6200695487384369</v>
      </c>
      <c r="AC47" s="551">
        <v>10.773715539997353</v>
      </c>
      <c r="AD47" s="551">
        <v>6.1560984429144261</v>
      </c>
      <c r="AE47" s="551">
        <v>5.7338512213237269</v>
      </c>
      <c r="AF47" s="579">
        <v>6.8194771492403605</v>
      </c>
      <c r="AG47" s="551"/>
      <c r="AH47" s="578">
        <v>3.5400060580881965</v>
      </c>
      <c r="AI47" s="551">
        <v>1.4545997013148515</v>
      </c>
      <c r="AJ47" s="551">
        <v>2.6490582256659456</v>
      </c>
      <c r="AK47" s="551">
        <v>1.2794680833031258</v>
      </c>
      <c r="AL47" s="551">
        <v>2.801854569294604</v>
      </c>
      <c r="AM47" s="551">
        <v>2.535307070533821</v>
      </c>
      <c r="AN47" s="551">
        <v>3.8835878362274201</v>
      </c>
      <c r="AO47" s="551">
        <v>3.3358399951304074</v>
      </c>
      <c r="AP47" s="579">
        <v>4.7706158639756246</v>
      </c>
    </row>
    <row r="48" spans="1:42" ht="14.25" customHeight="1">
      <c r="A48" s="37">
        <v>1996</v>
      </c>
      <c r="B48" s="42">
        <v>488946</v>
      </c>
      <c r="C48" s="9">
        <v>232395</v>
      </c>
      <c r="D48" s="9">
        <v>2533</v>
      </c>
      <c r="E48" s="9">
        <v>55144</v>
      </c>
      <c r="F48" s="9">
        <v>4993</v>
      </c>
      <c r="G48" s="9">
        <v>50151</v>
      </c>
      <c r="H48" s="9">
        <v>20772</v>
      </c>
      <c r="I48" s="9">
        <v>153946</v>
      </c>
      <c r="J48" s="9">
        <v>93720</v>
      </c>
      <c r="K48" s="41">
        <v>60226</v>
      </c>
      <c r="M48" s="42">
        <v>20621.40626109179</v>
      </c>
      <c r="N48" s="9">
        <v>7095.2380952380972</v>
      </c>
      <c r="O48" s="9">
        <v>22271.405492730213</v>
      </c>
      <c r="P48" s="9">
        <v>28097.917839054549</v>
      </c>
      <c r="Q48" s="9">
        <v>21820.911108210425</v>
      </c>
      <c r="R48" s="9">
        <v>18930.101157386314</v>
      </c>
      <c r="S48" s="9">
        <v>20975.569877236252</v>
      </c>
      <c r="T48" s="9">
        <v>19873.194936279397</v>
      </c>
      <c r="U48" s="41">
        <v>22957.231074178548</v>
      </c>
      <c r="V48" s="9"/>
      <c r="W48" s="42">
        <v>6.2327950132425425</v>
      </c>
      <c r="X48" s="9">
        <v>5.7345387208757481</v>
      </c>
      <c r="Y48" s="9">
        <v>4.496699669966997</v>
      </c>
      <c r="Z48" s="9">
        <v>5.0081882926457766</v>
      </c>
      <c r="AA48" s="9">
        <v>3.3105731429753815</v>
      </c>
      <c r="AB48" s="9">
        <v>5.1802604811140629</v>
      </c>
      <c r="AC48" s="9">
        <v>5.7691328479046788</v>
      </c>
      <c r="AD48" s="9">
        <v>6.0131943201068738</v>
      </c>
      <c r="AE48" s="9">
        <v>6.0408911417612288</v>
      </c>
      <c r="AF48" s="41">
        <v>5.9701229919236987</v>
      </c>
      <c r="AG48" s="9"/>
      <c r="AH48" s="42">
        <v>3.8777855785405047</v>
      </c>
      <c r="AI48" s="9">
        <v>1.8623290900518841</v>
      </c>
      <c r="AJ48" s="9">
        <v>1.6704886082228532</v>
      </c>
      <c r="AK48" s="9">
        <v>2.7291968169035119</v>
      </c>
      <c r="AL48" s="9">
        <v>1.624368630884554</v>
      </c>
      <c r="AM48" s="9">
        <v>3.7931306394092479</v>
      </c>
      <c r="AN48" s="9">
        <v>4.7175144145963355</v>
      </c>
      <c r="AO48" s="9">
        <v>3.7338457355514665</v>
      </c>
      <c r="AP48" s="41">
        <v>6.4912080672442141</v>
      </c>
    </row>
    <row r="49" spans="1:42" ht="14.25" customHeight="1">
      <c r="A49" s="37">
        <v>1997</v>
      </c>
      <c r="B49" s="42">
        <v>518971</v>
      </c>
      <c r="C49" s="9">
        <v>251708</v>
      </c>
      <c r="D49" s="9">
        <v>2909</v>
      </c>
      <c r="E49" s="9">
        <v>59844</v>
      </c>
      <c r="F49" s="9">
        <v>5183</v>
      </c>
      <c r="G49" s="9">
        <v>54661</v>
      </c>
      <c r="H49" s="9">
        <v>23079</v>
      </c>
      <c r="I49" s="9">
        <v>165876</v>
      </c>
      <c r="J49" s="9">
        <v>103299</v>
      </c>
      <c r="K49" s="41">
        <v>62577</v>
      </c>
      <c r="M49" s="42">
        <v>21187.720435357198</v>
      </c>
      <c r="N49" s="9">
        <v>7338.5469223007049</v>
      </c>
      <c r="O49" s="9">
        <v>23031.096059113297</v>
      </c>
      <c r="P49" s="9">
        <v>29134.345137717799</v>
      </c>
      <c r="Q49" s="9">
        <v>22582.524271844657</v>
      </c>
      <c r="R49" s="9">
        <v>19431.674665319522</v>
      </c>
      <c r="S49" s="9">
        <v>21549.614155429103</v>
      </c>
      <c r="T49" s="9">
        <v>20624.326159006509</v>
      </c>
      <c r="U49" s="41">
        <v>23273.207378756317</v>
      </c>
      <c r="V49" s="9"/>
      <c r="W49" s="42">
        <v>6.1407599203183949</v>
      </c>
      <c r="X49" s="9">
        <v>8.3104197594612508</v>
      </c>
      <c r="Y49" s="9">
        <v>14.844058428740613</v>
      </c>
      <c r="Z49" s="9">
        <v>8.5231394167996513</v>
      </c>
      <c r="AA49" s="9">
        <v>3.8053274584418206</v>
      </c>
      <c r="AB49" s="9">
        <v>8.9928416183126849</v>
      </c>
      <c r="AC49" s="9">
        <v>11.106296938186011</v>
      </c>
      <c r="AD49" s="9">
        <v>7.749470593584773</v>
      </c>
      <c r="AE49" s="9">
        <v>10.220870678617167</v>
      </c>
      <c r="AF49" s="41">
        <v>3.9036296616079325</v>
      </c>
      <c r="AG49" s="9"/>
      <c r="AH49" s="42">
        <v>2.7462442041788604</v>
      </c>
      <c r="AI49" s="9">
        <v>3.4291848109494927</v>
      </c>
      <c r="AJ49" s="9">
        <v>3.4110580341732755</v>
      </c>
      <c r="AK49" s="9">
        <v>3.6886266968247483</v>
      </c>
      <c r="AL49" s="9">
        <v>3.490290390980344</v>
      </c>
      <c r="AM49" s="9">
        <v>2.6496081756937739</v>
      </c>
      <c r="AN49" s="9">
        <v>2.736727924688398</v>
      </c>
      <c r="AO49" s="9">
        <v>3.7796198604980624</v>
      </c>
      <c r="AP49" s="41">
        <v>1.3763694042926877</v>
      </c>
    </row>
    <row r="50" spans="1:42" ht="14.25" customHeight="1">
      <c r="A50" s="37">
        <v>1998</v>
      </c>
      <c r="B50" s="42">
        <v>555559</v>
      </c>
      <c r="C50" s="9">
        <v>270455</v>
      </c>
      <c r="D50" s="9">
        <v>3185</v>
      </c>
      <c r="E50" s="9">
        <v>62916</v>
      </c>
      <c r="F50" s="9">
        <v>5276</v>
      </c>
      <c r="G50" s="9">
        <v>57640</v>
      </c>
      <c r="H50" s="9">
        <v>25394</v>
      </c>
      <c r="I50" s="9">
        <v>178960</v>
      </c>
      <c r="J50" s="9">
        <v>112703</v>
      </c>
      <c r="K50" s="41">
        <v>66257</v>
      </c>
      <c r="M50" s="42">
        <v>21699.415101454622</v>
      </c>
      <c r="N50" s="9">
        <v>7711.8644067796613</v>
      </c>
      <c r="O50" s="9">
        <v>23416.703885663243</v>
      </c>
      <c r="P50" s="9">
        <v>29707.207207207146</v>
      </c>
      <c r="Q50" s="9">
        <v>22971.465008767736</v>
      </c>
      <c r="R50" s="9">
        <v>19818.933895262624</v>
      </c>
      <c r="S50" s="9">
        <v>22141.390146734961</v>
      </c>
      <c r="T50" s="9">
        <v>21178.404990980154</v>
      </c>
      <c r="U50" s="41">
        <v>23997.464686707714</v>
      </c>
      <c r="V50" s="9"/>
      <c r="W50" s="42">
        <v>7.0501049191573406</v>
      </c>
      <c r="X50" s="9">
        <v>7.4479158389880284</v>
      </c>
      <c r="Y50" s="9">
        <v>9.4877964936404204</v>
      </c>
      <c r="Z50" s="9">
        <v>5.1333467014236911</v>
      </c>
      <c r="AA50" s="9">
        <v>1.7943276094925631</v>
      </c>
      <c r="AB50" s="9">
        <v>5.4499551782806854</v>
      </c>
      <c r="AC50" s="9">
        <v>10.030763897915861</v>
      </c>
      <c r="AD50" s="9">
        <v>7.8878198172128489</v>
      </c>
      <c r="AE50" s="9">
        <v>9.1036699290409473</v>
      </c>
      <c r="AF50" s="41">
        <v>5.8807549099509471</v>
      </c>
      <c r="AG50" s="9"/>
      <c r="AH50" s="42">
        <v>2.415052943796292</v>
      </c>
      <c r="AI50" s="9">
        <v>5.0870763440171274</v>
      </c>
      <c r="AJ50" s="9">
        <v>1.674292120358567</v>
      </c>
      <c r="AK50" s="9">
        <v>1.9662774872111655</v>
      </c>
      <c r="AL50" s="9">
        <v>1.7223085083008183</v>
      </c>
      <c r="AM50" s="9">
        <v>1.9929277152537894</v>
      </c>
      <c r="AN50" s="9">
        <v>2.7461094525294216</v>
      </c>
      <c r="AO50" s="9">
        <v>2.6865305935422468</v>
      </c>
      <c r="AP50" s="41">
        <v>3.1119789213604365</v>
      </c>
    </row>
    <row r="51" spans="1:42" ht="14.25" customHeight="1">
      <c r="A51" s="37">
        <v>1999</v>
      </c>
      <c r="B51" s="42">
        <v>595242</v>
      </c>
      <c r="C51" s="9">
        <v>290388</v>
      </c>
      <c r="D51" s="9">
        <v>3258</v>
      </c>
      <c r="E51" s="9">
        <v>65182</v>
      </c>
      <c r="F51" s="9">
        <v>5466</v>
      </c>
      <c r="G51" s="9">
        <v>59716</v>
      </c>
      <c r="H51" s="9">
        <v>28277</v>
      </c>
      <c r="I51" s="9">
        <v>193671</v>
      </c>
      <c r="J51" s="9">
        <v>123312</v>
      </c>
      <c r="K51" s="41">
        <v>70359</v>
      </c>
      <c r="M51" s="42">
        <v>22106.272838002435</v>
      </c>
      <c r="N51" s="9">
        <v>7983.3374172996801</v>
      </c>
      <c r="O51" s="9">
        <v>23471.246984264159</v>
      </c>
      <c r="P51" s="9">
        <v>30434.298440979965</v>
      </c>
      <c r="Q51" s="9">
        <v>22989.797882579398</v>
      </c>
      <c r="R51" s="9">
        <v>19826.812508764549</v>
      </c>
      <c r="S51" s="9">
        <v>22719.071862609388</v>
      </c>
      <c r="T51" s="9">
        <v>21675.514150114261</v>
      </c>
      <c r="U51" s="41">
        <v>24812.738044858223</v>
      </c>
      <c r="V51" s="9"/>
      <c r="W51" s="42">
        <v>7.1428957140465821</v>
      </c>
      <c r="X51" s="40">
        <v>7.3701724871050533</v>
      </c>
      <c r="Y51" s="40">
        <v>2.2919937205651442</v>
      </c>
      <c r="Z51" s="40">
        <v>3.6016275669146225</v>
      </c>
      <c r="AA51" s="40">
        <v>3.6012130401819498</v>
      </c>
      <c r="AB51" s="40">
        <v>3.6016655100624462</v>
      </c>
      <c r="AC51" s="40">
        <v>11.353075529652678</v>
      </c>
      <c r="AD51" s="40">
        <v>8.2202726866338782</v>
      </c>
      <c r="AE51" s="40">
        <v>9.4132365598076362</v>
      </c>
      <c r="AF51" s="65">
        <v>6.1910439651659432</v>
      </c>
      <c r="AG51" s="40"/>
      <c r="AH51" s="64">
        <v>1.874970982607449</v>
      </c>
      <c r="AI51" s="40">
        <v>3.5201994770727607</v>
      </c>
      <c r="AJ51" s="40">
        <v>0.23292389427322924</v>
      </c>
      <c r="AK51" s="40">
        <v>2.4475246989775101</v>
      </c>
      <c r="AL51" s="40">
        <v>7.9807159903233504E-2</v>
      </c>
      <c r="AM51" s="40">
        <v>3.9752963219719106E-2</v>
      </c>
      <c r="AN51" s="40">
        <v>2.6090580223103732</v>
      </c>
      <c r="AO51" s="40">
        <v>2.3472455047763185</v>
      </c>
      <c r="AP51" s="65">
        <v>3.3973312130847422</v>
      </c>
    </row>
    <row r="52" spans="1:42" ht="14.25" customHeight="1">
      <c r="A52" s="37">
        <v>2000</v>
      </c>
      <c r="B52" s="42">
        <v>647569</v>
      </c>
      <c r="C52" s="9">
        <v>316163</v>
      </c>
      <c r="D52" s="9">
        <v>3472</v>
      </c>
      <c r="E52" s="9">
        <v>69131</v>
      </c>
      <c r="F52" s="9">
        <v>5838</v>
      </c>
      <c r="G52" s="9">
        <v>63293</v>
      </c>
      <c r="H52" s="9">
        <v>31712</v>
      </c>
      <c r="I52" s="9">
        <v>211848</v>
      </c>
      <c r="J52" s="9">
        <v>136563</v>
      </c>
      <c r="K52" s="41">
        <v>75285</v>
      </c>
      <c r="M52" s="42">
        <v>22773.063846951714</v>
      </c>
      <c r="N52" s="9">
        <v>8184.8184818481859</v>
      </c>
      <c r="O52" s="9">
        <v>24036.368693717191</v>
      </c>
      <c r="P52" s="9">
        <v>31625.135427952351</v>
      </c>
      <c r="Q52" s="9">
        <v>23515.883336429506</v>
      </c>
      <c r="R52" s="9">
        <v>20013.884506153365</v>
      </c>
      <c r="S52" s="9">
        <v>23542.852062588907</v>
      </c>
      <c r="T52" s="9">
        <v>22458.434061867876</v>
      </c>
      <c r="U52" s="41">
        <v>25802.858415875526</v>
      </c>
      <c r="V52" s="9"/>
      <c r="W52" s="42">
        <v>8.7908783318381367</v>
      </c>
      <c r="X52" s="40">
        <v>8.8760554843864128</v>
      </c>
      <c r="Y52" s="40">
        <v>6.568446899938607</v>
      </c>
      <c r="Z52" s="40">
        <v>6.0584210364824642</v>
      </c>
      <c r="AA52" s="40">
        <v>6.8057080131723291</v>
      </c>
      <c r="AB52" s="40">
        <v>5.9900194252796579</v>
      </c>
      <c r="AC52" s="40">
        <v>12.147681861583614</v>
      </c>
      <c r="AD52" s="40">
        <v>9.3855042830367061</v>
      </c>
      <c r="AE52" s="40">
        <v>10.745912806539515</v>
      </c>
      <c r="AF52" s="65">
        <v>7.0012365155843526</v>
      </c>
      <c r="AG52" s="40"/>
      <c r="AH52" s="64">
        <v>3.0162977442448557</v>
      </c>
      <c r="AI52" s="40">
        <v>2.523769872383208</v>
      </c>
      <c r="AJ52" s="40">
        <v>2.407719154554977</v>
      </c>
      <c r="AK52" s="40">
        <v>3.9128123465100639</v>
      </c>
      <c r="AL52" s="40">
        <v>2.2883431013056121</v>
      </c>
      <c r="AM52" s="40">
        <v>0.94353036982681715</v>
      </c>
      <c r="AN52" s="40">
        <v>3.6259412574651817</v>
      </c>
      <c r="AO52" s="40">
        <v>3.6120015715958909</v>
      </c>
      <c r="AP52" s="65">
        <v>3.9903712731230723</v>
      </c>
    </row>
    <row r="53" spans="1:42" ht="14.25" customHeight="1">
      <c r="A53" s="37">
        <v>2001</v>
      </c>
      <c r="B53" s="42">
        <v>700958</v>
      </c>
      <c r="C53" s="9">
        <v>336896</v>
      </c>
      <c r="D53" s="9">
        <v>3675</v>
      </c>
      <c r="E53" s="9">
        <v>72154</v>
      </c>
      <c r="F53" s="9">
        <v>6103</v>
      </c>
      <c r="G53" s="9">
        <v>66051</v>
      </c>
      <c r="H53" s="9">
        <v>35215</v>
      </c>
      <c r="I53" s="9">
        <v>225852</v>
      </c>
      <c r="J53" s="9">
        <v>145693</v>
      </c>
      <c r="K53" s="41">
        <v>80159</v>
      </c>
      <c r="M53" s="42">
        <v>23406.933926214133</v>
      </c>
      <c r="N53" s="9">
        <v>8350.3749147920935</v>
      </c>
      <c r="O53" s="9">
        <v>24923.661485319517</v>
      </c>
      <c r="P53" s="9">
        <v>32811.827956989247</v>
      </c>
      <c r="Q53" s="9">
        <v>24382.05980066445</v>
      </c>
      <c r="R53" s="9">
        <v>20747.658045130502</v>
      </c>
      <c r="S53" s="9">
        <v>24127.940516633549</v>
      </c>
      <c r="T53" s="9">
        <v>22871.383494764603</v>
      </c>
      <c r="U53" s="41">
        <v>26804.54773449256</v>
      </c>
      <c r="V53" s="9"/>
      <c r="W53" s="42">
        <v>8.244526838066669</v>
      </c>
      <c r="X53" s="40">
        <v>6.5576933417256233</v>
      </c>
      <c r="Y53" s="40">
        <v>5.8467741935483764</v>
      </c>
      <c r="Z53" s="40">
        <v>4.3728573288394523</v>
      </c>
      <c r="AA53" s="40">
        <v>4.5392257622473453</v>
      </c>
      <c r="AB53" s="40">
        <v>4.3575118891504561</v>
      </c>
      <c r="AC53" s="40">
        <v>11.046291624621585</v>
      </c>
      <c r="AD53" s="40">
        <v>6.6103999093689803</v>
      </c>
      <c r="AE53" s="40">
        <v>6.6855590460080716</v>
      </c>
      <c r="AF53" s="65">
        <v>6.47406521883509</v>
      </c>
      <c r="AG53" s="40"/>
      <c r="AH53" s="64">
        <v>2.7834202877680125</v>
      </c>
      <c r="AI53" s="40">
        <v>2.0227257734678927</v>
      </c>
      <c r="AJ53" s="40">
        <v>3.6914594001641099</v>
      </c>
      <c r="AK53" s="40">
        <v>3.7523713747894982</v>
      </c>
      <c r="AL53" s="40">
        <v>3.6833677554995781</v>
      </c>
      <c r="AM53" s="40">
        <v>3.6663224410610207</v>
      </c>
      <c r="AN53" s="40">
        <v>2.4852063483607578</v>
      </c>
      <c r="AO53" s="40">
        <v>1.8387276323858837</v>
      </c>
      <c r="AP53" s="65">
        <v>3.8820866373499685</v>
      </c>
    </row>
    <row r="54" spans="1:42" ht="14.25" customHeight="1">
      <c r="A54" s="37">
        <v>2002</v>
      </c>
      <c r="B54" s="42">
        <v>749744</v>
      </c>
      <c r="C54" s="9">
        <v>358651</v>
      </c>
      <c r="D54" s="9">
        <v>3768</v>
      </c>
      <c r="E54" s="9">
        <v>74390</v>
      </c>
      <c r="F54" s="9">
        <v>6490</v>
      </c>
      <c r="G54" s="9">
        <v>67900</v>
      </c>
      <c r="H54" s="9">
        <v>37006</v>
      </c>
      <c r="I54" s="9">
        <v>243487</v>
      </c>
      <c r="J54" s="9">
        <v>158254</v>
      </c>
      <c r="K54" s="41">
        <v>85233</v>
      </c>
      <c r="M54" s="42">
        <v>24211.418117502511</v>
      </c>
      <c r="N54" s="9">
        <v>8575.3299954483391</v>
      </c>
      <c r="O54" s="9">
        <v>25926.184086711044</v>
      </c>
      <c r="P54" s="9">
        <v>34780.278670953841</v>
      </c>
      <c r="Q54" s="9">
        <v>25310.321690833862</v>
      </c>
      <c r="R54" s="9">
        <v>20979.64737230002</v>
      </c>
      <c r="S54" s="9">
        <v>24996.868808196534</v>
      </c>
      <c r="T54" s="9">
        <v>23688.236262667084</v>
      </c>
      <c r="U54" s="41">
        <v>27853.921568627451</v>
      </c>
      <c r="V54" s="9"/>
      <c r="W54" s="42">
        <v>6.9599034464261855</v>
      </c>
      <c r="X54" s="40">
        <v>6.457482427811545</v>
      </c>
      <c r="Y54" s="40">
        <v>2.5306122448979673</v>
      </c>
      <c r="Z54" s="40">
        <v>3.0989272943980906</v>
      </c>
      <c r="AA54" s="40">
        <v>6.3411436998197512</v>
      </c>
      <c r="AB54" s="40">
        <v>2.7993520158665186</v>
      </c>
      <c r="AC54" s="40">
        <v>5.0859008945051798</v>
      </c>
      <c r="AD54" s="40">
        <v>7.8082106866443457</v>
      </c>
      <c r="AE54" s="40">
        <v>8.6215535406642729</v>
      </c>
      <c r="AF54" s="65">
        <v>6.329919285420238</v>
      </c>
      <c r="AG54" s="40"/>
      <c r="AH54" s="64">
        <v>3.4369481873378183</v>
      </c>
      <c r="AI54" s="40">
        <v>2.6939518638588789</v>
      </c>
      <c r="AJ54" s="40">
        <v>4.0223728844256401</v>
      </c>
      <c r="AK54" s="40">
        <v>5.9992107618779933</v>
      </c>
      <c r="AL54" s="40">
        <v>3.8071512323340162</v>
      </c>
      <c r="AM54" s="40">
        <v>1.1181470538260019</v>
      </c>
      <c r="AN54" s="40">
        <v>3.6013363468131665</v>
      </c>
      <c r="AO54" s="40">
        <v>3.571505711884293</v>
      </c>
      <c r="AP54" s="65">
        <v>3.9149096807350237</v>
      </c>
    </row>
    <row r="55" spans="1:42" ht="14.25" customHeight="1">
      <c r="A55" s="37">
        <v>2003</v>
      </c>
      <c r="B55" s="42">
        <v>802683</v>
      </c>
      <c r="C55" s="9">
        <v>380011</v>
      </c>
      <c r="D55" s="9">
        <v>3813</v>
      </c>
      <c r="E55" s="9">
        <v>77041</v>
      </c>
      <c r="F55" s="9">
        <v>6921</v>
      </c>
      <c r="G55" s="9">
        <v>70120</v>
      </c>
      <c r="H55" s="9">
        <v>39562</v>
      </c>
      <c r="I55" s="9">
        <v>259595</v>
      </c>
      <c r="J55" s="9">
        <v>167410</v>
      </c>
      <c r="K55" s="41">
        <v>92185</v>
      </c>
      <c r="M55" s="42">
        <v>24686.137835608071</v>
      </c>
      <c r="N55" s="9">
        <v>8354.5135845749319</v>
      </c>
      <c r="O55" s="9">
        <v>26646.721084670724</v>
      </c>
      <c r="P55" s="9">
        <v>34535.928143712626</v>
      </c>
      <c r="Q55" s="9">
        <v>26059.164560725429</v>
      </c>
      <c r="R55" s="9">
        <v>21358.311288668141</v>
      </c>
      <c r="S55" s="9">
        <v>25465.96951087916</v>
      </c>
      <c r="T55" s="9">
        <v>23839.767597510785</v>
      </c>
      <c r="U55" s="41">
        <v>29066.687687214242</v>
      </c>
      <c r="V55" s="9"/>
      <c r="W55" s="42">
        <v>7.060943468703984</v>
      </c>
      <c r="X55" s="40">
        <v>5.9556504791566267</v>
      </c>
      <c r="Y55" s="40">
        <v>1.1942675159235749</v>
      </c>
      <c r="Z55" s="40">
        <v>3.5636510283640233</v>
      </c>
      <c r="AA55" s="40">
        <v>6.6409861325115616</v>
      </c>
      <c r="AB55" s="40">
        <v>3.2695139911634863</v>
      </c>
      <c r="AC55" s="40">
        <v>6.9069880559909258</v>
      </c>
      <c r="AD55" s="40">
        <v>6.615548263356974</v>
      </c>
      <c r="AE55" s="40">
        <v>5.7856357501232303</v>
      </c>
      <c r="AF55" s="65">
        <v>8.1564652188706344</v>
      </c>
      <c r="AG55" s="40"/>
      <c r="AH55" s="64">
        <v>1.9607266117236843</v>
      </c>
      <c r="AI55" s="40">
        <v>-2.5750193985609071</v>
      </c>
      <c r="AJ55" s="40">
        <v>2.7791864608760708</v>
      </c>
      <c r="AK55" s="40">
        <v>-0.70255482870894559</v>
      </c>
      <c r="AL55" s="40">
        <v>2.9586461959618671</v>
      </c>
      <c r="AM55" s="40">
        <v>1.8049107768516759</v>
      </c>
      <c r="AN55" s="40">
        <v>1.8766378552533158</v>
      </c>
      <c r="AO55" s="40">
        <v>0.63969023764980371</v>
      </c>
      <c r="AP55" s="65">
        <v>4.3540228818363502</v>
      </c>
    </row>
    <row r="56" spans="1:42" ht="14.25" customHeight="1">
      <c r="A56" s="37">
        <v>2004</v>
      </c>
      <c r="B56" s="42">
        <v>860059</v>
      </c>
      <c r="C56" s="9">
        <v>405676</v>
      </c>
      <c r="D56" s="9">
        <v>4038</v>
      </c>
      <c r="E56" s="9">
        <v>79394</v>
      </c>
      <c r="F56" s="9">
        <v>7190</v>
      </c>
      <c r="G56" s="9">
        <v>72204</v>
      </c>
      <c r="H56" s="9">
        <v>44301</v>
      </c>
      <c r="I56" s="9">
        <v>277943</v>
      </c>
      <c r="J56" s="9">
        <v>178739</v>
      </c>
      <c r="K56" s="41">
        <v>99204</v>
      </c>
      <c r="M56" s="42">
        <v>25355.542360698772</v>
      </c>
      <c r="N56" s="9">
        <v>8890.3566710700125</v>
      </c>
      <c r="O56" s="9">
        <v>27249.450851180667</v>
      </c>
      <c r="P56" s="9">
        <v>34140.550807217413</v>
      </c>
      <c r="Q56" s="9">
        <v>26712.541620421754</v>
      </c>
      <c r="R56" s="9">
        <v>22771.0100231303</v>
      </c>
      <c r="S56" s="9">
        <v>26009.526304954052</v>
      </c>
      <c r="T56" s="9">
        <v>24057.688166253902</v>
      </c>
      <c r="U56" s="41">
        <v>30462.445495301847</v>
      </c>
      <c r="V56" s="9"/>
      <c r="W56" s="42">
        <v>7.1480273034311148</v>
      </c>
      <c r="X56" s="40">
        <v>6.7537518650775841</v>
      </c>
      <c r="Y56" s="40">
        <v>5.9008654602675126</v>
      </c>
      <c r="Z56" s="40">
        <v>3.0542178839838563</v>
      </c>
      <c r="AA56" s="40">
        <v>3.8867215720271631</v>
      </c>
      <c r="AB56" s="40">
        <v>2.9720479178551029</v>
      </c>
      <c r="AC56" s="40">
        <v>11.978666397047677</v>
      </c>
      <c r="AD56" s="40">
        <v>7.0679327413856186</v>
      </c>
      <c r="AE56" s="40">
        <v>6.7672182067976872</v>
      </c>
      <c r="AF56" s="65">
        <v>7.6140369908336503</v>
      </c>
      <c r="AG56" s="40"/>
      <c r="AH56" s="64">
        <v>2.711661619765926</v>
      </c>
      <c r="AI56" s="40">
        <v>6.4138154911186795</v>
      </c>
      <c r="AJ56" s="40">
        <v>2.2619284548922591</v>
      </c>
      <c r="AK56" s="40">
        <v>-1.1448290454217691</v>
      </c>
      <c r="AL56" s="40">
        <v>2.5072832176709525</v>
      </c>
      <c r="AM56" s="40">
        <v>6.6142810420207754</v>
      </c>
      <c r="AN56" s="40">
        <v>2.134443747930681</v>
      </c>
      <c r="AO56" s="40">
        <v>0.91410525648694119</v>
      </c>
      <c r="AP56" s="65">
        <v>4.8019155918531675</v>
      </c>
    </row>
    <row r="57" spans="1:42" ht="14.25" customHeight="1">
      <c r="A57" s="37">
        <v>2005</v>
      </c>
      <c r="B57" s="42">
        <v>928122</v>
      </c>
      <c r="C57" s="9">
        <v>435445</v>
      </c>
      <c r="D57" s="9">
        <v>4221</v>
      </c>
      <c r="E57" s="9">
        <v>82498</v>
      </c>
      <c r="F57" s="9">
        <v>7627</v>
      </c>
      <c r="G57" s="9">
        <v>74871</v>
      </c>
      <c r="H57" s="9">
        <v>49545</v>
      </c>
      <c r="I57" s="9">
        <v>299181</v>
      </c>
      <c r="J57" s="9">
        <v>192484</v>
      </c>
      <c r="K57" s="41">
        <v>106697</v>
      </c>
      <c r="M57" s="42">
        <v>25989.73410128622</v>
      </c>
      <c r="N57" s="9">
        <v>9270.8104546452905</v>
      </c>
      <c r="O57" s="9">
        <v>28255.642703017435</v>
      </c>
      <c r="P57" s="9">
        <v>35098.941555453333</v>
      </c>
      <c r="Q57" s="9">
        <v>27705.373001776199</v>
      </c>
      <c r="R57" s="9">
        <v>23361.467370803475</v>
      </c>
      <c r="S57" s="9">
        <v>26573.316635135499</v>
      </c>
      <c r="T57" s="9">
        <v>24474.112501271491</v>
      </c>
      <c r="U57" s="41">
        <v>31437.873832464131</v>
      </c>
      <c r="V57" s="9"/>
      <c r="W57" s="42">
        <v>7.9137594048780402</v>
      </c>
      <c r="X57" s="40">
        <v>7.3381220481369303</v>
      </c>
      <c r="Y57" s="40">
        <v>4.5319465081723687</v>
      </c>
      <c r="Z57" s="40">
        <v>3.9096153361714903</v>
      </c>
      <c r="AA57" s="40">
        <v>6.0778859527121032</v>
      </c>
      <c r="AB57" s="40">
        <v>3.6937011799900388</v>
      </c>
      <c r="AC57" s="40">
        <v>11.837204577774774</v>
      </c>
      <c r="AD57" s="40">
        <v>7.6411350528705624</v>
      </c>
      <c r="AE57" s="40">
        <v>7.6899837192778264</v>
      </c>
      <c r="AF57" s="65">
        <v>7.5531228579492682</v>
      </c>
      <c r="AG57" s="40"/>
      <c r="AH57" s="64">
        <v>2.5011957210998137</v>
      </c>
      <c r="AI57" s="40">
        <v>4.2793984274366315</v>
      </c>
      <c r="AJ57" s="40">
        <v>3.6925215753225826</v>
      </c>
      <c r="AK57" s="40">
        <v>2.8071918161124421</v>
      </c>
      <c r="AL57" s="40">
        <v>3.7167237601809733</v>
      </c>
      <c r="AM57" s="40">
        <v>2.5930222114583401</v>
      </c>
      <c r="AN57" s="40">
        <v>2.1676301350942451</v>
      </c>
      <c r="AO57" s="40">
        <v>1.7309407792628795</v>
      </c>
      <c r="AP57" s="65">
        <v>3.202068387164525</v>
      </c>
    </row>
    <row r="58" spans="1:42" ht="14.25" customHeight="1">
      <c r="A58" s="37">
        <v>2006</v>
      </c>
      <c r="B58" s="42">
        <v>1004976</v>
      </c>
      <c r="C58" s="9">
        <v>471958</v>
      </c>
      <c r="D58" s="9">
        <v>4438</v>
      </c>
      <c r="E58" s="9">
        <v>86381</v>
      </c>
      <c r="F58" s="9">
        <v>8147</v>
      </c>
      <c r="G58" s="9">
        <v>78234</v>
      </c>
      <c r="H58" s="9">
        <v>55378</v>
      </c>
      <c r="I58" s="9">
        <v>325761</v>
      </c>
      <c r="J58" s="9">
        <v>210286</v>
      </c>
      <c r="K58" s="41">
        <v>115475</v>
      </c>
      <c r="M58" s="42">
        <v>26900.010829357816</v>
      </c>
      <c r="N58" s="9">
        <v>9870.9964412811387</v>
      </c>
      <c r="O58" s="9">
        <v>29976.749028317598</v>
      </c>
      <c r="P58" s="9">
        <v>36435.599284436437</v>
      </c>
      <c r="Q58" s="9">
        <v>29433.408577878105</v>
      </c>
      <c r="R58" s="9">
        <v>24341.978021978022</v>
      </c>
      <c r="S58" s="9">
        <v>27286.13668154824</v>
      </c>
      <c r="T58" s="9">
        <v>25074.943658109056</v>
      </c>
      <c r="U58" s="41">
        <v>32506.192996284204</v>
      </c>
      <c r="V58" s="9"/>
      <c r="W58" s="42">
        <v>8.2805924221169178</v>
      </c>
      <c r="X58" s="40">
        <v>8.385215124757428</v>
      </c>
      <c r="Y58" s="40">
        <v>5.1409618573797777</v>
      </c>
      <c r="Z58" s="40">
        <v>4.7067807704429088</v>
      </c>
      <c r="AA58" s="40">
        <v>6.8178838337485281</v>
      </c>
      <c r="AB58" s="40">
        <v>4.4917257683215084</v>
      </c>
      <c r="AC58" s="40">
        <v>11.773135533353507</v>
      </c>
      <c r="AD58" s="40">
        <v>8.8842540134567383</v>
      </c>
      <c r="AE58" s="40">
        <v>9.2485609193491349</v>
      </c>
      <c r="AF58" s="65">
        <v>8.2270354367976584</v>
      </c>
      <c r="AG58" s="40"/>
      <c r="AH58" s="64">
        <v>3.5024472529195494</v>
      </c>
      <c r="AI58" s="40">
        <v>6.4739322367993735</v>
      </c>
      <c r="AJ58" s="40">
        <v>6.0911951053102875</v>
      </c>
      <c r="AK58" s="40">
        <v>3.8082565164288429</v>
      </c>
      <c r="AL58" s="40">
        <v>6.2371857472957259</v>
      </c>
      <c r="AM58" s="40">
        <v>4.1971278413785118</v>
      </c>
      <c r="AN58" s="40">
        <v>2.6824654829508354</v>
      </c>
      <c r="AO58" s="40">
        <v>2.4549660659047401</v>
      </c>
      <c r="AP58" s="65">
        <v>3.398191523743832</v>
      </c>
    </row>
    <row r="59" spans="1:42" ht="15">
      <c r="A59" s="37">
        <v>2007</v>
      </c>
      <c r="B59" s="42">
        <v>1077541</v>
      </c>
      <c r="C59" s="9">
        <v>509107</v>
      </c>
      <c r="D59" s="9">
        <v>4709</v>
      </c>
      <c r="E59" s="9">
        <v>89840</v>
      </c>
      <c r="F59" s="9">
        <v>8731</v>
      </c>
      <c r="G59" s="9">
        <v>81109</v>
      </c>
      <c r="H59" s="9">
        <v>59380</v>
      </c>
      <c r="I59" s="9">
        <v>355178</v>
      </c>
      <c r="J59" s="9">
        <v>228987</v>
      </c>
      <c r="K59" s="41">
        <v>126191</v>
      </c>
      <c r="M59" s="42">
        <v>27982.598371963919</v>
      </c>
      <c r="N59" s="9">
        <v>10232.507605388962</v>
      </c>
      <c r="O59" s="9">
        <v>31797.267643519506</v>
      </c>
      <c r="P59" s="9">
        <v>38210.065645514296</v>
      </c>
      <c r="Q59" s="9">
        <v>31233.008587161614</v>
      </c>
      <c r="R59" s="9">
        <v>24648.208874683489</v>
      </c>
      <c r="S59" s="9">
        <v>28416.513321065686</v>
      </c>
      <c r="T59" s="9">
        <v>25869.852567361464</v>
      </c>
      <c r="U59" s="41">
        <v>34596.572995202194</v>
      </c>
      <c r="V59" s="9"/>
      <c r="W59" s="42">
        <v>7.2205704414831873</v>
      </c>
      <c r="X59" s="40">
        <v>7.8712512554083292</v>
      </c>
      <c r="Y59" s="40">
        <v>6.1063542136097437</v>
      </c>
      <c r="Z59" s="40">
        <v>4.0043528090668135</v>
      </c>
      <c r="AA59" s="40">
        <v>7.1682828034859369</v>
      </c>
      <c r="AB59" s="40">
        <v>3.6748728174450962</v>
      </c>
      <c r="AC59" s="40">
        <v>7.2266965220845858</v>
      </c>
      <c r="AD59" s="40">
        <v>9.0302399611985393</v>
      </c>
      <c r="AE59" s="40">
        <v>8.8931265039042131</v>
      </c>
      <c r="AF59" s="65">
        <v>9.2799307209352691</v>
      </c>
      <c r="AG59" s="40"/>
      <c r="AH59" s="64">
        <v>4.0244873857991248</v>
      </c>
      <c r="AI59" s="40">
        <v>3.6623573542784449</v>
      </c>
      <c r="AJ59" s="40">
        <v>6.0731022349426622</v>
      </c>
      <c r="AK59" s="40">
        <v>4.870144572689461</v>
      </c>
      <c r="AL59" s="40">
        <v>6.1141406864989145</v>
      </c>
      <c r="AM59" s="40">
        <v>1.2580360249646816</v>
      </c>
      <c r="AN59" s="40">
        <v>4.1426774801793131</v>
      </c>
      <c r="AO59" s="40">
        <v>3.1701323843068341</v>
      </c>
      <c r="AP59" s="65">
        <v>6.4307130618370012</v>
      </c>
    </row>
    <row r="60" spans="1:42" ht="15">
      <c r="A60" s="37">
        <v>2008</v>
      </c>
      <c r="B60" s="42">
        <v>1112432</v>
      </c>
      <c r="C60" s="9">
        <v>545226</v>
      </c>
      <c r="D60" s="9">
        <v>4698</v>
      </c>
      <c r="E60" s="9">
        <v>93070</v>
      </c>
      <c r="F60" s="9">
        <v>8997</v>
      </c>
      <c r="G60" s="9">
        <v>84073</v>
      </c>
      <c r="H60" s="9">
        <v>59240</v>
      </c>
      <c r="I60" s="9">
        <v>388218</v>
      </c>
      <c r="J60" s="9">
        <v>250397</v>
      </c>
      <c r="K60" s="41">
        <v>137821</v>
      </c>
      <c r="M60" s="42">
        <v>29897.021407264427</v>
      </c>
      <c r="N60" s="9">
        <v>10686.9881710646</v>
      </c>
      <c r="O60" s="9">
        <v>33456.754619311228</v>
      </c>
      <c r="P60" s="9">
        <v>39898.004434589711</v>
      </c>
      <c r="Q60" s="9">
        <v>32888.549857215505</v>
      </c>
      <c r="R60" s="9">
        <v>27661.561449383633</v>
      </c>
      <c r="S60" s="9">
        <v>30155.664994018854</v>
      </c>
      <c r="T60" s="9">
        <v>27450.995439396596</v>
      </c>
      <c r="U60" s="41">
        <v>36730.717978785775</v>
      </c>
      <c r="V60" s="9"/>
      <c r="W60" s="42">
        <v>3.238020641441941</v>
      </c>
      <c r="X60" s="40">
        <v>7.0945793320461137</v>
      </c>
      <c r="Y60" s="40">
        <v>-0.23359524315140767</v>
      </c>
      <c r="Z60" s="40">
        <v>3.5952804986642883</v>
      </c>
      <c r="AA60" s="40">
        <v>3.0466155079601487</v>
      </c>
      <c r="AB60" s="40">
        <v>3.6543416883453084</v>
      </c>
      <c r="AC60" s="40">
        <v>-0.23576961940047214</v>
      </c>
      <c r="AD60" s="40">
        <v>9.3023779625990279</v>
      </c>
      <c r="AE60" s="40">
        <v>9.3498757571390598</v>
      </c>
      <c r="AF60" s="65">
        <v>9.2161881592189623</v>
      </c>
      <c r="AG60" s="40"/>
      <c r="AH60" s="64">
        <v>6.841477013151831</v>
      </c>
      <c r="AI60" s="40">
        <v>4.441536553916503</v>
      </c>
      <c r="AJ60" s="40">
        <v>5.2189609321036556</v>
      </c>
      <c r="AK60" s="40">
        <v>4.417523918265176</v>
      </c>
      <c r="AL60" s="40">
        <v>5.3006141417141661</v>
      </c>
      <c r="AM60" s="40">
        <v>12.225442384153107</v>
      </c>
      <c r="AN60" s="40">
        <v>6.1202148669798451</v>
      </c>
      <c r="AO60" s="40">
        <v>6.1119129609187306</v>
      </c>
      <c r="AP60" s="65">
        <v>6.1686600689598414</v>
      </c>
    </row>
    <row r="61" spans="1:42" ht="15">
      <c r="A61" s="37">
        <v>2009</v>
      </c>
      <c r="B61" s="42">
        <v>1072990</v>
      </c>
      <c r="C61" s="9">
        <v>531653</v>
      </c>
      <c r="D61" s="9">
        <v>4684</v>
      </c>
      <c r="E61" s="9">
        <v>83767</v>
      </c>
      <c r="F61" s="9">
        <v>9320</v>
      </c>
      <c r="G61" s="9">
        <v>74447</v>
      </c>
      <c r="H61" s="9">
        <v>49868</v>
      </c>
      <c r="I61" s="9">
        <v>393334</v>
      </c>
      <c r="J61" s="9">
        <v>247055</v>
      </c>
      <c r="K61" s="41">
        <v>146279</v>
      </c>
      <c r="M61" s="42">
        <v>31094.091775742476</v>
      </c>
      <c r="N61" s="9">
        <v>10802.583025830258</v>
      </c>
      <c r="O61" s="9">
        <v>34043.322766804842</v>
      </c>
      <c r="P61" s="9">
        <v>41403.820524211478</v>
      </c>
      <c r="Q61" s="9">
        <v>33302.169537016329</v>
      </c>
      <c r="R61" s="9">
        <v>30444.444444444449</v>
      </c>
      <c r="S61" s="9">
        <v>31301.448352697756</v>
      </c>
      <c r="T61" s="9">
        <v>28229.050023995067</v>
      </c>
      <c r="U61" s="41">
        <v>38351.161449320956</v>
      </c>
      <c r="V61" s="9"/>
      <c r="W61" s="42">
        <v>-3.5455650322896104</v>
      </c>
      <c r="X61" s="40">
        <v>-2.4894264029961866</v>
      </c>
      <c r="Y61" s="40">
        <v>-0.29799914857385756</v>
      </c>
      <c r="Z61" s="40">
        <v>-9.9957021596647664</v>
      </c>
      <c r="AA61" s="40">
        <v>3.5900855840835799</v>
      </c>
      <c r="AB61" s="40">
        <v>-11.449573584860772</v>
      </c>
      <c r="AC61" s="40">
        <v>-15.820391627278863</v>
      </c>
      <c r="AD61" s="40">
        <v>1.3178162784827085</v>
      </c>
      <c r="AE61" s="40">
        <v>-1.334680527322607</v>
      </c>
      <c r="AF61" s="65">
        <v>6.1369457484708345</v>
      </c>
      <c r="AG61" s="40"/>
      <c r="AH61" s="64">
        <v>4.0039786979822134</v>
      </c>
      <c r="AI61" s="40">
        <v>1.0816410846101077</v>
      </c>
      <c r="AJ61" s="40">
        <v>1.7532129286534248</v>
      </c>
      <c r="AK61" s="40">
        <v>3.7741639236379854</v>
      </c>
      <c r="AL61" s="40">
        <v>1.2576403690540916</v>
      </c>
      <c r="AM61" s="40">
        <v>10.060469652637138</v>
      </c>
      <c r="AN61" s="40">
        <v>3.7995625661253252</v>
      </c>
      <c r="AO61" s="40">
        <v>2.8343401473952978</v>
      </c>
      <c r="AP61" s="65">
        <v>4.4116847143338855</v>
      </c>
    </row>
    <row r="62" spans="1:42" s="55" customFormat="1" ht="15">
      <c r="A62" s="37">
        <v>2010</v>
      </c>
      <c r="B62" s="64">
        <v>1077145</v>
      </c>
      <c r="C62" s="40">
        <v>528815</v>
      </c>
      <c r="D62" s="9">
        <v>5127</v>
      </c>
      <c r="E62" s="9">
        <v>83689</v>
      </c>
      <c r="F62" s="9">
        <v>10275</v>
      </c>
      <c r="G62" s="9">
        <v>73414</v>
      </c>
      <c r="H62" s="9">
        <v>43505</v>
      </c>
      <c r="I62" s="9">
        <v>396494</v>
      </c>
      <c r="J62" s="9">
        <v>249446</v>
      </c>
      <c r="K62" s="41">
        <v>147048</v>
      </c>
      <c r="L62" s="1"/>
      <c r="M62" s="64">
        <v>31478.020179171999</v>
      </c>
      <c r="N62" s="40">
        <v>11123.888045129095</v>
      </c>
      <c r="O62" s="40">
        <v>35206.343864372546</v>
      </c>
      <c r="P62" s="40">
        <v>42476.229847044138</v>
      </c>
      <c r="Q62" s="40">
        <v>34382.727613338335</v>
      </c>
      <c r="R62" s="40">
        <v>30863.365493757097</v>
      </c>
      <c r="S62" s="40">
        <v>31588.365108071284</v>
      </c>
      <c r="T62" s="40">
        <v>28781.787972492726</v>
      </c>
      <c r="U62" s="65">
        <v>37849.218810326631</v>
      </c>
      <c r="V62" s="40"/>
      <c r="W62" s="64">
        <v>0.38723566855236591</v>
      </c>
      <c r="X62" s="40">
        <v>-0.53380682512842448</v>
      </c>
      <c r="Y62" s="40">
        <v>9.4577284372331363</v>
      </c>
      <c r="Z62" s="40">
        <v>-9.3115427316248223E-2</v>
      </c>
      <c r="AA62" s="40">
        <v>10.246781115879822</v>
      </c>
      <c r="AB62" s="40">
        <v>-1.387564307493927</v>
      </c>
      <c r="AC62" s="40">
        <v>-12.759685569904544</v>
      </c>
      <c r="AD62" s="40">
        <v>0.80338846883309945</v>
      </c>
      <c r="AE62" s="40">
        <v>0.96780069215356423</v>
      </c>
      <c r="AF62" s="65">
        <v>0.52570772291307133</v>
      </c>
      <c r="AG62" s="40"/>
      <c r="AH62" s="64">
        <v>1.2347310421494173</v>
      </c>
      <c r="AI62" s="40">
        <v>2.9743351060626866</v>
      </c>
      <c r="AJ62" s="40">
        <v>3.416297244350508</v>
      </c>
      <c r="AK62" s="40">
        <v>2.5901216584724329</v>
      </c>
      <c r="AL62" s="40">
        <v>3.2447077513101164</v>
      </c>
      <c r="AM62" s="40">
        <v>1.3760180451875215</v>
      </c>
      <c r="AN62" s="40">
        <v>0.91662453487970641</v>
      </c>
      <c r="AO62" s="40">
        <v>1.958046579774475</v>
      </c>
      <c r="AP62" s="65">
        <v>-1.3088068783982387</v>
      </c>
    </row>
    <row r="63" spans="1:42" ht="15">
      <c r="A63" s="37">
        <v>2011</v>
      </c>
      <c r="B63" s="64">
        <v>1068690</v>
      </c>
      <c r="C63" s="40">
        <v>515740</v>
      </c>
      <c r="D63" s="9">
        <v>5187</v>
      </c>
      <c r="E63" s="9">
        <v>81089</v>
      </c>
      <c r="F63" s="9">
        <v>9900</v>
      </c>
      <c r="G63" s="9">
        <v>71189</v>
      </c>
      <c r="H63" s="9">
        <v>36046</v>
      </c>
      <c r="I63" s="9">
        <v>393418</v>
      </c>
      <c r="J63" s="9">
        <v>248248</v>
      </c>
      <c r="K63" s="41">
        <v>145170</v>
      </c>
      <c r="M63" s="42">
        <v>31482.11451593212</v>
      </c>
      <c r="N63" s="9">
        <v>11542.056074766355</v>
      </c>
      <c r="O63" s="9">
        <v>35346.759077633935</v>
      </c>
      <c r="P63" s="9">
        <v>40490.797546012269</v>
      </c>
      <c r="Q63" s="9">
        <v>34733.11865729899</v>
      </c>
      <c r="R63" s="9">
        <v>30106.071995322811</v>
      </c>
      <c r="S63" s="9">
        <v>31622.190785454783</v>
      </c>
      <c r="T63" s="9">
        <v>29203.929180636438</v>
      </c>
      <c r="U63" s="41">
        <v>36838.632730225603</v>
      </c>
      <c r="V63" s="9"/>
      <c r="W63" s="42">
        <v>-0.78494538803968172</v>
      </c>
      <c r="X63" s="40">
        <v>-2.4725092896381584</v>
      </c>
      <c r="Y63" s="40">
        <v>1.1702750146284302</v>
      </c>
      <c r="Z63" s="40">
        <v>-3.1067404318369185</v>
      </c>
      <c r="AA63" s="40">
        <v>-3.6496350364963459</v>
      </c>
      <c r="AB63" s="40">
        <v>-3.0307570763069669</v>
      </c>
      <c r="AC63" s="40">
        <v>-17.145155729226524</v>
      </c>
      <c r="AD63" s="40">
        <v>-0.77579988600079419</v>
      </c>
      <c r="AE63" s="40">
        <v>-0.4802642656125955</v>
      </c>
      <c r="AF63" s="65">
        <v>-1.2771339970621853</v>
      </c>
      <c r="AG63" s="40"/>
      <c r="AH63" s="64">
        <v>1.3006970377471561E-2</v>
      </c>
      <c r="AI63" s="40">
        <v>3.7591894842951667</v>
      </c>
      <c r="AJ63" s="40">
        <v>0.39883497645287758</v>
      </c>
      <c r="AK63" s="40">
        <v>-4.6742196945947505</v>
      </c>
      <c r="AL63" s="40">
        <v>1.019090305752024</v>
      </c>
      <c r="AM63" s="40">
        <v>-2.4536970816985915</v>
      </c>
      <c r="AN63" s="40">
        <v>0.10708270994010949</v>
      </c>
      <c r="AO63" s="40">
        <v>1.4666955664712766</v>
      </c>
      <c r="AP63" s="65">
        <v>-2.6700315405857267</v>
      </c>
    </row>
    <row r="64" spans="1:42" ht="15">
      <c r="A64" s="37">
        <v>2012</v>
      </c>
      <c r="B64" s="64">
        <v>1035964</v>
      </c>
      <c r="C64" s="40">
        <v>483951</v>
      </c>
      <c r="D64" s="9">
        <v>4558</v>
      </c>
      <c r="E64" s="9">
        <v>76548</v>
      </c>
      <c r="F64" s="9">
        <v>10023</v>
      </c>
      <c r="G64" s="9">
        <v>66525</v>
      </c>
      <c r="H64" s="9">
        <v>28991</v>
      </c>
      <c r="I64" s="9">
        <v>373854</v>
      </c>
      <c r="J64" s="9">
        <v>237193</v>
      </c>
      <c r="K64" s="41">
        <v>136661</v>
      </c>
      <c r="M64" s="42">
        <v>31123.051396820494</v>
      </c>
      <c r="N64" s="9">
        <v>10624.708624708623</v>
      </c>
      <c r="O64" s="9">
        <v>35850.5058074185</v>
      </c>
      <c r="P64" s="9">
        <v>41589.211618257214</v>
      </c>
      <c r="Q64" s="9">
        <v>35120.367437440596</v>
      </c>
      <c r="R64" s="9">
        <v>29961.761058288543</v>
      </c>
      <c r="S64" s="9">
        <v>31108.35593869094</v>
      </c>
      <c r="T64" s="9">
        <v>28952.809921390552</v>
      </c>
      <c r="U64" s="41">
        <v>35724.630104041396</v>
      </c>
      <c r="V64" s="9"/>
      <c r="W64" s="42">
        <v>-3.0622537873471245</v>
      </c>
      <c r="X64" s="40">
        <v>-6.1637646876333001</v>
      </c>
      <c r="Y64" s="40">
        <v>-12.12647002120686</v>
      </c>
      <c r="Z64" s="40">
        <v>-5.6000197314062365</v>
      </c>
      <c r="AA64" s="40">
        <v>1.2424242424242449</v>
      </c>
      <c r="AB64" s="40">
        <v>-6.5515739791259904</v>
      </c>
      <c r="AC64" s="40">
        <v>-19.572213283027239</v>
      </c>
      <c r="AD64" s="40">
        <v>-4.9728278828116697</v>
      </c>
      <c r="AE64" s="40">
        <v>-4.4532080822403453</v>
      </c>
      <c r="AF64" s="65">
        <v>-5.8614038713232786</v>
      </c>
      <c r="AG64" s="40"/>
      <c r="AH64" s="64">
        <v>-1.1405305032160862</v>
      </c>
      <c r="AI64" s="40">
        <v>-7.9478685956418937</v>
      </c>
      <c r="AJ64" s="40">
        <v>1.4251567694739897</v>
      </c>
      <c r="AK64" s="40">
        <v>2.7127499056958548</v>
      </c>
      <c r="AL64" s="40">
        <v>1.1149266035177297</v>
      </c>
      <c r="AM64" s="40">
        <v>-0.47934163266695196</v>
      </c>
      <c r="AN64" s="40">
        <v>-1.6249185587742132</v>
      </c>
      <c r="AO64" s="40">
        <v>-0.85988175663838096</v>
      </c>
      <c r="AP64" s="65">
        <v>-3.0240064400386513</v>
      </c>
    </row>
    <row r="65" spans="1:42" ht="15">
      <c r="A65" s="37">
        <v>2013</v>
      </c>
      <c r="B65" s="64">
        <v>1025652</v>
      </c>
      <c r="C65" s="40">
        <v>470153</v>
      </c>
      <c r="D65" s="9">
        <v>4595</v>
      </c>
      <c r="E65" s="9">
        <v>73660</v>
      </c>
      <c r="F65" s="9">
        <v>9843</v>
      </c>
      <c r="G65" s="9">
        <v>63817</v>
      </c>
      <c r="H65" s="9">
        <v>24815</v>
      </c>
      <c r="I65" s="9">
        <v>367083</v>
      </c>
      <c r="J65" s="9">
        <v>229675</v>
      </c>
      <c r="K65" s="41">
        <v>137408</v>
      </c>
      <c r="M65" s="42">
        <v>31078.947890293963</v>
      </c>
      <c r="N65" s="9">
        <v>10891.206447025363</v>
      </c>
      <c r="O65" s="9">
        <v>36239.299419462761</v>
      </c>
      <c r="P65" s="9">
        <v>41601.85967878277</v>
      </c>
      <c r="Q65" s="9">
        <v>35532.850779510023</v>
      </c>
      <c r="R65" s="9">
        <v>29654.636711281069</v>
      </c>
      <c r="S65" s="9">
        <v>31013.061403805212</v>
      </c>
      <c r="T65" s="9">
        <v>28820.333283140091</v>
      </c>
      <c r="U65" s="41">
        <v>35531.65080678527</v>
      </c>
      <c r="V65" s="9"/>
      <c r="W65" s="42">
        <v>-0.99540138460409988</v>
      </c>
      <c r="X65" s="40">
        <v>-2.8511150922304163</v>
      </c>
      <c r="Y65" s="40">
        <v>0.81175954365950709</v>
      </c>
      <c r="Z65" s="40">
        <v>-3.7727961540471311</v>
      </c>
      <c r="AA65" s="40">
        <v>-1.7958695001496605</v>
      </c>
      <c r="AB65" s="40">
        <v>-4.0706501315294963</v>
      </c>
      <c r="AC65" s="40">
        <v>-14.404470352868126</v>
      </c>
      <c r="AD65" s="40">
        <v>-1.8111348280344775</v>
      </c>
      <c r="AE65" s="40">
        <v>-3.1695707714814558</v>
      </c>
      <c r="AF65" s="65">
        <v>0.54660803008905745</v>
      </c>
      <c r="AG65" s="40"/>
      <c r="AH65" s="64">
        <v>-0.14170688459884673</v>
      </c>
      <c r="AI65" s="40">
        <v>2.5082835843326379</v>
      </c>
      <c r="AJ65" s="40">
        <v>1.0844857088845083</v>
      </c>
      <c r="AK65" s="40">
        <v>3.0411878545932858E-2</v>
      </c>
      <c r="AL65" s="40">
        <v>1.1744846998089642</v>
      </c>
      <c r="AM65" s="40">
        <v>-1.0250543898604136</v>
      </c>
      <c r="AN65" s="40">
        <v>-0.3063309905336542</v>
      </c>
      <c r="AO65" s="40">
        <v>-0.45756055667877105</v>
      </c>
      <c r="AP65" s="65">
        <v>-0.54018557139461354</v>
      </c>
    </row>
    <row r="66" spans="1:42" ht="15">
      <c r="A66" s="37">
        <v>2014</v>
      </c>
      <c r="B66" s="64">
        <v>1038949</v>
      </c>
      <c r="C66" s="40">
        <v>476301</v>
      </c>
      <c r="D66" s="9">
        <v>4730</v>
      </c>
      <c r="E66" s="9">
        <v>72923</v>
      </c>
      <c r="F66" s="9">
        <v>9825</v>
      </c>
      <c r="G66" s="9">
        <v>63098</v>
      </c>
      <c r="H66" s="9">
        <v>24129</v>
      </c>
      <c r="I66" s="9">
        <v>374519</v>
      </c>
      <c r="J66" s="9">
        <v>235380</v>
      </c>
      <c r="K66" s="41">
        <v>139139</v>
      </c>
      <c r="M66" s="42">
        <v>31143.811790552911</v>
      </c>
      <c r="N66" s="9">
        <v>10546.265328874026</v>
      </c>
      <c r="O66" s="9">
        <v>36251.242791807519</v>
      </c>
      <c r="P66" s="9">
        <v>42005.130397605841</v>
      </c>
      <c r="Q66" s="9">
        <v>35494.177870281826</v>
      </c>
      <c r="R66" s="9">
        <v>29785.211702258985</v>
      </c>
      <c r="S66" s="9">
        <v>31149.175773907547</v>
      </c>
      <c r="T66" s="9">
        <v>29034.168002960403</v>
      </c>
      <c r="U66" s="41">
        <v>35527.26994178327</v>
      </c>
      <c r="V66" s="9"/>
      <c r="W66" s="42">
        <v>1.2964436280531899</v>
      </c>
      <c r="X66" s="40">
        <v>1.3076594215074566</v>
      </c>
      <c r="Y66" s="40">
        <v>2.9379760609357986</v>
      </c>
      <c r="Z66" s="40">
        <v>-1.0005430355688349</v>
      </c>
      <c r="AA66" s="40">
        <v>-0.18287107589149976</v>
      </c>
      <c r="AB66" s="40">
        <v>-1.1266590406944887</v>
      </c>
      <c r="AC66" s="40">
        <v>-2.7644569816643205</v>
      </c>
      <c r="AD66" s="40">
        <v>2.0256999098296591</v>
      </c>
      <c r="AE66" s="40">
        <v>2.4839447044737062</v>
      </c>
      <c r="AF66" s="65">
        <v>1.2597519795062961</v>
      </c>
      <c r="AG66" s="40"/>
      <c r="AH66" s="64">
        <v>0.2087068728578334</v>
      </c>
      <c r="AI66" s="40">
        <v>-3.167152508118587</v>
      </c>
      <c r="AJ66" s="40">
        <v>3.2956962568508885E-2</v>
      </c>
      <c r="AK66" s="40">
        <v>0.96935743242445582</v>
      </c>
      <c r="AL66" s="40">
        <v>-0.10883705748286898</v>
      </c>
      <c r="AM66" s="40">
        <v>0.44031897018061983</v>
      </c>
      <c r="AN66" s="40">
        <v>0.43889369169352044</v>
      </c>
      <c r="AO66" s="40">
        <v>0.74195783136694615</v>
      </c>
      <c r="AP66" s="65">
        <v>-1.2329472181926704E-2</v>
      </c>
    </row>
    <row r="67" spans="1:42" s="168" customFormat="1" ht="15">
      <c r="A67" s="37">
        <v>2015</v>
      </c>
      <c r="B67" s="583">
        <v>1087112</v>
      </c>
      <c r="C67" s="300">
        <v>497019</v>
      </c>
      <c r="D67" s="9">
        <v>5098</v>
      </c>
      <c r="E67" s="9">
        <v>74243</v>
      </c>
      <c r="F67" s="9">
        <v>10035</v>
      </c>
      <c r="G67" s="9">
        <v>64208</v>
      </c>
      <c r="H67" s="9">
        <v>26401</v>
      </c>
      <c r="I67" s="9">
        <v>391277</v>
      </c>
      <c r="J67" s="9">
        <v>246985</v>
      </c>
      <c r="K67" s="41">
        <v>144292</v>
      </c>
      <c r="L67" s="1"/>
      <c r="M67" s="583">
        <v>31512.744103474513</v>
      </c>
      <c r="N67" s="300">
        <v>10991.806813281586</v>
      </c>
      <c r="O67" s="300">
        <v>35939.103495014038</v>
      </c>
      <c r="P67" s="300">
        <v>42181.588902900359</v>
      </c>
      <c r="Q67" s="300">
        <v>35126.648066086767</v>
      </c>
      <c r="R67" s="300">
        <v>30503.755054881571</v>
      </c>
      <c r="S67" s="300">
        <v>31613.489646034144</v>
      </c>
      <c r="T67" s="300">
        <v>29286.527379230203</v>
      </c>
      <c r="U67" s="584">
        <v>36589.831368074047</v>
      </c>
      <c r="V67" s="300"/>
      <c r="W67" s="583">
        <v>4.6357424666658265</v>
      </c>
      <c r="X67" s="300">
        <v>4.3497704182859254</v>
      </c>
      <c r="Y67" s="300">
        <v>7.7801268498942866</v>
      </c>
      <c r="Z67" s="300">
        <v>1.8101284916967275</v>
      </c>
      <c r="AA67" s="300">
        <v>2.1374045801526798</v>
      </c>
      <c r="AB67" s="300">
        <v>1.7591682779168893</v>
      </c>
      <c r="AC67" s="300">
        <v>9.416055369057986</v>
      </c>
      <c r="AD67" s="300">
        <v>4.4745393424632685</v>
      </c>
      <c r="AE67" s="300">
        <v>4.9303254312176081</v>
      </c>
      <c r="AF67" s="584">
        <v>3.703490753850458</v>
      </c>
      <c r="AG67" s="300"/>
      <c r="AH67" s="583">
        <v>1.1846087287026075</v>
      </c>
      <c r="AI67" s="300">
        <v>4.2246375424268567</v>
      </c>
      <c r="AJ67" s="300">
        <v>-0.86104440221845824</v>
      </c>
      <c r="AK67" s="300">
        <v>0.42008798359682853</v>
      </c>
      <c r="AL67" s="300">
        <v>-1.0354650431353751</v>
      </c>
      <c r="AM67" s="300">
        <v>2.4124164696404993</v>
      </c>
      <c r="AN67" s="300">
        <v>1.4906136698343619</v>
      </c>
      <c r="AO67" s="300">
        <v>0.8691806710082739</v>
      </c>
      <c r="AP67" s="584">
        <v>2.9908333177076196</v>
      </c>
    </row>
    <row r="68" spans="1:42" s="55" customFormat="1" ht="15">
      <c r="A68" s="37">
        <v>2016</v>
      </c>
      <c r="B68" s="64">
        <v>1122967</v>
      </c>
      <c r="C68" s="40">
        <v>508025</v>
      </c>
      <c r="D68" s="9">
        <v>5291</v>
      </c>
      <c r="E68" s="9">
        <v>76637</v>
      </c>
      <c r="F68" s="9">
        <v>10144</v>
      </c>
      <c r="G68" s="9">
        <v>66493</v>
      </c>
      <c r="H68" s="9">
        <v>26947</v>
      </c>
      <c r="I68" s="9">
        <v>399150</v>
      </c>
      <c r="J68" s="9">
        <v>251329</v>
      </c>
      <c r="K68" s="41">
        <v>147821</v>
      </c>
      <c r="L68" s="1"/>
      <c r="M68" s="64">
        <v>31496.441325265354</v>
      </c>
      <c r="N68" s="40">
        <v>10736.607142857147</v>
      </c>
      <c r="O68" s="40">
        <v>35825.074794315638</v>
      </c>
      <c r="P68" s="40">
        <v>41522.717969709316</v>
      </c>
      <c r="Q68" s="40">
        <v>35090.506095308469</v>
      </c>
      <c r="R68" s="40">
        <v>30458.912625748846</v>
      </c>
      <c r="S68" s="40">
        <v>31646.171776514526</v>
      </c>
      <c r="T68" s="40">
        <v>29190.360046457612</v>
      </c>
      <c r="U68" s="65">
        <v>36928.476854280663</v>
      </c>
      <c r="V68" s="40"/>
      <c r="W68" s="64">
        <v>3.2981882271559959</v>
      </c>
      <c r="X68" s="40">
        <v>2.2144022663117546</v>
      </c>
      <c r="Y68" s="40">
        <v>3.7857983522950223</v>
      </c>
      <c r="Z68" s="40">
        <v>3.2245464218848996</v>
      </c>
      <c r="AA68" s="40">
        <v>1.0861983059292424</v>
      </c>
      <c r="AB68" s="40">
        <v>3.5587465736356849</v>
      </c>
      <c r="AC68" s="40">
        <v>2.0681034809287624</v>
      </c>
      <c r="AD68" s="40">
        <v>2.0121295143849416</v>
      </c>
      <c r="AE68" s="40">
        <v>1.7588112638419418</v>
      </c>
      <c r="AF68" s="65">
        <v>2.4457350372855124</v>
      </c>
      <c r="AG68" s="40"/>
      <c r="AH68" s="64">
        <v>-5.1733921221297496E-2</v>
      </c>
      <c r="AI68" s="40">
        <v>-2.3217263072352834</v>
      </c>
      <c r="AJ68" s="40">
        <v>-0.31728309726540838</v>
      </c>
      <c r="AK68" s="40">
        <v>-1.5619869955769694</v>
      </c>
      <c r="AL68" s="40">
        <v>-0.10289046284832626</v>
      </c>
      <c r="AM68" s="40">
        <v>-0.14700625890827768</v>
      </c>
      <c r="AN68" s="40">
        <v>0.10338033177075268</v>
      </c>
      <c r="AO68" s="40">
        <v>-0.32836714140711543</v>
      </c>
      <c r="AP68" s="65">
        <v>0.92551802931264415</v>
      </c>
    </row>
    <row r="69" spans="1:42" ht="15">
      <c r="A69" s="37">
        <v>2017</v>
      </c>
      <c r="B69" s="64">
        <v>1170024</v>
      </c>
      <c r="C69" s="40">
        <v>528140</v>
      </c>
      <c r="D69" s="9">
        <v>5536</v>
      </c>
      <c r="E69" s="9">
        <v>80181</v>
      </c>
      <c r="F69" s="9">
        <v>10633</v>
      </c>
      <c r="G69" s="9">
        <v>69548</v>
      </c>
      <c r="H69" s="9">
        <v>28389</v>
      </c>
      <c r="I69" s="9">
        <v>414034</v>
      </c>
      <c r="J69" s="9">
        <v>263248</v>
      </c>
      <c r="K69" s="41">
        <v>150786</v>
      </c>
      <c r="M69" s="42">
        <v>31728.504830105256</v>
      </c>
      <c r="N69" s="9">
        <v>10962.376237623763</v>
      </c>
      <c r="O69" s="9">
        <v>36530.593648913396</v>
      </c>
      <c r="P69" s="9">
        <v>43739.201974496151</v>
      </c>
      <c r="Q69" s="9">
        <v>35632.749257096017</v>
      </c>
      <c r="R69" s="9">
        <v>30522.524459735512</v>
      </c>
      <c r="S69" s="9">
        <v>31810.596514951289</v>
      </c>
      <c r="T69" s="9">
        <v>29428.309522212534</v>
      </c>
      <c r="U69" s="41">
        <v>37046.336789346969</v>
      </c>
      <c r="V69" s="9"/>
      <c r="W69" s="42">
        <v>4.1904169935536917</v>
      </c>
      <c r="X69" s="40">
        <v>3.9594508144284335</v>
      </c>
      <c r="Y69" s="40">
        <v>4.6305046305046282</v>
      </c>
      <c r="Z69" s="40">
        <v>4.6243981366702824</v>
      </c>
      <c r="AA69" s="40">
        <v>4.8205835962145116</v>
      </c>
      <c r="AB69" s="40">
        <v>4.594468590678713</v>
      </c>
      <c r="AC69" s="40">
        <v>5.3512450365532427</v>
      </c>
      <c r="AD69" s="40">
        <v>3.7289239634222815</v>
      </c>
      <c r="AE69" s="40">
        <v>4.7423894576431591</v>
      </c>
      <c r="AF69" s="65">
        <v>2.0058043173838636</v>
      </c>
      <c r="AG69" s="40"/>
      <c r="AH69" s="64">
        <v>0.7367927774549754</v>
      </c>
      <c r="AI69" s="40">
        <v>2.1027973899260699</v>
      </c>
      <c r="AJ69" s="40">
        <v>1.969343703114057</v>
      </c>
      <c r="AK69" s="40">
        <v>5.3380031779320269</v>
      </c>
      <c r="AL69" s="40">
        <v>1.5452702799862106</v>
      </c>
      <c r="AM69" s="40">
        <v>0.20884473050062358</v>
      </c>
      <c r="AN69" s="40">
        <v>0.5195722869670627</v>
      </c>
      <c r="AO69" s="40">
        <v>0.81516457959482924</v>
      </c>
      <c r="AP69" s="65">
        <v>0.31915731464198238</v>
      </c>
    </row>
    <row r="70" spans="1:42" ht="15">
      <c r="A70" s="37">
        <v>2018</v>
      </c>
      <c r="B70" s="64">
        <v>1212276</v>
      </c>
      <c r="C70" s="40">
        <v>550649</v>
      </c>
      <c r="D70" s="9">
        <v>6021</v>
      </c>
      <c r="E70" s="9">
        <v>82747</v>
      </c>
      <c r="F70" s="9">
        <v>10882</v>
      </c>
      <c r="G70" s="9">
        <v>71865</v>
      </c>
      <c r="H70" s="9">
        <v>31410</v>
      </c>
      <c r="I70" s="9">
        <v>430471</v>
      </c>
      <c r="J70" s="9">
        <v>274569</v>
      </c>
      <c r="K70" s="41">
        <v>155902</v>
      </c>
      <c r="M70" s="42">
        <v>32270.577548568581</v>
      </c>
      <c r="N70" s="9">
        <v>11723.130841121494</v>
      </c>
      <c r="O70" s="9">
        <v>36871.490954460387</v>
      </c>
      <c r="P70" s="9">
        <v>44146.044624746493</v>
      </c>
      <c r="Q70" s="9">
        <v>35973.869950443011</v>
      </c>
      <c r="R70" s="9">
        <v>31316.051844466598</v>
      </c>
      <c r="S70" s="9">
        <v>32359.671344914939</v>
      </c>
      <c r="T70" s="9">
        <v>30156.842070578929</v>
      </c>
      <c r="U70" s="41">
        <v>37137.208194378276</v>
      </c>
      <c r="V70" s="9"/>
      <c r="W70" s="42">
        <v>3.6112079752210313</v>
      </c>
      <c r="X70" s="40">
        <v>4.2619381224675346</v>
      </c>
      <c r="Y70" s="40">
        <v>8.7608381502890076</v>
      </c>
      <c r="Z70" s="40">
        <v>3.2002594130779105</v>
      </c>
      <c r="AA70" s="40">
        <v>2.3417661995673855</v>
      </c>
      <c r="AB70" s="40">
        <v>3.3315120492321881</v>
      </c>
      <c r="AC70" s="40">
        <v>10.641445630349789</v>
      </c>
      <c r="AD70" s="40">
        <v>3.9699638193964715</v>
      </c>
      <c r="AE70" s="40">
        <v>4.3005075062298559</v>
      </c>
      <c r="AF70" s="65">
        <v>3.392887933893074</v>
      </c>
      <c r="AG70" s="40"/>
      <c r="AH70" s="64">
        <v>1.7084723070498686</v>
      </c>
      <c r="AI70" s="40">
        <v>6.9396870441899239</v>
      </c>
      <c r="AJ70" s="40">
        <v>0.93318304329590429</v>
      </c>
      <c r="AK70" s="40">
        <v>0.93015563129745793</v>
      </c>
      <c r="AL70" s="40">
        <v>0.9573235309062289</v>
      </c>
      <c r="AM70" s="40">
        <v>2.5998091533283363</v>
      </c>
      <c r="AN70" s="40">
        <v>1.7260752394428591</v>
      </c>
      <c r="AO70" s="40">
        <v>2.4756180704722297</v>
      </c>
      <c r="AP70" s="65">
        <v>0.24529120260396997</v>
      </c>
    </row>
    <row r="71" spans="1:42" ht="15">
      <c r="A71" s="37">
        <v>2019</v>
      </c>
      <c r="B71" s="64">
        <v>1253710</v>
      </c>
      <c r="C71" s="40">
        <v>585833</v>
      </c>
      <c r="D71" s="9">
        <v>6434</v>
      </c>
      <c r="E71" s="9">
        <v>85665</v>
      </c>
      <c r="F71" s="9">
        <v>11364</v>
      </c>
      <c r="G71" s="9">
        <v>74301</v>
      </c>
      <c r="H71" s="9">
        <v>35858</v>
      </c>
      <c r="I71" s="9">
        <v>457876</v>
      </c>
      <c r="J71" s="9">
        <v>292225</v>
      </c>
      <c r="K71" s="41">
        <v>165651</v>
      </c>
      <c r="M71" s="42">
        <v>33374.332038237604</v>
      </c>
      <c r="N71" s="9">
        <v>12837.190742218676</v>
      </c>
      <c r="O71" s="9">
        <v>36996.329086590369</v>
      </c>
      <c r="P71" s="9">
        <v>44460.093896713552</v>
      </c>
      <c r="Q71" s="9">
        <v>36070.197582406916</v>
      </c>
      <c r="R71" s="9">
        <v>32696.270630072038</v>
      </c>
      <c r="S71" s="9">
        <v>33568.621700879761</v>
      </c>
      <c r="T71" s="9">
        <v>30983.608295517191</v>
      </c>
      <c r="U71" s="41">
        <v>39361.990305104082</v>
      </c>
      <c r="V71" s="9"/>
      <c r="W71" s="42">
        <v>3.4178685381876628</v>
      </c>
      <c r="X71" s="40">
        <v>6.3895512386293207</v>
      </c>
      <c r="Y71" s="40">
        <v>6.8593256934064151</v>
      </c>
      <c r="Z71" s="40">
        <v>3.5264118336616468</v>
      </c>
      <c r="AA71" s="40">
        <v>4.4293328432273515</v>
      </c>
      <c r="AB71" s="40">
        <v>3.3896890002087288</v>
      </c>
      <c r="AC71" s="40">
        <v>14.161095192613814</v>
      </c>
      <c r="AD71" s="40">
        <v>6.3662825138046442</v>
      </c>
      <c r="AE71" s="40">
        <v>6.4304418925661633</v>
      </c>
      <c r="AF71" s="65">
        <v>6.2532873215225049</v>
      </c>
      <c r="AG71" s="40"/>
      <c r="AH71" s="64">
        <v>3.4203121651846136</v>
      </c>
      <c r="AI71" s="40">
        <v>9.5030919316311682</v>
      </c>
      <c r="AJ71" s="40">
        <v>0.33857630624205548</v>
      </c>
      <c r="AK71" s="40">
        <v>0.71138711211062855</v>
      </c>
      <c r="AL71" s="40">
        <v>0.26777111302342949</v>
      </c>
      <c r="AM71" s="40">
        <v>4.4073844061198963</v>
      </c>
      <c r="AN71" s="40">
        <v>3.7359784748085767</v>
      </c>
      <c r="AO71" s="40">
        <v>2.7415543809371723</v>
      </c>
      <c r="AP71" s="65">
        <v>5.9907090998363888</v>
      </c>
    </row>
    <row r="72" spans="1:42" ht="15">
      <c r="A72" s="37">
        <v>2020</v>
      </c>
      <c r="B72" s="64">
        <v>1129214</v>
      </c>
      <c r="C72" s="40">
        <v>561866</v>
      </c>
      <c r="D72" s="9">
        <v>6936</v>
      </c>
      <c r="E72" s="9">
        <v>83271</v>
      </c>
      <c r="F72" s="9">
        <v>10710</v>
      </c>
      <c r="G72" s="9">
        <v>72561</v>
      </c>
      <c r="H72" s="9">
        <v>35661</v>
      </c>
      <c r="I72" s="9">
        <v>435998</v>
      </c>
      <c r="J72" s="9">
        <v>269675</v>
      </c>
      <c r="K72" s="41">
        <v>166323</v>
      </c>
      <c r="M72" s="42">
        <v>33626.347319723987</v>
      </c>
      <c r="N72" s="9">
        <v>14565.308693826124</v>
      </c>
      <c r="O72" s="9">
        <v>37431.89786927987</v>
      </c>
      <c r="P72" s="9">
        <v>41835.9375</v>
      </c>
      <c r="Q72" s="9">
        <v>36859.189271563548</v>
      </c>
      <c r="R72" s="9">
        <v>34249.903956972725</v>
      </c>
      <c r="S72" s="9">
        <v>33623.400760385899</v>
      </c>
      <c r="T72" s="9">
        <v>30938.095128834637</v>
      </c>
      <c r="U72" s="41">
        <v>39130.219974120693</v>
      </c>
      <c r="W72" s="42">
        <v>-9.9302071451930711</v>
      </c>
      <c r="X72" s="40">
        <v>-4.0910976336259619</v>
      </c>
      <c r="Y72" s="40">
        <v>7.8023002797637631</v>
      </c>
      <c r="Z72" s="40">
        <v>-2.7946068989669115</v>
      </c>
      <c r="AA72" s="40">
        <v>-5.7550158394931383</v>
      </c>
      <c r="AB72" s="40">
        <v>-2.3418258166108097</v>
      </c>
      <c r="AC72" s="40">
        <v>-0.5493892576273085</v>
      </c>
      <c r="AD72" s="40">
        <v>-4.7781495426709402</v>
      </c>
      <c r="AE72" s="40">
        <v>-7.7166566857729491</v>
      </c>
      <c r="AF72" s="65">
        <v>0.4056721661807039</v>
      </c>
      <c r="AG72" s="55"/>
      <c r="AH72" s="64">
        <v>0.75511707978948017</v>
      </c>
      <c r="AI72" s="40">
        <v>13.461807854299867</v>
      </c>
      <c r="AJ72" s="40">
        <v>1.1773297336339583</v>
      </c>
      <c r="AK72" s="40">
        <v>-5.9022736272437921</v>
      </c>
      <c r="AL72" s="40">
        <v>2.1873783401215929</v>
      </c>
      <c r="AM72" s="40">
        <v>4.7517141770650362</v>
      </c>
      <c r="AN72" s="40">
        <v>0.16318531035994788</v>
      </c>
      <c r="AO72" s="40">
        <v>-0.14689433925337836</v>
      </c>
      <c r="AP72" s="65">
        <v>-0.58881761106814867</v>
      </c>
    </row>
    <row r="73" spans="1:42" ht="15">
      <c r="A73" s="37">
        <v>2021</v>
      </c>
      <c r="B73" s="64">
        <v>1235474</v>
      </c>
      <c r="C73" s="40">
        <v>604193</v>
      </c>
      <c r="D73" s="9">
        <v>7517</v>
      </c>
      <c r="E73" s="9">
        <v>86950</v>
      </c>
      <c r="F73" s="9">
        <v>11375</v>
      </c>
      <c r="G73" s="9">
        <v>75575</v>
      </c>
      <c r="H73" s="9">
        <v>38363</v>
      </c>
      <c r="I73" s="9">
        <v>471363</v>
      </c>
      <c r="J73" s="9">
        <v>293946</v>
      </c>
      <c r="K73" s="41">
        <v>177417</v>
      </c>
      <c r="M73" s="42">
        <v>35238.542383557491</v>
      </c>
      <c r="N73" s="9">
        <v>15021.982414068749</v>
      </c>
      <c r="O73" s="9">
        <v>39219.666215606681</v>
      </c>
      <c r="P73" s="9">
        <v>42571.107784431137</v>
      </c>
      <c r="Q73" s="9">
        <v>38760.385680582636</v>
      </c>
      <c r="R73" s="9">
        <v>35630.166248722955</v>
      </c>
      <c r="S73" s="9">
        <v>35303.594298853335</v>
      </c>
      <c r="T73" s="9">
        <v>32975.028606044296</v>
      </c>
      <c r="U73" s="41">
        <v>39981.295774647893</v>
      </c>
      <c r="W73" s="42">
        <v>9.4100852451351145</v>
      </c>
      <c r="X73" s="40">
        <v>7.5332908558268352</v>
      </c>
      <c r="Y73" s="40">
        <v>8.3765859284890443</v>
      </c>
      <c r="Z73" s="40">
        <v>4.418104742347273</v>
      </c>
      <c r="AA73" s="40">
        <v>6.2091503267973858</v>
      </c>
      <c r="AB73" s="40">
        <v>4.153746502942357</v>
      </c>
      <c r="AC73" s="40">
        <v>7.5769047418748681</v>
      </c>
      <c r="AD73" s="40">
        <v>8.1112757397969748</v>
      </c>
      <c r="AE73" s="40">
        <v>9.0000927041809611</v>
      </c>
      <c r="AF73" s="65">
        <v>6.6701538572536467</v>
      </c>
      <c r="AG73" s="55"/>
      <c r="AH73" s="64">
        <v>4.7944400517383912</v>
      </c>
      <c r="AI73" s="40">
        <v>3.1353521565677278</v>
      </c>
      <c r="AJ73" s="40">
        <v>4.7760558456588997</v>
      </c>
      <c r="AK73" s="40">
        <v>1.7572697741771393</v>
      </c>
      <c r="AL73" s="40">
        <v>5.1579984437851945</v>
      </c>
      <c r="AM73" s="40">
        <v>4.029974196377939</v>
      </c>
      <c r="AN73" s="40">
        <v>4.9970957739854605</v>
      </c>
      <c r="AO73" s="40">
        <v>6.5839007499566948</v>
      </c>
      <c r="AP73" s="65">
        <v>2.174983429916999</v>
      </c>
    </row>
    <row r="74" spans="1:42" ht="15">
      <c r="A74" s="37">
        <v>2022</v>
      </c>
      <c r="B74" s="64">
        <v>1373629</v>
      </c>
      <c r="C74" s="40">
        <v>655862</v>
      </c>
      <c r="D74" s="9">
        <v>7255</v>
      </c>
      <c r="E74" s="9">
        <v>92327</v>
      </c>
      <c r="F74" s="9">
        <v>11959</v>
      </c>
      <c r="G74" s="9">
        <v>80368</v>
      </c>
      <c r="H74" s="9">
        <v>42569</v>
      </c>
      <c r="I74" s="9">
        <v>513711</v>
      </c>
      <c r="J74" s="9">
        <v>325633</v>
      </c>
      <c r="K74" s="41">
        <v>188078</v>
      </c>
      <c r="M74" s="42">
        <v>36968.508153383948</v>
      </c>
      <c r="N74" s="9">
        <v>14434.93832073219</v>
      </c>
      <c r="O74" s="9">
        <v>40818.338564923288</v>
      </c>
      <c r="P74" s="9">
        <v>45247.824441922057</v>
      </c>
      <c r="Q74" s="9">
        <v>40232.278734481362</v>
      </c>
      <c r="R74" s="9">
        <v>38140.84759430158</v>
      </c>
      <c r="S74" s="9">
        <v>37062.948667075492</v>
      </c>
      <c r="T74" s="9">
        <v>34747.158939337343</v>
      </c>
      <c r="U74" s="41">
        <v>41897.527288928482</v>
      </c>
      <c r="W74" s="42">
        <v>11.182347827635386</v>
      </c>
      <c r="X74" s="40">
        <v>8.5517376070229254</v>
      </c>
      <c r="Y74" s="40">
        <v>-3.485433018491424</v>
      </c>
      <c r="Z74" s="40">
        <v>6.184013801035082</v>
      </c>
      <c r="AA74" s="40">
        <v>5.1340659340659345</v>
      </c>
      <c r="AB74" s="40">
        <v>6.3420443268276561</v>
      </c>
      <c r="AC74" s="40">
        <v>10.96368897114408</v>
      </c>
      <c r="AD74" s="40">
        <v>8.9841587057108754</v>
      </c>
      <c r="AE74" s="40">
        <v>10.779871132793106</v>
      </c>
      <c r="AF74" s="65">
        <v>6.0090070286387354</v>
      </c>
      <c r="AG74" s="55"/>
      <c r="AH74" s="64">
        <v>4.9093000243780383</v>
      </c>
      <c r="AI74" s="40">
        <v>-3.9079002834324084</v>
      </c>
      <c r="AJ74" s="40">
        <v>4.076200803260388</v>
      </c>
      <c r="AK74" s="40">
        <v>6.2876368429149343</v>
      </c>
      <c r="AL74" s="40">
        <v>3.7974159133201901</v>
      </c>
      <c r="AM74" s="40">
        <v>7.0465047175260143</v>
      </c>
      <c r="AN74" s="40">
        <v>4.9834992814862034</v>
      </c>
      <c r="AO74" s="40">
        <v>5.3741585927486346</v>
      </c>
      <c r="AP74" s="65">
        <v>4.792819935305026</v>
      </c>
    </row>
    <row r="75" spans="1:42" ht="15">
      <c r="A75" s="37">
        <v>2023</v>
      </c>
      <c r="B75" s="64">
        <v>1498324</v>
      </c>
      <c r="C75" s="40">
        <v>715607</v>
      </c>
      <c r="D75" s="9">
        <v>7527</v>
      </c>
      <c r="E75" s="9">
        <v>98090</v>
      </c>
      <c r="F75" s="9">
        <v>12728</v>
      </c>
      <c r="G75" s="9">
        <v>85362</v>
      </c>
      <c r="H75" s="9">
        <v>47948</v>
      </c>
      <c r="I75" s="9">
        <v>562042</v>
      </c>
      <c r="J75" s="9">
        <v>362267</v>
      </c>
      <c r="K75" s="41">
        <v>199775</v>
      </c>
      <c r="M75" s="42">
        <v>39129.224695570389</v>
      </c>
      <c r="N75" s="9">
        <v>15500.411861614495</v>
      </c>
      <c r="O75" s="9">
        <v>42683.086027588004</v>
      </c>
      <c r="P75" s="9">
        <v>46639.794796628812</v>
      </c>
      <c r="Q75" s="9">
        <v>42149.911119889381</v>
      </c>
      <c r="R75" s="9">
        <v>40716.711956521736</v>
      </c>
      <c r="S75" s="9">
        <v>39229.566552662793</v>
      </c>
      <c r="T75" s="9">
        <v>37167.407073018083</v>
      </c>
      <c r="U75" s="41">
        <v>43618.043274164309</v>
      </c>
      <c r="W75" s="42">
        <v>9.0777786432872265</v>
      </c>
      <c r="X75" s="40">
        <v>9.1093858159186034</v>
      </c>
      <c r="Y75" s="40">
        <v>3.7491385251550602</v>
      </c>
      <c r="Z75" s="40">
        <v>6.241944393297727</v>
      </c>
      <c r="AA75" s="40">
        <v>6.430303537085047</v>
      </c>
      <c r="AB75" s="40">
        <v>6.2139159864622817</v>
      </c>
      <c r="AC75" s="40">
        <v>12.635955742441674</v>
      </c>
      <c r="AD75" s="40">
        <v>9.4082081170152154</v>
      </c>
      <c r="AE75" s="40">
        <v>11.250088289577519</v>
      </c>
      <c r="AF75" s="65">
        <v>6.2192281925584014</v>
      </c>
      <c r="AG75" s="55"/>
      <c r="AH75" s="64">
        <v>5.844749085414902</v>
      </c>
      <c r="AI75" s="40">
        <v>7.3812129792894199</v>
      </c>
      <c r="AJ75" s="40">
        <v>4.5684060846787222</v>
      </c>
      <c r="AK75" s="40">
        <v>3.0763254849819788</v>
      </c>
      <c r="AL75" s="40">
        <v>4.7664026143378724</v>
      </c>
      <c r="AM75" s="40">
        <v>6.753558257591008</v>
      </c>
      <c r="AN75" s="40">
        <v>5.8457785025399112</v>
      </c>
      <c r="AO75" s="40">
        <v>6.9653122947579194</v>
      </c>
      <c r="AP75" s="65">
        <v>4.1064857440655578</v>
      </c>
    </row>
    <row r="76" spans="1:42" ht="15">
      <c r="A76" s="37" t="s">
        <v>979</v>
      </c>
      <c r="B76" s="64">
        <v>1591627</v>
      </c>
      <c r="C76" s="40">
        <v>770480</v>
      </c>
      <c r="D76" s="9">
        <v>8142</v>
      </c>
      <c r="E76" s="9">
        <v>105096</v>
      </c>
      <c r="F76" s="9">
        <v>13832</v>
      </c>
      <c r="G76" s="9">
        <v>91264</v>
      </c>
      <c r="H76" s="9">
        <v>52893</v>
      </c>
      <c r="I76" s="9">
        <v>604349</v>
      </c>
      <c r="J76" s="9">
        <v>391850</v>
      </c>
      <c r="K76" s="41">
        <v>212499</v>
      </c>
      <c r="M76" s="42">
        <v>41085.69295579374</v>
      </c>
      <c r="N76" s="9">
        <v>16670.761670761673</v>
      </c>
      <c r="O76" s="9">
        <v>44653.29707681849</v>
      </c>
      <c r="P76" s="9">
        <v>47095.675859720759</v>
      </c>
      <c r="Q76" s="9">
        <v>44305.063352589939</v>
      </c>
      <c r="R76" s="9">
        <v>42665.967572799869</v>
      </c>
      <c r="S76" s="9">
        <v>41192.600519381376</v>
      </c>
      <c r="T76" s="9">
        <v>39247.010276236455</v>
      </c>
      <c r="U76" s="41">
        <v>45336.988756373874</v>
      </c>
      <c r="W76" s="42">
        <v>6.2271578109941439</v>
      </c>
      <c r="X76" s="40">
        <v>7.6680356676220418</v>
      </c>
      <c r="Y76" s="40">
        <v>8.1705858907931361</v>
      </c>
      <c r="Z76" s="40">
        <v>7.1424202263227654</v>
      </c>
      <c r="AA76" s="40">
        <v>8.67379006913891</v>
      </c>
      <c r="AB76" s="40">
        <v>6.9140835500574038</v>
      </c>
      <c r="AC76" s="40">
        <v>10.313256027362971</v>
      </c>
      <c r="AD76" s="40">
        <v>7.5273733991409797</v>
      </c>
      <c r="AE76" s="40">
        <v>8.1660764022116297</v>
      </c>
      <c r="AF76" s="65">
        <v>6.3691653109748447</v>
      </c>
      <c r="AG76" s="55"/>
      <c r="AH76" s="64">
        <v>5.0000179544698042</v>
      </c>
      <c r="AI76" s="40">
        <v>7.550443301738663</v>
      </c>
      <c r="AJ76" s="40">
        <v>4.615905813270027</v>
      </c>
      <c r="AK76" s="40">
        <v>0.97745083373501629</v>
      </c>
      <c r="AL76" s="40">
        <v>5.1130647145863239</v>
      </c>
      <c r="AM76" s="40">
        <v>4.7873600853614917</v>
      </c>
      <c r="AN76" s="40">
        <v>5.003965476099137</v>
      </c>
      <c r="AO76" s="40">
        <v>5.5952334773659018</v>
      </c>
      <c r="AP76" s="65">
        <v>3.9409046192306452</v>
      </c>
    </row>
  </sheetData>
  <mergeCells count="5">
    <mergeCell ref="M2:U2"/>
    <mergeCell ref="W1:AF1"/>
    <mergeCell ref="W2:AF2"/>
    <mergeCell ref="AH1:AP1"/>
    <mergeCell ref="AH2:AP2"/>
  </mergeCells>
  <hyperlinks>
    <hyperlink ref="A1" location="'INDICE DE CUADROS'!A1" display="Índice" xr:uid="{00000000-0004-0000-2100-000000000000}"/>
  </hyperlinks>
  <pageMargins left="0.75" right="0.75" top="1" bottom="1" header="0" footer="0"/>
  <pageSetup paperSize="9" scale="46" orientation="landscape" r:id="rId1"/>
  <headerFooter alignWithMargins="0">
    <oddHeader>&amp;L&amp;8
BDMACRO
Abril 2008&amp;R
&amp;8
&amp;"Arial,Cursiva"Base de Datos Macroeconómicos de la Economía Española&amp;"Arial,Normal"
Ministerio de Economía y Hacienda y FEDEA</oddHeader>
  </headerFooter>
  <rowBreaks count="1" manualBreakCount="1">
    <brk id="58" max="16383" man="1"/>
  </rowBreaks>
  <colBreaks count="2" manualBreakCount="2">
    <brk id="1"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3">
    <tabColor rgb="FF7030A0"/>
    <pageSetUpPr fitToPage="1"/>
  </sheetPr>
  <dimension ref="A1:D76"/>
  <sheetViews>
    <sheetView showGridLines="0" zoomScale="80" zoomScaleNormal="80" workbookViewId="0">
      <pane ySplit="5" topLeftCell="A6" activePane="bottomLeft" state="frozen"/>
      <selection activeCell="B4" sqref="B4"/>
      <selection pane="bottomLeft" activeCell="H27" sqref="H27"/>
    </sheetView>
  </sheetViews>
  <sheetFormatPr baseColWidth="10" defaultColWidth="11.42578125" defaultRowHeight="12.75"/>
  <cols>
    <col min="1" max="1" width="13" style="1" customWidth="1"/>
    <col min="2" max="2" width="38.28515625" style="1" customWidth="1"/>
    <col min="3" max="3" width="6" style="1" customWidth="1"/>
    <col min="4" max="4" width="44.42578125" style="1" customWidth="1"/>
    <col min="5" max="16384" width="11.42578125" style="1"/>
  </cols>
  <sheetData>
    <row r="1" spans="1:4" ht="50.1" customHeight="1" thickTop="1" thickBot="1">
      <c r="A1" s="130" t="s">
        <v>132</v>
      </c>
      <c r="B1" s="291" t="s">
        <v>542</v>
      </c>
      <c r="C1" s="55"/>
      <c r="D1" s="54" t="s">
        <v>542</v>
      </c>
    </row>
    <row r="2" spans="1:4" ht="31.5" customHeight="1" thickTop="1" thickBot="1">
      <c r="B2" s="54" t="s">
        <v>169</v>
      </c>
      <c r="C2" s="55"/>
      <c r="D2" s="54" t="s">
        <v>224</v>
      </c>
    </row>
    <row r="3" spans="1:4" ht="13.5" thickTop="1">
      <c r="B3" s="169"/>
      <c r="D3" s="169"/>
    </row>
    <row r="4" spans="1:4" ht="20.100000000000001" customHeight="1" thickBot="1">
      <c r="A4" s="169"/>
      <c r="B4" s="538" t="s">
        <v>231</v>
      </c>
    </row>
    <row r="5" spans="1:4" ht="78" customHeight="1" thickTop="1" thickBot="1">
      <c r="A5" s="57" t="s">
        <v>160</v>
      </c>
      <c r="B5" s="58" t="s">
        <v>126</v>
      </c>
      <c r="C5" s="55"/>
      <c r="D5" s="58" t="s">
        <v>126</v>
      </c>
    </row>
    <row r="6" spans="1:4" ht="14.25" customHeight="1" thickTop="1">
      <c r="A6" s="37">
        <v>1954</v>
      </c>
      <c r="B6" s="732"/>
      <c r="D6" s="732"/>
    </row>
    <row r="7" spans="1:4" ht="14.25" customHeight="1">
      <c r="A7" s="37">
        <v>1955</v>
      </c>
      <c r="B7" s="733"/>
      <c r="D7" s="733"/>
    </row>
    <row r="8" spans="1:4" ht="14.25" customHeight="1">
      <c r="A8" s="37">
        <v>1956</v>
      </c>
      <c r="B8" s="733"/>
      <c r="D8" s="733"/>
    </row>
    <row r="9" spans="1:4" ht="14.25" customHeight="1">
      <c r="A9" s="37">
        <v>1957</v>
      </c>
      <c r="B9" s="733"/>
      <c r="D9" s="733"/>
    </row>
    <row r="10" spans="1:4" ht="14.25" customHeight="1">
      <c r="A10" s="37">
        <v>1958</v>
      </c>
      <c r="B10" s="733"/>
      <c r="D10" s="733"/>
    </row>
    <row r="11" spans="1:4" ht="14.25" customHeight="1">
      <c r="A11" s="37">
        <v>1959</v>
      </c>
      <c r="B11" s="733"/>
      <c r="D11" s="733"/>
    </row>
    <row r="12" spans="1:4" ht="14.25" customHeight="1">
      <c r="A12" s="37">
        <v>1960</v>
      </c>
      <c r="B12" s="733"/>
      <c r="D12" s="733"/>
    </row>
    <row r="13" spans="1:4" ht="14.25" customHeight="1">
      <c r="A13" s="37">
        <v>1961</v>
      </c>
      <c r="B13" s="733"/>
      <c r="D13" s="733"/>
    </row>
    <row r="14" spans="1:4" ht="14.25" customHeight="1">
      <c r="A14" s="37">
        <v>1962</v>
      </c>
      <c r="B14" s="733"/>
      <c r="D14" s="733"/>
    </row>
    <row r="15" spans="1:4" ht="14.25" customHeight="1">
      <c r="A15" s="37">
        <v>1963</v>
      </c>
      <c r="B15" s="733"/>
      <c r="D15" s="733"/>
    </row>
    <row r="16" spans="1:4" ht="14.25" customHeight="1">
      <c r="A16" s="37">
        <v>1964</v>
      </c>
      <c r="B16" s="736">
        <v>160.93295893795181</v>
      </c>
      <c r="C16" s="55"/>
      <c r="D16" s="736"/>
    </row>
    <row r="17" spans="1:4" ht="14.25" customHeight="1">
      <c r="A17" s="37">
        <v>1965</v>
      </c>
      <c r="B17" s="736">
        <v>182.5003338823939</v>
      </c>
      <c r="C17" s="55"/>
      <c r="D17" s="736">
        <v>13.40146548399539</v>
      </c>
    </row>
    <row r="18" spans="1:4" ht="14.25" customHeight="1">
      <c r="A18" s="37">
        <v>1966</v>
      </c>
      <c r="B18" s="736">
        <v>152.96802910235454</v>
      </c>
      <c r="C18" s="55"/>
      <c r="D18" s="736">
        <v>-16.182055206030721</v>
      </c>
    </row>
    <row r="19" spans="1:4" ht="14.25" customHeight="1">
      <c r="A19" s="37">
        <v>1967</v>
      </c>
      <c r="B19" s="736">
        <v>181.67280870466951</v>
      </c>
      <c r="C19" s="55"/>
      <c r="D19" s="736">
        <v>18.765215039220994</v>
      </c>
    </row>
    <row r="20" spans="1:4" ht="14.25" customHeight="1">
      <c r="A20" s="37">
        <v>1968</v>
      </c>
      <c r="B20" s="736">
        <v>225.92471758348151</v>
      </c>
      <c r="C20" s="55"/>
      <c r="D20" s="736">
        <v>24.358025394294792</v>
      </c>
    </row>
    <row r="21" spans="1:4" ht="14.25" customHeight="1">
      <c r="A21" s="37">
        <v>1969</v>
      </c>
      <c r="B21" s="736">
        <v>197.34406675782523</v>
      </c>
      <c r="C21" s="55"/>
      <c r="D21" s="736">
        <v>-12.650519664850501</v>
      </c>
    </row>
    <row r="22" spans="1:4" ht="14.25" customHeight="1">
      <c r="A22" s="37">
        <v>1970</v>
      </c>
      <c r="B22" s="736">
        <v>180.80390726805885</v>
      </c>
      <c r="C22" s="55"/>
      <c r="D22" s="736">
        <v>-8.3813816961945786</v>
      </c>
    </row>
    <row r="23" spans="1:4" ht="14.25" customHeight="1">
      <c r="A23" s="37">
        <v>1971</v>
      </c>
      <c r="B23" s="736">
        <v>236.21706198142874</v>
      </c>
      <c r="C23" s="55"/>
      <c r="D23" s="736">
        <v>30.648206419131576</v>
      </c>
    </row>
    <row r="24" spans="1:4" ht="14.25" customHeight="1">
      <c r="A24" s="37">
        <v>1972</v>
      </c>
      <c r="B24" s="736">
        <v>236.85839399416511</v>
      </c>
      <c r="C24" s="55"/>
      <c r="D24" s="736">
        <v>0.27150113855314295</v>
      </c>
    </row>
    <row r="25" spans="1:4" ht="14.25" customHeight="1">
      <c r="A25" s="37">
        <v>1973</v>
      </c>
      <c r="B25" s="736">
        <v>185.65527362246809</v>
      </c>
      <c r="C25" s="55"/>
      <c r="D25" s="736">
        <v>-21.617608524762012</v>
      </c>
    </row>
    <row r="26" spans="1:4" ht="14.25" customHeight="1">
      <c r="A26" s="37">
        <v>1974</v>
      </c>
      <c r="B26" s="736">
        <v>186.51383099435722</v>
      </c>
      <c r="C26" s="55"/>
      <c r="D26" s="736">
        <v>0.46244706931137802</v>
      </c>
    </row>
    <row r="27" spans="1:4" ht="14.25" customHeight="1">
      <c r="A27" s="37">
        <v>1975</v>
      </c>
      <c r="B27" s="736">
        <v>318.45237651779053</v>
      </c>
      <c r="C27" s="55"/>
      <c r="D27" s="736">
        <v>70.739282347068922</v>
      </c>
    </row>
    <row r="28" spans="1:4" ht="14.25" customHeight="1">
      <c r="A28" s="37">
        <v>1976</v>
      </c>
      <c r="B28" s="736">
        <v>467.16899501958591</v>
      </c>
      <c r="C28" s="55"/>
      <c r="D28" s="736">
        <v>46.699798609757657</v>
      </c>
    </row>
    <row r="29" spans="1:4" ht="14.25" customHeight="1">
      <c r="A29" s="37">
        <v>1977</v>
      </c>
      <c r="B29" s="736">
        <v>669.81956697956889</v>
      </c>
      <c r="C29" s="55"/>
      <c r="D29" s="736">
        <v>43.378429245178587</v>
      </c>
    </row>
    <row r="30" spans="1:4" ht="14.25" customHeight="1">
      <c r="A30" s="37">
        <v>1978</v>
      </c>
      <c r="B30" s="736">
        <v>1015.9630047569621</v>
      </c>
      <c r="C30" s="55"/>
      <c r="D30" s="736">
        <v>51.677116471569342</v>
      </c>
    </row>
    <row r="31" spans="1:4" ht="14.25" customHeight="1">
      <c r="A31" s="37">
        <v>1979</v>
      </c>
      <c r="B31" s="736">
        <v>1287.4016071152853</v>
      </c>
      <c r="C31" s="55"/>
      <c r="D31" s="736">
        <v>26.717370719936451</v>
      </c>
    </row>
    <row r="32" spans="1:4" ht="14.25" customHeight="1">
      <c r="A32" s="37">
        <v>1980</v>
      </c>
      <c r="B32" s="736">
        <v>1585.4451439374482</v>
      </c>
      <c r="C32" s="55"/>
      <c r="D32" s="736">
        <v>23.150781789840778</v>
      </c>
    </row>
    <row r="33" spans="1:4" ht="14.25" customHeight="1">
      <c r="A33" s="37">
        <v>1981</v>
      </c>
      <c r="B33" s="736">
        <v>1944.1152440926442</v>
      </c>
      <c r="C33" s="55"/>
      <c r="D33" s="736">
        <v>22.622674870001489</v>
      </c>
    </row>
    <row r="34" spans="1:4" ht="14.25" customHeight="1">
      <c r="A34" s="37">
        <v>1982</v>
      </c>
      <c r="B34" s="736">
        <v>2324.3527191922826</v>
      </c>
      <c r="C34" s="55"/>
      <c r="D34" s="736">
        <v>19.558381441379137</v>
      </c>
    </row>
    <row r="35" spans="1:4" ht="14.25" customHeight="1">
      <c r="A35" s="37">
        <v>1983</v>
      </c>
      <c r="B35" s="736">
        <v>2739.8427668629793</v>
      </c>
      <c r="C35" s="55"/>
      <c r="D35" s="736">
        <v>17.875516234690924</v>
      </c>
    </row>
    <row r="36" spans="1:4" ht="14.25" customHeight="1">
      <c r="A36" s="37">
        <v>1984</v>
      </c>
      <c r="B36" s="736">
        <v>3072.7147696026177</v>
      </c>
      <c r="C36" s="55"/>
      <c r="D36" s="736">
        <v>12.149310419034176</v>
      </c>
    </row>
    <row r="37" spans="1:4" ht="14.25" customHeight="1">
      <c r="A37" s="37">
        <v>1985</v>
      </c>
      <c r="B37" s="736">
        <v>3279.4719352570578</v>
      </c>
      <c r="C37" s="55"/>
      <c r="D37" s="736">
        <v>6.7288108775934052</v>
      </c>
    </row>
    <row r="38" spans="1:4" ht="14.25" customHeight="1">
      <c r="A38" s="37">
        <v>1986</v>
      </c>
      <c r="B38" s="736">
        <v>3424.2578091646619</v>
      </c>
      <c r="C38" s="55"/>
      <c r="D38" s="736">
        <v>4.4149142534514629</v>
      </c>
    </row>
    <row r="39" spans="1:4" ht="14.25" customHeight="1">
      <c r="A39" s="37">
        <v>1987</v>
      </c>
      <c r="B39" s="736">
        <v>3629.7012785994643</v>
      </c>
      <c r="C39" s="55"/>
      <c r="D39" s="736">
        <v>5.9996495849393927</v>
      </c>
    </row>
    <row r="40" spans="1:4" ht="14.25" customHeight="1">
      <c r="A40" s="37">
        <v>1988</v>
      </c>
      <c r="B40" s="736">
        <v>3547.9935113639026</v>
      </c>
      <c r="C40" s="55"/>
      <c r="D40" s="736">
        <v>-2.251087926086548</v>
      </c>
    </row>
    <row r="41" spans="1:4" ht="14.25" customHeight="1">
      <c r="A41" s="37">
        <v>1989</v>
      </c>
      <c r="B41" s="736">
        <v>3165.6665351905099</v>
      </c>
      <c r="C41" s="55"/>
      <c r="D41" s="736">
        <v>-10.775864582300787</v>
      </c>
    </row>
    <row r="42" spans="1:4" ht="14.25" customHeight="1">
      <c r="A42" s="37">
        <v>1990</v>
      </c>
      <c r="B42" s="736">
        <v>2917.0365955432158</v>
      </c>
      <c r="C42" s="55"/>
      <c r="D42" s="736">
        <v>-7.8539522998852913</v>
      </c>
    </row>
    <row r="43" spans="1:4" ht="14.25" customHeight="1">
      <c r="A43" s="37">
        <v>1991</v>
      </c>
      <c r="B43" s="736">
        <v>2841.2766655225469</v>
      </c>
      <c r="C43" s="55"/>
      <c r="D43" s="736">
        <v>-2.5971539108017527</v>
      </c>
    </row>
    <row r="44" spans="1:4" ht="14.25" customHeight="1">
      <c r="A44" s="37">
        <v>1992</v>
      </c>
      <c r="B44" s="736">
        <v>2805.1345033854336</v>
      </c>
      <c r="C44" s="55"/>
      <c r="D44" s="736">
        <v>-1.2720395227849512</v>
      </c>
    </row>
    <row r="45" spans="1:4" ht="14.25" customHeight="1">
      <c r="A45" s="37">
        <v>1993</v>
      </c>
      <c r="B45" s="736">
        <v>3150.2539821960404</v>
      </c>
      <c r="C45" s="55"/>
      <c r="D45" s="736">
        <v>12.303134783522584</v>
      </c>
    </row>
    <row r="46" spans="1:4" ht="14.25" customHeight="1">
      <c r="A46" s="37">
        <v>1994</v>
      </c>
      <c r="B46" s="736">
        <v>3285.692545458659</v>
      </c>
      <c r="C46" s="55"/>
      <c r="D46" s="736">
        <v>4.2992902803412836</v>
      </c>
    </row>
    <row r="47" spans="1:4" ht="14.25" customHeight="1" thickBot="1">
      <c r="A47" s="37">
        <v>1995</v>
      </c>
      <c r="B47" s="735">
        <v>3039.8656404696112</v>
      </c>
      <c r="C47" s="581"/>
      <c r="D47" s="735">
        <v>-7.4817379163737989</v>
      </c>
    </row>
    <row r="48" spans="1:4" ht="14.25" customHeight="1">
      <c r="A48" s="37">
        <v>1996</v>
      </c>
      <c r="B48" s="736">
        <v>2824.4286666666667</v>
      </c>
      <c r="C48" s="55"/>
      <c r="D48" s="736">
        <v>-7.0870557874282536</v>
      </c>
    </row>
    <row r="49" spans="1:4" ht="14.25" customHeight="1">
      <c r="A49" s="37">
        <v>1997</v>
      </c>
      <c r="B49" s="736">
        <v>2631.6730833333299</v>
      </c>
      <c r="C49" s="55"/>
      <c r="D49" s="736">
        <v>-6.8245867069754329</v>
      </c>
    </row>
    <row r="50" spans="1:4" ht="14.25" customHeight="1">
      <c r="A50" s="37">
        <v>1998</v>
      </c>
      <c r="B50" s="736">
        <v>2359.3593333333333</v>
      </c>
      <c r="C50" s="55"/>
      <c r="D50" s="736">
        <v>-10.347552350806378</v>
      </c>
    </row>
    <row r="51" spans="1:4" ht="14.25" customHeight="1">
      <c r="A51" s="37">
        <v>1999</v>
      </c>
      <c r="B51" s="736">
        <v>2085.22075</v>
      </c>
      <c r="C51" s="55"/>
      <c r="D51" s="736">
        <v>-11.619195917309755</v>
      </c>
    </row>
    <row r="52" spans="1:4" ht="14.25" customHeight="1">
      <c r="A52" s="37">
        <v>2000</v>
      </c>
      <c r="B52" s="736">
        <v>1963.462416666667</v>
      </c>
      <c r="C52" s="55"/>
      <c r="D52" s="736">
        <v>-5.8391099999044682</v>
      </c>
    </row>
    <row r="53" spans="1:4" ht="14.25" customHeight="1">
      <c r="A53" s="37">
        <v>2001</v>
      </c>
      <c r="B53" s="736">
        <v>1930.1574166666667</v>
      </c>
      <c r="C53" s="55"/>
      <c r="D53" s="736">
        <v>-1.6962382227077022</v>
      </c>
    </row>
    <row r="54" spans="1:4" ht="14.25" customHeight="1">
      <c r="A54" s="37">
        <v>2002</v>
      </c>
      <c r="B54" s="736">
        <v>2049.6073333333329</v>
      </c>
      <c r="C54" s="55"/>
      <c r="D54" s="736">
        <v>6.1886100913444375</v>
      </c>
    </row>
    <row r="55" spans="1:4" ht="14.25" customHeight="1">
      <c r="A55" s="37">
        <v>2003</v>
      </c>
      <c r="B55" s="736">
        <v>2096.8883333333338</v>
      </c>
      <c r="C55" s="55"/>
      <c r="D55" s="736">
        <v>2.3068321054017016</v>
      </c>
    </row>
    <row r="56" spans="1:4" ht="14.25" customHeight="1">
      <c r="A56" s="37">
        <v>2004</v>
      </c>
      <c r="B56" s="736">
        <v>2113.71875</v>
      </c>
      <c r="C56" s="55"/>
      <c r="D56" s="736">
        <v>0.80263771795190397</v>
      </c>
    </row>
    <row r="57" spans="1:4" ht="14.25" customHeight="1">
      <c r="A57" s="37">
        <v>2005</v>
      </c>
      <c r="B57" s="736">
        <v>2069.8535833333335</v>
      </c>
      <c r="C57" s="55"/>
      <c r="D57" s="736">
        <v>-2.0752603281144366</v>
      </c>
    </row>
    <row r="58" spans="1:4" ht="14.25" customHeight="1">
      <c r="A58" s="37">
        <v>2006</v>
      </c>
      <c r="B58" s="736">
        <v>2039.414</v>
      </c>
      <c r="C58" s="55"/>
      <c r="D58" s="736">
        <v>-1.4706152927161598</v>
      </c>
    </row>
    <row r="59" spans="1:4" ht="14.25" customHeight="1">
      <c r="A59" s="37">
        <v>2007</v>
      </c>
      <c r="B59" s="736">
        <v>2039.0043333333335</v>
      </c>
      <c r="C59" s="55"/>
      <c r="D59" s="736">
        <v>-2.0087469570495564E-2</v>
      </c>
    </row>
    <row r="60" spans="1:4" ht="15">
      <c r="A60" s="37">
        <v>2008</v>
      </c>
      <c r="B60" s="736">
        <v>2539.9408333333331</v>
      </c>
      <c r="C60" s="55"/>
      <c r="D60" s="736">
        <v>24.567701588994485</v>
      </c>
    </row>
    <row r="61" spans="1:4" ht="15">
      <c r="A61" s="37">
        <v>2009</v>
      </c>
      <c r="B61" s="736">
        <v>3644.0411666666673</v>
      </c>
      <c r="C61" s="55"/>
      <c r="D61" s="736">
        <v>43.469529637993574</v>
      </c>
    </row>
    <row r="62" spans="1:4" ht="15">
      <c r="A62" s="37">
        <v>2010</v>
      </c>
      <c r="B62" s="736">
        <v>4060.7559166666674</v>
      </c>
      <c r="C62" s="55"/>
      <c r="D62" s="736">
        <v>11.435511591137804</v>
      </c>
    </row>
    <row r="63" spans="1:4" ht="15">
      <c r="A63" s="37">
        <v>2011</v>
      </c>
      <c r="B63" s="736">
        <v>4257.1595833333331</v>
      </c>
      <c r="C63" s="55"/>
      <c r="D63" s="736">
        <v>4.8366282213752498</v>
      </c>
    </row>
    <row r="64" spans="1:4" ht="15">
      <c r="A64" s="37">
        <v>2012</v>
      </c>
      <c r="B64" s="736">
        <v>4720.4040833333338</v>
      </c>
      <c r="C64" s="55"/>
      <c r="D64" s="736">
        <v>10.881539461513047</v>
      </c>
    </row>
    <row r="65" spans="1:4" ht="15">
      <c r="A65" s="37">
        <v>2013</v>
      </c>
      <c r="B65" s="736">
        <v>4845.302083333333</v>
      </c>
      <c r="C65" s="55"/>
      <c r="D65" s="736">
        <v>2.6459175484782271</v>
      </c>
    </row>
    <row r="66" spans="1:4" ht="15">
      <c r="A66" s="37">
        <v>2014</v>
      </c>
      <c r="B66" s="736">
        <v>4575.9370833333342</v>
      </c>
      <c r="C66" s="55"/>
      <c r="D66" s="736">
        <v>-5.5593025030688858</v>
      </c>
    </row>
    <row r="67" spans="1:4" ht="15">
      <c r="A67" s="37">
        <v>2015</v>
      </c>
      <c r="B67" s="736">
        <v>4232.1318333333338</v>
      </c>
      <c r="C67" s="55"/>
      <c r="D67" s="736">
        <v>-7.5133299199462762</v>
      </c>
    </row>
    <row r="68" spans="1:4" ht="15">
      <c r="A68" s="37">
        <v>2016</v>
      </c>
      <c r="B68" s="736">
        <v>3901.4421666666658</v>
      </c>
      <c r="C68" s="55"/>
      <c r="D68" s="736">
        <v>-7.8137846288736323</v>
      </c>
    </row>
    <row r="69" spans="1:4" ht="15">
      <c r="A69" s="37">
        <v>2017</v>
      </c>
      <c r="B69" s="736">
        <v>3507.7430833333342</v>
      </c>
      <c r="C69" s="55"/>
      <c r="D69" s="736">
        <v>-10.091116733628326</v>
      </c>
    </row>
    <row r="70" spans="1:4" ht="15">
      <c r="A70" s="37">
        <v>2018</v>
      </c>
      <c r="B70" s="736">
        <v>3279.0793333333331</v>
      </c>
      <c r="C70" s="55"/>
      <c r="D70" s="736">
        <v>-6.5188283339926549</v>
      </c>
    </row>
    <row r="71" spans="1:4" ht="15">
      <c r="A71" s="37">
        <v>2019</v>
      </c>
      <c r="B71" s="736">
        <v>3148.752</v>
      </c>
      <c r="C71" s="55"/>
      <c r="D71" s="736">
        <v>-3.9745099183327581</v>
      </c>
    </row>
    <row r="72" spans="1:4" ht="15">
      <c r="A72" s="37">
        <v>2020</v>
      </c>
      <c r="B72" s="736">
        <v>3709.8245000000002</v>
      </c>
      <c r="C72" s="55"/>
      <c r="D72" s="736">
        <v>17.818885069386226</v>
      </c>
    </row>
    <row r="73" spans="1:4" ht="15">
      <c r="A73" s="37">
        <v>2021</v>
      </c>
      <c r="B73" s="736">
        <v>3565.2394999999997</v>
      </c>
      <c r="C73" s="55"/>
      <c r="D73" s="736">
        <v>-3.8973541740316975</v>
      </c>
    </row>
    <row r="74" spans="1:4" ht="15">
      <c r="A74" s="37">
        <v>2022</v>
      </c>
      <c r="B74" s="736">
        <v>2962.7914166666669</v>
      </c>
      <c r="C74" s="55"/>
      <c r="D74" s="736">
        <v>-16.897829257566933</v>
      </c>
    </row>
    <row r="75" spans="1:4" ht="15">
      <c r="A75" s="37">
        <v>2023</v>
      </c>
      <c r="B75" s="736">
        <v>2766.89392</v>
      </c>
      <c r="C75" s="55"/>
      <c r="D75" s="736">
        <v>-6.6119233221980984</v>
      </c>
    </row>
    <row r="76" spans="1:4" ht="15">
      <c r="A76" s="37" t="s">
        <v>979</v>
      </c>
      <c r="B76" s="736">
        <v>2628.0934166666661</v>
      </c>
      <c r="C76" s="55"/>
      <c r="D76" s="736">
        <v>-5.0164736107170205</v>
      </c>
    </row>
  </sheetData>
  <hyperlinks>
    <hyperlink ref="A1" location="'INDICE DE CUADROS'!A1" display="Índice" xr:uid="{00000000-0004-0000-2200-000000000000}"/>
  </hyperlinks>
  <pageMargins left="0.75" right="0.75" top="1" bottom="1" header="0" footer="0"/>
  <pageSetup paperSize="9" scale="59"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9">
    <tabColor rgb="FF7030A0"/>
    <pageSetUpPr fitToPage="1"/>
  </sheetPr>
  <dimension ref="A1:D76"/>
  <sheetViews>
    <sheetView showGridLines="0" zoomScale="80" zoomScaleNormal="80" workbookViewId="0">
      <pane ySplit="5" topLeftCell="A6" activePane="bottomLeft" state="frozen"/>
      <selection activeCell="B4" sqref="B4"/>
      <selection pane="bottomLeft" activeCell="M50" sqref="M50"/>
    </sheetView>
  </sheetViews>
  <sheetFormatPr baseColWidth="10" defaultColWidth="11.42578125" defaultRowHeight="12.75"/>
  <cols>
    <col min="1" max="1" width="13" style="1" customWidth="1"/>
    <col min="2" max="2" width="29.7109375" style="1" customWidth="1"/>
    <col min="3" max="3" width="6" style="1" customWidth="1"/>
    <col min="4" max="4" width="29.5703125" style="1" customWidth="1"/>
    <col min="5" max="16384" width="11.42578125" style="1"/>
  </cols>
  <sheetData>
    <row r="1" spans="1:4" ht="113.45" customHeight="1" thickTop="1" thickBot="1">
      <c r="A1" s="130" t="s">
        <v>132</v>
      </c>
      <c r="B1" s="54" t="s">
        <v>543</v>
      </c>
      <c r="C1" s="55"/>
      <c r="D1" s="54" t="s">
        <v>543</v>
      </c>
    </row>
    <row r="2" spans="1:4" ht="44.45" customHeight="1" thickTop="1" thickBot="1">
      <c r="B2" s="54" t="s">
        <v>167</v>
      </c>
      <c r="C2" s="55"/>
      <c r="D2" s="54" t="s">
        <v>166</v>
      </c>
    </row>
    <row r="3" spans="1:4" ht="7.9" customHeight="1" thickTop="1" thickBot="1">
      <c r="B3" s="169"/>
      <c r="D3" s="169"/>
    </row>
    <row r="4" spans="1:4" ht="38.25" customHeight="1" thickBot="1">
      <c r="B4" s="380" t="s">
        <v>809</v>
      </c>
    </row>
    <row r="5" spans="1:4" ht="40.15" customHeight="1" thickTop="1" thickBot="1">
      <c r="A5" s="59" t="s">
        <v>160</v>
      </c>
      <c r="B5" s="378" t="s">
        <v>127</v>
      </c>
      <c r="C5" s="55"/>
      <c r="D5" s="58" t="s">
        <v>127</v>
      </c>
    </row>
    <row r="6" spans="1:4" ht="14.25" customHeight="1" thickTop="1">
      <c r="A6" s="37">
        <v>1954</v>
      </c>
      <c r="B6" s="732"/>
      <c r="D6" s="732"/>
    </row>
    <row r="7" spans="1:4" ht="14.25" customHeight="1">
      <c r="A7" s="37">
        <v>1955</v>
      </c>
      <c r="B7" s="733"/>
      <c r="D7" s="733"/>
    </row>
    <row r="8" spans="1:4" ht="14.25" customHeight="1">
      <c r="A8" s="37">
        <v>1956</v>
      </c>
      <c r="B8" s="733"/>
      <c r="D8" s="733"/>
    </row>
    <row r="9" spans="1:4" ht="14.25" customHeight="1">
      <c r="A9" s="37">
        <v>1957</v>
      </c>
      <c r="B9" s="733"/>
      <c r="D9" s="733"/>
    </row>
    <row r="10" spans="1:4" ht="14.25" customHeight="1">
      <c r="A10" s="37">
        <v>1958</v>
      </c>
      <c r="B10" s="733"/>
      <c r="D10" s="733"/>
    </row>
    <row r="11" spans="1:4" ht="14.25" customHeight="1">
      <c r="A11" s="37">
        <v>1959</v>
      </c>
      <c r="B11" s="733"/>
      <c r="D11" s="733"/>
    </row>
    <row r="12" spans="1:4" ht="14.25" customHeight="1">
      <c r="A12" s="37">
        <v>1960</v>
      </c>
      <c r="B12" s="733"/>
      <c r="D12" s="733"/>
    </row>
    <row r="13" spans="1:4" ht="14.25" customHeight="1">
      <c r="A13" s="37">
        <v>1961</v>
      </c>
      <c r="B13" s="733"/>
      <c r="D13" s="733"/>
    </row>
    <row r="14" spans="1:4" ht="14.25" customHeight="1">
      <c r="A14" s="37">
        <v>1962</v>
      </c>
      <c r="B14" s="733"/>
      <c r="D14" s="733"/>
    </row>
    <row r="15" spans="1:4" ht="14.25" customHeight="1">
      <c r="A15" s="37">
        <v>1963</v>
      </c>
      <c r="B15" s="733"/>
      <c r="D15" s="733"/>
    </row>
    <row r="16" spans="1:4" ht="14.25" customHeight="1">
      <c r="A16" s="37">
        <v>1964</v>
      </c>
      <c r="B16" s="734"/>
      <c r="D16" s="734"/>
    </row>
    <row r="17" spans="1:4" ht="14.25" customHeight="1">
      <c r="A17" s="37">
        <v>1965</v>
      </c>
      <c r="B17" s="734"/>
      <c r="D17" s="734"/>
    </row>
    <row r="18" spans="1:4" ht="14.25" customHeight="1">
      <c r="A18" s="37">
        <v>1966</v>
      </c>
      <c r="B18" s="734"/>
      <c r="D18" s="734"/>
    </row>
    <row r="19" spans="1:4" ht="14.25" customHeight="1">
      <c r="A19" s="37">
        <v>1967</v>
      </c>
      <c r="B19" s="734"/>
      <c r="D19" s="734"/>
    </row>
    <row r="20" spans="1:4" ht="14.25" customHeight="1">
      <c r="A20" s="37">
        <v>1968</v>
      </c>
      <c r="B20" s="734"/>
      <c r="D20" s="734"/>
    </row>
    <row r="21" spans="1:4" ht="14.25" customHeight="1">
      <c r="A21" s="37">
        <v>1969</v>
      </c>
      <c r="B21" s="734"/>
      <c r="D21" s="734"/>
    </row>
    <row r="22" spans="1:4" ht="14.25" customHeight="1">
      <c r="A22" s="37">
        <v>1970</v>
      </c>
      <c r="B22" s="734"/>
      <c r="D22" s="734"/>
    </row>
    <row r="23" spans="1:4" ht="14.25" customHeight="1">
      <c r="A23" s="37">
        <v>1971</v>
      </c>
      <c r="B23" s="734"/>
      <c r="D23" s="734"/>
    </row>
    <row r="24" spans="1:4" ht="14.25" customHeight="1">
      <c r="A24" s="37">
        <v>1972</v>
      </c>
      <c r="B24" s="734"/>
      <c r="D24" s="734"/>
    </row>
    <row r="25" spans="1:4" ht="14.25" customHeight="1">
      <c r="A25" s="37">
        <v>1973</v>
      </c>
      <c r="B25" s="734"/>
      <c r="D25" s="734"/>
    </row>
    <row r="26" spans="1:4" ht="14.25" customHeight="1">
      <c r="A26" s="37">
        <v>1974</v>
      </c>
      <c r="B26" s="734"/>
      <c r="D26" s="734"/>
    </row>
    <row r="27" spans="1:4" ht="14.25" customHeight="1">
      <c r="A27" s="37">
        <v>1975</v>
      </c>
      <c r="B27" s="734"/>
      <c r="D27" s="734"/>
    </row>
    <row r="28" spans="1:4" ht="14.25" customHeight="1">
      <c r="A28" s="37">
        <v>1976</v>
      </c>
      <c r="B28" s="734"/>
      <c r="D28" s="734"/>
    </row>
    <row r="29" spans="1:4" ht="14.25" customHeight="1">
      <c r="A29" s="37">
        <v>1977</v>
      </c>
      <c r="B29" s="736">
        <v>216.66554584048714</v>
      </c>
      <c r="C29" s="55"/>
      <c r="D29" s="736"/>
    </row>
    <row r="30" spans="1:4" ht="14.25" customHeight="1">
      <c r="A30" s="37">
        <v>1978</v>
      </c>
      <c r="B30" s="736">
        <v>250.73015456043905</v>
      </c>
      <c r="C30" s="55"/>
      <c r="D30" s="736">
        <v>15.722208433190787</v>
      </c>
    </row>
    <row r="31" spans="1:4" ht="14.25" customHeight="1">
      <c r="A31" s="37">
        <v>1979</v>
      </c>
      <c r="B31" s="736">
        <v>370.16610332238639</v>
      </c>
      <c r="C31" s="55"/>
      <c r="D31" s="736">
        <v>47.635255109754681</v>
      </c>
    </row>
    <row r="32" spans="1:4" ht="14.25" customHeight="1">
      <c r="A32" s="37">
        <v>1980</v>
      </c>
      <c r="B32" s="736">
        <v>467.78095490430655</v>
      </c>
      <c r="C32" s="55"/>
      <c r="D32" s="736">
        <v>26.370553842123435</v>
      </c>
    </row>
    <row r="33" spans="1:4" ht="14.25" customHeight="1">
      <c r="A33" s="37">
        <v>1981</v>
      </c>
      <c r="B33" s="736">
        <v>613.74745063359944</v>
      </c>
      <c r="C33" s="55"/>
      <c r="D33" s="736">
        <v>31.204027055601923</v>
      </c>
    </row>
    <row r="34" spans="1:4" ht="14.25" customHeight="1">
      <c r="A34" s="37">
        <v>1982</v>
      </c>
      <c r="B34" s="736">
        <v>674.80367749999982</v>
      </c>
      <c r="C34" s="55"/>
      <c r="D34" s="736">
        <v>9.94810272586375</v>
      </c>
    </row>
    <row r="35" spans="1:4" ht="14.25" customHeight="1">
      <c r="A35" s="37">
        <v>1983</v>
      </c>
      <c r="B35" s="736">
        <v>633.53725999999995</v>
      </c>
      <c r="C35" s="55"/>
      <c r="D35" s="736">
        <v>-6.1153219634016986</v>
      </c>
    </row>
    <row r="36" spans="1:4" ht="14.25" customHeight="1">
      <c r="A36" s="37">
        <v>1984</v>
      </c>
      <c r="B36" s="736">
        <v>902.58916666666664</v>
      </c>
      <c r="C36" s="55"/>
      <c r="D36" s="736">
        <v>42.468205684803252</v>
      </c>
    </row>
    <row r="37" spans="1:4" ht="14.25" customHeight="1">
      <c r="A37" s="37">
        <v>1985</v>
      </c>
      <c r="B37" s="736">
        <v>1087.4675833333333</v>
      </c>
      <c r="C37" s="55"/>
      <c r="D37" s="736">
        <v>20.483119396329275</v>
      </c>
    </row>
    <row r="38" spans="1:4" ht="14.25" customHeight="1">
      <c r="A38" s="37">
        <v>1986</v>
      </c>
      <c r="B38" s="736">
        <v>1129.58925</v>
      </c>
      <c r="C38" s="55"/>
      <c r="D38" s="736">
        <v>3.8733721641204477</v>
      </c>
    </row>
    <row r="39" spans="1:4" ht="14.25" customHeight="1">
      <c r="A39" s="37">
        <v>1987</v>
      </c>
      <c r="B39" s="736">
        <v>1113.02225</v>
      </c>
      <c r="C39" s="55"/>
      <c r="D39" s="736">
        <v>-1.4666393115904786</v>
      </c>
    </row>
    <row r="40" spans="1:4" ht="14.25" customHeight="1">
      <c r="A40" s="37">
        <v>1988</v>
      </c>
      <c r="B40" s="736">
        <v>1116.4009166666667</v>
      </c>
      <c r="C40" s="55"/>
      <c r="D40" s="736">
        <v>0.30355787286973079</v>
      </c>
    </row>
    <row r="41" spans="1:4" ht="14.25" customHeight="1">
      <c r="A41" s="37">
        <v>1989</v>
      </c>
      <c r="B41" s="736">
        <v>1172.8900000000001</v>
      </c>
      <c r="C41" s="55"/>
      <c r="D41" s="736">
        <v>5.0599280679558767</v>
      </c>
    </row>
    <row r="42" spans="1:4" ht="14.25" customHeight="1">
      <c r="A42" s="37">
        <v>1990</v>
      </c>
      <c r="B42" s="736">
        <v>1306.8531666666668</v>
      </c>
      <c r="C42" s="55"/>
      <c r="D42" s="736">
        <v>11.421630900311763</v>
      </c>
    </row>
    <row r="43" spans="1:4" ht="14.25" customHeight="1">
      <c r="A43" s="37">
        <v>1991</v>
      </c>
      <c r="B43" s="736">
        <v>1427.9896666666668</v>
      </c>
      <c r="C43" s="55"/>
      <c r="D43" s="736">
        <v>9.2693275028729936</v>
      </c>
    </row>
    <row r="44" spans="1:4" ht="14.25" customHeight="1">
      <c r="A44" s="37">
        <v>1992</v>
      </c>
      <c r="B44" s="736">
        <v>1632.8311666666668</v>
      </c>
      <c r="C44" s="55"/>
      <c r="D44" s="736">
        <v>14.344746658997764</v>
      </c>
    </row>
    <row r="45" spans="1:4" ht="14.25" customHeight="1">
      <c r="A45" s="37">
        <v>1993</v>
      </c>
      <c r="B45" s="736">
        <v>1932.96875</v>
      </c>
      <c r="C45" s="55"/>
      <c r="D45" s="736">
        <v>18.381421757526063</v>
      </c>
    </row>
    <row r="46" spans="1:4" ht="14.25" customHeight="1">
      <c r="A46" s="37">
        <v>1994</v>
      </c>
      <c r="B46" s="736">
        <v>1759.3829166666667</v>
      </c>
      <c r="C46" s="55"/>
      <c r="D46" s="736">
        <v>-8.9802710640476402</v>
      </c>
    </row>
    <row r="47" spans="1:4" ht="14.25" customHeight="1" thickBot="1">
      <c r="A47" s="1366">
        <v>1995</v>
      </c>
      <c r="B47" s="1367">
        <v>1458.7797499999999</v>
      </c>
      <c r="C47" s="1368"/>
      <c r="D47" s="1367">
        <v>-17.085715896127407</v>
      </c>
    </row>
    <row r="48" spans="1:4" ht="14.25" customHeight="1">
      <c r="A48" s="37">
        <v>1996</v>
      </c>
      <c r="B48" s="736">
        <v>1342.3090833333333</v>
      </c>
      <c r="C48" s="55"/>
      <c r="D48" s="736">
        <v>-7.9841159480494976</v>
      </c>
    </row>
    <row r="49" spans="1:4" ht="14.25" customHeight="1">
      <c r="A49" s="37">
        <v>1997</v>
      </c>
      <c r="B49" s="736">
        <v>1246.5380833333334</v>
      </c>
      <c r="C49" s="55"/>
      <c r="D49" s="736">
        <v>-7.1347948985172271</v>
      </c>
    </row>
    <row r="50" spans="1:4" ht="14.25" customHeight="1">
      <c r="A50" s="37">
        <v>1998</v>
      </c>
      <c r="B50" s="736">
        <v>1130.0509999999999</v>
      </c>
      <c r="C50" s="55"/>
      <c r="D50" s="736">
        <v>-9.3448475334053533</v>
      </c>
    </row>
    <row r="51" spans="1:4" ht="14.25" customHeight="1">
      <c r="A51" s="37">
        <v>1999</v>
      </c>
      <c r="B51" s="736">
        <v>1051.7597499999999</v>
      </c>
      <c r="C51" s="55"/>
      <c r="D51" s="736">
        <v>-6.9281165186349973</v>
      </c>
    </row>
    <row r="52" spans="1:4" ht="14.25" customHeight="1">
      <c r="A52" s="37">
        <v>2000</v>
      </c>
      <c r="B52" s="736">
        <v>1042.6896666666667</v>
      </c>
      <c r="C52" s="55"/>
      <c r="D52" s="736">
        <v>-0.86237216563319619</v>
      </c>
    </row>
    <row r="53" spans="1:4" ht="14.25" customHeight="1">
      <c r="A53" s="37">
        <v>2001</v>
      </c>
      <c r="B53" s="736">
        <v>1099.5695000000001</v>
      </c>
      <c r="C53" s="55"/>
      <c r="D53" s="736">
        <v>5.4551066488622846</v>
      </c>
    </row>
    <row r="54" spans="1:4" ht="14.25" customHeight="1">
      <c r="A54" s="37">
        <v>2002</v>
      </c>
      <c r="B54" s="736">
        <v>1189.9863333333333</v>
      </c>
      <c r="C54" s="55"/>
      <c r="D54" s="736">
        <v>8.2229302771069221</v>
      </c>
    </row>
    <row r="55" spans="1:4" ht="14.25" customHeight="1">
      <c r="A55" s="37">
        <v>2003</v>
      </c>
      <c r="B55" s="736">
        <v>1206.6759166666668</v>
      </c>
      <c r="C55" s="55"/>
      <c r="D55" s="736">
        <v>1.4025021015647621</v>
      </c>
    </row>
    <row r="56" spans="1:4" ht="14.25" customHeight="1">
      <c r="A56" s="37">
        <v>2004</v>
      </c>
      <c r="B56" s="736">
        <v>1262.3731666666667</v>
      </c>
      <c r="C56" s="55"/>
      <c r="D56" s="736">
        <v>4.6157588156610085</v>
      </c>
    </row>
    <row r="57" spans="1:4" ht="14.25" customHeight="1">
      <c r="A57" s="37">
        <v>2005</v>
      </c>
      <c r="B57" s="736">
        <v>1295.0597499999999</v>
      </c>
      <c r="C57" s="55"/>
      <c r="D57" s="736">
        <v>2.5892964296478915</v>
      </c>
    </row>
    <row r="58" spans="1:4" ht="14.25" customHeight="1">
      <c r="A58" s="37">
        <v>2006</v>
      </c>
      <c r="B58" s="736">
        <v>1330.4294166666668</v>
      </c>
      <c r="C58" s="55"/>
      <c r="D58" s="736">
        <v>2.731122380003459</v>
      </c>
    </row>
    <row r="59" spans="1:4" ht="14.25" customHeight="1">
      <c r="A59" s="37">
        <v>2007</v>
      </c>
      <c r="B59" s="736">
        <v>1421.4778333333334</v>
      </c>
      <c r="C59" s="55"/>
      <c r="D59" s="736">
        <v>6.8435360437823389</v>
      </c>
    </row>
    <row r="60" spans="1:4" ht="15">
      <c r="A60" s="37">
        <v>2008</v>
      </c>
      <c r="B60" s="736">
        <v>1814.6300833333332</v>
      </c>
      <c r="C60" s="55"/>
      <c r="D60" s="736">
        <v>27.657993728827044</v>
      </c>
    </row>
    <row r="61" spans="1:4" ht="15">
      <c r="A61" s="37">
        <v>2009</v>
      </c>
      <c r="B61" s="736">
        <v>2681.2170833333334</v>
      </c>
      <c r="C61" s="55"/>
      <c r="D61" s="736">
        <v>47.75557332369074</v>
      </c>
    </row>
    <row r="62" spans="1:4" ht="15">
      <c r="A62" s="37">
        <v>2010</v>
      </c>
      <c r="B62" s="736">
        <v>3042.7334999999998</v>
      </c>
      <c r="C62" s="55"/>
      <c r="D62" s="736">
        <v>13.483295288318221</v>
      </c>
    </row>
    <row r="63" spans="1:4" ht="15">
      <c r="A63" s="37">
        <v>2011</v>
      </c>
      <c r="B63" s="736">
        <v>2845.6519166666667</v>
      </c>
      <c r="C63" s="55"/>
      <c r="D63" s="736">
        <v>-6.4771227362939605</v>
      </c>
    </row>
    <row r="64" spans="1:4" ht="15">
      <c r="A64" s="37">
        <v>2012</v>
      </c>
      <c r="B64" s="736">
        <v>2942.0610833333335</v>
      </c>
      <c r="C64" s="55"/>
      <c r="D64" s="736">
        <v>3.3879465756865512</v>
      </c>
    </row>
    <row r="65" spans="1:4" ht="15">
      <c r="A65" s="37">
        <v>2013</v>
      </c>
      <c r="B65" s="736">
        <v>2865.1532499999998</v>
      </c>
      <c r="C65" s="55"/>
      <c r="D65" s="736">
        <v>-2.6140801008182168</v>
      </c>
    </row>
    <row r="66" spans="1:4" ht="15">
      <c r="A66" s="37">
        <v>2014</v>
      </c>
      <c r="B66" s="736">
        <v>2542.9772499999999</v>
      </c>
      <c r="C66" s="55"/>
      <c r="D66" s="736">
        <v>-11.244634122101493</v>
      </c>
    </row>
    <row r="67" spans="1:4" ht="15">
      <c r="A67" s="37">
        <v>2015</v>
      </c>
      <c r="B67" s="736">
        <v>2224.172</v>
      </c>
      <c r="C67" s="55"/>
      <c r="D67" s="736">
        <v>-12.536692964909534</v>
      </c>
    </row>
    <row r="68" spans="1:4" ht="15">
      <c r="A68" s="37">
        <v>2016</v>
      </c>
      <c r="B68" s="736">
        <v>2010.2450833333332</v>
      </c>
      <c r="C68" s="55"/>
      <c r="D68" s="736">
        <v>-9.6182721779910381</v>
      </c>
    </row>
    <row r="69" spans="1:4" ht="15">
      <c r="A69" s="37">
        <v>2017</v>
      </c>
      <c r="B69" s="736">
        <v>1862.3999166666667</v>
      </c>
      <c r="C69" s="55"/>
      <c r="D69" s="736">
        <v>-7.3545841694841352</v>
      </c>
    </row>
    <row r="70" spans="1:4" ht="15">
      <c r="A70" s="37">
        <v>2018</v>
      </c>
      <c r="B70" s="736">
        <v>1804.6681666666668</v>
      </c>
      <c r="C70" s="55"/>
      <c r="D70" s="736">
        <v>-3.0998578491846396</v>
      </c>
    </row>
    <row r="71" spans="1:4" ht="15">
      <c r="A71" s="37">
        <v>2019</v>
      </c>
      <c r="B71" s="736">
        <v>1861.1001666666668</v>
      </c>
      <c r="C71" s="55"/>
      <c r="D71" s="736">
        <v>3.1270014644428246</v>
      </c>
    </row>
    <row r="72" spans="1:4" ht="15">
      <c r="A72" s="37">
        <v>2020</v>
      </c>
      <c r="B72" s="736">
        <v>2974.8500833333337</v>
      </c>
      <c r="C72" s="55"/>
      <c r="D72" s="736">
        <v>59.843631020755559</v>
      </c>
    </row>
    <row r="73" spans="1:4" ht="15">
      <c r="A73" s="37">
        <v>2021</v>
      </c>
      <c r="B73" s="736">
        <v>2036.3440833333332</v>
      </c>
      <c r="C73" s="55"/>
      <c r="D73" s="736">
        <v>-31.548009940332868</v>
      </c>
    </row>
    <row r="74" spans="1:4" ht="15">
      <c r="A74" s="37">
        <v>2022</v>
      </c>
      <c r="B74" s="736">
        <v>1761.9156666666668</v>
      </c>
      <c r="C74" s="55"/>
      <c r="D74" s="736">
        <v>-13.476524862018845</v>
      </c>
    </row>
    <row r="75" spans="1:4" ht="15">
      <c r="A75" s="37">
        <v>2023</v>
      </c>
      <c r="B75" s="736">
        <v>1774.5337500000001</v>
      </c>
      <c r="C75" s="55"/>
      <c r="D75" s="736">
        <v>0.71615705405498886</v>
      </c>
    </row>
    <row r="76" spans="1:4" ht="15">
      <c r="A76" s="37" t="s">
        <v>979</v>
      </c>
      <c r="B76" s="736">
        <v>1786.8508333333336</v>
      </c>
      <c r="C76" s="55"/>
      <c r="D76" s="736">
        <v>0.69410251190396011</v>
      </c>
    </row>
  </sheetData>
  <hyperlinks>
    <hyperlink ref="A1" location="'INDICE DE CUADROS'!A1" display="Índice" xr:uid="{00000000-0004-0000-2300-000000000000}"/>
  </hyperlinks>
  <pageMargins left="0.75" right="0.75" top="1" bottom="1" header="0" footer="0"/>
  <pageSetup paperSize="9" scale="47"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9" tint="0.39997558519241921"/>
  </sheetPr>
  <dimension ref="A1:OX74"/>
  <sheetViews>
    <sheetView zoomScale="80" zoomScaleNormal="80" workbookViewId="0">
      <pane xSplit="1" ySplit="3" topLeftCell="B19" activePane="bottomRight" state="frozen"/>
      <selection activeCell="A76" sqref="A76:XFD76"/>
      <selection pane="topRight" activeCell="A76" sqref="A76:XFD76"/>
      <selection pane="bottomLeft" activeCell="A76" sqref="A76:XFD76"/>
      <selection pane="bottomRight" activeCell="B4" sqref="B4"/>
    </sheetView>
  </sheetViews>
  <sheetFormatPr baseColWidth="10" defaultColWidth="11.42578125" defaultRowHeight="12.75"/>
  <cols>
    <col min="1" max="1" width="13" style="1" customWidth="1"/>
    <col min="2" max="59" width="15.5703125" style="138" customWidth="1"/>
    <col min="60" max="60" width="15.5703125" customWidth="1"/>
    <col min="61" max="69" width="15.5703125" style="138" customWidth="1"/>
    <col min="70" max="70" width="15.5703125" customWidth="1"/>
    <col min="71" max="79" width="15.5703125" style="138" customWidth="1"/>
    <col min="80" max="80" width="15.5703125" customWidth="1"/>
    <col min="81" max="89" width="15.5703125" style="138" customWidth="1"/>
    <col min="90" max="90" width="22.5703125" customWidth="1"/>
    <col min="91" max="97" width="22.5703125" style="138" customWidth="1"/>
    <col min="98" max="107" width="15.5703125" style="138" customWidth="1"/>
    <col min="108" max="108" width="17.7109375" style="138" customWidth="1"/>
    <col min="109" max="109" width="15.5703125" style="138" customWidth="1"/>
    <col min="110" max="110" width="17.28515625" style="138" customWidth="1"/>
    <col min="111" max="111" width="16.140625" style="138" customWidth="1"/>
    <col min="112" max="112" width="15.5703125" style="138" customWidth="1"/>
    <col min="113" max="113" width="17.42578125" style="138" customWidth="1"/>
    <col min="114" max="114" width="15.5703125" style="138" customWidth="1"/>
    <col min="115" max="115" width="15.5703125" customWidth="1"/>
    <col min="116" max="123" width="15.5703125" style="138" customWidth="1"/>
    <col min="124" max="124" width="21" style="138" customWidth="1"/>
    <col min="125" max="126" width="19.5703125" style="138" customWidth="1"/>
    <col min="127" max="127" width="23.140625" style="138" customWidth="1"/>
    <col min="128" max="129" width="21.42578125" style="138" customWidth="1"/>
    <col min="130" max="130" width="21" style="138" customWidth="1"/>
    <col min="131" max="132" width="19.42578125" style="138" customWidth="1"/>
    <col min="133" max="133" width="22.28515625" style="138" customWidth="1"/>
    <col min="134" max="134" width="21.42578125" style="138" customWidth="1"/>
    <col min="135" max="135" width="17.85546875" customWidth="1"/>
    <col min="136" max="144" width="15.5703125" style="138" customWidth="1"/>
    <col min="145" max="147" width="15.5703125" customWidth="1"/>
    <col min="148" max="148" width="17.28515625" customWidth="1"/>
    <col min="149" max="156" width="15.5703125" customWidth="1"/>
    <col min="157" max="202" width="15.5703125" style="138" customWidth="1"/>
    <col min="203" max="203" width="17.85546875" style="138" customWidth="1"/>
    <col min="204" max="224" width="15.5703125" style="138" customWidth="1"/>
    <col min="225" max="225" width="18.5703125" style="138" customWidth="1"/>
    <col min="226" max="235" width="15.5703125" style="138" customWidth="1"/>
    <col min="236" max="236" width="17.28515625" style="138" customWidth="1"/>
    <col min="237" max="255" width="15.5703125" style="138" customWidth="1"/>
    <col min="256" max="256" width="18.5703125" style="138" customWidth="1"/>
    <col min="257" max="266" width="15.5703125" style="138" customWidth="1"/>
    <col min="267" max="267" width="17.28515625" style="138" customWidth="1"/>
    <col min="268" max="285" width="15.5703125" style="138" customWidth="1"/>
    <col min="286" max="286" width="18.5703125" style="138" customWidth="1"/>
    <col min="287" max="296" width="15.5703125" style="138" customWidth="1"/>
    <col min="297" max="297" width="17.28515625" style="138" customWidth="1"/>
    <col min="298" max="329" width="15.5703125" style="138" customWidth="1"/>
    <col min="330" max="330" width="18.5703125" style="1" customWidth="1"/>
    <col min="331" max="335" width="18.5703125" style="138" customWidth="1"/>
    <col min="336" max="341" width="15.5703125" style="138" customWidth="1"/>
    <col min="342" max="342" width="20.28515625" style="138" customWidth="1"/>
    <col min="343" max="343" width="18.42578125" style="138" customWidth="1"/>
    <col min="344" max="344" width="19" style="138" customWidth="1"/>
    <col min="345" max="347" width="15.5703125" customWidth="1"/>
    <col min="348" max="348" width="16.28515625" customWidth="1"/>
    <col min="349" max="355" width="16.5703125" style="138" customWidth="1"/>
    <col min="356" max="356" width="18" style="138" customWidth="1"/>
    <col min="357" max="359" width="16.5703125" style="138" customWidth="1"/>
    <col min="360" max="360" width="23.28515625" style="138" customWidth="1"/>
    <col min="361" max="363" width="16.5703125" style="138" customWidth="1"/>
    <col min="364" max="364" width="16.5703125" customWidth="1"/>
    <col min="365" max="365" width="18.5703125" customWidth="1"/>
    <col min="366" max="373" width="18.5703125" style="138" customWidth="1"/>
    <col min="374" max="377" width="15.5703125" customWidth="1"/>
    <col min="378" max="378" width="19" customWidth="1"/>
    <col min="379" max="382" width="15.5703125" customWidth="1"/>
    <col min="383" max="383" width="26.28515625" customWidth="1"/>
    <col min="384" max="384" width="30.140625" customWidth="1"/>
    <col min="385" max="385" width="25" customWidth="1"/>
    <col min="386" max="393" width="15.5703125" customWidth="1"/>
    <col min="394" max="394" width="13.140625" customWidth="1"/>
    <col min="398" max="414" width="10.5703125" style="1" customWidth="1"/>
    <col min="415" max="16384" width="11.42578125" style="1"/>
  </cols>
  <sheetData>
    <row r="1" spans="1:414" s="334" customFormat="1" ht="19.5" thickTop="1" thickBot="1">
      <c r="A1" s="333"/>
      <c r="B1" s="1400" t="s">
        <v>513</v>
      </c>
      <c r="C1" s="1401"/>
      <c r="D1" s="1401"/>
      <c r="E1" s="1401"/>
      <c r="F1" s="1401"/>
      <c r="G1" s="1402"/>
      <c r="H1" s="1397" t="s">
        <v>512</v>
      </c>
      <c r="I1" s="1398"/>
      <c r="J1" s="1398"/>
      <c r="K1" s="1398"/>
      <c r="L1" s="1398"/>
      <c r="M1" s="1399"/>
      <c r="N1" s="1403" t="s">
        <v>514</v>
      </c>
      <c r="O1" s="1404"/>
      <c r="P1" s="1404"/>
      <c r="Q1" s="1404"/>
      <c r="R1" s="1404"/>
      <c r="S1" s="1405"/>
      <c r="T1" s="1397" t="s">
        <v>515</v>
      </c>
      <c r="U1" s="1398"/>
      <c r="V1" s="1398"/>
      <c r="W1" s="1398"/>
      <c r="X1" s="1398"/>
      <c r="Y1" s="1398"/>
      <c r="Z1" s="1399"/>
      <c r="AA1" s="1403" t="s">
        <v>516</v>
      </c>
      <c r="AB1" s="1404"/>
      <c r="AC1" s="1404"/>
      <c r="AD1" s="1404"/>
      <c r="AE1" s="1404"/>
      <c r="AF1" s="1404"/>
      <c r="AG1" s="1404"/>
      <c r="AH1" s="1404"/>
      <c r="AI1" s="1404"/>
      <c r="AJ1" s="1404"/>
      <c r="AK1" s="1405"/>
      <c r="AL1" s="1397" t="s">
        <v>517</v>
      </c>
      <c r="AM1" s="1398"/>
      <c r="AN1" s="1398"/>
      <c r="AO1" s="1398"/>
      <c r="AP1" s="1398"/>
      <c r="AQ1" s="1398"/>
      <c r="AR1" s="1398"/>
      <c r="AS1" s="1398"/>
      <c r="AT1" s="1398"/>
      <c r="AU1" s="1398"/>
      <c r="AV1" s="1399"/>
      <c r="AW1" s="1403" t="s">
        <v>518</v>
      </c>
      <c r="AX1" s="1404"/>
      <c r="AY1" s="1404"/>
      <c r="AZ1" s="1404"/>
      <c r="BA1" s="1404"/>
      <c r="BB1" s="1404"/>
      <c r="BC1" s="1404"/>
      <c r="BD1" s="1404"/>
      <c r="BE1" s="1404"/>
      <c r="BF1" s="1404"/>
      <c r="BG1" s="1405"/>
      <c r="BH1" s="1397" t="s">
        <v>519</v>
      </c>
      <c r="BI1" s="1398"/>
      <c r="BJ1" s="1398"/>
      <c r="BK1" s="1398"/>
      <c r="BL1" s="1398"/>
      <c r="BM1" s="1398"/>
      <c r="BN1" s="1398"/>
      <c r="BO1" s="1398"/>
      <c r="BP1" s="1398"/>
      <c r="BQ1" s="1399"/>
      <c r="BR1" s="1403" t="s">
        <v>520</v>
      </c>
      <c r="BS1" s="1404"/>
      <c r="BT1" s="1404"/>
      <c r="BU1" s="1404"/>
      <c r="BV1" s="1404"/>
      <c r="BW1" s="1404"/>
      <c r="BX1" s="1404"/>
      <c r="BY1" s="1404"/>
      <c r="BZ1" s="1404"/>
      <c r="CA1" s="1405"/>
      <c r="CB1" s="1406" t="s">
        <v>521</v>
      </c>
      <c r="CC1" s="1407"/>
      <c r="CD1" s="1407"/>
      <c r="CE1" s="1407"/>
      <c r="CF1" s="1407"/>
      <c r="CG1" s="1407"/>
      <c r="CH1" s="1407"/>
      <c r="CI1" s="1407"/>
      <c r="CJ1" s="1407"/>
      <c r="CK1" s="1408"/>
      <c r="CL1" s="1411" t="s">
        <v>523</v>
      </c>
      <c r="CM1" s="1412"/>
      <c r="CN1" s="1412"/>
      <c r="CO1" s="1413"/>
      <c r="CP1" s="1397" t="s">
        <v>522</v>
      </c>
      <c r="CQ1" s="1398"/>
      <c r="CR1" s="1398"/>
      <c r="CS1" s="1399"/>
      <c r="CT1" s="1403" t="s">
        <v>524</v>
      </c>
      <c r="CU1" s="1404"/>
      <c r="CV1" s="1404"/>
      <c r="CW1" s="1404"/>
      <c r="CX1" s="1404"/>
      <c r="CY1" s="1404"/>
      <c r="CZ1" s="1404"/>
      <c r="DA1" s="1405"/>
      <c r="DB1" s="1414" t="s">
        <v>525</v>
      </c>
      <c r="DC1" s="1415"/>
      <c r="DD1" s="1415"/>
      <c r="DE1" s="1415"/>
      <c r="DF1" s="1415"/>
      <c r="DG1" s="1415"/>
      <c r="DH1" s="1415"/>
      <c r="DI1" s="1415"/>
      <c r="DJ1" s="1416"/>
      <c r="DK1" s="1411" t="s">
        <v>526</v>
      </c>
      <c r="DL1" s="1412"/>
      <c r="DM1" s="1412"/>
      <c r="DN1" s="1412"/>
      <c r="DO1" s="1412"/>
      <c r="DP1" s="1412"/>
      <c r="DQ1" s="1412"/>
      <c r="DR1" s="1412"/>
      <c r="DS1" s="1413"/>
      <c r="DT1" s="1397" t="s">
        <v>527</v>
      </c>
      <c r="DU1" s="1398"/>
      <c r="DV1" s="1399"/>
      <c r="DW1" s="853" t="s">
        <v>528</v>
      </c>
      <c r="DX1" s="855"/>
      <c r="DY1" s="854"/>
      <c r="DZ1" s="1397" t="s">
        <v>529</v>
      </c>
      <c r="EA1" s="1398"/>
      <c r="EB1" s="1399"/>
      <c r="EC1" s="1411" t="s">
        <v>530</v>
      </c>
      <c r="ED1" s="1412"/>
      <c r="EE1" s="1413"/>
      <c r="EF1" s="348" t="s">
        <v>596</v>
      </c>
      <c r="EG1" s="349"/>
      <c r="EH1" s="349"/>
      <c r="EI1" s="349"/>
      <c r="EJ1" s="349"/>
      <c r="EK1" s="349"/>
      <c r="EL1" s="349"/>
      <c r="EM1" s="349"/>
      <c r="EN1" s="350"/>
      <c r="EO1" s="1411" t="s">
        <v>597</v>
      </c>
      <c r="EP1" s="1412"/>
      <c r="EQ1" s="1412"/>
      <c r="ER1" s="1412"/>
      <c r="ES1" s="1412"/>
      <c r="ET1" s="1412"/>
      <c r="EU1" s="1412"/>
      <c r="EV1" s="1412"/>
      <c r="EW1" s="1412"/>
      <c r="EX1" s="1412"/>
      <c r="EY1" s="1412"/>
      <c r="EZ1" s="1413"/>
      <c r="FA1" s="1414" t="s">
        <v>595</v>
      </c>
      <c r="FB1" s="1415"/>
      <c r="FC1" s="1415"/>
      <c r="FD1" s="1415"/>
      <c r="FE1" s="1415"/>
      <c r="FF1" s="1415"/>
      <c r="FG1" s="1415"/>
      <c r="FH1" s="1415"/>
      <c r="FI1" s="1415"/>
      <c r="FJ1" s="1415"/>
      <c r="FK1" s="1415"/>
      <c r="FL1" s="1415"/>
      <c r="FM1" s="1415"/>
      <c r="FN1" s="1415"/>
      <c r="FO1" s="1415"/>
      <c r="FP1" s="1415"/>
      <c r="FQ1" s="1415"/>
      <c r="FR1" s="1416"/>
      <c r="FS1" s="1403" t="s">
        <v>1294</v>
      </c>
      <c r="FT1" s="1404"/>
      <c r="FU1" s="1404"/>
      <c r="FV1" s="1404"/>
      <c r="FW1" s="1404"/>
      <c r="FX1" s="1404"/>
      <c r="FY1" s="1404"/>
      <c r="FZ1" s="1404"/>
      <c r="GA1" s="1404"/>
      <c r="GB1" s="1404"/>
      <c r="GC1" s="1404"/>
      <c r="GD1" s="1404"/>
      <c r="GE1" s="1404"/>
      <c r="GF1" s="1404"/>
      <c r="GG1" s="1404"/>
      <c r="GH1" s="1404"/>
      <c r="GI1" s="1404"/>
      <c r="GJ1" s="1404"/>
      <c r="GK1" s="1404"/>
      <c r="GL1" s="1404"/>
      <c r="GM1" s="1404"/>
      <c r="GN1" s="1404"/>
      <c r="GO1" s="1404"/>
      <c r="GP1" s="1404"/>
      <c r="GQ1" s="1404"/>
      <c r="GR1" s="1404"/>
      <c r="GS1" s="1404"/>
      <c r="GT1" s="1404"/>
      <c r="GU1" s="1404"/>
      <c r="GV1" s="1404"/>
      <c r="GW1" s="1404"/>
      <c r="GX1" s="1404"/>
      <c r="GY1" s="1405"/>
      <c r="GZ1" s="1332" t="s">
        <v>1295</v>
      </c>
      <c r="HA1" s="1332"/>
      <c r="HB1" s="1332"/>
      <c r="HC1" s="1332"/>
      <c r="HD1" s="1332"/>
      <c r="HE1" s="1332"/>
      <c r="HF1" s="1332"/>
      <c r="HG1" s="1332"/>
      <c r="HH1" s="1332"/>
      <c r="HI1" s="1332"/>
      <c r="HJ1" s="1332"/>
      <c r="HK1" s="1332"/>
      <c r="HL1" s="1332"/>
      <c r="HM1" s="1332"/>
      <c r="HN1" s="1332"/>
      <c r="HO1" s="1332"/>
      <c r="HP1" s="1332"/>
      <c r="HQ1" s="1332"/>
      <c r="HR1" s="1332"/>
      <c r="HS1" s="1332"/>
      <c r="HT1" s="1332"/>
      <c r="HU1" s="1332"/>
      <c r="HV1" s="1332"/>
      <c r="HW1" s="1332"/>
      <c r="HX1" s="1332"/>
      <c r="HY1" s="1332"/>
      <c r="HZ1" s="1332"/>
      <c r="IA1" s="1332"/>
      <c r="IB1" s="1332"/>
      <c r="IC1" s="1332"/>
      <c r="ID1" s="1332"/>
      <c r="IE1" s="1332"/>
      <c r="IF1" s="1335" t="s">
        <v>1296</v>
      </c>
      <c r="IG1" s="1335"/>
      <c r="IH1" s="1335"/>
      <c r="II1" s="1335"/>
      <c r="IJ1" s="1335"/>
      <c r="IK1" s="1335"/>
      <c r="IL1" s="1335"/>
      <c r="IM1" s="1335"/>
      <c r="IN1" s="1335"/>
      <c r="IO1" s="1335"/>
      <c r="IP1" s="1335"/>
      <c r="IQ1" s="1335"/>
      <c r="IR1" s="1335"/>
      <c r="IS1" s="1335"/>
      <c r="IT1" s="1335"/>
      <c r="IU1" s="1335"/>
      <c r="IV1" s="1335"/>
      <c r="IW1" s="1335"/>
      <c r="IX1" s="1335"/>
      <c r="IY1" s="1335"/>
      <c r="IZ1" s="1335"/>
      <c r="JA1" s="1335"/>
      <c r="JB1" s="1335"/>
      <c r="JC1" s="1335"/>
      <c r="JD1" s="1335"/>
      <c r="JE1" s="1335"/>
      <c r="JF1" s="1335"/>
      <c r="JG1" s="1335"/>
      <c r="JH1" s="1335"/>
      <c r="JI1" s="1335"/>
      <c r="JJ1" s="1332" t="s">
        <v>1297</v>
      </c>
      <c r="JK1" s="1332"/>
      <c r="JL1" s="1332"/>
      <c r="JM1" s="1332"/>
      <c r="JN1" s="1332"/>
      <c r="JO1" s="1332"/>
      <c r="JP1" s="1332"/>
      <c r="JQ1" s="1332"/>
      <c r="JR1" s="1332"/>
      <c r="JS1" s="1332"/>
      <c r="JT1" s="1332"/>
      <c r="JU1" s="1332"/>
      <c r="JV1" s="1332"/>
      <c r="JW1" s="1332"/>
      <c r="JX1" s="1332"/>
      <c r="JY1" s="1332"/>
      <c r="JZ1" s="1332"/>
      <c r="KA1" s="1332"/>
      <c r="KB1" s="1332"/>
      <c r="KC1" s="1332"/>
      <c r="KD1" s="1332"/>
      <c r="KE1" s="1332"/>
      <c r="KF1" s="1332"/>
      <c r="KG1" s="1332"/>
      <c r="KH1" s="1332"/>
      <c r="KI1" s="1332"/>
      <c r="KJ1" s="1332"/>
      <c r="KK1" s="1332"/>
      <c r="KL1" s="1332"/>
      <c r="KM1" s="1332"/>
      <c r="KN1" s="1335" t="s">
        <v>1298</v>
      </c>
      <c r="KO1" s="1335"/>
      <c r="KP1" s="1335"/>
      <c r="KQ1" s="1335"/>
      <c r="KR1" s="1335"/>
      <c r="KS1" s="1335"/>
      <c r="KT1" s="1335"/>
      <c r="KU1" s="1335"/>
      <c r="KV1" s="1335"/>
      <c r="KW1" s="1335"/>
      <c r="KX1" s="1335"/>
      <c r="KY1" s="1335"/>
      <c r="KZ1" s="1335"/>
      <c r="LA1" s="1335"/>
      <c r="LB1" s="1335"/>
      <c r="LC1" s="1335"/>
      <c r="LD1" s="1335"/>
      <c r="LE1" s="1335"/>
      <c r="LF1" s="1335"/>
      <c r="LG1" s="1335"/>
      <c r="LH1" s="1335"/>
      <c r="LI1" s="1335"/>
      <c r="LJ1" s="1335"/>
      <c r="LK1" s="1335"/>
      <c r="LL1" s="1335"/>
      <c r="LM1" s="1335"/>
      <c r="LN1" s="1335"/>
      <c r="LO1" s="1335"/>
      <c r="LP1" s="1335"/>
      <c r="LQ1" s="1335"/>
      <c r="LR1" s="1414" t="s">
        <v>903</v>
      </c>
      <c r="LS1" s="1415"/>
      <c r="LT1" s="1415"/>
      <c r="LU1" s="1415"/>
      <c r="LV1" s="1415"/>
      <c r="LW1" s="1416"/>
      <c r="LX1" s="1403" t="s">
        <v>598</v>
      </c>
      <c r="LY1" s="1404"/>
      <c r="LZ1" s="1404"/>
      <c r="MA1" s="1404"/>
      <c r="MB1" s="1404"/>
      <c r="MC1" s="1404"/>
      <c r="MD1" s="1404"/>
      <c r="ME1" s="1404"/>
      <c r="MF1" s="1404"/>
      <c r="MG1" s="1404"/>
      <c r="MH1" s="1404"/>
      <c r="MI1" s="1404"/>
      <c r="MJ1" s="1405"/>
      <c r="MK1" s="1397" t="s">
        <v>599</v>
      </c>
      <c r="ML1" s="1398"/>
      <c r="MM1" s="1398"/>
      <c r="MN1" s="1398"/>
      <c r="MO1" s="1398"/>
      <c r="MP1" s="1398"/>
      <c r="MQ1" s="1398"/>
      <c r="MR1" s="1399"/>
      <c r="MS1" s="1417" t="s">
        <v>600</v>
      </c>
      <c r="MT1" s="1418"/>
      <c r="MU1" s="1418"/>
      <c r="MV1" s="1418"/>
      <c r="MW1" s="1418"/>
      <c r="MX1" s="1418"/>
      <c r="MY1" s="1418"/>
      <c r="MZ1" s="1419"/>
      <c r="NA1" s="351" t="s">
        <v>601</v>
      </c>
      <c r="NB1" s="352"/>
      <c r="NC1" s="352"/>
      <c r="ND1" s="352"/>
      <c r="NE1" s="352"/>
      <c r="NF1" s="352"/>
      <c r="NG1" s="352"/>
      <c r="NH1" s="352"/>
      <c r="NI1" s="353"/>
      <c r="NJ1" s="345" t="s">
        <v>602</v>
      </c>
      <c r="NK1" s="346"/>
      <c r="NL1" s="346"/>
      <c r="NM1" s="346"/>
      <c r="NN1" s="346"/>
      <c r="NO1" s="346"/>
      <c r="NP1" s="346"/>
      <c r="NQ1" s="346"/>
      <c r="NR1" s="347"/>
      <c r="NS1" s="344" t="s">
        <v>542</v>
      </c>
      <c r="NT1" s="343" t="s">
        <v>543</v>
      </c>
      <c r="NU1" s="341" t="s">
        <v>544</v>
      </c>
      <c r="NV1" s="1411" t="s">
        <v>545</v>
      </c>
      <c r="NW1" s="1412"/>
      <c r="NX1" s="1412"/>
      <c r="NY1" s="1412"/>
      <c r="NZ1" s="1412"/>
      <c r="OA1" s="1412"/>
      <c r="OB1" s="1412"/>
      <c r="OC1" s="1413"/>
      <c r="OD1" s="1409" t="s">
        <v>856</v>
      </c>
      <c r="OE1" s="1410"/>
      <c r="OF1" s="1410"/>
      <c r="OG1" s="1410"/>
      <c r="OH1" s="1410"/>
      <c r="OI1" s="1410"/>
      <c r="OJ1" s="1410"/>
      <c r="OK1" s="1410"/>
      <c r="OL1" s="1410"/>
      <c r="OM1" s="1410"/>
      <c r="ON1" s="1410"/>
      <c r="OO1" s="1410"/>
      <c r="OP1" s="1410"/>
      <c r="OQ1" s="1410"/>
      <c r="OR1" s="1410"/>
      <c r="OS1" s="1410"/>
      <c r="OT1" s="1410"/>
      <c r="OU1" s="1410"/>
      <c r="OV1" s="1410"/>
      <c r="OW1" s="1410"/>
      <c r="OX1" s="1410"/>
    </row>
    <row r="2" spans="1:414" ht="114.75" customHeight="1" thickTop="1">
      <c r="A2" s="3"/>
      <c r="B2" s="384" t="s">
        <v>620</v>
      </c>
      <c r="C2" s="384" t="s">
        <v>622</v>
      </c>
      <c r="D2" s="384" t="s">
        <v>170</v>
      </c>
      <c r="E2" s="384" t="s">
        <v>108</v>
      </c>
      <c r="F2" s="384" t="s">
        <v>10</v>
      </c>
      <c r="G2" s="384" t="s">
        <v>12</v>
      </c>
      <c r="H2" s="342" t="s">
        <v>621</v>
      </c>
      <c r="I2" s="342" t="s">
        <v>622</v>
      </c>
      <c r="J2" s="342" t="s">
        <v>170</v>
      </c>
      <c r="K2" s="342" t="s">
        <v>108</v>
      </c>
      <c r="L2" s="342" t="s">
        <v>10</v>
      </c>
      <c r="M2" s="342" t="s">
        <v>12</v>
      </c>
      <c r="N2" s="50" t="s">
        <v>57</v>
      </c>
      <c r="O2" s="50" t="s">
        <v>1321</v>
      </c>
      <c r="P2" s="50" t="s">
        <v>1322</v>
      </c>
      <c r="Q2" s="50" t="s">
        <v>1323</v>
      </c>
      <c r="R2" s="50" t="s">
        <v>1324</v>
      </c>
      <c r="S2" s="50" t="s">
        <v>1325</v>
      </c>
      <c r="T2" s="342" t="s">
        <v>620</v>
      </c>
      <c r="U2" s="342" t="s">
        <v>624</v>
      </c>
      <c r="V2" s="342" t="s">
        <v>758</v>
      </c>
      <c r="W2" s="342" t="s">
        <v>625</v>
      </c>
      <c r="X2" s="342" t="s">
        <v>626</v>
      </c>
      <c r="Y2" s="342" t="s">
        <v>43</v>
      </c>
      <c r="Z2" s="342" t="s">
        <v>627</v>
      </c>
      <c r="AA2" s="50" t="s">
        <v>620</v>
      </c>
      <c r="AB2" s="50" t="s">
        <v>628</v>
      </c>
      <c r="AC2" s="50" t="s">
        <v>629</v>
      </c>
      <c r="AD2" s="50" t="s">
        <v>634</v>
      </c>
      <c r="AE2" s="50" t="s">
        <v>630</v>
      </c>
      <c r="AF2" s="50" t="s">
        <v>610</v>
      </c>
      <c r="AG2" s="50" t="s">
        <v>611</v>
      </c>
      <c r="AH2" s="50" t="s">
        <v>632</v>
      </c>
      <c r="AI2" s="50" t="s">
        <v>219</v>
      </c>
      <c r="AJ2" s="50" t="s">
        <v>631</v>
      </c>
      <c r="AK2" s="50" t="s">
        <v>633</v>
      </c>
      <c r="AL2" s="342" t="s">
        <v>621</v>
      </c>
      <c r="AM2" s="342" t="s">
        <v>628</v>
      </c>
      <c r="AN2" s="342" t="s">
        <v>629</v>
      </c>
      <c r="AO2" s="342" t="s">
        <v>634</v>
      </c>
      <c r="AP2" s="342" t="s">
        <v>630</v>
      </c>
      <c r="AQ2" s="342" t="s">
        <v>610</v>
      </c>
      <c r="AR2" s="342" t="s">
        <v>611</v>
      </c>
      <c r="AS2" s="342" t="s">
        <v>632</v>
      </c>
      <c r="AT2" s="342" t="s">
        <v>219</v>
      </c>
      <c r="AU2" s="342" t="s">
        <v>631</v>
      </c>
      <c r="AV2" s="342" t="s">
        <v>633</v>
      </c>
      <c r="AW2" s="50" t="s">
        <v>57</v>
      </c>
      <c r="AX2" s="50" t="s">
        <v>1326</v>
      </c>
      <c r="AY2" s="50" t="s">
        <v>1327</v>
      </c>
      <c r="AZ2" s="50" t="s">
        <v>1328</v>
      </c>
      <c r="BA2" s="50" t="s">
        <v>1329</v>
      </c>
      <c r="BB2" s="50" t="s">
        <v>1330</v>
      </c>
      <c r="BC2" s="50" t="s">
        <v>1331</v>
      </c>
      <c r="BD2" s="50" t="s">
        <v>1332</v>
      </c>
      <c r="BE2" s="50" t="s">
        <v>1333</v>
      </c>
      <c r="BF2" s="50" t="s">
        <v>1334</v>
      </c>
      <c r="BG2" s="50" t="s">
        <v>1335</v>
      </c>
      <c r="BH2" s="342" t="s">
        <v>10</v>
      </c>
      <c r="BI2" s="342" t="s">
        <v>114</v>
      </c>
      <c r="BJ2" s="342" t="s">
        <v>21</v>
      </c>
      <c r="BK2" s="342" t="s">
        <v>635</v>
      </c>
      <c r="BL2" s="342" t="s">
        <v>636</v>
      </c>
      <c r="BM2" s="342" t="s">
        <v>12</v>
      </c>
      <c r="BN2" s="342" t="s">
        <v>117</v>
      </c>
      <c r="BO2" s="342" t="s">
        <v>139</v>
      </c>
      <c r="BP2" s="342" t="s">
        <v>638</v>
      </c>
      <c r="BQ2" s="342" t="s">
        <v>639</v>
      </c>
      <c r="BR2" s="50" t="s">
        <v>10</v>
      </c>
      <c r="BS2" s="50" t="s">
        <v>114</v>
      </c>
      <c r="BT2" s="50" t="s">
        <v>21</v>
      </c>
      <c r="BU2" s="50" t="s">
        <v>635</v>
      </c>
      <c r="BV2" s="50" t="s">
        <v>636</v>
      </c>
      <c r="BW2" s="50" t="s">
        <v>12</v>
      </c>
      <c r="BX2" s="50" t="s">
        <v>117</v>
      </c>
      <c r="BY2" s="50" t="s">
        <v>139</v>
      </c>
      <c r="BZ2" s="50" t="s">
        <v>638</v>
      </c>
      <c r="CA2" s="50" t="s">
        <v>639</v>
      </c>
      <c r="CB2" s="342" t="s">
        <v>1336</v>
      </c>
      <c r="CC2" s="342" t="s">
        <v>1337</v>
      </c>
      <c r="CD2" s="342" t="s">
        <v>1338</v>
      </c>
      <c r="CE2" s="342" t="s">
        <v>1339</v>
      </c>
      <c r="CF2" s="342" t="s">
        <v>1340</v>
      </c>
      <c r="CG2" s="342" t="s">
        <v>1341</v>
      </c>
      <c r="CH2" s="342" t="s">
        <v>1342</v>
      </c>
      <c r="CI2" s="342" t="s">
        <v>1343</v>
      </c>
      <c r="CJ2" s="342" t="s">
        <v>1344</v>
      </c>
      <c r="CK2" s="342" t="s">
        <v>1345</v>
      </c>
      <c r="CL2" s="50" t="s">
        <v>108</v>
      </c>
      <c r="CM2" s="50" t="s">
        <v>30</v>
      </c>
      <c r="CN2" s="50" t="s">
        <v>647</v>
      </c>
      <c r="CO2" s="50" t="s">
        <v>648</v>
      </c>
      <c r="CP2" s="342" t="s">
        <v>108</v>
      </c>
      <c r="CQ2" s="342" t="s">
        <v>30</v>
      </c>
      <c r="CR2" s="342" t="s">
        <v>647</v>
      </c>
      <c r="CS2" s="342" t="s">
        <v>648</v>
      </c>
      <c r="CT2" s="50" t="s">
        <v>30</v>
      </c>
      <c r="CU2" s="50" t="s">
        <v>171</v>
      </c>
      <c r="CV2" s="50" t="s">
        <v>172</v>
      </c>
      <c r="CW2" s="50" t="s">
        <v>649</v>
      </c>
      <c r="CX2" s="50" t="s">
        <v>650</v>
      </c>
      <c r="CY2" s="50" t="s">
        <v>651</v>
      </c>
      <c r="CZ2" s="50" t="s">
        <v>652</v>
      </c>
      <c r="DA2" s="50" t="s">
        <v>653</v>
      </c>
      <c r="DB2" s="342" t="s">
        <v>108</v>
      </c>
      <c r="DC2" s="342" t="s">
        <v>30</v>
      </c>
      <c r="DD2" s="342" t="s">
        <v>171</v>
      </c>
      <c r="DE2" s="342" t="s">
        <v>172</v>
      </c>
      <c r="DF2" s="342" t="s">
        <v>649</v>
      </c>
      <c r="DG2" s="342" t="s">
        <v>650</v>
      </c>
      <c r="DH2" s="342" t="s">
        <v>651</v>
      </c>
      <c r="DI2" s="342" t="s">
        <v>652</v>
      </c>
      <c r="DJ2" s="342" t="s">
        <v>653</v>
      </c>
      <c r="DK2" s="50" t="s">
        <v>1323</v>
      </c>
      <c r="DL2" s="50" t="s">
        <v>1324</v>
      </c>
      <c r="DM2" s="50" t="s">
        <v>1346</v>
      </c>
      <c r="DN2" s="50" t="s">
        <v>1347</v>
      </c>
      <c r="DO2" s="50" t="s">
        <v>1348</v>
      </c>
      <c r="DP2" s="50" t="s">
        <v>1349</v>
      </c>
      <c r="DQ2" s="50" t="s">
        <v>1350</v>
      </c>
      <c r="DR2" s="50" t="s">
        <v>1351</v>
      </c>
      <c r="DS2" s="50" t="s">
        <v>1352</v>
      </c>
      <c r="DT2" s="342" t="s">
        <v>663</v>
      </c>
      <c r="DU2" s="342" t="s">
        <v>662</v>
      </c>
      <c r="DV2" s="342" t="s">
        <v>925</v>
      </c>
      <c r="DW2" s="50" t="s">
        <v>663</v>
      </c>
      <c r="DX2" s="50" t="s">
        <v>662</v>
      </c>
      <c r="DY2" s="50" t="s">
        <v>925</v>
      </c>
      <c r="DZ2" s="342" t="s">
        <v>1353</v>
      </c>
      <c r="EA2" s="342" t="s">
        <v>1354</v>
      </c>
      <c r="EB2" s="342" t="s">
        <v>1355</v>
      </c>
      <c r="EC2" s="338" t="s">
        <v>613</v>
      </c>
      <c r="ED2" s="338" t="s">
        <v>603</v>
      </c>
      <c r="EE2" s="339" t="s">
        <v>36</v>
      </c>
      <c r="EF2" s="342" t="s">
        <v>625</v>
      </c>
      <c r="EG2" s="342" t="s">
        <v>623</v>
      </c>
      <c r="EH2" s="342" t="s">
        <v>665</v>
      </c>
      <c r="EI2" s="342" t="s">
        <v>94</v>
      </c>
      <c r="EJ2" s="342" t="s">
        <v>95</v>
      </c>
      <c r="EK2" s="342" t="s">
        <v>622</v>
      </c>
      <c r="EL2" s="342" t="s">
        <v>96</v>
      </c>
      <c r="EM2" s="342" t="s">
        <v>97</v>
      </c>
      <c r="EN2" s="342" t="s">
        <v>590</v>
      </c>
      <c r="EO2" s="50" t="s">
        <v>10</v>
      </c>
      <c r="EP2" s="50" t="s">
        <v>114</v>
      </c>
      <c r="EQ2" s="50" t="s">
        <v>21</v>
      </c>
      <c r="ER2" s="50" t="s">
        <v>636</v>
      </c>
      <c r="ES2" s="50" t="s">
        <v>12</v>
      </c>
      <c r="ET2" s="50" t="s">
        <v>117</v>
      </c>
      <c r="EU2" s="50" t="s">
        <v>139</v>
      </c>
      <c r="EV2" s="50" t="s">
        <v>639</v>
      </c>
      <c r="EW2" s="50" t="s">
        <v>101</v>
      </c>
      <c r="EX2" s="50" t="s">
        <v>103</v>
      </c>
      <c r="EY2" s="50" t="s">
        <v>112</v>
      </c>
      <c r="EZ2" s="50" t="s">
        <v>673</v>
      </c>
      <c r="FA2" s="342" t="s">
        <v>960</v>
      </c>
      <c r="FB2" s="342" t="s">
        <v>961</v>
      </c>
      <c r="FC2" s="342" t="s">
        <v>101</v>
      </c>
      <c r="FD2" s="342" t="s">
        <v>185</v>
      </c>
      <c r="FE2" s="342" t="s">
        <v>184</v>
      </c>
      <c r="FF2" s="342" t="s">
        <v>103</v>
      </c>
      <c r="FG2" s="342" t="s">
        <v>675</v>
      </c>
      <c r="FH2" s="342" t="s">
        <v>43</v>
      </c>
      <c r="FI2" s="342" t="s">
        <v>674</v>
      </c>
      <c r="FJ2" s="342" t="s">
        <v>622</v>
      </c>
      <c r="FK2" s="342" t="s">
        <v>170</v>
      </c>
      <c r="FL2" s="342" t="s">
        <v>107</v>
      </c>
      <c r="FM2" s="342" t="s">
        <v>108</v>
      </c>
      <c r="FN2" s="342" t="s">
        <v>110</v>
      </c>
      <c r="FO2" s="342" t="s">
        <v>186</v>
      </c>
      <c r="FP2" s="342" t="s">
        <v>112</v>
      </c>
      <c r="FQ2" s="342" t="s">
        <v>673</v>
      </c>
      <c r="FR2" s="342"/>
      <c r="FS2" s="1327" t="s">
        <v>447</v>
      </c>
      <c r="FT2" s="1327" t="s">
        <v>448</v>
      </c>
      <c r="FU2" s="1327" t="s">
        <v>722</v>
      </c>
      <c r="FV2" s="1327" t="s">
        <v>71</v>
      </c>
      <c r="FW2" s="1327" t="s">
        <v>443</v>
      </c>
      <c r="FX2" s="1327" t="s">
        <v>72</v>
      </c>
      <c r="FY2" s="1327" t="s">
        <v>73</v>
      </c>
      <c r="FZ2" s="1327" t="s">
        <v>74</v>
      </c>
      <c r="GA2" s="1327" t="s">
        <v>75</v>
      </c>
      <c r="GB2" s="1327" t="s">
        <v>677</v>
      </c>
      <c r="GC2" s="1327" t="s">
        <v>481</v>
      </c>
      <c r="GD2" s="1327" t="s">
        <v>449</v>
      </c>
      <c r="GE2" s="1327" t="s">
        <v>450</v>
      </c>
      <c r="GF2" s="1327" t="s">
        <v>551</v>
      </c>
      <c r="GG2" s="1327" t="s">
        <v>452</v>
      </c>
      <c r="GH2" s="1327" t="s">
        <v>563</v>
      </c>
      <c r="GI2" s="1327" t="s">
        <v>717</v>
      </c>
      <c r="GJ2" s="1327" t="s">
        <v>721</v>
      </c>
      <c r="GK2" s="1327" t="s">
        <v>720</v>
      </c>
      <c r="GL2" s="1327" t="s">
        <v>719</v>
      </c>
      <c r="GM2" s="1327" t="s">
        <v>456</v>
      </c>
      <c r="GN2" s="1327" t="s">
        <v>108</v>
      </c>
      <c r="GO2" s="1327" t="s">
        <v>716</v>
      </c>
      <c r="GP2" s="1327" t="s">
        <v>565</v>
      </c>
      <c r="GQ2" s="1327" t="s">
        <v>471</v>
      </c>
      <c r="GR2" s="1327" t="s">
        <v>187</v>
      </c>
      <c r="GS2" s="1327" t="s">
        <v>923</v>
      </c>
      <c r="GT2" s="1327" t="s">
        <v>723</v>
      </c>
      <c r="GU2" s="1327"/>
      <c r="GV2" s="1327" t="s">
        <v>713</v>
      </c>
      <c r="GW2" s="1327" t="s">
        <v>808</v>
      </c>
      <c r="GX2" s="1327" t="s">
        <v>1409</v>
      </c>
      <c r="GY2" s="1327" t="s">
        <v>911</v>
      </c>
      <c r="GZ2" s="1333" t="s">
        <v>447</v>
      </c>
      <c r="HA2" s="1333" t="s">
        <v>448</v>
      </c>
      <c r="HB2" s="1333" t="s">
        <v>722</v>
      </c>
      <c r="HC2" s="1333" t="s">
        <v>71</v>
      </c>
      <c r="HD2" s="1333" t="s">
        <v>443</v>
      </c>
      <c r="HE2" s="1333" t="s">
        <v>72</v>
      </c>
      <c r="HF2" s="1333" t="s">
        <v>73</v>
      </c>
      <c r="HG2" s="1333" t="s">
        <v>74</v>
      </c>
      <c r="HH2" s="1333" t="s">
        <v>75</v>
      </c>
      <c r="HI2" s="1333" t="s">
        <v>677</v>
      </c>
      <c r="HJ2" s="1333" t="s">
        <v>481</v>
      </c>
      <c r="HK2" s="1333" t="s">
        <v>449</v>
      </c>
      <c r="HL2" s="1333" t="s">
        <v>450</v>
      </c>
      <c r="HM2" s="1333" t="s">
        <v>551</v>
      </c>
      <c r="HN2" s="1333" t="s">
        <v>452</v>
      </c>
      <c r="HO2" s="1333" t="s">
        <v>563</v>
      </c>
      <c r="HP2" s="1333" t="s">
        <v>721</v>
      </c>
      <c r="HQ2" s="1333" t="s">
        <v>720</v>
      </c>
      <c r="HR2" s="1333" t="s">
        <v>719</v>
      </c>
      <c r="HS2" s="1333" t="s">
        <v>456</v>
      </c>
      <c r="HT2" s="1333" t="s">
        <v>108</v>
      </c>
      <c r="HU2" s="1333" t="s">
        <v>716</v>
      </c>
      <c r="HV2" s="1333" t="s">
        <v>565</v>
      </c>
      <c r="HW2" s="1333" t="s">
        <v>944</v>
      </c>
      <c r="HX2" s="1333" t="s">
        <v>471</v>
      </c>
      <c r="HY2" s="1333" t="s">
        <v>187</v>
      </c>
      <c r="HZ2" s="1333" t="s">
        <v>1108</v>
      </c>
      <c r="IA2" s="1333" t="s">
        <v>1109</v>
      </c>
      <c r="IB2" s="1333" t="s">
        <v>1356</v>
      </c>
      <c r="IC2" s="1333" t="s">
        <v>1107</v>
      </c>
      <c r="ID2" s="1333" t="s">
        <v>1320</v>
      </c>
      <c r="IE2" s="1333" t="s">
        <v>1288</v>
      </c>
      <c r="IF2" s="1327" t="s">
        <v>447</v>
      </c>
      <c r="IG2" s="1327" t="s">
        <v>448</v>
      </c>
      <c r="IH2" s="1327" t="s">
        <v>722</v>
      </c>
      <c r="II2" s="1327" t="s">
        <v>71</v>
      </c>
      <c r="IJ2" s="1327" t="s">
        <v>72</v>
      </c>
      <c r="IK2" s="1327" t="s">
        <v>73</v>
      </c>
      <c r="IL2" s="1327" t="s">
        <v>74</v>
      </c>
      <c r="IM2" s="1327" t="s">
        <v>75</v>
      </c>
      <c r="IN2" s="1327" t="s">
        <v>677</v>
      </c>
      <c r="IO2" s="1327" t="s">
        <v>481</v>
      </c>
      <c r="IP2" s="1327" t="s">
        <v>449</v>
      </c>
      <c r="IQ2" s="1327" t="s">
        <v>450</v>
      </c>
      <c r="IR2" s="1327" t="s">
        <v>551</v>
      </c>
      <c r="IS2" s="1327" t="s">
        <v>452</v>
      </c>
      <c r="IT2" s="1327" t="s">
        <v>563</v>
      </c>
      <c r="IU2" s="1327" t="s">
        <v>721</v>
      </c>
      <c r="IV2" s="1327" t="s">
        <v>720</v>
      </c>
      <c r="IW2" s="1327" t="s">
        <v>719</v>
      </c>
      <c r="IX2" s="1327" t="s">
        <v>456</v>
      </c>
      <c r="IY2" s="1327" t="s">
        <v>108</v>
      </c>
      <c r="IZ2" s="1327" t="s">
        <v>716</v>
      </c>
      <c r="JA2" s="1327" t="s">
        <v>565</v>
      </c>
      <c r="JB2" s="1327" t="s">
        <v>944</v>
      </c>
      <c r="JC2" s="1327" t="s">
        <v>471</v>
      </c>
      <c r="JD2" s="1327" t="s">
        <v>187</v>
      </c>
      <c r="JE2" s="1327" t="s">
        <v>1000</v>
      </c>
      <c r="JF2" s="1327" t="s">
        <v>1357</v>
      </c>
      <c r="JG2" s="1327" t="s">
        <v>1107</v>
      </c>
      <c r="JH2" s="1327" t="s">
        <v>1320</v>
      </c>
      <c r="JI2" s="1327" t="s">
        <v>1288</v>
      </c>
      <c r="JJ2" s="1333" t="s">
        <v>447</v>
      </c>
      <c r="JK2" s="1333" t="s">
        <v>448</v>
      </c>
      <c r="JL2" s="1333" t="s">
        <v>722</v>
      </c>
      <c r="JM2" s="1333" t="s">
        <v>71</v>
      </c>
      <c r="JN2" s="1333" t="s">
        <v>72</v>
      </c>
      <c r="JO2" s="1333" t="s">
        <v>73</v>
      </c>
      <c r="JP2" s="1333" t="s">
        <v>74</v>
      </c>
      <c r="JQ2" s="1333" t="s">
        <v>75</v>
      </c>
      <c r="JR2" s="1333" t="s">
        <v>677</v>
      </c>
      <c r="JS2" s="1333" t="s">
        <v>481</v>
      </c>
      <c r="JT2" s="1333" t="s">
        <v>449</v>
      </c>
      <c r="JU2" s="1333" t="s">
        <v>450</v>
      </c>
      <c r="JV2" s="1333" t="s">
        <v>551</v>
      </c>
      <c r="JW2" s="1333" t="s">
        <v>452</v>
      </c>
      <c r="JX2" s="1333" t="s">
        <v>563</v>
      </c>
      <c r="JY2" s="1333" t="s">
        <v>721</v>
      </c>
      <c r="JZ2" s="1333" t="s">
        <v>720</v>
      </c>
      <c r="KA2" s="1333" t="s">
        <v>719</v>
      </c>
      <c r="KB2" s="1333" t="s">
        <v>456</v>
      </c>
      <c r="KC2" s="1333" t="s">
        <v>108</v>
      </c>
      <c r="KD2" s="1333" t="s">
        <v>716</v>
      </c>
      <c r="KE2" s="1333" t="s">
        <v>565</v>
      </c>
      <c r="KF2" s="1333" t="s">
        <v>944</v>
      </c>
      <c r="KG2" s="1333" t="s">
        <v>471</v>
      </c>
      <c r="KH2" s="1333" t="s">
        <v>187</v>
      </c>
      <c r="KI2" s="1333" t="s">
        <v>1208</v>
      </c>
      <c r="KJ2" s="1333" t="s">
        <v>1357</v>
      </c>
      <c r="KK2" s="1333" t="s">
        <v>1177</v>
      </c>
      <c r="KL2" s="1333" t="s">
        <v>1318</v>
      </c>
      <c r="KM2" s="1333" t="s">
        <v>1308</v>
      </c>
      <c r="KN2" s="1327" t="s">
        <v>447</v>
      </c>
      <c r="KO2" s="1327" t="s">
        <v>448</v>
      </c>
      <c r="KP2" s="1327" t="s">
        <v>722</v>
      </c>
      <c r="KQ2" s="1327" t="s">
        <v>71</v>
      </c>
      <c r="KR2" s="1327" t="s">
        <v>72</v>
      </c>
      <c r="KS2" s="1327" t="s">
        <v>73</v>
      </c>
      <c r="KT2" s="1327" t="s">
        <v>74</v>
      </c>
      <c r="KU2" s="1327" t="s">
        <v>75</v>
      </c>
      <c r="KV2" s="1327" t="s">
        <v>677</v>
      </c>
      <c r="KW2" s="1327" t="s">
        <v>481</v>
      </c>
      <c r="KX2" s="1327" t="s">
        <v>449</v>
      </c>
      <c r="KY2" s="1327" t="s">
        <v>450</v>
      </c>
      <c r="KZ2" s="1327" t="s">
        <v>551</v>
      </c>
      <c r="LA2" s="1327" t="s">
        <v>452</v>
      </c>
      <c r="LB2" s="1327" t="s">
        <v>563</v>
      </c>
      <c r="LC2" s="1327" t="s">
        <v>721</v>
      </c>
      <c r="LD2" s="1327" t="s">
        <v>720</v>
      </c>
      <c r="LE2" s="1327" t="s">
        <v>719</v>
      </c>
      <c r="LF2" s="1327" t="s">
        <v>456</v>
      </c>
      <c r="LG2" s="1327" t="s">
        <v>108</v>
      </c>
      <c r="LH2" s="1327" t="s">
        <v>716</v>
      </c>
      <c r="LI2" s="1327" t="s">
        <v>565</v>
      </c>
      <c r="LJ2" s="1327" t="s">
        <v>944</v>
      </c>
      <c r="LK2" s="1327" t="s">
        <v>471</v>
      </c>
      <c r="LL2" s="1327" t="s">
        <v>187</v>
      </c>
      <c r="LM2" s="1327" t="s">
        <v>1276</v>
      </c>
      <c r="LN2" s="1327" t="s">
        <v>1357</v>
      </c>
      <c r="LO2" s="1327" t="s">
        <v>1244</v>
      </c>
      <c r="LP2" s="1327" t="s">
        <v>1317</v>
      </c>
      <c r="LQ2" s="1327" t="s">
        <v>1293</v>
      </c>
      <c r="LR2" s="342" t="s">
        <v>807</v>
      </c>
      <c r="LS2" s="342" t="s">
        <v>120</v>
      </c>
      <c r="LT2" s="342" t="s">
        <v>873</v>
      </c>
      <c r="LU2" s="342" t="s">
        <v>873</v>
      </c>
      <c r="LV2" s="342" t="s">
        <v>724</v>
      </c>
      <c r="LW2" s="342" t="s">
        <v>725</v>
      </c>
      <c r="LX2" s="50" t="s">
        <v>726</v>
      </c>
      <c r="LY2" s="50" t="s">
        <v>546</v>
      </c>
      <c r="LZ2" s="50" t="s">
        <v>122</v>
      </c>
      <c r="MA2" s="50" t="s">
        <v>123</v>
      </c>
      <c r="MB2" s="50" t="s">
        <v>617</v>
      </c>
      <c r="MC2" s="50" t="s">
        <v>618</v>
      </c>
      <c r="MD2" s="50" t="s">
        <v>916</v>
      </c>
      <c r="ME2" s="50" t="s">
        <v>917</v>
      </c>
      <c r="MF2" s="50" t="s">
        <v>729</v>
      </c>
      <c r="MG2" s="50" t="s">
        <v>730</v>
      </c>
      <c r="MH2" s="50" t="s">
        <v>218</v>
      </c>
      <c r="MI2" s="50" t="s">
        <v>731</v>
      </c>
      <c r="MJ2" s="50" t="s">
        <v>732</v>
      </c>
      <c r="MK2" s="342" t="s">
        <v>742</v>
      </c>
      <c r="ML2" s="342" t="s">
        <v>741</v>
      </c>
      <c r="MM2" s="342" t="s">
        <v>744</v>
      </c>
      <c r="MN2" s="342" t="s">
        <v>743</v>
      </c>
      <c r="MO2" s="342" t="s">
        <v>789</v>
      </c>
      <c r="MP2" s="342" t="s">
        <v>745</v>
      </c>
      <c r="MQ2" s="342" t="s">
        <v>788</v>
      </c>
      <c r="MR2" s="342" t="s">
        <v>790</v>
      </c>
      <c r="MS2" s="340" t="s">
        <v>753</v>
      </c>
      <c r="MT2" s="340" t="s">
        <v>754</v>
      </c>
      <c r="MU2" s="340" t="s">
        <v>755</v>
      </c>
      <c r="MV2" s="340" t="s">
        <v>756</v>
      </c>
      <c r="MW2" s="340" t="s">
        <v>791</v>
      </c>
      <c r="MX2" s="340" t="s">
        <v>757</v>
      </c>
      <c r="MY2" s="340" t="s">
        <v>792</v>
      </c>
      <c r="MZ2" s="340" t="s">
        <v>793</v>
      </c>
      <c r="NA2" s="342" t="s">
        <v>758</v>
      </c>
      <c r="NB2" s="342" t="s">
        <v>759</v>
      </c>
      <c r="NC2" s="342" t="s">
        <v>760</v>
      </c>
      <c r="ND2" s="342" t="s">
        <v>761</v>
      </c>
      <c r="NE2" s="342" t="s">
        <v>772</v>
      </c>
      <c r="NF2" s="342" t="s">
        <v>762</v>
      </c>
      <c r="NG2" s="342" t="s">
        <v>763</v>
      </c>
      <c r="NH2" s="342" t="s">
        <v>795</v>
      </c>
      <c r="NI2" s="342" t="s">
        <v>794</v>
      </c>
      <c r="NJ2" s="50" t="s">
        <v>771</v>
      </c>
      <c r="NK2" s="50" t="s">
        <v>781</v>
      </c>
      <c r="NL2" s="50" t="s">
        <v>782</v>
      </c>
      <c r="NM2" s="50" t="s">
        <v>783</v>
      </c>
      <c r="NN2" s="50" t="s">
        <v>784</v>
      </c>
      <c r="NO2" s="50" t="s">
        <v>785</v>
      </c>
      <c r="NP2" s="50" t="s">
        <v>786</v>
      </c>
      <c r="NQ2" s="50" t="s">
        <v>796</v>
      </c>
      <c r="NR2" s="50" t="s">
        <v>797</v>
      </c>
      <c r="NS2" s="342" t="s">
        <v>231</v>
      </c>
      <c r="NT2" s="340" t="s">
        <v>809</v>
      </c>
      <c r="NU2" s="342" t="s">
        <v>798</v>
      </c>
      <c r="NV2" s="50" t="s">
        <v>130</v>
      </c>
      <c r="NW2" s="50" t="s">
        <v>225</v>
      </c>
      <c r="NX2" s="50" t="s">
        <v>232</v>
      </c>
      <c r="NY2" s="50" t="s">
        <v>233</v>
      </c>
      <c r="NZ2" s="50" t="s">
        <v>226</v>
      </c>
      <c r="OA2" s="50" t="s">
        <v>234</v>
      </c>
      <c r="OB2" s="50" t="s">
        <v>227</v>
      </c>
      <c r="OC2" s="50" t="s">
        <v>228</v>
      </c>
      <c r="OD2" s="413" t="s">
        <v>815</v>
      </c>
      <c r="OE2" s="413" t="s">
        <v>816</v>
      </c>
      <c r="OF2" s="413" t="s">
        <v>834</v>
      </c>
      <c r="OG2" s="413" t="s">
        <v>817</v>
      </c>
      <c r="OH2" s="413" t="s">
        <v>818</v>
      </c>
      <c r="OI2" s="413" t="s">
        <v>819</v>
      </c>
      <c r="OJ2" s="413" t="s">
        <v>841</v>
      </c>
      <c r="OK2" s="413" t="s">
        <v>848</v>
      </c>
      <c r="OL2" s="413" t="s">
        <v>849</v>
      </c>
      <c r="OM2" s="413" t="s">
        <v>820</v>
      </c>
      <c r="ON2" s="413" t="s">
        <v>821</v>
      </c>
      <c r="OO2" s="413" t="s">
        <v>822</v>
      </c>
      <c r="OP2" s="413" t="s">
        <v>826</v>
      </c>
      <c r="OQ2" s="413" t="s">
        <v>827</v>
      </c>
      <c r="OR2" s="413" t="s">
        <v>828</v>
      </c>
      <c r="OS2" s="413" t="s">
        <v>837</v>
      </c>
      <c r="OT2" s="413" t="s">
        <v>836</v>
      </c>
      <c r="OU2" s="413" t="s">
        <v>835</v>
      </c>
      <c r="OV2" s="413" t="s">
        <v>823</v>
      </c>
      <c r="OW2" s="413" t="s">
        <v>824</v>
      </c>
      <c r="OX2" s="413" t="s">
        <v>825</v>
      </c>
    </row>
    <row r="3" spans="1:414" s="294" customFormat="1" ht="40.5" customHeight="1">
      <c r="A3" s="354" t="s">
        <v>589</v>
      </c>
      <c r="B3" s="385" t="s">
        <v>0</v>
      </c>
      <c r="C3" s="385" t="s">
        <v>6</v>
      </c>
      <c r="D3" s="385" t="s">
        <v>7</v>
      </c>
      <c r="E3" s="385" t="s">
        <v>8</v>
      </c>
      <c r="F3" s="385" t="s">
        <v>9</v>
      </c>
      <c r="G3" s="385" t="s">
        <v>11</v>
      </c>
      <c r="H3" s="356" t="s">
        <v>1358</v>
      </c>
      <c r="I3" s="356" t="s">
        <v>1359</v>
      </c>
      <c r="J3" s="356" t="s">
        <v>1360</v>
      </c>
      <c r="K3" s="356" t="s">
        <v>1361</v>
      </c>
      <c r="L3" s="356" t="s">
        <v>1362</v>
      </c>
      <c r="M3" s="356" t="s">
        <v>1363</v>
      </c>
      <c r="N3" s="355" t="s">
        <v>178</v>
      </c>
      <c r="O3" s="355" t="s">
        <v>14</v>
      </c>
      <c r="P3" s="355" t="s">
        <v>15</v>
      </c>
      <c r="Q3" s="355" t="s">
        <v>16</v>
      </c>
      <c r="R3" s="355" t="s">
        <v>17</v>
      </c>
      <c r="S3" s="355" t="s">
        <v>18</v>
      </c>
      <c r="T3" s="356" t="s">
        <v>0</v>
      </c>
      <c r="U3" s="356" t="s">
        <v>38</v>
      </c>
      <c r="V3" s="356" t="s">
        <v>39</v>
      </c>
      <c r="W3" s="356" t="s">
        <v>40</v>
      </c>
      <c r="X3" s="356" t="s">
        <v>41</v>
      </c>
      <c r="Y3" s="356" t="s">
        <v>42</v>
      </c>
      <c r="Z3" s="356" t="s">
        <v>44</v>
      </c>
      <c r="AA3" s="355" t="s">
        <v>0</v>
      </c>
      <c r="AB3" s="355" t="s">
        <v>46</v>
      </c>
      <c r="AC3" s="355" t="s">
        <v>48</v>
      </c>
      <c r="AD3" s="355" t="s">
        <v>49</v>
      </c>
      <c r="AE3" s="355" t="s">
        <v>50</v>
      </c>
      <c r="AF3" s="355" t="s">
        <v>51</v>
      </c>
      <c r="AG3" s="355" t="s">
        <v>52</v>
      </c>
      <c r="AH3" s="355" t="s">
        <v>53</v>
      </c>
      <c r="AI3" s="357" t="s">
        <v>179</v>
      </c>
      <c r="AJ3" s="355" t="s">
        <v>54</v>
      </c>
      <c r="AK3" s="355" t="s">
        <v>55</v>
      </c>
      <c r="AL3" s="356" t="s">
        <v>1358</v>
      </c>
      <c r="AM3" s="356" t="s">
        <v>1364</v>
      </c>
      <c r="AN3" s="356" t="s">
        <v>1365</v>
      </c>
      <c r="AO3" s="356" t="s">
        <v>1366</v>
      </c>
      <c r="AP3" s="356" t="s">
        <v>1367</v>
      </c>
      <c r="AQ3" s="356" t="s">
        <v>1368</v>
      </c>
      <c r="AR3" s="356" t="s">
        <v>1369</v>
      </c>
      <c r="AS3" s="358" t="s">
        <v>1370</v>
      </c>
      <c r="AT3" s="359" t="s">
        <v>1371</v>
      </c>
      <c r="AU3" s="356" t="s">
        <v>1372</v>
      </c>
      <c r="AV3" s="356" t="s">
        <v>1373</v>
      </c>
      <c r="AW3" s="355" t="s">
        <v>178</v>
      </c>
      <c r="AX3" s="355" t="s">
        <v>58</v>
      </c>
      <c r="AY3" s="355" t="s">
        <v>59</v>
      </c>
      <c r="AZ3" s="355" t="s">
        <v>60</v>
      </c>
      <c r="BA3" s="355" t="s">
        <v>61</v>
      </c>
      <c r="BB3" s="355" t="s">
        <v>62</v>
      </c>
      <c r="BC3" s="355" t="s">
        <v>63</v>
      </c>
      <c r="BD3" s="355" t="s">
        <v>64</v>
      </c>
      <c r="BE3" s="357" t="s">
        <v>236</v>
      </c>
      <c r="BF3" s="355" t="s">
        <v>65</v>
      </c>
      <c r="BG3" s="355" t="s">
        <v>66</v>
      </c>
      <c r="BH3" s="356" t="s">
        <v>9</v>
      </c>
      <c r="BI3" s="356" t="s">
        <v>19</v>
      </c>
      <c r="BJ3" s="356" t="s">
        <v>20</v>
      </c>
      <c r="BK3" s="356" t="s">
        <v>643</v>
      </c>
      <c r="BL3" s="356" t="s">
        <v>637</v>
      </c>
      <c r="BM3" s="356" t="s">
        <v>11</v>
      </c>
      <c r="BN3" s="356" t="s">
        <v>22</v>
      </c>
      <c r="BO3" s="356" t="s">
        <v>23</v>
      </c>
      <c r="BP3" s="356" t="s">
        <v>642</v>
      </c>
      <c r="BQ3" s="356" t="s">
        <v>641</v>
      </c>
      <c r="BR3" s="355" t="s">
        <v>1362</v>
      </c>
      <c r="BS3" s="355" t="s">
        <v>1374</v>
      </c>
      <c r="BT3" s="355" t="s">
        <v>1375</v>
      </c>
      <c r="BU3" s="355" t="s">
        <v>1376</v>
      </c>
      <c r="BV3" s="355" t="s">
        <v>1377</v>
      </c>
      <c r="BW3" s="355" t="s">
        <v>1363</v>
      </c>
      <c r="BX3" s="355" t="s">
        <v>1378</v>
      </c>
      <c r="BY3" s="355" t="s">
        <v>1379</v>
      </c>
      <c r="BZ3" s="355" t="s">
        <v>1380</v>
      </c>
      <c r="CA3" s="355" t="s">
        <v>1381</v>
      </c>
      <c r="CB3" s="356" t="s">
        <v>17</v>
      </c>
      <c r="CC3" s="356" t="s">
        <v>25</v>
      </c>
      <c r="CD3" s="356" t="s">
        <v>26</v>
      </c>
      <c r="CE3" s="356" t="s">
        <v>644</v>
      </c>
      <c r="CF3" s="356" t="s">
        <v>646</v>
      </c>
      <c r="CG3" s="356" t="s">
        <v>18</v>
      </c>
      <c r="CH3" s="356" t="s">
        <v>27</v>
      </c>
      <c r="CI3" s="356" t="s">
        <v>28</v>
      </c>
      <c r="CJ3" s="356" t="s">
        <v>645</v>
      </c>
      <c r="CK3" s="356" t="s">
        <v>640</v>
      </c>
      <c r="CL3" s="355" t="s">
        <v>8</v>
      </c>
      <c r="CM3" s="355" t="s">
        <v>29</v>
      </c>
      <c r="CN3" s="355" t="s">
        <v>32</v>
      </c>
      <c r="CO3" s="355" t="s">
        <v>509</v>
      </c>
      <c r="CP3" s="356" t="s">
        <v>1361</v>
      </c>
      <c r="CQ3" s="356" t="s">
        <v>1382</v>
      </c>
      <c r="CR3" s="356" t="s">
        <v>1383</v>
      </c>
      <c r="CS3" s="356" t="s">
        <v>1384</v>
      </c>
      <c r="CT3" s="355" t="s">
        <v>29</v>
      </c>
      <c r="CU3" s="355" t="s">
        <v>654</v>
      </c>
      <c r="CV3" s="355" t="s">
        <v>655</v>
      </c>
      <c r="CW3" s="355" t="s">
        <v>656</v>
      </c>
      <c r="CX3" s="355" t="s">
        <v>657</v>
      </c>
      <c r="CY3" s="355" t="s">
        <v>658</v>
      </c>
      <c r="CZ3" s="355" t="s">
        <v>659</v>
      </c>
      <c r="DA3" s="355" t="s">
        <v>660</v>
      </c>
      <c r="DB3" s="356" t="s">
        <v>1361</v>
      </c>
      <c r="DC3" s="356" t="s">
        <v>1382</v>
      </c>
      <c r="DD3" s="356" t="s">
        <v>1385</v>
      </c>
      <c r="DE3" s="356" t="s">
        <v>1386</v>
      </c>
      <c r="DF3" s="356" t="s">
        <v>1387</v>
      </c>
      <c r="DG3" s="356" t="s">
        <v>1388</v>
      </c>
      <c r="DH3" s="356" t="s">
        <v>1389</v>
      </c>
      <c r="DI3" s="356" t="s">
        <v>1390</v>
      </c>
      <c r="DJ3" s="356" t="s">
        <v>1391</v>
      </c>
      <c r="DK3" s="355" t="s">
        <v>16</v>
      </c>
      <c r="DL3" s="355" t="s">
        <v>1392</v>
      </c>
      <c r="DM3" s="355" t="s">
        <v>1393</v>
      </c>
      <c r="DN3" s="355" t="s">
        <v>1394</v>
      </c>
      <c r="DO3" s="355" t="s">
        <v>1395</v>
      </c>
      <c r="DP3" s="355" t="s">
        <v>1396</v>
      </c>
      <c r="DQ3" s="355" t="s">
        <v>1397</v>
      </c>
      <c r="DR3" s="355" t="s">
        <v>1398</v>
      </c>
      <c r="DS3" s="355" t="s">
        <v>1399</v>
      </c>
      <c r="DT3" s="356" t="s">
        <v>661</v>
      </c>
      <c r="DU3" s="356" t="s">
        <v>664</v>
      </c>
      <c r="DV3" s="356" t="s">
        <v>924</v>
      </c>
      <c r="DW3" s="355" t="s">
        <v>1400</v>
      </c>
      <c r="DX3" s="355" t="s">
        <v>1401</v>
      </c>
      <c r="DY3" s="355" t="s">
        <v>1402</v>
      </c>
      <c r="DZ3" s="356" t="s">
        <v>1403</v>
      </c>
      <c r="EA3" s="356" t="s">
        <v>1404</v>
      </c>
      <c r="EB3" s="356" t="s">
        <v>1405</v>
      </c>
      <c r="EC3" s="360" t="s">
        <v>886</v>
      </c>
      <c r="ED3" s="360" t="s">
        <v>1406</v>
      </c>
      <c r="EE3" s="355" t="s">
        <v>550</v>
      </c>
      <c r="EF3" s="356" t="s">
        <v>666</v>
      </c>
      <c r="EG3" s="356" t="s">
        <v>667</v>
      </c>
      <c r="EH3" s="356" t="s">
        <v>668</v>
      </c>
      <c r="EI3" s="356" t="s">
        <v>669</v>
      </c>
      <c r="EJ3" s="356" t="s">
        <v>670</v>
      </c>
      <c r="EK3" s="356" t="s">
        <v>6</v>
      </c>
      <c r="EL3" s="356" t="s">
        <v>676</v>
      </c>
      <c r="EM3" s="356" t="s">
        <v>671</v>
      </c>
      <c r="EN3" s="356" t="s">
        <v>672</v>
      </c>
      <c r="EO3" s="355" t="s">
        <v>9</v>
      </c>
      <c r="EP3" s="355" t="s">
        <v>19</v>
      </c>
      <c r="EQ3" s="355" t="s">
        <v>20</v>
      </c>
      <c r="ER3" s="355" t="s">
        <v>637</v>
      </c>
      <c r="ES3" s="355" t="s">
        <v>11</v>
      </c>
      <c r="ET3" s="355" t="s">
        <v>22</v>
      </c>
      <c r="EU3" s="355" t="s">
        <v>23</v>
      </c>
      <c r="EV3" s="355" t="s">
        <v>641</v>
      </c>
      <c r="EW3" s="355" t="s">
        <v>537</v>
      </c>
      <c r="EX3" s="355" t="s">
        <v>531</v>
      </c>
      <c r="EY3" s="355" t="s">
        <v>532</v>
      </c>
      <c r="EZ3" s="355" t="s">
        <v>98</v>
      </c>
      <c r="FA3" s="356" t="s">
        <v>536</v>
      </c>
      <c r="FB3" s="356" t="s">
        <v>535</v>
      </c>
      <c r="FC3" s="356" t="s">
        <v>537</v>
      </c>
      <c r="FD3" s="356" t="s">
        <v>533</v>
      </c>
      <c r="FE3" s="356" t="s">
        <v>534</v>
      </c>
      <c r="FF3" s="356" t="s">
        <v>531</v>
      </c>
      <c r="FG3" s="356" t="s">
        <v>104</v>
      </c>
      <c r="FH3" s="356" t="s">
        <v>42</v>
      </c>
      <c r="FI3" s="356" t="s">
        <v>105</v>
      </c>
      <c r="FJ3" s="356" t="s">
        <v>6</v>
      </c>
      <c r="FK3" s="356" t="s">
        <v>7</v>
      </c>
      <c r="FL3" s="356" t="s">
        <v>106</v>
      </c>
      <c r="FM3" s="356" t="s">
        <v>8</v>
      </c>
      <c r="FN3" s="356" t="s">
        <v>109</v>
      </c>
      <c r="FO3" s="356" t="s">
        <v>111</v>
      </c>
      <c r="FP3" s="356" t="s">
        <v>532</v>
      </c>
      <c r="FQ3" s="358" t="s">
        <v>98</v>
      </c>
      <c r="FR3" s="356" t="s">
        <v>606</v>
      </c>
      <c r="FS3" s="1328" t="s">
        <v>678</v>
      </c>
      <c r="FT3" s="1328" t="s">
        <v>679</v>
      </c>
      <c r="FU3" s="1328" t="s">
        <v>680</v>
      </c>
      <c r="FV3" s="1328" t="s">
        <v>681</v>
      </c>
      <c r="FW3" s="1328" t="s">
        <v>682</v>
      </c>
      <c r="FX3" s="1328" t="s">
        <v>683</v>
      </c>
      <c r="FY3" s="1328" t="s">
        <v>684</v>
      </c>
      <c r="FZ3" s="1328" t="s">
        <v>685</v>
      </c>
      <c r="GA3" s="1328" t="s">
        <v>615</v>
      </c>
      <c r="GB3" s="1328" t="s">
        <v>686</v>
      </c>
      <c r="GC3" s="1328" t="s">
        <v>687</v>
      </c>
      <c r="GD3" s="1328" t="s">
        <v>688</v>
      </c>
      <c r="GE3" s="1328" t="s">
        <v>689</v>
      </c>
      <c r="GF3" s="1328" t="s">
        <v>690</v>
      </c>
      <c r="GG3" s="1328" t="s">
        <v>691</v>
      </c>
      <c r="GH3" s="1328" t="s">
        <v>692</v>
      </c>
      <c r="GI3" s="1328" t="s">
        <v>693</v>
      </c>
      <c r="GJ3" s="1328" t="s">
        <v>694</v>
      </c>
      <c r="GK3" s="1328" t="s">
        <v>714</v>
      </c>
      <c r="GL3" s="1328" t="s">
        <v>715</v>
      </c>
      <c r="GM3" s="1328" t="s">
        <v>695</v>
      </c>
      <c r="GN3" s="1328" t="s">
        <v>696</v>
      </c>
      <c r="GO3" s="1328" t="s">
        <v>697</v>
      </c>
      <c r="GP3" s="1328" t="s">
        <v>698</v>
      </c>
      <c r="GQ3" s="1328" t="s">
        <v>699</v>
      </c>
      <c r="GR3" s="1328" t="s">
        <v>700</v>
      </c>
      <c r="GS3" s="1328" t="s">
        <v>701</v>
      </c>
      <c r="GT3" s="1328" t="s">
        <v>702</v>
      </c>
      <c r="GU3" s="1328" t="s">
        <v>1356</v>
      </c>
      <c r="GV3" s="1328" t="s">
        <v>703</v>
      </c>
      <c r="GW3" s="1328" t="s">
        <v>953</v>
      </c>
      <c r="GX3" s="1328" t="s">
        <v>1410</v>
      </c>
      <c r="GY3" s="1328" t="s">
        <v>909</v>
      </c>
      <c r="GZ3" s="1334" t="s">
        <v>1075</v>
      </c>
      <c r="HA3" s="1334" t="s">
        <v>1076</v>
      </c>
      <c r="HB3" s="1334" t="s">
        <v>1077</v>
      </c>
      <c r="HC3" s="1334" t="s">
        <v>1078</v>
      </c>
      <c r="HD3" s="1334" t="s">
        <v>1079</v>
      </c>
      <c r="HE3" s="1334" t="s">
        <v>1080</v>
      </c>
      <c r="HF3" s="1334" t="s">
        <v>1081</v>
      </c>
      <c r="HG3" s="1334" t="s">
        <v>1082</v>
      </c>
      <c r="HH3" s="1334" t="s">
        <v>615</v>
      </c>
      <c r="HI3" s="1334" t="s">
        <v>1083</v>
      </c>
      <c r="HJ3" s="1334" t="s">
        <v>1084</v>
      </c>
      <c r="HK3" s="1334" t="s">
        <v>1085</v>
      </c>
      <c r="HL3" s="1334" t="s">
        <v>1086</v>
      </c>
      <c r="HM3" s="1334" t="s">
        <v>1087</v>
      </c>
      <c r="HN3" s="1334" t="s">
        <v>1088</v>
      </c>
      <c r="HO3" s="1334" t="s">
        <v>1089</v>
      </c>
      <c r="HP3" s="1334" t="s">
        <v>1090</v>
      </c>
      <c r="HQ3" s="1334" t="s">
        <v>1091</v>
      </c>
      <c r="HR3" s="1334" t="s">
        <v>1092</v>
      </c>
      <c r="HS3" s="1334" t="s">
        <v>1093</v>
      </c>
      <c r="HT3" s="1334" t="s">
        <v>1094</v>
      </c>
      <c r="HU3" s="1334" t="s">
        <v>1095</v>
      </c>
      <c r="HV3" s="1334" t="s">
        <v>1096</v>
      </c>
      <c r="HW3" s="1334" t="s">
        <v>945</v>
      </c>
      <c r="HX3" s="1334" t="s">
        <v>1097</v>
      </c>
      <c r="HY3" s="1334" t="s">
        <v>1098</v>
      </c>
      <c r="HZ3" s="1334" t="s">
        <v>1099</v>
      </c>
      <c r="IA3" s="1334" t="s">
        <v>1100</v>
      </c>
      <c r="IB3" s="1334" t="s">
        <v>1304</v>
      </c>
      <c r="IC3" s="1334" t="s">
        <v>1101</v>
      </c>
      <c r="ID3" s="1334" t="s">
        <v>1305</v>
      </c>
      <c r="IE3" s="1334" t="s">
        <v>1306</v>
      </c>
      <c r="IF3" s="1327" t="s">
        <v>1006</v>
      </c>
      <c r="IG3" s="1327" t="s">
        <v>1007</v>
      </c>
      <c r="IH3" s="1327" t="s">
        <v>1008</v>
      </c>
      <c r="II3" s="1327" t="s">
        <v>1009</v>
      </c>
      <c r="IJ3" s="1327" t="s">
        <v>1011</v>
      </c>
      <c r="IK3" s="1327" t="s">
        <v>1012</v>
      </c>
      <c r="IL3" s="1327" t="s">
        <v>1013</v>
      </c>
      <c r="IM3" s="1327" t="s">
        <v>615</v>
      </c>
      <c r="IN3" s="1327" t="s">
        <v>1014</v>
      </c>
      <c r="IO3" s="1327" t="s">
        <v>1015</v>
      </c>
      <c r="IP3" s="1327" t="s">
        <v>1016</v>
      </c>
      <c r="IQ3" s="1327" t="s">
        <v>1017</v>
      </c>
      <c r="IR3" s="1327" t="s">
        <v>1018</v>
      </c>
      <c r="IS3" s="1327" t="s">
        <v>1019</v>
      </c>
      <c r="IT3" s="1327" t="s">
        <v>1020</v>
      </c>
      <c r="IU3" s="1327" t="s">
        <v>1021</v>
      </c>
      <c r="IV3" s="1327" t="s">
        <v>1022</v>
      </c>
      <c r="IW3" s="1327" t="s">
        <v>1023</v>
      </c>
      <c r="IX3" s="1327" t="s">
        <v>1024</v>
      </c>
      <c r="IY3" s="1327" t="s">
        <v>1025</v>
      </c>
      <c r="IZ3" s="1327" t="s">
        <v>1026</v>
      </c>
      <c r="JA3" s="1327" t="s">
        <v>1027</v>
      </c>
      <c r="JB3" s="1327" t="s">
        <v>945</v>
      </c>
      <c r="JC3" s="1327" t="s">
        <v>1028</v>
      </c>
      <c r="JD3" s="1327" t="s">
        <v>1029</v>
      </c>
      <c r="JE3" s="1327" t="s">
        <v>1030</v>
      </c>
      <c r="JF3" s="1327" t="s">
        <v>1313</v>
      </c>
      <c r="JG3" s="1336" t="s">
        <v>1101</v>
      </c>
      <c r="JH3" s="1336" t="s">
        <v>1305</v>
      </c>
      <c r="JI3" s="1336" t="s">
        <v>1306</v>
      </c>
      <c r="JJ3" s="1334" t="s">
        <v>1145</v>
      </c>
      <c r="JK3" s="1334" t="s">
        <v>1146</v>
      </c>
      <c r="JL3" s="1334" t="s">
        <v>1147</v>
      </c>
      <c r="JM3" s="1334" t="s">
        <v>1148</v>
      </c>
      <c r="JN3" s="1334" t="s">
        <v>1150</v>
      </c>
      <c r="JO3" s="1334" t="s">
        <v>1151</v>
      </c>
      <c r="JP3" s="1334" t="s">
        <v>1152</v>
      </c>
      <c r="JQ3" s="1334" t="s">
        <v>615</v>
      </c>
      <c r="JR3" s="1334" t="s">
        <v>1153</v>
      </c>
      <c r="JS3" s="1334" t="s">
        <v>1154</v>
      </c>
      <c r="JT3" s="1334" t="s">
        <v>1155</v>
      </c>
      <c r="JU3" s="1334" t="s">
        <v>1156</v>
      </c>
      <c r="JV3" s="1334" t="s">
        <v>1157</v>
      </c>
      <c r="JW3" s="1334" t="s">
        <v>1158</v>
      </c>
      <c r="JX3" s="1334" t="s">
        <v>1159</v>
      </c>
      <c r="JY3" s="1334" t="s">
        <v>1160</v>
      </c>
      <c r="JZ3" s="1334" t="s">
        <v>1161</v>
      </c>
      <c r="KA3" s="1334" t="s">
        <v>1162</v>
      </c>
      <c r="KB3" s="1334" t="s">
        <v>1163</v>
      </c>
      <c r="KC3" s="1334" t="s">
        <v>1164</v>
      </c>
      <c r="KD3" s="1334" t="s">
        <v>1165</v>
      </c>
      <c r="KE3" s="1334" t="s">
        <v>1166</v>
      </c>
      <c r="KF3" s="1334" t="s">
        <v>945</v>
      </c>
      <c r="KG3" s="1334" t="s">
        <v>1167</v>
      </c>
      <c r="KH3" s="1334" t="s">
        <v>1168</v>
      </c>
      <c r="KI3" s="1334" t="s">
        <v>1169</v>
      </c>
      <c r="KJ3" s="1334" t="s">
        <v>1314</v>
      </c>
      <c r="KK3" s="1334" t="s">
        <v>1171</v>
      </c>
      <c r="KL3" s="1334" t="s">
        <v>1312</v>
      </c>
      <c r="KM3" s="1334" t="s">
        <v>1309</v>
      </c>
      <c r="KN3" s="1336" t="s">
        <v>1213</v>
      </c>
      <c r="KO3" s="1336" t="s">
        <v>1214</v>
      </c>
      <c r="KP3" s="1336" t="s">
        <v>1215</v>
      </c>
      <c r="KQ3" s="1336" t="s">
        <v>1216</v>
      </c>
      <c r="KR3" s="1336" t="s">
        <v>1218</v>
      </c>
      <c r="KS3" s="1336" t="s">
        <v>1219</v>
      </c>
      <c r="KT3" s="1336" t="s">
        <v>1220</v>
      </c>
      <c r="KU3" s="1336" t="s">
        <v>615</v>
      </c>
      <c r="KV3" s="1336" t="s">
        <v>1221</v>
      </c>
      <c r="KW3" s="1336" t="s">
        <v>1222</v>
      </c>
      <c r="KX3" s="1336" t="s">
        <v>1223</v>
      </c>
      <c r="KY3" s="1336" t="s">
        <v>1224</v>
      </c>
      <c r="KZ3" s="1336" t="s">
        <v>1225</v>
      </c>
      <c r="LA3" s="1336" t="s">
        <v>1226</v>
      </c>
      <c r="LB3" s="1336" t="s">
        <v>1227</v>
      </c>
      <c r="LC3" s="1336" t="s">
        <v>1228</v>
      </c>
      <c r="LD3" s="1336" t="s">
        <v>1229</v>
      </c>
      <c r="LE3" s="1336" t="s">
        <v>1230</v>
      </c>
      <c r="LF3" s="1336" t="s">
        <v>1231</v>
      </c>
      <c r="LG3" s="1336" t="s">
        <v>1232</v>
      </c>
      <c r="LH3" s="1336" t="s">
        <v>1233</v>
      </c>
      <c r="LI3" s="1336" t="s">
        <v>1234</v>
      </c>
      <c r="LJ3" s="1336" t="s">
        <v>945</v>
      </c>
      <c r="LK3" s="1336" t="s">
        <v>1245</v>
      </c>
      <c r="LL3" s="1336" t="s">
        <v>1235</v>
      </c>
      <c r="LM3" s="1336" t="s">
        <v>1236</v>
      </c>
      <c r="LN3" s="1336" t="s">
        <v>1315</v>
      </c>
      <c r="LO3" s="1336" t="s">
        <v>1238</v>
      </c>
      <c r="LP3" s="1336" t="s">
        <v>1311</v>
      </c>
      <c r="LQ3" s="1336" t="s">
        <v>1310</v>
      </c>
      <c r="LR3" s="356" t="s">
        <v>119</v>
      </c>
      <c r="LS3" s="356" t="s">
        <v>539</v>
      </c>
      <c r="LT3" s="356" t="s">
        <v>538</v>
      </c>
      <c r="LU3" s="356" t="s">
        <v>874</v>
      </c>
      <c r="LV3" s="356" t="s">
        <v>540</v>
      </c>
      <c r="LW3" s="356" t="s">
        <v>541</v>
      </c>
      <c r="LX3" s="355" t="s">
        <v>574</v>
      </c>
      <c r="LY3" s="355" t="s">
        <v>124</v>
      </c>
      <c r="LZ3" s="355" t="s">
        <v>122</v>
      </c>
      <c r="MA3" s="355" t="s">
        <v>123</v>
      </c>
      <c r="MB3" s="355" t="s">
        <v>866</v>
      </c>
      <c r="MC3" s="355" t="s">
        <v>865</v>
      </c>
      <c r="MD3" s="355" t="s">
        <v>553</v>
      </c>
      <c r="ME3" s="355" t="s">
        <v>552</v>
      </c>
      <c r="MF3" s="355" t="s">
        <v>619</v>
      </c>
      <c r="MG3" s="355" t="s">
        <v>547</v>
      </c>
      <c r="MH3" s="355" t="s">
        <v>727</v>
      </c>
      <c r="MI3" s="355" t="s">
        <v>733</v>
      </c>
      <c r="MJ3" s="355" t="s">
        <v>728</v>
      </c>
      <c r="MK3" s="356" t="s">
        <v>734</v>
      </c>
      <c r="ML3" s="356" t="s">
        <v>736</v>
      </c>
      <c r="MM3" s="356" t="s">
        <v>735</v>
      </c>
      <c r="MN3" s="356" t="s">
        <v>787</v>
      </c>
      <c r="MO3" s="356" t="s">
        <v>737</v>
      </c>
      <c r="MP3" s="356" t="s">
        <v>738</v>
      </c>
      <c r="MQ3" s="356" t="s">
        <v>739</v>
      </c>
      <c r="MR3" s="356" t="s">
        <v>740</v>
      </c>
      <c r="MS3" s="361" t="s">
        <v>746</v>
      </c>
      <c r="MT3" s="361" t="s">
        <v>748</v>
      </c>
      <c r="MU3" s="361" t="s">
        <v>747</v>
      </c>
      <c r="MV3" s="361" t="s">
        <v>812</v>
      </c>
      <c r="MW3" s="361" t="s">
        <v>749</v>
      </c>
      <c r="MX3" s="361" t="s">
        <v>750</v>
      </c>
      <c r="MY3" s="361" t="s">
        <v>751</v>
      </c>
      <c r="MZ3" s="361" t="s">
        <v>752</v>
      </c>
      <c r="NA3" s="356" t="s">
        <v>39</v>
      </c>
      <c r="NB3" s="356" t="s">
        <v>764</v>
      </c>
      <c r="NC3" s="356" t="s">
        <v>766</v>
      </c>
      <c r="ND3" s="356" t="s">
        <v>765</v>
      </c>
      <c r="NE3" s="356" t="s">
        <v>773</v>
      </c>
      <c r="NF3" s="356" t="s">
        <v>767</v>
      </c>
      <c r="NG3" s="356" t="s">
        <v>768</v>
      </c>
      <c r="NH3" s="356" t="s">
        <v>769</v>
      </c>
      <c r="NI3" s="356" t="s">
        <v>770</v>
      </c>
      <c r="NJ3" s="355" t="s">
        <v>217</v>
      </c>
      <c r="NK3" s="355" t="s">
        <v>774</v>
      </c>
      <c r="NL3" s="355" t="s">
        <v>776</v>
      </c>
      <c r="NM3" s="355" t="s">
        <v>775</v>
      </c>
      <c r="NN3" s="355" t="s">
        <v>806</v>
      </c>
      <c r="NO3" s="355" t="s">
        <v>777</v>
      </c>
      <c r="NP3" s="355" t="s">
        <v>778</v>
      </c>
      <c r="NQ3" s="355" t="s">
        <v>779</v>
      </c>
      <c r="NR3" s="355" t="s">
        <v>780</v>
      </c>
      <c r="NS3" s="356" t="s">
        <v>126</v>
      </c>
      <c r="NT3" s="361" t="s">
        <v>127</v>
      </c>
      <c r="NU3" s="356" t="s">
        <v>253</v>
      </c>
      <c r="NV3" s="355" t="s">
        <v>129</v>
      </c>
      <c r="NW3" s="355" t="s">
        <v>799</v>
      </c>
      <c r="NX3" s="355" t="s">
        <v>800</v>
      </c>
      <c r="NY3" s="355" t="s">
        <v>801</v>
      </c>
      <c r="NZ3" s="355" t="s">
        <v>802</v>
      </c>
      <c r="OA3" s="355" t="s">
        <v>803</v>
      </c>
      <c r="OB3" s="355" t="s">
        <v>804</v>
      </c>
      <c r="OC3" s="355" t="s">
        <v>805</v>
      </c>
      <c r="OD3" s="414" t="s">
        <v>845</v>
      </c>
      <c r="OE3" s="414" t="s">
        <v>846</v>
      </c>
      <c r="OF3" s="414" t="s">
        <v>847</v>
      </c>
      <c r="OG3" s="414" t="s">
        <v>850</v>
      </c>
      <c r="OH3" s="414" t="s">
        <v>851</v>
      </c>
      <c r="OI3" s="414" t="s">
        <v>852</v>
      </c>
      <c r="OJ3" s="414" t="s">
        <v>842</v>
      </c>
      <c r="OK3" s="414" t="s">
        <v>843</v>
      </c>
      <c r="OL3" s="414" t="s">
        <v>844</v>
      </c>
      <c r="OM3" s="414" t="s">
        <v>833</v>
      </c>
      <c r="ON3" s="414" t="s">
        <v>831</v>
      </c>
      <c r="OO3" s="414" t="s">
        <v>832</v>
      </c>
      <c r="OP3" s="414" t="s">
        <v>853</v>
      </c>
      <c r="OQ3" s="414" t="s">
        <v>854</v>
      </c>
      <c r="OR3" s="414" t="s">
        <v>855</v>
      </c>
      <c r="OS3" s="414" t="s">
        <v>838</v>
      </c>
      <c r="OT3" s="414" t="s">
        <v>839</v>
      </c>
      <c r="OU3" s="414" t="s">
        <v>840</v>
      </c>
      <c r="OV3" s="414" t="s">
        <v>125</v>
      </c>
      <c r="OW3" s="414" t="s">
        <v>829</v>
      </c>
      <c r="OX3" s="414" t="s">
        <v>830</v>
      </c>
    </row>
    <row r="4" spans="1:414" s="156" customFormat="1" ht="14.25" customHeight="1">
      <c r="A4" s="1342">
        <v>1954</v>
      </c>
      <c r="B4" s="305">
        <v>2470.8404360302675</v>
      </c>
      <c r="C4" s="305">
        <v>1730.0475623703551</v>
      </c>
      <c r="D4" s="305">
        <v>212.20490638669105</v>
      </c>
      <c r="E4" s="305">
        <v>550.73386366284399</v>
      </c>
      <c r="F4" s="305">
        <v>93.202416942314798</v>
      </c>
      <c r="G4" s="305">
        <v>115.34831333193715</v>
      </c>
      <c r="H4" s="383">
        <v>149641.9947760184</v>
      </c>
      <c r="I4" s="383">
        <v>103109.52979534445</v>
      </c>
      <c r="J4" s="383">
        <v>24242.681126345324</v>
      </c>
      <c r="K4" s="383">
        <v>21232.336022933072</v>
      </c>
      <c r="L4" s="383">
        <v>3088.7006214144226</v>
      </c>
      <c r="M4" s="383">
        <v>2031.2527900188782</v>
      </c>
      <c r="N4" s="305">
        <v>1.6511678020121152</v>
      </c>
      <c r="O4" s="305">
        <v>1.6778735833673342</v>
      </c>
      <c r="P4" s="305">
        <v>0.87533596338105102</v>
      </c>
      <c r="Q4" s="305">
        <v>2.5938448933174176</v>
      </c>
      <c r="R4" s="305">
        <v>3.0175283514410083</v>
      </c>
      <c r="S4" s="305">
        <v>5.6786783948670969</v>
      </c>
      <c r="T4" s="383">
        <v>2470.8404360302675</v>
      </c>
      <c r="U4" s="383">
        <v>2292.7284623835585</v>
      </c>
      <c r="V4" s="383">
        <v>1007.1314267256078</v>
      </c>
      <c r="W4" s="383">
        <v>1285.5970356579505</v>
      </c>
      <c r="X4" s="383">
        <v>970.0124092870609</v>
      </c>
      <c r="Y4" s="383">
        <v>315.58462637088962</v>
      </c>
      <c r="Z4" s="383">
        <v>178.11197364670917</v>
      </c>
      <c r="AA4" s="305">
        <v>2470.8404360302675</v>
      </c>
      <c r="AB4" s="305"/>
      <c r="AC4" s="305"/>
      <c r="AD4" s="305"/>
      <c r="AE4" s="305"/>
      <c r="AF4" s="305"/>
      <c r="AG4" s="305"/>
      <c r="AH4" s="305"/>
      <c r="AI4" s="305"/>
      <c r="AJ4" s="305"/>
      <c r="AK4" s="305"/>
      <c r="AL4" s="305">
        <v>149641.9947760184</v>
      </c>
      <c r="AM4" s="305"/>
      <c r="AN4" s="305"/>
      <c r="AO4" s="305"/>
      <c r="AP4" s="305"/>
      <c r="AQ4" s="305"/>
      <c r="AR4" s="305"/>
      <c r="AS4" s="305"/>
      <c r="AT4" s="305"/>
      <c r="AU4" s="305"/>
      <c r="AV4" s="305"/>
      <c r="AW4" s="305"/>
      <c r="AX4" s="305"/>
      <c r="AY4" s="305"/>
      <c r="AZ4" s="305"/>
      <c r="BA4" s="305"/>
      <c r="BB4" s="305"/>
      <c r="BC4" s="305"/>
      <c r="BD4" s="305"/>
      <c r="BE4" s="305"/>
      <c r="BF4" s="305"/>
      <c r="BG4" s="305"/>
      <c r="BH4" s="305">
        <v>93.202416942314798</v>
      </c>
      <c r="BI4" s="305"/>
      <c r="BJ4" s="305"/>
      <c r="BK4" s="305"/>
      <c r="BL4" s="305"/>
      <c r="BM4" s="305">
        <v>115.34831333193715</v>
      </c>
      <c r="BN4" s="305"/>
      <c r="BO4" s="305"/>
      <c r="BP4" s="305"/>
      <c r="BQ4" s="305"/>
      <c r="BR4" s="305">
        <v>3088.7006214144226</v>
      </c>
      <c r="BS4" s="305"/>
      <c r="BT4" s="305"/>
      <c r="BU4" s="305"/>
      <c r="BV4" s="305"/>
      <c r="BW4" s="305">
        <v>2031.2527900188782</v>
      </c>
      <c r="BX4" s="305"/>
      <c r="BY4" s="305"/>
      <c r="BZ4" s="305"/>
      <c r="CA4" s="305"/>
      <c r="CB4" s="305">
        <v>3.0175283514410083</v>
      </c>
      <c r="CC4" s="305"/>
      <c r="CD4" s="305"/>
      <c r="CE4" s="305"/>
      <c r="CF4" s="305"/>
      <c r="CG4" s="305">
        <v>5.6786783948670969</v>
      </c>
      <c r="CH4" s="305"/>
      <c r="CI4" s="305"/>
      <c r="CJ4" s="305"/>
      <c r="CK4" s="305"/>
      <c r="CL4" s="305">
        <v>550.73386366284399</v>
      </c>
      <c r="CM4" s="305">
        <v>511.50467320797617</v>
      </c>
      <c r="CN4" s="305">
        <v>39.229190454867819</v>
      </c>
      <c r="CO4" s="305"/>
      <c r="CP4" s="305">
        <v>21232.336022933072</v>
      </c>
      <c r="CQ4" s="305">
        <v>21231.068251638349</v>
      </c>
      <c r="CR4" s="305">
        <v>1.2677712947241653</v>
      </c>
      <c r="CS4" s="305"/>
      <c r="CT4" s="305">
        <v>511.50467320797617</v>
      </c>
      <c r="CU4" s="305">
        <v>0</v>
      </c>
      <c r="CV4" s="305">
        <v>0</v>
      </c>
      <c r="CW4" s="305"/>
      <c r="CX4" s="305"/>
      <c r="CY4" s="305"/>
      <c r="CZ4" s="305"/>
      <c r="DA4" s="305"/>
      <c r="DB4" s="305">
        <v>21232.336022933072</v>
      </c>
      <c r="DC4" s="305">
        <v>21231.068251638349</v>
      </c>
      <c r="DD4" s="305"/>
      <c r="DE4" s="305"/>
      <c r="DF4" s="305"/>
      <c r="DG4" s="305"/>
      <c r="DH4" s="305"/>
      <c r="DI4" s="305"/>
      <c r="DJ4" s="305"/>
      <c r="DK4" s="305">
        <v>2.5938448933174176</v>
      </c>
      <c r="DL4" s="305">
        <v>2.4092272096035705</v>
      </c>
      <c r="DM4" s="305"/>
      <c r="DN4" s="305"/>
      <c r="DO4" s="305"/>
      <c r="DP4" s="305"/>
      <c r="DQ4" s="305"/>
      <c r="DR4" s="305"/>
      <c r="DS4" s="305"/>
      <c r="DT4" s="305"/>
      <c r="DU4" s="305"/>
      <c r="DV4" s="305"/>
      <c r="DW4" s="305"/>
      <c r="DX4" s="305"/>
      <c r="DY4" s="305"/>
      <c r="DZ4" s="305"/>
      <c r="EA4" s="305"/>
      <c r="EB4" s="305"/>
      <c r="EC4" s="305"/>
      <c r="ED4" s="305"/>
      <c r="EE4" s="305"/>
      <c r="EF4" s="305"/>
      <c r="EG4" s="305"/>
      <c r="EH4" s="305"/>
      <c r="EI4" s="305"/>
      <c r="EJ4" s="305"/>
      <c r="EK4" s="305">
        <v>1730.0475623703551</v>
      </c>
      <c r="EL4" s="305"/>
      <c r="EM4" s="305"/>
      <c r="EN4" s="305"/>
      <c r="EO4" s="305">
        <v>93.202416942314798</v>
      </c>
      <c r="EP4" s="305"/>
      <c r="EQ4" s="305"/>
      <c r="ER4" s="305"/>
      <c r="ES4" s="305">
        <v>115.34831333193715</v>
      </c>
      <c r="ET4" s="305"/>
      <c r="EU4" s="305"/>
      <c r="EV4" s="305"/>
      <c r="EW4" s="305"/>
      <c r="EX4" s="305"/>
      <c r="EY4" s="305"/>
      <c r="EZ4" s="305"/>
      <c r="FA4" s="305"/>
      <c r="FB4" s="305"/>
      <c r="FC4" s="305"/>
      <c r="FD4" s="305"/>
      <c r="FE4" s="305"/>
      <c r="FF4" s="305"/>
      <c r="FG4" s="305"/>
      <c r="FH4" s="305"/>
      <c r="FI4" s="305"/>
      <c r="FJ4" s="305">
        <v>1730.0475623703551</v>
      </c>
      <c r="FK4" s="305">
        <v>212.20490638669105</v>
      </c>
      <c r="FL4" s="305"/>
      <c r="FM4" s="305">
        <v>550.73386366284399</v>
      </c>
      <c r="FN4" s="305"/>
      <c r="FO4" s="305"/>
      <c r="FP4" s="305"/>
      <c r="FQ4" s="305"/>
      <c r="FR4" s="305"/>
      <c r="FS4" s="305"/>
      <c r="FT4" s="305"/>
      <c r="FU4" s="305"/>
      <c r="FV4" s="305"/>
      <c r="FW4" s="305"/>
      <c r="FX4" s="305"/>
      <c r="FY4" s="305"/>
      <c r="FZ4" s="305"/>
      <c r="GA4" s="305"/>
      <c r="GB4" s="305"/>
      <c r="GC4" s="305"/>
      <c r="GD4" s="305"/>
      <c r="GE4" s="305"/>
      <c r="GF4" s="305"/>
      <c r="GG4" s="305"/>
      <c r="GH4" s="305"/>
      <c r="GI4" s="305"/>
      <c r="GJ4" s="305"/>
      <c r="GK4" s="305"/>
      <c r="GL4" s="305"/>
      <c r="GM4" s="305"/>
      <c r="GN4" s="305"/>
      <c r="GO4" s="305"/>
      <c r="GP4" s="305"/>
      <c r="GQ4" s="305"/>
      <c r="GR4" s="305"/>
      <c r="GS4" s="305"/>
      <c r="GT4" s="305"/>
      <c r="GU4" s="305"/>
      <c r="GV4" s="305"/>
      <c r="GW4" s="305"/>
      <c r="GX4" s="305"/>
      <c r="GY4" s="305"/>
      <c r="GZ4" s="1337"/>
      <c r="HA4" s="1337"/>
      <c r="HB4" s="1337"/>
      <c r="HC4" s="1337"/>
      <c r="HD4" s="1337"/>
      <c r="HE4" s="1337"/>
      <c r="HF4" s="1337"/>
      <c r="HG4" s="1337"/>
      <c r="HH4" s="1337"/>
      <c r="HI4" s="1337"/>
      <c r="HJ4" s="1337"/>
      <c r="HK4" s="1337"/>
      <c r="HL4" s="1337"/>
      <c r="HM4" s="1337"/>
      <c r="HN4" s="1337"/>
      <c r="HO4" s="1337"/>
      <c r="HP4" s="1337"/>
      <c r="HQ4" s="1337"/>
      <c r="HR4" s="1337"/>
      <c r="HS4" s="1337"/>
      <c r="HT4" s="1337"/>
      <c r="HU4" s="1337"/>
      <c r="HV4" s="1337"/>
      <c r="HW4" s="1337"/>
      <c r="HX4" s="1337"/>
      <c r="HY4" s="1337"/>
      <c r="HZ4" s="1337"/>
      <c r="IA4" s="1337"/>
      <c r="IB4" s="1337"/>
      <c r="IC4" s="1337"/>
      <c r="ID4" s="1337"/>
      <c r="IE4" s="1337"/>
      <c r="IF4" s="1338"/>
      <c r="IG4" s="1338"/>
      <c r="IH4" s="1338"/>
      <c r="II4" s="1338"/>
      <c r="IJ4" s="1338"/>
      <c r="IK4" s="1338"/>
      <c r="IL4" s="1338"/>
      <c r="IM4" s="1338"/>
      <c r="IN4" s="1338"/>
      <c r="IO4" s="1338"/>
      <c r="IP4" s="1338"/>
      <c r="IQ4" s="1338"/>
      <c r="IR4" s="1338"/>
      <c r="IS4" s="1338"/>
      <c r="IT4" s="1338"/>
      <c r="IU4" s="1338"/>
      <c r="IV4" s="1338"/>
      <c r="IW4" s="1338"/>
      <c r="IX4" s="1338"/>
      <c r="IY4" s="1338"/>
      <c r="IZ4" s="1338"/>
      <c r="JA4" s="1338"/>
      <c r="JB4" s="1338"/>
      <c r="JC4" s="1338"/>
      <c r="JD4" s="1338"/>
      <c r="JE4" s="1338"/>
      <c r="JF4" s="1338"/>
      <c r="JG4" s="1337"/>
      <c r="JH4" s="1337"/>
      <c r="JI4" s="1337"/>
      <c r="JJ4" s="1337"/>
      <c r="JK4" s="1337"/>
      <c r="JL4" s="1337"/>
      <c r="JM4" s="1337"/>
      <c r="JN4" s="1337"/>
      <c r="JO4" s="1337"/>
      <c r="JP4" s="1337"/>
      <c r="JQ4" s="1337"/>
      <c r="JR4" s="1337"/>
      <c r="JS4" s="1337"/>
      <c r="JT4" s="1337"/>
      <c r="JU4" s="1337"/>
      <c r="JV4" s="1337"/>
      <c r="JW4" s="1337"/>
      <c r="JX4" s="1337"/>
      <c r="JY4" s="1337"/>
      <c r="JZ4" s="1337"/>
      <c r="KA4" s="1337"/>
      <c r="KB4" s="1337"/>
      <c r="KC4" s="1337"/>
      <c r="KD4" s="1337"/>
      <c r="KE4" s="1337"/>
      <c r="KF4" s="1337"/>
      <c r="KG4" s="1337"/>
      <c r="KH4" s="1337"/>
      <c r="KI4" s="1337"/>
      <c r="KJ4" s="1337"/>
      <c r="KK4" s="1337"/>
      <c r="KL4" s="1337"/>
      <c r="KM4" s="1337"/>
      <c r="KN4" s="1337"/>
      <c r="KO4" s="1337"/>
      <c r="KP4" s="1337"/>
      <c r="KQ4" s="1337"/>
      <c r="KR4" s="1337"/>
      <c r="KS4" s="1337"/>
      <c r="KT4" s="1337"/>
      <c r="KU4" s="1337"/>
      <c r="KV4" s="1337"/>
      <c r="KW4" s="1337"/>
      <c r="KX4" s="1337"/>
      <c r="KY4" s="1337"/>
      <c r="KZ4" s="1337"/>
      <c r="LA4" s="1337"/>
      <c r="LB4" s="1337"/>
      <c r="LC4" s="1337"/>
      <c r="LD4" s="1337"/>
      <c r="LE4" s="1337"/>
      <c r="LF4" s="1337"/>
      <c r="LG4" s="1337"/>
      <c r="LH4" s="1337"/>
      <c r="LI4" s="1337"/>
      <c r="LJ4" s="1337"/>
      <c r="LK4" s="1337"/>
      <c r="LL4" s="1337"/>
      <c r="LM4" s="1337"/>
      <c r="LN4" s="1337"/>
      <c r="LO4" s="1337"/>
      <c r="LP4" s="1337"/>
      <c r="LQ4" s="1337"/>
      <c r="LR4" s="305">
        <v>29054.798999999999</v>
      </c>
      <c r="LS4" s="305"/>
      <c r="LT4" s="305"/>
      <c r="LU4" s="305"/>
      <c r="LV4" s="305"/>
      <c r="LW4" s="305"/>
      <c r="LX4" s="305"/>
      <c r="LY4" s="305"/>
      <c r="LZ4" s="305"/>
      <c r="MA4" s="305"/>
      <c r="MB4" s="305"/>
      <c r="MC4" s="305"/>
      <c r="MD4" s="305"/>
      <c r="ME4" s="305"/>
      <c r="MF4" s="305"/>
      <c r="MG4" s="305"/>
      <c r="MH4" s="305"/>
      <c r="MI4" s="305"/>
      <c r="MJ4" s="305"/>
      <c r="MK4" s="305"/>
      <c r="ML4" s="305"/>
      <c r="MM4" s="305"/>
      <c r="MN4" s="305"/>
      <c r="MO4" s="305"/>
      <c r="MP4" s="305"/>
      <c r="MQ4" s="305"/>
      <c r="MR4" s="305"/>
      <c r="MS4" s="305"/>
      <c r="MT4" s="305"/>
      <c r="MU4" s="305"/>
      <c r="MV4" s="305"/>
      <c r="MW4" s="305"/>
      <c r="MX4" s="305"/>
      <c r="MY4" s="305"/>
      <c r="MZ4" s="305"/>
      <c r="NA4" s="305">
        <v>1007.1314267256078</v>
      </c>
      <c r="NB4" s="305"/>
      <c r="NC4" s="305"/>
      <c r="ND4" s="305"/>
      <c r="NE4" s="305"/>
      <c r="NF4" s="305"/>
      <c r="NG4" s="305"/>
      <c r="NH4" s="305"/>
      <c r="NI4" s="305"/>
      <c r="NJ4" s="305"/>
      <c r="NK4" s="305"/>
      <c r="NL4" s="305"/>
      <c r="NM4" s="305"/>
      <c r="NN4" s="305"/>
      <c r="NO4" s="305"/>
      <c r="NP4" s="305"/>
      <c r="NQ4" s="305"/>
      <c r="NR4" s="305"/>
      <c r="NS4" s="305"/>
      <c r="NT4" s="305"/>
      <c r="NU4" s="305"/>
      <c r="NV4" s="305"/>
      <c r="NW4" s="305"/>
      <c r="NX4" s="305"/>
      <c r="NY4" s="305"/>
      <c r="NZ4" s="305"/>
      <c r="OA4" s="305"/>
      <c r="OB4" s="305"/>
      <c r="OC4" s="305"/>
      <c r="OD4" s="169"/>
    </row>
    <row r="5" spans="1:414" s="156" customFormat="1">
      <c r="A5" s="1342">
        <v>1955</v>
      </c>
      <c r="B5" s="305">
        <v>2757.3256323432392</v>
      </c>
      <c r="C5" s="305">
        <v>1940.4625335317351</v>
      </c>
      <c r="D5" s="305">
        <v>238.85912450333248</v>
      </c>
      <c r="E5" s="305">
        <v>635.65492775941652</v>
      </c>
      <c r="F5" s="305">
        <v>102.79129625944813</v>
      </c>
      <c r="G5" s="305">
        <v>160.44224971069278</v>
      </c>
      <c r="H5" s="383">
        <v>157409.40178449321</v>
      </c>
      <c r="I5" s="383">
        <v>108542.77503450739</v>
      </c>
      <c r="J5" s="383">
        <v>25065.944865894056</v>
      </c>
      <c r="K5" s="383">
        <v>23234.399407037861</v>
      </c>
      <c r="L5" s="383">
        <v>3339.4499469081311</v>
      </c>
      <c r="M5" s="383">
        <v>2773.1674698542306</v>
      </c>
      <c r="N5" s="305">
        <v>1.7516905604649025</v>
      </c>
      <c r="O5" s="305">
        <v>1.7877399328650228</v>
      </c>
      <c r="P5" s="305">
        <v>0.95292288314387796</v>
      </c>
      <c r="Q5" s="305">
        <v>2.7358354163735008</v>
      </c>
      <c r="R5" s="305">
        <v>3.0780906404846298</v>
      </c>
      <c r="S5" s="305">
        <v>5.7855232853689254</v>
      </c>
      <c r="T5" s="383">
        <v>2757.3256323432392</v>
      </c>
      <c r="U5" s="383">
        <v>2543.4336947328657</v>
      </c>
      <c r="V5" s="383">
        <v>1123.4032259883877</v>
      </c>
      <c r="W5" s="383">
        <v>1420.0304687444777</v>
      </c>
      <c r="X5" s="383">
        <v>1073.5038623518617</v>
      </c>
      <c r="Y5" s="383">
        <v>346.52660639261609</v>
      </c>
      <c r="Z5" s="383">
        <v>213.89193761037404</v>
      </c>
      <c r="AA5" s="305">
        <v>2757.3256323432392</v>
      </c>
      <c r="AB5" s="305"/>
      <c r="AC5" s="305"/>
      <c r="AD5" s="305"/>
      <c r="AE5" s="305"/>
      <c r="AF5" s="305"/>
      <c r="AG5" s="305"/>
      <c r="AH5" s="305"/>
      <c r="AI5" s="305"/>
      <c r="AJ5" s="305"/>
      <c r="AK5" s="305"/>
      <c r="AL5" s="305">
        <v>157409.40178449321</v>
      </c>
      <c r="AM5" s="305"/>
      <c r="AN5" s="305"/>
      <c r="AO5" s="305"/>
      <c r="AP5" s="305"/>
      <c r="AQ5" s="305"/>
      <c r="AR5" s="305"/>
      <c r="AS5" s="305"/>
      <c r="AT5" s="305"/>
      <c r="AU5" s="305"/>
      <c r="AV5" s="305"/>
      <c r="AW5" s="305"/>
      <c r="AX5" s="305"/>
      <c r="AY5" s="305"/>
      <c r="AZ5" s="305"/>
      <c r="BA5" s="305"/>
      <c r="BB5" s="305"/>
      <c r="BC5" s="305"/>
      <c r="BD5" s="305"/>
      <c r="BE5" s="305"/>
      <c r="BF5" s="305"/>
      <c r="BG5" s="305"/>
      <c r="BH5" s="305">
        <v>102.79129625944813</v>
      </c>
      <c r="BI5" s="305"/>
      <c r="BJ5" s="305"/>
      <c r="BK5" s="305"/>
      <c r="BL5" s="305"/>
      <c r="BM5" s="305">
        <v>160.44224971069278</v>
      </c>
      <c r="BN5" s="305"/>
      <c r="BO5" s="305"/>
      <c r="BP5" s="305"/>
      <c r="BQ5" s="305"/>
      <c r="BR5" s="305">
        <v>3339.4499469081311</v>
      </c>
      <c r="BS5" s="305"/>
      <c r="BT5" s="305"/>
      <c r="BU5" s="305"/>
      <c r="BV5" s="305"/>
      <c r="BW5" s="305">
        <v>2773.1674698542306</v>
      </c>
      <c r="BX5" s="305"/>
      <c r="BY5" s="305"/>
      <c r="BZ5" s="305"/>
      <c r="CA5" s="305"/>
      <c r="CB5" s="305">
        <v>3.0780906404846298</v>
      </c>
      <c r="CC5" s="305"/>
      <c r="CD5" s="305"/>
      <c r="CE5" s="305"/>
      <c r="CF5" s="305"/>
      <c r="CG5" s="305">
        <v>5.7855232853689254</v>
      </c>
      <c r="CH5" s="305"/>
      <c r="CI5" s="305"/>
      <c r="CJ5" s="305"/>
      <c r="CK5" s="305"/>
      <c r="CL5" s="305">
        <v>635.65492775941652</v>
      </c>
      <c r="CM5" s="305">
        <v>577.51348261082217</v>
      </c>
      <c r="CN5" s="305">
        <v>58.1414451485943</v>
      </c>
      <c r="CO5" s="305"/>
      <c r="CP5" s="305">
        <v>23234.399407037861</v>
      </c>
      <c r="CQ5" s="305">
        <v>23232.626060843933</v>
      </c>
      <c r="CR5" s="305">
        <v>1.7733461939311965</v>
      </c>
      <c r="CS5" s="305"/>
      <c r="CT5" s="305">
        <v>577.51348261082217</v>
      </c>
      <c r="CU5" s="305">
        <v>0</v>
      </c>
      <c r="CV5" s="305">
        <v>0</v>
      </c>
      <c r="CW5" s="305"/>
      <c r="CX5" s="305"/>
      <c r="CY5" s="305"/>
      <c r="CZ5" s="305"/>
      <c r="DA5" s="305"/>
      <c r="DB5" s="305">
        <v>23234.399407037861</v>
      </c>
      <c r="DC5" s="305">
        <v>23232.626060843933</v>
      </c>
      <c r="DD5" s="305"/>
      <c r="DE5" s="305"/>
      <c r="DF5" s="305"/>
      <c r="DG5" s="305"/>
      <c r="DH5" s="305"/>
      <c r="DI5" s="305"/>
      <c r="DJ5" s="305"/>
      <c r="DK5" s="305">
        <v>2.7358354163735008</v>
      </c>
      <c r="DL5" s="305">
        <v>2.4857865016996867</v>
      </c>
      <c r="DM5" s="305"/>
      <c r="DN5" s="305"/>
      <c r="DO5" s="305"/>
      <c r="DP5" s="305"/>
      <c r="DQ5" s="305"/>
      <c r="DR5" s="305"/>
      <c r="DS5" s="305"/>
      <c r="DT5" s="305"/>
      <c r="DU5" s="305"/>
      <c r="DV5" s="305"/>
      <c r="DW5" s="305"/>
      <c r="DX5" s="305"/>
      <c r="DY5" s="305"/>
      <c r="DZ5" s="305"/>
      <c r="EA5" s="305"/>
      <c r="EB5" s="305"/>
      <c r="EC5" s="305"/>
      <c r="ED5" s="305"/>
      <c r="EE5" s="305"/>
      <c r="EF5" s="305"/>
      <c r="EG5" s="305"/>
      <c r="EH5" s="305"/>
      <c r="EI5" s="305"/>
      <c r="EJ5" s="305"/>
      <c r="EK5" s="305">
        <v>1940.4625335317351</v>
      </c>
      <c r="EL5" s="305"/>
      <c r="EM5" s="305"/>
      <c r="EN5" s="305"/>
      <c r="EO5" s="305">
        <v>102.79129625944813</v>
      </c>
      <c r="EP5" s="305"/>
      <c r="EQ5" s="305"/>
      <c r="ER5" s="305"/>
      <c r="ES5" s="305">
        <v>160.44224971069278</v>
      </c>
      <c r="ET5" s="305"/>
      <c r="EU5" s="305"/>
      <c r="EV5" s="305"/>
      <c r="EW5" s="305"/>
      <c r="EX5" s="305"/>
      <c r="EY5" s="305"/>
      <c r="EZ5" s="305"/>
      <c r="FA5" s="305"/>
      <c r="FB5" s="305"/>
      <c r="FC5" s="305"/>
      <c r="FD5" s="305"/>
      <c r="FE5" s="305"/>
      <c r="FF5" s="305"/>
      <c r="FG5" s="305"/>
      <c r="FH5" s="305"/>
      <c r="FI5" s="305"/>
      <c r="FJ5" s="305">
        <v>1940.4625335317351</v>
      </c>
      <c r="FK5" s="305">
        <v>238.85912450333248</v>
      </c>
      <c r="FL5" s="305"/>
      <c r="FM5" s="305">
        <v>635.65492775941652</v>
      </c>
      <c r="FN5" s="305"/>
      <c r="FO5" s="305"/>
      <c r="FP5" s="305"/>
      <c r="FQ5" s="305"/>
      <c r="FR5" s="305"/>
      <c r="FS5" s="305"/>
      <c r="FT5" s="305"/>
      <c r="FU5" s="305"/>
      <c r="FV5" s="305"/>
      <c r="FW5" s="305"/>
      <c r="FX5" s="305"/>
      <c r="FY5" s="305"/>
      <c r="FZ5" s="305"/>
      <c r="GA5" s="305"/>
      <c r="GB5" s="305"/>
      <c r="GC5" s="305"/>
      <c r="GD5" s="305"/>
      <c r="GE5" s="305"/>
      <c r="GF5" s="305"/>
      <c r="GG5" s="305"/>
      <c r="GH5" s="305"/>
      <c r="GI5" s="305"/>
      <c r="GJ5" s="305"/>
      <c r="GK5" s="305"/>
      <c r="GL5" s="305"/>
      <c r="GM5" s="305"/>
      <c r="GN5" s="305"/>
      <c r="GO5" s="305"/>
      <c r="GP5" s="305"/>
      <c r="GQ5" s="305"/>
      <c r="GR5" s="305"/>
      <c r="GS5" s="305"/>
      <c r="GT5" s="305"/>
      <c r="GU5" s="305"/>
      <c r="GV5" s="305"/>
      <c r="GW5" s="305"/>
      <c r="GX5" s="305"/>
      <c r="GY5" s="305"/>
      <c r="GZ5" s="1337"/>
      <c r="HA5" s="1337"/>
      <c r="HB5" s="1337"/>
      <c r="HC5" s="1337"/>
      <c r="HD5" s="1337"/>
      <c r="HE5" s="1337"/>
      <c r="HF5" s="1337"/>
      <c r="HG5" s="1337"/>
      <c r="HH5" s="1337"/>
      <c r="HI5" s="1337"/>
      <c r="HJ5" s="1337"/>
      <c r="HK5" s="1337"/>
      <c r="HL5" s="1337"/>
      <c r="HM5" s="1337"/>
      <c r="HN5" s="1337"/>
      <c r="HO5" s="1337"/>
      <c r="HP5" s="1337"/>
      <c r="HQ5" s="1337"/>
      <c r="HR5" s="1337"/>
      <c r="HS5" s="1337"/>
      <c r="HT5" s="1337"/>
      <c r="HU5" s="1337"/>
      <c r="HV5" s="1337"/>
      <c r="HW5" s="1337"/>
      <c r="HX5" s="1337"/>
      <c r="HY5" s="1337"/>
      <c r="HZ5" s="1337"/>
      <c r="IA5" s="1337"/>
      <c r="IB5" s="1337"/>
      <c r="IC5" s="1337"/>
      <c r="ID5" s="1337"/>
      <c r="IE5" s="1337"/>
      <c r="IF5" s="1338"/>
      <c r="IG5" s="1338"/>
      <c r="IH5" s="1338"/>
      <c r="II5" s="1338"/>
      <c r="IJ5" s="1338"/>
      <c r="IK5" s="1338"/>
      <c r="IL5" s="1338"/>
      <c r="IM5" s="1338"/>
      <c r="IN5" s="1338"/>
      <c r="IO5" s="1338"/>
      <c r="IP5" s="1338"/>
      <c r="IQ5" s="1338"/>
      <c r="IR5" s="1338"/>
      <c r="IS5" s="1338"/>
      <c r="IT5" s="1338"/>
      <c r="IU5" s="1338"/>
      <c r="IV5" s="1338"/>
      <c r="IW5" s="1338"/>
      <c r="IX5" s="1338"/>
      <c r="IY5" s="1338"/>
      <c r="IZ5" s="1338"/>
      <c r="JA5" s="1338"/>
      <c r="JB5" s="1338"/>
      <c r="JC5" s="1338"/>
      <c r="JD5" s="1338"/>
      <c r="JE5" s="1338"/>
      <c r="JF5" s="1338"/>
      <c r="JG5" s="1337"/>
      <c r="JH5" s="1337"/>
      <c r="JI5" s="1337"/>
      <c r="JJ5" s="1337"/>
      <c r="JK5" s="1337"/>
      <c r="JL5" s="1337"/>
      <c r="JM5" s="1337"/>
      <c r="JN5" s="1337"/>
      <c r="JO5" s="1337"/>
      <c r="JP5" s="1337"/>
      <c r="JQ5" s="1337"/>
      <c r="JR5" s="1337"/>
      <c r="JS5" s="1337"/>
      <c r="JT5" s="1337"/>
      <c r="JU5" s="1337"/>
      <c r="JV5" s="1337"/>
      <c r="JW5" s="1337"/>
      <c r="JX5" s="1337"/>
      <c r="JY5" s="1337"/>
      <c r="JZ5" s="1337"/>
      <c r="KA5" s="1337"/>
      <c r="KB5" s="1337"/>
      <c r="KC5" s="1337"/>
      <c r="KD5" s="1337"/>
      <c r="KE5" s="1337"/>
      <c r="KF5" s="1337"/>
      <c r="KG5" s="1337"/>
      <c r="KH5" s="1337"/>
      <c r="KI5" s="1337"/>
      <c r="KJ5" s="1337"/>
      <c r="KK5" s="1337"/>
      <c r="KL5" s="1337"/>
      <c r="KM5" s="1337"/>
      <c r="KN5" s="1337"/>
      <c r="KO5" s="1337"/>
      <c r="KP5" s="1337"/>
      <c r="KQ5" s="1337"/>
      <c r="KR5" s="1337"/>
      <c r="KS5" s="1337"/>
      <c r="KT5" s="1337"/>
      <c r="KU5" s="1337"/>
      <c r="KV5" s="1337"/>
      <c r="KW5" s="1337"/>
      <c r="KX5" s="1337"/>
      <c r="KY5" s="1337"/>
      <c r="KZ5" s="1337"/>
      <c r="LA5" s="1337"/>
      <c r="LB5" s="1337"/>
      <c r="LC5" s="1337"/>
      <c r="LD5" s="1337"/>
      <c r="LE5" s="1337"/>
      <c r="LF5" s="1337"/>
      <c r="LG5" s="1337"/>
      <c r="LH5" s="1337"/>
      <c r="LI5" s="1337"/>
      <c r="LJ5" s="1337"/>
      <c r="LK5" s="1337"/>
      <c r="LL5" s="1337"/>
      <c r="LM5" s="1337"/>
      <c r="LN5" s="1337"/>
      <c r="LO5" s="1337"/>
      <c r="LP5" s="1337"/>
      <c r="LQ5" s="1337"/>
      <c r="LR5" s="305">
        <v>29311.91</v>
      </c>
      <c r="LS5" s="305"/>
      <c r="LT5" s="305"/>
      <c r="LU5" s="305"/>
      <c r="LV5" s="305"/>
      <c r="LW5" s="305"/>
      <c r="LX5" s="305">
        <v>12525.891637726389</v>
      </c>
      <c r="LY5" s="305">
        <v>169.24522733311824</v>
      </c>
      <c r="LZ5" s="305">
        <v>12356.64641039327</v>
      </c>
      <c r="MA5" s="305">
        <v>7644.4404969138286</v>
      </c>
      <c r="MB5" s="305">
        <v>11838.594760857006</v>
      </c>
      <c r="MC5" s="305">
        <v>7306.8110991708591</v>
      </c>
      <c r="MD5" s="305"/>
      <c r="ME5" s="305"/>
      <c r="MF5" s="305">
        <v>159.90924311645125</v>
      </c>
      <c r="MG5" s="305">
        <v>9.3359842166669864</v>
      </c>
      <c r="MH5" s="305">
        <v>1.3511631125992847</v>
      </c>
      <c r="MI5" s="305">
        <v>1.2766296223961016</v>
      </c>
      <c r="MJ5" s="305">
        <v>7.4533490203183117E-2</v>
      </c>
      <c r="MK5" s="305">
        <v>5018.6043352109336</v>
      </c>
      <c r="ML5" s="305">
        <v>2401.4105553569243</v>
      </c>
      <c r="MM5" s="305"/>
      <c r="MN5" s="305"/>
      <c r="MO5" s="305">
        <v>890.11532356041062</v>
      </c>
      <c r="MP5" s="305">
        <v>4046.5161962650018</v>
      </c>
      <c r="MQ5" s="305"/>
      <c r="MR5" s="305"/>
      <c r="MS5" s="305"/>
      <c r="MT5" s="305"/>
      <c r="MU5" s="305"/>
      <c r="MV5" s="305"/>
      <c r="MW5" s="305"/>
      <c r="MX5" s="305"/>
      <c r="MY5" s="305"/>
      <c r="MZ5" s="305"/>
      <c r="NA5" s="305">
        <v>1123.4032259883877</v>
      </c>
      <c r="NB5" s="305"/>
      <c r="NC5" s="305"/>
      <c r="ND5" s="305"/>
      <c r="NE5" s="305"/>
      <c r="NF5" s="305"/>
      <c r="NG5" s="305"/>
      <c r="NH5" s="305"/>
      <c r="NI5" s="305"/>
      <c r="NJ5" s="305">
        <v>146.9568932405088</v>
      </c>
      <c r="NK5" s="305"/>
      <c r="NL5" s="305"/>
      <c r="NM5" s="305"/>
      <c r="NN5" s="305"/>
      <c r="NO5" s="305"/>
      <c r="NP5" s="305"/>
      <c r="NQ5" s="305"/>
      <c r="NR5" s="305"/>
      <c r="NS5" s="305"/>
      <c r="NT5" s="305"/>
      <c r="NU5" s="305"/>
      <c r="NV5" s="305"/>
      <c r="NW5" s="305"/>
      <c r="NX5" s="305"/>
      <c r="NY5" s="305"/>
      <c r="NZ5" s="305"/>
      <c r="OA5" s="305"/>
      <c r="OB5" s="305"/>
      <c r="OC5" s="305"/>
      <c r="OD5" s="169"/>
    </row>
    <row r="6" spans="1:414" s="156" customFormat="1">
      <c r="A6" s="1342">
        <v>1956</v>
      </c>
      <c r="B6" s="305">
        <v>3167.5551163074106</v>
      </c>
      <c r="C6" s="305">
        <v>2186.1105532065235</v>
      </c>
      <c r="D6" s="305">
        <v>280.95290066668599</v>
      </c>
      <c r="E6" s="305">
        <v>781.86631123001962</v>
      </c>
      <c r="F6" s="305">
        <v>116.59125042480782</v>
      </c>
      <c r="G6" s="305">
        <v>197.96589922062682</v>
      </c>
      <c r="H6" s="383">
        <v>168692.69390227902</v>
      </c>
      <c r="I6" s="383">
        <v>116531.04529509709</v>
      </c>
      <c r="J6" s="383">
        <v>26828.482289674332</v>
      </c>
      <c r="K6" s="383">
        <v>25118.090493692507</v>
      </c>
      <c r="L6" s="383">
        <v>3591.6902792259548</v>
      </c>
      <c r="M6" s="383">
        <v>3376.614455410876</v>
      </c>
      <c r="N6" s="305">
        <v>1.8777073523660277</v>
      </c>
      <c r="O6" s="305">
        <v>1.8759898254328125</v>
      </c>
      <c r="P6" s="305">
        <v>1.0472187641222566</v>
      </c>
      <c r="Q6" s="305">
        <v>3.1127617420852784</v>
      </c>
      <c r="R6" s="305">
        <v>3.2461387636668495</v>
      </c>
      <c r="S6" s="305">
        <v>5.8628517361049379</v>
      </c>
      <c r="T6" s="383">
        <v>3167.5551163074106</v>
      </c>
      <c r="U6" s="383">
        <v>2915.1725826910933</v>
      </c>
      <c r="V6" s="383">
        <v>1294.3472485781369</v>
      </c>
      <c r="W6" s="383">
        <v>1620.8253341129564</v>
      </c>
      <c r="X6" s="383">
        <v>1234.8521434573113</v>
      </c>
      <c r="Y6" s="383">
        <v>385.973190655645</v>
      </c>
      <c r="Z6" s="383">
        <v>252.38253361631692</v>
      </c>
      <c r="AA6" s="305">
        <v>3167.5551163074106</v>
      </c>
      <c r="AB6" s="305"/>
      <c r="AC6" s="305"/>
      <c r="AD6" s="305"/>
      <c r="AE6" s="305"/>
      <c r="AF6" s="305"/>
      <c r="AG6" s="305"/>
      <c r="AH6" s="305"/>
      <c r="AI6" s="305"/>
      <c r="AJ6" s="305"/>
      <c r="AK6" s="305"/>
      <c r="AL6" s="305">
        <v>168692.69390227902</v>
      </c>
      <c r="AM6" s="305"/>
      <c r="AN6" s="305"/>
      <c r="AO6" s="305"/>
      <c r="AP6" s="305"/>
      <c r="AQ6" s="305"/>
      <c r="AR6" s="305"/>
      <c r="AS6" s="305"/>
      <c r="AT6" s="305"/>
      <c r="AU6" s="305"/>
      <c r="AV6" s="305"/>
      <c r="AW6" s="305"/>
      <c r="AX6" s="305"/>
      <c r="AY6" s="305"/>
      <c r="AZ6" s="305"/>
      <c r="BA6" s="305"/>
      <c r="BB6" s="305"/>
      <c r="BC6" s="305"/>
      <c r="BD6" s="305"/>
      <c r="BE6" s="305"/>
      <c r="BF6" s="305"/>
      <c r="BG6" s="305"/>
      <c r="BH6" s="305">
        <v>116.59125042480782</v>
      </c>
      <c r="BI6" s="305"/>
      <c r="BJ6" s="305"/>
      <c r="BK6" s="305"/>
      <c r="BL6" s="305"/>
      <c r="BM6" s="305">
        <v>197.96589922062682</v>
      </c>
      <c r="BN6" s="305"/>
      <c r="BO6" s="305"/>
      <c r="BP6" s="305"/>
      <c r="BQ6" s="305"/>
      <c r="BR6" s="305">
        <v>3591.6902792259548</v>
      </c>
      <c r="BS6" s="305"/>
      <c r="BT6" s="305"/>
      <c r="BU6" s="305"/>
      <c r="BV6" s="305"/>
      <c r="BW6" s="305">
        <v>3376.614455410876</v>
      </c>
      <c r="BX6" s="305"/>
      <c r="BY6" s="305"/>
      <c r="BZ6" s="305"/>
      <c r="CA6" s="305"/>
      <c r="CB6" s="305">
        <v>3.2461387636668495</v>
      </c>
      <c r="CC6" s="305"/>
      <c r="CD6" s="305"/>
      <c r="CE6" s="305"/>
      <c r="CF6" s="305"/>
      <c r="CG6" s="305">
        <v>5.8628517361049379</v>
      </c>
      <c r="CH6" s="305"/>
      <c r="CI6" s="305"/>
      <c r="CJ6" s="305"/>
      <c r="CK6" s="305"/>
      <c r="CL6" s="305">
        <v>781.86631123001962</v>
      </c>
      <c r="CM6" s="305">
        <v>693.38012337393286</v>
      </c>
      <c r="CN6" s="305">
        <v>88.486187856086744</v>
      </c>
      <c r="CO6" s="305"/>
      <c r="CP6" s="305">
        <v>25118.090493692507</v>
      </c>
      <c r="CQ6" s="305">
        <v>25115.50967427361</v>
      </c>
      <c r="CR6" s="305">
        <v>2.5808194189017053</v>
      </c>
      <c r="CS6" s="305"/>
      <c r="CT6" s="305">
        <v>693.38012337393286</v>
      </c>
      <c r="CU6" s="305">
        <v>0</v>
      </c>
      <c r="CV6" s="305">
        <v>0</v>
      </c>
      <c r="CW6" s="305"/>
      <c r="CX6" s="305"/>
      <c r="CY6" s="305"/>
      <c r="CZ6" s="305"/>
      <c r="DA6" s="305"/>
      <c r="DB6" s="305">
        <v>25118.090493692507</v>
      </c>
      <c r="DC6" s="305">
        <v>25115.50967427361</v>
      </c>
      <c r="DD6" s="305"/>
      <c r="DE6" s="305"/>
      <c r="DF6" s="305"/>
      <c r="DG6" s="305"/>
      <c r="DH6" s="305"/>
      <c r="DI6" s="305"/>
      <c r="DJ6" s="305"/>
      <c r="DK6" s="305">
        <v>3.1127617420852784</v>
      </c>
      <c r="DL6" s="305">
        <v>2.7607646922816702</v>
      </c>
      <c r="DM6" s="305"/>
      <c r="DN6" s="305"/>
      <c r="DO6" s="305"/>
      <c r="DP6" s="305"/>
      <c r="DQ6" s="305"/>
      <c r="DR6" s="305"/>
      <c r="DS6" s="305"/>
      <c r="DT6" s="305"/>
      <c r="DU6" s="305"/>
      <c r="DV6" s="305"/>
      <c r="DW6" s="305"/>
      <c r="DX6" s="305"/>
      <c r="DY6" s="305"/>
      <c r="DZ6" s="305"/>
      <c r="EA6" s="305"/>
      <c r="EB6" s="305"/>
      <c r="EC6" s="305"/>
      <c r="ED6" s="305"/>
      <c r="EE6" s="305"/>
      <c r="EF6" s="305"/>
      <c r="EG6" s="305"/>
      <c r="EH6" s="305"/>
      <c r="EI6" s="305"/>
      <c r="EJ6" s="305"/>
      <c r="EK6" s="305">
        <v>2186.1105532065235</v>
      </c>
      <c r="EL6" s="305"/>
      <c r="EM6" s="305"/>
      <c r="EN6" s="305"/>
      <c r="EO6" s="305">
        <v>116.59125042480782</v>
      </c>
      <c r="EP6" s="305"/>
      <c r="EQ6" s="305"/>
      <c r="ER6" s="305"/>
      <c r="ES6" s="305">
        <v>197.96589922062682</v>
      </c>
      <c r="ET6" s="305"/>
      <c r="EU6" s="305"/>
      <c r="EV6" s="305"/>
      <c r="EW6" s="305"/>
      <c r="EX6" s="305"/>
      <c r="EY6" s="305"/>
      <c r="EZ6" s="305"/>
      <c r="FA6" s="305"/>
      <c r="FB6" s="305"/>
      <c r="FC6" s="305"/>
      <c r="FD6" s="305"/>
      <c r="FE6" s="305"/>
      <c r="FF6" s="305"/>
      <c r="FG6" s="305"/>
      <c r="FH6" s="305"/>
      <c r="FI6" s="305"/>
      <c r="FJ6" s="305">
        <v>2186.1105532065235</v>
      </c>
      <c r="FK6" s="305">
        <v>280.95290066668599</v>
      </c>
      <c r="FL6" s="305"/>
      <c r="FM6" s="305">
        <v>781.86631123001962</v>
      </c>
      <c r="FN6" s="305"/>
      <c r="FO6" s="305"/>
      <c r="FP6" s="305"/>
      <c r="FQ6" s="305"/>
      <c r="FR6" s="305"/>
      <c r="FS6" s="305"/>
      <c r="FT6" s="305"/>
      <c r="FU6" s="305"/>
      <c r="FV6" s="305"/>
      <c r="FW6" s="305"/>
      <c r="FX6" s="305"/>
      <c r="FY6" s="305"/>
      <c r="FZ6" s="305"/>
      <c r="GA6" s="305"/>
      <c r="GB6" s="305"/>
      <c r="GC6" s="305"/>
      <c r="GD6" s="305"/>
      <c r="GE6" s="305"/>
      <c r="GF6" s="305"/>
      <c r="GG6" s="305"/>
      <c r="GH6" s="305"/>
      <c r="GI6" s="305"/>
      <c r="GJ6" s="305"/>
      <c r="GK6" s="305"/>
      <c r="GL6" s="305"/>
      <c r="GM6" s="305"/>
      <c r="GN6" s="305"/>
      <c r="GO6" s="305"/>
      <c r="GP6" s="305"/>
      <c r="GQ6" s="305"/>
      <c r="GR6" s="305"/>
      <c r="GS6" s="305"/>
      <c r="GT6" s="305"/>
      <c r="GU6" s="305"/>
      <c r="GV6" s="305"/>
      <c r="GW6" s="305"/>
      <c r="GX6" s="305"/>
      <c r="GY6" s="305"/>
      <c r="GZ6" s="1337"/>
      <c r="HA6" s="1337"/>
      <c r="HB6" s="1337"/>
      <c r="HC6" s="1337"/>
      <c r="HD6" s="1337"/>
      <c r="HE6" s="1337"/>
      <c r="HF6" s="1337"/>
      <c r="HG6" s="1337"/>
      <c r="HH6" s="1337"/>
      <c r="HI6" s="1337"/>
      <c r="HJ6" s="1337"/>
      <c r="HK6" s="1337"/>
      <c r="HL6" s="1337"/>
      <c r="HM6" s="1337"/>
      <c r="HN6" s="1337"/>
      <c r="HO6" s="1337"/>
      <c r="HP6" s="1337"/>
      <c r="HQ6" s="1337"/>
      <c r="HR6" s="1337"/>
      <c r="HS6" s="1337"/>
      <c r="HT6" s="1337"/>
      <c r="HU6" s="1337"/>
      <c r="HV6" s="1337"/>
      <c r="HW6" s="1337"/>
      <c r="HX6" s="1337"/>
      <c r="HY6" s="1337"/>
      <c r="HZ6" s="1337"/>
      <c r="IA6" s="1337"/>
      <c r="IB6" s="1337"/>
      <c r="IC6" s="1337"/>
      <c r="ID6" s="1337"/>
      <c r="IE6" s="1337"/>
      <c r="IF6" s="1338"/>
      <c r="IG6" s="1338"/>
      <c r="IH6" s="1338"/>
      <c r="II6" s="1338"/>
      <c r="IJ6" s="1338"/>
      <c r="IK6" s="1338"/>
      <c r="IL6" s="1338"/>
      <c r="IM6" s="1338"/>
      <c r="IN6" s="1338"/>
      <c r="IO6" s="1338"/>
      <c r="IP6" s="1338"/>
      <c r="IQ6" s="1338"/>
      <c r="IR6" s="1338"/>
      <c r="IS6" s="1338"/>
      <c r="IT6" s="1338"/>
      <c r="IU6" s="1338"/>
      <c r="IV6" s="1338"/>
      <c r="IW6" s="1338"/>
      <c r="IX6" s="1338"/>
      <c r="IY6" s="1338"/>
      <c r="IZ6" s="1338"/>
      <c r="JA6" s="1338"/>
      <c r="JB6" s="1338"/>
      <c r="JC6" s="1338"/>
      <c r="JD6" s="1338"/>
      <c r="JE6" s="1338"/>
      <c r="JF6" s="1338"/>
      <c r="JG6" s="1337"/>
      <c r="JH6" s="1337"/>
      <c r="JI6" s="1337"/>
      <c r="JJ6" s="1337"/>
      <c r="JK6" s="1337"/>
      <c r="JL6" s="1337"/>
      <c r="JM6" s="1337"/>
      <c r="JN6" s="1337"/>
      <c r="JO6" s="1337"/>
      <c r="JP6" s="1337"/>
      <c r="JQ6" s="1337"/>
      <c r="JR6" s="1337"/>
      <c r="JS6" s="1337"/>
      <c r="JT6" s="1337"/>
      <c r="JU6" s="1337"/>
      <c r="JV6" s="1337"/>
      <c r="JW6" s="1337"/>
      <c r="JX6" s="1337"/>
      <c r="JY6" s="1337"/>
      <c r="JZ6" s="1337"/>
      <c r="KA6" s="1337"/>
      <c r="KB6" s="1337"/>
      <c r="KC6" s="1337"/>
      <c r="KD6" s="1337"/>
      <c r="KE6" s="1337"/>
      <c r="KF6" s="1337"/>
      <c r="KG6" s="1337"/>
      <c r="KH6" s="1337"/>
      <c r="KI6" s="1337"/>
      <c r="KJ6" s="1337"/>
      <c r="KK6" s="1337"/>
      <c r="KL6" s="1337"/>
      <c r="KM6" s="1337"/>
      <c r="KN6" s="1337"/>
      <c r="KO6" s="1337"/>
      <c r="KP6" s="1337"/>
      <c r="KQ6" s="1337"/>
      <c r="KR6" s="1337"/>
      <c r="KS6" s="1337"/>
      <c r="KT6" s="1337"/>
      <c r="KU6" s="1337"/>
      <c r="KV6" s="1337"/>
      <c r="KW6" s="1337"/>
      <c r="KX6" s="1337"/>
      <c r="KY6" s="1337"/>
      <c r="KZ6" s="1337"/>
      <c r="LA6" s="1337"/>
      <c r="LB6" s="1337"/>
      <c r="LC6" s="1337"/>
      <c r="LD6" s="1337"/>
      <c r="LE6" s="1337"/>
      <c r="LF6" s="1337"/>
      <c r="LG6" s="1337"/>
      <c r="LH6" s="1337"/>
      <c r="LI6" s="1337"/>
      <c r="LJ6" s="1337"/>
      <c r="LK6" s="1337"/>
      <c r="LL6" s="1337"/>
      <c r="LM6" s="1337"/>
      <c r="LN6" s="1337"/>
      <c r="LO6" s="1337"/>
      <c r="LP6" s="1337"/>
      <c r="LQ6" s="1337"/>
      <c r="LR6" s="305">
        <v>29571.295999999998</v>
      </c>
      <c r="LS6" s="305"/>
      <c r="LT6" s="305"/>
      <c r="LU6" s="305"/>
      <c r="LV6" s="305"/>
      <c r="LW6" s="305"/>
      <c r="LX6" s="305">
        <v>12628.711433238868</v>
      </c>
      <c r="LY6" s="305">
        <v>165.27183035758571</v>
      </c>
      <c r="LZ6" s="305">
        <v>12463.439602881283</v>
      </c>
      <c r="MA6" s="305">
        <v>7853.9573572319696</v>
      </c>
      <c r="MB6" s="305">
        <v>11940.910655242425</v>
      </c>
      <c r="MC6" s="305">
        <v>7507.0742997352518</v>
      </c>
      <c r="MD6" s="305"/>
      <c r="ME6" s="305"/>
      <c r="MF6" s="305">
        <v>156.155028519262</v>
      </c>
      <c r="MG6" s="305">
        <v>9.1168018383237097</v>
      </c>
      <c r="MH6" s="305">
        <v>1.3086990801182474</v>
      </c>
      <c r="MI6" s="305">
        <v>1.2365080106926882</v>
      </c>
      <c r="MJ6" s="305">
        <v>7.2191069425559196E-2</v>
      </c>
      <c r="MK6" s="305">
        <v>4941.5633984529595</v>
      </c>
      <c r="ML6" s="305">
        <v>2448.2440694082188</v>
      </c>
      <c r="MM6" s="305"/>
      <c r="MN6" s="305"/>
      <c r="MO6" s="305">
        <v>900.55915444040454</v>
      </c>
      <c r="MP6" s="305">
        <v>4173.0729805796991</v>
      </c>
      <c r="MQ6" s="305"/>
      <c r="MR6" s="305"/>
      <c r="MS6" s="305"/>
      <c r="MT6" s="305"/>
      <c r="MU6" s="305"/>
      <c r="MV6" s="305"/>
      <c r="MW6" s="305"/>
      <c r="MX6" s="305"/>
      <c r="MY6" s="305"/>
      <c r="MZ6" s="305"/>
      <c r="NA6" s="305">
        <v>1294.3472485781369</v>
      </c>
      <c r="NB6" s="305"/>
      <c r="NC6" s="305"/>
      <c r="ND6" s="305"/>
      <c r="NE6" s="305"/>
      <c r="NF6" s="305"/>
      <c r="NG6" s="305"/>
      <c r="NH6" s="305"/>
      <c r="NI6" s="305"/>
      <c r="NJ6" s="305">
        <v>164.80191955540661</v>
      </c>
      <c r="NK6" s="305"/>
      <c r="NL6" s="305"/>
      <c r="NM6" s="305"/>
      <c r="NN6" s="305"/>
      <c r="NO6" s="305"/>
      <c r="NP6" s="305"/>
      <c r="NQ6" s="305"/>
      <c r="NR6" s="305"/>
      <c r="NS6" s="305"/>
      <c r="NT6" s="305"/>
      <c r="NU6" s="305"/>
      <c r="NV6" s="305"/>
      <c r="NW6" s="305"/>
      <c r="NX6" s="305"/>
      <c r="NY6" s="305"/>
      <c r="NZ6" s="305"/>
      <c r="OA6" s="305"/>
      <c r="OB6" s="305"/>
      <c r="OC6" s="305"/>
      <c r="OD6" s="169"/>
    </row>
    <row r="7" spans="1:414" s="156" customFormat="1">
      <c r="A7" s="1342">
        <v>1957</v>
      </c>
      <c r="B7" s="305">
        <v>3713.7147357941253</v>
      </c>
      <c r="C7" s="305">
        <v>2485.2863143457967</v>
      </c>
      <c r="D7" s="305">
        <v>336.91503554222072</v>
      </c>
      <c r="E7" s="305">
        <v>966.11211076525683</v>
      </c>
      <c r="F7" s="305">
        <v>138.57204070034246</v>
      </c>
      <c r="G7" s="305">
        <v>213.17076555949168</v>
      </c>
      <c r="H7" s="383">
        <v>175905.71941481039</v>
      </c>
      <c r="I7" s="383">
        <v>120784.85921878579</v>
      </c>
      <c r="J7" s="383">
        <v>28396.303904855838</v>
      </c>
      <c r="K7" s="383">
        <v>26297.934988136076</v>
      </c>
      <c r="L7" s="383">
        <v>3956.4813832762748</v>
      </c>
      <c r="M7" s="383">
        <v>3529.8600802435881</v>
      </c>
      <c r="N7" s="305">
        <v>2.1111961271916715</v>
      </c>
      <c r="O7" s="305">
        <v>2.0576141168853206</v>
      </c>
      <c r="P7" s="305">
        <v>1.1864749605127567</v>
      </c>
      <c r="Q7" s="305">
        <v>3.6737185303754991</v>
      </c>
      <c r="R7" s="305">
        <v>3.5024059834092789</v>
      </c>
      <c r="S7" s="305">
        <v>6.0390712581667323</v>
      </c>
      <c r="T7" s="383">
        <v>3713.7147357941253</v>
      </c>
      <c r="U7" s="383">
        <v>3405.8495544781686</v>
      </c>
      <c r="V7" s="383">
        <v>1500.7812907117254</v>
      </c>
      <c r="W7" s="383">
        <v>1905.0682637664431</v>
      </c>
      <c r="X7" s="383">
        <v>1440.6027551340201</v>
      </c>
      <c r="Y7" s="383">
        <v>464.46550863242322</v>
      </c>
      <c r="Z7" s="383">
        <v>307.86518131595705</v>
      </c>
      <c r="AA7" s="305">
        <v>3713.7147357941253</v>
      </c>
      <c r="AB7" s="305"/>
      <c r="AC7" s="305"/>
      <c r="AD7" s="305"/>
      <c r="AE7" s="305"/>
      <c r="AF7" s="305"/>
      <c r="AG7" s="305"/>
      <c r="AH7" s="305"/>
      <c r="AI7" s="305"/>
      <c r="AJ7" s="305"/>
      <c r="AK7" s="305"/>
      <c r="AL7" s="305">
        <v>175905.71941481039</v>
      </c>
      <c r="AM7" s="305"/>
      <c r="AN7" s="305"/>
      <c r="AO7" s="305"/>
      <c r="AP7" s="305"/>
      <c r="AQ7" s="305"/>
      <c r="AR7" s="305"/>
      <c r="AS7" s="305"/>
      <c r="AT7" s="305"/>
      <c r="AU7" s="305"/>
      <c r="AV7" s="305"/>
      <c r="AW7" s="305"/>
      <c r="AX7" s="305"/>
      <c r="AY7" s="305"/>
      <c r="AZ7" s="305"/>
      <c r="BA7" s="305"/>
      <c r="BB7" s="305"/>
      <c r="BC7" s="305"/>
      <c r="BD7" s="305"/>
      <c r="BE7" s="305"/>
      <c r="BF7" s="305"/>
      <c r="BG7" s="305"/>
      <c r="BH7" s="305">
        <v>138.57204070034246</v>
      </c>
      <c r="BI7" s="305"/>
      <c r="BJ7" s="305"/>
      <c r="BK7" s="305"/>
      <c r="BL7" s="305"/>
      <c r="BM7" s="305">
        <v>213.17076555949168</v>
      </c>
      <c r="BN7" s="305"/>
      <c r="BO7" s="305"/>
      <c r="BP7" s="305"/>
      <c r="BQ7" s="305"/>
      <c r="BR7" s="305">
        <v>3956.4813832762748</v>
      </c>
      <c r="BS7" s="305"/>
      <c r="BT7" s="305"/>
      <c r="BU7" s="305"/>
      <c r="BV7" s="305"/>
      <c r="BW7" s="305">
        <v>3529.8600802435881</v>
      </c>
      <c r="BX7" s="305"/>
      <c r="BY7" s="305"/>
      <c r="BZ7" s="305"/>
      <c r="CA7" s="305"/>
      <c r="CB7" s="305">
        <v>3.5024059834092789</v>
      </c>
      <c r="CC7" s="305"/>
      <c r="CD7" s="305"/>
      <c r="CE7" s="305"/>
      <c r="CF7" s="305"/>
      <c r="CG7" s="305">
        <v>6.0390712581667323</v>
      </c>
      <c r="CH7" s="305"/>
      <c r="CI7" s="305"/>
      <c r="CJ7" s="305"/>
      <c r="CK7" s="305"/>
      <c r="CL7" s="305">
        <v>966.11211076525683</v>
      </c>
      <c r="CM7" s="305">
        <v>839.49245688103747</v>
      </c>
      <c r="CN7" s="305">
        <v>126.61965388421937</v>
      </c>
      <c r="CO7" s="305"/>
      <c r="CP7" s="305">
        <v>26297.934988136076</v>
      </c>
      <c r="CQ7" s="305">
        <v>26294.514216844032</v>
      </c>
      <c r="CR7" s="305">
        <v>3.4207712920433728</v>
      </c>
      <c r="CS7" s="305"/>
      <c r="CT7" s="305">
        <v>839.49245688103747</v>
      </c>
      <c r="CU7" s="305">
        <v>0</v>
      </c>
      <c r="CV7" s="305">
        <v>0</v>
      </c>
      <c r="CW7" s="305"/>
      <c r="CX7" s="305"/>
      <c r="CY7" s="305"/>
      <c r="CZ7" s="305"/>
      <c r="DA7" s="305"/>
      <c r="DB7" s="305">
        <v>26297.934988136076</v>
      </c>
      <c r="DC7" s="305">
        <v>26294.514216844032</v>
      </c>
      <c r="DD7" s="305"/>
      <c r="DE7" s="305"/>
      <c r="DF7" s="305"/>
      <c r="DG7" s="305"/>
      <c r="DH7" s="305"/>
      <c r="DI7" s="305"/>
      <c r="DJ7" s="305"/>
      <c r="DK7" s="305">
        <v>3.6737185303754991</v>
      </c>
      <c r="DL7" s="305">
        <v>3.1926524671951007</v>
      </c>
      <c r="DM7" s="305"/>
      <c r="DN7" s="305"/>
      <c r="DO7" s="305"/>
      <c r="DP7" s="305"/>
      <c r="DQ7" s="305"/>
      <c r="DR7" s="305"/>
      <c r="DS7" s="305"/>
      <c r="DT7" s="305"/>
      <c r="DU7" s="305"/>
      <c r="DV7" s="305"/>
      <c r="DW7" s="305"/>
      <c r="DX7" s="305"/>
      <c r="DY7" s="305"/>
      <c r="DZ7" s="305"/>
      <c r="EA7" s="305"/>
      <c r="EB7" s="305"/>
      <c r="EC7" s="305"/>
      <c r="ED7" s="305"/>
      <c r="EE7" s="305"/>
      <c r="EF7" s="305"/>
      <c r="EG7" s="305"/>
      <c r="EH7" s="305"/>
      <c r="EI7" s="305"/>
      <c r="EJ7" s="305"/>
      <c r="EK7" s="305">
        <v>2485.2863143457967</v>
      </c>
      <c r="EL7" s="305"/>
      <c r="EM7" s="305"/>
      <c r="EN7" s="305"/>
      <c r="EO7" s="305">
        <v>138.57204070034246</v>
      </c>
      <c r="EP7" s="305"/>
      <c r="EQ7" s="305"/>
      <c r="ER7" s="305"/>
      <c r="ES7" s="305">
        <v>213.17076555949168</v>
      </c>
      <c r="ET7" s="305"/>
      <c r="EU7" s="305"/>
      <c r="EV7" s="305"/>
      <c r="EW7" s="305"/>
      <c r="EX7" s="305"/>
      <c r="EY7" s="305"/>
      <c r="EZ7" s="305"/>
      <c r="FA7" s="305"/>
      <c r="FB7" s="305"/>
      <c r="FC7" s="305"/>
      <c r="FD7" s="305"/>
      <c r="FE7" s="305"/>
      <c r="FF7" s="305"/>
      <c r="FG7" s="305"/>
      <c r="FH7" s="305"/>
      <c r="FI7" s="305"/>
      <c r="FJ7" s="305">
        <v>2485.2863143457967</v>
      </c>
      <c r="FK7" s="305">
        <v>336.91503554222072</v>
      </c>
      <c r="FL7" s="305"/>
      <c r="FM7" s="305">
        <v>966.11211076525683</v>
      </c>
      <c r="FN7" s="305"/>
      <c r="FO7" s="305"/>
      <c r="FP7" s="305"/>
      <c r="FQ7" s="305"/>
      <c r="FR7" s="305"/>
      <c r="FS7" s="305"/>
      <c r="FT7" s="305"/>
      <c r="FU7" s="305"/>
      <c r="FV7" s="305"/>
      <c r="FW7" s="305"/>
      <c r="FX7" s="305"/>
      <c r="FY7" s="305"/>
      <c r="FZ7" s="305"/>
      <c r="GA7" s="305"/>
      <c r="GB7" s="305"/>
      <c r="GC7" s="305"/>
      <c r="GD7" s="305"/>
      <c r="GE7" s="305"/>
      <c r="GF7" s="305"/>
      <c r="GG7" s="305"/>
      <c r="GH7" s="305"/>
      <c r="GI7" s="305"/>
      <c r="GJ7" s="305"/>
      <c r="GK7" s="305"/>
      <c r="GL7" s="305"/>
      <c r="GM7" s="305"/>
      <c r="GN7" s="305"/>
      <c r="GO7" s="305"/>
      <c r="GP7" s="305"/>
      <c r="GQ7" s="305"/>
      <c r="GR7" s="305"/>
      <c r="GS7" s="305"/>
      <c r="GT7" s="305"/>
      <c r="GU7" s="305"/>
      <c r="GV7" s="305"/>
      <c r="GW7" s="305"/>
      <c r="GX7" s="305"/>
      <c r="GY7" s="305"/>
      <c r="GZ7" s="1337"/>
      <c r="HA7" s="1337"/>
      <c r="HB7" s="1337"/>
      <c r="HC7" s="1337"/>
      <c r="HD7" s="1337"/>
      <c r="HE7" s="1337"/>
      <c r="HF7" s="1337"/>
      <c r="HG7" s="1337"/>
      <c r="HH7" s="1337"/>
      <c r="HI7" s="1337"/>
      <c r="HJ7" s="1337"/>
      <c r="HK7" s="1337"/>
      <c r="HL7" s="1337"/>
      <c r="HM7" s="1337"/>
      <c r="HN7" s="1337"/>
      <c r="HO7" s="1337"/>
      <c r="HP7" s="1337"/>
      <c r="HQ7" s="1337"/>
      <c r="HR7" s="1337"/>
      <c r="HS7" s="1337"/>
      <c r="HT7" s="1337"/>
      <c r="HU7" s="1337"/>
      <c r="HV7" s="1337"/>
      <c r="HW7" s="1337"/>
      <c r="HX7" s="1337"/>
      <c r="HY7" s="1337"/>
      <c r="HZ7" s="1337"/>
      <c r="IA7" s="1337"/>
      <c r="IB7" s="1337"/>
      <c r="IC7" s="1337"/>
      <c r="ID7" s="1337"/>
      <c r="IE7" s="1337"/>
      <c r="IF7" s="1338"/>
      <c r="IG7" s="1338"/>
      <c r="IH7" s="1338"/>
      <c r="II7" s="1338"/>
      <c r="IJ7" s="1338"/>
      <c r="IK7" s="1338"/>
      <c r="IL7" s="1338"/>
      <c r="IM7" s="1338"/>
      <c r="IN7" s="1338"/>
      <c r="IO7" s="1338"/>
      <c r="IP7" s="1338"/>
      <c r="IQ7" s="1338"/>
      <c r="IR7" s="1338"/>
      <c r="IS7" s="1338"/>
      <c r="IT7" s="1338"/>
      <c r="IU7" s="1338"/>
      <c r="IV7" s="1338"/>
      <c r="IW7" s="1338"/>
      <c r="IX7" s="1338"/>
      <c r="IY7" s="1338"/>
      <c r="IZ7" s="1338"/>
      <c r="JA7" s="1338"/>
      <c r="JB7" s="1338"/>
      <c r="JC7" s="1338"/>
      <c r="JD7" s="1338"/>
      <c r="JE7" s="1338"/>
      <c r="JF7" s="1338"/>
      <c r="JG7" s="1337"/>
      <c r="JH7" s="1337"/>
      <c r="JI7" s="1337"/>
      <c r="JJ7" s="1337"/>
      <c r="JK7" s="1337"/>
      <c r="JL7" s="1337"/>
      <c r="JM7" s="1337"/>
      <c r="JN7" s="1337"/>
      <c r="JO7" s="1337"/>
      <c r="JP7" s="1337"/>
      <c r="JQ7" s="1337"/>
      <c r="JR7" s="1337"/>
      <c r="JS7" s="1337"/>
      <c r="JT7" s="1337"/>
      <c r="JU7" s="1337"/>
      <c r="JV7" s="1337"/>
      <c r="JW7" s="1337"/>
      <c r="JX7" s="1337"/>
      <c r="JY7" s="1337"/>
      <c r="JZ7" s="1337"/>
      <c r="KA7" s="1337"/>
      <c r="KB7" s="1337"/>
      <c r="KC7" s="1337"/>
      <c r="KD7" s="1337"/>
      <c r="KE7" s="1337"/>
      <c r="KF7" s="1337"/>
      <c r="KG7" s="1337"/>
      <c r="KH7" s="1337"/>
      <c r="KI7" s="1337"/>
      <c r="KJ7" s="1337"/>
      <c r="KK7" s="1337"/>
      <c r="KL7" s="1337"/>
      <c r="KM7" s="1337"/>
      <c r="KN7" s="1337"/>
      <c r="KO7" s="1337"/>
      <c r="KP7" s="1337"/>
      <c r="KQ7" s="1337"/>
      <c r="KR7" s="1337"/>
      <c r="KS7" s="1337"/>
      <c r="KT7" s="1337"/>
      <c r="KU7" s="1337"/>
      <c r="KV7" s="1337"/>
      <c r="KW7" s="1337"/>
      <c r="KX7" s="1337"/>
      <c r="KY7" s="1337"/>
      <c r="KZ7" s="1337"/>
      <c r="LA7" s="1337"/>
      <c r="LB7" s="1337"/>
      <c r="LC7" s="1337"/>
      <c r="LD7" s="1337"/>
      <c r="LE7" s="1337"/>
      <c r="LF7" s="1337"/>
      <c r="LG7" s="1337"/>
      <c r="LH7" s="1337"/>
      <c r="LI7" s="1337"/>
      <c r="LJ7" s="1337"/>
      <c r="LK7" s="1337"/>
      <c r="LL7" s="1337"/>
      <c r="LM7" s="1337"/>
      <c r="LN7" s="1337"/>
      <c r="LO7" s="1337"/>
      <c r="LP7" s="1337"/>
      <c r="LQ7" s="1337"/>
      <c r="LR7" s="305">
        <v>29832.977999999999</v>
      </c>
      <c r="LS7" s="305"/>
      <c r="LT7" s="305"/>
      <c r="LU7" s="305"/>
      <c r="LV7" s="305"/>
      <c r="LW7" s="305"/>
      <c r="LX7" s="305">
        <v>12727.453100814351</v>
      </c>
      <c r="LY7" s="305">
        <v>137.67283030863109</v>
      </c>
      <c r="LZ7" s="305">
        <v>12589.78027050572</v>
      </c>
      <c r="MA7" s="305">
        <v>8047.3575347051947</v>
      </c>
      <c r="MB7" s="305">
        <v>12061.954498057561</v>
      </c>
      <c r="MC7" s="305">
        <v>7691.9326374924076</v>
      </c>
      <c r="MD7" s="305"/>
      <c r="ME7" s="305"/>
      <c r="MF7" s="305">
        <v>130.07845739142363</v>
      </c>
      <c r="MG7" s="305">
        <v>7.5943729172074654</v>
      </c>
      <c r="MH7" s="305">
        <v>1.0816997652092839</v>
      </c>
      <c r="MI7" s="305">
        <v>1.0220305379330032</v>
      </c>
      <c r="MJ7" s="305">
        <v>5.9669227276280656E-2</v>
      </c>
      <c r="MK7" s="305">
        <v>4853.2748546192706</v>
      </c>
      <c r="ML7" s="305">
        <v>2532.7588722623864</v>
      </c>
      <c r="MM7" s="305"/>
      <c r="MN7" s="305"/>
      <c r="MO7" s="305">
        <v>920.56610965294703</v>
      </c>
      <c r="MP7" s="305">
        <v>4283.1804339711152</v>
      </c>
      <c r="MQ7" s="305"/>
      <c r="MR7" s="305"/>
      <c r="MS7" s="305"/>
      <c r="MT7" s="305"/>
      <c r="MU7" s="305"/>
      <c r="MV7" s="305"/>
      <c r="MW7" s="305"/>
      <c r="MX7" s="305"/>
      <c r="MY7" s="305"/>
      <c r="MZ7" s="305"/>
      <c r="NA7" s="305">
        <v>1500.7812907117254</v>
      </c>
      <c r="NB7" s="305"/>
      <c r="NC7" s="305"/>
      <c r="ND7" s="305"/>
      <c r="NE7" s="305"/>
      <c r="NF7" s="305"/>
      <c r="NG7" s="305"/>
      <c r="NH7" s="305"/>
      <c r="NI7" s="305"/>
      <c r="NJ7" s="305">
        <v>186.49367624582678</v>
      </c>
      <c r="NK7" s="305"/>
      <c r="NL7" s="305"/>
      <c r="NM7" s="305"/>
      <c r="NN7" s="305"/>
      <c r="NO7" s="305"/>
      <c r="NP7" s="305"/>
      <c r="NQ7" s="305"/>
      <c r="NR7" s="305"/>
      <c r="NS7" s="305"/>
      <c r="NT7" s="305"/>
      <c r="NU7" s="305"/>
      <c r="NV7" s="305"/>
      <c r="NW7" s="305"/>
      <c r="NX7" s="305"/>
      <c r="NY7" s="305"/>
      <c r="NZ7" s="305"/>
      <c r="OA7" s="305"/>
      <c r="OB7" s="305"/>
      <c r="OC7" s="305"/>
      <c r="OD7" s="169"/>
    </row>
    <row r="8" spans="1:414" s="156" customFormat="1">
      <c r="A8" s="1342">
        <v>1958</v>
      </c>
      <c r="B8" s="305">
        <v>4269.6622173122632</v>
      </c>
      <c r="C8" s="305">
        <v>2904.0039040530592</v>
      </c>
      <c r="D8" s="305">
        <v>326.64714955583088</v>
      </c>
      <c r="E8" s="305">
        <v>1134.9053742672556</v>
      </c>
      <c r="F8" s="305">
        <v>165.09228077286829</v>
      </c>
      <c r="G8" s="305">
        <v>260.98649133675099</v>
      </c>
      <c r="H8" s="383">
        <v>183837.79481998307</v>
      </c>
      <c r="I8" s="383">
        <v>127450.57204512478</v>
      </c>
      <c r="J8" s="383">
        <v>27813.189953798315</v>
      </c>
      <c r="K8" s="383">
        <v>28228.252681948201</v>
      </c>
      <c r="L8" s="383">
        <v>4558.3322473990866</v>
      </c>
      <c r="M8" s="383">
        <v>4212.5521082873338</v>
      </c>
      <c r="N8" s="305">
        <v>2.3225160101018321</v>
      </c>
      <c r="O8" s="305">
        <v>2.2785334404186717</v>
      </c>
      <c r="P8" s="305">
        <v>1.1744325267919231</v>
      </c>
      <c r="Q8" s="305">
        <v>4.0204591727812504</v>
      </c>
      <c r="R8" s="305">
        <v>3.6217693624037031</v>
      </c>
      <c r="S8" s="305">
        <v>6.1954483796963249</v>
      </c>
      <c r="T8" s="383">
        <v>4269.6622173122632</v>
      </c>
      <c r="U8" s="383">
        <v>3944.3012797819201</v>
      </c>
      <c r="V8" s="383">
        <v>1726.5638842731578</v>
      </c>
      <c r="W8" s="383">
        <v>2217.7373955087623</v>
      </c>
      <c r="X8" s="383">
        <v>1685.3496414437491</v>
      </c>
      <c r="Y8" s="383">
        <v>532.38775406501316</v>
      </c>
      <c r="Z8" s="383">
        <v>325.36093753034316</v>
      </c>
      <c r="AA8" s="305">
        <v>4269.6622173122632</v>
      </c>
      <c r="AB8" s="305"/>
      <c r="AC8" s="305"/>
      <c r="AD8" s="305"/>
      <c r="AE8" s="305"/>
      <c r="AF8" s="305"/>
      <c r="AG8" s="305"/>
      <c r="AH8" s="305"/>
      <c r="AI8" s="305"/>
      <c r="AJ8" s="305"/>
      <c r="AK8" s="305"/>
      <c r="AL8" s="305">
        <v>183837.79481998307</v>
      </c>
      <c r="AM8" s="305"/>
      <c r="AN8" s="305"/>
      <c r="AO8" s="305"/>
      <c r="AP8" s="305"/>
      <c r="AQ8" s="305"/>
      <c r="AR8" s="305"/>
      <c r="AS8" s="305"/>
      <c r="AT8" s="305"/>
      <c r="AU8" s="305"/>
      <c r="AV8" s="305"/>
      <c r="AW8" s="305"/>
      <c r="AX8" s="305"/>
      <c r="AY8" s="305"/>
      <c r="AZ8" s="305"/>
      <c r="BA8" s="305"/>
      <c r="BB8" s="305"/>
      <c r="BC8" s="305"/>
      <c r="BD8" s="305"/>
      <c r="BE8" s="305"/>
      <c r="BF8" s="305"/>
      <c r="BG8" s="305"/>
      <c r="BH8" s="305">
        <v>165.09228077286829</v>
      </c>
      <c r="BI8" s="305"/>
      <c r="BJ8" s="305"/>
      <c r="BK8" s="305"/>
      <c r="BL8" s="305"/>
      <c r="BM8" s="305">
        <v>260.98649133675099</v>
      </c>
      <c r="BN8" s="305"/>
      <c r="BO8" s="305"/>
      <c r="BP8" s="305"/>
      <c r="BQ8" s="305"/>
      <c r="BR8" s="305">
        <v>4558.3322473990866</v>
      </c>
      <c r="BS8" s="305"/>
      <c r="BT8" s="305"/>
      <c r="BU8" s="305"/>
      <c r="BV8" s="305"/>
      <c r="BW8" s="305">
        <v>4212.5521082873338</v>
      </c>
      <c r="BX8" s="305"/>
      <c r="BY8" s="305"/>
      <c r="BZ8" s="305"/>
      <c r="CA8" s="305"/>
      <c r="CB8" s="305">
        <v>3.6217693624037031</v>
      </c>
      <c r="CC8" s="305"/>
      <c r="CD8" s="305"/>
      <c r="CE8" s="305"/>
      <c r="CF8" s="305"/>
      <c r="CG8" s="305">
        <v>6.1954483796963249</v>
      </c>
      <c r="CH8" s="305"/>
      <c r="CI8" s="305"/>
      <c r="CJ8" s="305"/>
      <c r="CK8" s="305"/>
      <c r="CL8" s="305">
        <v>1134.9053742672556</v>
      </c>
      <c r="CM8" s="305">
        <v>939.22155537949959</v>
      </c>
      <c r="CN8" s="305">
        <v>195.68381888775608</v>
      </c>
      <c r="CO8" s="305"/>
      <c r="CP8" s="305">
        <v>28228.252681948201</v>
      </c>
      <c r="CQ8" s="305">
        <v>28223.219917824495</v>
      </c>
      <c r="CR8" s="305">
        <v>5.0327641237049834</v>
      </c>
      <c r="CS8" s="305"/>
      <c r="CT8" s="305">
        <v>939.22155537949959</v>
      </c>
      <c r="CU8" s="305">
        <v>0</v>
      </c>
      <c r="CV8" s="305">
        <v>0</v>
      </c>
      <c r="CW8" s="305"/>
      <c r="CX8" s="305"/>
      <c r="CY8" s="305"/>
      <c r="CZ8" s="305"/>
      <c r="DA8" s="305"/>
      <c r="DB8" s="305">
        <v>28228.252681948201</v>
      </c>
      <c r="DC8" s="305">
        <v>28223.219917824495</v>
      </c>
      <c r="DD8" s="305"/>
      <c r="DE8" s="305"/>
      <c r="DF8" s="305"/>
      <c r="DG8" s="305"/>
      <c r="DH8" s="305"/>
      <c r="DI8" s="305"/>
      <c r="DJ8" s="305"/>
      <c r="DK8" s="305">
        <v>4.0204591727812504</v>
      </c>
      <c r="DL8" s="305">
        <v>3.3278327494671514</v>
      </c>
      <c r="DM8" s="305"/>
      <c r="DN8" s="305"/>
      <c r="DO8" s="305"/>
      <c r="DP8" s="305"/>
      <c r="DQ8" s="305"/>
      <c r="DR8" s="305"/>
      <c r="DS8" s="305"/>
      <c r="DT8" s="305">
        <v>864.37811903269153</v>
      </c>
      <c r="DU8" s="305">
        <v>74.843436346808019</v>
      </c>
      <c r="DV8" s="305"/>
      <c r="DW8" s="305"/>
      <c r="DX8" s="305"/>
      <c r="DY8" s="305"/>
      <c r="DZ8" s="305"/>
      <c r="EA8" s="305"/>
      <c r="EB8" s="305"/>
      <c r="EC8" s="305"/>
      <c r="ED8" s="305"/>
      <c r="EE8" s="305"/>
      <c r="EF8" s="305"/>
      <c r="EG8" s="305"/>
      <c r="EH8" s="305"/>
      <c r="EI8" s="305"/>
      <c r="EJ8" s="305"/>
      <c r="EK8" s="305">
        <v>2904.0039040530592</v>
      </c>
      <c r="EL8" s="305"/>
      <c r="EM8" s="305"/>
      <c r="EN8" s="305"/>
      <c r="EO8" s="305">
        <v>165.09228077286829</v>
      </c>
      <c r="EP8" s="305"/>
      <c r="EQ8" s="305"/>
      <c r="ER8" s="305"/>
      <c r="ES8" s="305">
        <v>260.98649133675099</v>
      </c>
      <c r="ET8" s="305"/>
      <c r="EU8" s="305"/>
      <c r="EV8" s="305"/>
      <c r="EW8" s="305"/>
      <c r="EX8" s="305"/>
      <c r="EY8" s="305"/>
      <c r="EZ8" s="305"/>
      <c r="FA8" s="305"/>
      <c r="FB8" s="305"/>
      <c r="FC8" s="305"/>
      <c r="FD8" s="305"/>
      <c r="FE8" s="305"/>
      <c r="FF8" s="305"/>
      <c r="FG8" s="305"/>
      <c r="FH8" s="305"/>
      <c r="FI8" s="305"/>
      <c r="FJ8" s="305">
        <v>2904.0039040530592</v>
      </c>
      <c r="FK8" s="305">
        <v>326.64714955583088</v>
      </c>
      <c r="FL8" s="305"/>
      <c r="FM8" s="305">
        <v>1134.9053742672556</v>
      </c>
      <c r="FN8" s="305"/>
      <c r="FO8" s="305"/>
      <c r="FP8" s="305"/>
      <c r="FQ8" s="305"/>
      <c r="FR8" s="305"/>
      <c r="FS8" s="305">
        <v>582.23648624283294</v>
      </c>
      <c r="FT8" s="305">
        <v>565.01628742802882</v>
      </c>
      <c r="FU8" s="305"/>
      <c r="FV8" s="305"/>
      <c r="FW8" s="305">
        <v>-3.1769499837726736</v>
      </c>
      <c r="FX8" s="305">
        <v>259.86140660872911</v>
      </c>
      <c r="FY8" s="305">
        <v>27.204812904931906</v>
      </c>
      <c r="FZ8" s="305">
        <v>152.48037695479184</v>
      </c>
      <c r="GA8" s="305">
        <v>117.33559313884581</v>
      </c>
      <c r="GB8" s="305">
        <v>11.311047804502783</v>
      </c>
      <c r="GC8" s="305">
        <v>17.220198814804132</v>
      </c>
      <c r="GD8" s="305">
        <v>498.39169160866902</v>
      </c>
      <c r="GE8" s="305">
        <v>374.46539973315066</v>
      </c>
      <c r="GF8" s="305">
        <v>194.40337528397822</v>
      </c>
      <c r="GG8" s="305">
        <v>63.290180664238584</v>
      </c>
      <c r="GH8" s="305">
        <v>57.456757179089585</v>
      </c>
      <c r="GI8" s="305"/>
      <c r="GJ8" s="305">
        <v>14.325724520091834</v>
      </c>
      <c r="GK8" s="305">
        <v>33.66689505126633</v>
      </c>
      <c r="GL8" s="305">
        <v>11.322467034486076</v>
      </c>
      <c r="GM8" s="305">
        <v>123.92629187551836</v>
      </c>
      <c r="GN8" s="305">
        <v>71.296863918839321</v>
      </c>
      <c r="GO8" s="305">
        <v>74.843436346808019</v>
      </c>
      <c r="GP8" s="305">
        <v>52.629427956679045</v>
      </c>
      <c r="GQ8" s="305"/>
      <c r="GR8" s="305"/>
      <c r="GS8" s="305">
        <v>83.844794634163918</v>
      </c>
      <c r="GT8" s="305">
        <v>83.844794634163918</v>
      </c>
      <c r="GU8" s="305"/>
      <c r="GV8" s="305">
        <v>117.51168968543024</v>
      </c>
      <c r="GW8" s="305">
        <v>190.55088769487816</v>
      </c>
      <c r="GX8" s="305"/>
      <c r="GY8" s="305"/>
      <c r="GZ8" s="1337"/>
      <c r="HA8" s="1337"/>
      <c r="HB8" s="1337"/>
      <c r="HC8" s="1337"/>
      <c r="HD8" s="1337"/>
      <c r="HE8" s="1337"/>
      <c r="HF8" s="1337"/>
      <c r="HG8" s="1337"/>
      <c r="HH8" s="1337"/>
      <c r="HI8" s="1337"/>
      <c r="HJ8" s="1337"/>
      <c r="HK8" s="1337"/>
      <c r="HL8" s="1337"/>
      <c r="HM8" s="1337"/>
      <c r="HN8" s="1337"/>
      <c r="HO8" s="1337"/>
      <c r="HP8" s="1337"/>
      <c r="HQ8" s="1337"/>
      <c r="HR8" s="1337"/>
      <c r="HS8" s="1337"/>
      <c r="HT8" s="1337"/>
      <c r="HU8" s="1337"/>
      <c r="HV8" s="1337"/>
      <c r="HW8" s="1337"/>
      <c r="HX8" s="1337"/>
      <c r="HY8" s="1337"/>
      <c r="HZ8" s="1337"/>
      <c r="IA8" s="1337"/>
      <c r="IB8" s="1337"/>
      <c r="IC8" s="1337"/>
      <c r="ID8" s="1337"/>
      <c r="IE8" s="1337"/>
      <c r="IF8" s="1338"/>
      <c r="IG8" s="1338"/>
      <c r="IH8" s="1338"/>
      <c r="II8" s="1338"/>
      <c r="IJ8" s="1338"/>
      <c r="IK8" s="1338"/>
      <c r="IL8" s="1338"/>
      <c r="IM8" s="1338"/>
      <c r="IN8" s="1338"/>
      <c r="IO8" s="1338"/>
      <c r="IP8" s="1338"/>
      <c r="IQ8" s="1338"/>
      <c r="IR8" s="1338"/>
      <c r="IS8" s="1338"/>
      <c r="IT8" s="1338"/>
      <c r="IU8" s="1338"/>
      <c r="IV8" s="1338"/>
      <c r="IW8" s="1338"/>
      <c r="IX8" s="1338"/>
      <c r="IY8" s="1338"/>
      <c r="IZ8" s="1338"/>
      <c r="JA8" s="1338"/>
      <c r="JB8" s="1338"/>
      <c r="JC8" s="1338"/>
      <c r="JD8" s="1338"/>
      <c r="JE8" s="1338"/>
      <c r="JF8" s="1338"/>
      <c r="JG8" s="1337"/>
      <c r="JH8" s="1337"/>
      <c r="JI8" s="1337"/>
      <c r="JJ8" s="1337"/>
      <c r="JK8" s="1337"/>
      <c r="JL8" s="1337"/>
      <c r="JM8" s="1337"/>
      <c r="JN8" s="1337"/>
      <c r="JO8" s="1337"/>
      <c r="JP8" s="1337"/>
      <c r="JQ8" s="1337"/>
      <c r="JR8" s="1337"/>
      <c r="JS8" s="1337"/>
      <c r="JT8" s="1337"/>
      <c r="JU8" s="1337"/>
      <c r="JV8" s="1337"/>
      <c r="JW8" s="1337"/>
      <c r="JX8" s="1337"/>
      <c r="JY8" s="1337"/>
      <c r="JZ8" s="1337"/>
      <c r="KA8" s="1337"/>
      <c r="KB8" s="1337"/>
      <c r="KC8" s="1337"/>
      <c r="KD8" s="1337"/>
      <c r="KE8" s="1337"/>
      <c r="KF8" s="1337"/>
      <c r="KG8" s="1337"/>
      <c r="KH8" s="1337"/>
      <c r="KI8" s="1337"/>
      <c r="KJ8" s="1337"/>
      <c r="KK8" s="1337"/>
      <c r="KL8" s="1337"/>
      <c r="KM8" s="1337"/>
      <c r="KN8" s="1337"/>
      <c r="KO8" s="1337"/>
      <c r="KP8" s="1337"/>
      <c r="KQ8" s="1337"/>
      <c r="KR8" s="1337"/>
      <c r="KS8" s="1337"/>
      <c r="KT8" s="1337"/>
      <c r="KU8" s="1337"/>
      <c r="KV8" s="1337"/>
      <c r="KW8" s="1337"/>
      <c r="KX8" s="1337"/>
      <c r="KY8" s="1337"/>
      <c r="KZ8" s="1337"/>
      <c r="LA8" s="1337"/>
      <c r="LB8" s="1337"/>
      <c r="LC8" s="1337"/>
      <c r="LD8" s="1337"/>
      <c r="LE8" s="1337"/>
      <c r="LF8" s="1337"/>
      <c r="LG8" s="1337"/>
      <c r="LH8" s="1337"/>
      <c r="LI8" s="1337"/>
      <c r="LJ8" s="1337"/>
      <c r="LK8" s="1337"/>
      <c r="LL8" s="1337"/>
      <c r="LM8" s="1337"/>
      <c r="LN8" s="1337"/>
      <c r="LO8" s="1337"/>
      <c r="LP8" s="1337"/>
      <c r="LQ8" s="1337"/>
      <c r="LR8" s="305">
        <v>30096.974999999999</v>
      </c>
      <c r="LS8" s="305"/>
      <c r="LT8" s="305"/>
      <c r="LU8" s="305"/>
      <c r="LV8" s="305"/>
      <c r="LW8" s="305"/>
      <c r="LX8" s="305">
        <v>12881.426562476128</v>
      </c>
      <c r="LY8" s="305">
        <v>148.51913002261972</v>
      </c>
      <c r="LZ8" s="305">
        <v>12732.907432453509</v>
      </c>
      <c r="MA8" s="305">
        <v>8286.4813355019105</v>
      </c>
      <c r="MB8" s="305">
        <v>12199.081062442072</v>
      </c>
      <c r="MC8" s="305">
        <v>7920.4951388870813</v>
      </c>
      <c r="MD8" s="305"/>
      <c r="ME8" s="305"/>
      <c r="MF8" s="305">
        <v>140.32644845863587</v>
      </c>
      <c r="MG8" s="305">
        <v>8.1926815639838537</v>
      </c>
      <c r="MH8" s="305">
        <v>1.1529711348528626</v>
      </c>
      <c r="MI8" s="305">
        <v>1.0893704030220519</v>
      </c>
      <c r="MJ8" s="305">
        <v>6.3600731830810719E-2</v>
      </c>
      <c r="MK8" s="305">
        <v>4735.4225283633468</v>
      </c>
      <c r="ML8" s="305">
        <v>2612.3497020616028</v>
      </c>
      <c r="MM8" s="305"/>
      <c r="MN8" s="305"/>
      <c r="MO8" s="305">
        <v>948.80594440667619</v>
      </c>
      <c r="MP8" s="305">
        <v>4436.3292576218828</v>
      </c>
      <c r="MQ8" s="305"/>
      <c r="MR8" s="305"/>
      <c r="MS8" s="305"/>
      <c r="MT8" s="305"/>
      <c r="MU8" s="305"/>
      <c r="MV8" s="305"/>
      <c r="MW8" s="305"/>
      <c r="MX8" s="305"/>
      <c r="MY8" s="305"/>
      <c r="MZ8" s="305"/>
      <c r="NA8" s="305">
        <v>1726.5638842731578</v>
      </c>
      <c r="NB8" s="305"/>
      <c r="NC8" s="305"/>
      <c r="ND8" s="305"/>
      <c r="NE8" s="305"/>
      <c r="NF8" s="305"/>
      <c r="NG8" s="305"/>
      <c r="NH8" s="305"/>
      <c r="NI8" s="305"/>
      <c r="NJ8" s="305">
        <v>208.35911098671173</v>
      </c>
      <c r="NK8" s="305"/>
      <c r="NL8" s="305"/>
      <c r="NM8" s="305"/>
      <c r="NN8" s="305"/>
      <c r="NO8" s="305"/>
      <c r="NP8" s="305"/>
      <c r="NQ8" s="305"/>
      <c r="NR8" s="305"/>
      <c r="NS8" s="305"/>
      <c r="NT8" s="305"/>
      <c r="NU8" s="305"/>
      <c r="NV8" s="305"/>
      <c r="NW8" s="305"/>
      <c r="NX8" s="305"/>
      <c r="NY8" s="305"/>
      <c r="NZ8" s="305"/>
      <c r="OA8" s="305"/>
      <c r="OB8" s="305"/>
      <c r="OC8" s="305"/>
      <c r="OD8" s="169"/>
    </row>
    <row r="9" spans="1:414" s="156" customFormat="1">
      <c r="A9" s="1342">
        <v>1959</v>
      </c>
      <c r="B9" s="305">
        <v>4428.0290765273512</v>
      </c>
      <c r="C9" s="305">
        <v>3231.8741031126619</v>
      </c>
      <c r="D9" s="305">
        <v>375.51918897822077</v>
      </c>
      <c r="E9" s="305">
        <v>899.78656814887643</v>
      </c>
      <c r="F9" s="305">
        <v>222.37791694733951</v>
      </c>
      <c r="G9" s="305">
        <v>301.52870065974793</v>
      </c>
      <c r="H9" s="383">
        <v>180349.74410389751</v>
      </c>
      <c r="I9" s="383">
        <v>125578.58816475172</v>
      </c>
      <c r="J9" s="383">
        <v>27999.939543751738</v>
      </c>
      <c r="K9" s="383">
        <v>25553.561883308135</v>
      </c>
      <c r="L9" s="383">
        <v>5616.6477569108592</v>
      </c>
      <c r="M9" s="383">
        <v>4398.9932448249392</v>
      </c>
      <c r="N9" s="305">
        <v>2.4552455555337036</v>
      </c>
      <c r="O9" s="305">
        <v>2.5735869070869257</v>
      </c>
      <c r="P9" s="305">
        <v>1.3411428563674128</v>
      </c>
      <c r="Q9" s="305">
        <v>3.5211786609546074</v>
      </c>
      <c r="R9" s="305">
        <v>3.9592640765787808</v>
      </c>
      <c r="S9" s="305">
        <v>6.8544933778762251</v>
      </c>
      <c r="T9" s="383">
        <v>4428.0290765273512</v>
      </c>
      <c r="U9" s="383">
        <v>4066.414738199519</v>
      </c>
      <c r="V9" s="383">
        <v>1832.1714721497806</v>
      </c>
      <c r="W9" s="383">
        <v>2234.2432660497384</v>
      </c>
      <c r="X9" s="383">
        <v>1659.1327006878626</v>
      </c>
      <c r="Y9" s="383">
        <v>575.11056536187562</v>
      </c>
      <c r="Z9" s="383">
        <v>361.61433832783268</v>
      </c>
      <c r="AA9" s="305">
        <v>4428.0290765273512</v>
      </c>
      <c r="AB9" s="305"/>
      <c r="AC9" s="305"/>
      <c r="AD9" s="305"/>
      <c r="AE9" s="305"/>
      <c r="AF9" s="305"/>
      <c r="AG9" s="305"/>
      <c r="AH9" s="305"/>
      <c r="AI9" s="305"/>
      <c r="AJ9" s="305"/>
      <c r="AK9" s="305"/>
      <c r="AL9" s="305">
        <v>180349.74410389751</v>
      </c>
      <c r="AM9" s="305"/>
      <c r="AN9" s="305"/>
      <c r="AO9" s="305"/>
      <c r="AP9" s="305"/>
      <c r="AQ9" s="305"/>
      <c r="AR9" s="305"/>
      <c r="AS9" s="305"/>
      <c r="AT9" s="305"/>
      <c r="AU9" s="305"/>
      <c r="AV9" s="305"/>
      <c r="AW9" s="305"/>
      <c r="AX9" s="305"/>
      <c r="AY9" s="305"/>
      <c r="AZ9" s="305"/>
      <c r="BA9" s="305"/>
      <c r="BB9" s="305"/>
      <c r="BC9" s="305"/>
      <c r="BD9" s="305"/>
      <c r="BE9" s="305"/>
      <c r="BF9" s="305"/>
      <c r="BG9" s="305"/>
      <c r="BH9" s="305">
        <v>222.37791694733951</v>
      </c>
      <c r="BI9" s="305"/>
      <c r="BJ9" s="305"/>
      <c r="BK9" s="305"/>
      <c r="BL9" s="305"/>
      <c r="BM9" s="305">
        <v>301.52870065974793</v>
      </c>
      <c r="BN9" s="305"/>
      <c r="BO9" s="305"/>
      <c r="BP9" s="305"/>
      <c r="BQ9" s="305"/>
      <c r="BR9" s="305">
        <v>5616.6477569108592</v>
      </c>
      <c r="BS9" s="305"/>
      <c r="BT9" s="305"/>
      <c r="BU9" s="305"/>
      <c r="BV9" s="305"/>
      <c r="BW9" s="305">
        <v>4398.9932448249392</v>
      </c>
      <c r="BX9" s="305"/>
      <c r="BY9" s="305"/>
      <c r="BZ9" s="305"/>
      <c r="CA9" s="305"/>
      <c r="CB9" s="305">
        <v>3.9592640765787808</v>
      </c>
      <c r="CC9" s="305"/>
      <c r="CD9" s="305"/>
      <c r="CE9" s="305"/>
      <c r="CF9" s="305"/>
      <c r="CG9" s="305">
        <v>6.8544933778762251</v>
      </c>
      <c r="CH9" s="305"/>
      <c r="CI9" s="305"/>
      <c r="CJ9" s="305"/>
      <c r="CK9" s="305"/>
      <c r="CL9" s="305">
        <v>899.78656814887643</v>
      </c>
      <c r="CM9" s="305">
        <v>913.75387527410203</v>
      </c>
      <c r="CN9" s="305">
        <v>-13.967307125225544</v>
      </c>
      <c r="CO9" s="305"/>
      <c r="CP9" s="305">
        <v>25553.561883308135</v>
      </c>
      <c r="CQ9" s="305">
        <v>25553.896250031095</v>
      </c>
      <c r="CR9" s="305">
        <v>-0.33436672296259073</v>
      </c>
      <c r="CS9" s="305"/>
      <c r="CT9" s="305">
        <v>913.75387527410203</v>
      </c>
      <c r="CU9" s="305">
        <v>0</v>
      </c>
      <c r="CV9" s="305">
        <v>0</v>
      </c>
      <c r="CW9" s="305"/>
      <c r="CX9" s="305"/>
      <c r="CY9" s="305"/>
      <c r="CZ9" s="305"/>
      <c r="DA9" s="305"/>
      <c r="DB9" s="305">
        <v>25553.561883308135</v>
      </c>
      <c r="DC9" s="305">
        <v>25553.896250031095</v>
      </c>
      <c r="DD9" s="305"/>
      <c r="DE9" s="305"/>
      <c r="DF9" s="305"/>
      <c r="DG9" s="305"/>
      <c r="DH9" s="305"/>
      <c r="DI9" s="305"/>
      <c r="DJ9" s="305"/>
      <c r="DK9" s="305">
        <v>3.5211786609546074</v>
      </c>
      <c r="DL9" s="305">
        <v>3.5757908161382246</v>
      </c>
      <c r="DM9" s="305"/>
      <c r="DN9" s="305"/>
      <c r="DO9" s="305"/>
      <c r="DP9" s="305"/>
      <c r="DQ9" s="305"/>
      <c r="DR9" s="305"/>
      <c r="DS9" s="305"/>
      <c r="DT9" s="305">
        <v>832.53189746346891</v>
      </c>
      <c r="DU9" s="305">
        <v>81.221977810633106</v>
      </c>
      <c r="DV9" s="305"/>
      <c r="DW9" s="305"/>
      <c r="DX9" s="305"/>
      <c r="DY9" s="305"/>
      <c r="DZ9" s="305"/>
      <c r="EA9" s="305"/>
      <c r="EB9" s="305"/>
      <c r="EC9" s="305"/>
      <c r="ED9" s="305"/>
      <c r="EE9" s="305"/>
      <c r="EF9" s="305"/>
      <c r="EG9" s="305"/>
      <c r="EH9" s="305"/>
      <c r="EI9" s="305"/>
      <c r="EJ9" s="305"/>
      <c r="EK9" s="305">
        <v>3231.8741031126619</v>
      </c>
      <c r="EL9" s="305"/>
      <c r="EM9" s="305"/>
      <c r="EN9" s="305"/>
      <c r="EO9" s="305">
        <v>222.37791694733951</v>
      </c>
      <c r="EP9" s="305"/>
      <c r="EQ9" s="305"/>
      <c r="ER9" s="305"/>
      <c r="ES9" s="305">
        <v>301.52870065974793</v>
      </c>
      <c r="ET9" s="305"/>
      <c r="EU9" s="305"/>
      <c r="EV9" s="305"/>
      <c r="EW9" s="305"/>
      <c r="EX9" s="305"/>
      <c r="EY9" s="305"/>
      <c r="EZ9" s="305"/>
      <c r="FA9" s="305"/>
      <c r="FB9" s="305"/>
      <c r="FC9" s="305"/>
      <c r="FD9" s="305"/>
      <c r="FE9" s="305"/>
      <c r="FF9" s="305"/>
      <c r="FG9" s="305"/>
      <c r="FH9" s="305"/>
      <c r="FI9" s="305"/>
      <c r="FJ9" s="305">
        <v>3231.8741031126619</v>
      </c>
      <c r="FK9" s="305">
        <v>375.51918897822077</v>
      </c>
      <c r="FL9" s="305"/>
      <c r="FM9" s="305">
        <v>899.78656814887643</v>
      </c>
      <c r="FN9" s="305"/>
      <c r="FO9" s="305"/>
      <c r="FP9" s="305"/>
      <c r="FQ9" s="305"/>
      <c r="FR9" s="305"/>
      <c r="FS9" s="305">
        <v>646.85730770617738</v>
      </c>
      <c r="FT9" s="305">
        <v>621.99403795992464</v>
      </c>
      <c r="FU9" s="305"/>
      <c r="FV9" s="305"/>
      <c r="FW9" s="305">
        <v>-0.67493659322298749</v>
      </c>
      <c r="FX9" s="305">
        <v>289.69624848244445</v>
      </c>
      <c r="FY9" s="305">
        <v>28.498190953565803</v>
      </c>
      <c r="FZ9" s="305">
        <v>168.79244647987213</v>
      </c>
      <c r="GA9" s="305">
        <v>124.37344488117991</v>
      </c>
      <c r="GB9" s="305">
        <v>11.308643756085248</v>
      </c>
      <c r="GC9" s="305">
        <v>24.863269746252691</v>
      </c>
      <c r="GD9" s="305">
        <v>554.93010229226013</v>
      </c>
      <c r="GE9" s="305">
        <v>417.45579555972256</v>
      </c>
      <c r="GF9" s="305">
        <v>205.84123664250598</v>
      </c>
      <c r="GG9" s="305">
        <v>76.959599966343319</v>
      </c>
      <c r="GH9" s="305">
        <v>64.879256668229303</v>
      </c>
      <c r="GI9" s="305"/>
      <c r="GJ9" s="305">
        <v>16.926904907864845</v>
      </c>
      <c r="GK9" s="305">
        <v>34.422367266476748</v>
      </c>
      <c r="GL9" s="305">
        <v>18.426430108302384</v>
      </c>
      <c r="GM9" s="305">
        <v>137.4743067325376</v>
      </c>
      <c r="GN9" s="305">
        <v>79.140071881047689</v>
      </c>
      <c r="GO9" s="305">
        <v>81.221977810633106</v>
      </c>
      <c r="GP9" s="305">
        <v>58.33423485148991</v>
      </c>
      <c r="GQ9" s="305"/>
      <c r="GR9" s="305"/>
      <c r="GS9" s="305">
        <v>91.92720541391725</v>
      </c>
      <c r="GT9" s="305">
        <v>91.92720541391725</v>
      </c>
      <c r="GU9" s="305"/>
      <c r="GV9" s="305">
        <v>126.349572680394</v>
      </c>
      <c r="GW9" s="305">
        <v>204.53824240020208</v>
      </c>
      <c r="GX9" s="305"/>
      <c r="GY9" s="305"/>
      <c r="GZ9" s="1337"/>
      <c r="HA9" s="1337"/>
      <c r="HB9" s="1337"/>
      <c r="HC9" s="1337"/>
      <c r="HD9" s="1337"/>
      <c r="HE9" s="1337"/>
      <c r="HF9" s="1337"/>
      <c r="HG9" s="1337"/>
      <c r="HH9" s="1337"/>
      <c r="HI9" s="1337"/>
      <c r="HJ9" s="1337"/>
      <c r="HK9" s="1337"/>
      <c r="HL9" s="1337"/>
      <c r="HM9" s="1337"/>
      <c r="HN9" s="1337"/>
      <c r="HO9" s="1337"/>
      <c r="HP9" s="1337"/>
      <c r="HQ9" s="1337"/>
      <c r="HR9" s="1337"/>
      <c r="HS9" s="1337"/>
      <c r="HT9" s="1337"/>
      <c r="HU9" s="1337"/>
      <c r="HV9" s="1337"/>
      <c r="HW9" s="1337"/>
      <c r="HX9" s="1337"/>
      <c r="HY9" s="1337"/>
      <c r="HZ9" s="1337"/>
      <c r="IA9" s="1337"/>
      <c r="IB9" s="1337"/>
      <c r="IC9" s="1337"/>
      <c r="ID9" s="1337"/>
      <c r="IE9" s="1337"/>
      <c r="IF9" s="1338"/>
      <c r="IG9" s="1338"/>
      <c r="IH9" s="1338"/>
      <c r="II9" s="1338"/>
      <c r="IJ9" s="1338"/>
      <c r="IK9" s="1338"/>
      <c r="IL9" s="1338"/>
      <c r="IM9" s="1338"/>
      <c r="IN9" s="1338"/>
      <c r="IO9" s="1338"/>
      <c r="IP9" s="1338"/>
      <c r="IQ9" s="1338"/>
      <c r="IR9" s="1338"/>
      <c r="IS9" s="1338"/>
      <c r="IT9" s="1338"/>
      <c r="IU9" s="1338"/>
      <c r="IV9" s="1338"/>
      <c r="IW9" s="1338"/>
      <c r="IX9" s="1338"/>
      <c r="IY9" s="1338"/>
      <c r="IZ9" s="1338"/>
      <c r="JA9" s="1338"/>
      <c r="JB9" s="1338"/>
      <c r="JC9" s="1338"/>
      <c r="JD9" s="1338"/>
      <c r="JE9" s="1338"/>
      <c r="JF9" s="1338"/>
      <c r="JG9" s="1337"/>
      <c r="JH9" s="1337"/>
      <c r="JI9" s="1337"/>
      <c r="JJ9" s="1337"/>
      <c r="JK9" s="1337"/>
      <c r="JL9" s="1337"/>
      <c r="JM9" s="1337"/>
      <c r="JN9" s="1337"/>
      <c r="JO9" s="1337"/>
      <c r="JP9" s="1337"/>
      <c r="JQ9" s="1337"/>
      <c r="JR9" s="1337"/>
      <c r="JS9" s="1337"/>
      <c r="JT9" s="1337"/>
      <c r="JU9" s="1337"/>
      <c r="JV9" s="1337"/>
      <c r="JW9" s="1337"/>
      <c r="JX9" s="1337"/>
      <c r="JY9" s="1337"/>
      <c r="JZ9" s="1337"/>
      <c r="KA9" s="1337"/>
      <c r="KB9" s="1337"/>
      <c r="KC9" s="1337"/>
      <c r="KD9" s="1337"/>
      <c r="KE9" s="1337"/>
      <c r="KF9" s="1337"/>
      <c r="KG9" s="1337"/>
      <c r="KH9" s="1337"/>
      <c r="KI9" s="1337"/>
      <c r="KJ9" s="1337"/>
      <c r="KK9" s="1337"/>
      <c r="KL9" s="1337"/>
      <c r="KM9" s="1337"/>
      <c r="KN9" s="1337"/>
      <c r="KO9" s="1337"/>
      <c r="KP9" s="1337"/>
      <c r="KQ9" s="1337"/>
      <c r="KR9" s="1337"/>
      <c r="KS9" s="1337"/>
      <c r="KT9" s="1337"/>
      <c r="KU9" s="1337"/>
      <c r="KV9" s="1337"/>
      <c r="KW9" s="1337"/>
      <c r="KX9" s="1337"/>
      <c r="KY9" s="1337"/>
      <c r="KZ9" s="1337"/>
      <c r="LA9" s="1337"/>
      <c r="LB9" s="1337"/>
      <c r="LC9" s="1337"/>
      <c r="LD9" s="1337"/>
      <c r="LE9" s="1337"/>
      <c r="LF9" s="1337"/>
      <c r="LG9" s="1337"/>
      <c r="LH9" s="1337"/>
      <c r="LI9" s="1337"/>
      <c r="LJ9" s="1337"/>
      <c r="LK9" s="1337"/>
      <c r="LL9" s="1337"/>
      <c r="LM9" s="1337"/>
      <c r="LN9" s="1337"/>
      <c r="LO9" s="1337"/>
      <c r="LP9" s="1337"/>
      <c r="LQ9" s="1337"/>
      <c r="LR9" s="305">
        <v>30363.308000000001</v>
      </c>
      <c r="LS9" s="305"/>
      <c r="LT9" s="305"/>
      <c r="LU9" s="305"/>
      <c r="LV9" s="305"/>
      <c r="LW9" s="305"/>
      <c r="LX9" s="305">
        <v>12969.632420883139</v>
      </c>
      <c r="LY9" s="305">
        <v>165.27183035796406</v>
      </c>
      <c r="LZ9" s="305">
        <v>12804.360590525175</v>
      </c>
      <c r="MA9" s="305">
        <v>8237.5343767998493</v>
      </c>
      <c r="MB9" s="305">
        <v>12267.538551205562</v>
      </c>
      <c r="MC9" s="305">
        <v>7873.7100038259523</v>
      </c>
      <c r="MD9" s="305"/>
      <c r="ME9" s="305"/>
      <c r="MF9" s="305">
        <v>156.15502851961946</v>
      </c>
      <c r="MG9" s="305">
        <v>9.1168018383445997</v>
      </c>
      <c r="MH9" s="305">
        <v>1.2742984920054541</v>
      </c>
      <c r="MI9" s="305">
        <v>1.2040050438760732</v>
      </c>
      <c r="MJ9" s="305">
        <v>7.0293448129380875E-2</v>
      </c>
      <c r="MK9" s="305">
        <v>4699.2918951829688</v>
      </c>
      <c r="ML9" s="305">
        <v>2628.0661657166488</v>
      </c>
      <c r="MM9" s="305"/>
      <c r="MN9" s="305"/>
      <c r="MO9" s="305">
        <v>985.86549037028431</v>
      </c>
      <c r="MP9" s="305">
        <v>4491.1370392552726</v>
      </c>
      <c r="MQ9" s="305"/>
      <c r="MR9" s="305"/>
      <c r="MS9" s="305"/>
      <c r="MT9" s="305"/>
      <c r="MU9" s="305"/>
      <c r="MV9" s="305"/>
      <c r="MW9" s="305"/>
      <c r="MX9" s="305"/>
      <c r="MY9" s="305"/>
      <c r="MZ9" s="305"/>
      <c r="NA9" s="305">
        <v>1832.1714721497806</v>
      </c>
      <c r="NB9" s="305"/>
      <c r="NC9" s="305"/>
      <c r="ND9" s="305"/>
      <c r="NE9" s="305"/>
      <c r="NF9" s="305"/>
      <c r="NG9" s="305"/>
      <c r="NH9" s="305"/>
      <c r="NI9" s="305"/>
      <c r="NJ9" s="305">
        <v>222.41745992707467</v>
      </c>
      <c r="NK9" s="305"/>
      <c r="NL9" s="305"/>
      <c r="NM9" s="305"/>
      <c r="NN9" s="305"/>
      <c r="NO9" s="305"/>
      <c r="NP9" s="305"/>
      <c r="NQ9" s="305"/>
      <c r="NR9" s="305"/>
      <c r="NS9" s="305"/>
      <c r="NT9" s="305"/>
      <c r="NU9" s="305"/>
      <c r="NV9" s="305"/>
      <c r="NW9" s="305"/>
      <c r="NX9" s="305"/>
      <c r="NY9" s="305"/>
      <c r="NZ9" s="305"/>
      <c r="OA9" s="305"/>
      <c r="OB9" s="305"/>
      <c r="OC9" s="305"/>
      <c r="OD9" s="169"/>
    </row>
    <row r="10" spans="1:414" s="156" customFormat="1">
      <c r="A10" s="1342">
        <v>1960</v>
      </c>
      <c r="B10" s="305">
        <v>4554.8919198149215</v>
      </c>
      <c r="C10" s="305">
        <v>3182.1854990109318</v>
      </c>
      <c r="D10" s="305">
        <v>395.23458838264395</v>
      </c>
      <c r="E10" s="305">
        <v>932.8501368578103</v>
      </c>
      <c r="F10" s="305">
        <v>373.23135644091656</v>
      </c>
      <c r="G10" s="305">
        <v>328.60966087738234</v>
      </c>
      <c r="H10" s="383">
        <v>184590.83995338553</v>
      </c>
      <c r="I10" s="383">
        <v>122521.26978608231</v>
      </c>
      <c r="J10" s="383">
        <v>29240.117041510424</v>
      </c>
      <c r="K10" s="383">
        <v>28014.747439485691</v>
      </c>
      <c r="L10" s="383">
        <v>9492.2697630314487</v>
      </c>
      <c r="M10" s="383">
        <v>4677.5640767243567</v>
      </c>
      <c r="N10" s="305">
        <v>2.4675611861158235</v>
      </c>
      <c r="O10" s="305">
        <v>2.5972514850416681</v>
      </c>
      <c r="P10" s="305">
        <v>1.3516860682245331</v>
      </c>
      <c r="Q10" s="305">
        <v>3.3298538167186704</v>
      </c>
      <c r="R10" s="305">
        <v>3.9319505846167764</v>
      </c>
      <c r="S10" s="305">
        <v>7.0252305577715113</v>
      </c>
      <c r="T10" s="383">
        <v>4554.8919198149215</v>
      </c>
      <c r="U10" s="383">
        <v>4136.6522592191441</v>
      </c>
      <c r="V10" s="383">
        <v>1917.4011185517645</v>
      </c>
      <c r="W10" s="383">
        <v>2219.2511406673798</v>
      </c>
      <c r="X10" s="383">
        <v>1626.7600909918187</v>
      </c>
      <c r="Y10" s="383">
        <v>592.49104967556127</v>
      </c>
      <c r="Z10" s="383">
        <v>418.23966059577663</v>
      </c>
      <c r="AA10" s="305">
        <v>4554.8919198149215</v>
      </c>
      <c r="AB10" s="305"/>
      <c r="AC10" s="305"/>
      <c r="AD10" s="305"/>
      <c r="AE10" s="305"/>
      <c r="AF10" s="305"/>
      <c r="AG10" s="305"/>
      <c r="AH10" s="305"/>
      <c r="AI10" s="305"/>
      <c r="AJ10" s="305"/>
      <c r="AK10" s="305"/>
      <c r="AL10" s="305">
        <v>184590.83995338553</v>
      </c>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v>373.23135644091656</v>
      </c>
      <c r="BI10" s="305"/>
      <c r="BJ10" s="305"/>
      <c r="BK10" s="305"/>
      <c r="BL10" s="305"/>
      <c r="BM10" s="305">
        <v>328.60966087738234</v>
      </c>
      <c r="BN10" s="305"/>
      <c r="BO10" s="305"/>
      <c r="BP10" s="305"/>
      <c r="BQ10" s="305"/>
      <c r="BR10" s="305">
        <v>9492.2697630314487</v>
      </c>
      <c r="BS10" s="305"/>
      <c r="BT10" s="305"/>
      <c r="BU10" s="305"/>
      <c r="BV10" s="305"/>
      <c r="BW10" s="305">
        <v>4677.5640767243567</v>
      </c>
      <c r="BX10" s="305"/>
      <c r="BY10" s="305"/>
      <c r="BZ10" s="305"/>
      <c r="CA10" s="305"/>
      <c r="CB10" s="305">
        <v>3.9319505846167764</v>
      </c>
      <c r="CC10" s="305"/>
      <c r="CD10" s="305"/>
      <c r="CE10" s="305"/>
      <c r="CF10" s="305"/>
      <c r="CG10" s="305">
        <v>7.0252305577715113</v>
      </c>
      <c r="CH10" s="305"/>
      <c r="CI10" s="305"/>
      <c r="CJ10" s="305"/>
      <c r="CK10" s="305"/>
      <c r="CL10" s="305">
        <v>932.8501368578103</v>
      </c>
      <c r="CM10" s="305">
        <v>969.08930626775418</v>
      </c>
      <c r="CN10" s="305">
        <v>-36.239169409943997</v>
      </c>
      <c r="CO10" s="305"/>
      <c r="CP10" s="305">
        <v>28014.747439485691</v>
      </c>
      <c r="CQ10" s="305">
        <v>28015.619383804733</v>
      </c>
      <c r="CR10" s="305">
        <v>-0.87194431903856051</v>
      </c>
      <c r="CS10" s="305"/>
      <c r="CT10" s="305">
        <v>969.08930626775418</v>
      </c>
      <c r="CU10" s="305">
        <v>0</v>
      </c>
      <c r="CV10" s="305">
        <v>0</v>
      </c>
      <c r="CW10" s="305"/>
      <c r="CX10" s="305"/>
      <c r="CY10" s="305"/>
      <c r="CZ10" s="305"/>
      <c r="DA10" s="305"/>
      <c r="DB10" s="305">
        <v>28014.747439485691</v>
      </c>
      <c r="DC10" s="305">
        <v>28015.619383804733</v>
      </c>
      <c r="DD10" s="305"/>
      <c r="DE10" s="305"/>
      <c r="DF10" s="305"/>
      <c r="DG10" s="305"/>
      <c r="DH10" s="305"/>
      <c r="DI10" s="305"/>
      <c r="DJ10" s="305"/>
      <c r="DK10" s="305">
        <v>3.3298538167186704</v>
      </c>
      <c r="DL10" s="305">
        <v>3.4591036271286768</v>
      </c>
      <c r="DM10" s="305"/>
      <c r="DN10" s="305"/>
      <c r="DO10" s="305"/>
      <c r="DP10" s="305"/>
      <c r="DQ10" s="305"/>
      <c r="DR10" s="305"/>
      <c r="DS10" s="305"/>
      <c r="DT10" s="305">
        <v>885.94168567467545</v>
      </c>
      <c r="DU10" s="305">
        <v>83.147620593078756</v>
      </c>
      <c r="DV10" s="305"/>
      <c r="DW10" s="305"/>
      <c r="DX10" s="305"/>
      <c r="DY10" s="305"/>
      <c r="DZ10" s="305"/>
      <c r="EA10" s="305"/>
      <c r="EB10" s="305"/>
      <c r="EC10" s="305">
        <v>524949</v>
      </c>
      <c r="ED10" s="305"/>
      <c r="EE10" s="305"/>
      <c r="EF10" s="305"/>
      <c r="EG10" s="305"/>
      <c r="EH10" s="305"/>
      <c r="EI10" s="305"/>
      <c r="EJ10" s="305"/>
      <c r="EK10" s="305">
        <v>3182.1854990109318</v>
      </c>
      <c r="EL10" s="305"/>
      <c r="EM10" s="305"/>
      <c r="EN10" s="305"/>
      <c r="EO10" s="305">
        <v>373.23135644091656</v>
      </c>
      <c r="EP10" s="305"/>
      <c r="EQ10" s="305"/>
      <c r="ER10" s="305"/>
      <c r="ES10" s="305">
        <v>328.60966087738234</v>
      </c>
      <c r="ET10" s="305"/>
      <c r="EU10" s="305"/>
      <c r="EV10" s="305"/>
      <c r="EW10" s="305"/>
      <c r="EX10" s="305"/>
      <c r="EY10" s="305"/>
      <c r="EZ10" s="305"/>
      <c r="FA10" s="305"/>
      <c r="FB10" s="305"/>
      <c r="FC10" s="305"/>
      <c r="FD10" s="305"/>
      <c r="FE10" s="305"/>
      <c r="FF10" s="305"/>
      <c r="FG10" s="305"/>
      <c r="FH10" s="305"/>
      <c r="FI10" s="305"/>
      <c r="FJ10" s="305">
        <v>3182.1854990109318</v>
      </c>
      <c r="FK10" s="305">
        <v>395.23458838264395</v>
      </c>
      <c r="FL10" s="305"/>
      <c r="FM10" s="305">
        <v>932.8501368578103</v>
      </c>
      <c r="FN10" s="305"/>
      <c r="FO10" s="305"/>
      <c r="FP10" s="305"/>
      <c r="FQ10" s="305"/>
      <c r="FR10" s="305"/>
      <c r="FS10" s="305">
        <v>705.90253987715312</v>
      </c>
      <c r="FT10" s="305">
        <v>686.47903068767801</v>
      </c>
      <c r="FU10" s="305"/>
      <c r="FV10" s="305"/>
      <c r="FW10" s="305">
        <v>-0.19773298234226436</v>
      </c>
      <c r="FX10" s="305">
        <v>333.94997175243105</v>
      </c>
      <c r="FY10" s="305">
        <v>36.033079706225287</v>
      </c>
      <c r="FZ10" s="305">
        <v>175.70709074080753</v>
      </c>
      <c r="GA10" s="305">
        <v>130.61916266993617</v>
      </c>
      <c r="GB10" s="305">
        <v>10.367458800620245</v>
      </c>
      <c r="GC10" s="305">
        <v>19.423509189475077</v>
      </c>
      <c r="GD10" s="305">
        <v>607.84981909535657</v>
      </c>
      <c r="GE10" s="305">
        <v>454.74018246727491</v>
      </c>
      <c r="GF10" s="305">
        <v>228.1796545382424</v>
      </c>
      <c r="GG10" s="305">
        <v>78.28963975334463</v>
      </c>
      <c r="GH10" s="305">
        <v>72.683398843652711</v>
      </c>
      <c r="GI10" s="305"/>
      <c r="GJ10" s="305">
        <v>24.826006995780894</v>
      </c>
      <c r="GK10" s="305">
        <v>35.561285204284012</v>
      </c>
      <c r="GL10" s="305">
        <v>15.200197131970237</v>
      </c>
      <c r="GM10" s="305">
        <v>153.10963662808169</v>
      </c>
      <c r="GN10" s="305">
        <v>78.459125166780865</v>
      </c>
      <c r="GO10" s="305">
        <v>83.147620593078756</v>
      </c>
      <c r="GP10" s="305">
        <v>74.650511461300823</v>
      </c>
      <c r="GQ10" s="305"/>
      <c r="GR10" s="305"/>
      <c r="GS10" s="305">
        <v>98.052720781796552</v>
      </c>
      <c r="GT10" s="305">
        <v>98.052720781796552</v>
      </c>
      <c r="GU10" s="305"/>
      <c r="GV10" s="305">
        <v>133.61400598608057</v>
      </c>
      <c r="GW10" s="305">
        <v>231.7388482204031</v>
      </c>
      <c r="GX10" s="305"/>
      <c r="GY10" s="305"/>
      <c r="GZ10" s="1337"/>
      <c r="HA10" s="1337"/>
      <c r="HB10" s="1337"/>
      <c r="HC10" s="1337"/>
      <c r="HD10" s="1337"/>
      <c r="HE10" s="1337"/>
      <c r="HF10" s="1337"/>
      <c r="HG10" s="1337"/>
      <c r="HH10" s="1337"/>
      <c r="HI10" s="1337"/>
      <c r="HJ10" s="1337"/>
      <c r="HK10" s="1337"/>
      <c r="HL10" s="1337"/>
      <c r="HM10" s="1337"/>
      <c r="HN10" s="1337"/>
      <c r="HO10" s="1337"/>
      <c r="HP10" s="1337"/>
      <c r="HQ10" s="1337"/>
      <c r="HR10" s="1337"/>
      <c r="HS10" s="1337"/>
      <c r="HT10" s="1337"/>
      <c r="HU10" s="1337"/>
      <c r="HV10" s="1337"/>
      <c r="HW10" s="1337"/>
      <c r="HX10" s="1337"/>
      <c r="HY10" s="1337"/>
      <c r="HZ10" s="1337"/>
      <c r="IA10" s="1337"/>
      <c r="IB10" s="1337"/>
      <c r="IC10" s="1337"/>
      <c r="ID10" s="1337"/>
      <c r="IE10" s="1337"/>
      <c r="IF10" s="1338"/>
      <c r="IG10" s="1338"/>
      <c r="IH10" s="1338"/>
      <c r="II10" s="1338"/>
      <c r="IJ10" s="1338"/>
      <c r="IK10" s="1338"/>
      <c r="IL10" s="1338"/>
      <c r="IM10" s="1338"/>
      <c r="IN10" s="1338"/>
      <c r="IO10" s="1338"/>
      <c r="IP10" s="1338"/>
      <c r="IQ10" s="1338"/>
      <c r="IR10" s="1338"/>
      <c r="IS10" s="1338"/>
      <c r="IT10" s="1338"/>
      <c r="IU10" s="1338"/>
      <c r="IV10" s="1338"/>
      <c r="IW10" s="1338"/>
      <c r="IX10" s="1338"/>
      <c r="IY10" s="1338"/>
      <c r="IZ10" s="1338"/>
      <c r="JA10" s="1338"/>
      <c r="JB10" s="1338"/>
      <c r="JC10" s="1338"/>
      <c r="JD10" s="1338"/>
      <c r="JE10" s="1338"/>
      <c r="JF10" s="1338"/>
      <c r="JG10" s="1337"/>
      <c r="JH10" s="1337"/>
      <c r="JI10" s="1337"/>
      <c r="JJ10" s="1337"/>
      <c r="JK10" s="1337"/>
      <c r="JL10" s="1337"/>
      <c r="JM10" s="1337"/>
      <c r="JN10" s="1337"/>
      <c r="JO10" s="1337"/>
      <c r="JP10" s="1337"/>
      <c r="JQ10" s="1337"/>
      <c r="JR10" s="1337"/>
      <c r="JS10" s="1337"/>
      <c r="JT10" s="1337"/>
      <c r="JU10" s="1337"/>
      <c r="JV10" s="1337"/>
      <c r="JW10" s="1337"/>
      <c r="JX10" s="1337"/>
      <c r="JY10" s="1337"/>
      <c r="JZ10" s="1337"/>
      <c r="KA10" s="1337"/>
      <c r="KB10" s="1337"/>
      <c r="KC10" s="1337"/>
      <c r="KD10" s="1337"/>
      <c r="KE10" s="1337"/>
      <c r="KF10" s="1337"/>
      <c r="KG10" s="1337"/>
      <c r="KH10" s="1337"/>
      <c r="KI10" s="1337"/>
      <c r="KJ10" s="1337"/>
      <c r="KK10" s="1337"/>
      <c r="KL10" s="1337"/>
      <c r="KM10" s="1337"/>
      <c r="KN10" s="1337"/>
      <c r="KO10" s="1337"/>
      <c r="KP10" s="1337"/>
      <c r="KQ10" s="1337"/>
      <c r="KR10" s="1337"/>
      <c r="KS10" s="1337"/>
      <c r="KT10" s="1337"/>
      <c r="KU10" s="1337"/>
      <c r="KV10" s="1337"/>
      <c r="KW10" s="1337"/>
      <c r="KX10" s="1337"/>
      <c r="KY10" s="1337"/>
      <c r="KZ10" s="1337"/>
      <c r="LA10" s="1337"/>
      <c r="LB10" s="1337"/>
      <c r="LC10" s="1337"/>
      <c r="LD10" s="1337"/>
      <c r="LE10" s="1337"/>
      <c r="LF10" s="1337"/>
      <c r="LG10" s="1337"/>
      <c r="LH10" s="1337"/>
      <c r="LI10" s="1337"/>
      <c r="LJ10" s="1337"/>
      <c r="LK10" s="1337"/>
      <c r="LL10" s="1337"/>
      <c r="LM10" s="1337"/>
      <c r="LN10" s="1337"/>
      <c r="LO10" s="1337"/>
      <c r="LP10" s="1337"/>
      <c r="LQ10" s="1337"/>
      <c r="LR10" s="305">
        <v>30631.998</v>
      </c>
      <c r="LS10" s="305"/>
      <c r="LT10" s="305"/>
      <c r="LU10" s="305">
        <v>19527.065999999999</v>
      </c>
      <c r="LV10" s="305"/>
      <c r="LW10" s="305"/>
      <c r="LX10" s="305">
        <v>12808.943989713283</v>
      </c>
      <c r="LY10" s="305">
        <v>173.11123437430251</v>
      </c>
      <c r="LZ10" s="305">
        <v>12635.832755338981</v>
      </c>
      <c r="MA10" s="305">
        <v>8161.24875101611</v>
      </c>
      <c r="MB10" s="305">
        <v>12106.076235263936</v>
      </c>
      <c r="MC10" s="305">
        <v>7800.7936592734832</v>
      </c>
      <c r="MD10" s="305"/>
      <c r="ME10" s="305"/>
      <c r="MF10" s="305">
        <v>163.56199167296947</v>
      </c>
      <c r="MG10" s="305">
        <v>9.5492427013330428</v>
      </c>
      <c r="MH10" s="305">
        <v>1.3514871679767384</v>
      </c>
      <c r="MI10" s="305">
        <v>1.27693580207958</v>
      </c>
      <c r="MJ10" s="305">
        <v>7.4551365897158384E-2</v>
      </c>
      <c r="MK10" s="305">
        <v>4616.052081518088</v>
      </c>
      <c r="ML10" s="305">
        <v>2601.5816260130305</v>
      </c>
      <c r="MM10" s="305"/>
      <c r="MN10" s="305"/>
      <c r="MO10" s="305">
        <v>948.04529022591601</v>
      </c>
      <c r="MP10" s="305">
        <v>4470.1537575819484</v>
      </c>
      <c r="MQ10" s="305"/>
      <c r="MR10" s="305"/>
      <c r="MS10" s="305"/>
      <c r="MT10" s="305"/>
      <c r="MU10" s="305"/>
      <c r="MV10" s="305"/>
      <c r="MW10" s="305"/>
      <c r="MX10" s="305"/>
      <c r="MY10" s="305"/>
      <c r="MZ10" s="305"/>
      <c r="NA10" s="305">
        <v>1917.4011185517645</v>
      </c>
      <c r="NB10" s="305"/>
      <c r="NC10" s="305"/>
      <c r="ND10" s="305"/>
      <c r="NE10" s="305"/>
      <c r="NF10" s="305"/>
      <c r="NG10" s="305"/>
      <c r="NH10" s="305"/>
      <c r="NI10" s="305"/>
      <c r="NJ10" s="305">
        <v>234.93967370042972</v>
      </c>
      <c r="NK10" s="305"/>
      <c r="NL10" s="305"/>
      <c r="NM10" s="305"/>
      <c r="NN10" s="305"/>
      <c r="NO10" s="305"/>
      <c r="NP10" s="305"/>
      <c r="NQ10" s="305"/>
      <c r="NR10" s="305"/>
      <c r="NS10" s="305"/>
      <c r="NT10" s="305"/>
      <c r="NU10" s="305"/>
      <c r="NV10" s="305"/>
      <c r="NW10" s="305"/>
      <c r="NX10" s="305"/>
      <c r="NY10" s="305"/>
      <c r="NZ10" s="305"/>
      <c r="OA10" s="305"/>
      <c r="OB10" s="305"/>
      <c r="OC10" s="305"/>
      <c r="OD10" s="169"/>
    </row>
    <row r="11" spans="1:414" s="156" customFormat="1">
      <c r="A11" s="1342">
        <v>1961</v>
      </c>
      <c r="B11" s="305">
        <v>5187.4325953179241</v>
      </c>
      <c r="C11" s="305">
        <v>3525.6177402036678</v>
      </c>
      <c r="D11" s="305">
        <v>434.38380048704806</v>
      </c>
      <c r="E11" s="305">
        <v>1284.8829230870626</v>
      </c>
      <c r="F11" s="305">
        <v>403.03657937880899</v>
      </c>
      <c r="G11" s="305">
        <v>460.48844783866218</v>
      </c>
      <c r="H11" s="383">
        <v>206446.93629468593</v>
      </c>
      <c r="I11" s="383">
        <v>137915.67398052212</v>
      </c>
      <c r="J11" s="383">
        <v>31273.051989765983</v>
      </c>
      <c r="K11" s="383">
        <v>33513.468575417792</v>
      </c>
      <c r="L11" s="383">
        <v>10391.606115989422</v>
      </c>
      <c r="M11" s="383">
        <v>6646.8643670093925</v>
      </c>
      <c r="N11" s="305">
        <v>2.5127195822917385</v>
      </c>
      <c r="O11" s="305">
        <v>2.5563575469323321</v>
      </c>
      <c r="P11" s="305">
        <v>1.3890035441030792</v>
      </c>
      <c r="Q11" s="305">
        <v>3.8339299920436387</v>
      </c>
      <c r="R11" s="305">
        <v>3.8784820640830691</v>
      </c>
      <c r="S11" s="305">
        <v>6.9279049851569132</v>
      </c>
      <c r="T11" s="383">
        <v>5187.4325953179241</v>
      </c>
      <c r="U11" s="383">
        <v>4723.9128699724733</v>
      </c>
      <c r="V11" s="383">
        <v>2166.8287558384568</v>
      </c>
      <c r="W11" s="383">
        <v>2557.0841141340165</v>
      </c>
      <c r="X11" s="383">
        <v>1900.585415650916</v>
      </c>
      <c r="Y11" s="383">
        <v>656.49869848310095</v>
      </c>
      <c r="Z11" s="383">
        <v>463.51972534545058</v>
      </c>
      <c r="AA11" s="305">
        <v>5187.4325953179241</v>
      </c>
      <c r="AB11" s="305"/>
      <c r="AC11" s="305"/>
      <c r="AD11" s="305"/>
      <c r="AE11" s="305"/>
      <c r="AF11" s="305"/>
      <c r="AG11" s="305"/>
      <c r="AH11" s="305"/>
      <c r="AI11" s="305"/>
      <c r="AJ11" s="305"/>
      <c r="AK11" s="305"/>
      <c r="AL11" s="305">
        <v>206446.93629468593</v>
      </c>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v>403.03657937880899</v>
      </c>
      <c r="BI11" s="305"/>
      <c r="BJ11" s="305"/>
      <c r="BK11" s="305"/>
      <c r="BL11" s="305"/>
      <c r="BM11" s="305">
        <v>460.48844783866218</v>
      </c>
      <c r="BN11" s="305"/>
      <c r="BO11" s="305"/>
      <c r="BP11" s="305"/>
      <c r="BQ11" s="305"/>
      <c r="BR11" s="305">
        <v>10391.606115989422</v>
      </c>
      <c r="BS11" s="305"/>
      <c r="BT11" s="305"/>
      <c r="BU11" s="305"/>
      <c r="BV11" s="305"/>
      <c r="BW11" s="305">
        <v>6646.8643670093925</v>
      </c>
      <c r="BX11" s="305"/>
      <c r="BY11" s="305"/>
      <c r="BZ11" s="305"/>
      <c r="CA11" s="305"/>
      <c r="CB11" s="305">
        <v>3.8784820640830691</v>
      </c>
      <c r="CC11" s="305"/>
      <c r="CD11" s="305"/>
      <c r="CE11" s="305"/>
      <c r="CF11" s="305"/>
      <c r="CG11" s="305">
        <v>6.9279049851569132</v>
      </c>
      <c r="CH11" s="305"/>
      <c r="CI11" s="305"/>
      <c r="CJ11" s="305"/>
      <c r="CK11" s="305"/>
      <c r="CL11" s="305">
        <v>1284.8829230870626</v>
      </c>
      <c r="CM11" s="305">
        <v>1133.801662323777</v>
      </c>
      <c r="CN11" s="305">
        <v>151.08126076328566</v>
      </c>
      <c r="CO11" s="305"/>
      <c r="CP11" s="305">
        <v>33513.468575417792</v>
      </c>
      <c r="CQ11" s="305">
        <v>33509.777299281908</v>
      </c>
      <c r="CR11" s="305">
        <v>3.6912761358756838</v>
      </c>
      <c r="CS11" s="305"/>
      <c r="CT11" s="305">
        <v>1133.801662323777</v>
      </c>
      <c r="CU11" s="305">
        <v>0</v>
      </c>
      <c r="CV11" s="305">
        <v>0</v>
      </c>
      <c r="CW11" s="305"/>
      <c r="CX11" s="305"/>
      <c r="CY11" s="305"/>
      <c r="CZ11" s="305"/>
      <c r="DA11" s="305"/>
      <c r="DB11" s="305">
        <v>33513.468575417792</v>
      </c>
      <c r="DC11" s="305">
        <v>33509.777299281908</v>
      </c>
      <c r="DD11" s="305"/>
      <c r="DE11" s="305"/>
      <c r="DF11" s="305"/>
      <c r="DG11" s="305"/>
      <c r="DH11" s="305"/>
      <c r="DI11" s="305"/>
      <c r="DJ11" s="305"/>
      <c r="DK11" s="305">
        <v>3.8339299920436387</v>
      </c>
      <c r="DL11" s="305">
        <v>3.383495068312715</v>
      </c>
      <c r="DM11" s="305"/>
      <c r="DN11" s="305"/>
      <c r="DO11" s="305"/>
      <c r="DP11" s="305"/>
      <c r="DQ11" s="305"/>
      <c r="DR11" s="305"/>
      <c r="DS11" s="305"/>
      <c r="DT11" s="305">
        <v>1032.6777696885792</v>
      </c>
      <c r="DU11" s="305">
        <v>101.12389263519766</v>
      </c>
      <c r="DV11" s="305"/>
      <c r="DW11" s="305"/>
      <c r="DX11" s="305"/>
      <c r="DY11" s="305"/>
      <c r="DZ11" s="305"/>
      <c r="EA11" s="305"/>
      <c r="EB11" s="305"/>
      <c r="EC11" s="305">
        <v>536655</v>
      </c>
      <c r="ED11" s="305"/>
      <c r="EE11" s="305"/>
      <c r="EF11" s="305"/>
      <c r="EG11" s="305"/>
      <c r="EH11" s="305"/>
      <c r="EI11" s="305"/>
      <c r="EJ11" s="305"/>
      <c r="EK11" s="305">
        <v>3525.6177402036678</v>
      </c>
      <c r="EL11" s="305"/>
      <c r="EM11" s="305"/>
      <c r="EN11" s="305"/>
      <c r="EO11" s="305">
        <v>403.03657937880899</v>
      </c>
      <c r="EP11" s="305"/>
      <c r="EQ11" s="305"/>
      <c r="ER11" s="305"/>
      <c r="ES11" s="305">
        <v>460.48844783866218</v>
      </c>
      <c r="ET11" s="305"/>
      <c r="EU11" s="305"/>
      <c r="EV11" s="305"/>
      <c r="EW11" s="305"/>
      <c r="EX11" s="305"/>
      <c r="EY11" s="305"/>
      <c r="EZ11" s="305"/>
      <c r="FA11" s="305"/>
      <c r="FB11" s="305"/>
      <c r="FC11" s="305"/>
      <c r="FD11" s="305"/>
      <c r="FE11" s="305"/>
      <c r="FF11" s="305"/>
      <c r="FG11" s="305"/>
      <c r="FH11" s="305"/>
      <c r="FI11" s="305"/>
      <c r="FJ11" s="305">
        <v>3525.6177402036678</v>
      </c>
      <c r="FK11" s="305">
        <v>434.38380048704806</v>
      </c>
      <c r="FL11" s="305"/>
      <c r="FM11" s="305">
        <v>1284.8829230870626</v>
      </c>
      <c r="FN11" s="305"/>
      <c r="FO11" s="305"/>
      <c r="FP11" s="305"/>
      <c r="FQ11" s="305"/>
      <c r="FR11" s="305"/>
      <c r="FS11" s="305">
        <v>836.2416309064464</v>
      </c>
      <c r="FT11" s="305">
        <v>800.89430601132301</v>
      </c>
      <c r="FU11" s="305"/>
      <c r="FV11" s="305"/>
      <c r="FW11" s="305">
        <v>0.27225848328585339</v>
      </c>
      <c r="FX11" s="305">
        <v>405.0593198947027</v>
      </c>
      <c r="FY11" s="305">
        <v>49.295613813662207</v>
      </c>
      <c r="FZ11" s="305">
        <v>191.55577993340785</v>
      </c>
      <c r="GA11" s="305">
        <v>138.43472407534287</v>
      </c>
      <c r="GB11" s="305">
        <v>16.276609810921592</v>
      </c>
      <c r="GC11" s="305">
        <v>35.347324895123393</v>
      </c>
      <c r="GD11" s="305">
        <v>654.45650475400578</v>
      </c>
      <c r="GE11" s="305">
        <v>498.27209019989664</v>
      </c>
      <c r="GF11" s="305">
        <v>240.69392857572151</v>
      </c>
      <c r="GG11" s="305">
        <v>86.699001117882517</v>
      </c>
      <c r="GH11" s="305">
        <v>78.170639356676645</v>
      </c>
      <c r="GI11" s="305"/>
      <c r="GJ11" s="305">
        <v>24.348803384900172</v>
      </c>
      <c r="GK11" s="305">
        <v>37.310831440145208</v>
      </c>
      <c r="GL11" s="305">
        <v>31.048886324570574</v>
      </c>
      <c r="GM11" s="305">
        <v>156.18441455410911</v>
      </c>
      <c r="GN11" s="305">
        <v>98.938011611553847</v>
      </c>
      <c r="GO11" s="305">
        <v>101.12389263519766</v>
      </c>
      <c r="GP11" s="305">
        <v>57.246402942555264</v>
      </c>
      <c r="GQ11" s="305"/>
      <c r="GR11" s="305"/>
      <c r="GS11" s="305">
        <v>181.78512615244063</v>
      </c>
      <c r="GT11" s="305">
        <v>181.78512615244063</v>
      </c>
      <c r="GU11" s="305"/>
      <c r="GV11" s="305">
        <v>219.09595759258582</v>
      </c>
      <c r="GW11" s="305">
        <v>302.62221581142637</v>
      </c>
      <c r="GX11" s="305"/>
      <c r="GY11" s="305"/>
      <c r="GZ11" s="1337"/>
      <c r="HA11" s="1337"/>
      <c r="HB11" s="1337"/>
      <c r="HC11" s="1337"/>
      <c r="HD11" s="1337"/>
      <c r="HE11" s="1337"/>
      <c r="HF11" s="1337"/>
      <c r="HG11" s="1337"/>
      <c r="HH11" s="1337"/>
      <c r="HI11" s="1337"/>
      <c r="HJ11" s="1337"/>
      <c r="HK11" s="1337"/>
      <c r="HL11" s="1337"/>
      <c r="HM11" s="1337"/>
      <c r="HN11" s="1337"/>
      <c r="HO11" s="1337"/>
      <c r="HP11" s="1337"/>
      <c r="HQ11" s="1337"/>
      <c r="HR11" s="1337"/>
      <c r="HS11" s="1337"/>
      <c r="HT11" s="1337"/>
      <c r="HU11" s="1337"/>
      <c r="HV11" s="1337"/>
      <c r="HW11" s="1337"/>
      <c r="HX11" s="1337"/>
      <c r="HY11" s="1337"/>
      <c r="HZ11" s="1337"/>
      <c r="IA11" s="1337"/>
      <c r="IB11" s="1337"/>
      <c r="IC11" s="1337"/>
      <c r="ID11" s="1337"/>
      <c r="IE11" s="1337"/>
      <c r="IF11" s="1338"/>
      <c r="IG11" s="1338"/>
      <c r="IH11" s="1338"/>
      <c r="II11" s="1338"/>
      <c r="IJ11" s="1338"/>
      <c r="IK11" s="1338"/>
      <c r="IL11" s="1338"/>
      <c r="IM11" s="1338"/>
      <c r="IN11" s="1338"/>
      <c r="IO11" s="1338"/>
      <c r="IP11" s="1338"/>
      <c r="IQ11" s="1338"/>
      <c r="IR11" s="1338"/>
      <c r="IS11" s="1338"/>
      <c r="IT11" s="1338"/>
      <c r="IU11" s="1338"/>
      <c r="IV11" s="1338"/>
      <c r="IW11" s="1338"/>
      <c r="IX11" s="1338"/>
      <c r="IY11" s="1338"/>
      <c r="IZ11" s="1338"/>
      <c r="JA11" s="1338"/>
      <c r="JB11" s="1338"/>
      <c r="JC11" s="1338"/>
      <c r="JD11" s="1338"/>
      <c r="JE11" s="1338"/>
      <c r="JF11" s="1338"/>
      <c r="JG11" s="1337"/>
      <c r="JH11" s="1337"/>
      <c r="JI11" s="1337"/>
      <c r="JJ11" s="1337"/>
      <c r="JK11" s="1337"/>
      <c r="JL11" s="1337"/>
      <c r="JM11" s="1337"/>
      <c r="JN11" s="1337"/>
      <c r="JO11" s="1337"/>
      <c r="JP11" s="1337"/>
      <c r="JQ11" s="1337"/>
      <c r="JR11" s="1337"/>
      <c r="JS11" s="1337"/>
      <c r="JT11" s="1337"/>
      <c r="JU11" s="1337"/>
      <c r="JV11" s="1337"/>
      <c r="JW11" s="1337"/>
      <c r="JX11" s="1337"/>
      <c r="JY11" s="1337"/>
      <c r="JZ11" s="1337"/>
      <c r="KA11" s="1337"/>
      <c r="KB11" s="1337"/>
      <c r="KC11" s="1337"/>
      <c r="KD11" s="1337"/>
      <c r="KE11" s="1337"/>
      <c r="KF11" s="1337"/>
      <c r="KG11" s="1337"/>
      <c r="KH11" s="1337"/>
      <c r="KI11" s="1337"/>
      <c r="KJ11" s="1337"/>
      <c r="KK11" s="1337"/>
      <c r="KL11" s="1337"/>
      <c r="KM11" s="1337"/>
      <c r="KN11" s="1337"/>
      <c r="KO11" s="1337"/>
      <c r="KP11" s="1337"/>
      <c r="KQ11" s="1337"/>
      <c r="KR11" s="1337"/>
      <c r="KS11" s="1337"/>
      <c r="KT11" s="1337"/>
      <c r="KU11" s="1337"/>
      <c r="KV11" s="1337"/>
      <c r="KW11" s="1337"/>
      <c r="KX11" s="1337"/>
      <c r="KY11" s="1337"/>
      <c r="KZ11" s="1337"/>
      <c r="LA11" s="1337"/>
      <c r="LB11" s="1337"/>
      <c r="LC11" s="1337"/>
      <c r="LD11" s="1337"/>
      <c r="LE11" s="1337"/>
      <c r="LF11" s="1337"/>
      <c r="LG11" s="1337"/>
      <c r="LH11" s="1337"/>
      <c r="LI11" s="1337"/>
      <c r="LJ11" s="1337"/>
      <c r="LK11" s="1337"/>
      <c r="LL11" s="1337"/>
      <c r="LM11" s="1337"/>
      <c r="LN11" s="1337"/>
      <c r="LO11" s="1337"/>
      <c r="LP11" s="1337"/>
      <c r="LQ11" s="1337"/>
      <c r="LR11" s="305">
        <v>30903.894</v>
      </c>
      <c r="LS11" s="305"/>
      <c r="LT11" s="305"/>
      <c r="LU11" s="305">
        <v>19806.716</v>
      </c>
      <c r="LV11" s="305"/>
      <c r="LW11" s="305"/>
      <c r="LX11" s="305">
        <v>12881.783654617377</v>
      </c>
      <c r="LY11" s="305">
        <v>155.39203288452154</v>
      </c>
      <c r="LZ11" s="305">
        <v>12726.391621732855</v>
      </c>
      <c r="MA11" s="305">
        <v>8166.8597437296976</v>
      </c>
      <c r="MB11" s="305">
        <v>12192.838426689752</v>
      </c>
      <c r="MC11" s="305">
        <v>7806.1568331844528</v>
      </c>
      <c r="MD11" s="305"/>
      <c r="ME11" s="305"/>
      <c r="MF11" s="305">
        <v>146.82022504529505</v>
      </c>
      <c r="MG11" s="305">
        <v>8.5718078392264943</v>
      </c>
      <c r="MH11" s="305">
        <v>1.2062928321950404</v>
      </c>
      <c r="MI11" s="305">
        <v>1.1397507440102712</v>
      </c>
      <c r="MJ11" s="305">
        <v>6.6542088184769144E-2</v>
      </c>
      <c r="MK11" s="305">
        <v>4515.2985286318562</v>
      </c>
      <c r="ML11" s="305">
        <v>2672.1617729728509</v>
      </c>
      <c r="MM11" s="305"/>
      <c r="MN11" s="305"/>
      <c r="MO11" s="305">
        <v>977.16407106555516</v>
      </c>
      <c r="MP11" s="305">
        <v>4561.7672490625928</v>
      </c>
      <c r="MQ11" s="305"/>
      <c r="MR11" s="305"/>
      <c r="MS11" s="305"/>
      <c r="MT11" s="305"/>
      <c r="MU11" s="305"/>
      <c r="MV11" s="305"/>
      <c r="MW11" s="305"/>
      <c r="MX11" s="305"/>
      <c r="MY11" s="305"/>
      <c r="MZ11" s="305"/>
      <c r="NA11" s="305">
        <v>2166.8287558384568</v>
      </c>
      <c r="NB11" s="305"/>
      <c r="NC11" s="305"/>
      <c r="ND11" s="305"/>
      <c r="NE11" s="305"/>
      <c r="NF11" s="305"/>
      <c r="NG11" s="305"/>
      <c r="NH11" s="305"/>
      <c r="NI11" s="305"/>
      <c r="NJ11" s="305">
        <v>265.31969739067597</v>
      </c>
      <c r="NK11" s="305"/>
      <c r="NL11" s="305"/>
      <c r="NM11" s="305"/>
      <c r="NN11" s="305"/>
      <c r="NO11" s="305"/>
      <c r="NP11" s="305"/>
      <c r="NQ11" s="305"/>
      <c r="NR11" s="305"/>
      <c r="NS11" s="305"/>
      <c r="NT11" s="305"/>
      <c r="NU11" s="305"/>
      <c r="NV11" s="305"/>
      <c r="NW11" s="305"/>
      <c r="NX11" s="305"/>
      <c r="NY11" s="305"/>
      <c r="NZ11" s="305"/>
      <c r="OA11" s="305"/>
      <c r="OB11" s="305"/>
      <c r="OC11" s="305"/>
      <c r="OD11" s="169"/>
    </row>
    <row r="12" spans="1:414" s="156" customFormat="1">
      <c r="A12" s="1342">
        <v>1962</v>
      </c>
      <c r="B12" s="305">
        <v>5994.453156675796</v>
      </c>
      <c r="C12" s="305">
        <v>3979.5601460025919</v>
      </c>
      <c r="D12" s="305">
        <v>491.59391140716656</v>
      </c>
      <c r="E12" s="305">
        <v>1676.4074628766455</v>
      </c>
      <c r="F12" s="305">
        <v>469.35997566841138</v>
      </c>
      <c r="G12" s="305">
        <v>622.46833927901923</v>
      </c>
      <c r="H12" s="383">
        <v>225667.73800111184</v>
      </c>
      <c r="I12" s="383">
        <v>151465.52679313763</v>
      </c>
      <c r="J12" s="383">
        <v>33713.329136617955</v>
      </c>
      <c r="K12" s="383">
        <v>37674.661524429153</v>
      </c>
      <c r="L12" s="383">
        <v>11829.626878653307</v>
      </c>
      <c r="M12" s="383">
        <v>9015.4063317261916</v>
      </c>
      <c r="N12" s="305">
        <v>2.6563181825513147</v>
      </c>
      <c r="O12" s="305">
        <v>2.6273702209728764</v>
      </c>
      <c r="P12" s="305">
        <v>1.4581589062743099</v>
      </c>
      <c r="Q12" s="305">
        <v>4.4496948215171699</v>
      </c>
      <c r="R12" s="305">
        <v>3.9676650876907762</v>
      </c>
      <c r="S12" s="305">
        <v>6.9044956641442292</v>
      </c>
      <c r="T12" s="383">
        <v>5994.453156675796</v>
      </c>
      <c r="U12" s="383">
        <v>5480.4133128235981</v>
      </c>
      <c r="V12" s="383">
        <v>2515.7701519757679</v>
      </c>
      <c r="W12" s="383">
        <v>2964.6431608478301</v>
      </c>
      <c r="X12" s="383">
        <v>2243.3319854084953</v>
      </c>
      <c r="Y12" s="383">
        <v>721.3111754393351</v>
      </c>
      <c r="Z12" s="383">
        <v>514.03984385219815</v>
      </c>
      <c r="AA12" s="305">
        <v>5994.453156675796</v>
      </c>
      <c r="AB12" s="305"/>
      <c r="AC12" s="305"/>
      <c r="AD12" s="305"/>
      <c r="AE12" s="305"/>
      <c r="AF12" s="305"/>
      <c r="AG12" s="305"/>
      <c r="AH12" s="305"/>
      <c r="AI12" s="305"/>
      <c r="AJ12" s="305"/>
      <c r="AK12" s="305"/>
      <c r="AL12" s="305">
        <v>225667.73800111184</v>
      </c>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v>469.35997566841138</v>
      </c>
      <c r="BI12" s="305"/>
      <c r="BJ12" s="305"/>
      <c r="BK12" s="305"/>
      <c r="BL12" s="305"/>
      <c r="BM12" s="305">
        <v>622.46833927901923</v>
      </c>
      <c r="BN12" s="305"/>
      <c r="BO12" s="305"/>
      <c r="BP12" s="305"/>
      <c r="BQ12" s="305"/>
      <c r="BR12" s="305">
        <v>11829.626878653307</v>
      </c>
      <c r="BS12" s="305"/>
      <c r="BT12" s="305"/>
      <c r="BU12" s="305"/>
      <c r="BV12" s="305"/>
      <c r="BW12" s="305">
        <v>9015.4063317261916</v>
      </c>
      <c r="BX12" s="305"/>
      <c r="BY12" s="305"/>
      <c r="BZ12" s="305"/>
      <c r="CA12" s="305"/>
      <c r="CB12" s="305">
        <v>3.9676650876907762</v>
      </c>
      <c r="CC12" s="305"/>
      <c r="CD12" s="305"/>
      <c r="CE12" s="305"/>
      <c r="CF12" s="305"/>
      <c r="CG12" s="305">
        <v>6.9044956641442292</v>
      </c>
      <c r="CH12" s="305"/>
      <c r="CI12" s="305"/>
      <c r="CJ12" s="305"/>
      <c r="CK12" s="305"/>
      <c r="CL12" s="305">
        <v>1676.4074628766455</v>
      </c>
      <c r="CM12" s="305">
        <v>1318.5527229675995</v>
      </c>
      <c r="CN12" s="305">
        <v>357.85473990904586</v>
      </c>
      <c r="CO12" s="305"/>
      <c r="CP12" s="305">
        <v>37674.661524429153</v>
      </c>
      <c r="CQ12" s="305">
        <v>37665.919874261293</v>
      </c>
      <c r="CR12" s="305">
        <v>8.7416501678593601</v>
      </c>
      <c r="CS12" s="305"/>
      <c r="CT12" s="305">
        <v>1318.5527229675995</v>
      </c>
      <c r="CU12" s="305">
        <v>0</v>
      </c>
      <c r="CV12" s="305">
        <v>0</v>
      </c>
      <c r="CW12" s="305"/>
      <c r="CX12" s="305"/>
      <c r="CY12" s="305"/>
      <c r="CZ12" s="305"/>
      <c r="DA12" s="305"/>
      <c r="DB12" s="305">
        <v>37674.661524429153</v>
      </c>
      <c r="DC12" s="305">
        <v>37665.919874261293</v>
      </c>
      <c r="DD12" s="305"/>
      <c r="DE12" s="305"/>
      <c r="DF12" s="305"/>
      <c r="DG12" s="305"/>
      <c r="DH12" s="305"/>
      <c r="DI12" s="305"/>
      <c r="DJ12" s="305"/>
      <c r="DK12" s="305">
        <v>4.4496948215171699</v>
      </c>
      <c r="DL12" s="305">
        <v>3.5006518554950308</v>
      </c>
      <c r="DM12" s="305"/>
      <c r="DN12" s="305"/>
      <c r="DO12" s="305"/>
      <c r="DP12" s="305"/>
      <c r="DQ12" s="305"/>
      <c r="DR12" s="305"/>
      <c r="DS12" s="305"/>
      <c r="DT12" s="305">
        <v>1211.3934667801798</v>
      </c>
      <c r="DU12" s="305">
        <v>107.15925618741962</v>
      </c>
      <c r="DV12" s="305"/>
      <c r="DW12" s="305"/>
      <c r="DX12" s="305"/>
      <c r="DY12" s="305"/>
      <c r="DZ12" s="305"/>
      <c r="EA12" s="305"/>
      <c r="EB12" s="305"/>
      <c r="EC12" s="305">
        <v>551122</v>
      </c>
      <c r="ED12" s="305"/>
      <c r="EE12" s="305"/>
      <c r="EF12" s="305"/>
      <c r="EG12" s="305"/>
      <c r="EH12" s="305"/>
      <c r="EI12" s="305"/>
      <c r="EJ12" s="305"/>
      <c r="EK12" s="305">
        <v>3979.5601460025919</v>
      </c>
      <c r="EL12" s="305"/>
      <c r="EM12" s="305"/>
      <c r="EN12" s="305"/>
      <c r="EO12" s="305">
        <v>469.35997566841138</v>
      </c>
      <c r="EP12" s="305"/>
      <c r="EQ12" s="305"/>
      <c r="ER12" s="305"/>
      <c r="ES12" s="305">
        <v>622.46833927901923</v>
      </c>
      <c r="ET12" s="305"/>
      <c r="EU12" s="305"/>
      <c r="EV12" s="305"/>
      <c r="EW12" s="305"/>
      <c r="EX12" s="305"/>
      <c r="EY12" s="305"/>
      <c r="EZ12" s="305"/>
      <c r="FA12" s="305"/>
      <c r="FB12" s="305"/>
      <c r="FC12" s="305"/>
      <c r="FD12" s="305"/>
      <c r="FE12" s="305"/>
      <c r="FF12" s="305"/>
      <c r="FG12" s="305"/>
      <c r="FH12" s="305"/>
      <c r="FI12" s="305"/>
      <c r="FJ12" s="305">
        <v>3979.5601460025919</v>
      </c>
      <c r="FK12" s="305">
        <v>491.59391140716656</v>
      </c>
      <c r="FL12" s="305"/>
      <c r="FM12" s="305">
        <v>1676.4074628766455</v>
      </c>
      <c r="FN12" s="305"/>
      <c r="FO12" s="305"/>
      <c r="FP12" s="305"/>
      <c r="FQ12" s="305"/>
      <c r="FR12" s="305"/>
      <c r="FS12" s="305">
        <v>954.08628129770534</v>
      </c>
      <c r="FT12" s="305">
        <v>923.57349777024513</v>
      </c>
      <c r="FU12" s="305"/>
      <c r="FV12" s="305"/>
      <c r="FW12" s="305">
        <v>-2.920918827305182</v>
      </c>
      <c r="FX12" s="305">
        <v>466.86680369742646</v>
      </c>
      <c r="FY12" s="305">
        <v>57.715793396078993</v>
      </c>
      <c r="FZ12" s="305">
        <v>219.74505066532041</v>
      </c>
      <c r="GA12" s="305">
        <v>164.09493587200848</v>
      </c>
      <c r="GB12" s="305">
        <v>18.071832966715952</v>
      </c>
      <c r="GC12" s="305">
        <v>30.512783527460243</v>
      </c>
      <c r="GD12" s="305">
        <v>801.61491952447932</v>
      </c>
      <c r="GE12" s="305">
        <v>632.62654309857805</v>
      </c>
      <c r="GF12" s="305">
        <v>297.35674876492016</v>
      </c>
      <c r="GG12" s="305">
        <v>115.72908778382798</v>
      </c>
      <c r="GH12" s="305">
        <v>86.592020963302204</v>
      </c>
      <c r="GI12" s="305"/>
      <c r="GJ12" s="305">
        <v>68.957123796473269</v>
      </c>
      <c r="GK12" s="305">
        <v>37.631170891781764</v>
      </c>
      <c r="GL12" s="305">
        <v>26.360390898272691</v>
      </c>
      <c r="GM12" s="305">
        <v>168.98837642590121</v>
      </c>
      <c r="GN12" s="305">
        <v>104.81831404084478</v>
      </c>
      <c r="GO12" s="305">
        <v>107.15925618741962</v>
      </c>
      <c r="GP12" s="305">
        <v>64.17006238505644</v>
      </c>
      <c r="GQ12" s="305"/>
      <c r="GR12" s="305"/>
      <c r="GS12" s="305">
        <v>152.47136177322602</v>
      </c>
      <c r="GT12" s="305">
        <v>152.47136177322602</v>
      </c>
      <c r="GU12" s="305"/>
      <c r="GV12" s="305">
        <v>190.1025326650078</v>
      </c>
      <c r="GW12" s="305">
        <v>290.94695467166707</v>
      </c>
      <c r="GX12" s="305"/>
      <c r="GY12" s="305"/>
      <c r="GZ12" s="1337"/>
      <c r="HA12" s="1337"/>
      <c r="HB12" s="1337"/>
      <c r="HC12" s="1337"/>
      <c r="HD12" s="1337"/>
      <c r="HE12" s="1337"/>
      <c r="HF12" s="1337"/>
      <c r="HG12" s="1337"/>
      <c r="HH12" s="1337"/>
      <c r="HI12" s="1337"/>
      <c r="HJ12" s="1337"/>
      <c r="HK12" s="1337"/>
      <c r="HL12" s="1337"/>
      <c r="HM12" s="1337"/>
      <c r="HN12" s="1337"/>
      <c r="HO12" s="1337"/>
      <c r="HP12" s="1337"/>
      <c r="HQ12" s="1337"/>
      <c r="HR12" s="1337"/>
      <c r="HS12" s="1337"/>
      <c r="HT12" s="1337"/>
      <c r="HU12" s="1337"/>
      <c r="HV12" s="1337"/>
      <c r="HW12" s="1337"/>
      <c r="HX12" s="1337"/>
      <c r="HY12" s="1337"/>
      <c r="HZ12" s="1337"/>
      <c r="IA12" s="1337"/>
      <c r="IB12" s="1337"/>
      <c r="IC12" s="1337"/>
      <c r="ID12" s="1337"/>
      <c r="IE12" s="1337"/>
      <c r="IF12" s="1338"/>
      <c r="IG12" s="1338"/>
      <c r="IH12" s="1338"/>
      <c r="II12" s="1338"/>
      <c r="IJ12" s="1338"/>
      <c r="IK12" s="1338"/>
      <c r="IL12" s="1338"/>
      <c r="IM12" s="1338"/>
      <c r="IN12" s="1338"/>
      <c r="IO12" s="1338"/>
      <c r="IP12" s="1338"/>
      <c r="IQ12" s="1338"/>
      <c r="IR12" s="1338"/>
      <c r="IS12" s="1338"/>
      <c r="IT12" s="1338"/>
      <c r="IU12" s="1338"/>
      <c r="IV12" s="1338"/>
      <c r="IW12" s="1338"/>
      <c r="IX12" s="1338"/>
      <c r="IY12" s="1338"/>
      <c r="IZ12" s="1338"/>
      <c r="JA12" s="1338"/>
      <c r="JB12" s="1338"/>
      <c r="JC12" s="1338"/>
      <c r="JD12" s="1338"/>
      <c r="JE12" s="1338"/>
      <c r="JF12" s="1338"/>
      <c r="JG12" s="1337"/>
      <c r="JH12" s="1337"/>
      <c r="JI12" s="1337"/>
      <c r="JJ12" s="1337"/>
      <c r="JK12" s="1337"/>
      <c r="JL12" s="1337"/>
      <c r="JM12" s="1337"/>
      <c r="JN12" s="1337"/>
      <c r="JO12" s="1337"/>
      <c r="JP12" s="1337"/>
      <c r="JQ12" s="1337"/>
      <c r="JR12" s="1337"/>
      <c r="JS12" s="1337"/>
      <c r="JT12" s="1337"/>
      <c r="JU12" s="1337"/>
      <c r="JV12" s="1337"/>
      <c r="JW12" s="1337"/>
      <c r="JX12" s="1337"/>
      <c r="JY12" s="1337"/>
      <c r="JZ12" s="1337"/>
      <c r="KA12" s="1337"/>
      <c r="KB12" s="1337"/>
      <c r="KC12" s="1337"/>
      <c r="KD12" s="1337"/>
      <c r="KE12" s="1337"/>
      <c r="KF12" s="1337"/>
      <c r="KG12" s="1337"/>
      <c r="KH12" s="1337"/>
      <c r="KI12" s="1337"/>
      <c r="KJ12" s="1337"/>
      <c r="KK12" s="1337"/>
      <c r="KL12" s="1337"/>
      <c r="KM12" s="1337"/>
      <c r="KN12" s="1337"/>
      <c r="KO12" s="1337"/>
      <c r="KP12" s="1337"/>
      <c r="KQ12" s="1337"/>
      <c r="KR12" s="1337"/>
      <c r="KS12" s="1337"/>
      <c r="KT12" s="1337"/>
      <c r="KU12" s="1337"/>
      <c r="KV12" s="1337"/>
      <c r="KW12" s="1337"/>
      <c r="KX12" s="1337"/>
      <c r="KY12" s="1337"/>
      <c r="KZ12" s="1337"/>
      <c r="LA12" s="1337"/>
      <c r="LB12" s="1337"/>
      <c r="LC12" s="1337"/>
      <c r="LD12" s="1337"/>
      <c r="LE12" s="1337"/>
      <c r="LF12" s="1337"/>
      <c r="LG12" s="1337"/>
      <c r="LH12" s="1337"/>
      <c r="LI12" s="1337"/>
      <c r="LJ12" s="1337"/>
      <c r="LK12" s="1337"/>
      <c r="LL12" s="1337"/>
      <c r="LM12" s="1337"/>
      <c r="LN12" s="1337"/>
      <c r="LO12" s="1337"/>
      <c r="LP12" s="1337"/>
      <c r="LQ12" s="1337"/>
      <c r="LR12" s="305">
        <v>31158.061000000002</v>
      </c>
      <c r="LS12" s="305"/>
      <c r="LT12" s="305"/>
      <c r="LU12" s="305">
        <v>19925.256000000001</v>
      </c>
      <c r="LV12" s="305"/>
      <c r="LW12" s="305"/>
      <c r="LX12" s="305">
        <v>12955.117576393313</v>
      </c>
      <c r="LY12" s="305">
        <v>139.71322377007891</v>
      </c>
      <c r="LZ12" s="305">
        <v>12815.404352623234</v>
      </c>
      <c r="MA12" s="305">
        <v>8224.9991799574582</v>
      </c>
      <c r="MB12" s="305">
        <v>12278.119304249061</v>
      </c>
      <c r="MC12" s="305">
        <v>7861.7284447497514</v>
      </c>
      <c r="MD12" s="305"/>
      <c r="ME12" s="305"/>
      <c r="MF12" s="305">
        <v>132.00629771650222</v>
      </c>
      <c r="MG12" s="305">
        <v>7.7069260535766944</v>
      </c>
      <c r="MH12" s="305">
        <v>1.0784404151195344</v>
      </c>
      <c r="MI12" s="305">
        <v>1.0189509816340283</v>
      </c>
      <c r="MJ12" s="305">
        <v>5.948943348550606E-2</v>
      </c>
      <c r="MK12" s="305">
        <v>4300.6466662909979</v>
      </c>
      <c r="ML12" s="305">
        <v>2776.9318321129299</v>
      </c>
      <c r="MM12" s="305"/>
      <c r="MN12" s="305"/>
      <c r="MO12" s="305">
        <v>1029.2175990406752</v>
      </c>
      <c r="MP12" s="305">
        <v>4708.608255178633</v>
      </c>
      <c r="MQ12" s="305"/>
      <c r="MR12" s="305"/>
      <c r="MS12" s="305"/>
      <c r="MT12" s="305"/>
      <c r="MU12" s="305"/>
      <c r="MV12" s="305"/>
      <c r="MW12" s="305"/>
      <c r="MX12" s="305"/>
      <c r="MY12" s="305"/>
      <c r="MZ12" s="305"/>
      <c r="NA12" s="305">
        <v>2515.7701519757679</v>
      </c>
      <c r="NB12" s="305"/>
      <c r="NC12" s="305"/>
      <c r="ND12" s="305"/>
      <c r="NE12" s="305"/>
      <c r="NF12" s="305"/>
      <c r="NG12" s="305"/>
      <c r="NH12" s="305"/>
      <c r="NI12" s="305"/>
      <c r="NJ12" s="305">
        <v>305.86874198190259</v>
      </c>
      <c r="NK12" s="305"/>
      <c r="NL12" s="305"/>
      <c r="NM12" s="305"/>
      <c r="NN12" s="305"/>
      <c r="NO12" s="305"/>
      <c r="NP12" s="305"/>
      <c r="NQ12" s="305"/>
      <c r="NR12" s="305"/>
      <c r="NS12" s="305"/>
      <c r="NT12" s="305"/>
      <c r="NU12" s="305"/>
      <c r="NV12" s="305"/>
      <c r="NW12" s="305"/>
      <c r="NX12" s="305"/>
      <c r="NY12" s="305"/>
      <c r="NZ12" s="305"/>
      <c r="OA12" s="305"/>
      <c r="OB12" s="305"/>
      <c r="OC12" s="305"/>
      <c r="OD12" s="169"/>
    </row>
    <row r="13" spans="1:414" s="156" customFormat="1">
      <c r="A13" s="1342">
        <v>1963</v>
      </c>
      <c r="B13" s="305">
        <v>7075.3643522424809</v>
      </c>
      <c r="C13" s="305">
        <v>4766.7131145692483</v>
      </c>
      <c r="D13" s="305">
        <v>601.9898635501022</v>
      </c>
      <c r="E13" s="305">
        <v>1972.5990358087295</v>
      </c>
      <c r="F13" s="305">
        <v>516.77210098140301</v>
      </c>
      <c r="G13" s="305">
        <v>782.70976266700143</v>
      </c>
      <c r="H13" s="383">
        <v>245429.58849753218</v>
      </c>
      <c r="I13" s="383">
        <v>166386.56480065957</v>
      </c>
      <c r="J13" s="383">
        <v>36483.778196665982</v>
      </c>
      <c r="K13" s="383">
        <v>41425.747092234938</v>
      </c>
      <c r="L13" s="383">
        <v>12121.175257557412</v>
      </c>
      <c r="M13" s="383">
        <v>10987.676849585736</v>
      </c>
      <c r="N13" s="305">
        <v>2.8828489651783058</v>
      </c>
      <c r="O13" s="305">
        <v>2.8648425552147421</v>
      </c>
      <c r="P13" s="305">
        <v>1.6500206209594657</v>
      </c>
      <c r="Q13" s="305">
        <v>4.761770575716386</v>
      </c>
      <c r="R13" s="305">
        <v>4.2633827991159654</v>
      </c>
      <c r="S13" s="305">
        <v>7.1235236836848879</v>
      </c>
      <c r="T13" s="383">
        <v>7075.3643522424809</v>
      </c>
      <c r="U13" s="383">
        <v>6468.2229894893553</v>
      </c>
      <c r="V13" s="383">
        <v>3064.6886620077544</v>
      </c>
      <c r="W13" s="383">
        <v>3403.5343274816009</v>
      </c>
      <c r="X13" s="383">
        <v>2602.3128429141057</v>
      </c>
      <c r="Y13" s="383">
        <v>801.22148456749551</v>
      </c>
      <c r="Z13" s="383">
        <v>607.14136275312512</v>
      </c>
      <c r="AA13" s="305">
        <v>7075.3643522424809</v>
      </c>
      <c r="AB13" s="305"/>
      <c r="AC13" s="305"/>
      <c r="AD13" s="305"/>
      <c r="AE13" s="305"/>
      <c r="AF13" s="305"/>
      <c r="AG13" s="305"/>
      <c r="AH13" s="305"/>
      <c r="AI13" s="305"/>
      <c r="AJ13" s="305"/>
      <c r="AK13" s="305"/>
      <c r="AL13" s="305">
        <v>245429.58849753218</v>
      </c>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v>516.77210098140301</v>
      </c>
      <c r="BI13" s="305"/>
      <c r="BJ13" s="305"/>
      <c r="BK13" s="305"/>
      <c r="BL13" s="305"/>
      <c r="BM13" s="305">
        <v>782.70976266700143</v>
      </c>
      <c r="BN13" s="305"/>
      <c r="BO13" s="305"/>
      <c r="BP13" s="305"/>
      <c r="BQ13" s="305"/>
      <c r="BR13" s="305">
        <v>12121.175257557412</v>
      </c>
      <c r="BS13" s="305"/>
      <c r="BT13" s="305"/>
      <c r="BU13" s="305"/>
      <c r="BV13" s="305"/>
      <c r="BW13" s="305">
        <v>10987.676849585736</v>
      </c>
      <c r="BX13" s="305"/>
      <c r="BY13" s="305"/>
      <c r="BZ13" s="305"/>
      <c r="CA13" s="305"/>
      <c r="CB13" s="305">
        <v>4.2633827991159654</v>
      </c>
      <c r="CC13" s="305"/>
      <c r="CD13" s="305"/>
      <c r="CE13" s="305"/>
      <c r="CF13" s="305"/>
      <c r="CG13" s="305">
        <v>7.1235236836848879</v>
      </c>
      <c r="CH13" s="305"/>
      <c r="CI13" s="305"/>
      <c r="CJ13" s="305"/>
      <c r="CK13" s="305"/>
      <c r="CL13" s="305">
        <v>1972.5990358087295</v>
      </c>
      <c r="CM13" s="305">
        <v>1572.0610038302664</v>
      </c>
      <c r="CN13" s="305">
        <v>400.5380319784631</v>
      </c>
      <c r="CO13" s="305"/>
      <c r="CP13" s="305">
        <v>41425.747092234938</v>
      </c>
      <c r="CQ13" s="305">
        <v>41416.374449643154</v>
      </c>
      <c r="CR13" s="305">
        <v>9.372642591782359</v>
      </c>
      <c r="CS13" s="305"/>
      <c r="CT13" s="305">
        <v>1572.0610038302664</v>
      </c>
      <c r="CU13" s="305">
        <v>0</v>
      </c>
      <c r="CV13" s="305">
        <v>0</v>
      </c>
      <c r="CW13" s="305"/>
      <c r="CX13" s="305"/>
      <c r="CY13" s="305"/>
      <c r="CZ13" s="305"/>
      <c r="DA13" s="305"/>
      <c r="DB13" s="305">
        <v>41425.747092234938</v>
      </c>
      <c r="DC13" s="305">
        <v>41416.374449643154</v>
      </c>
      <c r="DD13" s="305"/>
      <c r="DE13" s="305"/>
      <c r="DF13" s="305"/>
      <c r="DG13" s="305"/>
      <c r="DH13" s="305"/>
      <c r="DI13" s="305"/>
      <c r="DJ13" s="305"/>
      <c r="DK13" s="305">
        <v>4.761770575716386</v>
      </c>
      <c r="DL13" s="305">
        <v>3.7957475146495141</v>
      </c>
      <c r="DM13" s="305"/>
      <c r="DN13" s="305"/>
      <c r="DO13" s="305"/>
      <c r="DP13" s="305"/>
      <c r="DQ13" s="305"/>
      <c r="DR13" s="305"/>
      <c r="DS13" s="305"/>
      <c r="DT13" s="305">
        <v>1433.6046433191657</v>
      </c>
      <c r="DU13" s="305">
        <v>138.45636051110071</v>
      </c>
      <c r="DV13" s="305"/>
      <c r="DW13" s="305"/>
      <c r="DX13" s="305"/>
      <c r="DY13" s="305"/>
      <c r="DZ13" s="305"/>
      <c r="EA13" s="305"/>
      <c r="EB13" s="305"/>
      <c r="EC13" s="305">
        <v>568731</v>
      </c>
      <c r="ED13" s="305"/>
      <c r="EE13" s="305"/>
      <c r="EF13" s="305"/>
      <c r="EG13" s="305"/>
      <c r="EH13" s="305"/>
      <c r="EI13" s="305"/>
      <c r="EJ13" s="305"/>
      <c r="EK13" s="305">
        <v>4766.7131145692483</v>
      </c>
      <c r="EL13" s="305"/>
      <c r="EM13" s="305"/>
      <c r="EN13" s="305"/>
      <c r="EO13" s="305">
        <v>516.77210098140301</v>
      </c>
      <c r="EP13" s="305"/>
      <c r="EQ13" s="305"/>
      <c r="ER13" s="305"/>
      <c r="ES13" s="305">
        <v>782.70976266700143</v>
      </c>
      <c r="ET13" s="305"/>
      <c r="EU13" s="305"/>
      <c r="EV13" s="305"/>
      <c r="EW13" s="305"/>
      <c r="EX13" s="305"/>
      <c r="EY13" s="305"/>
      <c r="EZ13" s="305"/>
      <c r="FA13" s="305"/>
      <c r="FB13" s="305"/>
      <c r="FC13" s="305"/>
      <c r="FD13" s="305"/>
      <c r="FE13" s="305"/>
      <c r="FF13" s="305"/>
      <c r="FG13" s="305"/>
      <c r="FH13" s="305"/>
      <c r="FI13" s="305"/>
      <c r="FJ13" s="305">
        <v>4766.7131145692483</v>
      </c>
      <c r="FK13" s="305">
        <v>601.9898635501022</v>
      </c>
      <c r="FL13" s="305"/>
      <c r="FM13" s="305">
        <v>1972.5990358087295</v>
      </c>
      <c r="FN13" s="305"/>
      <c r="FO13" s="305"/>
      <c r="FP13" s="305"/>
      <c r="FQ13" s="305"/>
      <c r="FR13" s="305"/>
      <c r="FS13" s="305">
        <v>1083.9127090019595</v>
      </c>
      <c r="FT13" s="305">
        <v>1056.5798805187937</v>
      </c>
      <c r="FU13" s="305"/>
      <c r="FV13" s="305"/>
      <c r="FW13" s="305">
        <v>-2.4905941605663937</v>
      </c>
      <c r="FX13" s="305">
        <v>530.00072121452524</v>
      </c>
      <c r="FY13" s="305">
        <v>44.760376473982191</v>
      </c>
      <c r="FZ13" s="305">
        <v>247.4174509874629</v>
      </c>
      <c r="GA13" s="305">
        <v>210.89755147668677</v>
      </c>
      <c r="GB13" s="305">
        <v>25.994374526702966</v>
      </c>
      <c r="GC13" s="305">
        <v>27.332828483165653</v>
      </c>
      <c r="GD13" s="305">
        <v>987.07222963470474</v>
      </c>
      <c r="GE13" s="305">
        <v>763.60390898272681</v>
      </c>
      <c r="GF13" s="305">
        <v>357.71338934766146</v>
      </c>
      <c r="GG13" s="305">
        <v>149.49454882021323</v>
      </c>
      <c r="GH13" s="305">
        <v>104.03820032935464</v>
      </c>
      <c r="GI13" s="305"/>
      <c r="GJ13" s="305">
        <v>56.749966944334261</v>
      </c>
      <c r="GK13" s="305">
        <v>37.476109768850748</v>
      </c>
      <c r="GL13" s="305">
        <v>58.131693772312573</v>
      </c>
      <c r="GM13" s="305">
        <v>223.46832065197793</v>
      </c>
      <c r="GN13" s="305">
        <v>141.74870481891506</v>
      </c>
      <c r="GO13" s="305">
        <v>138.45636051110071</v>
      </c>
      <c r="GP13" s="305">
        <v>81.719615833062875</v>
      </c>
      <c r="GQ13" s="305"/>
      <c r="GR13" s="305"/>
      <c r="GS13" s="305">
        <v>96.840479367254716</v>
      </c>
      <c r="GT13" s="305">
        <v>96.840479367254716</v>
      </c>
      <c r="GU13" s="305"/>
      <c r="GV13" s="305">
        <v>134.31658913610545</v>
      </c>
      <c r="GW13" s="305">
        <v>292.97597153606694</v>
      </c>
      <c r="GX13" s="305"/>
      <c r="GY13" s="305"/>
      <c r="GZ13" s="1337"/>
      <c r="HA13" s="1337"/>
      <c r="HB13" s="1337"/>
      <c r="HC13" s="1337"/>
      <c r="HD13" s="1337"/>
      <c r="HE13" s="1337"/>
      <c r="HF13" s="1337"/>
      <c r="HG13" s="1337"/>
      <c r="HH13" s="1337"/>
      <c r="HI13" s="1337"/>
      <c r="HJ13" s="1337"/>
      <c r="HK13" s="1337"/>
      <c r="HL13" s="1337"/>
      <c r="HM13" s="1337"/>
      <c r="HN13" s="1337"/>
      <c r="HO13" s="1337"/>
      <c r="HP13" s="1337"/>
      <c r="HQ13" s="1337"/>
      <c r="HR13" s="1337"/>
      <c r="HS13" s="1337"/>
      <c r="HT13" s="1337"/>
      <c r="HU13" s="1337"/>
      <c r="HV13" s="1337"/>
      <c r="HW13" s="1337"/>
      <c r="HX13" s="1337"/>
      <c r="HY13" s="1337"/>
      <c r="HZ13" s="1337"/>
      <c r="IA13" s="1337"/>
      <c r="IB13" s="1337"/>
      <c r="IC13" s="1337"/>
      <c r="ID13" s="1337"/>
      <c r="IE13" s="1337"/>
      <c r="IF13" s="1338"/>
      <c r="IG13" s="1338"/>
      <c r="IH13" s="1338"/>
      <c r="II13" s="1338"/>
      <c r="IJ13" s="1338"/>
      <c r="IK13" s="1338"/>
      <c r="IL13" s="1338"/>
      <c r="IM13" s="1338"/>
      <c r="IN13" s="1338"/>
      <c r="IO13" s="1338"/>
      <c r="IP13" s="1338"/>
      <c r="IQ13" s="1338"/>
      <c r="IR13" s="1338"/>
      <c r="IS13" s="1338"/>
      <c r="IT13" s="1338"/>
      <c r="IU13" s="1338"/>
      <c r="IV13" s="1338"/>
      <c r="IW13" s="1338"/>
      <c r="IX13" s="1338"/>
      <c r="IY13" s="1338"/>
      <c r="IZ13" s="1338"/>
      <c r="JA13" s="1338"/>
      <c r="JB13" s="1338"/>
      <c r="JC13" s="1338"/>
      <c r="JD13" s="1338"/>
      <c r="JE13" s="1338"/>
      <c r="JF13" s="1338"/>
      <c r="JG13" s="1337"/>
      <c r="JH13" s="1337"/>
      <c r="JI13" s="1337"/>
      <c r="JJ13" s="1337"/>
      <c r="JK13" s="1337"/>
      <c r="JL13" s="1337"/>
      <c r="JM13" s="1337"/>
      <c r="JN13" s="1337"/>
      <c r="JO13" s="1337"/>
      <c r="JP13" s="1337"/>
      <c r="JQ13" s="1337"/>
      <c r="JR13" s="1337"/>
      <c r="JS13" s="1337"/>
      <c r="JT13" s="1337"/>
      <c r="JU13" s="1337"/>
      <c r="JV13" s="1337"/>
      <c r="JW13" s="1337"/>
      <c r="JX13" s="1337"/>
      <c r="JY13" s="1337"/>
      <c r="JZ13" s="1337"/>
      <c r="KA13" s="1337"/>
      <c r="KB13" s="1337"/>
      <c r="KC13" s="1337"/>
      <c r="KD13" s="1337"/>
      <c r="KE13" s="1337"/>
      <c r="KF13" s="1337"/>
      <c r="KG13" s="1337"/>
      <c r="KH13" s="1337"/>
      <c r="KI13" s="1337"/>
      <c r="KJ13" s="1337"/>
      <c r="KK13" s="1337"/>
      <c r="KL13" s="1337"/>
      <c r="KM13" s="1337"/>
      <c r="KN13" s="1337"/>
      <c r="KO13" s="1337"/>
      <c r="KP13" s="1337"/>
      <c r="KQ13" s="1337"/>
      <c r="KR13" s="1337"/>
      <c r="KS13" s="1337"/>
      <c r="KT13" s="1337"/>
      <c r="KU13" s="1337"/>
      <c r="KV13" s="1337"/>
      <c r="KW13" s="1337"/>
      <c r="KX13" s="1337"/>
      <c r="KY13" s="1337"/>
      <c r="KZ13" s="1337"/>
      <c r="LA13" s="1337"/>
      <c r="LB13" s="1337"/>
      <c r="LC13" s="1337"/>
      <c r="LD13" s="1337"/>
      <c r="LE13" s="1337"/>
      <c r="LF13" s="1337"/>
      <c r="LG13" s="1337"/>
      <c r="LH13" s="1337"/>
      <c r="LI13" s="1337"/>
      <c r="LJ13" s="1337"/>
      <c r="LK13" s="1337"/>
      <c r="LL13" s="1337"/>
      <c r="LM13" s="1337"/>
      <c r="LN13" s="1337"/>
      <c r="LO13" s="1337"/>
      <c r="LP13" s="1337"/>
      <c r="LQ13" s="1337"/>
      <c r="LR13" s="305">
        <v>31429.833999999999</v>
      </c>
      <c r="LS13" s="305"/>
      <c r="LT13" s="305"/>
      <c r="LU13" s="305">
        <v>20055.810000000001</v>
      </c>
      <c r="LV13" s="305"/>
      <c r="LW13" s="305"/>
      <c r="LX13" s="305">
        <v>13043.212016956793</v>
      </c>
      <c r="LY13" s="305">
        <v>168.17133611169629</v>
      </c>
      <c r="LZ13" s="305">
        <v>12875.040680845097</v>
      </c>
      <c r="MA13" s="305">
        <v>8260.2171143400319</v>
      </c>
      <c r="MB13" s="305">
        <v>12335.255383035801</v>
      </c>
      <c r="MC13" s="305">
        <v>7895.3909206288363</v>
      </c>
      <c r="MD13" s="305"/>
      <c r="ME13" s="305"/>
      <c r="MF13" s="305">
        <v>158.89459038376893</v>
      </c>
      <c r="MG13" s="305">
        <v>9.2767457279273629</v>
      </c>
      <c r="MH13" s="305">
        <v>1.2893398949052237</v>
      </c>
      <c r="MI13" s="305">
        <v>1.218216725889286</v>
      </c>
      <c r="MJ13" s="305">
        <v>7.1123169015937737E-2</v>
      </c>
      <c r="MK13" s="305">
        <v>4172.6436367480146</v>
      </c>
      <c r="ML13" s="305">
        <v>2798.2247623860358</v>
      </c>
      <c r="MM13" s="305"/>
      <c r="MN13" s="305"/>
      <c r="MO13" s="305">
        <v>1049.583368622204</v>
      </c>
      <c r="MP13" s="305">
        <v>4854.5889130888418</v>
      </c>
      <c r="MQ13" s="305"/>
      <c r="MR13" s="305"/>
      <c r="MS13" s="305"/>
      <c r="MT13" s="305"/>
      <c r="MU13" s="305"/>
      <c r="MV13" s="305"/>
      <c r="MW13" s="305"/>
      <c r="MX13" s="305"/>
      <c r="MY13" s="305"/>
      <c r="MZ13" s="305"/>
      <c r="NA13" s="305">
        <v>3064.6886620077544</v>
      </c>
      <c r="NB13" s="305"/>
      <c r="NC13" s="305"/>
      <c r="ND13" s="305"/>
      <c r="NE13" s="305"/>
      <c r="NF13" s="305"/>
      <c r="NG13" s="305"/>
      <c r="NH13" s="305"/>
      <c r="NI13" s="305"/>
      <c r="NJ13" s="305">
        <v>371.01793083469261</v>
      </c>
      <c r="NK13" s="305"/>
      <c r="NL13" s="305"/>
      <c r="NM13" s="305"/>
      <c r="NN13" s="305"/>
      <c r="NO13" s="305"/>
      <c r="NP13" s="305"/>
      <c r="NQ13" s="305"/>
      <c r="NR13" s="305"/>
      <c r="NS13" s="305"/>
      <c r="NT13" s="305"/>
      <c r="NU13" s="305"/>
      <c r="NV13" s="305"/>
      <c r="NW13" s="305"/>
      <c r="NX13" s="305"/>
      <c r="NY13" s="305"/>
      <c r="NZ13" s="305"/>
      <c r="OA13" s="305"/>
      <c r="OB13" s="305"/>
      <c r="OC13" s="305"/>
      <c r="OD13" s="169"/>
    </row>
    <row r="14" spans="1:414" s="157" customFormat="1" ht="12">
      <c r="A14" s="1342">
        <v>1964</v>
      </c>
      <c r="B14" s="305">
        <v>7987.9036283348041</v>
      </c>
      <c r="C14" s="305">
        <v>5364.1074498191965</v>
      </c>
      <c r="D14" s="305">
        <v>664.43384005445466</v>
      </c>
      <c r="E14" s="305">
        <v>2199.7114968674191</v>
      </c>
      <c r="F14" s="305">
        <v>674.88981351574887</v>
      </c>
      <c r="G14" s="305">
        <v>915.23897192201468</v>
      </c>
      <c r="H14" s="383">
        <v>260607.43037062726</v>
      </c>
      <c r="I14" s="383">
        <v>173339.84312814646</v>
      </c>
      <c r="J14" s="383">
        <v>36893.554799319056</v>
      </c>
      <c r="K14" s="383">
        <v>47582.747634188039</v>
      </c>
      <c r="L14" s="383">
        <v>15194.669615302901</v>
      </c>
      <c r="M14" s="383">
        <v>12403.384806329161</v>
      </c>
      <c r="N14" s="305">
        <v>3.0651097004312855</v>
      </c>
      <c r="O14" s="305">
        <v>3.0945611539832916</v>
      </c>
      <c r="P14" s="305">
        <v>1.8009482785505886</v>
      </c>
      <c r="Q14" s="305">
        <v>4.6229181924898635</v>
      </c>
      <c r="R14" s="305">
        <v>4.4416221648942722</v>
      </c>
      <c r="S14" s="305">
        <v>7.3789452331994836</v>
      </c>
      <c r="T14" s="383">
        <v>7987.9036283348041</v>
      </c>
      <c r="U14" s="383">
        <v>7284.3144691657108</v>
      </c>
      <c r="V14" s="383">
        <v>3510.3898509711835</v>
      </c>
      <c r="W14" s="383">
        <v>3773.9246181945268</v>
      </c>
      <c r="X14" s="383">
        <v>2849.9745570113778</v>
      </c>
      <c r="Y14" s="383">
        <v>923.95006118314961</v>
      </c>
      <c r="Z14" s="383">
        <v>703.58915916909405</v>
      </c>
      <c r="AA14" s="305">
        <v>7987.9036283348041</v>
      </c>
      <c r="AB14" s="305">
        <v>7617.8970204696734</v>
      </c>
      <c r="AC14" s="305">
        <v>1222.1209927415111</v>
      </c>
      <c r="AD14" s="305">
        <v>246.57810460317972</v>
      </c>
      <c r="AE14" s="305">
        <v>2141.6793521957325</v>
      </c>
      <c r="AF14" s="305">
        <v>663.14893250700834</v>
      </c>
      <c r="AG14" s="305">
        <v>3344.3696384222412</v>
      </c>
      <c r="AH14" s="305">
        <v>2719.781266024806</v>
      </c>
      <c r="AI14" s="305"/>
      <c r="AJ14" s="305">
        <v>624.58837239743548</v>
      </c>
      <c r="AK14" s="305">
        <v>370.00660786512992</v>
      </c>
      <c r="AL14" s="305">
        <v>260607.43037062726</v>
      </c>
      <c r="AM14" s="305">
        <v>234192.38377489586</v>
      </c>
      <c r="AN14" s="305">
        <v>12796.691100894583</v>
      </c>
      <c r="AO14" s="305">
        <v>6930.0956157523733</v>
      </c>
      <c r="AP14" s="305">
        <v>33582.825849410852</v>
      </c>
      <c r="AQ14" s="305">
        <v>37586.857106774558</v>
      </c>
      <c r="AR14" s="305">
        <v>143295.91410206351</v>
      </c>
      <c r="AS14" s="305">
        <v>102798.19455720745</v>
      </c>
      <c r="AT14" s="305"/>
      <c r="AU14" s="305">
        <v>40497.71954485606</v>
      </c>
      <c r="AV14" s="305">
        <v>26415.046595731397</v>
      </c>
      <c r="AW14" s="305">
        <v>3.0651097004312855</v>
      </c>
      <c r="AX14" s="305">
        <v>3.2528372177089864</v>
      </c>
      <c r="AY14" s="305">
        <v>9.5502890794642674</v>
      </c>
      <c r="AZ14" s="305">
        <v>3.5580765154624738</v>
      </c>
      <c r="BA14" s="305">
        <v>6.3773053578018182</v>
      </c>
      <c r="BB14" s="305">
        <v>1.7643106754660902</v>
      </c>
      <c r="BC14" s="305">
        <v>2.3338904388021771</v>
      </c>
      <c r="BD14" s="305">
        <v>2.6457480870554018</v>
      </c>
      <c r="BE14" s="305"/>
      <c r="BF14" s="305">
        <v>1.5422803540965542</v>
      </c>
      <c r="BG14" s="305">
        <v>1.4007418329707662</v>
      </c>
      <c r="BH14" s="305">
        <v>674.88981351574887</v>
      </c>
      <c r="BI14" s="305">
        <v>333.28403435150892</v>
      </c>
      <c r="BJ14" s="305">
        <v>341.60577916423995</v>
      </c>
      <c r="BK14" s="305">
        <v>104.10357711281625</v>
      </c>
      <c r="BL14" s="305">
        <v>237.50220205142369</v>
      </c>
      <c r="BM14" s="305">
        <v>915.23897192201468</v>
      </c>
      <c r="BN14" s="305">
        <v>822.92468080085939</v>
      </c>
      <c r="BO14" s="305">
        <v>92.314291121155222</v>
      </c>
      <c r="BP14" s="305">
        <v>60.105589243761706</v>
      </c>
      <c r="BQ14" s="305">
        <v>32.208701877393516</v>
      </c>
      <c r="BR14" s="305">
        <v>15194.669615302901</v>
      </c>
      <c r="BS14" s="305">
        <v>4114.1700539006788</v>
      </c>
      <c r="BT14" s="305">
        <v>11080.499561402219</v>
      </c>
      <c r="BU14" s="305">
        <v>1588.5945488502439</v>
      </c>
      <c r="BV14" s="305">
        <v>9491.9050125519752</v>
      </c>
      <c r="BW14" s="305">
        <v>12403.384806329161</v>
      </c>
      <c r="BX14" s="305">
        <v>10645.182210917001</v>
      </c>
      <c r="BY14" s="305">
        <v>1758.2025954121591</v>
      </c>
      <c r="BZ14" s="305">
        <v>1300.9640514986982</v>
      </c>
      <c r="CA14" s="305">
        <v>457.23854391346094</v>
      </c>
      <c r="CB14" s="305">
        <v>4.4416221648942722</v>
      </c>
      <c r="CC14" s="305">
        <v>8.1008813438695739</v>
      </c>
      <c r="CD14" s="305">
        <v>3.0829456494379417</v>
      </c>
      <c r="CE14" s="305">
        <v>6.5531873559658074</v>
      </c>
      <c r="CF14" s="305">
        <v>2.5021552758624721</v>
      </c>
      <c r="CG14" s="305">
        <v>7.3789452331994836</v>
      </c>
      <c r="CH14" s="305">
        <v>7.730489384737087</v>
      </c>
      <c r="CI14" s="305">
        <v>5.2504922562416558</v>
      </c>
      <c r="CJ14" s="305">
        <v>4.6200807143380054</v>
      </c>
      <c r="CK14" s="305">
        <v>7.0441790846682171</v>
      </c>
      <c r="CL14" s="305">
        <v>2199.7114968674191</v>
      </c>
      <c r="CM14" s="305">
        <v>1917.722704006836</v>
      </c>
      <c r="CN14" s="305">
        <v>281.98879286058292</v>
      </c>
      <c r="CO14" s="305"/>
      <c r="CP14" s="305">
        <v>47582.747634188039</v>
      </c>
      <c r="CQ14" s="305">
        <v>47576.380855982141</v>
      </c>
      <c r="CR14" s="305">
        <v>6.36677820590105</v>
      </c>
      <c r="CS14" s="305"/>
      <c r="CT14" s="305">
        <v>1917.722704006836</v>
      </c>
      <c r="CU14" s="305">
        <v>546.37335411218942</v>
      </c>
      <c r="CV14" s="305">
        <v>314.96031443710501</v>
      </c>
      <c r="CW14" s="305">
        <v>230.70067114342922</v>
      </c>
      <c r="CX14" s="305"/>
      <c r="CY14" s="305"/>
      <c r="CZ14" s="305"/>
      <c r="DA14" s="305">
        <v>825.68836431411228</v>
      </c>
      <c r="DB14" s="305">
        <v>47582.747634188039</v>
      </c>
      <c r="DC14" s="305">
        <v>47576.380855982141</v>
      </c>
      <c r="DD14" s="305">
        <v>22103.087718781499</v>
      </c>
      <c r="DE14" s="305">
        <v>10761.552621197996</v>
      </c>
      <c r="DF14" s="305">
        <v>3124.5838563947332</v>
      </c>
      <c r="DG14" s="305"/>
      <c r="DH14" s="305"/>
      <c r="DI14" s="305"/>
      <c r="DJ14" s="305">
        <v>11587.15665960791</v>
      </c>
      <c r="DK14" s="305">
        <v>4.6229181924898635</v>
      </c>
      <c r="DL14" s="305">
        <v>4.0308293096356991</v>
      </c>
      <c r="DM14" s="305">
        <v>2.4719322524695202</v>
      </c>
      <c r="DN14" s="305">
        <v>2.9267181560465487</v>
      </c>
      <c r="DO14" s="305">
        <v>7.3834046947173517</v>
      </c>
      <c r="DP14" s="305"/>
      <c r="DQ14" s="305"/>
      <c r="DR14" s="305"/>
      <c r="DS14" s="305">
        <v>7.1258928188345756</v>
      </c>
      <c r="DT14" s="305">
        <v>1729.4628744538688</v>
      </c>
      <c r="DU14" s="305">
        <v>188.2598295529672</v>
      </c>
      <c r="DV14" s="305">
        <v>1183.0895203416794</v>
      </c>
      <c r="DW14" s="305">
        <v>41143.925815375456</v>
      </c>
      <c r="DX14" s="305">
        <v>6432.4550406066837</v>
      </c>
      <c r="DY14" s="305">
        <v>19040.838096593958</v>
      </c>
      <c r="DZ14" s="305">
        <v>4.2034464144585098</v>
      </c>
      <c r="EA14" s="305">
        <v>2.9267181560465487</v>
      </c>
      <c r="EB14" s="305">
        <v>6.213431963130402</v>
      </c>
      <c r="EC14" s="305">
        <v>589973</v>
      </c>
      <c r="ED14" s="305"/>
      <c r="EE14" s="305"/>
      <c r="EF14" s="305">
        <v>2045.5614891807927</v>
      </c>
      <c r="EG14" s="305">
        <v>3215.7477956972361</v>
      </c>
      <c r="EH14" s="305">
        <v>322.05599293281011</v>
      </c>
      <c r="EI14" s="305">
        <v>-112.30145984123062</v>
      </c>
      <c r="EJ14" s="305">
        <v>5471.063817969608</v>
      </c>
      <c r="EK14" s="305">
        <v>5364.1074498191965</v>
      </c>
      <c r="EL14" s="305">
        <v>0.64143660158941074</v>
      </c>
      <c r="EM14" s="305">
        <v>107.59780475200084</v>
      </c>
      <c r="EN14" s="305">
        <v>1.966670620777587</v>
      </c>
      <c r="EO14" s="305">
        <v>674.88981351574887</v>
      </c>
      <c r="EP14" s="305">
        <v>333.28403435150892</v>
      </c>
      <c r="EQ14" s="305">
        <v>341.60577916423995</v>
      </c>
      <c r="ER14" s="305">
        <v>237.50220205142369</v>
      </c>
      <c r="ES14" s="305">
        <v>915.23897192201468</v>
      </c>
      <c r="ET14" s="305">
        <v>822.92468080085939</v>
      </c>
      <c r="EU14" s="305">
        <v>92.314291121155222</v>
      </c>
      <c r="EV14" s="305">
        <v>32.208701877393516</v>
      </c>
      <c r="EW14" s="305">
        <v>-14.262017237027155</v>
      </c>
      <c r="EX14" s="305">
        <v>114.25420407967016</v>
      </c>
      <c r="EY14" s="305">
        <v>2.2910581419109781</v>
      </c>
      <c r="EZ14" s="305">
        <v>-138.06591342171183</v>
      </c>
      <c r="FA14" s="305">
        <v>16.533842991597851</v>
      </c>
      <c r="FB14" s="305">
        <v>30.795860228625006</v>
      </c>
      <c r="FC14" s="305">
        <v>-14.262017237027155</v>
      </c>
      <c r="FD14" s="305">
        <v>119.74805572584231</v>
      </c>
      <c r="FE14" s="305">
        <v>5.4938516461721534</v>
      </c>
      <c r="FF14" s="305">
        <v>114.25420407967016</v>
      </c>
      <c r="FG14" s="305">
        <v>8087.8958151774468</v>
      </c>
      <c r="FH14" s="305">
        <v>923.95006118314961</v>
      </c>
      <c r="FI14" s="305">
        <v>7163.9457539942969</v>
      </c>
      <c r="FJ14" s="305">
        <v>5364.1074498191965</v>
      </c>
      <c r="FK14" s="305">
        <v>664.43384005445466</v>
      </c>
      <c r="FL14" s="305">
        <v>2059.3545253037955</v>
      </c>
      <c r="FM14" s="305">
        <v>2199.7114968674191</v>
      </c>
      <c r="FN14" s="305">
        <v>2.2910581419109781</v>
      </c>
      <c r="FO14" s="305">
        <v>0</v>
      </c>
      <c r="FP14" s="305">
        <v>2.2910581419109781</v>
      </c>
      <c r="FQ14" s="305">
        <v>-138.06591342171259</v>
      </c>
      <c r="FR14" s="305">
        <v>-1.7284373954132752</v>
      </c>
      <c r="FS14" s="305">
        <v>1283.874244227279</v>
      </c>
      <c r="FT14" s="305">
        <v>1255.0833603788783</v>
      </c>
      <c r="FU14" s="305"/>
      <c r="FV14" s="305"/>
      <c r="FW14" s="305">
        <v>-7.1772865505511287</v>
      </c>
      <c r="FX14" s="305">
        <v>629.57881071724796</v>
      </c>
      <c r="FY14" s="305">
        <v>72.33781688363203</v>
      </c>
      <c r="FZ14" s="305">
        <v>270.11166804899449</v>
      </c>
      <c r="GA14" s="305">
        <v>261.84594857740439</v>
      </c>
      <c r="GB14" s="305">
        <v>28.386402702150423</v>
      </c>
      <c r="GC14" s="305">
        <v>28.790883848400703</v>
      </c>
      <c r="GD14" s="305">
        <v>1145.5819600206748</v>
      </c>
      <c r="GE14" s="305">
        <v>856.0834445205727</v>
      </c>
      <c r="GF14" s="305">
        <v>403.73829528926711</v>
      </c>
      <c r="GG14" s="305">
        <v>149.58770569639273</v>
      </c>
      <c r="GH14" s="305">
        <v>129.61006334667579</v>
      </c>
      <c r="GI14" s="305">
        <v>5.2676324867161766</v>
      </c>
      <c r="GJ14" s="305">
        <v>75.856742754799086</v>
      </c>
      <c r="GK14" s="305">
        <v>42.992198862885104</v>
      </c>
      <c r="GL14" s="305">
        <v>54.298438570552811</v>
      </c>
      <c r="GM14" s="305">
        <v>289.4985155001022</v>
      </c>
      <c r="GN14" s="305">
        <v>188.89870541992715</v>
      </c>
      <c r="GO14" s="305">
        <v>188.2598295529672</v>
      </c>
      <c r="GP14" s="305">
        <v>100.59981008017503</v>
      </c>
      <c r="GQ14" s="305"/>
      <c r="GR14" s="305"/>
      <c r="GS14" s="305">
        <v>138.29228420660411</v>
      </c>
      <c r="GT14" s="305">
        <v>138.29228420660411</v>
      </c>
      <c r="GU14" s="305"/>
      <c r="GV14" s="305">
        <v>181.28448306948923</v>
      </c>
      <c r="GW14" s="305">
        <v>398.9999158583056</v>
      </c>
      <c r="GX14" s="305">
        <v>536.42717521821112</v>
      </c>
      <c r="GY14" s="305"/>
      <c r="GZ14" s="1337"/>
      <c r="HA14" s="1337"/>
      <c r="HB14" s="1337"/>
      <c r="HC14" s="1337"/>
      <c r="HD14" s="1337"/>
      <c r="HE14" s="1337"/>
      <c r="HF14" s="1337"/>
      <c r="HG14" s="1337"/>
      <c r="HH14" s="1337"/>
      <c r="HI14" s="1337"/>
      <c r="HJ14" s="1337"/>
      <c r="HK14" s="1337"/>
      <c r="HL14" s="1337"/>
      <c r="HM14" s="1337"/>
      <c r="HN14" s="1337"/>
      <c r="HO14" s="1337"/>
      <c r="HP14" s="1337"/>
      <c r="HQ14" s="1337"/>
      <c r="HR14" s="1337"/>
      <c r="HS14" s="1337"/>
      <c r="HT14" s="1337"/>
      <c r="HU14" s="1337"/>
      <c r="HV14" s="1337"/>
      <c r="HW14" s="1337"/>
      <c r="HX14" s="1337"/>
      <c r="HY14" s="1337"/>
      <c r="HZ14" s="1337"/>
      <c r="IA14" s="1337"/>
      <c r="IB14" s="1337"/>
      <c r="IC14" s="1337"/>
      <c r="ID14" s="1337"/>
      <c r="IE14" s="1337"/>
      <c r="IF14" s="1338"/>
      <c r="IG14" s="1338"/>
      <c r="IH14" s="1338"/>
      <c r="II14" s="1338"/>
      <c r="IJ14" s="1338"/>
      <c r="IK14" s="1338"/>
      <c r="IL14" s="1338"/>
      <c r="IM14" s="1338"/>
      <c r="IN14" s="1338"/>
      <c r="IO14" s="1338"/>
      <c r="IP14" s="1338"/>
      <c r="IQ14" s="1338"/>
      <c r="IR14" s="1338"/>
      <c r="IS14" s="1338"/>
      <c r="IT14" s="1338"/>
      <c r="IU14" s="1338"/>
      <c r="IV14" s="1338"/>
      <c r="IW14" s="1338"/>
      <c r="IX14" s="1338"/>
      <c r="IY14" s="1338"/>
      <c r="IZ14" s="1338"/>
      <c r="JA14" s="1338"/>
      <c r="JB14" s="1338"/>
      <c r="JC14" s="1338"/>
      <c r="JD14" s="1338"/>
      <c r="JE14" s="1338"/>
      <c r="JF14" s="1338"/>
      <c r="JG14" s="1337"/>
      <c r="JH14" s="1337"/>
      <c r="JI14" s="1337"/>
      <c r="JJ14" s="1337"/>
      <c r="JK14" s="1337"/>
      <c r="JL14" s="1337"/>
      <c r="JM14" s="1337"/>
      <c r="JN14" s="1337"/>
      <c r="JO14" s="1337"/>
      <c r="JP14" s="1337"/>
      <c r="JQ14" s="1337"/>
      <c r="JR14" s="1337"/>
      <c r="JS14" s="1337"/>
      <c r="JT14" s="1337"/>
      <c r="JU14" s="1337"/>
      <c r="JV14" s="1337"/>
      <c r="JW14" s="1337"/>
      <c r="JX14" s="1337"/>
      <c r="JY14" s="1337"/>
      <c r="JZ14" s="1337"/>
      <c r="KA14" s="1337"/>
      <c r="KB14" s="1337"/>
      <c r="KC14" s="1337"/>
      <c r="KD14" s="1337"/>
      <c r="KE14" s="1337"/>
      <c r="KF14" s="1337"/>
      <c r="KG14" s="1337"/>
      <c r="KH14" s="1337"/>
      <c r="KI14" s="1337"/>
      <c r="KJ14" s="1337"/>
      <c r="KK14" s="1337"/>
      <c r="KL14" s="1337"/>
      <c r="KM14" s="1337"/>
      <c r="KN14" s="1337"/>
      <c r="KO14" s="1337"/>
      <c r="KP14" s="1337"/>
      <c r="KQ14" s="1337"/>
      <c r="KR14" s="1337"/>
      <c r="KS14" s="1337"/>
      <c r="KT14" s="1337"/>
      <c r="KU14" s="1337"/>
      <c r="KV14" s="1337"/>
      <c r="KW14" s="1337"/>
      <c r="KX14" s="1337"/>
      <c r="KY14" s="1337"/>
      <c r="KZ14" s="1337"/>
      <c r="LA14" s="1337"/>
      <c r="LB14" s="1337"/>
      <c r="LC14" s="1337"/>
      <c r="LD14" s="1337"/>
      <c r="LE14" s="1337"/>
      <c r="LF14" s="1337"/>
      <c r="LG14" s="1337"/>
      <c r="LH14" s="1337"/>
      <c r="LI14" s="1337"/>
      <c r="LJ14" s="1337"/>
      <c r="LK14" s="1337"/>
      <c r="LL14" s="1337"/>
      <c r="LM14" s="1337"/>
      <c r="LN14" s="1337"/>
      <c r="LO14" s="1337"/>
      <c r="LP14" s="1337"/>
      <c r="LQ14" s="1337"/>
      <c r="LR14" s="305">
        <v>31743.92156989266</v>
      </c>
      <c r="LS14" s="305"/>
      <c r="LT14" s="305"/>
      <c r="LU14" s="305">
        <v>20212.495999999999</v>
      </c>
      <c r="LV14" s="305"/>
      <c r="LW14" s="305"/>
      <c r="LX14" s="305">
        <v>13128.435357896424</v>
      </c>
      <c r="LY14" s="305">
        <v>181.0580283256877</v>
      </c>
      <c r="LZ14" s="305">
        <v>12947.377329570736</v>
      </c>
      <c r="MA14" s="305">
        <v>8319.430995297178</v>
      </c>
      <c r="MB14" s="305">
        <v>12404.559322161309</v>
      </c>
      <c r="MC14" s="305">
        <v>7951.9895222893938</v>
      </c>
      <c r="MD14" s="305"/>
      <c r="ME14" s="305"/>
      <c r="MF14" s="305">
        <v>171.0704208676504</v>
      </c>
      <c r="MG14" s="305">
        <v>9.9876074580373029</v>
      </c>
      <c r="MH14" s="305">
        <v>1.3791287643183254</v>
      </c>
      <c r="MI14" s="305">
        <v>1.3030526197834826</v>
      </c>
      <c r="MJ14" s="305">
        <v>7.6076144534842793E-2</v>
      </c>
      <c r="MK14" s="305">
        <v>3988.8165311785474</v>
      </c>
      <c r="ML14" s="305">
        <v>2866.8396121138321</v>
      </c>
      <c r="MM14" s="305"/>
      <c r="MN14" s="305"/>
      <c r="MO14" s="305">
        <v>1088.7047089365681</v>
      </c>
      <c r="MP14" s="305">
        <v>5003.0164773417882</v>
      </c>
      <c r="MQ14" s="305">
        <v>4167.3748386397519</v>
      </c>
      <c r="MR14" s="305">
        <v>835.64163870203663</v>
      </c>
      <c r="MS14" s="305">
        <v>1316.9559492883764</v>
      </c>
      <c r="MT14" s="305">
        <v>2361.2117362176596</v>
      </c>
      <c r="MU14" s="305"/>
      <c r="MV14" s="305"/>
      <c r="MW14" s="305">
        <v>1040.8359346078848</v>
      </c>
      <c r="MX14" s="305">
        <v>3600.4273751832566</v>
      </c>
      <c r="MY14" s="305">
        <v>2818.0042138349518</v>
      </c>
      <c r="MZ14" s="305">
        <v>782.42316134830457</v>
      </c>
      <c r="NA14" s="305">
        <v>3510.3898509711835</v>
      </c>
      <c r="NB14" s="305"/>
      <c r="NC14" s="305"/>
      <c r="ND14" s="305"/>
      <c r="NE14" s="305"/>
      <c r="NF14" s="305"/>
      <c r="NG14" s="305"/>
      <c r="NH14" s="305"/>
      <c r="NI14" s="305"/>
      <c r="NJ14" s="305">
        <v>421.95071429230467</v>
      </c>
      <c r="NK14" s="305">
        <v>163.67669587842258</v>
      </c>
      <c r="NL14" s="305">
        <v>515.23296374662505</v>
      </c>
      <c r="NM14" s="305"/>
      <c r="NN14" s="305"/>
      <c r="NO14" s="305">
        <v>375.66571754609032</v>
      </c>
      <c r="NP14" s="305">
        <v>468.62613174675869</v>
      </c>
      <c r="NQ14" s="305">
        <v>410.69192245058196</v>
      </c>
      <c r="NR14" s="305">
        <v>677.28412397757097</v>
      </c>
      <c r="NS14" s="305">
        <v>160.93295893795181</v>
      </c>
      <c r="NT14" s="305"/>
      <c r="NU14" s="305">
        <v>5.2676324867161766</v>
      </c>
      <c r="NV14" s="305">
        <v>0.46080825738896036</v>
      </c>
      <c r="NW14" s="305"/>
      <c r="NX14" s="305"/>
      <c r="NY14" s="305"/>
      <c r="NZ14" s="305"/>
      <c r="OA14" s="305"/>
      <c r="OB14" s="305"/>
      <c r="OC14" s="305"/>
      <c r="OD14" s="305">
        <v>22474.161870630764</v>
      </c>
      <c r="OE14" s="305"/>
      <c r="OF14" s="305"/>
      <c r="OG14" s="305">
        <v>12162.793408325146</v>
      </c>
      <c r="OH14" s="305"/>
      <c r="OI14" s="305"/>
      <c r="OJ14" s="305">
        <v>11924.699962972501</v>
      </c>
      <c r="OK14" s="305"/>
      <c r="OL14" s="305"/>
      <c r="OM14" s="305">
        <v>238.09344535264341</v>
      </c>
      <c r="ON14" s="305"/>
      <c r="OO14" s="305"/>
      <c r="OP14" s="305">
        <v>53.74901692674684</v>
      </c>
      <c r="OS14" s="305">
        <v>53.059598091422934</v>
      </c>
      <c r="OV14" s="305">
        <v>2.1064387154799258</v>
      </c>
    </row>
    <row r="15" spans="1:414" s="157" customFormat="1" ht="12">
      <c r="A15" s="1342">
        <v>1965</v>
      </c>
      <c r="B15" s="305">
        <v>9265.8865338405176</v>
      </c>
      <c r="C15" s="305">
        <v>6277.8381981992025</v>
      </c>
      <c r="D15" s="305">
        <v>789.27343057965061</v>
      </c>
      <c r="E15" s="305">
        <v>2695.6849368312246</v>
      </c>
      <c r="F15" s="305">
        <v>726.29869481592959</v>
      </c>
      <c r="G15" s="305">
        <v>1223.2087265854916</v>
      </c>
      <c r="H15" s="383">
        <v>276904.22246063716</v>
      </c>
      <c r="I15" s="383">
        <v>184085.92123602662</v>
      </c>
      <c r="J15" s="383">
        <v>37990.699265799529</v>
      </c>
      <c r="K15" s="383">
        <v>55092.95468338683</v>
      </c>
      <c r="L15" s="383">
        <v>16131.043438892641</v>
      </c>
      <c r="M15" s="383">
        <v>16396.396163468497</v>
      </c>
      <c r="N15" s="305">
        <v>3.3462424124491976</v>
      </c>
      <c r="O15" s="305">
        <v>3.4102761123975598</v>
      </c>
      <c r="P15" s="305">
        <v>2.0775438352886031</v>
      </c>
      <c r="Q15" s="305">
        <v>4.892975793952294</v>
      </c>
      <c r="R15" s="305">
        <v>4.5024904778620343</v>
      </c>
      <c r="S15" s="305">
        <v>7.4602291527379991</v>
      </c>
      <c r="T15" s="383">
        <v>9265.8865338405176</v>
      </c>
      <c r="U15" s="383">
        <v>8390.8042932881363</v>
      </c>
      <c r="V15" s="383">
        <v>3767.9486805886527</v>
      </c>
      <c r="W15" s="383">
        <v>4622.8556126994836</v>
      </c>
      <c r="X15" s="383">
        <v>3561.5685116503591</v>
      </c>
      <c r="Y15" s="383">
        <v>1061.2871010491242</v>
      </c>
      <c r="Z15" s="383">
        <v>875.08224055238054</v>
      </c>
      <c r="AA15" s="305">
        <v>9265.8865338405176</v>
      </c>
      <c r="AB15" s="305">
        <v>8872.3930594152444</v>
      </c>
      <c r="AC15" s="305">
        <v>1337.1830810690365</v>
      </c>
      <c r="AD15" s="305">
        <v>289.03416962740283</v>
      </c>
      <c r="AE15" s="305">
        <v>2481.3049815335385</v>
      </c>
      <c r="AF15" s="305">
        <v>819.7283884564207</v>
      </c>
      <c r="AG15" s="305">
        <v>3945.1424387288462</v>
      </c>
      <c r="AH15" s="305">
        <v>3202.4781152302635</v>
      </c>
      <c r="AI15" s="305"/>
      <c r="AJ15" s="305">
        <v>742.66432349858223</v>
      </c>
      <c r="AK15" s="305">
        <v>393.4934744252717</v>
      </c>
      <c r="AL15" s="305">
        <v>276904.22246063716</v>
      </c>
      <c r="AM15" s="305">
        <v>247354.8408899307</v>
      </c>
      <c r="AN15" s="305">
        <v>11956.680691853771</v>
      </c>
      <c r="AO15" s="305">
        <v>7652.3208807243373</v>
      </c>
      <c r="AP15" s="305">
        <v>37059.841817509128</v>
      </c>
      <c r="AQ15" s="305">
        <v>41549.171679028303</v>
      </c>
      <c r="AR15" s="305">
        <v>149136.82582081514</v>
      </c>
      <c r="AS15" s="305">
        <v>108011.22374508929</v>
      </c>
      <c r="AT15" s="305"/>
      <c r="AU15" s="305">
        <v>41125.602075725845</v>
      </c>
      <c r="AV15" s="305">
        <v>29549.381570706453</v>
      </c>
      <c r="AW15" s="305">
        <v>3.3462424124491976</v>
      </c>
      <c r="AX15" s="305">
        <v>3.5869090038805145</v>
      </c>
      <c r="AY15" s="305">
        <v>11.183564364816359</v>
      </c>
      <c r="AZ15" s="305">
        <v>3.7770785377735496</v>
      </c>
      <c r="BA15" s="305">
        <v>6.6954008971544825</v>
      </c>
      <c r="BB15" s="305">
        <v>1.9729115054059518</v>
      </c>
      <c r="BC15" s="305">
        <v>2.6453174237923331</v>
      </c>
      <c r="BD15" s="305">
        <v>2.9649493859899572</v>
      </c>
      <c r="BE15" s="305"/>
      <c r="BF15" s="305">
        <v>1.8058442576259222</v>
      </c>
      <c r="BG15" s="305">
        <v>1.3316470718133686</v>
      </c>
      <c r="BH15" s="305">
        <v>726.29869481592959</v>
      </c>
      <c r="BI15" s="305">
        <v>319.86220606741711</v>
      </c>
      <c r="BJ15" s="305">
        <v>406.43648874851243</v>
      </c>
      <c r="BK15" s="305">
        <v>137.42047346049281</v>
      </c>
      <c r="BL15" s="305">
        <v>269.01601528801962</v>
      </c>
      <c r="BM15" s="305">
        <v>1223.2087265854916</v>
      </c>
      <c r="BN15" s="305">
        <v>1110.2140077053473</v>
      </c>
      <c r="BO15" s="305">
        <v>112.9947188801444</v>
      </c>
      <c r="BP15" s="305">
        <v>74.529775544119772</v>
      </c>
      <c r="BQ15" s="305">
        <v>38.464943336024632</v>
      </c>
      <c r="BR15" s="305">
        <v>16131.043438892641</v>
      </c>
      <c r="BS15" s="305">
        <v>3851.2153282172485</v>
      </c>
      <c r="BT15" s="305">
        <v>12279.828110675391</v>
      </c>
      <c r="BU15" s="305">
        <v>2120.9151735050746</v>
      </c>
      <c r="BV15" s="305">
        <v>10158.912937170317</v>
      </c>
      <c r="BW15" s="305">
        <v>16396.396163468497</v>
      </c>
      <c r="BX15" s="305">
        <v>14326.862480936723</v>
      </c>
      <c r="BY15" s="305">
        <v>2069.533682531775</v>
      </c>
      <c r="BZ15" s="305">
        <v>1537.0180905461352</v>
      </c>
      <c r="CA15" s="305">
        <v>532.51559198563962</v>
      </c>
      <c r="CB15" s="305">
        <v>4.5024904778620343</v>
      </c>
      <c r="CC15" s="305">
        <v>8.3054874580457003</v>
      </c>
      <c r="CD15" s="305">
        <v>3.3097897225058013</v>
      </c>
      <c r="CE15" s="305">
        <v>6.4793007837927101</v>
      </c>
      <c r="CF15" s="305">
        <v>2.6480787555892951</v>
      </c>
      <c r="CG15" s="305">
        <v>7.4602291527379991</v>
      </c>
      <c r="CH15" s="305">
        <v>7.7491775270586594</v>
      </c>
      <c r="CI15" s="305">
        <v>5.4599120484916064</v>
      </c>
      <c r="CJ15" s="305">
        <v>4.8489849275383454</v>
      </c>
      <c r="CK15" s="305">
        <v>7.2232520352309075</v>
      </c>
      <c r="CL15" s="305">
        <v>2695.6849368312246</v>
      </c>
      <c r="CM15" s="305">
        <v>2335.408258068177</v>
      </c>
      <c r="CN15" s="305">
        <v>360.27667876304741</v>
      </c>
      <c r="CO15" s="305"/>
      <c r="CP15" s="305">
        <v>55092.95468338683</v>
      </c>
      <c r="CQ15" s="305">
        <v>55085.81835663852</v>
      </c>
      <c r="CR15" s="305">
        <v>7.1363267483143202</v>
      </c>
      <c r="CS15" s="305"/>
      <c r="CT15" s="305">
        <v>2335.408258068177</v>
      </c>
      <c r="CU15" s="305">
        <v>649.60080812318779</v>
      </c>
      <c r="CV15" s="305">
        <v>406.01246107911976</v>
      </c>
      <c r="CW15" s="305">
        <v>295.2152115964318</v>
      </c>
      <c r="CX15" s="305"/>
      <c r="CY15" s="305"/>
      <c r="CZ15" s="305"/>
      <c r="DA15" s="305">
        <v>984.5797772694375</v>
      </c>
      <c r="DB15" s="305">
        <v>55092.95468338683</v>
      </c>
      <c r="DC15" s="305">
        <v>55085.81835663852</v>
      </c>
      <c r="DD15" s="305">
        <v>24553.97172710274</v>
      </c>
      <c r="DE15" s="305">
        <v>12789.005703933615</v>
      </c>
      <c r="DF15" s="305">
        <v>4036.4506482624074</v>
      </c>
      <c r="DG15" s="305"/>
      <c r="DH15" s="305"/>
      <c r="DI15" s="305"/>
      <c r="DJ15" s="305">
        <v>13706.39027733976</v>
      </c>
      <c r="DK15" s="305">
        <v>4.892975793952294</v>
      </c>
      <c r="DL15" s="305">
        <v>4.2395816704549905</v>
      </c>
      <c r="DM15" s="305">
        <v>2.6456037961718293</v>
      </c>
      <c r="DN15" s="305">
        <v>3.1746991945921121</v>
      </c>
      <c r="DO15" s="305">
        <v>7.3137327152386886</v>
      </c>
      <c r="DP15" s="305"/>
      <c r="DQ15" s="305"/>
      <c r="DR15" s="305"/>
      <c r="DS15" s="305">
        <v>7.1833630689562717</v>
      </c>
      <c r="DT15" s="305">
        <v>2115.8861828935828</v>
      </c>
      <c r="DU15" s="305">
        <v>219.52207517459402</v>
      </c>
      <c r="DV15" s="305">
        <v>1466.285374770395</v>
      </c>
      <c r="DW15" s="305">
        <v>48171.082133800926</v>
      </c>
      <c r="DX15" s="305">
        <v>6914.7362228375905</v>
      </c>
      <c r="DY15" s="305">
        <v>23617.110406698186</v>
      </c>
      <c r="DZ15" s="305">
        <v>4.3924406286253994</v>
      </c>
      <c r="EA15" s="305">
        <v>3.1746991945921121</v>
      </c>
      <c r="EB15" s="305">
        <v>6.2085722999987896</v>
      </c>
      <c r="EC15" s="305">
        <v>616983</v>
      </c>
      <c r="ED15" s="305"/>
      <c r="EE15" s="305">
        <v>83.780042098311384</v>
      </c>
      <c r="EF15" s="305">
        <v>2563.8662129403215</v>
      </c>
      <c r="EG15" s="305">
        <v>3451.6886096144126</v>
      </c>
      <c r="EH15" s="305">
        <v>364.41733053383268</v>
      </c>
      <c r="EI15" s="305">
        <v>-89.706434890203056</v>
      </c>
      <c r="EJ15" s="305">
        <v>6290.2657181983632</v>
      </c>
      <c r="EK15" s="305">
        <v>6277.8381981992025</v>
      </c>
      <c r="EL15" s="305">
        <v>0.74536573388611582</v>
      </c>
      <c r="EM15" s="305">
        <v>13.172885733046838</v>
      </c>
      <c r="EN15" s="305">
        <v>0.20941699958614421</v>
      </c>
      <c r="EO15" s="305">
        <v>726.29869481592959</v>
      </c>
      <c r="EP15" s="305">
        <v>319.86220606741711</v>
      </c>
      <c r="EQ15" s="305">
        <v>406.43648874851243</v>
      </c>
      <c r="ER15" s="305">
        <v>269.01601528801962</v>
      </c>
      <c r="ES15" s="305">
        <v>1223.2087265854916</v>
      </c>
      <c r="ET15" s="305">
        <v>1110.2140077053473</v>
      </c>
      <c r="EU15" s="305">
        <v>112.9947188801444</v>
      </c>
      <c r="EV15" s="305">
        <v>38.464943336024632</v>
      </c>
      <c r="EW15" s="305">
        <v>-24.496051350474197</v>
      </c>
      <c r="EX15" s="305">
        <v>130.04639813445843</v>
      </c>
      <c r="EY15" s="305">
        <v>0</v>
      </c>
      <c r="EZ15" s="305">
        <v>-391.35968498557781</v>
      </c>
      <c r="FA15" s="305">
        <v>19.33215534960874</v>
      </c>
      <c r="FB15" s="305">
        <v>43.828206700082937</v>
      </c>
      <c r="FC15" s="305">
        <v>-24.496051350474197</v>
      </c>
      <c r="FD15" s="305">
        <v>136.9592393590807</v>
      </c>
      <c r="FE15" s="305">
        <v>6.9128412246222641</v>
      </c>
      <c r="FF15" s="305">
        <v>130.04639813445843</v>
      </c>
      <c r="FG15" s="305">
        <v>9371.436880624502</v>
      </c>
      <c r="FH15" s="305">
        <v>1061.2871010491242</v>
      </c>
      <c r="FI15" s="305">
        <v>8310.1497795753785</v>
      </c>
      <c r="FJ15" s="305">
        <v>6277.8381981992025</v>
      </c>
      <c r="FK15" s="305">
        <v>789.27343057965061</v>
      </c>
      <c r="FL15" s="305">
        <v>2304.3252518456488</v>
      </c>
      <c r="FM15" s="305">
        <v>2695.6849368312246</v>
      </c>
      <c r="FN15" s="305">
        <v>0</v>
      </c>
      <c r="FO15" s="305">
        <v>0</v>
      </c>
      <c r="FP15" s="305">
        <v>0</v>
      </c>
      <c r="FQ15" s="305">
        <v>-391.35968498557577</v>
      </c>
      <c r="FR15" s="305">
        <v>-4.2236615304565497</v>
      </c>
      <c r="FS15" s="305">
        <v>1533.0045797122355</v>
      </c>
      <c r="FT15" s="305">
        <v>1504.502181673939</v>
      </c>
      <c r="FU15" s="305"/>
      <c r="FV15" s="305"/>
      <c r="FW15" s="305">
        <v>0.67193153270106865</v>
      </c>
      <c r="FX15" s="305">
        <v>779.87450867260475</v>
      </c>
      <c r="FY15" s="305">
        <v>92.189847703532749</v>
      </c>
      <c r="FZ15" s="305">
        <v>306.59069873667261</v>
      </c>
      <c r="GA15" s="305">
        <v>294.17198562379048</v>
      </c>
      <c r="GB15" s="305">
        <v>31.00320940463741</v>
      </c>
      <c r="GC15" s="305">
        <v>28.502398038296491</v>
      </c>
      <c r="GD15" s="305">
        <v>1366.4989842895436</v>
      </c>
      <c r="GE15" s="305">
        <v>1030.255550346784</v>
      </c>
      <c r="GF15" s="305">
        <v>470.2703352445518</v>
      </c>
      <c r="GG15" s="305">
        <v>190.80751986345007</v>
      </c>
      <c r="GH15" s="305">
        <v>148.43256043176709</v>
      </c>
      <c r="GI15" s="305">
        <v>5.1571392421827023</v>
      </c>
      <c r="GJ15" s="305">
        <v>92.880410611469713</v>
      </c>
      <c r="GK15" s="305">
        <v>55.405502866827746</v>
      </c>
      <c r="GL15" s="305">
        <v>72.459221328717561</v>
      </c>
      <c r="GM15" s="305">
        <v>336.24343394275962</v>
      </c>
      <c r="GN15" s="305">
        <v>221.18447465531958</v>
      </c>
      <c r="GO15" s="305">
        <v>219.52207517459402</v>
      </c>
      <c r="GP15" s="305">
        <v>115.05895928744006</v>
      </c>
      <c r="GQ15" s="305"/>
      <c r="GR15" s="305"/>
      <c r="GS15" s="305">
        <v>166.50559542269184</v>
      </c>
      <c r="GT15" s="305">
        <v>166.50559542269184</v>
      </c>
      <c r="GU15" s="305"/>
      <c r="GV15" s="305">
        <v>221.9110982895196</v>
      </c>
      <c r="GW15" s="305">
        <v>474.246631327155</v>
      </c>
      <c r="GX15" s="305">
        <v>773.32261053238562</v>
      </c>
      <c r="GY15" s="305"/>
      <c r="GZ15" s="1337"/>
      <c r="HA15" s="1337"/>
      <c r="HB15" s="1337"/>
      <c r="HC15" s="1337"/>
      <c r="HD15" s="1337"/>
      <c r="HE15" s="1337"/>
      <c r="HF15" s="1337"/>
      <c r="HG15" s="1337"/>
      <c r="HH15" s="1337"/>
      <c r="HI15" s="1337"/>
      <c r="HJ15" s="1337"/>
      <c r="HK15" s="1337"/>
      <c r="HL15" s="1337"/>
      <c r="HM15" s="1337"/>
      <c r="HN15" s="1337"/>
      <c r="HO15" s="1337"/>
      <c r="HP15" s="1337"/>
      <c r="HQ15" s="1337"/>
      <c r="HR15" s="1337"/>
      <c r="HS15" s="1337"/>
      <c r="HT15" s="1337"/>
      <c r="HU15" s="1337"/>
      <c r="HV15" s="1337"/>
      <c r="HW15" s="1337"/>
      <c r="HX15" s="1337"/>
      <c r="HY15" s="1337"/>
      <c r="HZ15" s="1337"/>
      <c r="IA15" s="1337"/>
      <c r="IB15" s="1337"/>
      <c r="IC15" s="1337"/>
      <c r="ID15" s="1337"/>
      <c r="IE15" s="1337"/>
      <c r="IF15" s="1338"/>
      <c r="IG15" s="1338"/>
      <c r="IH15" s="1338"/>
      <c r="II15" s="1338"/>
      <c r="IJ15" s="1338"/>
      <c r="IK15" s="1338"/>
      <c r="IL15" s="1338"/>
      <c r="IM15" s="1338"/>
      <c r="IN15" s="1338"/>
      <c r="IO15" s="1338"/>
      <c r="IP15" s="1338"/>
      <c r="IQ15" s="1338"/>
      <c r="IR15" s="1338"/>
      <c r="IS15" s="1338"/>
      <c r="IT15" s="1338"/>
      <c r="IU15" s="1338"/>
      <c r="IV15" s="1338"/>
      <c r="IW15" s="1338"/>
      <c r="IX15" s="1338"/>
      <c r="IY15" s="1338"/>
      <c r="IZ15" s="1338"/>
      <c r="JA15" s="1338"/>
      <c r="JB15" s="1338"/>
      <c r="JC15" s="1338"/>
      <c r="JD15" s="1338"/>
      <c r="JE15" s="1338"/>
      <c r="JF15" s="1338"/>
      <c r="JG15" s="1337"/>
      <c r="JH15" s="1337"/>
      <c r="JI15" s="1337"/>
      <c r="JJ15" s="1337"/>
      <c r="JK15" s="1337"/>
      <c r="JL15" s="1337"/>
      <c r="JM15" s="1337"/>
      <c r="JN15" s="1337"/>
      <c r="JO15" s="1337"/>
      <c r="JP15" s="1337"/>
      <c r="JQ15" s="1337"/>
      <c r="JR15" s="1337"/>
      <c r="JS15" s="1337"/>
      <c r="JT15" s="1337"/>
      <c r="JU15" s="1337"/>
      <c r="JV15" s="1337"/>
      <c r="JW15" s="1337"/>
      <c r="JX15" s="1337"/>
      <c r="JY15" s="1337"/>
      <c r="JZ15" s="1337"/>
      <c r="KA15" s="1337"/>
      <c r="KB15" s="1337"/>
      <c r="KC15" s="1337"/>
      <c r="KD15" s="1337"/>
      <c r="KE15" s="1337"/>
      <c r="KF15" s="1337"/>
      <c r="KG15" s="1337"/>
      <c r="KH15" s="1337"/>
      <c r="KI15" s="1337"/>
      <c r="KJ15" s="1337"/>
      <c r="KK15" s="1337"/>
      <c r="KL15" s="1337"/>
      <c r="KM15" s="1337"/>
      <c r="KN15" s="1337"/>
      <c r="KO15" s="1337"/>
      <c r="KP15" s="1337"/>
      <c r="KQ15" s="1337"/>
      <c r="KR15" s="1337"/>
      <c r="KS15" s="1337"/>
      <c r="KT15" s="1337"/>
      <c r="KU15" s="1337"/>
      <c r="KV15" s="1337"/>
      <c r="KW15" s="1337"/>
      <c r="KX15" s="1337"/>
      <c r="KY15" s="1337"/>
      <c r="KZ15" s="1337"/>
      <c r="LA15" s="1337"/>
      <c r="LB15" s="1337"/>
      <c r="LC15" s="1337"/>
      <c r="LD15" s="1337"/>
      <c r="LE15" s="1337"/>
      <c r="LF15" s="1337"/>
      <c r="LG15" s="1337"/>
      <c r="LH15" s="1337"/>
      <c r="LI15" s="1337"/>
      <c r="LJ15" s="1337"/>
      <c r="LK15" s="1337"/>
      <c r="LL15" s="1337"/>
      <c r="LM15" s="1337"/>
      <c r="LN15" s="1337"/>
      <c r="LO15" s="1337"/>
      <c r="LP15" s="1337"/>
      <c r="LQ15" s="1337"/>
      <c r="LR15" s="305">
        <v>32090.696688027914</v>
      </c>
      <c r="LS15" s="305"/>
      <c r="LT15" s="305"/>
      <c r="LU15" s="305">
        <v>20390.896000000001</v>
      </c>
      <c r="LV15" s="305"/>
      <c r="LW15" s="305"/>
      <c r="LX15" s="305">
        <v>13201.515966642171</v>
      </c>
      <c r="LY15" s="305">
        <v>189.86393456994119</v>
      </c>
      <c r="LZ15" s="305">
        <v>13011.65203207223</v>
      </c>
      <c r="MA15" s="305">
        <v>8490.0290536729262</v>
      </c>
      <c r="MB15" s="305">
        <v>12466.139311667994</v>
      </c>
      <c r="MC15" s="305">
        <v>8115.0528343709193</v>
      </c>
      <c r="MD15" s="305"/>
      <c r="ME15" s="305"/>
      <c r="MF15" s="305">
        <v>179.39057160195392</v>
      </c>
      <c r="MG15" s="305">
        <v>10.473362967987271</v>
      </c>
      <c r="MH15" s="305">
        <v>1.4381979694581506</v>
      </c>
      <c r="MI15" s="305">
        <v>1.3588634218618623</v>
      </c>
      <c r="MJ15" s="305">
        <v>7.933454759628833E-2</v>
      </c>
      <c r="MK15" s="305">
        <v>3881.6214550751315</v>
      </c>
      <c r="ML15" s="305">
        <v>2894.0322391242357</v>
      </c>
      <c r="MM15" s="305"/>
      <c r="MN15" s="305"/>
      <c r="MO15" s="305">
        <v>1116.3807722082581</v>
      </c>
      <c r="MP15" s="305">
        <v>5119.6175656646046</v>
      </c>
      <c r="MQ15" s="305">
        <v>4259.1840020094469</v>
      </c>
      <c r="MR15" s="305">
        <v>860.4335636551582</v>
      </c>
      <c r="MS15" s="305">
        <v>1282.8407374620276</v>
      </c>
      <c r="MT15" s="305">
        <v>2432.4601803877886</v>
      </c>
      <c r="MU15" s="305"/>
      <c r="MV15" s="305"/>
      <c r="MW15" s="305">
        <v>1068.9185151102797</v>
      </c>
      <c r="MX15" s="305">
        <v>3705.8096207128297</v>
      </c>
      <c r="MY15" s="305">
        <v>2898.6554513638134</v>
      </c>
      <c r="MZ15" s="305">
        <v>807.15416934901623</v>
      </c>
      <c r="NA15" s="305">
        <v>3767.9486805886527</v>
      </c>
      <c r="NB15" s="305"/>
      <c r="NC15" s="305"/>
      <c r="ND15" s="305"/>
      <c r="NE15" s="305"/>
      <c r="NF15" s="305"/>
      <c r="NG15" s="305"/>
      <c r="NH15" s="305"/>
      <c r="NI15" s="305"/>
      <c r="NJ15" s="305">
        <v>443.80869096773893</v>
      </c>
      <c r="NK15" s="305">
        <v>170.10826101271564</v>
      </c>
      <c r="NL15" s="305">
        <v>537.18418611203651</v>
      </c>
      <c r="NM15" s="305"/>
      <c r="NN15" s="305"/>
      <c r="NO15" s="305">
        <v>395.37568029938973</v>
      </c>
      <c r="NP15" s="305">
        <v>491.2349884516351</v>
      </c>
      <c r="NQ15" s="305">
        <v>424.36028348114183</v>
      </c>
      <c r="NR15" s="305">
        <v>731.39571050725885</v>
      </c>
      <c r="NS15" s="305">
        <v>182.5003338823939</v>
      </c>
      <c r="NT15" s="305"/>
      <c r="NU15" s="305">
        <v>5.1571392421827023</v>
      </c>
      <c r="NV15" s="305">
        <v>0.42468234391285953</v>
      </c>
      <c r="NW15" s="305"/>
      <c r="NX15" s="305"/>
      <c r="NY15" s="305"/>
      <c r="NZ15" s="305"/>
      <c r="OA15" s="305"/>
      <c r="OB15" s="305"/>
      <c r="OC15" s="305"/>
      <c r="OD15" s="305">
        <v>22698.790353166354</v>
      </c>
      <c r="OE15" s="305"/>
      <c r="OF15" s="305"/>
      <c r="OG15" s="305">
        <v>12420.728163698988</v>
      </c>
      <c r="OH15" s="305"/>
      <c r="OI15" s="305"/>
      <c r="OJ15" s="305">
        <v>12216.203347260565</v>
      </c>
      <c r="OK15" s="305"/>
      <c r="OL15" s="305"/>
      <c r="OM15" s="305">
        <v>204.52481643842287</v>
      </c>
      <c r="ON15" s="305"/>
      <c r="OO15" s="305"/>
      <c r="OP15" s="305">
        <v>54.68288015520384</v>
      </c>
      <c r="OS15" s="305">
        <v>53.818741691477292</v>
      </c>
      <c r="OV15" s="305">
        <v>1.7052122934837493</v>
      </c>
    </row>
    <row r="16" spans="1:414" s="157" customFormat="1" ht="12">
      <c r="A16" s="1342">
        <v>1966</v>
      </c>
      <c r="B16" s="305">
        <v>10749.160546980429</v>
      </c>
      <c r="C16" s="305">
        <v>7206.3518794274305</v>
      </c>
      <c r="D16" s="305">
        <v>949.95518410099771</v>
      </c>
      <c r="E16" s="305">
        <v>3141.6677830692365</v>
      </c>
      <c r="F16" s="305">
        <v>914.8562818537232</v>
      </c>
      <c r="G16" s="305">
        <v>1463.670581470959</v>
      </c>
      <c r="H16" s="383">
        <v>296968.52626410406</v>
      </c>
      <c r="I16" s="383">
        <v>197031.59541378485</v>
      </c>
      <c r="J16" s="383">
        <v>38685.178720494609</v>
      </c>
      <c r="K16" s="383">
        <v>62190.247655122344</v>
      </c>
      <c r="L16" s="383">
        <v>18600.852025644166</v>
      </c>
      <c r="M16" s="383">
        <v>19539.347550942006</v>
      </c>
      <c r="N16" s="305">
        <v>3.6196295554300053</v>
      </c>
      <c r="O16" s="305">
        <v>3.6574600455797022</v>
      </c>
      <c r="P16" s="305">
        <v>2.4556050030543899</v>
      </c>
      <c r="Q16" s="305">
        <v>5.0517048918850396</v>
      </c>
      <c r="R16" s="305">
        <v>4.9183568612472781</v>
      </c>
      <c r="S16" s="305">
        <v>7.4908876954819013</v>
      </c>
      <c r="T16" s="383">
        <v>10749.160546980429</v>
      </c>
      <c r="U16" s="383">
        <v>9688.5111193114972</v>
      </c>
      <c r="V16" s="383">
        <v>4423.9266218448529</v>
      </c>
      <c r="W16" s="383">
        <v>5264.5844974666443</v>
      </c>
      <c r="X16" s="383">
        <v>4098.6221714015437</v>
      </c>
      <c r="Y16" s="383">
        <v>1165.9623260651006</v>
      </c>
      <c r="Z16" s="383">
        <v>1060.6494276689311</v>
      </c>
      <c r="AA16" s="305">
        <v>10749.160546980429</v>
      </c>
      <c r="AB16" s="305">
        <v>10275.303448321039</v>
      </c>
      <c r="AC16" s="305">
        <v>1505.8882594937754</v>
      </c>
      <c r="AD16" s="305">
        <v>321.81332438073952</v>
      </c>
      <c r="AE16" s="305">
        <v>2842.4136982769878</v>
      </c>
      <c r="AF16" s="305">
        <v>988.15920414140976</v>
      </c>
      <c r="AG16" s="305">
        <v>4617.0289620281283</v>
      </c>
      <c r="AH16" s="305">
        <v>3697.3604655397562</v>
      </c>
      <c r="AI16" s="305"/>
      <c r="AJ16" s="305">
        <v>919.66849648837137</v>
      </c>
      <c r="AK16" s="305">
        <v>473.85709865939037</v>
      </c>
      <c r="AL16" s="305">
        <v>296968.52626410406</v>
      </c>
      <c r="AM16" s="305">
        <v>266563.20390608156</v>
      </c>
      <c r="AN16" s="305">
        <v>12670.157327214591</v>
      </c>
      <c r="AO16" s="305">
        <v>8169.0141345128741</v>
      </c>
      <c r="AP16" s="305">
        <v>41167.944713296441</v>
      </c>
      <c r="AQ16" s="305">
        <v>46622.234070199578</v>
      </c>
      <c r="AR16" s="305">
        <v>157933.85366085806</v>
      </c>
      <c r="AS16" s="305">
        <v>115910.41255970908</v>
      </c>
      <c r="AT16" s="305"/>
      <c r="AU16" s="305">
        <v>42023.441101148972</v>
      </c>
      <c r="AV16" s="305">
        <v>30405.322358022473</v>
      </c>
      <c r="AW16" s="305">
        <v>3.6196295554300053</v>
      </c>
      <c r="AX16" s="305">
        <v>3.854734373593943</v>
      </c>
      <c r="AY16" s="305">
        <v>11.885316185137142</v>
      </c>
      <c r="AZ16" s="305">
        <v>3.9394389467527775</v>
      </c>
      <c r="BA16" s="305">
        <v>6.904434307013009</v>
      </c>
      <c r="BB16" s="305">
        <v>2.1195020441395584</v>
      </c>
      <c r="BC16" s="305">
        <v>2.9233941013955018</v>
      </c>
      <c r="BD16" s="305">
        <v>3.1898432452176202</v>
      </c>
      <c r="BE16" s="305"/>
      <c r="BF16" s="305">
        <v>2.1884654668682679</v>
      </c>
      <c r="BG16" s="305">
        <v>1.5584676034008984</v>
      </c>
      <c r="BH16" s="305">
        <v>914.8562818537232</v>
      </c>
      <c r="BI16" s="305">
        <v>424.77315225367437</v>
      </c>
      <c r="BJ16" s="305">
        <v>490.08312960004889</v>
      </c>
      <c r="BK16" s="305">
        <v>165.72575983076175</v>
      </c>
      <c r="BL16" s="305">
        <v>324.35736976928712</v>
      </c>
      <c r="BM16" s="305">
        <v>1463.670581470959</v>
      </c>
      <c r="BN16" s="305">
        <v>1315.5092778696426</v>
      </c>
      <c r="BO16" s="305">
        <v>148.16130360131632</v>
      </c>
      <c r="BP16" s="305">
        <v>105.19625648253981</v>
      </c>
      <c r="BQ16" s="305">
        <v>42.965047118776496</v>
      </c>
      <c r="BR16" s="305">
        <v>18600.852025644166</v>
      </c>
      <c r="BS16" s="305">
        <v>4833.9224059495236</v>
      </c>
      <c r="BT16" s="305">
        <v>13766.929619694643</v>
      </c>
      <c r="BU16" s="305">
        <v>2321.39074892186</v>
      </c>
      <c r="BV16" s="305">
        <v>11445.538870772783</v>
      </c>
      <c r="BW16" s="305">
        <v>19539.347550942006</v>
      </c>
      <c r="BX16" s="305">
        <v>17051.185297476033</v>
      </c>
      <c r="BY16" s="305">
        <v>2488.1622534659705</v>
      </c>
      <c r="BZ16" s="305">
        <v>1912.2683164878276</v>
      </c>
      <c r="CA16" s="305">
        <v>575.89393697814273</v>
      </c>
      <c r="CB16" s="305">
        <v>4.9183568612472781</v>
      </c>
      <c r="CC16" s="305">
        <v>8.7873390712864889</v>
      </c>
      <c r="CD16" s="305">
        <v>3.5598578850795288</v>
      </c>
      <c r="CE16" s="305">
        <v>7.139072123369619</v>
      </c>
      <c r="CF16" s="305">
        <v>2.8339196033623453</v>
      </c>
      <c r="CG16" s="305">
        <v>7.4908876954819013</v>
      </c>
      <c r="CH16" s="305">
        <v>7.7150605950213214</v>
      </c>
      <c r="CI16" s="305">
        <v>5.9546479894922442</v>
      </c>
      <c r="CJ16" s="305">
        <v>5.5011242708737011</v>
      </c>
      <c r="CK16" s="305">
        <v>7.4605833400894399</v>
      </c>
      <c r="CL16" s="305">
        <v>3141.6677830692365</v>
      </c>
      <c r="CM16" s="305">
        <v>2731.4212831996906</v>
      </c>
      <c r="CN16" s="305">
        <v>410.24649986954569</v>
      </c>
      <c r="CO16" s="305"/>
      <c r="CP16" s="305">
        <v>62190.247655122344</v>
      </c>
      <c r="CQ16" s="305">
        <v>62182.696860556083</v>
      </c>
      <c r="CR16" s="305">
        <v>7.550794566263364</v>
      </c>
      <c r="CS16" s="305"/>
      <c r="CT16" s="305">
        <v>2731.4212831996906</v>
      </c>
      <c r="CU16" s="305">
        <v>730.34630545131552</v>
      </c>
      <c r="CV16" s="305">
        <v>526.64209703587062</v>
      </c>
      <c r="CW16" s="305">
        <v>335.50348426519497</v>
      </c>
      <c r="CX16" s="305"/>
      <c r="CY16" s="305"/>
      <c r="CZ16" s="305"/>
      <c r="DA16" s="305">
        <v>1138.9293964473097</v>
      </c>
      <c r="DB16" s="305">
        <v>62190.247655122344</v>
      </c>
      <c r="DC16" s="305">
        <v>62182.696860556083</v>
      </c>
      <c r="DD16" s="305">
        <v>26167.258804747478</v>
      </c>
      <c r="DE16" s="305">
        <v>15610.260659457401</v>
      </c>
      <c r="DF16" s="305">
        <v>4597.6260053091928</v>
      </c>
      <c r="DG16" s="305"/>
      <c r="DH16" s="305"/>
      <c r="DI16" s="305"/>
      <c r="DJ16" s="305">
        <v>15807.551391042001</v>
      </c>
      <c r="DK16" s="305">
        <v>5.0517048918850396</v>
      </c>
      <c r="DL16" s="305">
        <v>4.3925744959644772</v>
      </c>
      <c r="DM16" s="305">
        <v>2.7910692170737046</v>
      </c>
      <c r="DN16" s="305">
        <v>3.373691884618256</v>
      </c>
      <c r="DO16" s="305">
        <v>7.2973200490376158</v>
      </c>
      <c r="DP16" s="305"/>
      <c r="DQ16" s="305"/>
      <c r="DR16" s="305"/>
      <c r="DS16" s="305">
        <v>7.2049703858165586</v>
      </c>
      <c r="DT16" s="305">
        <v>2456.7076654674293</v>
      </c>
      <c r="DU16" s="305">
        <v>274.71361773226113</v>
      </c>
      <c r="DV16" s="305">
        <v>1726.3613600161138</v>
      </c>
      <c r="DW16" s="305">
        <v>54039.87803988166</v>
      </c>
      <c r="DX16" s="305">
        <v>8142.8188206744271</v>
      </c>
      <c r="DY16" s="305">
        <v>27872.619235134182</v>
      </c>
      <c r="DZ16" s="305">
        <v>4.5461014246819147</v>
      </c>
      <c r="EA16" s="305">
        <v>3.373691884618256</v>
      </c>
      <c r="EB16" s="305">
        <v>6.1937536097791241</v>
      </c>
      <c r="EC16" s="305">
        <v>648918</v>
      </c>
      <c r="ED16" s="305"/>
      <c r="EE16" s="305">
        <v>83.278365199519101</v>
      </c>
      <c r="EF16" s="305">
        <v>2886.4047127020199</v>
      </c>
      <c r="EG16" s="305">
        <v>4052.6075126920964</v>
      </c>
      <c r="EH16" s="305">
        <v>390.25227785904144</v>
      </c>
      <c r="EI16" s="305">
        <v>-105.58905172766082</v>
      </c>
      <c r="EJ16" s="305">
        <v>7223.675451525497</v>
      </c>
      <c r="EK16" s="305">
        <v>7206.3518794274305</v>
      </c>
      <c r="EL16" s="305">
        <v>0.67682018708291658</v>
      </c>
      <c r="EM16" s="305">
        <v>18.000392285149424</v>
      </c>
      <c r="EN16" s="305">
        <v>0.24918606055796841</v>
      </c>
      <c r="EO16" s="305">
        <v>914.8562818537232</v>
      </c>
      <c r="EP16" s="305">
        <v>424.77315225367437</v>
      </c>
      <c r="EQ16" s="305">
        <v>490.08312960004889</v>
      </c>
      <c r="ER16" s="305">
        <v>324.35736976928712</v>
      </c>
      <c r="ES16" s="305">
        <v>1463.670581470959</v>
      </c>
      <c r="ET16" s="305">
        <v>1315.5092778696426</v>
      </c>
      <c r="EU16" s="305">
        <v>148.16130360131632</v>
      </c>
      <c r="EV16" s="305">
        <v>42.965047118776496</v>
      </c>
      <c r="EW16" s="305">
        <v>-43.900328152608999</v>
      </c>
      <c r="EX16" s="305">
        <v>154.03639729304149</v>
      </c>
      <c r="EY16" s="305">
        <v>3.2815260899354515</v>
      </c>
      <c r="EZ16" s="305">
        <v>-435.39670438686778</v>
      </c>
      <c r="FA16" s="305">
        <v>9.9816090296058562</v>
      </c>
      <c r="FB16" s="305">
        <v>53.881937182214855</v>
      </c>
      <c r="FC16" s="305">
        <v>-43.900328152608999</v>
      </c>
      <c r="FD16" s="305">
        <v>161.01114276441527</v>
      </c>
      <c r="FE16" s="305">
        <v>6.9747454713737937</v>
      </c>
      <c r="FF16" s="305">
        <v>154.03639729304149</v>
      </c>
      <c r="FG16" s="305">
        <v>10859.296616120861</v>
      </c>
      <c r="FH16" s="305">
        <v>1165.9623260651006</v>
      </c>
      <c r="FI16" s="305">
        <v>9693.33429005576</v>
      </c>
      <c r="FJ16" s="305">
        <v>7206.3518794274305</v>
      </c>
      <c r="FK16" s="305">
        <v>949.95518410099771</v>
      </c>
      <c r="FL16" s="305">
        <v>2702.9895525924321</v>
      </c>
      <c r="FM16" s="305">
        <v>3141.6677830692365</v>
      </c>
      <c r="FN16" s="305">
        <v>3.2815260899354515</v>
      </c>
      <c r="FO16" s="305">
        <v>0</v>
      </c>
      <c r="FP16" s="305">
        <v>3.2815260899354515</v>
      </c>
      <c r="FQ16" s="305">
        <v>-435.39670438686898</v>
      </c>
      <c r="FR16" s="305">
        <v>-4.0505182007833831</v>
      </c>
      <c r="FS16" s="305">
        <v>1766.1882610315772</v>
      </c>
      <c r="FT16" s="305">
        <v>1732.140925318236</v>
      </c>
      <c r="FU16" s="305"/>
      <c r="FV16" s="305"/>
      <c r="FW16" s="305">
        <v>7.5294796437200242</v>
      </c>
      <c r="FX16" s="305">
        <v>930.49956126116376</v>
      </c>
      <c r="FY16" s="305">
        <v>89.256307622035507</v>
      </c>
      <c r="FZ16" s="305">
        <v>358.59447309268808</v>
      </c>
      <c r="GA16" s="305">
        <v>310.54776243193544</v>
      </c>
      <c r="GB16" s="305">
        <v>35.713341266693106</v>
      </c>
      <c r="GC16" s="305">
        <v>34.047335713341269</v>
      </c>
      <c r="GD16" s="305">
        <v>1593.2386138256825</v>
      </c>
      <c r="GE16" s="305">
        <v>1199.589508732706</v>
      </c>
      <c r="GF16" s="305">
        <v>584.12126020218057</v>
      </c>
      <c r="GG16" s="305">
        <v>203.40172851081221</v>
      </c>
      <c r="GH16" s="305">
        <v>175.65179762720422</v>
      </c>
      <c r="GI16" s="305">
        <v>5.6499272953426898</v>
      </c>
      <c r="GJ16" s="305">
        <v>112.58639549000517</v>
      </c>
      <c r="GK16" s="305">
        <v>53.280324065726688</v>
      </c>
      <c r="GL16" s="305">
        <v>70.548002836777144</v>
      </c>
      <c r="GM16" s="305">
        <v>393.64910509297658</v>
      </c>
      <c r="GN16" s="305">
        <v>279.30715324606638</v>
      </c>
      <c r="GO16" s="305">
        <v>274.71361773226113</v>
      </c>
      <c r="GP16" s="305">
        <v>114.34195184691021</v>
      </c>
      <c r="GQ16" s="305"/>
      <c r="GR16" s="305"/>
      <c r="GS16" s="305">
        <v>172.94964720589473</v>
      </c>
      <c r="GT16" s="305">
        <v>172.94964720589473</v>
      </c>
      <c r="GU16" s="305"/>
      <c r="GV16" s="305">
        <v>226.22997127162142</v>
      </c>
      <c r="GW16" s="305">
        <v>532.55141658552998</v>
      </c>
      <c r="GX16" s="305">
        <v>1023.9992743670487</v>
      </c>
      <c r="GY16" s="305"/>
      <c r="GZ16" s="1337"/>
      <c r="HA16" s="1337"/>
      <c r="HB16" s="1337"/>
      <c r="HC16" s="1337"/>
      <c r="HD16" s="1337"/>
      <c r="HE16" s="1337"/>
      <c r="HF16" s="1337"/>
      <c r="HG16" s="1337"/>
      <c r="HH16" s="1337"/>
      <c r="HI16" s="1337"/>
      <c r="HJ16" s="1337"/>
      <c r="HK16" s="1337"/>
      <c r="HL16" s="1337"/>
      <c r="HM16" s="1337"/>
      <c r="HN16" s="1337"/>
      <c r="HO16" s="1337"/>
      <c r="HP16" s="1337"/>
      <c r="HQ16" s="1337"/>
      <c r="HR16" s="1337"/>
      <c r="HS16" s="1337"/>
      <c r="HT16" s="1337"/>
      <c r="HU16" s="1337"/>
      <c r="HV16" s="1337"/>
      <c r="HW16" s="1337"/>
      <c r="HX16" s="1337"/>
      <c r="HY16" s="1337"/>
      <c r="HZ16" s="1337"/>
      <c r="IA16" s="1337"/>
      <c r="IB16" s="1337"/>
      <c r="IC16" s="1337"/>
      <c r="ID16" s="1337"/>
      <c r="IE16" s="1337"/>
      <c r="IF16" s="1338"/>
      <c r="IG16" s="1338"/>
      <c r="IH16" s="1338"/>
      <c r="II16" s="1338"/>
      <c r="IJ16" s="1338"/>
      <c r="IK16" s="1338"/>
      <c r="IL16" s="1338"/>
      <c r="IM16" s="1338"/>
      <c r="IN16" s="1338"/>
      <c r="IO16" s="1338"/>
      <c r="IP16" s="1338"/>
      <c r="IQ16" s="1338"/>
      <c r="IR16" s="1338"/>
      <c r="IS16" s="1338"/>
      <c r="IT16" s="1338"/>
      <c r="IU16" s="1338"/>
      <c r="IV16" s="1338"/>
      <c r="IW16" s="1338"/>
      <c r="IX16" s="1338"/>
      <c r="IY16" s="1338"/>
      <c r="IZ16" s="1338"/>
      <c r="JA16" s="1338"/>
      <c r="JB16" s="1338"/>
      <c r="JC16" s="1338"/>
      <c r="JD16" s="1338"/>
      <c r="JE16" s="1338"/>
      <c r="JF16" s="1338"/>
      <c r="JG16" s="1337"/>
      <c r="JH16" s="1337"/>
      <c r="JI16" s="1337"/>
      <c r="JJ16" s="1337"/>
      <c r="JK16" s="1337"/>
      <c r="JL16" s="1337"/>
      <c r="JM16" s="1337"/>
      <c r="JN16" s="1337"/>
      <c r="JO16" s="1337"/>
      <c r="JP16" s="1337"/>
      <c r="JQ16" s="1337"/>
      <c r="JR16" s="1337"/>
      <c r="JS16" s="1337"/>
      <c r="JT16" s="1337"/>
      <c r="JU16" s="1337"/>
      <c r="JV16" s="1337"/>
      <c r="JW16" s="1337"/>
      <c r="JX16" s="1337"/>
      <c r="JY16" s="1337"/>
      <c r="JZ16" s="1337"/>
      <c r="KA16" s="1337"/>
      <c r="KB16" s="1337"/>
      <c r="KC16" s="1337"/>
      <c r="KD16" s="1337"/>
      <c r="KE16" s="1337"/>
      <c r="KF16" s="1337"/>
      <c r="KG16" s="1337"/>
      <c r="KH16" s="1337"/>
      <c r="KI16" s="1337"/>
      <c r="KJ16" s="1337"/>
      <c r="KK16" s="1337"/>
      <c r="KL16" s="1337"/>
      <c r="KM16" s="1337"/>
      <c r="KN16" s="1337"/>
      <c r="KO16" s="1337"/>
      <c r="KP16" s="1337"/>
      <c r="KQ16" s="1337"/>
      <c r="KR16" s="1337"/>
      <c r="KS16" s="1337"/>
      <c r="KT16" s="1337"/>
      <c r="KU16" s="1337"/>
      <c r="KV16" s="1337"/>
      <c r="KW16" s="1337"/>
      <c r="KX16" s="1337"/>
      <c r="KY16" s="1337"/>
      <c r="KZ16" s="1337"/>
      <c r="LA16" s="1337"/>
      <c r="LB16" s="1337"/>
      <c r="LC16" s="1337"/>
      <c r="LD16" s="1337"/>
      <c r="LE16" s="1337"/>
      <c r="LF16" s="1337"/>
      <c r="LG16" s="1337"/>
      <c r="LH16" s="1337"/>
      <c r="LI16" s="1337"/>
      <c r="LJ16" s="1337"/>
      <c r="LK16" s="1337"/>
      <c r="LL16" s="1337"/>
      <c r="LM16" s="1337"/>
      <c r="LN16" s="1337"/>
      <c r="LO16" s="1337"/>
      <c r="LP16" s="1337"/>
      <c r="LQ16" s="1337"/>
      <c r="LR16" s="305">
        <v>32461.36025141471</v>
      </c>
      <c r="LS16" s="305"/>
      <c r="LT16" s="305"/>
      <c r="LU16" s="305">
        <v>20566.183000000001</v>
      </c>
      <c r="LV16" s="305"/>
      <c r="LW16" s="305"/>
      <c r="LX16" s="305">
        <v>13185.3196536671</v>
      </c>
      <c r="LY16" s="305">
        <v>110.71816581795429</v>
      </c>
      <c r="LZ16" s="305">
        <v>13074.601487849146</v>
      </c>
      <c r="MA16" s="305">
        <v>8596.6379176119081</v>
      </c>
      <c r="MB16" s="305">
        <v>12526.449615338461</v>
      </c>
      <c r="MC16" s="305">
        <v>8216.9531409550091</v>
      </c>
      <c r="MD16" s="305"/>
      <c r="ME16" s="305"/>
      <c r="MF16" s="305">
        <v>104.6106786830868</v>
      </c>
      <c r="MG16" s="305">
        <v>6.1074871348674833</v>
      </c>
      <c r="MH16" s="305">
        <v>0.83970786242683704</v>
      </c>
      <c r="MI16" s="305">
        <v>0.7933875054291345</v>
      </c>
      <c r="MJ16" s="305">
        <v>4.6320356997702539E-2</v>
      </c>
      <c r="MK16" s="305">
        <v>3799.7999958084297</v>
      </c>
      <c r="ML16" s="305">
        <v>2957.071007955909</v>
      </c>
      <c r="MM16" s="305"/>
      <c r="MN16" s="305"/>
      <c r="MO16" s="305">
        <v>1160.4295142587364</v>
      </c>
      <c r="MP16" s="305">
        <v>5157.3009698260703</v>
      </c>
      <c r="MQ16" s="305">
        <v>4296.2541205859106</v>
      </c>
      <c r="MR16" s="305">
        <v>861.0468492401601</v>
      </c>
      <c r="MS16" s="305">
        <v>1241.4456319331523</v>
      </c>
      <c r="MT16" s="305">
        <v>2534.3175893432599</v>
      </c>
      <c r="MU16" s="305"/>
      <c r="MV16" s="305"/>
      <c r="MW16" s="305">
        <v>1111.7490523383112</v>
      </c>
      <c r="MX16" s="305">
        <v>3709.1256439971839</v>
      </c>
      <c r="MY16" s="305">
        <v>2899.7568075800382</v>
      </c>
      <c r="MZ16" s="305">
        <v>809.36883641714564</v>
      </c>
      <c r="NA16" s="305">
        <v>4423.9266218448529</v>
      </c>
      <c r="NB16" s="305"/>
      <c r="NC16" s="305"/>
      <c r="ND16" s="305"/>
      <c r="NE16" s="305"/>
      <c r="NF16" s="305"/>
      <c r="NG16" s="305"/>
      <c r="NH16" s="305"/>
      <c r="NI16" s="305"/>
      <c r="NJ16" s="305">
        <v>514.61125433485654</v>
      </c>
      <c r="NK16" s="305">
        <v>189.22447023407722</v>
      </c>
      <c r="NL16" s="305">
        <v>596.03665173646777</v>
      </c>
      <c r="NM16" s="305"/>
      <c r="NN16" s="305"/>
      <c r="NO16" s="305">
        <v>435.09467430951389</v>
      </c>
      <c r="NP16" s="305">
        <v>591.71693769387934</v>
      </c>
      <c r="NQ16" s="305">
        <v>498.60927858722147</v>
      </c>
      <c r="NR16" s="305">
        <v>925.29732303159869</v>
      </c>
      <c r="NS16" s="305">
        <v>152.96802910235454</v>
      </c>
      <c r="NT16" s="305"/>
      <c r="NU16" s="305">
        <v>5.6499272953426898</v>
      </c>
      <c r="NV16" s="305">
        <v>0.43053975428508751</v>
      </c>
      <c r="NW16" s="305"/>
      <c r="NX16" s="305"/>
      <c r="NY16" s="305"/>
      <c r="NZ16" s="305"/>
      <c r="OA16" s="305"/>
      <c r="OB16" s="305"/>
      <c r="OC16" s="305"/>
      <c r="OD16" s="305">
        <v>22942.855049644975</v>
      </c>
      <c r="OE16" s="305"/>
      <c r="OF16" s="305"/>
      <c r="OG16" s="305">
        <v>12498.138711146723</v>
      </c>
      <c r="OH16" s="305"/>
      <c r="OI16" s="305"/>
      <c r="OJ16" s="305">
        <v>12348.290558119492</v>
      </c>
      <c r="OK16" s="305"/>
      <c r="OL16" s="305"/>
      <c r="OM16" s="305">
        <v>149.84815302723192</v>
      </c>
      <c r="ON16" s="305"/>
      <c r="OO16" s="305"/>
      <c r="OP16" s="305">
        <v>54.267829831445169</v>
      </c>
      <c r="OS16" s="305">
        <v>53.821943831313071</v>
      </c>
      <c r="OV16" s="305">
        <v>1.3039858714875729</v>
      </c>
    </row>
    <row r="17" spans="1:412" s="157" customFormat="1" ht="12">
      <c r="A17" s="1342">
        <v>1967</v>
      </c>
      <c r="B17" s="305">
        <v>12172.301651262995</v>
      </c>
      <c r="C17" s="305">
        <v>8122.2919394810633</v>
      </c>
      <c r="D17" s="305">
        <v>1168.7999723086725</v>
      </c>
      <c r="E17" s="305">
        <v>3340.7303977624069</v>
      </c>
      <c r="F17" s="305">
        <v>1001.4667115149166</v>
      </c>
      <c r="G17" s="305">
        <v>1460.9873698040653</v>
      </c>
      <c r="H17" s="383">
        <v>309857.87957587361</v>
      </c>
      <c r="I17" s="383">
        <v>206612.41744548522</v>
      </c>
      <c r="J17" s="383">
        <v>39169.725569437447</v>
      </c>
      <c r="K17" s="383">
        <v>65224.557454237183</v>
      </c>
      <c r="L17" s="383">
        <v>17548.292885152528</v>
      </c>
      <c r="M17" s="383">
        <v>18697.113778438757</v>
      </c>
      <c r="N17" s="305">
        <v>3.928349883476955</v>
      </c>
      <c r="O17" s="305">
        <v>3.9311731791842246</v>
      </c>
      <c r="P17" s="305">
        <v>2.9839370976360371</v>
      </c>
      <c r="Q17" s="305">
        <v>5.1218904783007968</v>
      </c>
      <c r="R17" s="305">
        <v>5.7069181490710674</v>
      </c>
      <c r="S17" s="305">
        <v>7.8139727185532495</v>
      </c>
      <c r="T17" s="383">
        <v>12172.301651262995</v>
      </c>
      <c r="U17" s="383">
        <v>11006.910404156333</v>
      </c>
      <c r="V17" s="383">
        <v>5222.5688116418532</v>
      </c>
      <c r="W17" s="383">
        <v>5784.3415925144791</v>
      </c>
      <c r="X17" s="383">
        <v>4545.9710699905918</v>
      </c>
      <c r="Y17" s="383">
        <v>1238.3705225238875</v>
      </c>
      <c r="Z17" s="383">
        <v>1165.391247106661</v>
      </c>
      <c r="AA17" s="305">
        <v>12172.301651262995</v>
      </c>
      <c r="AB17" s="305">
        <v>11594.428112205676</v>
      </c>
      <c r="AC17" s="305">
        <v>1547.3270670334521</v>
      </c>
      <c r="AD17" s="305">
        <v>334.5307452292526</v>
      </c>
      <c r="AE17" s="305">
        <v>3126.6794554757075</v>
      </c>
      <c r="AF17" s="305">
        <v>1187.5277877726585</v>
      </c>
      <c r="AG17" s="305">
        <v>5398.3630566946058</v>
      </c>
      <c r="AH17" s="305">
        <v>4257.7278724756843</v>
      </c>
      <c r="AI17" s="305"/>
      <c r="AJ17" s="305">
        <v>1140.6351842189208</v>
      </c>
      <c r="AK17" s="305">
        <v>577.87353905731993</v>
      </c>
      <c r="AL17" s="305">
        <v>309857.87957587361</v>
      </c>
      <c r="AM17" s="305">
        <v>280151.41121584055</v>
      </c>
      <c r="AN17" s="305">
        <v>13210.9861453925</v>
      </c>
      <c r="AO17" s="305">
        <v>8291.6554782686217</v>
      </c>
      <c r="AP17" s="305">
        <v>43781.49523520135</v>
      </c>
      <c r="AQ17" s="305">
        <v>48320.124831724614</v>
      </c>
      <c r="AR17" s="305">
        <v>166547.14952525348</v>
      </c>
      <c r="AS17" s="305">
        <v>123681.53402168426</v>
      </c>
      <c r="AT17" s="305"/>
      <c r="AU17" s="305">
        <v>42865.615503569214</v>
      </c>
      <c r="AV17" s="305">
        <v>29706.46836003309</v>
      </c>
      <c r="AW17" s="305">
        <v>3.928349883476955</v>
      </c>
      <c r="AX17" s="305">
        <v>4.1386292012189214</v>
      </c>
      <c r="AY17" s="305">
        <v>11.712426687943369</v>
      </c>
      <c r="AZ17" s="305">
        <v>4.0345470950404936</v>
      </c>
      <c r="BA17" s="305">
        <v>7.1415547565899118</v>
      </c>
      <c r="BB17" s="305">
        <v>2.4576256619953645</v>
      </c>
      <c r="BC17" s="305">
        <v>3.2413422097482694</v>
      </c>
      <c r="BD17" s="305">
        <v>3.4424927748140681</v>
      </c>
      <c r="BE17" s="305"/>
      <c r="BF17" s="305">
        <v>2.6609560385851583</v>
      </c>
      <c r="BG17" s="305">
        <v>1.9452784897002016</v>
      </c>
      <c r="BH17" s="305">
        <v>1001.4667115149166</v>
      </c>
      <c r="BI17" s="305">
        <v>491.37369792766532</v>
      </c>
      <c r="BJ17" s="305">
        <v>510.09301358725116</v>
      </c>
      <c r="BK17" s="305">
        <v>184.25866593321939</v>
      </c>
      <c r="BL17" s="305">
        <v>325.83434765403177</v>
      </c>
      <c r="BM17" s="305">
        <v>1460.9873698040653</v>
      </c>
      <c r="BN17" s="305">
        <v>1287.3072374807973</v>
      </c>
      <c r="BO17" s="305">
        <v>173.68013232326817</v>
      </c>
      <c r="BP17" s="305">
        <v>130.04462510975287</v>
      </c>
      <c r="BQ17" s="305">
        <v>43.635507213515289</v>
      </c>
      <c r="BR17" s="305">
        <v>17548.292885152528</v>
      </c>
      <c r="BS17" s="305">
        <v>5034.1857056652107</v>
      </c>
      <c r="BT17" s="305">
        <v>12514.107179487319</v>
      </c>
      <c r="BU17" s="305">
        <v>2309.2669369071355</v>
      </c>
      <c r="BV17" s="305">
        <v>10204.840242580183</v>
      </c>
      <c r="BW17" s="305">
        <v>18697.113778438757</v>
      </c>
      <c r="BX17" s="305">
        <v>16031.657599859098</v>
      </c>
      <c r="BY17" s="305">
        <v>2665.45617857966</v>
      </c>
      <c r="BZ17" s="305">
        <v>2105.6327046381066</v>
      </c>
      <c r="CA17" s="305">
        <v>559.8234739415534</v>
      </c>
      <c r="CB17" s="305">
        <v>5.7069181490710674</v>
      </c>
      <c r="CC17" s="305">
        <v>9.7607384124645797</v>
      </c>
      <c r="CD17" s="305">
        <v>4.0761438772346263</v>
      </c>
      <c r="CE17" s="305">
        <v>7.9790977382632979</v>
      </c>
      <c r="CF17" s="305">
        <v>3.1929392318605085</v>
      </c>
      <c r="CG17" s="305">
        <v>7.8139727185532495</v>
      </c>
      <c r="CH17" s="305">
        <v>8.0297825066580231</v>
      </c>
      <c r="CI17" s="305">
        <v>6.5159627728645306</v>
      </c>
      <c r="CJ17" s="305">
        <v>6.17603558414066</v>
      </c>
      <c r="CK17" s="305">
        <v>7.794511885378876</v>
      </c>
      <c r="CL17" s="305">
        <v>3340.7303977624069</v>
      </c>
      <c r="CM17" s="305">
        <v>3124.5274576720412</v>
      </c>
      <c r="CN17" s="305">
        <v>216.20294009036559</v>
      </c>
      <c r="CO17" s="305"/>
      <c r="CP17" s="305">
        <v>65224.557454237183</v>
      </c>
      <c r="CQ17" s="305">
        <v>65220.958001856357</v>
      </c>
      <c r="CR17" s="305">
        <v>3.5994523808172079</v>
      </c>
      <c r="CS17" s="305"/>
      <c r="CT17" s="305">
        <v>3124.5274576720412</v>
      </c>
      <c r="CU17" s="305">
        <v>967.91151588308264</v>
      </c>
      <c r="CV17" s="305">
        <v>582.75744422891239</v>
      </c>
      <c r="CW17" s="305">
        <v>380.53856754671909</v>
      </c>
      <c r="CX17" s="305"/>
      <c r="CY17" s="305"/>
      <c r="CZ17" s="305"/>
      <c r="DA17" s="305">
        <v>1193.3199300133269</v>
      </c>
      <c r="DB17" s="305">
        <v>65224.557454237183</v>
      </c>
      <c r="DC17" s="305">
        <v>65220.958001856357</v>
      </c>
      <c r="DD17" s="305">
        <v>30545.096997734909</v>
      </c>
      <c r="DE17" s="305">
        <v>14916.593942902693</v>
      </c>
      <c r="DF17" s="305">
        <v>4608.8048419294555</v>
      </c>
      <c r="DG17" s="305"/>
      <c r="DH17" s="305"/>
      <c r="DI17" s="305"/>
      <c r="DJ17" s="305">
        <v>15150.462219289302</v>
      </c>
      <c r="DK17" s="305">
        <v>5.1218904783007968</v>
      </c>
      <c r="DL17" s="305">
        <v>4.7906801025264141</v>
      </c>
      <c r="DM17" s="305">
        <v>3.1687950310154811</v>
      </c>
      <c r="DN17" s="305">
        <v>3.9067728628906471</v>
      </c>
      <c r="DO17" s="305">
        <v>8.2567732980294384</v>
      </c>
      <c r="DP17" s="305"/>
      <c r="DQ17" s="305"/>
      <c r="DR17" s="305"/>
      <c r="DS17" s="305">
        <v>7.8764589009965196</v>
      </c>
      <c r="DT17" s="305">
        <v>2824.2371688256239</v>
      </c>
      <c r="DU17" s="305">
        <v>300.29028884641735</v>
      </c>
      <c r="DV17" s="305">
        <v>1856.3256529425412</v>
      </c>
      <c r="DW17" s="305">
        <v>57534.555454659625</v>
      </c>
      <c r="DX17" s="305">
        <v>7686.4025471967307</v>
      </c>
      <c r="DY17" s="305">
        <v>26989.458456924716</v>
      </c>
      <c r="DZ17" s="305">
        <v>4.9087668210998467</v>
      </c>
      <c r="EA17" s="305">
        <v>3.9067728628906471</v>
      </c>
      <c r="EB17" s="305">
        <v>6.8779655431221203</v>
      </c>
      <c r="EC17" s="305">
        <v>684163</v>
      </c>
      <c r="ED17" s="305"/>
      <c r="EE17" s="305">
        <v>80.268303806765388</v>
      </c>
      <c r="EF17" s="305">
        <v>3019.7945427857057</v>
      </c>
      <c r="EG17" s="305">
        <v>4784.2162428962338</v>
      </c>
      <c r="EH17" s="305">
        <v>437.79838895530332</v>
      </c>
      <c r="EI17" s="305">
        <v>-310.2915056280662</v>
      </c>
      <c r="EJ17" s="305">
        <v>7931.5176690091766</v>
      </c>
      <c r="EK17" s="305">
        <v>8122.2919394810633</v>
      </c>
      <c r="EL17" s="305">
        <v>0.73839488197487912</v>
      </c>
      <c r="EM17" s="305">
        <v>-190.0358755899118</v>
      </c>
      <c r="EN17" s="305">
        <v>-2.3959585481658712</v>
      </c>
      <c r="EO17" s="305">
        <v>1001.4667115149166</v>
      </c>
      <c r="EP17" s="305">
        <v>491.37369792766532</v>
      </c>
      <c r="EQ17" s="305">
        <v>510.09301358725116</v>
      </c>
      <c r="ER17" s="305">
        <v>325.83434765403177</v>
      </c>
      <c r="ES17" s="305">
        <v>1460.9873698040653</v>
      </c>
      <c r="ET17" s="305">
        <v>1287.3072374807973</v>
      </c>
      <c r="EU17" s="305">
        <v>173.68013232326817</v>
      </c>
      <c r="EV17" s="305">
        <v>43.635507213515289</v>
      </c>
      <c r="EW17" s="305">
        <v>-51.516954551464664</v>
      </c>
      <c r="EX17" s="305">
        <v>162.99147764835985</v>
      </c>
      <c r="EY17" s="305">
        <v>0.70198213792025776</v>
      </c>
      <c r="EZ17" s="305">
        <v>-347.34415305433333</v>
      </c>
      <c r="FA17" s="305">
        <v>12.491435577512531</v>
      </c>
      <c r="FB17" s="305">
        <v>64.008390128977197</v>
      </c>
      <c r="FC17" s="305">
        <v>-51.516954551464664</v>
      </c>
      <c r="FD17" s="305">
        <v>175.43663529383483</v>
      </c>
      <c r="FE17" s="305">
        <v>12.445157645474978</v>
      </c>
      <c r="FF17" s="305">
        <v>162.99147764835985</v>
      </c>
      <c r="FG17" s="305">
        <v>12283.776174359889</v>
      </c>
      <c r="FH17" s="305">
        <v>1238.3705225238875</v>
      </c>
      <c r="FI17" s="305">
        <v>11045.405651836001</v>
      </c>
      <c r="FJ17" s="305">
        <v>8122.2919394810633</v>
      </c>
      <c r="FK17" s="305">
        <v>1168.7999723086725</v>
      </c>
      <c r="FL17" s="305">
        <v>2992.6842625701538</v>
      </c>
      <c r="FM17" s="305">
        <v>3340.7303977624069</v>
      </c>
      <c r="FN17" s="305">
        <v>0.70198213792025776</v>
      </c>
      <c r="FO17" s="305">
        <v>0</v>
      </c>
      <c r="FP17" s="305">
        <v>0.70198213792025776</v>
      </c>
      <c r="FQ17" s="305">
        <v>-347.34415305433288</v>
      </c>
      <c r="FR17" s="305">
        <v>-2.8535618242610057</v>
      </c>
      <c r="FS17" s="305">
        <v>2380.0061303234652</v>
      </c>
      <c r="FT17" s="305">
        <v>2340.2798312358013</v>
      </c>
      <c r="FU17" s="305"/>
      <c r="FV17" s="305"/>
      <c r="FW17" s="305">
        <v>-15.420768574279087</v>
      </c>
      <c r="FX17" s="305">
        <v>1060.5213178993424</v>
      </c>
      <c r="FY17" s="305">
        <v>114.44352289255107</v>
      </c>
      <c r="FZ17" s="305">
        <v>405.64650872068557</v>
      </c>
      <c r="GA17" s="305">
        <v>722.34623105309333</v>
      </c>
      <c r="GB17" s="305">
        <v>52.743019244407584</v>
      </c>
      <c r="GC17" s="305">
        <v>39.726299087663634</v>
      </c>
      <c r="GD17" s="305">
        <v>2101.092038993665</v>
      </c>
      <c r="GE17" s="305">
        <v>1669.3495847006357</v>
      </c>
      <c r="GF17" s="305">
        <v>741.95364994650993</v>
      </c>
      <c r="GG17" s="305">
        <v>245.62583390429481</v>
      </c>
      <c r="GH17" s="305">
        <v>410.02788696164339</v>
      </c>
      <c r="GI17" s="305">
        <v>10.294779676506556</v>
      </c>
      <c r="GJ17" s="305">
        <v>124.68296611493756</v>
      </c>
      <c r="GK17" s="305">
        <v>58.423785655043091</v>
      </c>
      <c r="GL17" s="305">
        <v>88.635462118207073</v>
      </c>
      <c r="GM17" s="305">
        <v>431.74245429302948</v>
      </c>
      <c r="GN17" s="305">
        <v>313.88458163547415</v>
      </c>
      <c r="GO17" s="305">
        <v>300.29028884641735</v>
      </c>
      <c r="GP17" s="305">
        <v>117.85787265755533</v>
      </c>
      <c r="GQ17" s="305"/>
      <c r="GR17" s="305"/>
      <c r="GS17" s="305">
        <v>278.91409132980016</v>
      </c>
      <c r="GT17" s="305">
        <v>278.91409132980016</v>
      </c>
      <c r="GU17" s="305"/>
      <c r="GV17" s="305">
        <v>337.33787698484326</v>
      </c>
      <c r="GW17" s="305">
        <v>670.93024653516568</v>
      </c>
      <c r="GX17" s="305">
        <v>1324.687998731622</v>
      </c>
      <c r="GY17" s="305"/>
      <c r="GZ17" s="1337"/>
      <c r="HA17" s="1337"/>
      <c r="HB17" s="1337"/>
      <c r="HC17" s="1337"/>
      <c r="HD17" s="1337"/>
      <c r="HE17" s="1337"/>
      <c r="HF17" s="1337"/>
      <c r="HG17" s="1337"/>
      <c r="HH17" s="1337"/>
      <c r="HI17" s="1337"/>
      <c r="HJ17" s="1337"/>
      <c r="HK17" s="1337"/>
      <c r="HL17" s="1337"/>
      <c r="HM17" s="1337"/>
      <c r="HN17" s="1337"/>
      <c r="HO17" s="1337"/>
      <c r="HP17" s="1337"/>
      <c r="HQ17" s="1337"/>
      <c r="HR17" s="1337"/>
      <c r="HS17" s="1337"/>
      <c r="HT17" s="1337"/>
      <c r="HU17" s="1337"/>
      <c r="HV17" s="1337"/>
      <c r="HW17" s="1337"/>
      <c r="HX17" s="1337"/>
      <c r="HY17" s="1337"/>
      <c r="HZ17" s="1337"/>
      <c r="IA17" s="1337"/>
      <c r="IB17" s="1337"/>
      <c r="IC17" s="1337"/>
      <c r="ID17" s="1337"/>
      <c r="IE17" s="1337"/>
      <c r="IF17" s="1338"/>
      <c r="IG17" s="1338"/>
      <c r="IH17" s="1338"/>
      <c r="II17" s="1338"/>
      <c r="IJ17" s="1338"/>
      <c r="IK17" s="1338"/>
      <c r="IL17" s="1338"/>
      <c r="IM17" s="1338"/>
      <c r="IN17" s="1338"/>
      <c r="IO17" s="1338"/>
      <c r="IP17" s="1338"/>
      <c r="IQ17" s="1338"/>
      <c r="IR17" s="1338"/>
      <c r="IS17" s="1338"/>
      <c r="IT17" s="1338"/>
      <c r="IU17" s="1338"/>
      <c r="IV17" s="1338"/>
      <c r="IW17" s="1338"/>
      <c r="IX17" s="1338"/>
      <c r="IY17" s="1338"/>
      <c r="IZ17" s="1338"/>
      <c r="JA17" s="1338"/>
      <c r="JB17" s="1338"/>
      <c r="JC17" s="1338"/>
      <c r="JD17" s="1338"/>
      <c r="JE17" s="1338"/>
      <c r="JF17" s="1338"/>
      <c r="JG17" s="1337"/>
      <c r="JH17" s="1337"/>
      <c r="JI17" s="1337"/>
      <c r="JJ17" s="1337"/>
      <c r="JK17" s="1337"/>
      <c r="JL17" s="1337"/>
      <c r="JM17" s="1337"/>
      <c r="JN17" s="1337"/>
      <c r="JO17" s="1337"/>
      <c r="JP17" s="1337"/>
      <c r="JQ17" s="1337"/>
      <c r="JR17" s="1337"/>
      <c r="JS17" s="1337"/>
      <c r="JT17" s="1337"/>
      <c r="JU17" s="1337"/>
      <c r="JV17" s="1337"/>
      <c r="JW17" s="1337"/>
      <c r="JX17" s="1337"/>
      <c r="JY17" s="1337"/>
      <c r="JZ17" s="1337"/>
      <c r="KA17" s="1337"/>
      <c r="KB17" s="1337"/>
      <c r="KC17" s="1337"/>
      <c r="KD17" s="1337"/>
      <c r="KE17" s="1337"/>
      <c r="KF17" s="1337"/>
      <c r="KG17" s="1337"/>
      <c r="KH17" s="1337"/>
      <c r="KI17" s="1337"/>
      <c r="KJ17" s="1337"/>
      <c r="KK17" s="1337"/>
      <c r="KL17" s="1337"/>
      <c r="KM17" s="1337"/>
      <c r="KN17" s="1337"/>
      <c r="KO17" s="1337"/>
      <c r="KP17" s="1337"/>
      <c r="KQ17" s="1337"/>
      <c r="KR17" s="1337"/>
      <c r="KS17" s="1337"/>
      <c r="KT17" s="1337"/>
      <c r="KU17" s="1337"/>
      <c r="KV17" s="1337"/>
      <c r="KW17" s="1337"/>
      <c r="KX17" s="1337"/>
      <c r="KY17" s="1337"/>
      <c r="KZ17" s="1337"/>
      <c r="LA17" s="1337"/>
      <c r="LB17" s="1337"/>
      <c r="LC17" s="1337"/>
      <c r="LD17" s="1337"/>
      <c r="LE17" s="1337"/>
      <c r="LF17" s="1337"/>
      <c r="LG17" s="1337"/>
      <c r="LH17" s="1337"/>
      <c r="LI17" s="1337"/>
      <c r="LJ17" s="1337"/>
      <c r="LK17" s="1337"/>
      <c r="LL17" s="1337"/>
      <c r="LM17" s="1337"/>
      <c r="LN17" s="1337"/>
      <c r="LO17" s="1337"/>
      <c r="LP17" s="1337"/>
      <c r="LQ17" s="1337"/>
      <c r="LR17" s="305">
        <v>32862.942865859601</v>
      </c>
      <c r="LS17" s="305"/>
      <c r="LT17" s="305"/>
      <c r="LU17" s="305">
        <v>20742.612000000001</v>
      </c>
      <c r="LV17" s="305"/>
      <c r="LW17" s="305"/>
      <c r="LX17" s="305">
        <v>13305.59815124837</v>
      </c>
      <c r="LY17" s="305">
        <v>125.8600293169311</v>
      </c>
      <c r="LZ17" s="305">
        <v>13179.738121931439</v>
      </c>
      <c r="MA17" s="305">
        <v>8690.7115847084988</v>
      </c>
      <c r="MB17" s="305">
        <v>12627.178402428612</v>
      </c>
      <c r="MC17" s="305">
        <v>8306.8718884628961</v>
      </c>
      <c r="MD17" s="305"/>
      <c r="ME17" s="305"/>
      <c r="MF17" s="305">
        <v>118.91727964104595</v>
      </c>
      <c r="MG17" s="305">
        <v>6.9427496758851532</v>
      </c>
      <c r="MH17" s="305">
        <v>0.94591786018371171</v>
      </c>
      <c r="MI17" s="305">
        <v>0.89373869772167125</v>
      </c>
      <c r="MJ17" s="305">
        <v>5.2179162462040463E-2</v>
      </c>
      <c r="MK17" s="305">
        <v>3715.1568267140742</v>
      </c>
      <c r="ML17" s="305">
        <v>3011.1763512057864</v>
      </c>
      <c r="MM17" s="305"/>
      <c r="MN17" s="305"/>
      <c r="MO17" s="305">
        <v>1184.3793284103217</v>
      </c>
      <c r="MP17" s="305">
        <v>5269.0256156012574</v>
      </c>
      <c r="MQ17" s="305">
        <v>4376.9748439208752</v>
      </c>
      <c r="MR17" s="305">
        <v>892.05077168038247</v>
      </c>
      <c r="MS17" s="305">
        <v>1198.0632064107274</v>
      </c>
      <c r="MT17" s="305">
        <v>2575.6253497637881</v>
      </c>
      <c r="MU17" s="305"/>
      <c r="MV17" s="305"/>
      <c r="MW17" s="305">
        <v>1144.5306490566491</v>
      </c>
      <c r="MX17" s="305">
        <v>3772.4923794773335</v>
      </c>
      <c r="MY17" s="305">
        <v>2932.981199668191</v>
      </c>
      <c r="MZ17" s="305">
        <v>839.51117980914205</v>
      </c>
      <c r="NA17" s="305">
        <v>5222.5688116418532</v>
      </c>
      <c r="NB17" s="305"/>
      <c r="NC17" s="305"/>
      <c r="ND17" s="305"/>
      <c r="NE17" s="305"/>
      <c r="NF17" s="305"/>
      <c r="NG17" s="305"/>
      <c r="NH17" s="305"/>
      <c r="NI17" s="305"/>
      <c r="NJ17" s="305">
        <v>600.93684627977757</v>
      </c>
      <c r="NK17" s="305">
        <v>215.59223760007575</v>
      </c>
      <c r="NL17" s="305">
        <v>684.16209023244392</v>
      </c>
      <c r="NM17" s="305"/>
      <c r="NN17" s="305"/>
      <c r="NO17" s="305">
        <v>489.18611385239564</v>
      </c>
      <c r="NP17" s="305">
        <v>700.39689813885639</v>
      </c>
      <c r="NQ17" s="305">
        <v>582.44850907673356</v>
      </c>
      <c r="NR17" s="305">
        <v>1112.4705142746213</v>
      </c>
      <c r="NS17" s="305">
        <v>181.67280870466951</v>
      </c>
      <c r="NT17" s="305"/>
      <c r="NU17" s="305">
        <v>10.294779676506556</v>
      </c>
      <c r="NV17" s="305">
        <v>0.45043781039480119</v>
      </c>
      <c r="NW17" s="305"/>
      <c r="NX17" s="305"/>
      <c r="NY17" s="305"/>
      <c r="NZ17" s="305"/>
      <c r="OA17" s="305"/>
      <c r="OB17" s="305"/>
      <c r="OC17" s="305"/>
      <c r="OD17" s="305">
        <v>23203.455032612444</v>
      </c>
      <c r="OE17" s="305"/>
      <c r="OF17" s="305"/>
      <c r="OG17" s="305">
        <v>12582.477050778496</v>
      </c>
      <c r="OH17" s="305"/>
      <c r="OI17" s="305"/>
      <c r="OJ17" s="305">
        <v>12424.888577129308</v>
      </c>
      <c r="OK17" s="305"/>
      <c r="OL17" s="305"/>
      <c r="OM17" s="305">
        <v>157.58847364918716</v>
      </c>
      <c r="ON17" s="305"/>
      <c r="OO17" s="305"/>
      <c r="OP17" s="305">
        <v>54.060304669565838</v>
      </c>
      <c r="OS17" s="305">
        <v>53.547579701670003</v>
      </c>
      <c r="OV17" s="305">
        <v>1.3039858714875729</v>
      </c>
    </row>
    <row r="18" spans="1:412" s="157" customFormat="1" ht="12">
      <c r="A18" s="1342">
        <v>1968</v>
      </c>
      <c r="B18" s="305">
        <v>13742.219917253184</v>
      </c>
      <c r="C18" s="305">
        <v>9079.6051637557393</v>
      </c>
      <c r="D18" s="305">
        <v>1279.5253500727567</v>
      </c>
      <c r="E18" s="305">
        <v>3736.0512942089063</v>
      </c>
      <c r="F18" s="305">
        <v>1401.8280864791629</v>
      </c>
      <c r="G18" s="305">
        <v>1754.7899772633816</v>
      </c>
      <c r="H18" s="383">
        <v>330298.8559401246</v>
      </c>
      <c r="I18" s="383">
        <v>218612.68939155122</v>
      </c>
      <c r="J18" s="383">
        <v>39842.926291597556</v>
      </c>
      <c r="K18" s="383">
        <v>71279.065984804241</v>
      </c>
      <c r="L18" s="383">
        <v>20745.925116232687</v>
      </c>
      <c r="M18" s="383">
        <v>20181.750844061142</v>
      </c>
      <c r="N18" s="305">
        <v>4.1605411796353069</v>
      </c>
      <c r="O18" s="305">
        <v>4.1532836858767634</v>
      </c>
      <c r="P18" s="305">
        <v>3.2114241326260085</v>
      </c>
      <c r="Q18" s="305">
        <v>5.2414425506156093</v>
      </c>
      <c r="R18" s="305">
        <v>6.7571249709288699</v>
      </c>
      <c r="S18" s="305">
        <v>8.6949343038776128</v>
      </c>
      <c r="T18" s="383">
        <v>13742.219917253184</v>
      </c>
      <c r="U18" s="383">
        <v>12505.713163625713</v>
      </c>
      <c r="V18" s="383">
        <v>6130.3438150265392</v>
      </c>
      <c r="W18" s="383">
        <v>6375.3693485991735</v>
      </c>
      <c r="X18" s="383">
        <v>4893.7050543333626</v>
      </c>
      <c r="Y18" s="383">
        <v>1481.6642942658113</v>
      </c>
      <c r="Z18" s="383">
        <v>1236.5067536274712</v>
      </c>
      <c r="AA18" s="305">
        <v>13742.219917253184</v>
      </c>
      <c r="AB18" s="305">
        <v>13098.930571179029</v>
      </c>
      <c r="AC18" s="305">
        <v>1658.2191064776184</v>
      </c>
      <c r="AD18" s="305">
        <v>369.99968163382971</v>
      </c>
      <c r="AE18" s="305">
        <v>3497.7324956923794</v>
      </c>
      <c r="AF18" s="305">
        <v>1450.2446801710716</v>
      </c>
      <c r="AG18" s="305">
        <v>6122.734607204131</v>
      </c>
      <c r="AH18" s="305">
        <v>4854.3908043841002</v>
      </c>
      <c r="AI18" s="305"/>
      <c r="AJ18" s="305">
        <v>1268.343802820031</v>
      </c>
      <c r="AK18" s="305">
        <v>643.28934607415363</v>
      </c>
      <c r="AL18" s="305">
        <v>330298.8559401246</v>
      </c>
      <c r="AM18" s="305">
        <v>297078.58480280865</v>
      </c>
      <c r="AN18" s="305">
        <v>13075.34995886358</v>
      </c>
      <c r="AO18" s="305">
        <v>9024.5284963329887</v>
      </c>
      <c r="AP18" s="305">
        <v>46617.41565804492</v>
      </c>
      <c r="AQ18" s="305">
        <v>54262.52356411401</v>
      </c>
      <c r="AR18" s="305">
        <v>174098.76712545319</v>
      </c>
      <c r="AS18" s="305">
        <v>130607.8339388381</v>
      </c>
      <c r="AT18" s="305"/>
      <c r="AU18" s="305">
        <v>43490.933186615111</v>
      </c>
      <c r="AV18" s="305">
        <v>33220.271137315911</v>
      </c>
      <c r="AW18" s="305">
        <v>4.1605411796353069</v>
      </c>
      <c r="AX18" s="305">
        <v>4.4092476675401171</v>
      </c>
      <c r="AY18" s="305">
        <v>12.682024662395646</v>
      </c>
      <c r="AZ18" s="305">
        <v>4.0999336617328508</v>
      </c>
      <c r="BA18" s="305">
        <v>7.5030596319398599</v>
      </c>
      <c r="BB18" s="305">
        <v>2.67264510552579</v>
      </c>
      <c r="BC18" s="305">
        <v>3.516816751948721</v>
      </c>
      <c r="BD18" s="305">
        <v>3.7167684801030743</v>
      </c>
      <c r="BE18" s="305"/>
      <c r="BF18" s="305">
        <v>2.9163407402129047</v>
      </c>
      <c r="BG18" s="305">
        <v>1.9364361699972847</v>
      </c>
      <c r="BH18" s="305">
        <v>1401.8280864791629</v>
      </c>
      <c r="BI18" s="305">
        <v>704.74476258754419</v>
      </c>
      <c r="BJ18" s="305">
        <v>697.08332389161899</v>
      </c>
      <c r="BK18" s="305">
        <v>301.86285897675089</v>
      </c>
      <c r="BL18" s="305">
        <v>395.2204649148681</v>
      </c>
      <c r="BM18" s="305">
        <v>1754.7899772633816</v>
      </c>
      <c r="BN18" s="305">
        <v>1489.9031836829381</v>
      </c>
      <c r="BO18" s="305">
        <v>264.88679358044345</v>
      </c>
      <c r="BP18" s="305">
        <v>214.61618560117637</v>
      </c>
      <c r="BQ18" s="305">
        <v>50.270607979267098</v>
      </c>
      <c r="BR18" s="305">
        <v>20745.925116232687</v>
      </c>
      <c r="BS18" s="305">
        <v>6154.1800292008011</v>
      </c>
      <c r="BT18" s="305">
        <v>14591.745087031886</v>
      </c>
      <c r="BU18" s="305">
        <v>3459.5075012054713</v>
      </c>
      <c r="BV18" s="305">
        <v>11132.237585826415</v>
      </c>
      <c r="BW18" s="305">
        <v>20181.750844061142</v>
      </c>
      <c r="BX18" s="305">
        <v>16569.309775305042</v>
      </c>
      <c r="BY18" s="305">
        <v>3612.4410687560999</v>
      </c>
      <c r="BZ18" s="305">
        <v>2997.9468767827348</v>
      </c>
      <c r="CA18" s="305">
        <v>614.49419197336488</v>
      </c>
      <c r="CB18" s="305">
        <v>6.7571249709288699</v>
      </c>
      <c r="CC18" s="305">
        <v>11.451481094859428</v>
      </c>
      <c r="CD18" s="305">
        <v>4.7772443921812853</v>
      </c>
      <c r="CE18" s="305">
        <v>8.725602094274004</v>
      </c>
      <c r="CF18" s="305">
        <v>3.5502338309601256</v>
      </c>
      <c r="CG18" s="305">
        <v>8.6949343038776128</v>
      </c>
      <c r="CH18" s="305">
        <v>8.9919447695008703</v>
      </c>
      <c r="CI18" s="305">
        <v>7.332626014897289</v>
      </c>
      <c r="CJ18" s="305">
        <v>7.158772133797549</v>
      </c>
      <c r="CK18" s="305">
        <v>8.1808109231805517</v>
      </c>
      <c r="CL18" s="305">
        <v>3736.0512942089063</v>
      </c>
      <c r="CM18" s="305">
        <v>3599.255513522864</v>
      </c>
      <c r="CN18" s="305">
        <v>136.79578068604201</v>
      </c>
      <c r="CO18" s="305"/>
      <c r="CP18" s="305">
        <v>71279.065984804241</v>
      </c>
      <c r="CQ18" s="305">
        <v>71276.913356333403</v>
      </c>
      <c r="CR18" s="305">
        <v>2.1526284708440695</v>
      </c>
      <c r="CS18" s="305"/>
      <c r="CT18" s="305">
        <v>3599.255513522864</v>
      </c>
      <c r="CU18" s="305">
        <v>1246.5511775767993</v>
      </c>
      <c r="CV18" s="305">
        <v>676.69946488070934</v>
      </c>
      <c r="CW18" s="305">
        <v>388.7015482568425</v>
      </c>
      <c r="CX18" s="305"/>
      <c r="CY18" s="305"/>
      <c r="CZ18" s="305"/>
      <c r="DA18" s="305">
        <v>1287.3033228085126</v>
      </c>
      <c r="DB18" s="305">
        <v>71279.065984804241</v>
      </c>
      <c r="DC18" s="305">
        <v>71276.913356333403</v>
      </c>
      <c r="DD18" s="305">
        <v>36125.117171047896</v>
      </c>
      <c r="DE18" s="305">
        <v>15793.287786265728</v>
      </c>
      <c r="DF18" s="305">
        <v>4522.1872432904765</v>
      </c>
      <c r="DG18" s="305"/>
      <c r="DH18" s="305"/>
      <c r="DI18" s="305"/>
      <c r="DJ18" s="305">
        <v>14836.321155729309</v>
      </c>
      <c r="DK18" s="305">
        <v>5.2414425506156093</v>
      </c>
      <c r="DL18" s="305">
        <v>5.0496792636476409</v>
      </c>
      <c r="DM18" s="305">
        <v>3.4506495070300702</v>
      </c>
      <c r="DN18" s="305">
        <v>4.2847282594899943</v>
      </c>
      <c r="DO18" s="305">
        <v>8.595432416770338</v>
      </c>
      <c r="DP18" s="305"/>
      <c r="DQ18" s="305"/>
      <c r="DR18" s="305"/>
      <c r="DS18" s="305">
        <v>8.6767016519549891</v>
      </c>
      <c r="DT18" s="305">
        <v>3314.9611618346212</v>
      </c>
      <c r="DU18" s="305">
        <v>284.29435168824301</v>
      </c>
      <c r="DV18" s="305">
        <v>2068.4099842578216</v>
      </c>
      <c r="DW18" s="305">
        <v>64641.851936543804</v>
      </c>
      <c r="DX18" s="305">
        <v>6635.0614197895993</v>
      </c>
      <c r="DY18" s="305">
        <v>28516.734765495909</v>
      </c>
      <c r="DZ18" s="305">
        <v>5.1281964586794011</v>
      </c>
      <c r="EA18" s="305">
        <v>4.2847282594899943</v>
      </c>
      <c r="EB18" s="305">
        <v>7.2533198532972074</v>
      </c>
      <c r="EC18" s="305">
        <v>721907</v>
      </c>
      <c r="ED18" s="305"/>
      <c r="EE18" s="305">
        <v>80.769980705557671</v>
      </c>
      <c r="EF18" s="305">
        <v>3288.2446921970095</v>
      </c>
      <c r="EG18" s="305">
        <v>5615.7978022252464</v>
      </c>
      <c r="EH18" s="305">
        <v>503.57426444767691</v>
      </c>
      <c r="EI18" s="305">
        <v>-241.19576125792585</v>
      </c>
      <c r="EJ18" s="305">
        <v>9166.4209976120073</v>
      </c>
      <c r="EK18" s="305">
        <v>9079.6051637557393</v>
      </c>
      <c r="EL18" s="305">
        <v>0.88820917691311241</v>
      </c>
      <c r="EM18" s="305">
        <v>87.704043033181108</v>
      </c>
      <c r="EN18" s="305">
        <v>0.95679702095320907</v>
      </c>
      <c r="EO18" s="305">
        <v>1401.8280864791629</v>
      </c>
      <c r="EP18" s="305">
        <v>704.74476258754419</v>
      </c>
      <c r="EQ18" s="305">
        <v>697.08332389161899</v>
      </c>
      <c r="ER18" s="305">
        <v>395.2204649148681</v>
      </c>
      <c r="ES18" s="305">
        <v>1754.7899772633816</v>
      </c>
      <c r="ET18" s="305">
        <v>1489.9031836829381</v>
      </c>
      <c r="EU18" s="305">
        <v>264.88679358044345</v>
      </c>
      <c r="EV18" s="305">
        <v>50.270607979267098</v>
      </c>
      <c r="EW18" s="305">
        <v>-65.012080343298123</v>
      </c>
      <c r="EX18" s="305">
        <v>189.57304100104577</v>
      </c>
      <c r="EY18" s="305">
        <v>2.5176397052636639</v>
      </c>
      <c r="EZ18" s="305">
        <v>-225.88329042120736</v>
      </c>
      <c r="FA18" s="305">
        <v>17.556164581154668</v>
      </c>
      <c r="FB18" s="305">
        <v>82.568244924452785</v>
      </c>
      <c r="FC18" s="305">
        <v>-65.012080343298123</v>
      </c>
      <c r="FD18" s="305">
        <v>206.60512302717777</v>
      </c>
      <c r="FE18" s="305">
        <v>17.032082026132006</v>
      </c>
      <c r="FF18" s="305">
        <v>189.57304100104577</v>
      </c>
      <c r="FG18" s="305">
        <v>13866.780877910931</v>
      </c>
      <c r="FH18" s="305">
        <v>1481.6642942658113</v>
      </c>
      <c r="FI18" s="305">
        <v>12385.11658364512</v>
      </c>
      <c r="FJ18" s="305">
        <v>9079.6051637557393</v>
      </c>
      <c r="FK18" s="305">
        <v>1279.5253500727567</v>
      </c>
      <c r="FL18" s="305">
        <v>3507.6503640824349</v>
      </c>
      <c r="FM18" s="305">
        <v>3736.0512942089063</v>
      </c>
      <c r="FN18" s="305">
        <v>2.5176397052636639</v>
      </c>
      <c r="FO18" s="305">
        <v>0</v>
      </c>
      <c r="FP18" s="305">
        <v>2.5176397052636639</v>
      </c>
      <c r="FQ18" s="305">
        <v>-225.88329042120773</v>
      </c>
      <c r="FR18" s="305">
        <v>-1.6437176219077541</v>
      </c>
      <c r="FS18" s="305">
        <v>2628.3118772012067</v>
      </c>
      <c r="FT18" s="305">
        <v>2577.8623201471278</v>
      </c>
      <c r="FU18" s="305"/>
      <c r="FV18" s="305"/>
      <c r="FW18" s="305">
        <v>1.6834349043789745</v>
      </c>
      <c r="FX18" s="305">
        <v>1148.0575288786315</v>
      </c>
      <c r="FY18" s="305">
        <v>165.65095621025807</v>
      </c>
      <c r="FZ18" s="305">
        <v>442.31786328176656</v>
      </c>
      <c r="GA18" s="305">
        <v>770.53838664310706</v>
      </c>
      <c r="GB18" s="305">
        <v>49.614150228985615</v>
      </c>
      <c r="GC18" s="305">
        <v>50.449557054079072</v>
      </c>
      <c r="GD18" s="305">
        <v>2349.4987559049441</v>
      </c>
      <c r="GE18" s="305">
        <v>1914.7548471626221</v>
      </c>
      <c r="GF18" s="305">
        <v>824.09878234947655</v>
      </c>
      <c r="GG18" s="305">
        <v>282.43181517675765</v>
      </c>
      <c r="GH18" s="305">
        <v>468.74676955993891</v>
      </c>
      <c r="GI18" s="305">
        <v>17.659420317497069</v>
      </c>
      <c r="GJ18" s="305">
        <v>144.71890663877971</v>
      </c>
      <c r="GK18" s="305">
        <v>75.418003918598927</v>
      </c>
      <c r="GL18" s="305">
        <v>119.34056951907012</v>
      </c>
      <c r="GM18" s="305">
        <v>434.74390874232211</v>
      </c>
      <c r="GN18" s="305">
        <v>297.68189631339175</v>
      </c>
      <c r="GO18" s="305">
        <v>284.29435168824301</v>
      </c>
      <c r="GP18" s="305">
        <v>137.06201242893033</v>
      </c>
      <c r="GQ18" s="305"/>
      <c r="GR18" s="305"/>
      <c r="GS18" s="305">
        <v>278.81312129626258</v>
      </c>
      <c r="GT18" s="305">
        <v>278.81312129626258</v>
      </c>
      <c r="GU18" s="305"/>
      <c r="GV18" s="305">
        <v>354.23112521486149</v>
      </c>
      <c r="GW18" s="305">
        <v>663.10747298450565</v>
      </c>
      <c r="GX18" s="305">
        <v>1702.8809490481526</v>
      </c>
      <c r="GY18" s="305"/>
      <c r="GZ18" s="1337"/>
      <c r="HA18" s="1337"/>
      <c r="HB18" s="1337"/>
      <c r="HC18" s="1337"/>
      <c r="HD18" s="1337"/>
      <c r="HE18" s="1337"/>
      <c r="HF18" s="1337"/>
      <c r="HG18" s="1337"/>
      <c r="HH18" s="1337"/>
      <c r="HI18" s="1337"/>
      <c r="HJ18" s="1337"/>
      <c r="HK18" s="1337"/>
      <c r="HL18" s="1337"/>
      <c r="HM18" s="1337"/>
      <c r="HN18" s="1337"/>
      <c r="HO18" s="1337"/>
      <c r="HP18" s="1337"/>
      <c r="HQ18" s="1337"/>
      <c r="HR18" s="1337"/>
      <c r="HS18" s="1337"/>
      <c r="HT18" s="1337"/>
      <c r="HU18" s="1337"/>
      <c r="HV18" s="1337"/>
      <c r="HW18" s="1337"/>
      <c r="HX18" s="1337"/>
      <c r="HY18" s="1337"/>
      <c r="HZ18" s="1337"/>
      <c r="IA18" s="1337"/>
      <c r="IB18" s="1337"/>
      <c r="IC18" s="1337"/>
      <c r="ID18" s="1337"/>
      <c r="IE18" s="1337"/>
      <c r="IF18" s="1338"/>
      <c r="IG18" s="1338"/>
      <c r="IH18" s="1338"/>
      <c r="II18" s="1338"/>
      <c r="IJ18" s="1338"/>
      <c r="IK18" s="1338"/>
      <c r="IL18" s="1338"/>
      <c r="IM18" s="1338"/>
      <c r="IN18" s="1338"/>
      <c r="IO18" s="1338"/>
      <c r="IP18" s="1338"/>
      <c r="IQ18" s="1338"/>
      <c r="IR18" s="1338"/>
      <c r="IS18" s="1338"/>
      <c r="IT18" s="1338"/>
      <c r="IU18" s="1338"/>
      <c r="IV18" s="1338"/>
      <c r="IW18" s="1338"/>
      <c r="IX18" s="1338"/>
      <c r="IY18" s="1338"/>
      <c r="IZ18" s="1338"/>
      <c r="JA18" s="1338"/>
      <c r="JB18" s="1338"/>
      <c r="JC18" s="1338"/>
      <c r="JD18" s="1338"/>
      <c r="JE18" s="1338"/>
      <c r="JF18" s="1338"/>
      <c r="JG18" s="1337"/>
      <c r="JH18" s="1337"/>
      <c r="JI18" s="1337"/>
      <c r="JJ18" s="1337"/>
      <c r="JK18" s="1337"/>
      <c r="JL18" s="1337"/>
      <c r="JM18" s="1337"/>
      <c r="JN18" s="1337"/>
      <c r="JO18" s="1337"/>
      <c r="JP18" s="1337"/>
      <c r="JQ18" s="1337"/>
      <c r="JR18" s="1337"/>
      <c r="JS18" s="1337"/>
      <c r="JT18" s="1337"/>
      <c r="JU18" s="1337"/>
      <c r="JV18" s="1337"/>
      <c r="JW18" s="1337"/>
      <c r="JX18" s="1337"/>
      <c r="JY18" s="1337"/>
      <c r="JZ18" s="1337"/>
      <c r="KA18" s="1337"/>
      <c r="KB18" s="1337"/>
      <c r="KC18" s="1337"/>
      <c r="KD18" s="1337"/>
      <c r="KE18" s="1337"/>
      <c r="KF18" s="1337"/>
      <c r="KG18" s="1337"/>
      <c r="KH18" s="1337"/>
      <c r="KI18" s="1337"/>
      <c r="KJ18" s="1337"/>
      <c r="KK18" s="1337"/>
      <c r="KL18" s="1337"/>
      <c r="KM18" s="1337"/>
      <c r="KN18" s="1337"/>
      <c r="KO18" s="1337"/>
      <c r="KP18" s="1337"/>
      <c r="KQ18" s="1337"/>
      <c r="KR18" s="1337"/>
      <c r="KS18" s="1337"/>
      <c r="KT18" s="1337"/>
      <c r="KU18" s="1337"/>
      <c r="KV18" s="1337"/>
      <c r="KW18" s="1337"/>
      <c r="KX18" s="1337"/>
      <c r="KY18" s="1337"/>
      <c r="KZ18" s="1337"/>
      <c r="LA18" s="1337"/>
      <c r="LB18" s="1337"/>
      <c r="LC18" s="1337"/>
      <c r="LD18" s="1337"/>
      <c r="LE18" s="1337"/>
      <c r="LF18" s="1337"/>
      <c r="LG18" s="1337"/>
      <c r="LH18" s="1337"/>
      <c r="LI18" s="1337"/>
      <c r="LJ18" s="1337"/>
      <c r="LK18" s="1337"/>
      <c r="LL18" s="1337"/>
      <c r="LM18" s="1337"/>
      <c r="LN18" s="1337"/>
      <c r="LO18" s="1337"/>
      <c r="LP18" s="1337"/>
      <c r="LQ18" s="1337"/>
      <c r="LR18" s="305">
        <v>33255.32412694805</v>
      </c>
      <c r="LS18" s="305"/>
      <c r="LT18" s="305"/>
      <c r="LU18" s="305">
        <v>20912.522000000001</v>
      </c>
      <c r="LV18" s="305"/>
      <c r="LW18" s="305"/>
      <c r="LX18" s="305">
        <v>13418.410542559321</v>
      </c>
      <c r="LY18" s="305">
        <v>127.79303283306763</v>
      </c>
      <c r="LZ18" s="305">
        <v>13290.617509726253</v>
      </c>
      <c r="MA18" s="305">
        <v>8821.1970136647578</v>
      </c>
      <c r="MB18" s="305">
        <v>12733.409178631015</v>
      </c>
      <c r="MC18" s="305">
        <v>8431.5942119557112</v>
      </c>
      <c r="MD18" s="305"/>
      <c r="ME18" s="305"/>
      <c r="MF18" s="305">
        <v>120.74365391509524</v>
      </c>
      <c r="MG18" s="305">
        <v>7.0493789179723905</v>
      </c>
      <c r="MH18" s="305">
        <v>0.95237086708404528</v>
      </c>
      <c r="MI18" s="305">
        <v>0.89983574084375539</v>
      </c>
      <c r="MJ18" s="305">
        <v>5.2535126240289887E-2</v>
      </c>
      <c r="MK18" s="305">
        <v>3663.444622650617</v>
      </c>
      <c r="ML18" s="305">
        <v>3004.8135315129766</v>
      </c>
      <c r="MM18" s="305"/>
      <c r="MN18" s="305"/>
      <c r="MO18" s="305">
        <v>1212.9362250744798</v>
      </c>
      <c r="MP18" s="305">
        <v>5409.4231304881805</v>
      </c>
      <c r="MQ18" s="305">
        <v>4529.1524344406062</v>
      </c>
      <c r="MR18" s="305">
        <v>880.27069604757435</v>
      </c>
      <c r="MS18" s="305">
        <v>1187.292155401334</v>
      </c>
      <c r="MT18" s="305">
        <v>2571.5077861106993</v>
      </c>
      <c r="MU18" s="305"/>
      <c r="MV18" s="305"/>
      <c r="MW18" s="305">
        <v>1175.3006891402763</v>
      </c>
      <c r="MX18" s="305">
        <v>3887.0963830124469</v>
      </c>
      <c r="MY18" s="305">
        <v>3058.1558247352164</v>
      </c>
      <c r="MZ18" s="305">
        <v>828.94055827723071</v>
      </c>
      <c r="NA18" s="305">
        <v>6130.3438150265392</v>
      </c>
      <c r="NB18" s="305"/>
      <c r="NC18" s="305"/>
      <c r="ND18" s="305"/>
      <c r="NE18" s="305"/>
      <c r="NF18" s="305"/>
      <c r="NG18" s="305"/>
      <c r="NH18" s="305"/>
      <c r="NI18" s="305"/>
      <c r="NJ18" s="305">
        <v>694.95600262981702</v>
      </c>
      <c r="NK18" s="305">
        <v>236.36544099345929</v>
      </c>
      <c r="NL18" s="305">
        <v>794.11523338910456</v>
      </c>
      <c r="NM18" s="305"/>
      <c r="NN18" s="305"/>
      <c r="NO18" s="305">
        <v>556.97922395215028</v>
      </c>
      <c r="NP18" s="305">
        <v>811.14978867761101</v>
      </c>
      <c r="NQ18" s="305">
        <v>660.46226038788825</v>
      </c>
      <c r="NR18" s="305">
        <v>1367.071365626256</v>
      </c>
      <c r="NS18" s="305">
        <v>225.92471758348151</v>
      </c>
      <c r="NT18" s="305"/>
      <c r="NU18" s="305">
        <v>17.659420317497069</v>
      </c>
      <c r="NV18" s="305">
        <v>0.46800338254443846</v>
      </c>
      <c r="NW18" s="305"/>
      <c r="NX18" s="305"/>
      <c r="NY18" s="305"/>
      <c r="NZ18" s="305"/>
      <c r="OA18" s="305"/>
      <c r="OB18" s="305"/>
      <c r="OC18" s="305"/>
      <c r="OD18" s="305">
        <v>23461.444180871142</v>
      </c>
      <c r="OE18" s="305"/>
      <c r="OF18" s="305"/>
      <c r="OG18" s="305">
        <v>12642.618319158773</v>
      </c>
      <c r="OH18" s="305"/>
      <c r="OI18" s="305"/>
      <c r="OJ18" s="305">
        <v>12484.265773138521</v>
      </c>
      <c r="OK18" s="305"/>
      <c r="OL18" s="305"/>
      <c r="OM18" s="305">
        <v>158.35254602025205</v>
      </c>
      <c r="ON18" s="305"/>
      <c r="OO18" s="305"/>
      <c r="OP18" s="305">
        <v>53.852779507686506</v>
      </c>
      <c r="OS18" s="305">
        <v>53.211838439670046</v>
      </c>
      <c r="OV18" s="305">
        <v>1.3039858714875729</v>
      </c>
    </row>
    <row r="19" spans="1:412" s="157" customFormat="1" ht="12">
      <c r="A19" s="1342">
        <v>1969</v>
      </c>
      <c r="B19" s="305">
        <v>15734.89896455837</v>
      </c>
      <c r="C19" s="305">
        <v>9984.8431453111916</v>
      </c>
      <c r="D19" s="305">
        <v>1462.6269508174141</v>
      </c>
      <c r="E19" s="305">
        <v>4657.5363848642974</v>
      </c>
      <c r="F19" s="305">
        <v>1712.6051546219412</v>
      </c>
      <c r="G19" s="305">
        <v>2082.7126710564739</v>
      </c>
      <c r="H19" s="383">
        <v>359720.46739620902</v>
      </c>
      <c r="I19" s="383">
        <v>237462.06418548356</v>
      </c>
      <c r="J19" s="383">
        <v>42161.418636955081</v>
      </c>
      <c r="K19" s="383">
        <v>79481.110556529529</v>
      </c>
      <c r="L19" s="383">
        <v>24344.330866159817</v>
      </c>
      <c r="M19" s="383">
        <v>23728.456848918981</v>
      </c>
      <c r="N19" s="305">
        <v>4.3742017457203479</v>
      </c>
      <c r="O19" s="305">
        <v>4.2048161164437401</v>
      </c>
      <c r="P19" s="305">
        <v>3.4691122787206234</v>
      </c>
      <c r="Q19" s="305">
        <v>5.8599286701608264</v>
      </c>
      <c r="R19" s="305">
        <v>7.0349239173485456</v>
      </c>
      <c r="S19" s="305">
        <v>8.7772782036239239</v>
      </c>
      <c r="T19" s="383">
        <v>15734.89896455837</v>
      </c>
      <c r="U19" s="383">
        <v>14196.339047435784</v>
      </c>
      <c r="V19" s="383">
        <v>6816.8929463655359</v>
      </c>
      <c r="W19" s="383">
        <v>7379.446101070248</v>
      </c>
      <c r="X19" s="383">
        <v>5698.5176098145803</v>
      </c>
      <c r="Y19" s="383">
        <v>1680.928491255668</v>
      </c>
      <c r="Z19" s="383">
        <v>1538.5599171225861</v>
      </c>
      <c r="AA19" s="305">
        <v>15734.89896455837</v>
      </c>
      <c r="AB19" s="305">
        <v>15050.031207627393</v>
      </c>
      <c r="AC19" s="305">
        <v>1783.9859438352744</v>
      </c>
      <c r="AD19" s="305">
        <v>442.28546536634457</v>
      </c>
      <c r="AE19" s="305">
        <v>4155.22800739386</v>
      </c>
      <c r="AF19" s="305">
        <v>1670.8722970543281</v>
      </c>
      <c r="AG19" s="305">
        <v>6997.6594939775869</v>
      </c>
      <c r="AH19" s="305">
        <v>5493.7460386877765</v>
      </c>
      <c r="AI19" s="305"/>
      <c r="AJ19" s="305">
        <v>1503.9134552898092</v>
      </c>
      <c r="AK19" s="305">
        <v>684.86775693097763</v>
      </c>
      <c r="AL19" s="305">
        <v>359720.46739620902</v>
      </c>
      <c r="AM19" s="305">
        <v>323165.80646356079</v>
      </c>
      <c r="AN19" s="305">
        <v>13307.025064590498</v>
      </c>
      <c r="AO19" s="305">
        <v>10393.506265979655</v>
      </c>
      <c r="AP19" s="305">
        <v>52892.101751779112</v>
      </c>
      <c r="AQ19" s="305">
        <v>57873.099803629353</v>
      </c>
      <c r="AR19" s="305">
        <v>188700.0735775822</v>
      </c>
      <c r="AS19" s="305">
        <v>142947.53356760088</v>
      </c>
      <c r="AT19" s="305"/>
      <c r="AU19" s="305">
        <v>45752.540009981298</v>
      </c>
      <c r="AV19" s="305">
        <v>36554.660932648228</v>
      </c>
      <c r="AW19" s="305">
        <v>4.3742017457203479</v>
      </c>
      <c r="AX19" s="305">
        <v>4.6570617641518295</v>
      </c>
      <c r="AY19" s="305">
        <v>13.406346912071243</v>
      </c>
      <c r="AZ19" s="305">
        <v>4.2554019216214556</v>
      </c>
      <c r="BA19" s="305">
        <v>7.8560463089445909</v>
      </c>
      <c r="BB19" s="305">
        <v>2.8871311589042339</v>
      </c>
      <c r="BC19" s="305">
        <v>3.708350167177104</v>
      </c>
      <c r="BD19" s="305">
        <v>3.8431905060395781</v>
      </c>
      <c r="BE19" s="305"/>
      <c r="BF19" s="305">
        <v>3.2870600298075647</v>
      </c>
      <c r="BG19" s="305">
        <v>1.8735442744027715</v>
      </c>
      <c r="BH19" s="305">
        <v>1712.6051546219412</v>
      </c>
      <c r="BI19" s="305">
        <v>864.86641025532867</v>
      </c>
      <c r="BJ19" s="305">
        <v>847.73874436661242</v>
      </c>
      <c r="BK19" s="305">
        <v>410.38119986230816</v>
      </c>
      <c r="BL19" s="305">
        <v>437.35754450430426</v>
      </c>
      <c r="BM19" s="305">
        <v>2082.7126710564739</v>
      </c>
      <c r="BN19" s="305">
        <v>1768.7506064461504</v>
      </c>
      <c r="BO19" s="305">
        <v>313.96206461032364</v>
      </c>
      <c r="BP19" s="305">
        <v>256.74019573147359</v>
      </c>
      <c r="BQ19" s="305">
        <v>57.221868878850032</v>
      </c>
      <c r="BR19" s="305">
        <v>24344.330866159817</v>
      </c>
      <c r="BS19" s="305">
        <v>7659.3857106025698</v>
      </c>
      <c r="BT19" s="305">
        <v>16684.945155557249</v>
      </c>
      <c r="BU19" s="305">
        <v>4652.1699728966687</v>
      </c>
      <c r="BV19" s="305">
        <v>12032.77518266058</v>
      </c>
      <c r="BW19" s="305">
        <v>23728.456848918981</v>
      </c>
      <c r="BX19" s="305">
        <v>19571.244335928201</v>
      </c>
      <c r="BY19" s="305">
        <v>4157.2125129907809</v>
      </c>
      <c r="BZ19" s="305">
        <v>3475.1061490638181</v>
      </c>
      <c r="CA19" s="305">
        <v>682.10636392696267</v>
      </c>
      <c r="CB19" s="305">
        <v>7.0349239173485456</v>
      </c>
      <c r="CC19" s="305">
        <v>11.291589729684588</v>
      </c>
      <c r="CD19" s="305">
        <v>5.0808602393532976</v>
      </c>
      <c r="CE19" s="305">
        <v>8.821285599046691</v>
      </c>
      <c r="CF19" s="305">
        <v>3.6347188230903162</v>
      </c>
      <c r="CG19" s="305">
        <v>8.7772782036239239</v>
      </c>
      <c r="CH19" s="305">
        <v>9.0374969321656291</v>
      </c>
      <c r="CI19" s="305">
        <v>7.5522255268218927</v>
      </c>
      <c r="CJ19" s="305">
        <v>7.387981394485994</v>
      </c>
      <c r="CK19" s="305">
        <v>8.388995016762097</v>
      </c>
      <c r="CL19" s="305">
        <v>4657.5363848642974</v>
      </c>
      <c r="CM19" s="305">
        <v>4150.1015305556884</v>
      </c>
      <c r="CN19" s="305">
        <v>507.43485430860881</v>
      </c>
      <c r="CO19" s="305"/>
      <c r="CP19" s="305">
        <v>79481.110556529529</v>
      </c>
      <c r="CQ19" s="305">
        <v>79473.471934273955</v>
      </c>
      <c r="CR19" s="305">
        <v>7.6386222555663386</v>
      </c>
      <c r="CS19" s="305"/>
      <c r="CT19" s="305">
        <v>4150.1015305556884</v>
      </c>
      <c r="CU19" s="305">
        <v>1248.7102756904319</v>
      </c>
      <c r="CV19" s="305">
        <v>862.00459135061101</v>
      </c>
      <c r="CW19" s="305">
        <v>426.82901548795581</v>
      </c>
      <c r="CX19" s="305"/>
      <c r="CY19" s="305"/>
      <c r="CZ19" s="305"/>
      <c r="DA19" s="305">
        <v>1612.5576480266895</v>
      </c>
      <c r="DB19" s="305">
        <v>79481.110556529529</v>
      </c>
      <c r="DC19" s="305">
        <v>79473.471934273955</v>
      </c>
      <c r="DD19" s="305">
        <v>36079.116483485617</v>
      </c>
      <c r="DE19" s="305">
        <v>19981.460064466897</v>
      </c>
      <c r="DF19" s="305">
        <v>4704.481851723097</v>
      </c>
      <c r="DG19" s="305"/>
      <c r="DH19" s="305"/>
      <c r="DI19" s="305"/>
      <c r="DJ19" s="305">
        <v>18708.413534598338</v>
      </c>
      <c r="DK19" s="305">
        <v>5.8599286701608264</v>
      </c>
      <c r="DL19" s="305">
        <v>5.2219960064006008</v>
      </c>
      <c r="DM19" s="305">
        <v>3.4610334104550486</v>
      </c>
      <c r="DN19" s="305">
        <v>4.314022041279741</v>
      </c>
      <c r="DO19" s="305">
        <v>9.0728167084250178</v>
      </c>
      <c r="DP19" s="305"/>
      <c r="DQ19" s="305"/>
      <c r="DR19" s="305"/>
      <c r="DS19" s="305">
        <v>8.6194248648850511</v>
      </c>
      <c r="DT19" s="305">
        <v>3806.347849356549</v>
      </c>
      <c r="DU19" s="305">
        <v>343.75368119913935</v>
      </c>
      <c r="DV19" s="305">
        <v>2557.6375736661171</v>
      </c>
      <c r="DW19" s="305">
        <v>71505.184384747059</v>
      </c>
      <c r="DX19" s="305">
        <v>7968.28754952689</v>
      </c>
      <c r="DY19" s="305">
        <v>35426.067901261442</v>
      </c>
      <c r="DZ19" s="305">
        <v>5.3231774480515712</v>
      </c>
      <c r="EA19" s="305">
        <v>4.314022041279741</v>
      </c>
      <c r="EB19" s="305">
        <v>7.2196484825657024</v>
      </c>
      <c r="EC19" s="305">
        <v>764242</v>
      </c>
      <c r="ED19" s="305"/>
      <c r="EE19" s="305">
        <v>83.027526750122945</v>
      </c>
      <c r="EF19" s="305">
        <v>3411.4067755184769</v>
      </c>
      <c r="EG19" s="305">
        <v>6244.7219244649541</v>
      </c>
      <c r="EH19" s="305">
        <v>569.35329802508124</v>
      </c>
      <c r="EI19" s="305">
        <v>-248.82981197575762</v>
      </c>
      <c r="EJ19" s="305">
        <v>9976.6521860327539</v>
      </c>
      <c r="EK19" s="305">
        <v>9984.8431453111916</v>
      </c>
      <c r="EL19" s="305">
        <v>1.130443770791604</v>
      </c>
      <c r="EM19" s="305">
        <v>-7.0605155076461266</v>
      </c>
      <c r="EN19" s="305">
        <v>-7.0770388462883388E-2</v>
      </c>
      <c r="EO19" s="305">
        <v>1712.6051546219412</v>
      </c>
      <c r="EP19" s="305">
        <v>864.86641025532867</v>
      </c>
      <c r="EQ19" s="305">
        <v>847.73874436661242</v>
      </c>
      <c r="ER19" s="305">
        <v>437.35754450430426</v>
      </c>
      <c r="ES19" s="305">
        <v>2082.7126710564739</v>
      </c>
      <c r="ET19" s="305">
        <v>1768.7506064461504</v>
      </c>
      <c r="EU19" s="305">
        <v>313.96206461032364</v>
      </c>
      <c r="EV19" s="305">
        <v>57.221868878850032</v>
      </c>
      <c r="EW19" s="305">
        <v>-96.792999411008154</v>
      </c>
      <c r="EX19" s="305">
        <v>233.56893007825181</v>
      </c>
      <c r="EY19" s="305">
        <v>0.24581395069296696</v>
      </c>
      <c r="EZ19" s="305">
        <v>-233.08577181659612</v>
      </c>
      <c r="FA19" s="305">
        <v>20.07921339535778</v>
      </c>
      <c r="FB19" s="305">
        <v>116.87221280636594</v>
      </c>
      <c r="FC19" s="305">
        <v>-96.792999411008154</v>
      </c>
      <c r="FD19" s="305">
        <v>251.66420251703872</v>
      </c>
      <c r="FE19" s="305">
        <v>18.095272438786917</v>
      </c>
      <c r="FF19" s="305">
        <v>233.56893007825181</v>
      </c>
      <c r="FG19" s="305">
        <v>15871.674895225615</v>
      </c>
      <c r="FH19" s="305">
        <v>1680.928491255668</v>
      </c>
      <c r="FI19" s="305">
        <v>14190.746403969946</v>
      </c>
      <c r="FJ19" s="305">
        <v>9984.8431453111916</v>
      </c>
      <c r="FK19" s="305">
        <v>1462.6269508174141</v>
      </c>
      <c r="FL19" s="305">
        <v>4424.2047990970095</v>
      </c>
      <c r="FM19" s="305">
        <v>4657.5363848642974</v>
      </c>
      <c r="FN19" s="305">
        <v>0.24581395069296696</v>
      </c>
      <c r="FO19" s="305">
        <v>0</v>
      </c>
      <c r="FP19" s="305">
        <v>0.24581395069296696</v>
      </c>
      <c r="FQ19" s="305">
        <v>-233.08577181659487</v>
      </c>
      <c r="FR19" s="305">
        <v>-1.4813299554169514</v>
      </c>
      <c r="FS19" s="305">
        <v>3057.2187563857528</v>
      </c>
      <c r="FT19" s="305">
        <v>3007.8131573569885</v>
      </c>
      <c r="FU19" s="305"/>
      <c r="FV19" s="305"/>
      <c r="FW19" s="305">
        <v>-14.760857283665693</v>
      </c>
      <c r="FX19" s="305">
        <v>1384.4271753633118</v>
      </c>
      <c r="FY19" s="305">
        <v>168.95051266332504</v>
      </c>
      <c r="FZ19" s="305">
        <v>517.09699133340541</v>
      </c>
      <c r="GA19" s="305">
        <v>885.41043116608364</v>
      </c>
      <c r="GB19" s="305">
        <v>66.688904114528853</v>
      </c>
      <c r="GC19" s="305">
        <v>49.405599028764442</v>
      </c>
      <c r="GD19" s="305">
        <v>2744.6011082663208</v>
      </c>
      <c r="GE19" s="305">
        <v>2182.4131838015219</v>
      </c>
      <c r="GF19" s="305">
        <v>961.50998281105376</v>
      </c>
      <c r="GG19" s="305">
        <v>307.59559097520224</v>
      </c>
      <c r="GH19" s="305">
        <v>565.50130419626657</v>
      </c>
      <c r="GI19" s="305">
        <v>18.430509537369712</v>
      </c>
      <c r="GJ19" s="305">
        <v>154.28581731636075</v>
      </c>
      <c r="GK19" s="305">
        <v>87.855348406716914</v>
      </c>
      <c r="GL19" s="305">
        <v>105.66514009592153</v>
      </c>
      <c r="GM19" s="305">
        <v>562.1879244647987</v>
      </c>
      <c r="GN19" s="305">
        <v>355.52510427560009</v>
      </c>
      <c r="GO19" s="305">
        <v>343.75368119913935</v>
      </c>
      <c r="GP19" s="305">
        <v>206.66282018919864</v>
      </c>
      <c r="GQ19" s="305"/>
      <c r="GR19" s="305"/>
      <c r="GS19" s="305">
        <v>312.61764811943203</v>
      </c>
      <c r="GT19" s="305">
        <v>312.61764811943203</v>
      </c>
      <c r="GU19" s="305"/>
      <c r="GV19" s="305">
        <v>400.47299652614896</v>
      </c>
      <c r="GW19" s="305">
        <v>825.39997355546666</v>
      </c>
      <c r="GX19" s="305">
        <v>2052.6640580403728</v>
      </c>
      <c r="GY19" s="305"/>
      <c r="GZ19" s="1337"/>
      <c r="HA19" s="1337"/>
      <c r="HB19" s="1337"/>
      <c r="HC19" s="1337"/>
      <c r="HD19" s="1337"/>
      <c r="HE19" s="1337"/>
      <c r="HF19" s="1337"/>
      <c r="HG19" s="1337"/>
      <c r="HH19" s="1337"/>
      <c r="HI19" s="1337"/>
      <c r="HJ19" s="1337"/>
      <c r="HK19" s="1337"/>
      <c r="HL19" s="1337"/>
      <c r="HM19" s="1337"/>
      <c r="HN19" s="1337"/>
      <c r="HO19" s="1337"/>
      <c r="HP19" s="1337"/>
      <c r="HQ19" s="1337"/>
      <c r="HR19" s="1337"/>
      <c r="HS19" s="1337"/>
      <c r="HT19" s="1337"/>
      <c r="HU19" s="1337"/>
      <c r="HV19" s="1337"/>
      <c r="HW19" s="1337"/>
      <c r="HX19" s="1337"/>
      <c r="HY19" s="1337"/>
      <c r="HZ19" s="1337"/>
      <c r="IA19" s="1337"/>
      <c r="IB19" s="1337"/>
      <c r="IC19" s="1337"/>
      <c r="ID19" s="1337"/>
      <c r="IE19" s="1337"/>
      <c r="IF19" s="1338"/>
      <c r="IG19" s="1338"/>
      <c r="IH19" s="1338"/>
      <c r="II19" s="1338"/>
      <c r="IJ19" s="1338"/>
      <c r="IK19" s="1338"/>
      <c r="IL19" s="1338"/>
      <c r="IM19" s="1338"/>
      <c r="IN19" s="1338"/>
      <c r="IO19" s="1338"/>
      <c r="IP19" s="1338"/>
      <c r="IQ19" s="1338"/>
      <c r="IR19" s="1338"/>
      <c r="IS19" s="1338"/>
      <c r="IT19" s="1338"/>
      <c r="IU19" s="1338"/>
      <c r="IV19" s="1338"/>
      <c r="IW19" s="1338"/>
      <c r="IX19" s="1338"/>
      <c r="IY19" s="1338"/>
      <c r="IZ19" s="1338"/>
      <c r="JA19" s="1338"/>
      <c r="JB19" s="1338"/>
      <c r="JC19" s="1338"/>
      <c r="JD19" s="1338"/>
      <c r="JE19" s="1338"/>
      <c r="JF19" s="1338"/>
      <c r="JG19" s="1337"/>
      <c r="JH19" s="1337"/>
      <c r="JI19" s="1337"/>
      <c r="JJ19" s="1337"/>
      <c r="JK19" s="1337"/>
      <c r="JL19" s="1337"/>
      <c r="JM19" s="1337"/>
      <c r="JN19" s="1337"/>
      <c r="JO19" s="1337"/>
      <c r="JP19" s="1337"/>
      <c r="JQ19" s="1337"/>
      <c r="JR19" s="1337"/>
      <c r="JS19" s="1337"/>
      <c r="JT19" s="1337"/>
      <c r="JU19" s="1337"/>
      <c r="JV19" s="1337"/>
      <c r="JW19" s="1337"/>
      <c r="JX19" s="1337"/>
      <c r="JY19" s="1337"/>
      <c r="JZ19" s="1337"/>
      <c r="KA19" s="1337"/>
      <c r="KB19" s="1337"/>
      <c r="KC19" s="1337"/>
      <c r="KD19" s="1337"/>
      <c r="KE19" s="1337"/>
      <c r="KF19" s="1337"/>
      <c r="KG19" s="1337"/>
      <c r="KH19" s="1337"/>
      <c r="KI19" s="1337"/>
      <c r="KJ19" s="1337"/>
      <c r="KK19" s="1337"/>
      <c r="KL19" s="1337"/>
      <c r="KM19" s="1337"/>
      <c r="KN19" s="1337"/>
      <c r="KO19" s="1337"/>
      <c r="KP19" s="1337"/>
      <c r="KQ19" s="1337"/>
      <c r="KR19" s="1337"/>
      <c r="KS19" s="1337"/>
      <c r="KT19" s="1337"/>
      <c r="KU19" s="1337"/>
      <c r="KV19" s="1337"/>
      <c r="KW19" s="1337"/>
      <c r="KX19" s="1337"/>
      <c r="KY19" s="1337"/>
      <c r="KZ19" s="1337"/>
      <c r="LA19" s="1337"/>
      <c r="LB19" s="1337"/>
      <c r="LC19" s="1337"/>
      <c r="LD19" s="1337"/>
      <c r="LE19" s="1337"/>
      <c r="LF19" s="1337"/>
      <c r="LG19" s="1337"/>
      <c r="LH19" s="1337"/>
      <c r="LI19" s="1337"/>
      <c r="LJ19" s="1337"/>
      <c r="LK19" s="1337"/>
      <c r="LL19" s="1337"/>
      <c r="LM19" s="1337"/>
      <c r="LN19" s="1337"/>
      <c r="LO19" s="1337"/>
      <c r="LP19" s="1337"/>
      <c r="LQ19" s="1337"/>
      <c r="LR19" s="305">
        <v>33585.493715914949</v>
      </c>
      <c r="LS19" s="305"/>
      <c r="LT19" s="305"/>
      <c r="LU19" s="305">
        <v>21042.385999999999</v>
      </c>
      <c r="LV19" s="305"/>
      <c r="LW19" s="305"/>
      <c r="LX19" s="305">
        <v>13523.769718853675</v>
      </c>
      <c r="LY19" s="305">
        <v>119.95362882098379</v>
      </c>
      <c r="LZ19" s="305">
        <v>13403.816090032691</v>
      </c>
      <c r="MA19" s="305">
        <v>9028.6843648910144</v>
      </c>
      <c r="MB19" s="305">
        <v>12841.861915339987</v>
      </c>
      <c r="MC19" s="305">
        <v>8629.9175400645017</v>
      </c>
      <c r="MD19" s="305"/>
      <c r="ME19" s="305"/>
      <c r="MF19" s="305">
        <v>113.33669076576517</v>
      </c>
      <c r="MG19" s="305">
        <v>6.6169380552186254</v>
      </c>
      <c r="MH19" s="305">
        <v>0.88698366886382529</v>
      </c>
      <c r="MI19" s="305">
        <v>0.83805546176788936</v>
      </c>
      <c r="MJ19" s="305">
        <v>4.8928207095935927E-2</v>
      </c>
      <c r="MK19" s="305">
        <v>3543.2510676133634</v>
      </c>
      <c r="ML19" s="305">
        <v>3090.1345562874299</v>
      </c>
      <c r="MM19" s="305"/>
      <c r="MN19" s="305"/>
      <c r="MO19" s="305">
        <v>1256.84316694379</v>
      </c>
      <c r="MP19" s="305">
        <v>5513.587299188106</v>
      </c>
      <c r="MQ19" s="305">
        <v>4610.6723752773196</v>
      </c>
      <c r="MR19" s="305">
        <v>902.91492391078668</v>
      </c>
      <c r="MS19" s="305">
        <v>1195.1067948530167</v>
      </c>
      <c r="MT19" s="305">
        <v>2645.4542452116311</v>
      </c>
      <c r="MU19" s="305"/>
      <c r="MV19" s="305"/>
      <c r="MW19" s="305">
        <v>1209.6832257076433</v>
      </c>
      <c r="MX19" s="305">
        <v>3978.4400991187231</v>
      </c>
      <c r="MY19" s="305">
        <v>3126.0916896756989</v>
      </c>
      <c r="MZ19" s="305">
        <v>852.34840944302459</v>
      </c>
      <c r="NA19" s="305">
        <v>6816.8929463655359</v>
      </c>
      <c r="NB19" s="305"/>
      <c r="NC19" s="305"/>
      <c r="ND19" s="305"/>
      <c r="NE19" s="305"/>
      <c r="NF19" s="305"/>
      <c r="NG19" s="305"/>
      <c r="NH19" s="305"/>
      <c r="NI19" s="305"/>
      <c r="NJ19" s="305">
        <v>755.02616669973963</v>
      </c>
      <c r="NK19" s="305">
        <v>244.8962343131239</v>
      </c>
      <c r="NL19" s="305">
        <v>849.80046561706752</v>
      </c>
      <c r="NM19" s="305"/>
      <c r="NN19" s="305"/>
      <c r="NO19" s="305">
        <v>599.91296946492628</v>
      </c>
      <c r="NP19" s="305">
        <v>892.4107938925082</v>
      </c>
      <c r="NQ19" s="305">
        <v>722.46923879951453</v>
      </c>
      <c r="NR19" s="305">
        <v>1515.6921624280874</v>
      </c>
      <c r="NS19" s="305">
        <v>197.34406675782523</v>
      </c>
      <c r="NT19" s="305"/>
      <c r="NU19" s="305">
        <v>18.430509537369712</v>
      </c>
      <c r="NV19" s="305">
        <v>0.45294875819996422</v>
      </c>
      <c r="NW19" s="305"/>
      <c r="NX19" s="305"/>
      <c r="NY19" s="305"/>
      <c r="NZ19" s="305"/>
      <c r="OA19" s="305"/>
      <c r="OB19" s="305"/>
      <c r="OC19" s="305"/>
      <c r="OD19" s="305">
        <v>23668.280308354409</v>
      </c>
      <c r="OE19" s="305"/>
      <c r="OF19" s="305"/>
      <c r="OG19" s="305">
        <v>12699.54669841022</v>
      </c>
      <c r="OH19" s="305"/>
      <c r="OI19" s="305"/>
      <c r="OJ19" s="305">
        <v>12561.612094846174</v>
      </c>
      <c r="OK19" s="305"/>
      <c r="OL19" s="305"/>
      <c r="OM19" s="305">
        <v>137.93460356404626</v>
      </c>
      <c r="ON19" s="305"/>
      <c r="OO19" s="305"/>
      <c r="OP19" s="305">
        <v>53.541491764867509</v>
      </c>
      <c r="OS19" s="305">
        <v>53.073615536031092</v>
      </c>
      <c r="OV19" s="305">
        <v>1.1033726604894849</v>
      </c>
    </row>
    <row r="20" spans="1:412" s="157" customFormat="1" ht="12">
      <c r="A20" s="1342">
        <v>1970</v>
      </c>
      <c r="B20" s="305">
        <v>17378.139731282747</v>
      </c>
      <c r="C20" s="305">
        <v>11154.397850418693</v>
      </c>
      <c r="D20" s="305">
        <v>1682.0985410863311</v>
      </c>
      <c r="E20" s="305">
        <v>4806.4763453480264</v>
      </c>
      <c r="F20" s="305">
        <v>2088.4861714566459</v>
      </c>
      <c r="G20" s="305">
        <v>2353.3191770269514</v>
      </c>
      <c r="H20" s="383">
        <v>374992.87246083672</v>
      </c>
      <c r="I20" s="383">
        <v>246203.24110756279</v>
      </c>
      <c r="J20" s="383">
        <v>44168.883555763547</v>
      </c>
      <c r="K20" s="383">
        <v>81428.897772242213</v>
      </c>
      <c r="L20" s="383">
        <v>28452.29663486838</v>
      </c>
      <c r="M20" s="383">
        <v>25260.446609600189</v>
      </c>
      <c r="N20" s="305">
        <v>4.6342586773026397</v>
      </c>
      <c r="O20" s="305">
        <v>4.5305649918497579</v>
      </c>
      <c r="P20" s="305">
        <v>3.8083338442609018</v>
      </c>
      <c r="Q20" s="305">
        <v>5.9026665923832216</v>
      </c>
      <c r="R20" s="305">
        <v>7.3403078783355555</v>
      </c>
      <c r="S20" s="305">
        <v>9.3162215751663577</v>
      </c>
      <c r="T20" s="383">
        <v>17378.139731282747</v>
      </c>
      <c r="U20" s="383">
        <v>15724.227806395735</v>
      </c>
      <c r="V20" s="383">
        <v>7648.3390951444153</v>
      </c>
      <c r="W20" s="383">
        <v>8075.8887112513203</v>
      </c>
      <c r="X20" s="383">
        <v>6191.6256593294775</v>
      </c>
      <c r="Y20" s="383">
        <v>1884.263051921843</v>
      </c>
      <c r="Z20" s="383">
        <v>1653.9119248870111</v>
      </c>
      <c r="AA20" s="305">
        <v>17378.139731282747</v>
      </c>
      <c r="AB20" s="305">
        <v>16542.882111600964</v>
      </c>
      <c r="AC20" s="305">
        <v>1717.0321939988626</v>
      </c>
      <c r="AD20" s="305">
        <v>496.71087346818399</v>
      </c>
      <c r="AE20" s="305">
        <v>4609.5152210063361</v>
      </c>
      <c r="AF20" s="305">
        <v>1815.4266431763206</v>
      </c>
      <c r="AG20" s="305">
        <v>7904.1971799512621</v>
      </c>
      <c r="AH20" s="305">
        <v>6237.4985199664734</v>
      </c>
      <c r="AI20" s="305"/>
      <c r="AJ20" s="305">
        <v>1666.6986599847883</v>
      </c>
      <c r="AK20" s="305">
        <v>835.2576196817796</v>
      </c>
      <c r="AL20" s="305">
        <v>374992.87246083672</v>
      </c>
      <c r="AM20" s="305">
        <v>340213.88966656307</v>
      </c>
      <c r="AN20" s="305">
        <v>13282.834066566813</v>
      </c>
      <c r="AO20" s="305">
        <v>11097.89840406206</v>
      </c>
      <c r="AP20" s="305">
        <v>57709.421413758406</v>
      </c>
      <c r="AQ20" s="305">
        <v>58212.978268230858</v>
      </c>
      <c r="AR20" s="305">
        <v>199910.75751394493</v>
      </c>
      <c r="AS20" s="305">
        <v>152574.92803157662</v>
      </c>
      <c r="AT20" s="305"/>
      <c r="AU20" s="305">
        <v>47335.829482368317</v>
      </c>
      <c r="AV20" s="305">
        <v>34778.982794273645</v>
      </c>
      <c r="AW20" s="305">
        <v>4.6342586773026397</v>
      </c>
      <c r="AX20" s="305">
        <v>4.8624946288390269</v>
      </c>
      <c r="AY20" s="305">
        <v>12.926700622728326</v>
      </c>
      <c r="AZ20" s="305">
        <v>4.4757201353219953</v>
      </c>
      <c r="BA20" s="305">
        <v>7.9874570010978987</v>
      </c>
      <c r="BB20" s="305">
        <v>3.1185943361483557</v>
      </c>
      <c r="BC20" s="305">
        <v>3.9538628527281223</v>
      </c>
      <c r="BD20" s="305">
        <v>4.0881543255098718</v>
      </c>
      <c r="BE20" s="305"/>
      <c r="BF20" s="305">
        <v>3.5210086697764562</v>
      </c>
      <c r="BG20" s="305">
        <v>2.4016160122408889</v>
      </c>
      <c r="BH20" s="305">
        <v>2088.4861714566459</v>
      </c>
      <c r="BI20" s="305">
        <v>1108.9342479549725</v>
      </c>
      <c r="BJ20" s="305">
        <v>979.55192350167317</v>
      </c>
      <c r="BK20" s="305">
        <v>419.96618777144073</v>
      </c>
      <c r="BL20" s="305">
        <v>559.58573573023239</v>
      </c>
      <c r="BM20" s="305">
        <v>2353.3191770269514</v>
      </c>
      <c r="BN20" s="305">
        <v>2023.6986701433975</v>
      </c>
      <c r="BO20" s="305">
        <v>329.62050688355413</v>
      </c>
      <c r="BP20" s="305">
        <v>262.09718864753398</v>
      </c>
      <c r="BQ20" s="305">
        <v>67.523318236020145</v>
      </c>
      <c r="BR20" s="305">
        <v>28452.29663486838</v>
      </c>
      <c r="BS20" s="305">
        <v>9642.600574314507</v>
      </c>
      <c r="BT20" s="305">
        <v>18809.696060553873</v>
      </c>
      <c r="BU20" s="305">
        <v>4717.9093377597401</v>
      </c>
      <c r="BV20" s="305">
        <v>14091.786722794133</v>
      </c>
      <c r="BW20" s="305">
        <v>25260.446609600189</v>
      </c>
      <c r="BX20" s="305">
        <v>21087.084496931275</v>
      </c>
      <c r="BY20" s="305">
        <v>4173.3621126689122</v>
      </c>
      <c r="BZ20" s="305">
        <v>3418.7467224420425</v>
      </c>
      <c r="CA20" s="305">
        <v>754.61539022686952</v>
      </c>
      <c r="CB20" s="305">
        <v>7.3403078783355555</v>
      </c>
      <c r="CC20" s="305">
        <v>11.500364859132482</v>
      </c>
      <c r="CD20" s="305">
        <v>5.2076967131643759</v>
      </c>
      <c r="CE20" s="305">
        <v>8.901531540893453</v>
      </c>
      <c r="CF20" s="305">
        <v>3.971006280027471</v>
      </c>
      <c r="CG20" s="305">
        <v>9.3162215751663577</v>
      </c>
      <c r="CH20" s="305">
        <v>9.5968632858558465</v>
      </c>
      <c r="CI20" s="305">
        <v>7.8982004912283559</v>
      </c>
      <c r="CJ20" s="305">
        <v>7.6664699062677419</v>
      </c>
      <c r="CK20" s="305">
        <v>8.948044144146035</v>
      </c>
      <c r="CL20" s="305">
        <v>4806.4763453480264</v>
      </c>
      <c r="CM20" s="305">
        <v>4622.5215008163996</v>
      </c>
      <c r="CN20" s="305">
        <v>183.95484453162732</v>
      </c>
      <c r="CO20" s="305"/>
      <c r="CP20" s="305">
        <v>81428.897772242213</v>
      </c>
      <c r="CQ20" s="305">
        <v>81425.200502058244</v>
      </c>
      <c r="CR20" s="305">
        <v>3.6972701839771758</v>
      </c>
      <c r="CS20" s="305"/>
      <c r="CT20" s="305">
        <v>4622.5215008163996</v>
      </c>
      <c r="CU20" s="305">
        <v>1275.561803115954</v>
      </c>
      <c r="CV20" s="305">
        <v>1038.7082917260527</v>
      </c>
      <c r="CW20" s="305">
        <v>489.97557195136801</v>
      </c>
      <c r="CX20" s="305"/>
      <c r="CY20" s="305"/>
      <c r="CZ20" s="305"/>
      <c r="DA20" s="305">
        <v>1818.2758340230241</v>
      </c>
      <c r="DB20" s="305">
        <v>81428.897772242213</v>
      </c>
      <c r="DC20" s="305">
        <v>81425.200502058244</v>
      </c>
      <c r="DD20" s="305">
        <v>34104.735651021489</v>
      </c>
      <c r="DE20" s="305">
        <v>22058.03384222577</v>
      </c>
      <c r="DF20" s="305">
        <v>5030.0545739651652</v>
      </c>
      <c r="DG20" s="305"/>
      <c r="DH20" s="305"/>
      <c r="DI20" s="305"/>
      <c r="DJ20" s="305">
        <v>20232.376434845817</v>
      </c>
      <c r="DK20" s="305">
        <v>5.9026665923832216</v>
      </c>
      <c r="DL20" s="305">
        <v>5.6770158038475484</v>
      </c>
      <c r="DM20" s="305">
        <v>3.7401310368395979</v>
      </c>
      <c r="DN20" s="305">
        <v>4.7089794999663566</v>
      </c>
      <c r="DO20" s="305">
        <v>9.740959362298188</v>
      </c>
      <c r="DP20" s="305"/>
      <c r="DQ20" s="305"/>
      <c r="DR20" s="305"/>
      <c r="DS20" s="305">
        <v>8.9869612691242935</v>
      </c>
      <c r="DT20" s="305">
        <v>4232.4339934540012</v>
      </c>
      <c r="DU20" s="305">
        <v>390.0875073623983</v>
      </c>
      <c r="DV20" s="305">
        <v>2956.8721903380474</v>
      </c>
      <c r="DW20" s="305">
        <v>73141.292972514202</v>
      </c>
      <c r="DX20" s="305">
        <v>8283.9075295440398</v>
      </c>
      <c r="DY20" s="305">
        <v>39036.557321492714</v>
      </c>
      <c r="DZ20" s="305">
        <v>5.7866545988522642</v>
      </c>
      <c r="EA20" s="305">
        <v>4.7089794999663566</v>
      </c>
      <c r="EB20" s="305">
        <v>7.5746233613435354</v>
      </c>
      <c r="EC20" s="305">
        <v>806908</v>
      </c>
      <c r="ED20" s="305"/>
      <c r="EE20" s="305">
        <v>84.030880547707511</v>
      </c>
      <c r="EF20" s="305">
        <v>3705.132695257098</v>
      </c>
      <c r="EG20" s="305">
        <v>7006.3812368734962</v>
      </c>
      <c r="EH20" s="305">
        <v>615.94150254982776</v>
      </c>
      <c r="EI20" s="305">
        <v>-190.74896875427658</v>
      </c>
      <c r="EJ20" s="305">
        <v>11136.706465926145</v>
      </c>
      <c r="EK20" s="305">
        <v>11154.397850418693</v>
      </c>
      <c r="EL20" s="305">
        <v>19.360868614674732</v>
      </c>
      <c r="EM20" s="305">
        <v>1.6694841221272192</v>
      </c>
      <c r="EN20" s="305">
        <v>1.4990824506645397E-2</v>
      </c>
      <c r="EO20" s="305">
        <v>2088.4861714566459</v>
      </c>
      <c r="EP20" s="305">
        <v>1108.9342479549725</v>
      </c>
      <c r="EQ20" s="305">
        <v>979.55192350167317</v>
      </c>
      <c r="ER20" s="305">
        <v>559.58573573023239</v>
      </c>
      <c r="ES20" s="305">
        <v>2353.3191770269514</v>
      </c>
      <c r="ET20" s="305">
        <v>2023.6986701433975</v>
      </c>
      <c r="EU20" s="305">
        <v>329.62050688355413</v>
      </c>
      <c r="EV20" s="305">
        <v>67.523318236020145</v>
      </c>
      <c r="EW20" s="305">
        <v>-102.67390285240343</v>
      </c>
      <c r="EX20" s="305">
        <v>282.83509429879916</v>
      </c>
      <c r="EY20" s="305">
        <v>0.28247568906037768</v>
      </c>
      <c r="EZ20" s="305">
        <v>-84.389338434849336</v>
      </c>
      <c r="FA20" s="305">
        <v>27.830466505595425</v>
      </c>
      <c r="FB20" s="305">
        <v>130.50436935799885</v>
      </c>
      <c r="FC20" s="305">
        <v>-102.67390285240343</v>
      </c>
      <c r="FD20" s="305">
        <v>303.51171372591443</v>
      </c>
      <c r="FE20" s="305">
        <v>20.676619427115266</v>
      </c>
      <c r="FF20" s="305">
        <v>282.83509429879916</v>
      </c>
      <c r="FG20" s="305">
        <v>17558.300922729144</v>
      </c>
      <c r="FH20" s="305">
        <v>1884.263051921843</v>
      </c>
      <c r="FI20" s="305">
        <v>15674.0378708073</v>
      </c>
      <c r="FJ20" s="305">
        <v>11154.397850418693</v>
      </c>
      <c r="FK20" s="305">
        <v>1682.0985410863311</v>
      </c>
      <c r="FL20" s="305">
        <v>4721.8045312241202</v>
      </c>
      <c r="FM20" s="305">
        <v>4806.4763453480264</v>
      </c>
      <c r="FN20" s="305">
        <v>0.28247568906037768</v>
      </c>
      <c r="FO20" s="305">
        <v>0</v>
      </c>
      <c r="FP20" s="305">
        <v>0.28247568906037768</v>
      </c>
      <c r="FQ20" s="305">
        <v>-84.389338434845811</v>
      </c>
      <c r="FR20" s="305">
        <v>-0.4856062831796365</v>
      </c>
      <c r="FS20" s="305">
        <v>3531.3103265899776</v>
      </c>
      <c r="FT20" s="305">
        <v>3466.0253867512893</v>
      </c>
      <c r="FU20" s="305"/>
      <c r="FV20" s="305"/>
      <c r="FW20" s="305">
        <v>6.9855636892527011</v>
      </c>
      <c r="FX20" s="305">
        <v>1580.8787998990299</v>
      </c>
      <c r="FY20" s="305">
        <v>230.93108795211134</v>
      </c>
      <c r="FZ20" s="305">
        <v>592.48314161047199</v>
      </c>
      <c r="GA20" s="305">
        <v>983.87664827569631</v>
      </c>
      <c r="GB20" s="305">
        <v>70.870145324726835</v>
      </c>
      <c r="GC20" s="305">
        <v>65.284939838688359</v>
      </c>
      <c r="GD20" s="305">
        <v>3195.0747058045754</v>
      </c>
      <c r="GE20" s="305">
        <v>2596.9624848244448</v>
      </c>
      <c r="GF20" s="305">
        <v>1079.3378048633901</v>
      </c>
      <c r="GG20" s="305">
        <v>399.03477456035966</v>
      </c>
      <c r="GH20" s="305">
        <v>652.74001418388571</v>
      </c>
      <c r="GI20" s="305">
        <v>19.854513384031065</v>
      </c>
      <c r="GJ20" s="305">
        <v>173.50498239034533</v>
      </c>
      <c r="GK20" s="305">
        <v>95.821162838219564</v>
      </c>
      <c r="GL20" s="305">
        <v>196.52374598824423</v>
      </c>
      <c r="GM20" s="305">
        <v>598.11222098013059</v>
      </c>
      <c r="GN20" s="305">
        <v>414.73861983580349</v>
      </c>
      <c r="GO20" s="305">
        <v>390.0875073623983</v>
      </c>
      <c r="GP20" s="305">
        <v>183.37360114432707</v>
      </c>
      <c r="GQ20" s="305"/>
      <c r="GR20" s="305"/>
      <c r="GS20" s="305">
        <v>336.23562078540226</v>
      </c>
      <c r="GT20" s="305">
        <v>336.23562078540226</v>
      </c>
      <c r="GU20" s="305"/>
      <c r="GV20" s="305">
        <v>432.05678362362181</v>
      </c>
      <c r="GW20" s="305">
        <v>869.06290192684446</v>
      </c>
      <c r="GX20" s="305">
        <v>2255.0497082897477</v>
      </c>
      <c r="GY20" s="305"/>
      <c r="GZ20" s="1337"/>
      <c r="HA20" s="1337"/>
      <c r="HB20" s="1337"/>
      <c r="HC20" s="1337"/>
      <c r="HD20" s="1337"/>
      <c r="HE20" s="1337"/>
      <c r="HF20" s="1337"/>
      <c r="HG20" s="1337"/>
      <c r="HH20" s="1337"/>
      <c r="HI20" s="1337"/>
      <c r="HJ20" s="1337"/>
      <c r="HK20" s="1337"/>
      <c r="HL20" s="1337"/>
      <c r="HM20" s="1337"/>
      <c r="HN20" s="1337"/>
      <c r="HO20" s="1337"/>
      <c r="HP20" s="1337"/>
      <c r="HQ20" s="1337"/>
      <c r="HR20" s="1337"/>
      <c r="HS20" s="1337"/>
      <c r="HT20" s="1337"/>
      <c r="HU20" s="1337"/>
      <c r="HV20" s="1337"/>
      <c r="HW20" s="1337"/>
      <c r="HX20" s="1337"/>
      <c r="HY20" s="1337"/>
      <c r="HZ20" s="1337"/>
      <c r="IA20" s="1337"/>
      <c r="IB20" s="1337"/>
      <c r="IC20" s="1337"/>
      <c r="ID20" s="1337"/>
      <c r="IE20" s="1337"/>
      <c r="IF20" s="1338"/>
      <c r="IG20" s="1338"/>
      <c r="IH20" s="1338"/>
      <c r="II20" s="1338"/>
      <c r="IJ20" s="1338"/>
      <c r="IK20" s="1338"/>
      <c r="IL20" s="1338"/>
      <c r="IM20" s="1338"/>
      <c r="IN20" s="1338"/>
      <c r="IO20" s="1338"/>
      <c r="IP20" s="1338"/>
      <c r="IQ20" s="1338"/>
      <c r="IR20" s="1338"/>
      <c r="IS20" s="1338"/>
      <c r="IT20" s="1338"/>
      <c r="IU20" s="1338"/>
      <c r="IV20" s="1338"/>
      <c r="IW20" s="1338"/>
      <c r="IX20" s="1338"/>
      <c r="IY20" s="1338"/>
      <c r="IZ20" s="1338"/>
      <c r="JA20" s="1338"/>
      <c r="JB20" s="1338"/>
      <c r="JC20" s="1338"/>
      <c r="JD20" s="1338"/>
      <c r="JE20" s="1338"/>
      <c r="JF20" s="1338"/>
      <c r="JG20" s="1337"/>
      <c r="JH20" s="1337"/>
      <c r="JI20" s="1337"/>
      <c r="JJ20" s="1337"/>
      <c r="JK20" s="1337"/>
      <c r="JL20" s="1337"/>
      <c r="JM20" s="1337"/>
      <c r="JN20" s="1337"/>
      <c r="JO20" s="1337"/>
      <c r="JP20" s="1337"/>
      <c r="JQ20" s="1337"/>
      <c r="JR20" s="1337"/>
      <c r="JS20" s="1337"/>
      <c r="JT20" s="1337"/>
      <c r="JU20" s="1337"/>
      <c r="JV20" s="1337"/>
      <c r="JW20" s="1337"/>
      <c r="JX20" s="1337"/>
      <c r="JY20" s="1337"/>
      <c r="JZ20" s="1337"/>
      <c r="KA20" s="1337"/>
      <c r="KB20" s="1337"/>
      <c r="KC20" s="1337"/>
      <c r="KD20" s="1337"/>
      <c r="KE20" s="1337"/>
      <c r="KF20" s="1337"/>
      <c r="KG20" s="1337"/>
      <c r="KH20" s="1337"/>
      <c r="KI20" s="1337"/>
      <c r="KJ20" s="1337"/>
      <c r="KK20" s="1337"/>
      <c r="KL20" s="1337"/>
      <c r="KM20" s="1337"/>
      <c r="KN20" s="1337"/>
      <c r="KO20" s="1337"/>
      <c r="KP20" s="1337"/>
      <c r="KQ20" s="1337"/>
      <c r="KR20" s="1337"/>
      <c r="KS20" s="1337"/>
      <c r="KT20" s="1337"/>
      <c r="KU20" s="1337"/>
      <c r="KV20" s="1337"/>
      <c r="KW20" s="1337"/>
      <c r="KX20" s="1337"/>
      <c r="KY20" s="1337"/>
      <c r="KZ20" s="1337"/>
      <c r="LA20" s="1337"/>
      <c r="LB20" s="1337"/>
      <c r="LC20" s="1337"/>
      <c r="LD20" s="1337"/>
      <c r="LE20" s="1337"/>
      <c r="LF20" s="1337"/>
      <c r="LG20" s="1337"/>
      <c r="LH20" s="1337"/>
      <c r="LI20" s="1337"/>
      <c r="LJ20" s="1337"/>
      <c r="LK20" s="1337"/>
      <c r="LL20" s="1337"/>
      <c r="LM20" s="1337"/>
      <c r="LN20" s="1337"/>
      <c r="LO20" s="1337"/>
      <c r="LP20" s="1337"/>
      <c r="LQ20" s="1337"/>
      <c r="LR20" s="305">
        <v>33899.343597283245</v>
      </c>
      <c r="LS20" s="305"/>
      <c r="LT20" s="305"/>
      <c r="LU20" s="305">
        <v>21161.757000000001</v>
      </c>
      <c r="LV20" s="305"/>
      <c r="LW20" s="305"/>
      <c r="LX20" s="305">
        <v>13623.407882281075</v>
      </c>
      <c r="LY20" s="305">
        <v>130.79992864968881</v>
      </c>
      <c r="LZ20" s="305">
        <v>13492.607953631386</v>
      </c>
      <c r="MA20" s="305">
        <v>9335.7369931797366</v>
      </c>
      <c r="MB20" s="305">
        <v>12926.931185455387</v>
      </c>
      <c r="MC20" s="305">
        <v>8923.4086795815638</v>
      </c>
      <c r="MD20" s="305"/>
      <c r="ME20" s="305"/>
      <c r="MF20" s="305">
        <v>123.58468194136577</v>
      </c>
      <c r="MG20" s="305">
        <v>7.2152467083230363</v>
      </c>
      <c r="MH20" s="305">
        <v>0.96011166794623592</v>
      </c>
      <c r="MI20" s="305">
        <v>0.90714954003618231</v>
      </c>
      <c r="MJ20" s="305">
        <v>5.2962127910053614E-2</v>
      </c>
      <c r="MK20" s="305">
        <v>3371.7186866821899</v>
      </c>
      <c r="ML20" s="305">
        <v>3089.0083073632591</v>
      </c>
      <c r="MM20" s="305"/>
      <c r="MN20" s="305"/>
      <c r="MO20" s="305">
        <v>1273.4132502291268</v>
      </c>
      <c r="MP20" s="305">
        <v>5758.4677093568107</v>
      </c>
      <c r="MQ20" s="305">
        <v>4788.8065096985929</v>
      </c>
      <c r="MR20" s="305">
        <v>969.66119965821736</v>
      </c>
      <c r="MS20" s="305">
        <v>1154.7821943650058</v>
      </c>
      <c r="MT20" s="305">
        <v>2727.7950062601631</v>
      </c>
      <c r="MU20" s="305"/>
      <c r="MV20" s="305"/>
      <c r="MW20" s="305">
        <v>1220.2511930594408</v>
      </c>
      <c r="MX20" s="305">
        <v>4232.9085994951274</v>
      </c>
      <c r="MY20" s="305">
        <v>3314.8993697198425</v>
      </c>
      <c r="MZ20" s="305">
        <v>918.00922977528455</v>
      </c>
      <c r="NA20" s="305">
        <v>7648.3390951444153</v>
      </c>
      <c r="NB20" s="305"/>
      <c r="NC20" s="305"/>
      <c r="ND20" s="305"/>
      <c r="NE20" s="305"/>
      <c r="NF20" s="305"/>
      <c r="NG20" s="305"/>
      <c r="NH20" s="305"/>
      <c r="NI20" s="305"/>
      <c r="NJ20" s="305">
        <v>819.25391650728193</v>
      </c>
      <c r="NK20" s="305">
        <v>274.84885563364548</v>
      </c>
      <c r="NL20" s="305">
        <v>921.44130385252868</v>
      </c>
      <c r="NM20" s="305"/>
      <c r="NN20" s="305"/>
      <c r="NO20" s="305">
        <v>664.26286788836057</v>
      </c>
      <c r="NP20" s="305">
        <v>946.60158424832457</v>
      </c>
      <c r="NQ20" s="305">
        <v>780.09625035057115</v>
      </c>
      <c r="NR20" s="305">
        <v>1547.8465483406399</v>
      </c>
      <c r="NS20" s="305">
        <v>180.80390726805885</v>
      </c>
      <c r="NT20" s="305"/>
      <c r="NU20" s="305">
        <v>19.854513384031065</v>
      </c>
      <c r="NV20" s="305">
        <v>0.4623341352218725</v>
      </c>
      <c r="NW20" s="305"/>
      <c r="NX20" s="305"/>
      <c r="NY20" s="305"/>
      <c r="NZ20" s="305"/>
      <c r="OA20" s="305"/>
      <c r="OB20" s="305"/>
      <c r="OC20" s="305"/>
      <c r="OD20" s="305">
        <v>23855.003338822011</v>
      </c>
      <c r="OE20" s="305"/>
      <c r="OF20" s="305"/>
      <c r="OG20" s="305">
        <v>12709.486574152535</v>
      </c>
      <c r="OH20" s="305"/>
      <c r="OI20" s="305"/>
      <c r="OJ20" s="305">
        <v>12559.353283302973</v>
      </c>
      <c r="OK20" s="305"/>
      <c r="OL20" s="305"/>
      <c r="OM20" s="305">
        <v>150.13329084956243</v>
      </c>
      <c r="ON20" s="305"/>
      <c r="OO20" s="305"/>
      <c r="OP20" s="305">
        <v>53.126441441108845</v>
      </c>
      <c r="OS20" s="305">
        <v>52.648717356763818</v>
      </c>
      <c r="OV20" s="305">
        <v>1.2036792659885289</v>
      </c>
    </row>
    <row r="21" spans="1:412" s="157" customFormat="1" ht="12">
      <c r="A21" s="1342">
        <v>1971</v>
      </c>
      <c r="B21" s="305">
        <v>19612.526640146614</v>
      </c>
      <c r="C21" s="305">
        <v>12646.63852805981</v>
      </c>
      <c r="D21" s="305">
        <v>1934.0900449438245</v>
      </c>
      <c r="E21" s="305">
        <v>5001.8196119801723</v>
      </c>
      <c r="F21" s="305">
        <v>2533.1382126385629</v>
      </c>
      <c r="G21" s="305">
        <v>2503.1597574757543</v>
      </c>
      <c r="H21" s="383">
        <v>392426.72062069172</v>
      </c>
      <c r="I21" s="383">
        <v>259790.30452248821</v>
      </c>
      <c r="J21" s="383">
        <v>46251.660921522467</v>
      </c>
      <c r="K21" s="383">
        <v>79301.391533136164</v>
      </c>
      <c r="L21" s="383">
        <v>32621.955487786112</v>
      </c>
      <c r="M21" s="383">
        <v>25538.591844241171</v>
      </c>
      <c r="N21" s="305">
        <v>4.9977551500891586</v>
      </c>
      <c r="O21" s="305">
        <v>4.8680179005545146</v>
      </c>
      <c r="P21" s="305">
        <v>4.1816661421640466</v>
      </c>
      <c r="Q21" s="305">
        <v>6.3073541526571537</v>
      </c>
      <c r="R21" s="305">
        <v>7.765132944243601</v>
      </c>
      <c r="S21" s="305">
        <v>9.8014791604111284</v>
      </c>
      <c r="T21" s="383">
        <v>19612.526640146614</v>
      </c>
      <c r="U21" s="383">
        <v>17770.035746517628</v>
      </c>
      <c r="V21" s="383">
        <v>8793.8116949377727</v>
      </c>
      <c r="W21" s="383">
        <v>8976.2240515798567</v>
      </c>
      <c r="X21" s="383">
        <v>6787.3093760484062</v>
      </c>
      <c r="Y21" s="383">
        <v>2188.9146755314505</v>
      </c>
      <c r="Z21" s="383">
        <v>1842.4908936289853</v>
      </c>
      <c r="AA21" s="305">
        <v>19612.526640146614</v>
      </c>
      <c r="AB21" s="305">
        <v>18702.348035175644</v>
      </c>
      <c r="AC21" s="305">
        <v>2034.7770832671165</v>
      </c>
      <c r="AD21" s="305">
        <v>567.35900941830459</v>
      </c>
      <c r="AE21" s="305">
        <v>5104.4974581512206</v>
      </c>
      <c r="AF21" s="305">
        <v>1931.1609935810334</v>
      </c>
      <c r="AG21" s="305">
        <v>9064.5534907579695</v>
      </c>
      <c r="AH21" s="305">
        <v>7167.9667970085611</v>
      </c>
      <c r="AI21" s="305"/>
      <c r="AJ21" s="305">
        <v>1896.5866937494086</v>
      </c>
      <c r="AK21" s="305">
        <v>910.17860497097195</v>
      </c>
      <c r="AL21" s="305">
        <v>392426.72062069172</v>
      </c>
      <c r="AM21" s="305">
        <v>358327.1984442728</v>
      </c>
      <c r="AN21" s="305">
        <v>14807.004502573431</v>
      </c>
      <c r="AO21" s="305">
        <v>11807.001248277487</v>
      </c>
      <c r="AP21" s="305">
        <v>61804.092115458057</v>
      </c>
      <c r="AQ21" s="305">
        <v>58036.283818322379</v>
      </c>
      <c r="AR21" s="305">
        <v>211872.81675964143</v>
      </c>
      <c r="AS21" s="305">
        <v>162474.81797819849</v>
      </c>
      <c r="AT21" s="305"/>
      <c r="AU21" s="305">
        <v>49397.998781442911</v>
      </c>
      <c r="AV21" s="305">
        <v>34099.522176418919</v>
      </c>
      <c r="AW21" s="305">
        <v>4.9977551500891586</v>
      </c>
      <c r="AX21" s="305">
        <v>5.2193492752921022</v>
      </c>
      <c r="AY21" s="305">
        <v>13.7419900352801</v>
      </c>
      <c r="AZ21" s="305">
        <v>4.8052761026096791</v>
      </c>
      <c r="BA21" s="305">
        <v>8.2591577409071188</v>
      </c>
      <c r="BB21" s="305">
        <v>3.327506288352934</v>
      </c>
      <c r="BC21" s="305">
        <v>4.2782994200908888</v>
      </c>
      <c r="BD21" s="305">
        <v>4.4117401614632898</v>
      </c>
      <c r="BE21" s="305"/>
      <c r="BF21" s="305">
        <v>3.8393998553275188</v>
      </c>
      <c r="BG21" s="305">
        <v>2.6691828708391525</v>
      </c>
      <c r="BH21" s="305">
        <v>2533.1382126385629</v>
      </c>
      <c r="BI21" s="305">
        <v>1345.0334300461807</v>
      </c>
      <c r="BJ21" s="305">
        <v>1188.104782592382</v>
      </c>
      <c r="BK21" s="305">
        <v>509.37967069132787</v>
      </c>
      <c r="BL21" s="305">
        <v>678.72511190105411</v>
      </c>
      <c r="BM21" s="305">
        <v>2503.1597574757543</v>
      </c>
      <c r="BN21" s="305">
        <v>2152.5516478218624</v>
      </c>
      <c r="BO21" s="305">
        <v>350.60810965389214</v>
      </c>
      <c r="BP21" s="305">
        <v>278.7854454995267</v>
      </c>
      <c r="BQ21" s="305">
        <v>71.822664154365427</v>
      </c>
      <c r="BR21" s="305">
        <v>32621.955487786112</v>
      </c>
      <c r="BS21" s="305">
        <v>11042.661969064657</v>
      </c>
      <c r="BT21" s="305">
        <v>21579.293518721457</v>
      </c>
      <c r="BU21" s="305">
        <v>5572.8547100020078</v>
      </c>
      <c r="BV21" s="305">
        <v>16006.438808719449</v>
      </c>
      <c r="BW21" s="305">
        <v>25538.591844241171</v>
      </c>
      <c r="BX21" s="305">
        <v>20832.672980997901</v>
      </c>
      <c r="BY21" s="305">
        <v>4705.9188632432715</v>
      </c>
      <c r="BZ21" s="305">
        <v>3880.7748829089942</v>
      </c>
      <c r="CA21" s="305">
        <v>825.14398033427756</v>
      </c>
      <c r="CB21" s="305">
        <v>7.765132944243601</v>
      </c>
      <c r="CC21" s="305">
        <v>12.180336895344707</v>
      </c>
      <c r="CD21" s="305">
        <v>5.5057631129657825</v>
      </c>
      <c r="CE21" s="305">
        <v>9.1403723441256624</v>
      </c>
      <c r="CF21" s="305">
        <v>4.2403255340677095</v>
      </c>
      <c r="CG21" s="305">
        <v>9.8014791604111284</v>
      </c>
      <c r="CH21" s="305">
        <v>10.332575420279809</v>
      </c>
      <c r="CI21" s="305">
        <v>7.4503645269450445</v>
      </c>
      <c r="CJ21" s="305">
        <v>7.1837572111513888</v>
      </c>
      <c r="CK21" s="305">
        <v>8.7042583920043928</v>
      </c>
      <c r="CL21" s="305">
        <v>5001.8196119801723</v>
      </c>
      <c r="CM21" s="305">
        <v>4777.947054355076</v>
      </c>
      <c r="CN21" s="305">
        <v>223.87255762509673</v>
      </c>
      <c r="CO21" s="305"/>
      <c r="CP21" s="305">
        <v>79301.391533136164</v>
      </c>
      <c r="CQ21" s="305">
        <v>79297.051391943809</v>
      </c>
      <c r="CR21" s="305">
        <v>4.3401411923454019</v>
      </c>
      <c r="CS21" s="305"/>
      <c r="CT21" s="305">
        <v>4777.947054355076</v>
      </c>
      <c r="CU21" s="305">
        <v>1343.5886344904495</v>
      </c>
      <c r="CV21" s="305">
        <v>1126.5140013135247</v>
      </c>
      <c r="CW21" s="305">
        <v>442.37697465361504</v>
      </c>
      <c r="CX21" s="305"/>
      <c r="CY21" s="305"/>
      <c r="CZ21" s="305"/>
      <c r="DA21" s="305">
        <v>1865.4674438974869</v>
      </c>
      <c r="DB21" s="305">
        <v>79301.391533136164</v>
      </c>
      <c r="DC21" s="305">
        <v>79297.051391943809</v>
      </c>
      <c r="DD21" s="305">
        <v>32775.796087155373</v>
      </c>
      <c r="DE21" s="305">
        <v>22295.350820942629</v>
      </c>
      <c r="DF21" s="305">
        <v>4547.1349823389255</v>
      </c>
      <c r="DG21" s="305"/>
      <c r="DH21" s="305"/>
      <c r="DI21" s="305"/>
      <c r="DJ21" s="305">
        <v>19678.769501506875</v>
      </c>
      <c r="DK21" s="305">
        <v>6.3073541526571537</v>
      </c>
      <c r="DL21" s="305">
        <v>6.0253779560339265</v>
      </c>
      <c r="DM21" s="305">
        <v>4.0993318085018027</v>
      </c>
      <c r="DN21" s="305">
        <v>5.0526856938055422</v>
      </c>
      <c r="DO21" s="305">
        <v>9.7286967809798348</v>
      </c>
      <c r="DP21" s="305"/>
      <c r="DQ21" s="305"/>
      <c r="DR21" s="305"/>
      <c r="DS21" s="305">
        <v>9.4795939540561278</v>
      </c>
      <c r="DT21" s="305">
        <v>4259.2207192066862</v>
      </c>
      <c r="DU21" s="305">
        <v>518.72633514838992</v>
      </c>
      <c r="DV21" s="305">
        <v>2915.6320847162369</v>
      </c>
      <c r="DW21" s="305">
        <v>69030.702630445856</v>
      </c>
      <c r="DX21" s="305">
        <v>10266.34876149796</v>
      </c>
      <c r="DY21" s="305">
        <v>36254.906543290483</v>
      </c>
      <c r="DZ21" s="305">
        <v>6.1700381959145307</v>
      </c>
      <c r="EA21" s="305">
        <v>5.0526856938055422</v>
      </c>
      <c r="EB21" s="305">
        <v>8.0420344794843182</v>
      </c>
      <c r="EC21" s="305">
        <v>845710</v>
      </c>
      <c r="ED21" s="305"/>
      <c r="EE21" s="305">
        <v>82.525849851330662</v>
      </c>
      <c r="EF21" s="305">
        <v>4132.3440163370951</v>
      </c>
      <c r="EG21" s="305">
        <v>8055.7094152802283</v>
      </c>
      <c r="EH21" s="305">
        <v>686.99192417785912</v>
      </c>
      <c r="EI21" s="305">
        <v>-231.36288881455746</v>
      </c>
      <c r="EJ21" s="305">
        <v>12643.682466980625</v>
      </c>
      <c r="EK21" s="305">
        <v>12646.63852805981</v>
      </c>
      <c r="EL21" s="305">
        <v>15.040643046342954</v>
      </c>
      <c r="EM21" s="305">
        <v>12.084581967157934</v>
      </c>
      <c r="EN21" s="305">
        <v>9.5578024825577534E-2</v>
      </c>
      <c r="EO21" s="305">
        <v>2533.1382126385629</v>
      </c>
      <c r="EP21" s="305">
        <v>1345.0334300461807</v>
      </c>
      <c r="EQ21" s="305">
        <v>1188.104782592382</v>
      </c>
      <c r="ER21" s="305">
        <v>678.72511190105411</v>
      </c>
      <c r="ES21" s="305">
        <v>2503.1597574757543</v>
      </c>
      <c r="ET21" s="305">
        <v>2152.5516478218624</v>
      </c>
      <c r="EU21" s="305">
        <v>350.60810965389214</v>
      </c>
      <c r="EV21" s="305">
        <v>71.822664154365427</v>
      </c>
      <c r="EW21" s="305">
        <v>-94.422607671318502</v>
      </c>
      <c r="EX21" s="305">
        <v>333.5569098361641</v>
      </c>
      <c r="EY21" s="305">
        <v>0</v>
      </c>
      <c r="EZ21" s="305">
        <v>269.11275732765421</v>
      </c>
      <c r="FA21" s="305">
        <v>52.941954250958609</v>
      </c>
      <c r="FB21" s="305">
        <v>147.36456192227712</v>
      </c>
      <c r="FC21" s="305">
        <v>-94.422607671318502</v>
      </c>
      <c r="FD21" s="305">
        <v>364.67010445590375</v>
      </c>
      <c r="FE21" s="305">
        <v>31.113194619739645</v>
      </c>
      <c r="FF21" s="305">
        <v>333.5569098361641</v>
      </c>
      <c r="FG21" s="305">
        <v>19851.660942311457</v>
      </c>
      <c r="FH21" s="305">
        <v>2188.9146755314505</v>
      </c>
      <c r="FI21" s="305">
        <v>17662.746266780006</v>
      </c>
      <c r="FJ21" s="305">
        <v>12646.63852805981</v>
      </c>
      <c r="FK21" s="305">
        <v>1934.0900449438245</v>
      </c>
      <c r="FL21" s="305">
        <v>5270.9323693078222</v>
      </c>
      <c r="FM21" s="305">
        <v>5001.8196119801723</v>
      </c>
      <c r="FN21" s="305">
        <v>0</v>
      </c>
      <c r="FO21" s="305">
        <v>0</v>
      </c>
      <c r="FP21" s="305">
        <v>0</v>
      </c>
      <c r="FQ21" s="305">
        <v>269.11275732764989</v>
      </c>
      <c r="FR21" s="305">
        <v>1.3721473131196631</v>
      </c>
      <c r="FS21" s="305">
        <v>4010.5183128388207</v>
      </c>
      <c r="FT21" s="305">
        <v>3942.1273424446772</v>
      </c>
      <c r="FU21" s="305"/>
      <c r="FV21" s="305"/>
      <c r="FW21" s="305">
        <v>-6.7481639080211071</v>
      </c>
      <c r="FX21" s="305">
        <v>1741.947639825466</v>
      </c>
      <c r="FY21" s="305">
        <v>193.25904823723153</v>
      </c>
      <c r="FZ21" s="305">
        <v>723.43406296202807</v>
      </c>
      <c r="GA21" s="305">
        <v>1208.9851309605374</v>
      </c>
      <c r="GB21" s="305">
        <v>81.249624367434762</v>
      </c>
      <c r="GC21" s="305">
        <v>68.390970394143736</v>
      </c>
      <c r="GD21" s="305">
        <v>3830.965345642061</v>
      </c>
      <c r="GE21" s="305">
        <v>3119.6987727332826</v>
      </c>
      <c r="GF21" s="305">
        <v>1221.8149363528182</v>
      </c>
      <c r="GG21" s="305">
        <v>488.44734532953498</v>
      </c>
      <c r="GH21" s="305">
        <v>861.07905713221066</v>
      </c>
      <c r="GI21" s="305">
        <v>32.764496805484988</v>
      </c>
      <c r="GJ21" s="305">
        <v>258.92563076220353</v>
      </c>
      <c r="GK21" s="305">
        <v>99.023956342480744</v>
      </c>
      <c r="GL21" s="305">
        <v>190.40784681403483</v>
      </c>
      <c r="GM21" s="305">
        <v>711.26657290877836</v>
      </c>
      <c r="GN21" s="305">
        <v>556.69948192756601</v>
      </c>
      <c r="GO21" s="305">
        <v>518.72633514838992</v>
      </c>
      <c r="GP21" s="305">
        <v>154.56709098121237</v>
      </c>
      <c r="GQ21" s="305"/>
      <c r="GR21" s="305"/>
      <c r="GS21" s="305">
        <v>179.55296719675971</v>
      </c>
      <c r="GT21" s="305">
        <v>179.55296719675971</v>
      </c>
      <c r="GU21" s="305"/>
      <c r="GV21" s="305">
        <v>278.57692353924045</v>
      </c>
      <c r="GW21" s="305">
        <v>822.42856971139463</v>
      </c>
      <c r="GX21" s="305">
        <v>2760.2019984610606</v>
      </c>
      <c r="GY21" s="305"/>
      <c r="GZ21" s="1337"/>
      <c r="HA21" s="1337"/>
      <c r="HB21" s="1337"/>
      <c r="HC21" s="1337"/>
      <c r="HD21" s="1337"/>
      <c r="HE21" s="1337"/>
      <c r="HF21" s="1337"/>
      <c r="HG21" s="1337"/>
      <c r="HH21" s="1337"/>
      <c r="HI21" s="1337"/>
      <c r="HJ21" s="1337"/>
      <c r="HK21" s="1337"/>
      <c r="HL21" s="1337"/>
      <c r="HM21" s="1337"/>
      <c r="HN21" s="1337"/>
      <c r="HO21" s="1337"/>
      <c r="HP21" s="1337"/>
      <c r="HQ21" s="1337"/>
      <c r="HR21" s="1337"/>
      <c r="HS21" s="1337"/>
      <c r="HT21" s="1337"/>
      <c r="HU21" s="1337"/>
      <c r="HV21" s="1337"/>
      <c r="HW21" s="1337"/>
      <c r="HX21" s="1337"/>
      <c r="HY21" s="1337"/>
      <c r="HZ21" s="1337"/>
      <c r="IA21" s="1337"/>
      <c r="IB21" s="1337"/>
      <c r="IC21" s="1337"/>
      <c r="ID21" s="1337"/>
      <c r="IE21" s="1337"/>
      <c r="IF21" s="1338"/>
      <c r="IG21" s="1338"/>
      <c r="IH21" s="1338"/>
      <c r="II21" s="1338"/>
      <c r="IJ21" s="1338"/>
      <c r="IK21" s="1338"/>
      <c r="IL21" s="1338"/>
      <c r="IM21" s="1338"/>
      <c r="IN21" s="1338"/>
      <c r="IO21" s="1338"/>
      <c r="IP21" s="1338"/>
      <c r="IQ21" s="1338"/>
      <c r="IR21" s="1338"/>
      <c r="IS21" s="1338"/>
      <c r="IT21" s="1338"/>
      <c r="IU21" s="1338"/>
      <c r="IV21" s="1338"/>
      <c r="IW21" s="1338"/>
      <c r="IX21" s="1338"/>
      <c r="IY21" s="1338"/>
      <c r="IZ21" s="1338"/>
      <c r="JA21" s="1338"/>
      <c r="JB21" s="1338"/>
      <c r="JC21" s="1338"/>
      <c r="JD21" s="1338"/>
      <c r="JE21" s="1338"/>
      <c r="JF21" s="1338"/>
      <c r="JG21" s="1337"/>
      <c r="JH21" s="1337"/>
      <c r="JI21" s="1337"/>
      <c r="JJ21" s="1337"/>
      <c r="JK21" s="1337"/>
      <c r="JL21" s="1337"/>
      <c r="JM21" s="1337"/>
      <c r="JN21" s="1337"/>
      <c r="JO21" s="1337"/>
      <c r="JP21" s="1337"/>
      <c r="JQ21" s="1337"/>
      <c r="JR21" s="1337"/>
      <c r="JS21" s="1337"/>
      <c r="JT21" s="1337"/>
      <c r="JU21" s="1337"/>
      <c r="JV21" s="1337"/>
      <c r="JW21" s="1337"/>
      <c r="JX21" s="1337"/>
      <c r="JY21" s="1337"/>
      <c r="JZ21" s="1337"/>
      <c r="KA21" s="1337"/>
      <c r="KB21" s="1337"/>
      <c r="KC21" s="1337"/>
      <c r="KD21" s="1337"/>
      <c r="KE21" s="1337"/>
      <c r="KF21" s="1337"/>
      <c r="KG21" s="1337"/>
      <c r="KH21" s="1337"/>
      <c r="KI21" s="1337"/>
      <c r="KJ21" s="1337"/>
      <c r="KK21" s="1337"/>
      <c r="KL21" s="1337"/>
      <c r="KM21" s="1337"/>
      <c r="KN21" s="1337"/>
      <c r="KO21" s="1337"/>
      <c r="KP21" s="1337"/>
      <c r="KQ21" s="1337"/>
      <c r="KR21" s="1337"/>
      <c r="KS21" s="1337"/>
      <c r="KT21" s="1337"/>
      <c r="KU21" s="1337"/>
      <c r="KV21" s="1337"/>
      <c r="KW21" s="1337"/>
      <c r="KX21" s="1337"/>
      <c r="KY21" s="1337"/>
      <c r="KZ21" s="1337"/>
      <c r="LA21" s="1337"/>
      <c r="LB21" s="1337"/>
      <c r="LC21" s="1337"/>
      <c r="LD21" s="1337"/>
      <c r="LE21" s="1337"/>
      <c r="LF21" s="1337"/>
      <c r="LG21" s="1337"/>
      <c r="LH21" s="1337"/>
      <c r="LI21" s="1337"/>
      <c r="LJ21" s="1337"/>
      <c r="LK21" s="1337"/>
      <c r="LL21" s="1337"/>
      <c r="LM21" s="1337"/>
      <c r="LN21" s="1337"/>
      <c r="LO21" s="1337"/>
      <c r="LP21" s="1337"/>
      <c r="LQ21" s="1337"/>
      <c r="LR21" s="305">
        <v>34040.642999999996</v>
      </c>
      <c r="LS21" s="305">
        <v>10020.628000000001</v>
      </c>
      <c r="LT21" s="305">
        <v>20729.343000000001</v>
      </c>
      <c r="LU21" s="305">
        <v>21389.205999999998</v>
      </c>
      <c r="LV21" s="305">
        <v>3290.672</v>
      </c>
      <c r="LW21" s="305">
        <v>24020.014999999999</v>
      </c>
      <c r="LX21" s="305">
        <v>13735.859278399821</v>
      </c>
      <c r="LY21" s="305">
        <v>172.68167883797469</v>
      </c>
      <c r="LZ21" s="305">
        <v>13563.177599561846</v>
      </c>
      <c r="MA21" s="305">
        <v>9520.0640770653845</v>
      </c>
      <c r="MB21" s="305">
        <v>12994.542203270479</v>
      </c>
      <c r="MC21" s="305">
        <v>9099.5946519829704</v>
      </c>
      <c r="MD21" s="305"/>
      <c r="ME21" s="305"/>
      <c r="MF21" s="305">
        <v>163.15613147960954</v>
      </c>
      <c r="MG21" s="305">
        <v>9.5255473583651451</v>
      </c>
      <c r="MH21" s="305">
        <v>1.257159638418279</v>
      </c>
      <c r="MI21" s="305">
        <v>1.1878116117291546</v>
      </c>
      <c r="MJ21" s="305">
        <v>6.9348026689124431E-2</v>
      </c>
      <c r="MK21" s="305">
        <v>3206.7235063675171</v>
      </c>
      <c r="ML21" s="305">
        <v>3168.1853417400562</v>
      </c>
      <c r="MM21" s="305"/>
      <c r="MN21" s="305"/>
      <c r="MO21" s="305">
        <v>1268.5453902933991</v>
      </c>
      <c r="MP21" s="305">
        <v>5919.7233611608744</v>
      </c>
      <c r="MQ21" s="305">
        <v>4871.8720409536472</v>
      </c>
      <c r="MR21" s="305">
        <v>1047.8513202072263</v>
      </c>
      <c r="MS21" s="305">
        <v>1093.7538996315391</v>
      </c>
      <c r="MT21" s="305">
        <v>2799.4124897163606</v>
      </c>
      <c r="MU21" s="305"/>
      <c r="MV21" s="305"/>
      <c r="MW21" s="305">
        <v>1223.9667786401153</v>
      </c>
      <c r="MX21" s="305">
        <v>4402.9309090773695</v>
      </c>
      <c r="MY21" s="305">
        <v>3409.0697675580354</v>
      </c>
      <c r="MZ21" s="305">
        <v>993.86114151933418</v>
      </c>
      <c r="NA21" s="305">
        <v>8793.8116949377727</v>
      </c>
      <c r="NB21" s="305"/>
      <c r="NC21" s="305"/>
      <c r="ND21" s="305"/>
      <c r="NE21" s="305"/>
      <c r="NF21" s="305"/>
      <c r="NG21" s="305"/>
      <c r="NH21" s="305"/>
      <c r="NI21" s="305"/>
      <c r="NJ21" s="305">
        <v>923.71349853860613</v>
      </c>
      <c r="NK21" s="305">
        <v>324.86139894889425</v>
      </c>
      <c r="NL21" s="305">
        <v>1029.5889276806893</v>
      </c>
      <c r="NM21" s="305"/>
      <c r="NN21" s="305"/>
      <c r="NO21" s="305">
        <v>758.82096383392457</v>
      </c>
      <c r="NP21" s="305">
        <v>1050.9993489486653</v>
      </c>
      <c r="NQ21" s="305">
        <v>885.48617642402201</v>
      </c>
      <c r="NR21" s="305">
        <v>1618.7305228667892</v>
      </c>
      <c r="NS21" s="305">
        <v>236.21706198142874</v>
      </c>
      <c r="NT21" s="305"/>
      <c r="NU21" s="305">
        <v>32.764496805484988</v>
      </c>
      <c r="NV21" s="305">
        <v>0.47019827020640648</v>
      </c>
      <c r="NW21" s="305"/>
      <c r="NX21" s="305"/>
      <c r="NY21" s="305"/>
      <c r="NZ21" s="305"/>
      <c r="OA21" s="305"/>
      <c r="OB21" s="305"/>
      <c r="OC21" s="305"/>
      <c r="OD21" s="305">
        <v>24077.987962466897</v>
      </c>
      <c r="OE21" s="305"/>
      <c r="OF21" s="305"/>
      <c r="OG21" s="305">
        <v>12863.805655121627</v>
      </c>
      <c r="OH21" s="305"/>
      <c r="OI21" s="305"/>
      <c r="OJ21" s="305">
        <v>12660.147293441851</v>
      </c>
      <c r="OK21" s="305"/>
      <c r="OL21" s="305"/>
      <c r="OM21" s="305">
        <v>203.65836167977616</v>
      </c>
      <c r="ON21" s="305"/>
      <c r="OO21" s="305"/>
      <c r="OP21" s="305">
        <v>53.230204022048504</v>
      </c>
      <c r="OS21" s="305">
        <v>52.579755888144241</v>
      </c>
      <c r="OV21" s="305">
        <v>1.7052122934837493</v>
      </c>
    </row>
    <row r="22" spans="1:412" s="157" customFormat="1" ht="12">
      <c r="A22" s="1342">
        <v>1972</v>
      </c>
      <c r="B22" s="305">
        <v>23018.474421862622</v>
      </c>
      <c r="C22" s="305">
        <v>14737.634373467683</v>
      </c>
      <c r="D22" s="305">
        <v>2242.2689631881485</v>
      </c>
      <c r="E22" s="305">
        <v>6147.6258888053617</v>
      </c>
      <c r="F22" s="305">
        <v>3045.6400217656274</v>
      </c>
      <c r="G22" s="305">
        <v>3154.6948253641967</v>
      </c>
      <c r="H22" s="383">
        <v>424406.17349929333</v>
      </c>
      <c r="I22" s="383">
        <v>280418.14102759917</v>
      </c>
      <c r="J22" s="383">
        <v>48495.091086266759</v>
      </c>
      <c r="K22" s="383">
        <v>90261.552657786364</v>
      </c>
      <c r="L22" s="383">
        <v>36870.389187371235</v>
      </c>
      <c r="M22" s="383">
        <v>31639.000459730174</v>
      </c>
      <c r="N22" s="305">
        <v>5.4236898186639948</v>
      </c>
      <c r="O22" s="305">
        <v>5.2555923520002166</v>
      </c>
      <c r="P22" s="305">
        <v>4.6237029624285677</v>
      </c>
      <c r="Q22" s="305">
        <v>6.8109019929151859</v>
      </c>
      <c r="R22" s="305">
        <v>8.2603956423894029</v>
      </c>
      <c r="S22" s="305">
        <v>9.9709054632729721</v>
      </c>
      <c r="T22" s="383">
        <v>23018.474421862622</v>
      </c>
      <c r="U22" s="383">
        <v>20808.214083078816</v>
      </c>
      <c r="V22" s="383">
        <v>10674.121001742902</v>
      </c>
      <c r="W22" s="383">
        <v>10134.093081335914</v>
      </c>
      <c r="X22" s="383">
        <v>7707.7310891076777</v>
      </c>
      <c r="Y22" s="383">
        <v>2426.3619922282369</v>
      </c>
      <c r="Z22" s="383">
        <v>2210.260338783808</v>
      </c>
      <c r="AA22" s="305">
        <v>23018.474421862622</v>
      </c>
      <c r="AB22" s="305">
        <v>21912.153119883948</v>
      </c>
      <c r="AC22" s="305">
        <v>2245.1305746324138</v>
      </c>
      <c r="AD22" s="305">
        <v>654.8423449041868</v>
      </c>
      <c r="AE22" s="305">
        <v>6200.2415783380302</v>
      </c>
      <c r="AF22" s="305">
        <v>2246.9118287087208</v>
      </c>
      <c r="AG22" s="305">
        <v>10565.026793300594</v>
      </c>
      <c r="AH22" s="305">
        <v>8390.2496883976346</v>
      </c>
      <c r="AI22" s="305"/>
      <c r="AJ22" s="305">
        <v>2174.7771049029602</v>
      </c>
      <c r="AK22" s="305">
        <v>1106.3213019786733</v>
      </c>
      <c r="AL22" s="305">
        <v>424406.17349929333</v>
      </c>
      <c r="AM22" s="305">
        <v>389291.40859330294</v>
      </c>
      <c r="AN22" s="305">
        <v>14872.15831872281</v>
      </c>
      <c r="AO22" s="305">
        <v>13206.061435792464</v>
      </c>
      <c r="AP22" s="305">
        <v>71297.699818301873</v>
      </c>
      <c r="AQ22" s="305">
        <v>63538.193550587515</v>
      </c>
      <c r="AR22" s="305">
        <v>226377.29546989826</v>
      </c>
      <c r="AS22" s="305">
        <v>174888.50652498129</v>
      </c>
      <c r="AT22" s="305"/>
      <c r="AU22" s="305">
        <v>51488.788944916996</v>
      </c>
      <c r="AV22" s="305">
        <v>35114.764905990385</v>
      </c>
      <c r="AW22" s="305">
        <v>5.4236898186639948</v>
      </c>
      <c r="AX22" s="305">
        <v>5.6287276410910518</v>
      </c>
      <c r="AY22" s="305">
        <v>15.096198725950766</v>
      </c>
      <c r="AZ22" s="305">
        <v>4.9586498449065504</v>
      </c>
      <c r="BA22" s="305">
        <v>8.6962715405111144</v>
      </c>
      <c r="BB22" s="305">
        <v>3.5363168248083507</v>
      </c>
      <c r="BC22" s="305">
        <v>4.6669992992762133</v>
      </c>
      <c r="BD22" s="305">
        <v>4.7974848977277764</v>
      </c>
      <c r="BE22" s="305"/>
      <c r="BF22" s="305">
        <v>4.2237876428392003</v>
      </c>
      <c r="BG22" s="305">
        <v>3.1505872385605551</v>
      </c>
      <c r="BH22" s="305">
        <v>3045.6400217656274</v>
      </c>
      <c r="BI22" s="305">
        <v>1617.1591525179233</v>
      </c>
      <c r="BJ22" s="305">
        <v>1428.4808692477031</v>
      </c>
      <c r="BK22" s="305">
        <v>612.43681990622633</v>
      </c>
      <c r="BL22" s="305">
        <v>816.04404934147692</v>
      </c>
      <c r="BM22" s="305">
        <v>3154.6948253641967</v>
      </c>
      <c r="BN22" s="305">
        <v>2712.8286656224655</v>
      </c>
      <c r="BO22" s="305">
        <v>441.86615974173185</v>
      </c>
      <c r="BP22" s="305">
        <v>351.34912970600834</v>
      </c>
      <c r="BQ22" s="305">
        <v>90.517030035723508</v>
      </c>
      <c r="BR22" s="305">
        <v>36870.389187371235</v>
      </c>
      <c r="BS22" s="305">
        <v>12958.636214020375</v>
      </c>
      <c r="BT22" s="305">
        <v>23911.75297335086</v>
      </c>
      <c r="BU22" s="305">
        <v>7018.4296975339093</v>
      </c>
      <c r="BV22" s="305">
        <v>16893.323275816951</v>
      </c>
      <c r="BW22" s="305">
        <v>31639.000459730174</v>
      </c>
      <c r="BX22" s="305">
        <v>26007.57020143621</v>
      </c>
      <c r="BY22" s="305">
        <v>5631.4302582939672</v>
      </c>
      <c r="BZ22" s="305">
        <v>4591.7942914656196</v>
      </c>
      <c r="CA22" s="305">
        <v>1039.6359668283478</v>
      </c>
      <c r="CB22" s="305">
        <v>8.2603956423894029</v>
      </c>
      <c r="CC22" s="305">
        <v>12.479393092062155</v>
      </c>
      <c r="CD22" s="305">
        <v>5.9739696660454573</v>
      </c>
      <c r="CE22" s="305">
        <v>8.7261231685688951</v>
      </c>
      <c r="CF22" s="305">
        <v>4.8305714394849497</v>
      </c>
      <c r="CG22" s="305">
        <v>9.9709054632729721</v>
      </c>
      <c r="CH22" s="305">
        <v>10.430919323146364</v>
      </c>
      <c r="CI22" s="305">
        <v>7.8464286952848541</v>
      </c>
      <c r="CJ22" s="305">
        <v>7.6516739950444057</v>
      </c>
      <c r="CK22" s="305">
        <v>8.7066081709222551</v>
      </c>
      <c r="CL22" s="305">
        <v>6147.6258888053617</v>
      </c>
      <c r="CM22" s="305">
        <v>5868.7729876831127</v>
      </c>
      <c r="CN22" s="305">
        <v>278.85290112224891</v>
      </c>
      <c r="CO22" s="305"/>
      <c r="CP22" s="305">
        <v>90261.552657786364</v>
      </c>
      <c r="CQ22" s="305">
        <v>90256.36674462384</v>
      </c>
      <c r="CR22" s="305">
        <v>5.1859131625322687</v>
      </c>
      <c r="CS22" s="305"/>
      <c r="CT22" s="305">
        <v>5868.7729876831127</v>
      </c>
      <c r="CU22" s="305">
        <v>1588.2330889605764</v>
      </c>
      <c r="CV22" s="305">
        <v>1351.279902510423</v>
      </c>
      <c r="CW22" s="305">
        <v>602.02738600990142</v>
      </c>
      <c r="CX22" s="305"/>
      <c r="CY22" s="305"/>
      <c r="CZ22" s="305"/>
      <c r="DA22" s="305">
        <v>2327.2326102022116</v>
      </c>
      <c r="DB22" s="305">
        <v>90261.552657786364</v>
      </c>
      <c r="DC22" s="305">
        <v>90256.36674462384</v>
      </c>
      <c r="DD22" s="305">
        <v>36328.850215549253</v>
      </c>
      <c r="DE22" s="305">
        <v>25077.868136102566</v>
      </c>
      <c r="DF22" s="305">
        <v>5675.7346489956726</v>
      </c>
      <c r="DG22" s="305"/>
      <c r="DH22" s="305"/>
      <c r="DI22" s="305"/>
      <c r="DJ22" s="305">
        <v>23173.913743976344</v>
      </c>
      <c r="DK22" s="305">
        <v>6.8109019929151859</v>
      </c>
      <c r="DL22" s="305">
        <v>6.5023368426612285</v>
      </c>
      <c r="DM22" s="305">
        <v>4.3718231640614666</v>
      </c>
      <c r="DN22" s="305">
        <v>5.3883364214882974</v>
      </c>
      <c r="DO22" s="305">
        <v>10.607038969244815</v>
      </c>
      <c r="DP22" s="305"/>
      <c r="DQ22" s="305"/>
      <c r="DR22" s="305"/>
      <c r="DS22" s="305">
        <v>10.042466869918057</v>
      </c>
      <c r="DT22" s="305">
        <v>5339.9839068710253</v>
      </c>
      <c r="DU22" s="305">
        <v>528.7890808120876</v>
      </c>
      <c r="DV22" s="305">
        <v>3751.7508179104489</v>
      </c>
      <c r="DW22" s="305">
        <v>80442.779777349206</v>
      </c>
      <c r="DX22" s="305">
        <v>9813.5869672746267</v>
      </c>
      <c r="DY22" s="305">
        <v>44113.929561799952</v>
      </c>
      <c r="DZ22" s="305">
        <v>6.6382389092608642</v>
      </c>
      <c r="EA22" s="305">
        <v>5.3883364214882983</v>
      </c>
      <c r="EB22" s="305">
        <v>8.5046851531431997</v>
      </c>
      <c r="EC22" s="305">
        <v>893723</v>
      </c>
      <c r="ED22" s="305"/>
      <c r="EE22" s="305">
        <v>87.040941940461209</v>
      </c>
      <c r="EF22" s="305">
        <v>4567.8872327597273</v>
      </c>
      <c r="EG22" s="305">
        <v>9778.1963085564093</v>
      </c>
      <c r="EH22" s="305">
        <v>759.88246814654224</v>
      </c>
      <c r="EI22" s="305">
        <v>-393.60981017595628</v>
      </c>
      <c r="EJ22" s="305">
        <v>14712.356199286723</v>
      </c>
      <c r="EK22" s="305">
        <v>14737.634373467683</v>
      </c>
      <c r="EL22" s="305">
        <v>26.960541622888353</v>
      </c>
      <c r="EM22" s="305">
        <v>1.6823674419288857</v>
      </c>
      <c r="EN22" s="305">
        <v>1.1435064643217715E-2</v>
      </c>
      <c r="EO22" s="305">
        <v>3045.6400217656274</v>
      </c>
      <c r="EP22" s="305">
        <v>1617.1591525179233</v>
      </c>
      <c r="EQ22" s="305">
        <v>1428.4808692477031</v>
      </c>
      <c r="ER22" s="305">
        <v>816.04404934147692</v>
      </c>
      <c r="ES22" s="305">
        <v>3154.6948253641967</v>
      </c>
      <c r="ET22" s="305">
        <v>2712.8286656224655</v>
      </c>
      <c r="EU22" s="305">
        <v>441.86615974173185</v>
      </c>
      <c r="EV22" s="305">
        <v>90.517030035723508</v>
      </c>
      <c r="EW22" s="305">
        <v>-98.410923996009274</v>
      </c>
      <c r="EX22" s="305">
        <v>363.08583654874815</v>
      </c>
      <c r="EY22" s="305">
        <v>-1.8336879304749198</v>
      </c>
      <c r="EZ22" s="305">
        <v>153.78642102369457</v>
      </c>
      <c r="FA22" s="305">
        <v>80.122125659610788</v>
      </c>
      <c r="FB22" s="305">
        <v>178.53304965562006</v>
      </c>
      <c r="FC22" s="305">
        <v>-98.410923996009274</v>
      </c>
      <c r="FD22" s="305">
        <v>406.57326938564546</v>
      </c>
      <c r="FE22" s="305">
        <v>43.487432836897334</v>
      </c>
      <c r="FF22" s="305">
        <v>363.08583654874815</v>
      </c>
      <c r="FG22" s="305">
        <v>23283.14933441536</v>
      </c>
      <c r="FH22" s="305">
        <v>2426.3619922282369</v>
      </c>
      <c r="FI22" s="305">
        <v>20856.787342187123</v>
      </c>
      <c r="FJ22" s="305">
        <v>14737.634373467683</v>
      </c>
      <c r="FK22" s="305">
        <v>2242.2689631881485</v>
      </c>
      <c r="FL22" s="305">
        <v>6303.245997759529</v>
      </c>
      <c r="FM22" s="305">
        <v>6147.6258888053617</v>
      </c>
      <c r="FN22" s="305">
        <v>0</v>
      </c>
      <c r="FO22" s="305">
        <v>1.8336879304749198</v>
      </c>
      <c r="FP22" s="305">
        <v>-1.8336879304749198</v>
      </c>
      <c r="FQ22" s="305">
        <v>153.78642102369241</v>
      </c>
      <c r="FR22" s="305">
        <v>0.66809997137615795</v>
      </c>
      <c r="FS22" s="305">
        <v>4915.8565023499577</v>
      </c>
      <c r="FT22" s="305">
        <v>4827.4680562066524</v>
      </c>
      <c r="FU22" s="305"/>
      <c r="FV22" s="305"/>
      <c r="FW22" s="305">
        <v>8.5025182407173681</v>
      </c>
      <c r="FX22" s="305">
        <v>2069.9548038897506</v>
      </c>
      <c r="FY22" s="305">
        <v>197.66867404709529</v>
      </c>
      <c r="FZ22" s="305">
        <v>876.0550767492457</v>
      </c>
      <c r="GA22" s="305">
        <v>1577.6315314990445</v>
      </c>
      <c r="GB22" s="305">
        <v>97.65545178079887</v>
      </c>
      <c r="GC22" s="305">
        <v>88.38844614330533</v>
      </c>
      <c r="GD22" s="305">
        <v>4427.965093216977</v>
      </c>
      <c r="GE22" s="305">
        <v>3675.3699229502481</v>
      </c>
      <c r="GF22" s="305">
        <v>1398.6098590025604</v>
      </c>
      <c r="GG22" s="305">
        <v>649.69408483886866</v>
      </c>
      <c r="GH22" s="305">
        <v>1037.3649225295399</v>
      </c>
      <c r="GI22" s="305">
        <v>34.548342288086914</v>
      </c>
      <c r="GJ22" s="305">
        <v>279.98208983928936</v>
      </c>
      <c r="GK22" s="305">
        <v>114.44772997728174</v>
      </c>
      <c r="GL22" s="305">
        <v>195.27123676270838</v>
      </c>
      <c r="GM22" s="305">
        <v>752.59517026672916</v>
      </c>
      <c r="GN22" s="305">
        <v>551.15694830093878</v>
      </c>
      <c r="GO22" s="305">
        <v>528.7890808120876</v>
      </c>
      <c r="GP22" s="305">
        <v>201.4382219657904</v>
      </c>
      <c r="GQ22" s="305"/>
      <c r="GR22" s="305"/>
      <c r="GS22" s="305">
        <v>487.8914091329807</v>
      </c>
      <c r="GT22" s="305">
        <v>487.8914091329807</v>
      </c>
      <c r="GU22" s="305"/>
      <c r="GV22" s="305">
        <v>602.33913911026241</v>
      </c>
      <c r="GW22" s="305">
        <v>1152.0981332564043</v>
      </c>
      <c r="GX22" s="305">
        <v>3066.5963047383589</v>
      </c>
      <c r="GY22" s="305"/>
      <c r="GZ22" s="1337"/>
      <c r="HA22" s="1337"/>
      <c r="HB22" s="1337"/>
      <c r="HC22" s="1337"/>
      <c r="HD22" s="1337"/>
      <c r="HE22" s="1337"/>
      <c r="HF22" s="1337"/>
      <c r="HG22" s="1337"/>
      <c r="HH22" s="1337"/>
      <c r="HI22" s="1337"/>
      <c r="HJ22" s="1337"/>
      <c r="HK22" s="1337"/>
      <c r="HL22" s="1337"/>
      <c r="HM22" s="1337"/>
      <c r="HN22" s="1337"/>
      <c r="HO22" s="1337"/>
      <c r="HP22" s="1337"/>
      <c r="HQ22" s="1337"/>
      <c r="HR22" s="1337"/>
      <c r="HS22" s="1337"/>
      <c r="HT22" s="1337"/>
      <c r="HU22" s="1337"/>
      <c r="HV22" s="1337"/>
      <c r="HW22" s="1337"/>
      <c r="HX22" s="1337"/>
      <c r="HY22" s="1337"/>
      <c r="HZ22" s="1337"/>
      <c r="IA22" s="1337"/>
      <c r="IB22" s="1337"/>
      <c r="IC22" s="1337"/>
      <c r="ID22" s="1337"/>
      <c r="IE22" s="1337"/>
      <c r="IF22" s="1338"/>
      <c r="IG22" s="1338"/>
      <c r="IH22" s="1338"/>
      <c r="II22" s="1338"/>
      <c r="IJ22" s="1338"/>
      <c r="IK22" s="1338"/>
      <c r="IL22" s="1338"/>
      <c r="IM22" s="1338"/>
      <c r="IN22" s="1338"/>
      <c r="IO22" s="1338"/>
      <c r="IP22" s="1338"/>
      <c r="IQ22" s="1338"/>
      <c r="IR22" s="1338"/>
      <c r="IS22" s="1338"/>
      <c r="IT22" s="1338"/>
      <c r="IU22" s="1338"/>
      <c r="IV22" s="1338"/>
      <c r="IW22" s="1338"/>
      <c r="IX22" s="1338"/>
      <c r="IY22" s="1338"/>
      <c r="IZ22" s="1338"/>
      <c r="JA22" s="1338"/>
      <c r="JB22" s="1338"/>
      <c r="JC22" s="1338"/>
      <c r="JD22" s="1338"/>
      <c r="JE22" s="1338"/>
      <c r="JF22" s="1338"/>
      <c r="JG22" s="1337"/>
      <c r="JH22" s="1337"/>
      <c r="JI22" s="1337"/>
      <c r="JJ22" s="1337"/>
      <c r="JK22" s="1337"/>
      <c r="JL22" s="1337"/>
      <c r="JM22" s="1337"/>
      <c r="JN22" s="1337"/>
      <c r="JO22" s="1337"/>
      <c r="JP22" s="1337"/>
      <c r="JQ22" s="1337"/>
      <c r="JR22" s="1337"/>
      <c r="JS22" s="1337"/>
      <c r="JT22" s="1337"/>
      <c r="JU22" s="1337"/>
      <c r="JV22" s="1337"/>
      <c r="JW22" s="1337"/>
      <c r="JX22" s="1337"/>
      <c r="JY22" s="1337"/>
      <c r="JZ22" s="1337"/>
      <c r="KA22" s="1337"/>
      <c r="KB22" s="1337"/>
      <c r="KC22" s="1337"/>
      <c r="KD22" s="1337"/>
      <c r="KE22" s="1337"/>
      <c r="KF22" s="1337"/>
      <c r="KG22" s="1337"/>
      <c r="KH22" s="1337"/>
      <c r="KI22" s="1337"/>
      <c r="KJ22" s="1337"/>
      <c r="KK22" s="1337"/>
      <c r="KL22" s="1337"/>
      <c r="KM22" s="1337"/>
      <c r="KN22" s="1337"/>
      <c r="KO22" s="1337"/>
      <c r="KP22" s="1337"/>
      <c r="KQ22" s="1337"/>
      <c r="KR22" s="1337"/>
      <c r="KS22" s="1337"/>
      <c r="KT22" s="1337"/>
      <c r="KU22" s="1337"/>
      <c r="KV22" s="1337"/>
      <c r="KW22" s="1337"/>
      <c r="KX22" s="1337"/>
      <c r="KY22" s="1337"/>
      <c r="KZ22" s="1337"/>
      <c r="LA22" s="1337"/>
      <c r="LB22" s="1337"/>
      <c r="LC22" s="1337"/>
      <c r="LD22" s="1337"/>
      <c r="LE22" s="1337"/>
      <c r="LF22" s="1337"/>
      <c r="LG22" s="1337"/>
      <c r="LH22" s="1337"/>
      <c r="LI22" s="1337"/>
      <c r="LJ22" s="1337"/>
      <c r="LK22" s="1337"/>
      <c r="LL22" s="1337"/>
      <c r="LM22" s="1337"/>
      <c r="LN22" s="1337"/>
      <c r="LO22" s="1337"/>
      <c r="LP22" s="1337"/>
      <c r="LQ22" s="1337"/>
      <c r="LR22" s="305">
        <v>34408.341</v>
      </c>
      <c r="LS22" s="305">
        <v>10118.661</v>
      </c>
      <c r="LT22" s="305">
        <v>20925.922999999999</v>
      </c>
      <c r="LU22" s="305">
        <v>21602.973999999998</v>
      </c>
      <c r="LV22" s="305">
        <v>3363.7570000000001</v>
      </c>
      <c r="LW22" s="305">
        <v>24289.68</v>
      </c>
      <c r="LX22" s="305">
        <v>14020.734683766153</v>
      </c>
      <c r="LY22" s="305">
        <v>313.34870457829857</v>
      </c>
      <c r="LZ22" s="305">
        <v>13707.385979187855</v>
      </c>
      <c r="MA22" s="305">
        <v>9821.266947145099</v>
      </c>
      <c r="MB22" s="305">
        <v>13132.704655347781</v>
      </c>
      <c r="MC22" s="305">
        <v>9387.4943975678943</v>
      </c>
      <c r="MD22" s="305"/>
      <c r="ME22" s="305"/>
      <c r="MF22" s="305">
        <v>296.06361709693596</v>
      </c>
      <c r="MG22" s="305">
        <v>17.285087481362609</v>
      </c>
      <c r="MH22" s="305">
        <v>2.2348950439887267</v>
      </c>
      <c r="MI22" s="305">
        <v>2.1116127205497435</v>
      </c>
      <c r="MJ22" s="305">
        <v>0.12328232343898327</v>
      </c>
      <c r="MK22" s="305">
        <v>3033.6662391183395</v>
      </c>
      <c r="ML22" s="305">
        <v>3258.6030591541166</v>
      </c>
      <c r="MM22" s="305"/>
      <c r="MN22" s="305"/>
      <c r="MO22" s="305">
        <v>1373.1933282664431</v>
      </c>
      <c r="MP22" s="305">
        <v>6041.9233526489561</v>
      </c>
      <c r="MQ22" s="305">
        <v>4933.4608073361287</v>
      </c>
      <c r="MR22" s="305">
        <v>1108.4625453128269</v>
      </c>
      <c r="MS22" s="305">
        <v>1042.0224675141458</v>
      </c>
      <c r="MT22" s="305">
        <v>2957.0101448306636</v>
      </c>
      <c r="MU22" s="305"/>
      <c r="MV22" s="305"/>
      <c r="MW22" s="305">
        <v>1294.6043568654072</v>
      </c>
      <c r="MX22" s="305">
        <v>4527.629977934881</v>
      </c>
      <c r="MY22" s="305">
        <v>3480.5847237356566</v>
      </c>
      <c r="MZ22" s="305">
        <v>1047.0452541992249</v>
      </c>
      <c r="NA22" s="305">
        <v>10674.121001742902</v>
      </c>
      <c r="NB22" s="305"/>
      <c r="NC22" s="305"/>
      <c r="ND22" s="305"/>
      <c r="NE22" s="305"/>
      <c r="NF22" s="305"/>
      <c r="NG22" s="305"/>
      <c r="NH22" s="305"/>
      <c r="NI22" s="305"/>
      <c r="NJ22" s="305">
        <v>1086.8374782181961</v>
      </c>
      <c r="NK22" s="305">
        <v>389.65409039634659</v>
      </c>
      <c r="NL22" s="305">
        <v>1160.2562831261548</v>
      </c>
      <c r="NM22" s="305"/>
      <c r="NN22" s="305"/>
      <c r="NO22" s="305">
        <v>956.16399815810439</v>
      </c>
      <c r="NP22" s="305">
        <v>1236.7064081160136</v>
      </c>
      <c r="NQ22" s="305">
        <v>1053.1642061383097</v>
      </c>
      <c r="NR22" s="305">
        <v>1846.8368507137184</v>
      </c>
      <c r="NS22" s="305">
        <v>236.85839399416511</v>
      </c>
      <c r="NT22" s="305"/>
      <c r="NU22" s="305">
        <v>34.548342288086914</v>
      </c>
      <c r="NV22" s="305">
        <v>0.48713245765231467</v>
      </c>
      <c r="NW22" s="305"/>
      <c r="NX22" s="305"/>
      <c r="NY22" s="305"/>
      <c r="NZ22" s="305"/>
      <c r="OA22" s="305"/>
      <c r="OB22" s="305"/>
      <c r="OC22" s="305"/>
      <c r="OD22" s="305">
        <v>24342.552546288414</v>
      </c>
      <c r="OE22" s="305"/>
      <c r="OF22" s="305"/>
      <c r="OG22" s="305">
        <v>13169.833344642633</v>
      </c>
      <c r="OH22" s="305"/>
      <c r="OI22" s="305"/>
      <c r="OJ22" s="305">
        <v>12891.111112646182</v>
      </c>
      <c r="OK22" s="305"/>
      <c r="OL22" s="305"/>
      <c r="OM22" s="305">
        <v>278.72223199645219</v>
      </c>
      <c r="ON22" s="305"/>
      <c r="OO22" s="305"/>
      <c r="OP22" s="305">
        <v>53.956542088626172</v>
      </c>
      <c r="OS22" s="305">
        <v>52.957105004223273</v>
      </c>
      <c r="OV22" s="305">
        <v>2.2067453209789698</v>
      </c>
    </row>
    <row r="23" spans="1:412" s="157" customFormat="1" ht="12">
      <c r="A23" s="1342">
        <v>1973</v>
      </c>
      <c r="B23" s="305">
        <v>27749.784554854359</v>
      </c>
      <c r="C23" s="305">
        <v>17679.841632984364</v>
      </c>
      <c r="D23" s="305">
        <v>2698.880269057745</v>
      </c>
      <c r="E23" s="305">
        <v>7767.2446698548201</v>
      </c>
      <c r="F23" s="305">
        <v>3665.8483123745191</v>
      </c>
      <c r="G23" s="305">
        <v>4062.0303294170853</v>
      </c>
      <c r="H23" s="383">
        <v>457461.93293699046</v>
      </c>
      <c r="I23" s="383">
        <v>300937.70353255293</v>
      </c>
      <c r="J23" s="383">
        <v>51367.81573510923</v>
      </c>
      <c r="K23" s="383">
        <v>101537.96916743481</v>
      </c>
      <c r="L23" s="383">
        <v>40375.898169668151</v>
      </c>
      <c r="M23" s="383">
        <v>36757.453667774746</v>
      </c>
      <c r="N23" s="305">
        <v>6.0660314130829631</v>
      </c>
      <c r="O23" s="305">
        <v>5.8749174415335119</v>
      </c>
      <c r="P23" s="305">
        <v>5.2540296495673173</v>
      </c>
      <c r="Q23" s="305">
        <v>7.6495962382768674</v>
      </c>
      <c r="R23" s="305">
        <v>9.0792984888406476</v>
      </c>
      <c r="S23" s="305">
        <v>11.05090239963566</v>
      </c>
      <c r="T23" s="383">
        <v>27749.784554854359</v>
      </c>
      <c r="U23" s="383">
        <v>24938.145656373625</v>
      </c>
      <c r="V23" s="383">
        <v>12990.910615423196</v>
      </c>
      <c r="W23" s="383">
        <v>11947.235040950429</v>
      </c>
      <c r="X23" s="383">
        <v>9105.4137665686048</v>
      </c>
      <c r="Y23" s="383">
        <v>2841.8212743818249</v>
      </c>
      <c r="Z23" s="383">
        <v>2811.6388984807313</v>
      </c>
      <c r="AA23" s="305">
        <v>27749.784554854359</v>
      </c>
      <c r="AB23" s="305">
        <v>26366.911617531892</v>
      </c>
      <c r="AC23" s="305">
        <v>2624.1098498344072</v>
      </c>
      <c r="AD23" s="305">
        <v>698.57963320096849</v>
      </c>
      <c r="AE23" s="305">
        <v>7526.2523333543659</v>
      </c>
      <c r="AF23" s="305">
        <v>2883.5644986667598</v>
      </c>
      <c r="AG23" s="305">
        <v>12634.405302475392</v>
      </c>
      <c r="AH23" s="305">
        <v>10021.190745319933</v>
      </c>
      <c r="AI23" s="305"/>
      <c r="AJ23" s="305">
        <v>2613.2145571554602</v>
      </c>
      <c r="AK23" s="305">
        <v>1382.8729373224648</v>
      </c>
      <c r="AL23" s="305">
        <v>457461.93293699046</v>
      </c>
      <c r="AM23" s="305">
        <v>418603.71137748862</v>
      </c>
      <c r="AN23" s="305">
        <v>15365.349204773345</v>
      </c>
      <c r="AO23" s="305">
        <v>13763.456367654999</v>
      </c>
      <c r="AP23" s="305">
        <v>79098.915218784023</v>
      </c>
      <c r="AQ23" s="305">
        <v>68683.103412149212</v>
      </c>
      <c r="AR23" s="305">
        <v>241692.88717412701</v>
      </c>
      <c r="AS23" s="305">
        <v>187417.30881546164</v>
      </c>
      <c r="AT23" s="305"/>
      <c r="AU23" s="305">
        <v>54275.578358665378</v>
      </c>
      <c r="AV23" s="305">
        <v>38858.221559501901</v>
      </c>
      <c r="AW23" s="305">
        <v>6.0660314130829631</v>
      </c>
      <c r="AX23" s="305">
        <v>6.2987763607654044</v>
      </c>
      <c r="AY23" s="305">
        <v>17.07810095861154</v>
      </c>
      <c r="AZ23" s="305">
        <v>5.0756119287207193</v>
      </c>
      <c r="BA23" s="305">
        <v>9.5149880532964239</v>
      </c>
      <c r="BB23" s="305">
        <v>4.1983608127944496</v>
      </c>
      <c r="BC23" s="305">
        <v>5.2274626076906294</v>
      </c>
      <c r="BD23" s="305">
        <v>5.346993193241925</v>
      </c>
      <c r="BE23" s="305"/>
      <c r="BF23" s="305">
        <v>4.8147152663887676</v>
      </c>
      <c r="BG23" s="305">
        <v>3.5587653830346606</v>
      </c>
      <c r="BH23" s="305">
        <v>3665.8483123745191</v>
      </c>
      <c r="BI23" s="305">
        <v>2006.6649271599815</v>
      </c>
      <c r="BJ23" s="305">
        <v>1659.1833852145371</v>
      </c>
      <c r="BK23" s="305">
        <v>713.20958674685619</v>
      </c>
      <c r="BL23" s="305">
        <v>945.97379846768092</v>
      </c>
      <c r="BM23" s="305">
        <v>4062.0303294170853</v>
      </c>
      <c r="BN23" s="305">
        <v>3508.0165635765702</v>
      </c>
      <c r="BO23" s="305">
        <v>554.0137658405157</v>
      </c>
      <c r="BP23" s="305">
        <v>437.18587588025156</v>
      </c>
      <c r="BQ23" s="305">
        <v>116.82788996026414</v>
      </c>
      <c r="BR23" s="305">
        <v>40375.898169668151</v>
      </c>
      <c r="BS23" s="305">
        <v>14425.653103561768</v>
      </c>
      <c r="BT23" s="305">
        <v>25950.245066106381</v>
      </c>
      <c r="BU23" s="305">
        <v>7503.9534583432396</v>
      </c>
      <c r="BV23" s="305">
        <v>18446.291607763142</v>
      </c>
      <c r="BW23" s="305">
        <v>36757.453667774746</v>
      </c>
      <c r="BX23" s="305">
        <v>30151.472660423744</v>
      </c>
      <c r="BY23" s="305">
        <v>6605.9810073510025</v>
      </c>
      <c r="BZ23" s="305">
        <v>5377.5957052655103</v>
      </c>
      <c r="CA23" s="305">
        <v>1228.3853020854924</v>
      </c>
      <c r="CB23" s="305">
        <v>9.0792984888406476</v>
      </c>
      <c r="CC23" s="305">
        <v>13.910392221094833</v>
      </c>
      <c r="CD23" s="305">
        <v>6.3937098897828779</v>
      </c>
      <c r="CE23" s="305">
        <v>9.5044510964267381</v>
      </c>
      <c r="CF23" s="305">
        <v>5.1282600241967708</v>
      </c>
      <c r="CG23" s="305">
        <v>11.05090239963566</v>
      </c>
      <c r="CH23" s="305">
        <v>11.634644194945498</v>
      </c>
      <c r="CI23" s="305">
        <v>8.3865479665173179</v>
      </c>
      <c r="CJ23" s="305">
        <v>8.1297646725687827</v>
      </c>
      <c r="CK23" s="305">
        <v>9.5106877102745742</v>
      </c>
      <c r="CL23" s="305">
        <v>7767.2446698548201</v>
      </c>
      <c r="CM23" s="305">
        <v>7492.1669544071574</v>
      </c>
      <c r="CN23" s="305">
        <v>275.07771544766263</v>
      </c>
      <c r="CO23" s="305"/>
      <c r="CP23" s="305">
        <v>101537.96916743481</v>
      </c>
      <c r="CQ23" s="305">
        <v>101533.18750700938</v>
      </c>
      <c r="CR23" s="305">
        <v>4.7816604254391937</v>
      </c>
      <c r="CS23" s="305"/>
      <c r="CT23" s="305">
        <v>7492.1669544071574</v>
      </c>
      <c r="CU23" s="305">
        <v>2141.3240382739177</v>
      </c>
      <c r="CV23" s="305">
        <v>1651.4326146358312</v>
      </c>
      <c r="CW23" s="305">
        <v>805.73178904516931</v>
      </c>
      <c r="CX23" s="305"/>
      <c r="CY23" s="305"/>
      <c r="CZ23" s="305"/>
      <c r="DA23" s="305">
        <v>2893.6785124522398</v>
      </c>
      <c r="DB23" s="305">
        <v>101537.96916743481</v>
      </c>
      <c r="DC23" s="305">
        <v>101533.18750700938</v>
      </c>
      <c r="DD23" s="305">
        <v>40455.97688498674</v>
      </c>
      <c r="DE23" s="305">
        <v>27517.15131806643</v>
      </c>
      <c r="DF23" s="305">
        <v>7233.0287643380816</v>
      </c>
      <c r="DG23" s="305"/>
      <c r="DH23" s="305"/>
      <c r="DI23" s="305"/>
      <c r="DJ23" s="305">
        <v>26327.030539618128</v>
      </c>
      <c r="DK23" s="305">
        <v>7.6495962382768674</v>
      </c>
      <c r="DL23" s="305">
        <v>7.3790325492242941</v>
      </c>
      <c r="DM23" s="305">
        <v>5.2929732592084946</v>
      </c>
      <c r="DN23" s="305">
        <v>6.0014664873815651</v>
      </c>
      <c r="DO23" s="305">
        <v>11.139618205554095</v>
      </c>
      <c r="DP23" s="305"/>
      <c r="DQ23" s="305"/>
      <c r="DR23" s="305"/>
      <c r="DS23" s="305">
        <v>10.991283305185897</v>
      </c>
      <c r="DT23" s="305">
        <v>6911.9366465687572</v>
      </c>
      <c r="DU23" s="305">
        <v>580.23030783839988</v>
      </c>
      <c r="DV23" s="305">
        <v>4770.6126082948394</v>
      </c>
      <c r="DW23" s="305">
        <v>91865.045411100524</v>
      </c>
      <c r="DX23" s="305">
        <v>9668.1420959088591</v>
      </c>
      <c r="DY23" s="305">
        <v>51409.068526113784</v>
      </c>
      <c r="DZ23" s="305">
        <v>7.5240115711449391</v>
      </c>
      <c r="EA23" s="305">
        <v>6.0014664873815651</v>
      </c>
      <c r="EB23" s="305">
        <v>9.2797102633197017</v>
      </c>
      <c r="EC23" s="305">
        <v>951124</v>
      </c>
      <c r="ED23" s="305"/>
      <c r="EE23" s="305">
        <v>89.047649535630342</v>
      </c>
      <c r="EF23" s="305">
        <v>5446.7659127452098</v>
      </c>
      <c r="EG23" s="305">
        <v>11900.527847096348</v>
      </c>
      <c r="EH23" s="305">
        <v>907.28631811413049</v>
      </c>
      <c r="EI23" s="305">
        <v>-486.26038690356432</v>
      </c>
      <c r="EJ23" s="305">
        <v>17768.319691052126</v>
      </c>
      <c r="EK23" s="305">
        <v>17679.841632984364</v>
      </c>
      <c r="EL23" s="305">
        <v>35.897155980349105</v>
      </c>
      <c r="EM23" s="305">
        <v>124.37521404811071</v>
      </c>
      <c r="EN23" s="305">
        <v>0.69998298213164356</v>
      </c>
      <c r="EO23" s="305">
        <v>3665.8483123745191</v>
      </c>
      <c r="EP23" s="305">
        <v>2006.6649271599815</v>
      </c>
      <c r="EQ23" s="305">
        <v>1659.1833852145371</v>
      </c>
      <c r="ER23" s="305">
        <v>945.97379846768092</v>
      </c>
      <c r="ES23" s="305">
        <v>4062.0303294170853</v>
      </c>
      <c r="ET23" s="305">
        <v>3508.0165635765702</v>
      </c>
      <c r="EU23" s="305">
        <v>554.0137658405157</v>
      </c>
      <c r="EV23" s="305">
        <v>116.82788996026414</v>
      </c>
      <c r="EW23" s="305">
        <v>-70.816655247436699</v>
      </c>
      <c r="EX23" s="305">
        <v>482.67282103061552</v>
      </c>
      <c r="EY23" s="305">
        <v>-1.0956450662916353</v>
      </c>
      <c r="EZ23" s="305">
        <v>14.578503674320931</v>
      </c>
      <c r="FA23" s="305">
        <v>135.91888740639237</v>
      </c>
      <c r="FB23" s="305">
        <v>206.73554265382907</v>
      </c>
      <c r="FC23" s="305">
        <v>-70.816655247436699</v>
      </c>
      <c r="FD23" s="305">
        <v>540.75402978615989</v>
      </c>
      <c r="FE23" s="305">
        <v>58.081208755544338</v>
      </c>
      <c r="FF23" s="305">
        <v>482.67282103061552</v>
      </c>
      <c r="FG23" s="305">
        <v>28161.640720637537</v>
      </c>
      <c r="FH23" s="305">
        <v>2841.8212743818249</v>
      </c>
      <c r="FI23" s="305">
        <v>25319.819446255711</v>
      </c>
      <c r="FJ23" s="305">
        <v>17679.841632984364</v>
      </c>
      <c r="FK23" s="305">
        <v>2698.880269057745</v>
      </c>
      <c r="FL23" s="305">
        <v>7782.9188185954281</v>
      </c>
      <c r="FM23" s="305">
        <v>7767.2446698548201</v>
      </c>
      <c r="FN23" s="305">
        <v>0</v>
      </c>
      <c r="FO23" s="305">
        <v>1.0956450662916353</v>
      </c>
      <c r="FP23" s="305">
        <v>-1.0956450662916353</v>
      </c>
      <c r="FQ23" s="305">
        <v>14.578503674316327</v>
      </c>
      <c r="FR23" s="305">
        <v>5.2535556250890111E-2</v>
      </c>
      <c r="FS23" s="305">
        <v>6109.0722777156734</v>
      </c>
      <c r="FT23" s="305">
        <v>6006.8863966920298</v>
      </c>
      <c r="FU23" s="305"/>
      <c r="FV23" s="305"/>
      <c r="FW23" s="305">
        <v>11.996802615604677</v>
      </c>
      <c r="FX23" s="305">
        <v>2574.7881432332047</v>
      </c>
      <c r="FY23" s="305">
        <v>275.05980070438619</v>
      </c>
      <c r="FZ23" s="305">
        <v>1064.5859627612899</v>
      </c>
      <c r="GA23" s="305">
        <v>1970.2997848376667</v>
      </c>
      <c r="GB23" s="305">
        <v>110.15590253987716</v>
      </c>
      <c r="GC23" s="305">
        <v>102.18588102364382</v>
      </c>
      <c r="GD23" s="305">
        <v>5385.286622672581</v>
      </c>
      <c r="GE23" s="305">
        <v>4562.3267582609114</v>
      </c>
      <c r="GF23" s="305">
        <v>1684.8262474006226</v>
      </c>
      <c r="GG23" s="305">
        <v>838.42330484535955</v>
      </c>
      <c r="GH23" s="305">
        <v>1317.6583366389</v>
      </c>
      <c r="GI23" s="305">
        <v>33.059342415229395</v>
      </c>
      <c r="GJ23" s="305">
        <v>343.86366641424161</v>
      </c>
      <c r="GK23" s="305">
        <v>154.35252965994735</v>
      </c>
      <c r="GL23" s="305">
        <v>223.20267330184029</v>
      </c>
      <c r="GM23" s="305">
        <v>822.95986441166929</v>
      </c>
      <c r="GN23" s="305">
        <v>608.45924536920177</v>
      </c>
      <c r="GO23" s="305">
        <v>580.23030783839988</v>
      </c>
      <c r="GP23" s="305">
        <v>214.50061904246752</v>
      </c>
      <c r="GQ23" s="305"/>
      <c r="GR23" s="305"/>
      <c r="GS23" s="305">
        <v>723.78565504309245</v>
      </c>
      <c r="GT23" s="305">
        <v>723.78565504309245</v>
      </c>
      <c r="GU23" s="305"/>
      <c r="GV23" s="305">
        <v>878.13818470303977</v>
      </c>
      <c r="GW23" s="305">
        <v>1444.5596384311184</v>
      </c>
      <c r="GX23" s="305">
        <v>3220.4940597147988</v>
      </c>
      <c r="GY23" s="305"/>
      <c r="GZ23" s="1337"/>
      <c r="HA23" s="1337"/>
      <c r="HB23" s="1337"/>
      <c r="HC23" s="1337"/>
      <c r="HD23" s="1337"/>
      <c r="HE23" s="1337"/>
      <c r="HF23" s="1337"/>
      <c r="HG23" s="1337"/>
      <c r="HH23" s="1337"/>
      <c r="HI23" s="1337"/>
      <c r="HJ23" s="1337"/>
      <c r="HK23" s="1337"/>
      <c r="HL23" s="1337"/>
      <c r="HM23" s="1337"/>
      <c r="HN23" s="1337"/>
      <c r="HO23" s="1337"/>
      <c r="HP23" s="1337"/>
      <c r="HQ23" s="1337"/>
      <c r="HR23" s="1337"/>
      <c r="HS23" s="1337"/>
      <c r="HT23" s="1337"/>
      <c r="HU23" s="1337"/>
      <c r="HV23" s="1337"/>
      <c r="HW23" s="1337"/>
      <c r="HX23" s="1337"/>
      <c r="HY23" s="1337"/>
      <c r="HZ23" s="1337"/>
      <c r="IA23" s="1337"/>
      <c r="IB23" s="1337"/>
      <c r="IC23" s="1337"/>
      <c r="ID23" s="1337"/>
      <c r="IE23" s="1337"/>
      <c r="IF23" s="1338"/>
      <c r="IG23" s="1338"/>
      <c r="IH23" s="1338"/>
      <c r="II23" s="1338"/>
      <c r="IJ23" s="1338"/>
      <c r="IK23" s="1338"/>
      <c r="IL23" s="1338"/>
      <c r="IM23" s="1338"/>
      <c r="IN23" s="1338"/>
      <c r="IO23" s="1338"/>
      <c r="IP23" s="1338"/>
      <c r="IQ23" s="1338"/>
      <c r="IR23" s="1338"/>
      <c r="IS23" s="1338"/>
      <c r="IT23" s="1338"/>
      <c r="IU23" s="1338"/>
      <c r="IV23" s="1338"/>
      <c r="IW23" s="1338"/>
      <c r="IX23" s="1338"/>
      <c r="IY23" s="1338"/>
      <c r="IZ23" s="1338"/>
      <c r="JA23" s="1338"/>
      <c r="JB23" s="1338"/>
      <c r="JC23" s="1338"/>
      <c r="JD23" s="1338"/>
      <c r="JE23" s="1338"/>
      <c r="JF23" s="1338"/>
      <c r="JG23" s="1337"/>
      <c r="JH23" s="1337"/>
      <c r="JI23" s="1337"/>
      <c r="JJ23" s="1337"/>
      <c r="JK23" s="1337"/>
      <c r="JL23" s="1337"/>
      <c r="JM23" s="1337"/>
      <c r="JN23" s="1337"/>
      <c r="JO23" s="1337"/>
      <c r="JP23" s="1337"/>
      <c r="JQ23" s="1337"/>
      <c r="JR23" s="1337"/>
      <c r="JS23" s="1337"/>
      <c r="JT23" s="1337"/>
      <c r="JU23" s="1337"/>
      <c r="JV23" s="1337"/>
      <c r="JW23" s="1337"/>
      <c r="JX23" s="1337"/>
      <c r="JY23" s="1337"/>
      <c r="JZ23" s="1337"/>
      <c r="KA23" s="1337"/>
      <c r="KB23" s="1337"/>
      <c r="KC23" s="1337"/>
      <c r="KD23" s="1337"/>
      <c r="KE23" s="1337"/>
      <c r="KF23" s="1337"/>
      <c r="KG23" s="1337"/>
      <c r="KH23" s="1337"/>
      <c r="KI23" s="1337"/>
      <c r="KJ23" s="1337"/>
      <c r="KK23" s="1337"/>
      <c r="KL23" s="1337"/>
      <c r="KM23" s="1337"/>
      <c r="KN23" s="1337"/>
      <c r="KO23" s="1337"/>
      <c r="KP23" s="1337"/>
      <c r="KQ23" s="1337"/>
      <c r="KR23" s="1337"/>
      <c r="KS23" s="1337"/>
      <c r="KT23" s="1337"/>
      <c r="KU23" s="1337"/>
      <c r="KV23" s="1337"/>
      <c r="KW23" s="1337"/>
      <c r="KX23" s="1337"/>
      <c r="KY23" s="1337"/>
      <c r="KZ23" s="1337"/>
      <c r="LA23" s="1337"/>
      <c r="LB23" s="1337"/>
      <c r="LC23" s="1337"/>
      <c r="LD23" s="1337"/>
      <c r="LE23" s="1337"/>
      <c r="LF23" s="1337"/>
      <c r="LG23" s="1337"/>
      <c r="LH23" s="1337"/>
      <c r="LI23" s="1337"/>
      <c r="LJ23" s="1337"/>
      <c r="LK23" s="1337"/>
      <c r="LL23" s="1337"/>
      <c r="LM23" s="1337"/>
      <c r="LN23" s="1337"/>
      <c r="LO23" s="1337"/>
      <c r="LP23" s="1337"/>
      <c r="LQ23" s="1337"/>
      <c r="LR23" s="305">
        <v>34800.601999999999</v>
      </c>
      <c r="LS23" s="305">
        <v>10221.156000000001</v>
      </c>
      <c r="LT23" s="305">
        <v>21121.788</v>
      </c>
      <c r="LU23" s="305">
        <v>21832.973999999998</v>
      </c>
      <c r="LV23" s="305">
        <v>3457.6579999999999</v>
      </c>
      <c r="LW23" s="305">
        <v>24579.446</v>
      </c>
      <c r="LX23" s="305">
        <v>14424.690764201163</v>
      </c>
      <c r="LY23" s="305">
        <v>381.17999039629831</v>
      </c>
      <c r="LZ23" s="305">
        <v>14043.510773804865</v>
      </c>
      <c r="MA23" s="305">
        <v>10119.127097908122</v>
      </c>
      <c r="MB23" s="305">
        <v>13454.737438385102</v>
      </c>
      <c r="MC23" s="305">
        <v>9672.199060580786</v>
      </c>
      <c r="MD23" s="305"/>
      <c r="ME23" s="305"/>
      <c r="MF23" s="305">
        <v>360.15316186987428</v>
      </c>
      <c r="MG23" s="305">
        <v>21.026828526424026</v>
      </c>
      <c r="MH23" s="305">
        <v>2.6425522503560428</v>
      </c>
      <c r="MI23" s="305">
        <v>2.4967825498463609</v>
      </c>
      <c r="MJ23" s="305">
        <v>0.14576970050968185</v>
      </c>
      <c r="MK23" s="305">
        <v>2932.7403315249799</v>
      </c>
      <c r="ML23" s="305">
        <v>3371.3121353807396</v>
      </c>
      <c r="MM23" s="305"/>
      <c r="MN23" s="305"/>
      <c r="MO23" s="305">
        <v>1431.8944530532444</v>
      </c>
      <c r="MP23" s="305">
        <v>6307.5638538458998</v>
      </c>
      <c r="MQ23" s="305">
        <v>5020.7099942402674</v>
      </c>
      <c r="MR23" s="305">
        <v>1286.8538596056314</v>
      </c>
      <c r="MS23" s="305">
        <v>1017.9289571810575</v>
      </c>
      <c r="MT23" s="305">
        <v>3091.576910613011</v>
      </c>
      <c r="MU23" s="305"/>
      <c r="MV23" s="305"/>
      <c r="MW23" s="305">
        <v>1337.0987106351756</v>
      </c>
      <c r="MX23" s="305">
        <v>4672.5225194788791</v>
      </c>
      <c r="MY23" s="305">
        <v>3458.3423601787817</v>
      </c>
      <c r="MZ23" s="305">
        <v>1214.1801593000971</v>
      </c>
      <c r="NA23" s="305">
        <v>12990.910615423196</v>
      </c>
      <c r="NB23" s="305"/>
      <c r="NC23" s="305"/>
      <c r="ND23" s="305"/>
      <c r="NE23" s="305"/>
      <c r="NF23" s="305"/>
      <c r="NG23" s="305"/>
      <c r="NH23" s="305"/>
      <c r="NI23" s="305"/>
      <c r="NJ23" s="305">
        <v>1283.7975538531127</v>
      </c>
      <c r="NK23" s="305">
        <v>464.89532616374152</v>
      </c>
      <c r="NL23" s="305">
        <v>1332.5019574727114</v>
      </c>
      <c r="NM23" s="305"/>
      <c r="NN23" s="305"/>
      <c r="NO23" s="305">
        <v>1195.1541585989241</v>
      </c>
      <c r="NP23" s="305">
        <v>1455.3399802724196</v>
      </c>
      <c r="NQ23" s="305">
        <v>1290.3493070614661</v>
      </c>
      <c r="NR23" s="305">
        <v>1925.2819652648029</v>
      </c>
      <c r="NS23" s="305">
        <v>185.65527362246809</v>
      </c>
      <c r="NT23" s="305"/>
      <c r="NU23" s="305">
        <v>33.059342415229395</v>
      </c>
      <c r="NV23" s="305">
        <v>0.49269746885279037</v>
      </c>
      <c r="NW23" s="305"/>
      <c r="NX23" s="305"/>
      <c r="NY23" s="305"/>
      <c r="NZ23" s="305"/>
      <c r="OA23" s="305"/>
      <c r="OB23" s="305"/>
      <c r="OC23" s="305"/>
      <c r="OD23" s="305">
        <v>24614.852936654421</v>
      </c>
      <c r="OE23" s="305"/>
      <c r="OF23" s="305"/>
      <c r="OG23" s="305">
        <v>13481.985604065474</v>
      </c>
      <c r="OH23" s="305"/>
      <c r="OI23" s="305"/>
      <c r="OJ23" s="305">
        <v>13124.142889592453</v>
      </c>
      <c r="OK23" s="305"/>
      <c r="OL23" s="305"/>
      <c r="OM23" s="305">
        <v>357.84271447302086</v>
      </c>
      <c r="ON23" s="305"/>
      <c r="OO23" s="305"/>
      <c r="OP23" s="305">
        <v>55.201693059902162</v>
      </c>
      <c r="OS23" s="305">
        <v>53.317982127973863</v>
      </c>
      <c r="OV23" s="305">
        <v>2.8085849539732344</v>
      </c>
    </row>
    <row r="24" spans="1:412" s="157" customFormat="1" ht="12">
      <c r="A24" s="1342">
        <v>1974</v>
      </c>
      <c r="B24" s="305">
        <v>33983.974672478289</v>
      </c>
      <c r="C24" s="305">
        <v>21720.335713655812</v>
      </c>
      <c r="D24" s="305">
        <v>3417.5326745794223</v>
      </c>
      <c r="E24" s="305">
        <v>10617.980963663545</v>
      </c>
      <c r="F24" s="305">
        <v>4412.6093151200484</v>
      </c>
      <c r="G24" s="305">
        <v>6184.4839945405338</v>
      </c>
      <c r="H24" s="383">
        <v>483164.77122781484</v>
      </c>
      <c r="I24" s="383">
        <v>318011.39069671807</v>
      </c>
      <c r="J24" s="383">
        <v>56451.38479620478</v>
      </c>
      <c r="K24" s="383">
        <v>108426.41442161829</v>
      </c>
      <c r="L24" s="383">
        <v>40190.248297062884</v>
      </c>
      <c r="M24" s="383">
        <v>39914.666983789175</v>
      </c>
      <c r="N24" s="305">
        <v>7.0336201429004142</v>
      </c>
      <c r="O24" s="305">
        <v>6.8300495985598575</v>
      </c>
      <c r="P24" s="305">
        <v>6.0539394860144906</v>
      </c>
      <c r="Q24" s="305">
        <v>9.79279912584337</v>
      </c>
      <c r="R24" s="305">
        <v>10.979303443224866</v>
      </c>
      <c r="S24" s="305">
        <v>15.494264294005713</v>
      </c>
      <c r="T24" s="383">
        <v>33983.974672478289</v>
      </c>
      <c r="U24" s="383">
        <v>31032.874540028992</v>
      </c>
      <c r="V24" s="383">
        <v>16200.141604394195</v>
      </c>
      <c r="W24" s="383">
        <v>14832.732935634796</v>
      </c>
      <c r="X24" s="383">
        <v>11212.20995881875</v>
      </c>
      <c r="Y24" s="383">
        <v>3620.5229768160457</v>
      </c>
      <c r="Z24" s="383">
        <v>2951.100132449295</v>
      </c>
      <c r="AA24" s="305">
        <v>33983.974672478289</v>
      </c>
      <c r="AB24" s="305">
        <v>32475.432225597364</v>
      </c>
      <c r="AC24" s="305">
        <v>2999.6669845231527</v>
      </c>
      <c r="AD24" s="305">
        <v>883.27273153072031</v>
      </c>
      <c r="AE24" s="305">
        <v>9257.479443564227</v>
      </c>
      <c r="AF24" s="305">
        <v>3746.3372611034638</v>
      </c>
      <c r="AG24" s="305">
        <v>15588.675804875802</v>
      </c>
      <c r="AH24" s="305">
        <v>12344.343322653929</v>
      </c>
      <c r="AI24" s="305"/>
      <c r="AJ24" s="305">
        <v>3244.3324822218719</v>
      </c>
      <c r="AK24" s="305">
        <v>1508.542446880929</v>
      </c>
      <c r="AL24" s="305">
        <v>483164.77122781484</v>
      </c>
      <c r="AM24" s="305">
        <v>441224.4296717114</v>
      </c>
      <c r="AN24" s="305">
        <v>16443.599822885826</v>
      </c>
      <c r="AO24" s="305">
        <v>14430.221418939702</v>
      </c>
      <c r="AP24" s="305">
        <v>83905.751803263614</v>
      </c>
      <c r="AQ24" s="305">
        <v>71607.815303778785</v>
      </c>
      <c r="AR24" s="305">
        <v>254837.04132284349</v>
      </c>
      <c r="AS24" s="305">
        <v>196702.78830443288</v>
      </c>
      <c r="AT24" s="305"/>
      <c r="AU24" s="305">
        <v>58134.253018410564</v>
      </c>
      <c r="AV24" s="305">
        <v>41940.341556103442</v>
      </c>
      <c r="AW24" s="305">
        <v>7.0336201429004142</v>
      </c>
      <c r="AX24" s="305">
        <v>7.3602978533533108</v>
      </c>
      <c r="AY24" s="305">
        <v>18.242155104919817</v>
      </c>
      <c r="AZ24" s="305">
        <v>6.1209922279600137</v>
      </c>
      <c r="BA24" s="305">
        <v>11.03318812430228</v>
      </c>
      <c r="BB24" s="305">
        <v>5.2317435537036525</v>
      </c>
      <c r="BC24" s="305">
        <v>6.1171153628043786</v>
      </c>
      <c r="BD24" s="305">
        <v>6.2756320990980772</v>
      </c>
      <c r="BE24" s="305"/>
      <c r="BF24" s="305">
        <v>5.5807588706685927</v>
      </c>
      <c r="BG24" s="305">
        <v>3.5968768753658273</v>
      </c>
      <c r="BH24" s="305">
        <v>4412.6093151200484</v>
      </c>
      <c r="BI24" s="305">
        <v>2645.2021505919151</v>
      </c>
      <c r="BJ24" s="305">
        <v>1767.4071645281333</v>
      </c>
      <c r="BK24" s="305">
        <v>870.80753797403395</v>
      </c>
      <c r="BL24" s="305">
        <v>896.59962655409947</v>
      </c>
      <c r="BM24" s="305">
        <v>6184.4839945405338</v>
      </c>
      <c r="BN24" s="305">
        <v>5514.2866784624102</v>
      </c>
      <c r="BO24" s="305">
        <v>670.19731607812457</v>
      </c>
      <c r="BP24" s="305">
        <v>570.75864916771502</v>
      </c>
      <c r="BQ24" s="305">
        <v>99.438666910409552</v>
      </c>
      <c r="BR24" s="305">
        <v>40190.248297062884</v>
      </c>
      <c r="BS24" s="305">
        <v>16237.340314891193</v>
      </c>
      <c r="BT24" s="305">
        <v>23952.907982171691</v>
      </c>
      <c r="BU24" s="305">
        <v>7915.7802762019055</v>
      </c>
      <c r="BV24" s="305">
        <v>16037.127705969786</v>
      </c>
      <c r="BW24" s="305">
        <v>39914.666983789175</v>
      </c>
      <c r="BX24" s="305">
        <v>33174.803843647067</v>
      </c>
      <c r="BY24" s="305">
        <v>6739.8631401421044</v>
      </c>
      <c r="BZ24" s="305">
        <v>5800.9180738040741</v>
      </c>
      <c r="CA24" s="305">
        <v>938.9450663380303</v>
      </c>
      <c r="CB24" s="305">
        <v>10.979303443224866</v>
      </c>
      <c r="CC24" s="305">
        <v>16.290858596872617</v>
      </c>
      <c r="CD24" s="305">
        <v>7.3786747139162649</v>
      </c>
      <c r="CE24" s="305">
        <v>11.000905881534381</v>
      </c>
      <c r="CF24" s="305">
        <v>5.5907743767628801</v>
      </c>
      <c r="CG24" s="305">
        <v>15.494264294005713</v>
      </c>
      <c r="CH24" s="305">
        <v>16.621911931872326</v>
      </c>
      <c r="CI24" s="305">
        <v>9.9437822718755378</v>
      </c>
      <c r="CJ24" s="305">
        <v>9.8391089463090449</v>
      </c>
      <c r="CK24" s="305">
        <v>10.590466948000403</v>
      </c>
      <c r="CL24" s="305">
        <v>10617.980963663545</v>
      </c>
      <c r="CM24" s="305">
        <v>9643.418123938709</v>
      </c>
      <c r="CN24" s="305">
        <v>974.56283972483595</v>
      </c>
      <c r="CO24" s="305"/>
      <c r="CP24" s="305">
        <v>108426.41442161829</v>
      </c>
      <c r="CQ24" s="305">
        <v>108416.62722207182</v>
      </c>
      <c r="CR24" s="305">
        <v>9.787199546454298</v>
      </c>
      <c r="CS24" s="305"/>
      <c r="CT24" s="305">
        <v>9643.418123938709</v>
      </c>
      <c r="CU24" s="305">
        <v>2794.6271250998907</v>
      </c>
      <c r="CV24" s="305">
        <v>2141.1761297634216</v>
      </c>
      <c r="CW24" s="305">
        <v>1062.8288034311811</v>
      </c>
      <c r="CX24" s="305"/>
      <c r="CY24" s="305"/>
      <c r="CZ24" s="305"/>
      <c r="DA24" s="305">
        <v>3644.7860656442149</v>
      </c>
      <c r="DB24" s="305">
        <v>108426.41442161829</v>
      </c>
      <c r="DC24" s="305">
        <v>108416.62722207182</v>
      </c>
      <c r="DD24" s="305">
        <v>42152.710738159993</v>
      </c>
      <c r="DE24" s="305">
        <v>29125.386321160884</v>
      </c>
      <c r="DF24" s="305">
        <v>8305.0705298985395</v>
      </c>
      <c r="DG24" s="305"/>
      <c r="DH24" s="305"/>
      <c r="DI24" s="305"/>
      <c r="DJ24" s="305">
        <v>28833.459632852413</v>
      </c>
      <c r="DK24" s="305">
        <v>9.79279912584337</v>
      </c>
      <c r="DL24" s="305">
        <v>8.8947778316197876</v>
      </c>
      <c r="DM24" s="305">
        <v>6.6297684684130438</v>
      </c>
      <c r="DN24" s="305">
        <v>7.3515801855914349</v>
      </c>
      <c r="DO24" s="305">
        <v>12.797348313960258</v>
      </c>
      <c r="DP24" s="305"/>
      <c r="DQ24" s="305"/>
      <c r="DR24" s="305"/>
      <c r="DS24" s="305">
        <v>12.640821157275903</v>
      </c>
      <c r="DT24" s="305">
        <v>8942.0556294980706</v>
      </c>
      <c r="DU24" s="305">
        <v>701.36249444063799</v>
      </c>
      <c r="DV24" s="305">
        <v>6147.4285043981799</v>
      </c>
      <c r="DW24" s="305">
        <v>98876.331438924986</v>
      </c>
      <c r="DX24" s="305">
        <v>9540.2957831468357</v>
      </c>
      <c r="DY24" s="305">
        <v>56723.620700764994</v>
      </c>
      <c r="DZ24" s="305">
        <v>9.0436765799927521</v>
      </c>
      <c r="EA24" s="305">
        <v>7.3515801855914349</v>
      </c>
      <c r="EB24" s="305">
        <v>10.837510773206468</v>
      </c>
      <c r="EC24" s="305">
        <v>1012912</v>
      </c>
      <c r="ED24" s="305"/>
      <c r="EE24" s="305">
        <v>83.529203648915214</v>
      </c>
      <c r="EF24" s="305">
        <v>6863.0955120788713</v>
      </c>
      <c r="EG24" s="305">
        <v>14840.394333951534</v>
      </c>
      <c r="EH24" s="305">
        <v>1143.1673822182406</v>
      </c>
      <c r="EI24" s="305">
        <v>-876.11446460320985</v>
      </c>
      <c r="EJ24" s="305">
        <v>21970.542763645433</v>
      </c>
      <c r="EK24" s="305">
        <v>21720.335713655812</v>
      </c>
      <c r="EL24" s="305">
        <v>37.731398247184764</v>
      </c>
      <c r="EM24" s="305">
        <v>287.93844823680649</v>
      </c>
      <c r="EN24" s="305">
        <v>1.3105659306389876</v>
      </c>
      <c r="EO24" s="305">
        <v>4412.6093151200484</v>
      </c>
      <c r="EP24" s="305">
        <v>2645.2021505919151</v>
      </c>
      <c r="EQ24" s="305">
        <v>1767.4071645281333</v>
      </c>
      <c r="ER24" s="305">
        <v>896.59962655409947</v>
      </c>
      <c r="ES24" s="305">
        <v>6184.4839945405338</v>
      </c>
      <c r="ET24" s="305">
        <v>5514.2866784624102</v>
      </c>
      <c r="EU24" s="305">
        <v>670.19731607812457</v>
      </c>
      <c r="EV24" s="305">
        <v>99.438666910409552</v>
      </c>
      <c r="EW24" s="305">
        <v>-5.8718882598295465</v>
      </c>
      <c r="EX24" s="305">
        <v>411.70711478129164</v>
      </c>
      <c r="EY24" s="305">
        <v>-2.4677557005998101</v>
      </c>
      <c r="EZ24" s="305">
        <v>-1368.507208599623</v>
      </c>
      <c r="FA24" s="305">
        <v>250.80235115935236</v>
      </c>
      <c r="FB24" s="305">
        <v>256.6742394191819</v>
      </c>
      <c r="FC24" s="305">
        <v>-5.8718882598295465</v>
      </c>
      <c r="FD24" s="305">
        <v>507.0654982991357</v>
      </c>
      <c r="FE24" s="305">
        <v>95.358383517844047</v>
      </c>
      <c r="FF24" s="305">
        <v>411.70711478129164</v>
      </c>
      <c r="FG24" s="305">
        <v>34389.809898999752</v>
      </c>
      <c r="FH24" s="305">
        <v>3620.5229768160457</v>
      </c>
      <c r="FI24" s="305">
        <v>30769.286922183706</v>
      </c>
      <c r="FJ24" s="305">
        <v>21720.335713655812</v>
      </c>
      <c r="FK24" s="305">
        <v>3417.5326745794223</v>
      </c>
      <c r="FL24" s="305">
        <v>9251.9415107645182</v>
      </c>
      <c r="FM24" s="305">
        <v>10617.980963663545</v>
      </c>
      <c r="FN24" s="305">
        <v>0</v>
      </c>
      <c r="FO24" s="305">
        <v>2.4677557005998101</v>
      </c>
      <c r="FP24" s="305">
        <v>-2.4677557005998101</v>
      </c>
      <c r="FQ24" s="305">
        <v>-1368.5072085996271</v>
      </c>
      <c r="FR24" s="305">
        <v>-4.0269192223354153</v>
      </c>
      <c r="FS24" s="305">
        <v>7329.1142283605604</v>
      </c>
      <c r="FT24" s="305">
        <v>7209.2477732501548</v>
      </c>
      <c r="FU24" s="305"/>
      <c r="FV24" s="305"/>
      <c r="FW24" s="305">
        <v>32.190208310795377</v>
      </c>
      <c r="FX24" s="305">
        <v>2878.5931508660587</v>
      </c>
      <c r="FY24" s="305">
        <v>358.88175687858359</v>
      </c>
      <c r="FZ24" s="305">
        <v>1323.5680886613059</v>
      </c>
      <c r="GA24" s="305">
        <v>2480.3805608644957</v>
      </c>
      <c r="GB24" s="305">
        <v>135.63400766891445</v>
      </c>
      <c r="GC24" s="305">
        <v>119.86645511040594</v>
      </c>
      <c r="GD24" s="305">
        <v>6683.8964816751413</v>
      </c>
      <c r="GE24" s="305">
        <v>5669.6573028980811</v>
      </c>
      <c r="GF24" s="305">
        <v>2122.2182154748598</v>
      </c>
      <c r="GG24" s="305">
        <v>1000.3996730494152</v>
      </c>
      <c r="GH24" s="305">
        <v>1650.8624523697908</v>
      </c>
      <c r="GI24" s="305">
        <v>53.892341429995398</v>
      </c>
      <c r="GJ24" s="305">
        <v>441.13747550875678</v>
      </c>
      <c r="GK24" s="305">
        <v>153.87712908537978</v>
      </c>
      <c r="GL24" s="305">
        <v>301.16235740987821</v>
      </c>
      <c r="GM24" s="305">
        <v>1014.2391787770605</v>
      </c>
      <c r="GN24" s="305">
        <v>741.65614895483986</v>
      </c>
      <c r="GO24" s="305">
        <v>701.36249444063799</v>
      </c>
      <c r="GP24" s="305">
        <v>272.58302982222062</v>
      </c>
      <c r="GQ24" s="305"/>
      <c r="GR24" s="305"/>
      <c r="GS24" s="305">
        <v>645.21774668541912</v>
      </c>
      <c r="GT24" s="305">
        <v>645.21774668541912</v>
      </c>
      <c r="GU24" s="305"/>
      <c r="GV24" s="305">
        <v>799.09487577079892</v>
      </c>
      <c r="GW24" s="305">
        <v>1539.5904703520737</v>
      </c>
      <c r="GX24" s="305">
        <v>3788.3895052422408</v>
      </c>
      <c r="GY24" s="305"/>
      <c r="GZ24" s="1337"/>
      <c r="HA24" s="1337"/>
      <c r="HB24" s="1337"/>
      <c r="HC24" s="1337"/>
      <c r="HD24" s="1337"/>
      <c r="HE24" s="1337"/>
      <c r="HF24" s="1337"/>
      <c r="HG24" s="1337"/>
      <c r="HH24" s="1337"/>
      <c r="HI24" s="1337"/>
      <c r="HJ24" s="1337"/>
      <c r="HK24" s="1337"/>
      <c r="HL24" s="1337"/>
      <c r="HM24" s="1337"/>
      <c r="HN24" s="1337"/>
      <c r="HO24" s="1337"/>
      <c r="HP24" s="1337"/>
      <c r="HQ24" s="1337"/>
      <c r="HR24" s="1337"/>
      <c r="HS24" s="1337"/>
      <c r="HT24" s="1337"/>
      <c r="HU24" s="1337"/>
      <c r="HV24" s="1337"/>
      <c r="HW24" s="1337"/>
      <c r="HX24" s="1337"/>
      <c r="HY24" s="1337"/>
      <c r="HZ24" s="1337"/>
      <c r="IA24" s="1337"/>
      <c r="IB24" s="1337"/>
      <c r="IC24" s="1337"/>
      <c r="ID24" s="1337"/>
      <c r="IE24" s="1337"/>
      <c r="IF24" s="1338"/>
      <c r="IG24" s="1338"/>
      <c r="IH24" s="1338"/>
      <c r="II24" s="1338"/>
      <c r="IJ24" s="1338"/>
      <c r="IK24" s="1338"/>
      <c r="IL24" s="1338"/>
      <c r="IM24" s="1338"/>
      <c r="IN24" s="1338"/>
      <c r="IO24" s="1338"/>
      <c r="IP24" s="1338"/>
      <c r="IQ24" s="1338"/>
      <c r="IR24" s="1338"/>
      <c r="IS24" s="1338"/>
      <c r="IT24" s="1338"/>
      <c r="IU24" s="1338"/>
      <c r="IV24" s="1338"/>
      <c r="IW24" s="1338"/>
      <c r="IX24" s="1338"/>
      <c r="IY24" s="1338"/>
      <c r="IZ24" s="1338"/>
      <c r="JA24" s="1338"/>
      <c r="JB24" s="1338"/>
      <c r="JC24" s="1338"/>
      <c r="JD24" s="1338"/>
      <c r="JE24" s="1338"/>
      <c r="JF24" s="1338"/>
      <c r="JG24" s="1337"/>
      <c r="JH24" s="1337"/>
      <c r="JI24" s="1337"/>
      <c r="JJ24" s="1337"/>
      <c r="JK24" s="1337"/>
      <c r="JL24" s="1337"/>
      <c r="JM24" s="1337"/>
      <c r="JN24" s="1337"/>
      <c r="JO24" s="1337"/>
      <c r="JP24" s="1337"/>
      <c r="JQ24" s="1337"/>
      <c r="JR24" s="1337"/>
      <c r="JS24" s="1337"/>
      <c r="JT24" s="1337"/>
      <c r="JU24" s="1337"/>
      <c r="JV24" s="1337"/>
      <c r="JW24" s="1337"/>
      <c r="JX24" s="1337"/>
      <c r="JY24" s="1337"/>
      <c r="JZ24" s="1337"/>
      <c r="KA24" s="1337"/>
      <c r="KB24" s="1337"/>
      <c r="KC24" s="1337"/>
      <c r="KD24" s="1337"/>
      <c r="KE24" s="1337"/>
      <c r="KF24" s="1337"/>
      <c r="KG24" s="1337"/>
      <c r="KH24" s="1337"/>
      <c r="KI24" s="1337"/>
      <c r="KJ24" s="1337"/>
      <c r="KK24" s="1337"/>
      <c r="KL24" s="1337"/>
      <c r="KM24" s="1337"/>
      <c r="KN24" s="1337"/>
      <c r="KO24" s="1337"/>
      <c r="KP24" s="1337"/>
      <c r="KQ24" s="1337"/>
      <c r="KR24" s="1337"/>
      <c r="KS24" s="1337"/>
      <c r="KT24" s="1337"/>
      <c r="KU24" s="1337"/>
      <c r="KV24" s="1337"/>
      <c r="KW24" s="1337"/>
      <c r="KX24" s="1337"/>
      <c r="KY24" s="1337"/>
      <c r="KZ24" s="1337"/>
      <c r="LA24" s="1337"/>
      <c r="LB24" s="1337"/>
      <c r="LC24" s="1337"/>
      <c r="LD24" s="1337"/>
      <c r="LE24" s="1337"/>
      <c r="LF24" s="1337"/>
      <c r="LG24" s="1337"/>
      <c r="LH24" s="1337"/>
      <c r="LI24" s="1337"/>
      <c r="LJ24" s="1337"/>
      <c r="LK24" s="1337"/>
      <c r="LL24" s="1337"/>
      <c r="LM24" s="1337"/>
      <c r="LN24" s="1337"/>
      <c r="LO24" s="1337"/>
      <c r="LP24" s="1337"/>
      <c r="LQ24" s="1337"/>
      <c r="LR24" s="305">
        <v>35177.294000000002</v>
      </c>
      <c r="LS24" s="305">
        <v>10292.679</v>
      </c>
      <c r="LT24" s="305">
        <v>21340.9</v>
      </c>
      <c r="LU24" s="305">
        <v>22064.511999999999</v>
      </c>
      <c r="LV24" s="305">
        <v>3543.7150000000001</v>
      </c>
      <c r="LW24" s="305">
        <v>24884.615000000002</v>
      </c>
      <c r="LX24" s="305">
        <v>14548.94151275782</v>
      </c>
      <c r="LY24" s="305">
        <v>432.78441237444167</v>
      </c>
      <c r="LZ24" s="305">
        <v>14116.157100383378</v>
      </c>
      <c r="MA24" s="305">
        <v>10352.639904800839</v>
      </c>
      <c r="MB24" s="305">
        <v>13524.338072138327</v>
      </c>
      <c r="MC24" s="305">
        <v>9895.398386926654</v>
      </c>
      <c r="MD24" s="305"/>
      <c r="ME24" s="305"/>
      <c r="MF24" s="305">
        <v>408.9109566391457</v>
      </c>
      <c r="MG24" s="305">
        <v>23.873455735295977</v>
      </c>
      <c r="MH24" s="305">
        <v>2.9746797180739022</v>
      </c>
      <c r="MI24" s="305">
        <v>2.8105890471865309</v>
      </c>
      <c r="MJ24" s="305">
        <v>0.16409067088737128</v>
      </c>
      <c r="MK24" s="305">
        <v>2793.239318810025</v>
      </c>
      <c r="ML24" s="305">
        <v>3442.9902319989656</v>
      </c>
      <c r="MM24" s="305"/>
      <c r="MN24" s="305"/>
      <c r="MO24" s="305">
        <v>1466.0090502889439</v>
      </c>
      <c r="MP24" s="305">
        <v>6413.9184992854425</v>
      </c>
      <c r="MQ24" s="305">
        <v>5028.0830109795488</v>
      </c>
      <c r="MR24" s="305">
        <v>1385.8354883058933</v>
      </c>
      <c r="MS24" s="305">
        <v>995.90640125478399</v>
      </c>
      <c r="MT24" s="305">
        <v>3166.1243413400657</v>
      </c>
      <c r="MU24" s="305"/>
      <c r="MV24" s="305"/>
      <c r="MW24" s="305">
        <v>1384.608054339988</v>
      </c>
      <c r="MX24" s="305">
        <v>4806.001107866</v>
      </c>
      <c r="MY24" s="305">
        <v>3493.7220369000638</v>
      </c>
      <c r="MZ24" s="305">
        <v>1312.2790709659364</v>
      </c>
      <c r="NA24" s="305">
        <v>16200.141604394195</v>
      </c>
      <c r="NB24" s="305"/>
      <c r="NC24" s="305"/>
      <c r="ND24" s="305"/>
      <c r="NE24" s="305"/>
      <c r="NF24" s="305"/>
      <c r="NG24" s="305"/>
      <c r="NH24" s="305"/>
      <c r="NI24" s="305"/>
      <c r="NJ24" s="305">
        <v>1564.8319417428679</v>
      </c>
      <c r="NK24" s="305">
        <v>542.11460773592887</v>
      </c>
      <c r="NL24" s="305">
        <v>1624.0262097141247</v>
      </c>
      <c r="NM24" s="305"/>
      <c r="NN24" s="305"/>
      <c r="NO24" s="305">
        <v>1494.9345740404556</v>
      </c>
      <c r="NP24" s="305">
        <v>1757.9019732289969</v>
      </c>
      <c r="NQ24" s="305">
        <v>1582.3718109242457</v>
      </c>
      <c r="NR24" s="305">
        <v>2225.2214708518263</v>
      </c>
      <c r="NS24" s="305">
        <v>186.51383099435722</v>
      </c>
      <c r="NT24" s="305"/>
      <c r="NU24" s="305">
        <v>53.892341429995398</v>
      </c>
      <c r="NV24" s="305">
        <v>0.49884298665700683</v>
      </c>
      <c r="NW24" s="305"/>
      <c r="NX24" s="305"/>
      <c r="NY24" s="305"/>
      <c r="NZ24" s="305"/>
      <c r="OA24" s="305"/>
      <c r="OB24" s="305"/>
      <c r="OC24" s="305"/>
      <c r="OD24" s="305">
        <v>24905.622565145393</v>
      </c>
      <c r="OE24" s="305"/>
      <c r="OF24" s="305"/>
      <c r="OG24" s="305">
        <v>13682.48996626149</v>
      </c>
      <c r="OH24" s="305"/>
      <c r="OI24" s="305"/>
      <c r="OJ24" s="305">
        <v>13294.886703062817</v>
      </c>
      <c r="OK24" s="305"/>
      <c r="OL24" s="305"/>
      <c r="OM24" s="305">
        <v>387.60326319867374</v>
      </c>
      <c r="ON24" s="305"/>
      <c r="OO24" s="305"/>
      <c r="OP24" s="305">
        <v>54.994167898022823</v>
      </c>
      <c r="OS24" s="305">
        <v>53.381065533646108</v>
      </c>
      <c r="OV24" s="305">
        <v>3.0091981649713224</v>
      </c>
    </row>
    <row r="25" spans="1:412" s="157" customFormat="1" ht="12">
      <c r="A25" s="1342">
        <v>1975</v>
      </c>
      <c r="B25" s="305">
        <v>39900.497831036366</v>
      </c>
      <c r="C25" s="305">
        <v>25557.916480803971</v>
      </c>
      <c r="D25" s="305">
        <v>4240.1982598728719</v>
      </c>
      <c r="E25" s="305">
        <v>11796.225238012021</v>
      </c>
      <c r="F25" s="305">
        <v>4865.5120595130138</v>
      </c>
      <c r="G25" s="305">
        <v>6559.3542071655193</v>
      </c>
      <c r="H25" s="383">
        <v>485783.96545143827</v>
      </c>
      <c r="I25" s="383">
        <v>322832.0021502233</v>
      </c>
      <c r="J25" s="383">
        <v>59221.104028822381</v>
      </c>
      <c r="K25" s="383">
        <v>103258.12725152576</v>
      </c>
      <c r="L25" s="383">
        <v>39917.76141900853</v>
      </c>
      <c r="M25" s="383">
        <v>39445.029398141647</v>
      </c>
      <c r="N25" s="305">
        <v>8.2136300637170887</v>
      </c>
      <c r="O25" s="305">
        <v>7.916785297174818</v>
      </c>
      <c r="P25" s="305">
        <v>7.1599446336042734</v>
      </c>
      <c r="Q25" s="305">
        <v>11.424016251309379</v>
      </c>
      <c r="R25" s="305">
        <v>12.188839971361958</v>
      </c>
      <c r="S25" s="305">
        <v>16.629102087764057</v>
      </c>
      <c r="T25" s="383">
        <v>39900.497831036366</v>
      </c>
      <c r="U25" s="383">
        <v>36654.962404477294</v>
      </c>
      <c r="V25" s="383">
        <v>19779.203078536553</v>
      </c>
      <c r="W25" s="383">
        <v>16875.759325940737</v>
      </c>
      <c r="X25" s="383">
        <v>12446.297636916959</v>
      </c>
      <c r="Y25" s="383">
        <v>4429.4616890237785</v>
      </c>
      <c r="Z25" s="383">
        <v>3245.535426559074</v>
      </c>
      <c r="AA25" s="305">
        <v>39900.497831036366</v>
      </c>
      <c r="AB25" s="305">
        <v>38223.629592193065</v>
      </c>
      <c r="AC25" s="305">
        <v>3455.7112642246198</v>
      </c>
      <c r="AD25" s="305">
        <v>1169.8531677239878</v>
      </c>
      <c r="AE25" s="305">
        <v>10385.448411679994</v>
      </c>
      <c r="AF25" s="305">
        <v>4302.7603954857741</v>
      </c>
      <c r="AG25" s="305">
        <v>18909.856353078689</v>
      </c>
      <c r="AH25" s="305">
        <v>14923.288580432698</v>
      </c>
      <c r="AI25" s="305"/>
      <c r="AJ25" s="305">
        <v>3986.567772645989</v>
      </c>
      <c r="AK25" s="305">
        <v>1676.8682388433044</v>
      </c>
      <c r="AL25" s="305">
        <v>485783.96545143827</v>
      </c>
      <c r="AM25" s="305">
        <v>441573.74114782852</v>
      </c>
      <c r="AN25" s="305">
        <v>16189.859827298716</v>
      </c>
      <c r="AO25" s="305">
        <v>14007.210270081076</v>
      </c>
      <c r="AP25" s="305">
        <v>82352.321866348822</v>
      </c>
      <c r="AQ25" s="305">
        <v>67800.05135935756</v>
      </c>
      <c r="AR25" s="305">
        <v>261224.2978247423</v>
      </c>
      <c r="AS25" s="305">
        <v>201309.9096794372</v>
      </c>
      <c r="AT25" s="305"/>
      <c r="AU25" s="305">
        <v>59914.388145305064</v>
      </c>
      <c r="AV25" s="305">
        <v>44210.224303609764</v>
      </c>
      <c r="AW25" s="305">
        <v>8.2136300637170887</v>
      </c>
      <c r="AX25" s="305">
        <v>8.6562279479831421</v>
      </c>
      <c r="AY25" s="305">
        <v>21.344911574822486</v>
      </c>
      <c r="AZ25" s="305">
        <v>8.3517927208014733</v>
      </c>
      <c r="BA25" s="305">
        <v>12.610996479898576</v>
      </c>
      <c r="BB25" s="305">
        <v>6.3462494632637476</v>
      </c>
      <c r="BC25" s="305">
        <v>7.2389347049811885</v>
      </c>
      <c r="BD25" s="305">
        <v>7.4130918861353186</v>
      </c>
      <c r="BE25" s="305"/>
      <c r="BF25" s="305">
        <v>6.6537736527955831</v>
      </c>
      <c r="BG25" s="305">
        <v>3.7929421649787654</v>
      </c>
      <c r="BH25" s="305">
        <v>4865.5120595130138</v>
      </c>
      <c r="BI25" s="305">
        <v>2847.0740236892757</v>
      </c>
      <c r="BJ25" s="305">
        <v>2018.4380358237374</v>
      </c>
      <c r="BK25" s="305">
        <v>1045.9392731222231</v>
      </c>
      <c r="BL25" s="305">
        <v>972.49876270151435</v>
      </c>
      <c r="BM25" s="305">
        <v>6559.3542071655193</v>
      </c>
      <c r="BN25" s="305">
        <v>5802.7159090100913</v>
      </c>
      <c r="BO25" s="305">
        <v>756.63829815542726</v>
      </c>
      <c r="BP25" s="305">
        <v>646.07552117500745</v>
      </c>
      <c r="BQ25" s="305">
        <v>110.56277698041986</v>
      </c>
      <c r="BR25" s="305">
        <v>39917.76141900853</v>
      </c>
      <c r="BS25" s="305">
        <v>16476.888231314482</v>
      </c>
      <c r="BT25" s="305">
        <v>23440.873187694055</v>
      </c>
      <c r="BU25" s="305">
        <v>8359.2564049804059</v>
      </c>
      <c r="BV25" s="305">
        <v>15081.616782713649</v>
      </c>
      <c r="BW25" s="305">
        <v>39445.029398141647</v>
      </c>
      <c r="BX25" s="305">
        <v>32684.383567868248</v>
      </c>
      <c r="BY25" s="305">
        <v>6760.6458302734009</v>
      </c>
      <c r="BZ25" s="305">
        <v>5800.7486931752928</v>
      </c>
      <c r="CA25" s="305">
        <v>959.89713709810826</v>
      </c>
      <c r="CB25" s="305">
        <v>12.188839971361958</v>
      </c>
      <c r="CC25" s="305">
        <v>17.279197283613204</v>
      </c>
      <c r="CD25" s="305">
        <v>8.6107630021366823</v>
      </c>
      <c r="CE25" s="305">
        <v>12.512348257424636</v>
      </c>
      <c r="CF25" s="305">
        <v>6.4482394474853626</v>
      </c>
      <c r="CG25" s="305">
        <v>16.629102087764057</v>
      </c>
      <c r="CH25" s="305">
        <v>17.753787208380135</v>
      </c>
      <c r="CI25" s="305">
        <v>11.191805001340068</v>
      </c>
      <c r="CJ25" s="305">
        <v>11.137795401051063</v>
      </c>
      <c r="CK25" s="305">
        <v>11.518190096353997</v>
      </c>
      <c r="CL25" s="305">
        <v>11796.225238012021</v>
      </c>
      <c r="CM25" s="305">
        <v>10700.74990515607</v>
      </c>
      <c r="CN25" s="305">
        <v>1095.4753328559514</v>
      </c>
      <c r="CO25" s="305"/>
      <c r="CP25" s="305">
        <v>103258.12725152576</v>
      </c>
      <c r="CQ25" s="305">
        <v>103248.89295964807</v>
      </c>
      <c r="CR25" s="305">
        <v>9.2342918776841607</v>
      </c>
      <c r="CS25" s="305"/>
      <c r="CT25" s="305">
        <v>10700.74990515607</v>
      </c>
      <c r="CU25" s="305">
        <v>3214.4761343647365</v>
      </c>
      <c r="CV25" s="305">
        <v>2349.8438242894626</v>
      </c>
      <c r="CW25" s="305">
        <v>1145.1968199011033</v>
      </c>
      <c r="CX25" s="305"/>
      <c r="CY25" s="305"/>
      <c r="CZ25" s="305"/>
      <c r="DA25" s="305">
        <v>3991.2331266007659</v>
      </c>
      <c r="DB25" s="305">
        <v>103258.12725152576</v>
      </c>
      <c r="DC25" s="305">
        <v>103248.89295964807</v>
      </c>
      <c r="DD25" s="305">
        <v>39067.435092063155</v>
      </c>
      <c r="DE25" s="305">
        <v>28811.774070259256</v>
      </c>
      <c r="DF25" s="305">
        <v>8491.1264395203798</v>
      </c>
      <c r="DG25" s="305"/>
      <c r="DH25" s="305"/>
      <c r="DI25" s="305"/>
      <c r="DJ25" s="305">
        <v>26878.55735780529</v>
      </c>
      <c r="DK25" s="305">
        <v>11.424016251309379</v>
      </c>
      <c r="DL25" s="305">
        <v>10.364033548851857</v>
      </c>
      <c r="DM25" s="305">
        <v>8.2280193895241958</v>
      </c>
      <c r="DN25" s="305">
        <v>8.1558456572622919</v>
      </c>
      <c r="DO25" s="305">
        <v>13.486983476903561</v>
      </c>
      <c r="DP25" s="305"/>
      <c r="DQ25" s="305"/>
      <c r="DR25" s="305"/>
      <c r="DS25" s="305">
        <v>14.849134473512759</v>
      </c>
      <c r="DT25" s="305">
        <v>9792.3525640336193</v>
      </c>
      <c r="DU25" s="305">
        <v>908.39734112245026</v>
      </c>
      <c r="DV25" s="305">
        <v>6577.8764296688823</v>
      </c>
      <c r="DW25" s="305">
        <v>92110.902133232958</v>
      </c>
      <c r="DX25" s="305">
        <v>11137.990826415122</v>
      </c>
      <c r="DY25" s="305">
        <v>53043.467041169803</v>
      </c>
      <c r="DZ25" s="305">
        <v>10.631046203270882</v>
      </c>
      <c r="EA25" s="305">
        <v>8.1558456572622919</v>
      </c>
      <c r="EB25" s="305">
        <v>12.400917203552041</v>
      </c>
      <c r="EC25" s="305">
        <v>1068347</v>
      </c>
      <c r="ED25" s="305"/>
      <c r="EE25" s="305">
        <v>79.766626907973077</v>
      </c>
      <c r="EF25" s="305">
        <v>7821.5263610039219</v>
      </c>
      <c r="EG25" s="305">
        <v>18119.049849365019</v>
      </c>
      <c r="EH25" s="305">
        <v>1295.7283072566183</v>
      </c>
      <c r="EI25" s="305">
        <v>-1465.547430729217</v>
      </c>
      <c r="EJ25" s="305">
        <v>25770.757086896341</v>
      </c>
      <c r="EK25" s="305">
        <v>25557.916480803971</v>
      </c>
      <c r="EL25" s="305">
        <v>35.967214460420003</v>
      </c>
      <c r="EM25" s="305">
        <v>248.80782055278985</v>
      </c>
      <c r="EN25" s="305">
        <v>0.9654657009642188</v>
      </c>
      <c r="EO25" s="305">
        <v>4865.5120595130138</v>
      </c>
      <c r="EP25" s="305">
        <v>2847.0740236892757</v>
      </c>
      <c r="EQ25" s="305">
        <v>2018.4380358237374</v>
      </c>
      <c r="ER25" s="305">
        <v>972.49876270151435</v>
      </c>
      <c r="ES25" s="305">
        <v>6559.3542071655193</v>
      </c>
      <c r="ET25" s="305">
        <v>5802.7159090100913</v>
      </c>
      <c r="EU25" s="305">
        <v>756.63829815542726</v>
      </c>
      <c r="EV25" s="305">
        <v>110.56277698041986</v>
      </c>
      <c r="EW25" s="305">
        <v>-111.36694193021054</v>
      </c>
      <c r="EX25" s="305">
        <v>433.2389744329451</v>
      </c>
      <c r="EY25" s="305">
        <v>-4.1217410118639783</v>
      </c>
      <c r="EZ25" s="305">
        <v>-1376.091856161635</v>
      </c>
      <c r="FA25" s="305">
        <v>213.00890699938697</v>
      </c>
      <c r="FB25" s="305">
        <v>324.37584892959751</v>
      </c>
      <c r="FC25" s="305">
        <v>-111.36694193021054</v>
      </c>
      <c r="FD25" s="305">
        <v>541.27811234118258</v>
      </c>
      <c r="FE25" s="305">
        <v>108.03913790823746</v>
      </c>
      <c r="FF25" s="305">
        <v>433.2389744329451</v>
      </c>
      <c r="FG25" s="305">
        <v>40222.369863539105</v>
      </c>
      <c r="FH25" s="305">
        <v>4429.4616890237785</v>
      </c>
      <c r="FI25" s="305">
        <v>35792.908174515323</v>
      </c>
      <c r="FJ25" s="305">
        <v>25557.916480803971</v>
      </c>
      <c r="FK25" s="305">
        <v>4240.1982598728719</v>
      </c>
      <c r="FL25" s="305">
        <v>10424.255122862261</v>
      </c>
      <c r="FM25" s="305">
        <v>11796.225238012021</v>
      </c>
      <c r="FN25" s="305">
        <v>0</v>
      </c>
      <c r="FO25" s="305">
        <v>4.1217410118639783</v>
      </c>
      <c r="FP25" s="305">
        <v>-4.1217410118639783</v>
      </c>
      <c r="FQ25" s="305">
        <v>-1376.0918561616234</v>
      </c>
      <c r="FR25" s="305">
        <v>-3.4488087391512154</v>
      </c>
      <c r="FS25" s="305">
        <v>9040.8886564975419</v>
      </c>
      <c r="FT25" s="305">
        <v>8881.3950692966955</v>
      </c>
      <c r="FU25" s="305"/>
      <c r="FV25" s="305"/>
      <c r="FW25" s="305">
        <v>17.258663589484691</v>
      </c>
      <c r="FX25" s="305">
        <v>3195.9137187022943</v>
      </c>
      <c r="FY25" s="305">
        <v>427.45242989193804</v>
      </c>
      <c r="FZ25" s="305">
        <v>1727.682617527917</v>
      </c>
      <c r="GA25" s="305">
        <v>3342.9092591924805</v>
      </c>
      <c r="GB25" s="305">
        <v>170.17838039258112</v>
      </c>
      <c r="GC25" s="305">
        <v>159.49358720084624</v>
      </c>
      <c r="GD25" s="305">
        <v>8391.520921231353</v>
      </c>
      <c r="GE25" s="305">
        <v>7105.7739232868153</v>
      </c>
      <c r="GF25" s="305">
        <v>2629.0252785691105</v>
      </c>
      <c r="GG25" s="305">
        <v>1248.40551488707</v>
      </c>
      <c r="GH25" s="305">
        <v>2127.5630161191448</v>
      </c>
      <c r="GI25" s="305">
        <v>154.62790981252979</v>
      </c>
      <c r="GJ25" s="305">
        <v>521.73079465820445</v>
      </c>
      <c r="GK25" s="305">
        <v>170.66880626975828</v>
      </c>
      <c r="GL25" s="305">
        <v>408.38051278352748</v>
      </c>
      <c r="GM25" s="305">
        <v>1285.7469979445386</v>
      </c>
      <c r="GN25" s="305">
        <v>946.50631663721708</v>
      </c>
      <c r="GO25" s="305">
        <v>908.39734112245026</v>
      </c>
      <c r="GP25" s="305">
        <v>339.24068130732155</v>
      </c>
      <c r="GQ25" s="305"/>
      <c r="GR25" s="305"/>
      <c r="GS25" s="305">
        <v>649.3677352661889</v>
      </c>
      <c r="GT25" s="305">
        <v>649.3677352661889</v>
      </c>
      <c r="GU25" s="305"/>
      <c r="GV25" s="305">
        <v>820.03654153594721</v>
      </c>
      <c r="GW25" s="305">
        <v>1775.6211460098802</v>
      </c>
      <c r="GX25" s="305">
        <v>4769.6489267617244</v>
      </c>
      <c r="GY25" s="305"/>
      <c r="GZ25" s="1337"/>
      <c r="HA25" s="1337"/>
      <c r="HB25" s="1337"/>
      <c r="HC25" s="1337"/>
      <c r="HD25" s="1337"/>
      <c r="HE25" s="1337"/>
      <c r="HF25" s="1337"/>
      <c r="HG25" s="1337"/>
      <c r="HH25" s="1337"/>
      <c r="HI25" s="1337"/>
      <c r="HJ25" s="1337"/>
      <c r="HK25" s="1337"/>
      <c r="HL25" s="1337"/>
      <c r="HM25" s="1337"/>
      <c r="HN25" s="1337"/>
      <c r="HO25" s="1337"/>
      <c r="HP25" s="1337"/>
      <c r="HQ25" s="1337"/>
      <c r="HR25" s="1337"/>
      <c r="HS25" s="1337"/>
      <c r="HT25" s="1337"/>
      <c r="HU25" s="1337"/>
      <c r="HV25" s="1337"/>
      <c r="HW25" s="1337"/>
      <c r="HX25" s="1337"/>
      <c r="HY25" s="1337"/>
      <c r="HZ25" s="1337"/>
      <c r="IA25" s="1337"/>
      <c r="IB25" s="1337"/>
      <c r="IC25" s="1337"/>
      <c r="ID25" s="1337"/>
      <c r="IE25" s="1337"/>
      <c r="IF25" s="1338"/>
      <c r="IG25" s="1338"/>
      <c r="IH25" s="1338"/>
      <c r="II25" s="1338"/>
      <c r="IJ25" s="1338"/>
      <c r="IK25" s="1338"/>
      <c r="IL25" s="1338"/>
      <c r="IM25" s="1338"/>
      <c r="IN25" s="1338"/>
      <c r="IO25" s="1338"/>
      <c r="IP25" s="1338"/>
      <c r="IQ25" s="1338"/>
      <c r="IR25" s="1338"/>
      <c r="IS25" s="1338"/>
      <c r="IT25" s="1338"/>
      <c r="IU25" s="1338"/>
      <c r="IV25" s="1338"/>
      <c r="IW25" s="1338"/>
      <c r="IX25" s="1338"/>
      <c r="IY25" s="1338"/>
      <c r="IZ25" s="1338"/>
      <c r="JA25" s="1338"/>
      <c r="JB25" s="1338"/>
      <c r="JC25" s="1338"/>
      <c r="JD25" s="1338"/>
      <c r="JE25" s="1338"/>
      <c r="JF25" s="1338"/>
      <c r="JG25" s="1337"/>
      <c r="JH25" s="1337"/>
      <c r="JI25" s="1337"/>
      <c r="JJ25" s="1337"/>
      <c r="JK25" s="1337"/>
      <c r="JL25" s="1337"/>
      <c r="JM25" s="1337"/>
      <c r="JN25" s="1337"/>
      <c r="JO25" s="1337"/>
      <c r="JP25" s="1337"/>
      <c r="JQ25" s="1337"/>
      <c r="JR25" s="1337"/>
      <c r="JS25" s="1337"/>
      <c r="JT25" s="1337"/>
      <c r="JU25" s="1337"/>
      <c r="JV25" s="1337"/>
      <c r="JW25" s="1337"/>
      <c r="JX25" s="1337"/>
      <c r="JY25" s="1337"/>
      <c r="JZ25" s="1337"/>
      <c r="KA25" s="1337"/>
      <c r="KB25" s="1337"/>
      <c r="KC25" s="1337"/>
      <c r="KD25" s="1337"/>
      <c r="KE25" s="1337"/>
      <c r="KF25" s="1337"/>
      <c r="KG25" s="1337"/>
      <c r="KH25" s="1337"/>
      <c r="KI25" s="1337"/>
      <c r="KJ25" s="1337"/>
      <c r="KK25" s="1337"/>
      <c r="KL25" s="1337"/>
      <c r="KM25" s="1337"/>
      <c r="KN25" s="1337"/>
      <c r="KO25" s="1337"/>
      <c r="KP25" s="1337"/>
      <c r="KQ25" s="1337"/>
      <c r="KR25" s="1337"/>
      <c r="KS25" s="1337"/>
      <c r="KT25" s="1337"/>
      <c r="KU25" s="1337"/>
      <c r="KV25" s="1337"/>
      <c r="KW25" s="1337"/>
      <c r="KX25" s="1337"/>
      <c r="KY25" s="1337"/>
      <c r="KZ25" s="1337"/>
      <c r="LA25" s="1337"/>
      <c r="LB25" s="1337"/>
      <c r="LC25" s="1337"/>
      <c r="LD25" s="1337"/>
      <c r="LE25" s="1337"/>
      <c r="LF25" s="1337"/>
      <c r="LG25" s="1337"/>
      <c r="LH25" s="1337"/>
      <c r="LI25" s="1337"/>
      <c r="LJ25" s="1337"/>
      <c r="LK25" s="1337"/>
      <c r="LL25" s="1337"/>
      <c r="LM25" s="1337"/>
      <c r="LN25" s="1337"/>
      <c r="LO25" s="1337"/>
      <c r="LP25" s="1337"/>
      <c r="LQ25" s="1337"/>
      <c r="LR25" s="305">
        <v>35569.375</v>
      </c>
      <c r="LS25" s="305">
        <v>10369.307000000001</v>
      </c>
      <c r="LT25" s="305">
        <v>21572.186000000002</v>
      </c>
      <c r="LU25" s="305">
        <v>22295.774000000001</v>
      </c>
      <c r="LV25" s="305">
        <v>3627.8820000000001</v>
      </c>
      <c r="LW25" s="305">
        <v>25200.068000000003</v>
      </c>
      <c r="LX25" s="305">
        <v>14455.71505817083</v>
      </c>
      <c r="LY25" s="305">
        <v>588.94086992265329</v>
      </c>
      <c r="LZ25" s="305">
        <v>13866.774188248177</v>
      </c>
      <c r="MA25" s="305">
        <v>10300.111461286668</v>
      </c>
      <c r="MB25" s="305">
        <v>13285.410523433218</v>
      </c>
      <c r="MC25" s="305">
        <v>9845.189949272326</v>
      </c>
      <c r="MD25" s="305"/>
      <c r="ME25" s="305"/>
      <c r="MF25" s="305">
        <v>556.45343879807638</v>
      </c>
      <c r="MG25" s="305">
        <v>32.487431124576915</v>
      </c>
      <c r="MH25" s="305">
        <v>4.0741040311925953</v>
      </c>
      <c r="MI25" s="305">
        <v>3.8493664032451385</v>
      </c>
      <c r="MJ25" s="305">
        <v>0.22473762794745689</v>
      </c>
      <c r="MK25" s="305">
        <v>2592.5557192482756</v>
      </c>
      <c r="ML25" s="305">
        <v>3434.3210966076867</v>
      </c>
      <c r="MM25" s="305"/>
      <c r="MN25" s="305"/>
      <c r="MO25" s="305">
        <v>1428.7886752421841</v>
      </c>
      <c r="MP25" s="305">
        <v>6411.108697150029</v>
      </c>
      <c r="MQ25" s="305">
        <v>5013.1027061374089</v>
      </c>
      <c r="MR25" s="305">
        <v>1398.0059910126206</v>
      </c>
      <c r="MS25" s="305">
        <v>922.54914531571433</v>
      </c>
      <c r="MT25" s="305">
        <v>3174.960592357942</v>
      </c>
      <c r="MU25" s="305"/>
      <c r="MV25" s="305"/>
      <c r="MW25" s="305">
        <v>1358.4765789333558</v>
      </c>
      <c r="MX25" s="305">
        <v>4844.1251446796541</v>
      </c>
      <c r="MY25" s="305">
        <v>3515.9633043909826</v>
      </c>
      <c r="MZ25" s="305">
        <v>1328.1618402886716</v>
      </c>
      <c r="NA25" s="305">
        <v>19779.203078536553</v>
      </c>
      <c r="NB25" s="305"/>
      <c r="NC25" s="305"/>
      <c r="ND25" s="305"/>
      <c r="NE25" s="305"/>
      <c r="NF25" s="305"/>
      <c r="NG25" s="305"/>
      <c r="NH25" s="305"/>
      <c r="NI25" s="305"/>
      <c r="NJ25" s="305">
        <v>1920.2901981087664</v>
      </c>
      <c r="NK25" s="305">
        <v>671.74190453573237</v>
      </c>
      <c r="NL25" s="305">
        <v>1978.4533799781054</v>
      </c>
      <c r="NM25" s="305"/>
      <c r="NN25" s="305"/>
      <c r="NO25" s="305">
        <v>1904.8828505254132</v>
      </c>
      <c r="NP25" s="305">
        <v>2124.2716895201988</v>
      </c>
      <c r="NQ25" s="305">
        <v>1911.5880796411946</v>
      </c>
      <c r="NR25" s="305">
        <v>2687.2962736457721</v>
      </c>
      <c r="NS25" s="305">
        <v>318.45237651779053</v>
      </c>
      <c r="NT25" s="305"/>
      <c r="NU25" s="305">
        <v>154.62790981252979</v>
      </c>
      <c r="NV25" s="305">
        <v>0.51746009705410945</v>
      </c>
      <c r="NW25" s="305"/>
      <c r="NX25" s="305"/>
      <c r="NY25" s="305"/>
      <c r="NZ25" s="305"/>
      <c r="OA25" s="305"/>
      <c r="OB25" s="305"/>
      <c r="OC25" s="305"/>
      <c r="OD25" s="305">
        <v>25229.366069032247</v>
      </c>
      <c r="OE25" s="305"/>
      <c r="OF25" s="305"/>
      <c r="OG25" s="305">
        <v>13565.219513059212</v>
      </c>
      <c r="OH25" s="305"/>
      <c r="OI25" s="305"/>
      <c r="OJ25" s="305">
        <v>13077.056647157782</v>
      </c>
      <c r="OK25" s="305"/>
      <c r="OL25" s="305"/>
      <c r="OM25" s="305">
        <v>488.16286590143011</v>
      </c>
      <c r="ON25" s="305"/>
      <c r="OO25" s="305"/>
      <c r="OP25" s="305">
        <v>53.437729183927829</v>
      </c>
      <c r="OS25" s="305">
        <v>51.832680263850136</v>
      </c>
      <c r="OV25" s="305">
        <v>3.811651008963675</v>
      </c>
    </row>
    <row r="26" spans="1:412" s="157" customFormat="1" ht="12">
      <c r="A26" s="1342">
        <v>1976</v>
      </c>
      <c r="B26" s="305">
        <v>48016.365611021996</v>
      </c>
      <c r="C26" s="305">
        <v>31422.290483685745</v>
      </c>
      <c r="D26" s="305">
        <v>5514.296382347432</v>
      </c>
      <c r="E26" s="305">
        <v>13406.329089337114</v>
      </c>
      <c r="F26" s="305">
        <v>5947.8536950204461</v>
      </c>
      <c r="G26" s="305">
        <v>8274.4040393687537</v>
      </c>
      <c r="H26" s="383">
        <v>501833.17083543481</v>
      </c>
      <c r="I26" s="383">
        <v>338603.2902447682</v>
      </c>
      <c r="J26" s="383">
        <v>62878.895113435865</v>
      </c>
      <c r="K26" s="383">
        <v>101738.52371541245</v>
      </c>
      <c r="L26" s="383">
        <v>41629.970963083688</v>
      </c>
      <c r="M26" s="383">
        <v>43017.509201265362</v>
      </c>
      <c r="N26" s="305">
        <v>9.5681928580141449</v>
      </c>
      <c r="O26" s="305">
        <v>9.2799719875643625</v>
      </c>
      <c r="P26" s="305">
        <v>8.7697094110821059</v>
      </c>
      <c r="Q26" s="305">
        <v>13.177239652934123</v>
      </c>
      <c r="R26" s="305">
        <v>14.287431764713068</v>
      </c>
      <c r="S26" s="305">
        <v>19.234967791034638</v>
      </c>
      <c r="T26" s="383">
        <v>48016.365611021996</v>
      </c>
      <c r="U26" s="383">
        <v>44278.353776193806</v>
      </c>
      <c r="V26" s="383">
        <v>24359.577770408046</v>
      </c>
      <c r="W26" s="383">
        <v>19918.776005785756</v>
      </c>
      <c r="X26" s="383">
        <v>14591.394290398111</v>
      </c>
      <c r="Y26" s="383">
        <v>5327.3817153876462</v>
      </c>
      <c r="Z26" s="383">
        <v>3738.0118348281972</v>
      </c>
      <c r="AA26" s="305">
        <v>48016.365611021996</v>
      </c>
      <c r="AB26" s="305">
        <v>46039.287293033216</v>
      </c>
      <c r="AC26" s="305">
        <v>3941.5938897870988</v>
      </c>
      <c r="AD26" s="305">
        <v>1381.8297673557938</v>
      </c>
      <c r="AE26" s="305">
        <v>12521.114366606254</v>
      </c>
      <c r="AF26" s="305">
        <v>4878.2861577953599</v>
      </c>
      <c r="AG26" s="305">
        <v>23316.463111488709</v>
      </c>
      <c r="AH26" s="305">
        <v>18134.556276767617</v>
      </c>
      <c r="AI26" s="305"/>
      <c r="AJ26" s="305">
        <v>5181.9068347210969</v>
      </c>
      <c r="AK26" s="305">
        <v>1977.0783179887801</v>
      </c>
      <c r="AL26" s="305">
        <v>501833.17083543481</v>
      </c>
      <c r="AM26" s="305">
        <v>456341.77431420697</v>
      </c>
      <c r="AN26" s="305">
        <v>17003.134204034301</v>
      </c>
      <c r="AO26" s="305">
        <v>14648.020102749262</v>
      </c>
      <c r="AP26" s="305">
        <v>85680.898611458993</v>
      </c>
      <c r="AQ26" s="305">
        <v>65557.132748530508</v>
      </c>
      <c r="AR26" s="305">
        <v>273452.58864743385</v>
      </c>
      <c r="AS26" s="305">
        <v>209726.68636303622</v>
      </c>
      <c r="AT26" s="305"/>
      <c r="AU26" s="305">
        <v>63725.902284397635</v>
      </c>
      <c r="AV26" s="305">
        <v>45491.396521227791</v>
      </c>
      <c r="AW26" s="305">
        <v>9.5681928580141449</v>
      </c>
      <c r="AX26" s="305">
        <v>10.088773345859323</v>
      </c>
      <c r="AY26" s="305">
        <v>23.181572541207636</v>
      </c>
      <c r="AZ26" s="305">
        <v>9.4335600146837635</v>
      </c>
      <c r="BA26" s="305">
        <v>14.613659017964217</v>
      </c>
      <c r="BB26" s="305">
        <v>7.441274432345744</v>
      </c>
      <c r="BC26" s="305">
        <v>8.5266931378554034</v>
      </c>
      <c r="BD26" s="305">
        <v>8.6467566866415648</v>
      </c>
      <c r="BE26" s="305"/>
      <c r="BF26" s="305">
        <v>8.1315550646817787</v>
      </c>
      <c r="BG26" s="305">
        <v>4.3460488557791583</v>
      </c>
      <c r="BH26" s="305">
        <v>5947.8536950204461</v>
      </c>
      <c r="BI26" s="305">
        <v>3789.7237094150423</v>
      </c>
      <c r="BJ26" s="305">
        <v>2158.1299856054029</v>
      </c>
      <c r="BK26" s="305">
        <v>1152.6433668003767</v>
      </c>
      <c r="BL26" s="305">
        <v>1005.4866188050263</v>
      </c>
      <c r="BM26" s="305">
        <v>8274.4040393687537</v>
      </c>
      <c r="BN26" s="305">
        <v>7241.2626543807628</v>
      </c>
      <c r="BO26" s="305">
        <v>1033.1413849879898</v>
      </c>
      <c r="BP26" s="305">
        <v>901.07941188807274</v>
      </c>
      <c r="BQ26" s="305">
        <v>132.06197309991703</v>
      </c>
      <c r="BR26" s="305">
        <v>41629.970963083688</v>
      </c>
      <c r="BS26" s="305">
        <v>20092.371655255614</v>
      </c>
      <c r="BT26" s="305">
        <v>21537.599307828074</v>
      </c>
      <c r="BU26" s="305">
        <v>7101.9823188153587</v>
      </c>
      <c r="BV26" s="305">
        <v>14435.616989012715</v>
      </c>
      <c r="BW26" s="305">
        <v>43017.509201265362</v>
      </c>
      <c r="BX26" s="305">
        <v>34996.355907858895</v>
      </c>
      <c r="BY26" s="305">
        <v>8021.1532934064708</v>
      </c>
      <c r="BZ26" s="305">
        <v>7058.6118795844832</v>
      </c>
      <c r="CA26" s="305">
        <v>962.54141382198804</v>
      </c>
      <c r="CB26" s="305">
        <v>14.287431764713068</v>
      </c>
      <c r="CC26" s="305">
        <v>18.861505124626511</v>
      </c>
      <c r="CD26" s="305">
        <v>10.020290352513928</v>
      </c>
      <c r="CE26" s="305">
        <v>16.229882236494255</v>
      </c>
      <c r="CF26" s="305">
        <v>6.9653179325159824</v>
      </c>
      <c r="CG26" s="305">
        <v>19.234967791034638</v>
      </c>
      <c r="CH26" s="305">
        <v>20.691476202396952</v>
      </c>
      <c r="CI26" s="305">
        <v>12.88020995481099</v>
      </c>
      <c r="CJ26" s="305">
        <v>12.765674430892727</v>
      </c>
      <c r="CK26" s="305">
        <v>13.720134136933925</v>
      </c>
      <c r="CL26" s="305">
        <v>13406.329089337114</v>
      </c>
      <c r="CM26" s="305">
        <v>12149.839323830403</v>
      </c>
      <c r="CN26" s="305">
        <v>1256.48976550671</v>
      </c>
      <c r="CO26" s="305"/>
      <c r="CP26" s="305">
        <v>101738.52371541245</v>
      </c>
      <c r="CQ26" s="305">
        <v>101729.68610426922</v>
      </c>
      <c r="CR26" s="305">
        <v>8.8376111432264075</v>
      </c>
      <c r="CS26" s="305"/>
      <c r="CT26" s="305">
        <v>12149.839323830403</v>
      </c>
      <c r="CU26" s="305">
        <v>3803.7226768430664</v>
      </c>
      <c r="CV26" s="305">
        <v>2642.3287469700485</v>
      </c>
      <c r="CW26" s="305">
        <v>1102.8045865483257</v>
      </c>
      <c r="CX26" s="305"/>
      <c r="CY26" s="305"/>
      <c r="CZ26" s="305"/>
      <c r="DA26" s="305">
        <v>4600.9833134689634</v>
      </c>
      <c r="DB26" s="305">
        <v>101738.52371541245</v>
      </c>
      <c r="DC26" s="305">
        <v>101729.68610426922</v>
      </c>
      <c r="DD26" s="305">
        <v>38795.293979683011</v>
      </c>
      <c r="DE26" s="305">
        <v>28144.415795945453</v>
      </c>
      <c r="DF26" s="305">
        <v>8254.3010966862421</v>
      </c>
      <c r="DG26" s="305"/>
      <c r="DH26" s="305"/>
      <c r="DI26" s="305"/>
      <c r="DJ26" s="305">
        <v>26535.675231954508</v>
      </c>
      <c r="DK26" s="305">
        <v>13.177239652934123</v>
      </c>
      <c r="DL26" s="305">
        <v>11.943258442159411</v>
      </c>
      <c r="DM26" s="305">
        <v>9.8045981526395067</v>
      </c>
      <c r="DN26" s="305">
        <v>9.3884654281959143</v>
      </c>
      <c r="DO26" s="305">
        <v>13.36036296266265</v>
      </c>
      <c r="DP26" s="305"/>
      <c r="DQ26" s="305"/>
      <c r="DR26" s="305"/>
      <c r="DS26" s="305">
        <v>17.338859001139781</v>
      </c>
      <c r="DT26" s="305">
        <v>11201.173570702136</v>
      </c>
      <c r="DU26" s="305">
        <v>948.66575312826808</v>
      </c>
      <c r="DV26" s="305">
        <v>7397.4508938590698</v>
      </c>
      <c r="DW26" s="305">
        <v>91625.098082043696</v>
      </c>
      <c r="DX26" s="305">
        <v>10104.588022225518</v>
      </c>
      <c r="DY26" s="305">
        <v>52829.804102360686</v>
      </c>
      <c r="DZ26" s="305">
        <v>12.225005817371446</v>
      </c>
      <c r="EA26" s="305">
        <v>9.3884654281959143</v>
      </c>
      <c r="EB26" s="305">
        <v>14.002419693864654</v>
      </c>
      <c r="EC26" s="305">
        <v>1121085</v>
      </c>
      <c r="ED26" s="305"/>
      <c r="EE26" s="305">
        <v>81.773334503142209</v>
      </c>
      <c r="EF26" s="305">
        <v>9090.4548303241336</v>
      </c>
      <c r="EG26" s="305">
        <v>22314.974075495673</v>
      </c>
      <c r="EH26" s="305">
        <v>1502.0368071750804</v>
      </c>
      <c r="EI26" s="305">
        <v>-1877.1446098365241</v>
      </c>
      <c r="EJ26" s="305">
        <v>31030.32110315836</v>
      </c>
      <c r="EK26" s="305">
        <v>31422.290483685745</v>
      </c>
      <c r="EL26" s="305">
        <v>51.502326664358236</v>
      </c>
      <c r="EM26" s="305">
        <v>-340.46705386302727</v>
      </c>
      <c r="EN26" s="305">
        <v>-1.0972076400085125</v>
      </c>
      <c r="EO26" s="305">
        <v>5947.8536950204461</v>
      </c>
      <c r="EP26" s="305">
        <v>3789.7237094150423</v>
      </c>
      <c r="EQ26" s="305">
        <v>2158.1299856054029</v>
      </c>
      <c r="ER26" s="305">
        <v>1005.4866188050263</v>
      </c>
      <c r="ES26" s="305">
        <v>8274.4040393687537</v>
      </c>
      <c r="ET26" s="305">
        <v>7241.2626543807628</v>
      </c>
      <c r="EU26" s="305">
        <v>1033.1413849879898</v>
      </c>
      <c r="EV26" s="305">
        <v>132.06197309991703</v>
      </c>
      <c r="EW26" s="305">
        <v>-241.37968338682339</v>
      </c>
      <c r="EX26" s="305">
        <v>476.18729941221011</v>
      </c>
      <c r="EY26" s="305">
        <v>-7.2415948457201935</v>
      </c>
      <c r="EZ26" s="305">
        <v>-2098.9843231686409</v>
      </c>
      <c r="FA26" s="305">
        <v>177.48187948505284</v>
      </c>
      <c r="FB26" s="305">
        <v>418.86156287187623</v>
      </c>
      <c r="FC26" s="305">
        <v>-241.37968338682339</v>
      </c>
      <c r="FD26" s="305">
        <v>653.29234430781435</v>
      </c>
      <c r="FE26" s="305">
        <v>177.10504489560421</v>
      </c>
      <c r="FF26" s="305">
        <v>476.18729941221011</v>
      </c>
      <c r="FG26" s="305">
        <v>48251.17322704738</v>
      </c>
      <c r="FH26" s="305">
        <v>5327.3817153876462</v>
      </c>
      <c r="FI26" s="305">
        <v>42923.791511659736</v>
      </c>
      <c r="FJ26" s="305">
        <v>31422.290483685745</v>
      </c>
      <c r="FK26" s="305">
        <v>5514.296382347432</v>
      </c>
      <c r="FL26" s="305">
        <v>11314.586361014204</v>
      </c>
      <c r="FM26" s="305">
        <v>13406.329089337114</v>
      </c>
      <c r="FN26" s="305">
        <v>0</v>
      </c>
      <c r="FO26" s="305">
        <v>7.2415948457201935</v>
      </c>
      <c r="FP26" s="305">
        <v>-7.2415948457201935</v>
      </c>
      <c r="FQ26" s="305">
        <v>-2098.98432316863</v>
      </c>
      <c r="FR26" s="305">
        <v>-4.3713935789567868</v>
      </c>
      <c r="FS26" s="305">
        <v>10761.511785847368</v>
      </c>
      <c r="FT26" s="305">
        <v>10604.72575817677</v>
      </c>
      <c r="FU26" s="305"/>
      <c r="FV26" s="305"/>
      <c r="FW26" s="305">
        <v>38.377627925426417</v>
      </c>
      <c r="FX26" s="305">
        <v>3827.2300554133162</v>
      </c>
      <c r="FY26" s="305">
        <v>465.47125359104734</v>
      </c>
      <c r="FZ26" s="305">
        <v>2205.1650980250743</v>
      </c>
      <c r="GA26" s="305">
        <v>3847.0862933179478</v>
      </c>
      <c r="GB26" s="305">
        <v>221.39542990395827</v>
      </c>
      <c r="GC26" s="305">
        <v>156.78602767059726</v>
      </c>
      <c r="GD26" s="305">
        <v>10189.198610460015</v>
      </c>
      <c r="GE26" s="305">
        <v>8768.7882393951422</v>
      </c>
      <c r="GF26" s="305">
        <v>3444.5770677821451</v>
      </c>
      <c r="GG26" s="305">
        <v>1456.9651292777037</v>
      </c>
      <c r="GH26" s="305">
        <v>2511.9986056519178</v>
      </c>
      <c r="GI26" s="305">
        <v>220.72532321623348</v>
      </c>
      <c r="GJ26" s="305">
        <v>680.85716346327217</v>
      </c>
      <c r="GK26" s="305">
        <v>193.8041662159076</v>
      </c>
      <c r="GL26" s="305">
        <v>480.58610700419513</v>
      </c>
      <c r="GM26" s="305">
        <v>1420.4103710648733</v>
      </c>
      <c r="GN26" s="305">
        <v>990.47275612130841</v>
      </c>
      <c r="GO26" s="305">
        <v>948.66575312826808</v>
      </c>
      <c r="GP26" s="305">
        <v>429.93761494356494</v>
      </c>
      <c r="GQ26" s="305"/>
      <c r="GR26" s="305"/>
      <c r="GS26" s="305">
        <v>572.31317538735311</v>
      </c>
      <c r="GT26" s="305">
        <v>572.31317538735311</v>
      </c>
      <c r="GU26" s="305"/>
      <c r="GV26" s="305">
        <v>766.11734160326068</v>
      </c>
      <c r="GW26" s="305">
        <v>1835.9375187816277</v>
      </c>
      <c r="GX26" s="305">
        <v>6136.5752723264704</v>
      </c>
      <c r="GY26" s="305"/>
      <c r="GZ26" s="1337"/>
      <c r="HA26" s="1337"/>
      <c r="HB26" s="1337"/>
      <c r="HC26" s="1337"/>
      <c r="HD26" s="1337"/>
      <c r="HE26" s="1337"/>
      <c r="HF26" s="1337"/>
      <c r="HG26" s="1337"/>
      <c r="HH26" s="1337"/>
      <c r="HI26" s="1337"/>
      <c r="HJ26" s="1337"/>
      <c r="HK26" s="1337"/>
      <c r="HL26" s="1337"/>
      <c r="HM26" s="1337"/>
      <c r="HN26" s="1337"/>
      <c r="HO26" s="1337"/>
      <c r="HP26" s="1337"/>
      <c r="HQ26" s="1337"/>
      <c r="HR26" s="1337"/>
      <c r="HS26" s="1337"/>
      <c r="HT26" s="1337"/>
      <c r="HU26" s="1337"/>
      <c r="HV26" s="1337"/>
      <c r="HW26" s="1337"/>
      <c r="HX26" s="1337"/>
      <c r="HY26" s="1337"/>
      <c r="HZ26" s="1337"/>
      <c r="IA26" s="1337"/>
      <c r="IB26" s="1337"/>
      <c r="IC26" s="1337"/>
      <c r="ID26" s="1337"/>
      <c r="IE26" s="1337"/>
      <c r="IF26" s="1338"/>
      <c r="IG26" s="1338"/>
      <c r="IH26" s="1338"/>
      <c r="II26" s="1338"/>
      <c r="IJ26" s="1338"/>
      <c r="IK26" s="1338"/>
      <c r="IL26" s="1338"/>
      <c r="IM26" s="1338"/>
      <c r="IN26" s="1338"/>
      <c r="IO26" s="1338"/>
      <c r="IP26" s="1338"/>
      <c r="IQ26" s="1338"/>
      <c r="IR26" s="1338"/>
      <c r="IS26" s="1338"/>
      <c r="IT26" s="1338"/>
      <c r="IU26" s="1338"/>
      <c r="IV26" s="1338"/>
      <c r="IW26" s="1338"/>
      <c r="IX26" s="1338"/>
      <c r="IY26" s="1338"/>
      <c r="IZ26" s="1338"/>
      <c r="JA26" s="1338"/>
      <c r="JB26" s="1338"/>
      <c r="JC26" s="1338"/>
      <c r="JD26" s="1338"/>
      <c r="JE26" s="1338"/>
      <c r="JF26" s="1338"/>
      <c r="JG26" s="1337"/>
      <c r="JH26" s="1337"/>
      <c r="JI26" s="1337"/>
      <c r="JJ26" s="1337"/>
      <c r="JK26" s="1337"/>
      <c r="JL26" s="1337"/>
      <c r="JM26" s="1337"/>
      <c r="JN26" s="1337"/>
      <c r="JO26" s="1337"/>
      <c r="JP26" s="1337"/>
      <c r="JQ26" s="1337"/>
      <c r="JR26" s="1337"/>
      <c r="JS26" s="1337"/>
      <c r="JT26" s="1337"/>
      <c r="JU26" s="1337"/>
      <c r="JV26" s="1337"/>
      <c r="JW26" s="1337"/>
      <c r="JX26" s="1337"/>
      <c r="JY26" s="1337"/>
      <c r="JZ26" s="1337"/>
      <c r="KA26" s="1337"/>
      <c r="KB26" s="1337"/>
      <c r="KC26" s="1337"/>
      <c r="KD26" s="1337"/>
      <c r="KE26" s="1337"/>
      <c r="KF26" s="1337"/>
      <c r="KG26" s="1337"/>
      <c r="KH26" s="1337"/>
      <c r="KI26" s="1337"/>
      <c r="KJ26" s="1337"/>
      <c r="KK26" s="1337"/>
      <c r="KL26" s="1337"/>
      <c r="KM26" s="1337"/>
      <c r="KN26" s="1337"/>
      <c r="KO26" s="1337"/>
      <c r="KP26" s="1337"/>
      <c r="KQ26" s="1337"/>
      <c r="KR26" s="1337"/>
      <c r="KS26" s="1337"/>
      <c r="KT26" s="1337"/>
      <c r="KU26" s="1337"/>
      <c r="KV26" s="1337"/>
      <c r="KW26" s="1337"/>
      <c r="KX26" s="1337"/>
      <c r="KY26" s="1337"/>
      <c r="KZ26" s="1337"/>
      <c r="LA26" s="1337"/>
      <c r="LB26" s="1337"/>
      <c r="LC26" s="1337"/>
      <c r="LD26" s="1337"/>
      <c r="LE26" s="1337"/>
      <c r="LF26" s="1337"/>
      <c r="LG26" s="1337"/>
      <c r="LH26" s="1337"/>
      <c r="LI26" s="1337"/>
      <c r="LJ26" s="1337"/>
      <c r="LK26" s="1337"/>
      <c r="LL26" s="1337"/>
      <c r="LM26" s="1337"/>
      <c r="LN26" s="1337"/>
      <c r="LO26" s="1337"/>
      <c r="LP26" s="1337"/>
      <c r="LQ26" s="1337"/>
      <c r="LR26" s="305">
        <v>35946.423000000003</v>
      </c>
      <c r="LS26" s="305">
        <v>10429.105</v>
      </c>
      <c r="LT26" s="305">
        <v>21781.767</v>
      </c>
      <c r="LU26" s="305">
        <v>22527.878000000001</v>
      </c>
      <c r="LV26" s="305">
        <v>3735.5509999999999</v>
      </c>
      <c r="LW26" s="305">
        <v>25517.317999999999</v>
      </c>
      <c r="LX26" s="305">
        <v>14375.55717297543</v>
      </c>
      <c r="LY26" s="305">
        <v>656.24418494632846</v>
      </c>
      <c r="LZ26" s="305">
        <v>13719.312988029102</v>
      </c>
      <c r="MA26" s="305">
        <v>10269.191309392878</v>
      </c>
      <c r="MB26" s="305">
        <v>13144.131625068459</v>
      </c>
      <c r="MC26" s="305">
        <v>9815.635437187786</v>
      </c>
      <c r="MD26" s="305">
        <v>28506597.943759698</v>
      </c>
      <c r="ME26" s="305">
        <v>20521016.630114023</v>
      </c>
      <c r="MF26" s="305">
        <v>620.04413694804998</v>
      </c>
      <c r="MG26" s="305">
        <v>36.200047998278478</v>
      </c>
      <c r="MH26" s="305">
        <v>4.5649999999999995</v>
      </c>
      <c r="MI26" s="305">
        <v>4.3131833395207053</v>
      </c>
      <c r="MJ26" s="305">
        <v>0.25181666047929419</v>
      </c>
      <c r="MK26" s="305">
        <v>2454.6249432728364</v>
      </c>
      <c r="ML26" s="305">
        <v>3395.1105371538893</v>
      </c>
      <c r="MM26" s="305"/>
      <c r="MN26" s="305"/>
      <c r="MO26" s="305">
        <v>1409.8485085387304</v>
      </c>
      <c r="MP26" s="305">
        <v>6459.7289990636446</v>
      </c>
      <c r="MQ26" s="305">
        <v>4958.6964797454539</v>
      </c>
      <c r="MR26" s="305">
        <v>1501.0325193181914</v>
      </c>
      <c r="MS26" s="305">
        <v>846.66245423828354</v>
      </c>
      <c r="MT26" s="305">
        <v>3149.3086593998792</v>
      </c>
      <c r="MU26" s="305"/>
      <c r="MV26" s="305"/>
      <c r="MW26" s="305">
        <v>1326.1319092923479</v>
      </c>
      <c r="MX26" s="305">
        <v>4947.0882864623682</v>
      </c>
      <c r="MY26" s="305">
        <v>3520.1525944723508</v>
      </c>
      <c r="MZ26" s="305">
        <v>1426.9356919900176</v>
      </c>
      <c r="NA26" s="305">
        <v>24359.577770408046</v>
      </c>
      <c r="NB26" s="305"/>
      <c r="NC26" s="305"/>
      <c r="ND26" s="305"/>
      <c r="NE26" s="305"/>
      <c r="NF26" s="305"/>
      <c r="NG26" s="305"/>
      <c r="NH26" s="305"/>
      <c r="NI26" s="305"/>
      <c r="NJ26" s="305">
        <v>2372.1028303491798</v>
      </c>
      <c r="NK26" s="305">
        <v>826.15202462241621</v>
      </c>
      <c r="NL26" s="305">
        <v>2421.5416840763387</v>
      </c>
      <c r="NM26" s="305"/>
      <c r="NN26" s="305"/>
      <c r="NO26" s="305">
        <v>2415.5847396089825</v>
      </c>
      <c r="NP26" s="305">
        <v>2593.5538096668656</v>
      </c>
      <c r="NQ26" s="305">
        <v>2325.0374727107555</v>
      </c>
      <c r="NR26" s="305">
        <v>3255.9652172027245</v>
      </c>
      <c r="NS26" s="305">
        <v>467.16899501958591</v>
      </c>
      <c r="NT26" s="305"/>
      <c r="NU26" s="305">
        <v>220.72532321623348</v>
      </c>
      <c r="NV26" s="305">
        <v>0.52910414566939223</v>
      </c>
      <c r="NW26" s="305"/>
      <c r="NX26" s="305"/>
      <c r="NY26" s="305"/>
      <c r="NZ26" s="305"/>
      <c r="OA26" s="305"/>
      <c r="OB26" s="305"/>
      <c r="OC26" s="305"/>
      <c r="OD26" s="305">
        <v>25579.314617588559</v>
      </c>
      <c r="OE26" s="305"/>
      <c r="OF26" s="305"/>
      <c r="OG26" s="305">
        <v>13456.081685464287</v>
      </c>
      <c r="OH26" s="305"/>
      <c r="OI26" s="305"/>
      <c r="OJ26" s="305">
        <v>12843.207846706971</v>
      </c>
      <c r="OK26" s="305"/>
      <c r="OL26" s="305"/>
      <c r="OM26" s="305">
        <v>612.87383875731666</v>
      </c>
      <c r="ON26" s="305"/>
      <c r="OO26" s="305"/>
      <c r="OP26" s="305">
        <v>52.607628536410509</v>
      </c>
      <c r="OS26" s="305">
        <v>50.209350949051114</v>
      </c>
      <c r="OV26" s="305">
        <v>4.8147170639541157</v>
      </c>
    </row>
    <row r="27" spans="1:412" s="157" customFormat="1" ht="12">
      <c r="A27" s="1342">
        <v>1977</v>
      </c>
      <c r="B27" s="305">
        <v>60925.288787775527</v>
      </c>
      <c r="C27" s="305">
        <v>39647.122611332648</v>
      </c>
      <c r="D27" s="305">
        <v>7157.0890167775024</v>
      </c>
      <c r="E27" s="305">
        <v>15710.479751009547</v>
      </c>
      <c r="F27" s="305">
        <v>7994.6723480751234</v>
      </c>
      <c r="G27" s="305">
        <v>9584.074939419299</v>
      </c>
      <c r="H27" s="383">
        <v>516080.38448753825</v>
      </c>
      <c r="I27" s="383">
        <v>343836.85895422008</v>
      </c>
      <c r="J27" s="383">
        <v>65360.546668577874</v>
      </c>
      <c r="K27" s="383">
        <v>100864.6238671633</v>
      </c>
      <c r="L27" s="383">
        <v>46688.184197507995</v>
      </c>
      <c r="M27" s="383">
        <v>40669.829199931002</v>
      </c>
      <c r="N27" s="305">
        <v>11.805387420076743</v>
      </c>
      <c r="O27" s="305">
        <v>11.53079478794664</v>
      </c>
      <c r="P27" s="305">
        <v>10.95016700681648</v>
      </c>
      <c r="Q27" s="305">
        <v>15.575807600987968</v>
      </c>
      <c r="R27" s="305">
        <v>17.123545251309739</v>
      </c>
      <c r="S27" s="305">
        <v>23.5655647637575</v>
      </c>
      <c r="T27" s="383">
        <v>60925.288787775527</v>
      </c>
      <c r="U27" s="383">
        <v>56242.379934741133</v>
      </c>
      <c r="V27" s="383">
        <v>30934.629875409024</v>
      </c>
      <c r="W27" s="383">
        <v>25307.750059332109</v>
      </c>
      <c r="X27" s="383">
        <v>18567.413380611779</v>
      </c>
      <c r="Y27" s="383">
        <v>6740.3366787203313</v>
      </c>
      <c r="Z27" s="383">
        <v>4682.9088530343925</v>
      </c>
      <c r="AA27" s="305">
        <v>60925.288787775527</v>
      </c>
      <c r="AB27" s="305">
        <v>58291.565855012537</v>
      </c>
      <c r="AC27" s="305">
        <v>4883.2998114958737</v>
      </c>
      <c r="AD27" s="305">
        <v>1881.1550767828041</v>
      </c>
      <c r="AE27" s="305">
        <v>15395.101119443783</v>
      </c>
      <c r="AF27" s="305">
        <v>5990.4803373250979</v>
      </c>
      <c r="AG27" s="305">
        <v>30141.529509964977</v>
      </c>
      <c r="AH27" s="305">
        <v>23355.800819194141</v>
      </c>
      <c r="AI27" s="305"/>
      <c r="AJ27" s="305">
        <v>6785.7286907708376</v>
      </c>
      <c r="AK27" s="305">
        <v>2633.7229327629848</v>
      </c>
      <c r="AL27" s="305">
        <v>516080.38448753825</v>
      </c>
      <c r="AM27" s="305">
        <v>469175.28323988005</v>
      </c>
      <c r="AN27" s="305">
        <v>16200.45445365163</v>
      </c>
      <c r="AO27" s="305">
        <v>16168.579447400352</v>
      </c>
      <c r="AP27" s="305">
        <v>88717.064742644361</v>
      </c>
      <c r="AQ27" s="305">
        <v>63961.975275870835</v>
      </c>
      <c r="AR27" s="305">
        <v>284127.20932031289</v>
      </c>
      <c r="AS27" s="305">
        <v>217746.94981879051</v>
      </c>
      <c r="AT27" s="305"/>
      <c r="AU27" s="305">
        <v>66380.259501522378</v>
      </c>
      <c r="AV27" s="305">
        <v>46905.101247658225</v>
      </c>
      <c r="AW27" s="305">
        <v>11.805387420076743</v>
      </c>
      <c r="AX27" s="305">
        <v>12.424261877667842</v>
      </c>
      <c r="AY27" s="305">
        <v>30.142980405066126</v>
      </c>
      <c r="AZ27" s="305">
        <v>11.634634216955057</v>
      </c>
      <c r="BA27" s="305">
        <v>17.353032546898152</v>
      </c>
      <c r="BB27" s="305">
        <v>9.3656900236240208</v>
      </c>
      <c r="BC27" s="305">
        <v>10.608462871989392</v>
      </c>
      <c r="BD27" s="305">
        <v>10.726120773967621</v>
      </c>
      <c r="BE27" s="305"/>
      <c r="BF27" s="305">
        <v>10.222510037965748</v>
      </c>
      <c r="BG27" s="305">
        <v>5.6150031930577606</v>
      </c>
      <c r="BH27" s="305">
        <v>7994.6723480751234</v>
      </c>
      <c r="BI27" s="305">
        <v>5077.8373359195175</v>
      </c>
      <c r="BJ27" s="305">
        <v>2916.835012155605</v>
      </c>
      <c r="BK27" s="305">
        <v>1375.2696826335859</v>
      </c>
      <c r="BL27" s="305">
        <v>1541.5653295220193</v>
      </c>
      <c r="BM27" s="305">
        <v>9584.074939419299</v>
      </c>
      <c r="BN27" s="305">
        <v>8381.970063570865</v>
      </c>
      <c r="BO27" s="305">
        <v>1202.1048758484353</v>
      </c>
      <c r="BP27" s="305">
        <v>1005.9777748405887</v>
      </c>
      <c r="BQ27" s="305">
        <v>196.12710100784665</v>
      </c>
      <c r="BR27" s="305">
        <v>46688.184197507995</v>
      </c>
      <c r="BS27" s="305">
        <v>22019.128008086638</v>
      </c>
      <c r="BT27" s="305">
        <v>24669.056189421353</v>
      </c>
      <c r="BU27" s="305">
        <v>8086.8124666529475</v>
      </c>
      <c r="BV27" s="305">
        <v>16582.243722768406</v>
      </c>
      <c r="BW27" s="305">
        <v>40669.829199931002</v>
      </c>
      <c r="BX27" s="305">
        <v>32668.451095925742</v>
      </c>
      <c r="BY27" s="305">
        <v>8001.3781040052581</v>
      </c>
      <c r="BZ27" s="305">
        <v>6780.7286144745394</v>
      </c>
      <c r="CA27" s="305">
        <v>1220.6494895307192</v>
      </c>
      <c r="CB27" s="305">
        <v>17.123545251309739</v>
      </c>
      <c r="CC27" s="305">
        <v>23.061028275300711</v>
      </c>
      <c r="CD27" s="305">
        <v>11.823861398501373</v>
      </c>
      <c r="CE27" s="305">
        <v>17.00632589545874</v>
      </c>
      <c r="CF27" s="305">
        <v>9.2964821606460806</v>
      </c>
      <c r="CG27" s="305">
        <v>23.5655647637575</v>
      </c>
      <c r="CH27" s="305">
        <v>25.657690470106875</v>
      </c>
      <c r="CI27" s="305">
        <v>15.023722916514798</v>
      </c>
      <c r="CJ27" s="305">
        <v>14.83583597038775</v>
      </c>
      <c r="CK27" s="305">
        <v>16.067438088492388</v>
      </c>
      <c r="CL27" s="305">
        <v>15710.479751009547</v>
      </c>
      <c r="CM27" s="305">
        <v>14866.265820228693</v>
      </c>
      <c r="CN27" s="305">
        <v>844.21393078085339</v>
      </c>
      <c r="CO27" s="305"/>
      <c r="CP27" s="305">
        <v>100864.6238671633</v>
      </c>
      <c r="CQ27" s="305">
        <v>100859.45555210726</v>
      </c>
      <c r="CR27" s="305">
        <v>5.1683150560447615</v>
      </c>
      <c r="CS27" s="305"/>
      <c r="CT27" s="305">
        <v>14866.265820228693</v>
      </c>
      <c r="CU27" s="305">
        <v>4710.9299559929259</v>
      </c>
      <c r="CV27" s="305">
        <v>3248.9054316942329</v>
      </c>
      <c r="CW27" s="305">
        <v>1384.6489779508577</v>
      </c>
      <c r="CX27" s="305"/>
      <c r="CY27" s="305"/>
      <c r="CZ27" s="305"/>
      <c r="DA27" s="305">
        <v>5521.7814545906749</v>
      </c>
      <c r="DB27" s="305">
        <v>100864.6238671633</v>
      </c>
      <c r="DC27" s="305">
        <v>100859.45555210726</v>
      </c>
      <c r="DD27" s="305">
        <v>37985.550319803391</v>
      </c>
      <c r="DE27" s="305">
        <v>28006.019825146988</v>
      </c>
      <c r="DF27" s="305">
        <v>8601.5391585919515</v>
      </c>
      <c r="DG27" s="305"/>
      <c r="DH27" s="305"/>
      <c r="DI27" s="305"/>
      <c r="DJ27" s="305">
        <v>26266.346248564943</v>
      </c>
      <c r="DK27" s="305">
        <v>15.575807600987968</v>
      </c>
      <c r="DL27" s="305">
        <v>14.739585633147007</v>
      </c>
      <c r="DM27" s="305">
        <v>12.401899975994105</v>
      </c>
      <c r="DN27" s="305">
        <v>11.600739598052403</v>
      </c>
      <c r="DO27" s="305">
        <v>16.097688476692593</v>
      </c>
      <c r="DP27" s="305"/>
      <c r="DQ27" s="305"/>
      <c r="DR27" s="305"/>
      <c r="DS27" s="305">
        <v>21.02226705738472</v>
      </c>
      <c r="DT27" s="305">
        <v>13498.857504625217</v>
      </c>
      <c r="DU27" s="305">
        <v>1367.4083156034762</v>
      </c>
      <c r="DV27" s="305">
        <v>8787.9275486322913</v>
      </c>
      <c r="DW27" s="305">
        <v>89072.204368285806</v>
      </c>
      <c r="DX27" s="305">
        <v>11787.251183821454</v>
      </c>
      <c r="DY27" s="305">
        <v>51086.654048482415</v>
      </c>
      <c r="DZ27" s="305">
        <v>15.154960630379874</v>
      </c>
      <c r="EA27" s="305">
        <v>11.600739598052405</v>
      </c>
      <c r="EB27" s="305">
        <v>17.202002582303287</v>
      </c>
      <c r="EC27" s="305">
        <v>1171793</v>
      </c>
      <c r="ED27" s="305"/>
      <c r="EE27" s="305">
        <v>83.027526750122917</v>
      </c>
      <c r="EF27" s="305">
        <v>11431.184310461756</v>
      </c>
      <c r="EG27" s="305">
        <v>28338.153896221786</v>
      </c>
      <c r="EH27" s="305">
        <v>1888.4854213016272</v>
      </c>
      <c r="EI27" s="305">
        <v>-2956.0421663602988</v>
      </c>
      <c r="EJ27" s="305">
        <v>38701.781461624872</v>
      </c>
      <c r="EK27" s="305">
        <v>39647.122611332648</v>
      </c>
      <c r="EL27" s="305">
        <v>66.951753682458445</v>
      </c>
      <c r="EM27" s="305">
        <v>-878.38939602531741</v>
      </c>
      <c r="EN27" s="305">
        <v>-2.2696355641827313</v>
      </c>
      <c r="EO27" s="305">
        <v>7994.6723480751234</v>
      </c>
      <c r="EP27" s="305">
        <v>5077.8373359195175</v>
      </c>
      <c r="EQ27" s="305">
        <v>2916.835012155605</v>
      </c>
      <c r="ER27" s="305">
        <v>1541.5653295220193</v>
      </c>
      <c r="ES27" s="305">
        <v>9584.074939419299</v>
      </c>
      <c r="ET27" s="305">
        <v>8381.970063570865</v>
      </c>
      <c r="EU27" s="305">
        <v>1202.1048758484353</v>
      </c>
      <c r="EV27" s="305">
        <v>196.12710100784665</v>
      </c>
      <c r="EW27" s="305">
        <v>-373.10110225619951</v>
      </c>
      <c r="EX27" s="305">
        <v>537.77781784525143</v>
      </c>
      <c r="EY27" s="305">
        <v>-7.3467719639873552</v>
      </c>
      <c r="EZ27" s="305">
        <v>-1432.0726477191108</v>
      </c>
      <c r="FA27" s="305">
        <v>195.39865132883776</v>
      </c>
      <c r="FB27" s="305">
        <v>568.4997535850373</v>
      </c>
      <c r="FC27" s="305">
        <v>-373.10110225619951</v>
      </c>
      <c r="FD27" s="305">
        <v>783.2053177550996</v>
      </c>
      <c r="FE27" s="305">
        <v>245.42749990984817</v>
      </c>
      <c r="FF27" s="305">
        <v>537.77781784525143</v>
      </c>
      <c r="FG27" s="305">
        <v>61089.965503364576</v>
      </c>
      <c r="FH27" s="305">
        <v>6740.3366787203313</v>
      </c>
      <c r="FI27" s="305">
        <v>54349.628824644242</v>
      </c>
      <c r="FJ27" s="305">
        <v>39647.122611332648</v>
      </c>
      <c r="FK27" s="305">
        <v>7157.0890167775024</v>
      </c>
      <c r="FL27" s="305">
        <v>14285.753875254424</v>
      </c>
      <c r="FM27" s="305">
        <v>15710.479751009547</v>
      </c>
      <c r="FN27" s="305">
        <v>6.3707283064680917E-2</v>
      </c>
      <c r="FO27" s="305">
        <v>7.4104792470520362</v>
      </c>
      <c r="FP27" s="305">
        <v>-7.3467719639873552</v>
      </c>
      <c r="FQ27" s="305">
        <v>-1432.0726477191099</v>
      </c>
      <c r="FR27" s="305">
        <v>-2.350538957160349</v>
      </c>
      <c r="FS27" s="305">
        <v>14959.862007620834</v>
      </c>
      <c r="FT27" s="305">
        <v>14758.022309569315</v>
      </c>
      <c r="FU27" s="305"/>
      <c r="FV27" s="305"/>
      <c r="FW27" s="305">
        <v>19.897106727729497</v>
      </c>
      <c r="FX27" s="305">
        <v>5070.2474967845856</v>
      </c>
      <c r="FY27" s="305">
        <v>619.1332203430577</v>
      </c>
      <c r="FZ27" s="305">
        <v>2861.2190929525323</v>
      </c>
      <c r="GA27" s="305">
        <v>5875.2887863161559</v>
      </c>
      <c r="GB27" s="305">
        <v>312.23660644525381</v>
      </c>
      <c r="GC27" s="305">
        <v>201.83969805151878</v>
      </c>
      <c r="GD27" s="305">
        <v>14314.047455915763</v>
      </c>
      <c r="GE27" s="305">
        <v>12214.901494116093</v>
      </c>
      <c r="GF27" s="305">
        <v>4671.0612671739209</v>
      </c>
      <c r="GG27" s="305">
        <v>1800.040868823098</v>
      </c>
      <c r="GH27" s="305">
        <v>3766.7724447970381</v>
      </c>
      <c r="GI27" s="305">
        <v>411.32026130682277</v>
      </c>
      <c r="GJ27" s="305">
        <v>1161.7005036481435</v>
      </c>
      <c r="GK27" s="305">
        <v>281.8031565155722</v>
      </c>
      <c r="GL27" s="305">
        <v>533.52325315831854</v>
      </c>
      <c r="GM27" s="305">
        <v>2099.1459617996707</v>
      </c>
      <c r="GN27" s="305">
        <v>1433.8045268231701</v>
      </c>
      <c r="GO27" s="305">
        <v>1367.4083156034762</v>
      </c>
      <c r="GP27" s="305">
        <v>665.34143497650041</v>
      </c>
      <c r="GQ27" s="305"/>
      <c r="GR27" s="305"/>
      <c r="GS27" s="305">
        <v>645.8145517050707</v>
      </c>
      <c r="GT27" s="305">
        <v>645.8145517050707</v>
      </c>
      <c r="GU27" s="305"/>
      <c r="GV27" s="305">
        <v>927.61770822064295</v>
      </c>
      <c r="GW27" s="305">
        <v>2543.1208154532214</v>
      </c>
      <c r="GX27" s="305">
        <v>8145.9720246876877</v>
      </c>
      <c r="GY27" s="305"/>
      <c r="GZ27" s="1337"/>
      <c r="HA27" s="1337"/>
      <c r="HB27" s="1337"/>
      <c r="HC27" s="1337"/>
      <c r="HD27" s="1337"/>
      <c r="HE27" s="1337"/>
      <c r="HF27" s="1337"/>
      <c r="HG27" s="1337"/>
      <c r="HH27" s="1337"/>
      <c r="HI27" s="1337"/>
      <c r="HJ27" s="1337"/>
      <c r="HK27" s="1337"/>
      <c r="HL27" s="1337"/>
      <c r="HM27" s="1337"/>
      <c r="HN27" s="1337"/>
      <c r="HO27" s="1337"/>
      <c r="HP27" s="1337"/>
      <c r="HQ27" s="1337"/>
      <c r="HR27" s="1337"/>
      <c r="HS27" s="1337"/>
      <c r="HT27" s="1337"/>
      <c r="HU27" s="1337"/>
      <c r="HV27" s="1337"/>
      <c r="HW27" s="1337"/>
      <c r="HX27" s="1337"/>
      <c r="HY27" s="1337"/>
      <c r="HZ27" s="1337"/>
      <c r="IA27" s="1337"/>
      <c r="IB27" s="1337"/>
      <c r="IC27" s="1337"/>
      <c r="ID27" s="1337"/>
      <c r="IE27" s="1337"/>
      <c r="IF27" s="1338"/>
      <c r="IG27" s="1338"/>
      <c r="IH27" s="1338"/>
      <c r="II27" s="1338"/>
      <c r="IJ27" s="1338"/>
      <c r="IK27" s="1338"/>
      <c r="IL27" s="1338"/>
      <c r="IM27" s="1338"/>
      <c r="IN27" s="1338"/>
      <c r="IO27" s="1338"/>
      <c r="IP27" s="1338"/>
      <c r="IQ27" s="1338"/>
      <c r="IR27" s="1338"/>
      <c r="IS27" s="1338"/>
      <c r="IT27" s="1338"/>
      <c r="IU27" s="1338"/>
      <c r="IV27" s="1338"/>
      <c r="IW27" s="1338"/>
      <c r="IX27" s="1338"/>
      <c r="IY27" s="1338"/>
      <c r="IZ27" s="1338"/>
      <c r="JA27" s="1338"/>
      <c r="JB27" s="1338"/>
      <c r="JC27" s="1338"/>
      <c r="JD27" s="1338"/>
      <c r="JE27" s="1338"/>
      <c r="JF27" s="1338"/>
      <c r="JG27" s="1337"/>
      <c r="JH27" s="1337"/>
      <c r="JI27" s="1337"/>
      <c r="JJ27" s="1337"/>
      <c r="JK27" s="1337"/>
      <c r="JL27" s="1337"/>
      <c r="JM27" s="1337"/>
      <c r="JN27" s="1337"/>
      <c r="JO27" s="1337"/>
      <c r="JP27" s="1337"/>
      <c r="JQ27" s="1337"/>
      <c r="JR27" s="1337"/>
      <c r="JS27" s="1337"/>
      <c r="JT27" s="1337"/>
      <c r="JU27" s="1337"/>
      <c r="JV27" s="1337"/>
      <c r="JW27" s="1337"/>
      <c r="JX27" s="1337"/>
      <c r="JY27" s="1337"/>
      <c r="JZ27" s="1337"/>
      <c r="KA27" s="1337"/>
      <c r="KB27" s="1337"/>
      <c r="KC27" s="1337"/>
      <c r="KD27" s="1337"/>
      <c r="KE27" s="1337"/>
      <c r="KF27" s="1337"/>
      <c r="KG27" s="1337"/>
      <c r="KH27" s="1337"/>
      <c r="KI27" s="1337"/>
      <c r="KJ27" s="1337"/>
      <c r="KK27" s="1337"/>
      <c r="KL27" s="1337"/>
      <c r="KM27" s="1337"/>
      <c r="KN27" s="1337"/>
      <c r="KO27" s="1337"/>
      <c r="KP27" s="1337"/>
      <c r="KQ27" s="1337"/>
      <c r="KR27" s="1337"/>
      <c r="KS27" s="1337"/>
      <c r="KT27" s="1337"/>
      <c r="KU27" s="1337"/>
      <c r="KV27" s="1337"/>
      <c r="KW27" s="1337"/>
      <c r="KX27" s="1337"/>
      <c r="KY27" s="1337"/>
      <c r="KZ27" s="1337"/>
      <c r="LA27" s="1337"/>
      <c r="LB27" s="1337"/>
      <c r="LC27" s="1337"/>
      <c r="LD27" s="1337"/>
      <c r="LE27" s="1337"/>
      <c r="LF27" s="1337"/>
      <c r="LG27" s="1337"/>
      <c r="LH27" s="1337"/>
      <c r="LI27" s="1337"/>
      <c r="LJ27" s="1337"/>
      <c r="LK27" s="1337"/>
      <c r="LL27" s="1337"/>
      <c r="LM27" s="1337"/>
      <c r="LN27" s="1337"/>
      <c r="LO27" s="1337"/>
      <c r="LP27" s="1337"/>
      <c r="LQ27" s="1337"/>
      <c r="LR27" s="305">
        <v>36329.195</v>
      </c>
      <c r="LS27" s="305">
        <v>10478.596</v>
      </c>
      <c r="LT27" s="305">
        <v>22025.843000000001</v>
      </c>
      <c r="LU27" s="305">
        <v>22765.063999999998</v>
      </c>
      <c r="LV27" s="305">
        <v>3824.7559999999999</v>
      </c>
      <c r="LW27" s="305">
        <v>25850.599000000002</v>
      </c>
      <c r="LX27" s="305">
        <v>14352.915770568787</v>
      </c>
      <c r="LY27" s="305">
        <v>744.19868270399093</v>
      </c>
      <c r="LZ27" s="305">
        <v>13608.717087864796</v>
      </c>
      <c r="MA27" s="305">
        <v>10272.056497718733</v>
      </c>
      <c r="MB27" s="305">
        <v>13038.172451294889</v>
      </c>
      <c r="MC27" s="305">
        <v>9818.3740797174814</v>
      </c>
      <c r="MD27" s="305">
        <v>27461533.084019203</v>
      </c>
      <c r="ME27" s="305">
        <v>19985958.046265651</v>
      </c>
      <c r="MF27" s="305">
        <v>703.14684765215964</v>
      </c>
      <c r="MG27" s="305">
        <v>41.05183505183129</v>
      </c>
      <c r="MH27" s="305">
        <v>5.1850000000000005</v>
      </c>
      <c r="MI27" s="305">
        <v>4.8989826101675424</v>
      </c>
      <c r="MJ27" s="305">
        <v>0.28601738983245806</v>
      </c>
      <c r="MK27" s="305">
        <v>2327.1636822731653</v>
      </c>
      <c r="ML27" s="305">
        <v>3335.2042641719609</v>
      </c>
      <c r="MM27" s="305"/>
      <c r="MN27" s="305"/>
      <c r="MO27" s="305">
        <v>1416.9396270951088</v>
      </c>
      <c r="MP27" s="305">
        <v>6529.4095143245604</v>
      </c>
      <c r="MQ27" s="305">
        <v>4989.3955180089806</v>
      </c>
      <c r="MR27" s="305">
        <v>1540.0139963155796</v>
      </c>
      <c r="MS27" s="305">
        <v>783.77275741801236</v>
      </c>
      <c r="MT27" s="305">
        <v>3119.2176572463341</v>
      </c>
      <c r="MU27" s="305"/>
      <c r="MV27" s="305"/>
      <c r="MW27" s="305">
        <v>1334.6885959471388</v>
      </c>
      <c r="MX27" s="305">
        <v>5034.3774871072483</v>
      </c>
      <c r="MY27" s="305">
        <v>3564.2437483021349</v>
      </c>
      <c r="MZ27" s="305">
        <v>1470.1337388051134</v>
      </c>
      <c r="NA27" s="305">
        <v>30934.629875409024</v>
      </c>
      <c r="NB27" s="305"/>
      <c r="NC27" s="305"/>
      <c r="ND27" s="305"/>
      <c r="NE27" s="305"/>
      <c r="NF27" s="305"/>
      <c r="NG27" s="305"/>
      <c r="NH27" s="305"/>
      <c r="NI27" s="305"/>
      <c r="NJ27" s="305">
        <v>3011.5322946558103</v>
      </c>
      <c r="NK27" s="305">
        <v>1068.0636005155936</v>
      </c>
      <c r="NL27" s="305">
        <v>3076.534331031603</v>
      </c>
      <c r="NM27" s="305"/>
      <c r="NN27" s="305"/>
      <c r="NO27" s="305">
        <v>3057.7766365029784</v>
      </c>
      <c r="NP27" s="305">
        <v>3261.565297797636</v>
      </c>
      <c r="NQ27" s="305">
        <v>2895.1388326248966</v>
      </c>
      <c r="NR27" s="305">
        <v>4149.9424591611287</v>
      </c>
      <c r="NS27" s="305">
        <v>669.81956697956889</v>
      </c>
      <c r="NT27" s="305"/>
      <c r="NU27" s="305">
        <v>411.32026130682277</v>
      </c>
      <c r="NV27" s="305">
        <v>0.53068792065651693</v>
      </c>
      <c r="NW27" s="305"/>
      <c r="NX27" s="305"/>
      <c r="NY27" s="305"/>
      <c r="NZ27" s="305"/>
      <c r="OA27" s="305"/>
      <c r="OB27" s="305"/>
      <c r="OC27" s="305"/>
      <c r="OD27" s="305">
        <v>25806.131660782823</v>
      </c>
      <c r="OE27" s="305"/>
      <c r="OF27" s="305"/>
      <c r="OG27" s="305">
        <v>13407.607896097417</v>
      </c>
      <c r="OH27" s="305"/>
      <c r="OI27" s="305"/>
      <c r="OJ27" s="305">
        <v>12713.519869096941</v>
      </c>
      <c r="OK27" s="305"/>
      <c r="OL27" s="305"/>
      <c r="OM27" s="305">
        <v>694.08802700047579</v>
      </c>
      <c r="ON27" s="305"/>
      <c r="OO27" s="305"/>
      <c r="OP27" s="305">
        <v>51.953617662380353</v>
      </c>
      <c r="OS27" s="305">
        <v>49.265500293550311</v>
      </c>
      <c r="OV27" s="305">
        <v>5.1739498397102768</v>
      </c>
    </row>
    <row r="28" spans="1:412" s="157" customFormat="1" ht="12">
      <c r="A28" s="1342">
        <v>1978</v>
      </c>
      <c r="B28" s="305">
        <v>74571.381955012461</v>
      </c>
      <c r="C28" s="305">
        <v>47860.890926242377</v>
      </c>
      <c r="D28" s="305">
        <v>9121.4275865464624</v>
      </c>
      <c r="E28" s="305">
        <v>17546.746407832823</v>
      </c>
      <c r="F28" s="305">
        <v>10293.27049857778</v>
      </c>
      <c r="G28" s="305">
        <v>10250.953464186989</v>
      </c>
      <c r="H28" s="383">
        <v>523628.2049826209</v>
      </c>
      <c r="I28" s="383">
        <v>345774.64056782523</v>
      </c>
      <c r="J28" s="383">
        <v>68660.306679894537</v>
      </c>
      <c r="K28" s="383">
        <v>97810.647055868074</v>
      </c>
      <c r="L28" s="383">
        <v>51511.492659566546</v>
      </c>
      <c r="M28" s="383">
        <v>40128.881980533537</v>
      </c>
      <c r="N28" s="305">
        <v>14.241284416198985</v>
      </c>
      <c r="O28" s="305">
        <v>13.841642882672378</v>
      </c>
      <c r="P28" s="305">
        <v>13.284862867088599</v>
      </c>
      <c r="Q28" s="305">
        <v>17.939505499652167</v>
      </c>
      <c r="R28" s="305">
        <v>19.98247374931417</v>
      </c>
      <c r="S28" s="305">
        <v>25.545076160257125</v>
      </c>
      <c r="T28" s="383">
        <v>74571.381955012461</v>
      </c>
      <c r="U28" s="383">
        <v>69897.24242610317</v>
      </c>
      <c r="V28" s="383">
        <v>38118.336521728503</v>
      </c>
      <c r="W28" s="383">
        <v>31778.905904374671</v>
      </c>
      <c r="X28" s="383">
        <v>23552.5702581851</v>
      </c>
      <c r="Y28" s="383">
        <v>8226.335646189571</v>
      </c>
      <c r="Z28" s="383">
        <v>4674.1395289092879</v>
      </c>
      <c r="AA28" s="305">
        <v>74571.381955012461</v>
      </c>
      <c r="AB28" s="305">
        <v>71412.785192792697</v>
      </c>
      <c r="AC28" s="305">
        <v>5853.8694243890413</v>
      </c>
      <c r="AD28" s="305">
        <v>2201.7387816979453</v>
      </c>
      <c r="AE28" s="305">
        <v>18429.971899744403</v>
      </c>
      <c r="AF28" s="305">
        <v>7137.8240661703303</v>
      </c>
      <c r="AG28" s="305">
        <v>37789.38102079097</v>
      </c>
      <c r="AH28" s="305">
        <v>29282.67983952973</v>
      </c>
      <c r="AI28" s="305"/>
      <c r="AJ28" s="305">
        <v>8506.7011812612382</v>
      </c>
      <c r="AK28" s="305">
        <v>3158.5967622197686</v>
      </c>
      <c r="AL28" s="305">
        <v>523628.2049826209</v>
      </c>
      <c r="AM28" s="305">
        <v>476497.2949852848</v>
      </c>
      <c r="AN28" s="305">
        <v>19552.240972720399</v>
      </c>
      <c r="AO28" s="305">
        <v>16757.716525259664</v>
      </c>
      <c r="AP28" s="305">
        <v>89503.324519591537</v>
      </c>
      <c r="AQ28" s="305">
        <v>60456.28771861743</v>
      </c>
      <c r="AR28" s="305">
        <v>290227.72524909576</v>
      </c>
      <c r="AS28" s="305">
        <v>221378.21471685523</v>
      </c>
      <c r="AT28" s="305"/>
      <c r="AU28" s="305">
        <v>68849.510532240514</v>
      </c>
      <c r="AV28" s="305">
        <v>47130.90999733613</v>
      </c>
      <c r="AW28" s="305">
        <v>14.241284416198985</v>
      </c>
      <c r="AX28" s="305">
        <v>14.987028456268167</v>
      </c>
      <c r="AY28" s="305">
        <v>29.939634196184745</v>
      </c>
      <c r="AZ28" s="305">
        <v>13.138656322173519</v>
      </c>
      <c r="BA28" s="305">
        <v>20.591382497429169</v>
      </c>
      <c r="BB28" s="305">
        <v>11.806586767933895</v>
      </c>
      <c r="BC28" s="305">
        <v>13.020596494823925</v>
      </c>
      <c r="BD28" s="305">
        <v>13.227444207634678</v>
      </c>
      <c r="BE28" s="305"/>
      <c r="BF28" s="305">
        <v>12.355499865576766</v>
      </c>
      <c r="BG28" s="305">
        <v>6.701752124875787</v>
      </c>
      <c r="BH28" s="305">
        <v>10293.27049857778</v>
      </c>
      <c r="BI28" s="305">
        <v>6529.6915689522693</v>
      </c>
      <c r="BJ28" s="305">
        <v>3763.578929625512</v>
      </c>
      <c r="BK28" s="305">
        <v>1691.9927821767396</v>
      </c>
      <c r="BL28" s="305">
        <v>2071.5861474487724</v>
      </c>
      <c r="BM28" s="305">
        <v>10250.953464186989</v>
      </c>
      <c r="BN28" s="305">
        <v>8870.3543854353902</v>
      </c>
      <c r="BO28" s="305">
        <v>1380.5990787515964</v>
      </c>
      <c r="BP28" s="305">
        <v>1168.4310129057828</v>
      </c>
      <c r="BQ28" s="305">
        <v>212.16806584581352</v>
      </c>
      <c r="BR28" s="305">
        <v>51511.492659566546</v>
      </c>
      <c r="BS28" s="305">
        <v>24516.587938514112</v>
      </c>
      <c r="BT28" s="305">
        <v>26994.904721052433</v>
      </c>
      <c r="BU28" s="305">
        <v>8594.520041583728</v>
      </c>
      <c r="BV28" s="305">
        <v>18400.384679468705</v>
      </c>
      <c r="BW28" s="305">
        <v>40128.881980533537</v>
      </c>
      <c r="BX28" s="305">
        <v>31775.514078108583</v>
      </c>
      <c r="BY28" s="305">
        <v>8353.3679024249523</v>
      </c>
      <c r="BZ28" s="305">
        <v>7133.6253028771425</v>
      </c>
      <c r="CA28" s="305">
        <v>1219.7425995478093</v>
      </c>
      <c r="CB28" s="305">
        <v>19.98247374931417</v>
      </c>
      <c r="CC28" s="305">
        <v>26.633769696371612</v>
      </c>
      <c r="CD28" s="305">
        <v>13.941812236478915</v>
      </c>
      <c r="CE28" s="305">
        <v>19.686879243869367</v>
      </c>
      <c r="CF28" s="305">
        <v>11.25838499322389</v>
      </c>
      <c r="CG28" s="305">
        <v>25.545076160257125</v>
      </c>
      <c r="CH28" s="305">
        <v>27.915691194266252</v>
      </c>
      <c r="CI28" s="305">
        <v>16.527454493544017</v>
      </c>
      <c r="CJ28" s="305">
        <v>16.379203606818677</v>
      </c>
      <c r="CK28" s="305">
        <v>17.394495029071692</v>
      </c>
      <c r="CL28" s="305">
        <v>17546.746407832823</v>
      </c>
      <c r="CM28" s="305">
        <v>17304.141583885903</v>
      </c>
      <c r="CN28" s="305">
        <v>242.60482394692096</v>
      </c>
      <c r="CO28" s="305"/>
      <c r="CP28" s="305">
        <v>97810.647055868074</v>
      </c>
      <c r="CQ28" s="305">
        <v>97809.030237288302</v>
      </c>
      <c r="CR28" s="305">
        <v>1.616818579760422</v>
      </c>
      <c r="CS28" s="305"/>
      <c r="CT28" s="305">
        <v>17304.141583885903</v>
      </c>
      <c r="CU28" s="305">
        <v>5523.1819782701486</v>
      </c>
      <c r="CV28" s="305">
        <v>3864.5216916430054</v>
      </c>
      <c r="CW28" s="305">
        <v>1533.3318162588223</v>
      </c>
      <c r="CX28" s="305"/>
      <c r="CY28" s="305"/>
      <c r="CZ28" s="305"/>
      <c r="DA28" s="305">
        <v>6383.106097713925</v>
      </c>
      <c r="DB28" s="305">
        <v>97810.647055868074</v>
      </c>
      <c r="DC28" s="305">
        <v>97809.030237288302</v>
      </c>
      <c r="DD28" s="305">
        <v>35701.378356950037</v>
      </c>
      <c r="DE28" s="305">
        <v>28090.419282502382</v>
      </c>
      <c r="DF28" s="305">
        <v>7998.8111168594214</v>
      </c>
      <c r="DG28" s="305"/>
      <c r="DH28" s="305"/>
      <c r="DI28" s="305"/>
      <c r="DJ28" s="305">
        <v>26018.421480976449</v>
      </c>
      <c r="DK28" s="305">
        <v>17.939505499652167</v>
      </c>
      <c r="DL28" s="305">
        <v>17.691762756368629</v>
      </c>
      <c r="DM28" s="305">
        <v>15.470500671005446</v>
      </c>
      <c r="DN28" s="305">
        <v>13.757436842711099</v>
      </c>
      <c r="DO28" s="305">
        <v>19.169496489634017</v>
      </c>
      <c r="DP28" s="305"/>
      <c r="DQ28" s="305"/>
      <c r="DR28" s="305"/>
      <c r="DS28" s="305">
        <v>24.533025965395243</v>
      </c>
      <c r="DT28" s="305">
        <v>15901.919041123892</v>
      </c>
      <c r="DU28" s="305">
        <v>1402.2225427620112</v>
      </c>
      <c r="DV28" s="305">
        <v>10378.737062853743</v>
      </c>
      <c r="DW28" s="305">
        <v>87616.560820247658</v>
      </c>
      <c r="DX28" s="305">
        <v>10192.469417040647</v>
      </c>
      <c r="DY28" s="305">
        <v>51915.18246329762</v>
      </c>
      <c r="DZ28" s="305">
        <v>18.149444456908032</v>
      </c>
      <c r="EA28" s="305">
        <v>13.757436842711099</v>
      </c>
      <c r="EB28" s="305">
        <v>19.991718357517435</v>
      </c>
      <c r="EC28" s="305">
        <v>1219172</v>
      </c>
      <c r="ED28" s="305"/>
      <c r="EE28" s="305">
        <v>80.26830380676536</v>
      </c>
      <c r="EF28" s="305">
        <v>13847.832275836465</v>
      </c>
      <c r="EG28" s="305">
        <v>34918.901275731878</v>
      </c>
      <c r="EH28" s="305">
        <v>2289.1441521258012</v>
      </c>
      <c r="EI28" s="305">
        <v>-3521.8823055016283</v>
      </c>
      <c r="EJ28" s="305">
        <v>47533.995398192521</v>
      </c>
      <c r="EK28" s="305">
        <v>47860.890926242377</v>
      </c>
      <c r="EL28" s="305">
        <v>60.192208249134126</v>
      </c>
      <c r="EM28" s="305">
        <v>-266.70331980072166</v>
      </c>
      <c r="EN28" s="305">
        <v>-0.56107911309904956</v>
      </c>
      <c r="EO28" s="305">
        <v>10293.27049857778</v>
      </c>
      <c r="EP28" s="305">
        <v>6529.6915689522693</v>
      </c>
      <c r="EQ28" s="305">
        <v>3763.578929625512</v>
      </c>
      <c r="ER28" s="305">
        <v>2071.5861474487724</v>
      </c>
      <c r="ES28" s="305">
        <v>10250.953464186989</v>
      </c>
      <c r="ET28" s="305">
        <v>8870.3543854353902</v>
      </c>
      <c r="EU28" s="305">
        <v>1380.5990787515964</v>
      </c>
      <c r="EV28" s="305">
        <v>212.16806584581352</v>
      </c>
      <c r="EW28" s="305">
        <v>-525.04778046229853</v>
      </c>
      <c r="EX28" s="305">
        <v>676.73181637878179</v>
      </c>
      <c r="EY28" s="305">
        <v>-7.0985539648768539</v>
      </c>
      <c r="EZ28" s="305">
        <v>186.90251634239777</v>
      </c>
      <c r="FA28" s="305">
        <v>332.32303198586425</v>
      </c>
      <c r="FB28" s="305">
        <v>857.37081244816272</v>
      </c>
      <c r="FC28" s="305">
        <v>-525.04778046229853</v>
      </c>
      <c r="FD28" s="305">
        <v>942.77523349320256</v>
      </c>
      <c r="FE28" s="305">
        <v>266.04341711442072</v>
      </c>
      <c r="FF28" s="305">
        <v>676.73181637878179</v>
      </c>
      <c r="FG28" s="305">
        <v>74723.065990928953</v>
      </c>
      <c r="FH28" s="305">
        <v>8226.335646189571</v>
      </c>
      <c r="FI28" s="305">
        <v>66496.730344739379</v>
      </c>
      <c r="FJ28" s="305">
        <v>47860.890926242377</v>
      </c>
      <c r="FK28" s="305">
        <v>9121.4275865464624</v>
      </c>
      <c r="FL28" s="305">
        <v>17740.747478140114</v>
      </c>
      <c r="FM28" s="305">
        <v>17546.746407832823</v>
      </c>
      <c r="FN28" s="305">
        <v>0.10097003353647543</v>
      </c>
      <c r="FO28" s="305">
        <v>7.199523998413329</v>
      </c>
      <c r="FP28" s="305">
        <v>-7.0985539648768539</v>
      </c>
      <c r="FQ28" s="305">
        <v>186.90251634241437</v>
      </c>
      <c r="FR28" s="305">
        <v>0.25063571499207193</v>
      </c>
      <c r="FS28" s="305">
        <v>18840.140396427581</v>
      </c>
      <c r="FT28" s="305">
        <v>18528.293846838074</v>
      </c>
      <c r="FU28" s="305"/>
      <c r="FV28" s="305"/>
      <c r="FW28" s="305">
        <v>12.919957207938166</v>
      </c>
      <c r="FX28" s="305">
        <v>5955.3333814143016</v>
      </c>
      <c r="FY28" s="305">
        <v>682.44443643094974</v>
      </c>
      <c r="FZ28" s="305">
        <v>3857.7813037154569</v>
      </c>
      <c r="GA28" s="305">
        <v>7595.6582885579319</v>
      </c>
      <c r="GB28" s="305">
        <v>424.15647951149737</v>
      </c>
      <c r="GC28" s="305">
        <v>311.84654958950875</v>
      </c>
      <c r="GD28" s="305">
        <v>18834.119457165867</v>
      </c>
      <c r="GE28" s="305">
        <v>16617.202769463776</v>
      </c>
      <c r="GF28" s="305">
        <v>5989.5225559842775</v>
      </c>
      <c r="GG28" s="305">
        <v>2439.1805800968832</v>
      </c>
      <c r="GH28" s="305">
        <v>5382.2791581022448</v>
      </c>
      <c r="GI28" s="305">
        <v>747.3030377767094</v>
      </c>
      <c r="GJ28" s="305">
        <v>1437.3925690863414</v>
      </c>
      <c r="GK28" s="305">
        <v>372.86730854759412</v>
      </c>
      <c r="GL28" s="305">
        <v>995.96059764643655</v>
      </c>
      <c r="GM28" s="305">
        <v>2216.9166877020903</v>
      </c>
      <c r="GN28" s="305">
        <v>1443.253639128292</v>
      </c>
      <c r="GO28" s="305">
        <v>1402.2225427620112</v>
      </c>
      <c r="GP28" s="305">
        <v>773.66304857379828</v>
      </c>
      <c r="GQ28" s="305"/>
      <c r="GR28" s="305"/>
      <c r="GS28" s="305">
        <v>6.0209392617143749</v>
      </c>
      <c r="GT28" s="305">
        <v>6.0209392617143749</v>
      </c>
      <c r="GU28" s="305"/>
      <c r="GV28" s="305">
        <v>378.8882478093085</v>
      </c>
      <c r="GW28" s="305">
        <v>1911.091077374298</v>
      </c>
      <c r="GX28" s="305">
        <v>11111.237969123616</v>
      </c>
      <c r="GY28" s="305"/>
      <c r="GZ28" s="1337"/>
      <c r="HA28" s="1337"/>
      <c r="HB28" s="1337"/>
      <c r="HC28" s="1337"/>
      <c r="HD28" s="1337"/>
      <c r="HE28" s="1337"/>
      <c r="HF28" s="1337"/>
      <c r="HG28" s="1337"/>
      <c r="HH28" s="1337"/>
      <c r="HI28" s="1337"/>
      <c r="HJ28" s="1337"/>
      <c r="HK28" s="1337"/>
      <c r="HL28" s="1337"/>
      <c r="HM28" s="1337"/>
      <c r="HN28" s="1337"/>
      <c r="HO28" s="1337"/>
      <c r="HP28" s="1337"/>
      <c r="HQ28" s="1337"/>
      <c r="HR28" s="1337"/>
      <c r="HS28" s="1337"/>
      <c r="HT28" s="1337"/>
      <c r="HU28" s="1337"/>
      <c r="HV28" s="1337"/>
      <c r="HW28" s="1337"/>
      <c r="HX28" s="1337"/>
      <c r="HY28" s="1337"/>
      <c r="HZ28" s="1337"/>
      <c r="IA28" s="1337"/>
      <c r="IB28" s="1337"/>
      <c r="IC28" s="1337"/>
      <c r="ID28" s="1337"/>
      <c r="IE28" s="1337"/>
      <c r="IF28" s="1338"/>
      <c r="IG28" s="1338"/>
      <c r="IH28" s="1338"/>
      <c r="II28" s="1338"/>
      <c r="IJ28" s="1338"/>
      <c r="IK28" s="1338"/>
      <c r="IL28" s="1338"/>
      <c r="IM28" s="1338"/>
      <c r="IN28" s="1338"/>
      <c r="IO28" s="1338"/>
      <c r="IP28" s="1338"/>
      <c r="IQ28" s="1338"/>
      <c r="IR28" s="1338"/>
      <c r="IS28" s="1338"/>
      <c r="IT28" s="1338"/>
      <c r="IU28" s="1338"/>
      <c r="IV28" s="1338"/>
      <c r="IW28" s="1338"/>
      <c r="IX28" s="1338"/>
      <c r="IY28" s="1338"/>
      <c r="IZ28" s="1338"/>
      <c r="JA28" s="1338"/>
      <c r="JB28" s="1338"/>
      <c r="JC28" s="1338"/>
      <c r="JD28" s="1338"/>
      <c r="JE28" s="1338"/>
      <c r="JF28" s="1338"/>
      <c r="JG28" s="1337"/>
      <c r="JH28" s="1337"/>
      <c r="JI28" s="1337"/>
      <c r="JJ28" s="1337"/>
      <c r="JK28" s="1337"/>
      <c r="JL28" s="1337"/>
      <c r="JM28" s="1337"/>
      <c r="JN28" s="1337"/>
      <c r="JO28" s="1337"/>
      <c r="JP28" s="1337"/>
      <c r="JQ28" s="1337"/>
      <c r="JR28" s="1337"/>
      <c r="JS28" s="1337"/>
      <c r="JT28" s="1337"/>
      <c r="JU28" s="1337"/>
      <c r="JV28" s="1337"/>
      <c r="JW28" s="1337"/>
      <c r="JX28" s="1337"/>
      <c r="JY28" s="1337"/>
      <c r="JZ28" s="1337"/>
      <c r="KA28" s="1337"/>
      <c r="KB28" s="1337"/>
      <c r="KC28" s="1337"/>
      <c r="KD28" s="1337"/>
      <c r="KE28" s="1337"/>
      <c r="KF28" s="1337"/>
      <c r="KG28" s="1337"/>
      <c r="KH28" s="1337"/>
      <c r="KI28" s="1337"/>
      <c r="KJ28" s="1337"/>
      <c r="KK28" s="1337"/>
      <c r="KL28" s="1337"/>
      <c r="KM28" s="1337"/>
      <c r="KN28" s="1337"/>
      <c r="KO28" s="1337"/>
      <c r="KP28" s="1337"/>
      <c r="KQ28" s="1337"/>
      <c r="KR28" s="1337"/>
      <c r="KS28" s="1337"/>
      <c r="KT28" s="1337"/>
      <c r="KU28" s="1337"/>
      <c r="KV28" s="1337"/>
      <c r="KW28" s="1337"/>
      <c r="KX28" s="1337"/>
      <c r="KY28" s="1337"/>
      <c r="KZ28" s="1337"/>
      <c r="LA28" s="1337"/>
      <c r="LB28" s="1337"/>
      <c r="LC28" s="1337"/>
      <c r="LD28" s="1337"/>
      <c r="LE28" s="1337"/>
      <c r="LF28" s="1337"/>
      <c r="LG28" s="1337"/>
      <c r="LH28" s="1337"/>
      <c r="LI28" s="1337"/>
      <c r="LJ28" s="1337"/>
      <c r="LK28" s="1337"/>
      <c r="LL28" s="1337"/>
      <c r="LM28" s="1337"/>
      <c r="LN28" s="1337"/>
      <c r="LO28" s="1337"/>
      <c r="LP28" s="1337"/>
      <c r="LQ28" s="1337"/>
      <c r="LR28" s="305">
        <v>36694.072999999997</v>
      </c>
      <c r="LS28" s="305">
        <v>10515.075999999999</v>
      </c>
      <c r="LT28" s="305">
        <v>22251.649000000001</v>
      </c>
      <c r="LU28" s="305">
        <v>23017.366999999998</v>
      </c>
      <c r="LV28" s="305">
        <v>3927.348</v>
      </c>
      <c r="LW28" s="305">
        <v>26178.997000000003</v>
      </c>
      <c r="LX28" s="305">
        <v>14232.4919339561</v>
      </c>
      <c r="LY28" s="305">
        <v>988.0907525149014</v>
      </c>
      <c r="LZ28" s="305">
        <v>13244.401181441199</v>
      </c>
      <c r="MA28" s="305">
        <v>10093.732930288179</v>
      </c>
      <c r="MB28" s="305">
        <v>12689.1304670996</v>
      </c>
      <c r="MC28" s="305">
        <v>9647.9264685062553</v>
      </c>
      <c r="MD28" s="305">
        <v>26496700.56991097</v>
      </c>
      <c r="ME28" s="305">
        <v>19478993.04180998</v>
      </c>
      <c r="MF28" s="305">
        <v>916.26630227481303</v>
      </c>
      <c r="MG28" s="305">
        <v>71.824450240088368</v>
      </c>
      <c r="MH28" s="305">
        <v>6.9424999999999999</v>
      </c>
      <c r="MI28" s="305">
        <v>6.43784873742855</v>
      </c>
      <c r="MJ28" s="305">
        <v>0.50465126257144988</v>
      </c>
      <c r="MK28" s="305">
        <v>2228.2718638447996</v>
      </c>
      <c r="ML28" s="305">
        <v>3237.7543486447539</v>
      </c>
      <c r="MM28" s="305"/>
      <c r="MN28" s="305"/>
      <c r="MO28" s="305">
        <v>1349.0813163679645</v>
      </c>
      <c r="MP28" s="305">
        <v>6429.2936525836813</v>
      </c>
      <c r="MQ28" s="305">
        <v>4820.4698899523273</v>
      </c>
      <c r="MR28" s="305">
        <v>1608.8237626313539</v>
      </c>
      <c r="MS28" s="305">
        <v>756.63555724587582</v>
      </c>
      <c r="MT28" s="305">
        <v>3058.8441641053755</v>
      </c>
      <c r="MU28" s="305"/>
      <c r="MV28" s="305"/>
      <c r="MW28" s="305">
        <v>1265.2658602794879</v>
      </c>
      <c r="MX28" s="305">
        <v>5012.9873486574379</v>
      </c>
      <c r="MY28" s="305">
        <v>3461.2800109633727</v>
      </c>
      <c r="MZ28" s="305">
        <v>1551.7073376940648</v>
      </c>
      <c r="NA28" s="305">
        <v>38118.336521728503</v>
      </c>
      <c r="NB28" s="305"/>
      <c r="NC28" s="305"/>
      <c r="ND28" s="305"/>
      <c r="NE28" s="305"/>
      <c r="NF28" s="305"/>
      <c r="NG28" s="305"/>
      <c r="NH28" s="305"/>
      <c r="NI28" s="305"/>
      <c r="NJ28" s="305">
        <v>3776.4360108386791</v>
      </c>
      <c r="NK28" s="305">
        <v>1252.7097039303844</v>
      </c>
      <c r="NL28" s="305">
        <v>3862.3226474536368</v>
      </c>
      <c r="NM28" s="305"/>
      <c r="NN28" s="305"/>
      <c r="NO28" s="305">
        <v>3777.9468486627975</v>
      </c>
      <c r="NP28" s="305">
        <v>4104.566823357206</v>
      </c>
      <c r="NQ28" s="305">
        <v>3788.2591404147488</v>
      </c>
      <c r="NR28" s="305">
        <v>4810.1312256689544</v>
      </c>
      <c r="NS28" s="305">
        <v>1015.9630047569621</v>
      </c>
      <c r="NT28" s="305"/>
      <c r="NU28" s="305">
        <v>747.3030377767094</v>
      </c>
      <c r="NV28" s="305">
        <v>0.53377467940538437</v>
      </c>
      <c r="NW28" s="305"/>
      <c r="NX28" s="305"/>
      <c r="NY28" s="305"/>
      <c r="NZ28" s="305"/>
      <c r="OA28" s="305"/>
      <c r="OB28" s="305"/>
      <c r="OC28" s="305"/>
      <c r="OD28" s="305">
        <v>26122.757619465665</v>
      </c>
      <c r="OE28" s="305"/>
      <c r="OF28" s="305"/>
      <c r="OG28" s="305">
        <v>13447.27515111289</v>
      </c>
      <c r="OH28" s="305"/>
      <c r="OI28" s="305"/>
      <c r="OJ28" s="305">
        <v>12515.952831629569</v>
      </c>
      <c r="OK28" s="305"/>
      <c r="OL28" s="305"/>
      <c r="OM28" s="305">
        <v>931.32231948332242</v>
      </c>
      <c r="ON28" s="305"/>
      <c r="OO28" s="305"/>
      <c r="OP28" s="305">
        <v>51.478202065489199</v>
      </c>
      <c r="OS28" s="305">
        <v>47.912065846766374</v>
      </c>
      <c r="OV28" s="305">
        <v>6.9277042935754283</v>
      </c>
    </row>
    <row r="29" spans="1:412" s="157" customFormat="1" ht="12">
      <c r="A29" s="1342">
        <v>1979</v>
      </c>
      <c r="B29" s="305">
        <v>87233.13244431444</v>
      </c>
      <c r="C29" s="305">
        <v>56377.436694792937</v>
      </c>
      <c r="D29" s="305">
        <v>11099.647484174066</v>
      </c>
      <c r="E29" s="305">
        <v>20106.353445290835</v>
      </c>
      <c r="F29" s="305">
        <v>11868.007058038531</v>
      </c>
      <c r="G29" s="305">
        <v>12218.312237981921</v>
      </c>
      <c r="H29" s="383">
        <v>523848.20486596762</v>
      </c>
      <c r="I29" s="383">
        <v>349490.70527807716</v>
      </c>
      <c r="J29" s="383">
        <v>71384.92487046968</v>
      </c>
      <c r="K29" s="383">
        <v>93301.564879109952</v>
      </c>
      <c r="L29" s="383">
        <v>54275.158296476606</v>
      </c>
      <c r="M29" s="383">
        <v>44604.148458165721</v>
      </c>
      <c r="N29" s="305">
        <v>16.652368307081247</v>
      </c>
      <c r="O29" s="305">
        <v>16.131312176080748</v>
      </c>
      <c r="P29" s="305">
        <v>15.549007727212356</v>
      </c>
      <c r="Q29" s="305">
        <v>21.549856608881608</v>
      </c>
      <c r="R29" s="305">
        <v>21.866370233707766</v>
      </c>
      <c r="S29" s="305">
        <v>27.392770987302871</v>
      </c>
      <c r="T29" s="383">
        <v>87233.13244431444</v>
      </c>
      <c r="U29" s="383">
        <v>81381.609676590044</v>
      </c>
      <c r="V29" s="383">
        <v>44378.410025401405</v>
      </c>
      <c r="W29" s="383">
        <v>37003.199651188639</v>
      </c>
      <c r="X29" s="383">
        <v>26967.022046438327</v>
      </c>
      <c r="Y29" s="383">
        <v>10036.17760475031</v>
      </c>
      <c r="Z29" s="383">
        <v>5851.5227677244166</v>
      </c>
      <c r="AA29" s="305">
        <v>87233.13244431444</v>
      </c>
      <c r="AB29" s="305">
        <v>83391.746197777305</v>
      </c>
      <c r="AC29" s="305">
        <v>6045.3608805652648</v>
      </c>
      <c r="AD29" s="305">
        <v>2628.2870395024552</v>
      </c>
      <c r="AE29" s="305">
        <v>21078.455263344316</v>
      </c>
      <c r="AF29" s="305">
        <v>8356.0442690346117</v>
      </c>
      <c r="AG29" s="305">
        <v>45283.598745330666</v>
      </c>
      <c r="AH29" s="305">
        <v>34952.365258993625</v>
      </c>
      <c r="AI29" s="305"/>
      <c r="AJ29" s="305">
        <v>10331.233486337043</v>
      </c>
      <c r="AK29" s="305">
        <v>3841.3862465371426</v>
      </c>
      <c r="AL29" s="305">
        <v>523848.20486596762</v>
      </c>
      <c r="AM29" s="305">
        <v>479062.27373191301</v>
      </c>
      <c r="AN29" s="305">
        <v>16538.933131259284</v>
      </c>
      <c r="AO29" s="305">
        <v>17780.497010644063</v>
      </c>
      <c r="AP29" s="305">
        <v>89338.420086446553</v>
      </c>
      <c r="AQ29" s="305">
        <v>58613.185629065018</v>
      </c>
      <c r="AR29" s="305">
        <v>296791.23787449807</v>
      </c>
      <c r="AS29" s="305">
        <v>224714.3674761045</v>
      </c>
      <c r="AT29" s="305"/>
      <c r="AU29" s="305">
        <v>72076.870398393556</v>
      </c>
      <c r="AV29" s="305">
        <v>44785.93113405467</v>
      </c>
      <c r="AW29" s="305">
        <v>16.652368307081247</v>
      </c>
      <c r="AX29" s="305">
        <v>17.407287271475685</v>
      </c>
      <c r="AY29" s="305">
        <v>36.552302573491133</v>
      </c>
      <c r="AZ29" s="305">
        <v>14.781853611454535</v>
      </c>
      <c r="BA29" s="305">
        <v>23.593942273602071</v>
      </c>
      <c r="BB29" s="305">
        <v>14.256253399902272</v>
      </c>
      <c r="BC29" s="305">
        <v>15.257727643724916</v>
      </c>
      <c r="BD29" s="305">
        <v>15.554130183825635</v>
      </c>
      <c r="BE29" s="305"/>
      <c r="BF29" s="305">
        <v>14.33363217524953</v>
      </c>
      <c r="BG29" s="305">
        <v>8.5772164366505717</v>
      </c>
      <c r="BH29" s="305">
        <v>11868.007058038531</v>
      </c>
      <c r="BI29" s="305">
        <v>7794.108679129723</v>
      </c>
      <c r="BJ29" s="305">
        <v>4073.898378908807</v>
      </c>
      <c r="BK29" s="305">
        <v>1932.7862403313304</v>
      </c>
      <c r="BL29" s="305">
        <v>2141.1121385774763</v>
      </c>
      <c r="BM29" s="305">
        <v>12218.312237981921</v>
      </c>
      <c r="BN29" s="305">
        <v>10569.164283278304</v>
      </c>
      <c r="BO29" s="305">
        <v>1649.1479547036179</v>
      </c>
      <c r="BP29" s="305">
        <v>1347.0460260833108</v>
      </c>
      <c r="BQ29" s="305">
        <v>302.10192862030704</v>
      </c>
      <c r="BR29" s="305">
        <v>54275.158296476606</v>
      </c>
      <c r="BS29" s="305">
        <v>28871.834846566424</v>
      </c>
      <c r="BT29" s="305">
        <v>25403.323449910178</v>
      </c>
      <c r="BU29" s="305">
        <v>9141.971574941108</v>
      </c>
      <c r="BV29" s="305">
        <v>16261.35187496907</v>
      </c>
      <c r="BW29" s="305">
        <v>44604.148458165721</v>
      </c>
      <c r="BX29" s="305">
        <v>35155.045720575792</v>
      </c>
      <c r="BY29" s="305">
        <v>9449.1027375899248</v>
      </c>
      <c r="BZ29" s="305">
        <v>7885.900512662397</v>
      </c>
      <c r="CA29" s="305">
        <v>1563.2022249275281</v>
      </c>
      <c r="CB29" s="305">
        <v>21.866370233707766</v>
      </c>
      <c r="CC29" s="305">
        <v>26.995543305612372</v>
      </c>
      <c r="CD29" s="305">
        <v>16.036871659496235</v>
      </c>
      <c r="CE29" s="305">
        <v>21.141897286459034</v>
      </c>
      <c r="CF29" s="305">
        <v>13.166876622805685</v>
      </c>
      <c r="CG29" s="305">
        <v>27.392770987302871</v>
      </c>
      <c r="CH29" s="305">
        <v>30.064430486837086</v>
      </c>
      <c r="CI29" s="305">
        <v>17.45295823849035</v>
      </c>
      <c r="CJ29" s="305">
        <v>17.081702006262418</v>
      </c>
      <c r="CK29" s="305">
        <v>19.325837937206931</v>
      </c>
      <c r="CL29" s="305">
        <v>20106.353445290835</v>
      </c>
      <c r="CM29" s="305">
        <v>19243.223083674246</v>
      </c>
      <c r="CN29" s="305">
        <v>863.1303616165917</v>
      </c>
      <c r="CO29" s="305"/>
      <c r="CP29" s="305">
        <v>93301.564879109952</v>
      </c>
      <c r="CQ29" s="305">
        <v>93297.474932675279</v>
      </c>
      <c r="CR29" s="305">
        <v>4.0899464346734256</v>
      </c>
      <c r="CS29" s="305"/>
      <c r="CT29" s="305">
        <v>19243.223083674246</v>
      </c>
      <c r="CU29" s="305">
        <v>6419.9874947244871</v>
      </c>
      <c r="CV29" s="305">
        <v>4479.0181696355894</v>
      </c>
      <c r="CW29" s="305">
        <v>1617.8728826441813</v>
      </c>
      <c r="CX29" s="305"/>
      <c r="CY29" s="305"/>
      <c r="CZ29" s="305"/>
      <c r="DA29" s="305">
        <v>6726.3445366699898</v>
      </c>
      <c r="DB29" s="305">
        <v>93301.564879109952</v>
      </c>
      <c r="DC29" s="305">
        <v>93297.474932675279</v>
      </c>
      <c r="DD29" s="305">
        <v>33143.745467394088</v>
      </c>
      <c r="DE29" s="305">
        <v>27713.287176057504</v>
      </c>
      <c r="DF29" s="305">
        <v>7517.3438361012204</v>
      </c>
      <c r="DG29" s="305"/>
      <c r="DH29" s="305"/>
      <c r="DI29" s="305"/>
      <c r="DJ29" s="305">
        <v>24923.098453122453</v>
      </c>
      <c r="DK29" s="305">
        <v>21.549856608881608</v>
      </c>
      <c r="DL29" s="305">
        <v>20.62566333929232</v>
      </c>
      <c r="DM29" s="305">
        <v>19.370132748093592</v>
      </c>
      <c r="DN29" s="305">
        <v>16.161988078791222</v>
      </c>
      <c r="DO29" s="305">
        <v>21.521868866427582</v>
      </c>
      <c r="DP29" s="305"/>
      <c r="DQ29" s="305"/>
      <c r="DR29" s="305"/>
      <c r="DS29" s="305">
        <v>26.988396123064263</v>
      </c>
      <c r="DT29" s="305">
        <v>17839.986032480036</v>
      </c>
      <c r="DU29" s="305">
        <v>1403.2370511942111</v>
      </c>
      <c r="DV29" s="305">
        <v>11419.998537755549</v>
      </c>
      <c r="DW29" s="305">
        <v>84615.145479434141</v>
      </c>
      <c r="DX29" s="305">
        <v>8682.3294532411328</v>
      </c>
      <c r="DY29" s="305">
        <v>51471.400012040052</v>
      </c>
      <c r="DZ29" s="305">
        <v>21.083679442253132</v>
      </c>
      <c r="EA29" s="305">
        <v>16.161988078791222</v>
      </c>
      <c r="EB29" s="305">
        <v>22.18707580342523</v>
      </c>
      <c r="EC29" s="305">
        <v>1260500</v>
      </c>
      <c r="ED29" s="305"/>
      <c r="EE29" s="305">
        <v>80.017465357369232</v>
      </c>
      <c r="EF29" s="305">
        <v>16225.313956948923</v>
      </c>
      <c r="EG29" s="305">
        <v>40653.539998200104</v>
      </c>
      <c r="EH29" s="305">
        <v>2672.17790406226</v>
      </c>
      <c r="EI29" s="305">
        <v>-4477.6398336306966</v>
      </c>
      <c r="EJ29" s="305">
        <v>55073.392025580586</v>
      </c>
      <c r="EK29" s="305">
        <v>56377.436694792937</v>
      </c>
      <c r="EL29" s="305">
        <v>74.400407555669716</v>
      </c>
      <c r="EM29" s="305">
        <v>-1229.6442616566817</v>
      </c>
      <c r="EN29" s="305">
        <v>-2.2327374734527599</v>
      </c>
      <c r="EO29" s="305">
        <v>11868.007058038531</v>
      </c>
      <c r="EP29" s="305">
        <v>7794.108679129723</v>
      </c>
      <c r="EQ29" s="305">
        <v>4073.898378908807</v>
      </c>
      <c r="ER29" s="305">
        <v>2141.1121385774763</v>
      </c>
      <c r="ES29" s="305">
        <v>12218.312237981921</v>
      </c>
      <c r="ET29" s="305">
        <v>10569.164283278304</v>
      </c>
      <c r="EU29" s="305">
        <v>1649.1479547036179</v>
      </c>
      <c r="EV29" s="305">
        <v>302.10192862030704</v>
      </c>
      <c r="EW29" s="305">
        <v>-470.06599112906133</v>
      </c>
      <c r="EX29" s="305">
        <v>606.59490582140324</v>
      </c>
      <c r="EY29" s="305">
        <v>-4.3837822893753078</v>
      </c>
      <c r="EZ29" s="305">
        <v>-218.16004754042402</v>
      </c>
      <c r="FA29" s="305">
        <v>547.58272931616841</v>
      </c>
      <c r="FB29" s="305">
        <v>1017.6487204452297</v>
      </c>
      <c r="FC29" s="305">
        <v>-470.06599112906133</v>
      </c>
      <c r="FD29" s="305">
        <v>955.60744293390064</v>
      </c>
      <c r="FE29" s="305">
        <v>349.01253711249745</v>
      </c>
      <c r="FF29" s="305">
        <v>606.59490582140324</v>
      </c>
      <c r="FG29" s="305">
        <v>87369.661359006786</v>
      </c>
      <c r="FH29" s="305">
        <v>10036.17760475031</v>
      </c>
      <c r="FI29" s="305">
        <v>77333.483754256478</v>
      </c>
      <c r="FJ29" s="305">
        <v>56377.436694792937</v>
      </c>
      <c r="FK29" s="305">
        <v>11099.647484174066</v>
      </c>
      <c r="FL29" s="305">
        <v>19892.577180039785</v>
      </c>
      <c r="FM29" s="305">
        <v>20106.353445290835</v>
      </c>
      <c r="FN29" s="305">
        <v>2.6871251186998908</v>
      </c>
      <c r="FO29" s="305">
        <v>7.0709074080751986</v>
      </c>
      <c r="FP29" s="305">
        <v>-4.3837822893753078</v>
      </c>
      <c r="FQ29" s="305">
        <v>-218.16004754042538</v>
      </c>
      <c r="FR29" s="305">
        <v>-0.25008851731844955</v>
      </c>
      <c r="FS29" s="305">
        <v>24674.029064945367</v>
      </c>
      <c r="FT29" s="305">
        <v>24530.465303571214</v>
      </c>
      <c r="FU29" s="305">
        <v>639.12829204380182</v>
      </c>
      <c r="FV29" s="305"/>
      <c r="FW29" s="305">
        <v>46.392124337384153</v>
      </c>
      <c r="FX29" s="305">
        <v>6870.6924861466714</v>
      </c>
      <c r="FY29" s="305">
        <v>824.24603031505058</v>
      </c>
      <c r="FZ29" s="305">
        <v>4301.7559169641681</v>
      </c>
      <c r="GA29" s="305">
        <v>10372.471241570805</v>
      </c>
      <c r="GB29" s="305">
        <v>1475.7792121933337</v>
      </c>
      <c r="GC29" s="305">
        <v>143.56376137415407</v>
      </c>
      <c r="GD29" s="305">
        <v>24751.247100116594</v>
      </c>
      <c r="GE29" s="305">
        <v>22336.338393855251</v>
      </c>
      <c r="GF29" s="305">
        <v>7379.8276297284629</v>
      </c>
      <c r="GG29" s="305">
        <v>2368.3843592609956</v>
      </c>
      <c r="GH29" s="305">
        <v>9524.6475064007791</v>
      </c>
      <c r="GI29" s="305">
        <v>1157.1425714321906</v>
      </c>
      <c r="GJ29" s="305">
        <v>1453.8062096570625</v>
      </c>
      <c r="GK29" s="305">
        <v>490.36577596672799</v>
      </c>
      <c r="GL29" s="305">
        <v>1119.3069128412246</v>
      </c>
      <c r="GM29" s="305">
        <v>2414.9087062613444</v>
      </c>
      <c r="GN29" s="305">
        <v>1448.0004327287152</v>
      </c>
      <c r="GO29" s="305">
        <v>1403.2370511942111</v>
      </c>
      <c r="GP29" s="305">
        <v>966.90827353262898</v>
      </c>
      <c r="GQ29" s="305"/>
      <c r="GR29" s="305"/>
      <c r="GS29" s="305">
        <v>-77.218035171226802</v>
      </c>
      <c r="GT29" s="305">
        <v>-77.218035171226802</v>
      </c>
      <c r="GU29" s="305"/>
      <c r="GV29" s="305">
        <v>413.14774079550119</v>
      </c>
      <c r="GW29" s="305">
        <v>2194.1269097159638</v>
      </c>
      <c r="GX29" s="305">
        <v>14260.641709866812</v>
      </c>
      <c r="GY29" s="305"/>
      <c r="GZ29" s="1337"/>
      <c r="HA29" s="1337"/>
      <c r="HB29" s="1337"/>
      <c r="HC29" s="1337"/>
      <c r="HD29" s="1337"/>
      <c r="HE29" s="1337"/>
      <c r="HF29" s="1337"/>
      <c r="HG29" s="1337"/>
      <c r="HH29" s="1337"/>
      <c r="HI29" s="1337"/>
      <c r="HJ29" s="1337"/>
      <c r="HK29" s="1337"/>
      <c r="HL29" s="1337"/>
      <c r="HM29" s="1337"/>
      <c r="HN29" s="1337"/>
      <c r="HO29" s="1337"/>
      <c r="HP29" s="1337"/>
      <c r="HQ29" s="1337"/>
      <c r="HR29" s="1337"/>
      <c r="HS29" s="1337"/>
      <c r="HT29" s="1337"/>
      <c r="HU29" s="1337"/>
      <c r="HV29" s="1337"/>
      <c r="HW29" s="1337"/>
      <c r="HX29" s="1337"/>
      <c r="HY29" s="1337"/>
      <c r="HZ29" s="1337"/>
      <c r="IA29" s="1337"/>
      <c r="IB29" s="1337"/>
      <c r="IC29" s="1337"/>
      <c r="ID29" s="1337"/>
      <c r="IE29" s="1337"/>
      <c r="IF29" s="1338"/>
      <c r="IG29" s="1338"/>
      <c r="IH29" s="1338"/>
      <c r="II29" s="1338"/>
      <c r="IJ29" s="1338"/>
      <c r="IK29" s="1338"/>
      <c r="IL29" s="1338"/>
      <c r="IM29" s="1338"/>
      <c r="IN29" s="1338"/>
      <c r="IO29" s="1338"/>
      <c r="IP29" s="1338"/>
      <c r="IQ29" s="1338"/>
      <c r="IR29" s="1338"/>
      <c r="IS29" s="1338"/>
      <c r="IT29" s="1338"/>
      <c r="IU29" s="1338"/>
      <c r="IV29" s="1338"/>
      <c r="IW29" s="1338"/>
      <c r="IX29" s="1338"/>
      <c r="IY29" s="1338"/>
      <c r="IZ29" s="1338"/>
      <c r="JA29" s="1338"/>
      <c r="JB29" s="1338"/>
      <c r="JC29" s="1338"/>
      <c r="JD29" s="1338"/>
      <c r="JE29" s="1338"/>
      <c r="JF29" s="1338"/>
      <c r="JG29" s="1337"/>
      <c r="JH29" s="1337"/>
      <c r="JI29" s="1337"/>
      <c r="JJ29" s="1337"/>
      <c r="JK29" s="1337"/>
      <c r="JL29" s="1337"/>
      <c r="JM29" s="1337"/>
      <c r="JN29" s="1337"/>
      <c r="JO29" s="1337"/>
      <c r="JP29" s="1337"/>
      <c r="JQ29" s="1337"/>
      <c r="JR29" s="1337"/>
      <c r="JS29" s="1337"/>
      <c r="JT29" s="1337"/>
      <c r="JU29" s="1337"/>
      <c r="JV29" s="1337"/>
      <c r="JW29" s="1337"/>
      <c r="JX29" s="1337"/>
      <c r="JY29" s="1337"/>
      <c r="JZ29" s="1337"/>
      <c r="KA29" s="1337"/>
      <c r="KB29" s="1337"/>
      <c r="KC29" s="1337"/>
      <c r="KD29" s="1337"/>
      <c r="KE29" s="1337"/>
      <c r="KF29" s="1337"/>
      <c r="KG29" s="1337"/>
      <c r="KH29" s="1337"/>
      <c r="KI29" s="1337"/>
      <c r="KJ29" s="1337"/>
      <c r="KK29" s="1337"/>
      <c r="KL29" s="1337"/>
      <c r="KM29" s="1337"/>
      <c r="KN29" s="1337"/>
      <c r="KO29" s="1337"/>
      <c r="KP29" s="1337"/>
      <c r="KQ29" s="1337"/>
      <c r="KR29" s="1337"/>
      <c r="KS29" s="1337"/>
      <c r="KT29" s="1337"/>
      <c r="KU29" s="1337"/>
      <c r="KV29" s="1337"/>
      <c r="KW29" s="1337"/>
      <c r="KX29" s="1337"/>
      <c r="KY29" s="1337"/>
      <c r="KZ29" s="1337"/>
      <c r="LA29" s="1337"/>
      <c r="LB29" s="1337"/>
      <c r="LC29" s="1337"/>
      <c r="LD29" s="1337"/>
      <c r="LE29" s="1337"/>
      <c r="LF29" s="1337"/>
      <c r="LG29" s="1337"/>
      <c r="LH29" s="1337"/>
      <c r="LI29" s="1337"/>
      <c r="LJ29" s="1337"/>
      <c r="LK29" s="1337"/>
      <c r="LL29" s="1337"/>
      <c r="LM29" s="1337"/>
      <c r="LN29" s="1337"/>
      <c r="LO29" s="1337"/>
      <c r="LP29" s="1337"/>
      <c r="LQ29" s="1337"/>
      <c r="LR29" s="305">
        <v>37035.718999999997</v>
      </c>
      <c r="LS29" s="305">
        <v>10516.2</v>
      </c>
      <c r="LT29" s="305">
        <v>22495.645</v>
      </c>
      <c r="LU29" s="305">
        <v>23294.786</v>
      </c>
      <c r="LV29" s="305">
        <v>4023.8739999999998</v>
      </c>
      <c r="LW29" s="305">
        <v>26519.519</v>
      </c>
      <c r="LX29" s="305">
        <v>14185.214815644145</v>
      </c>
      <c r="LY29" s="305">
        <v>1224.8932993308717</v>
      </c>
      <c r="LZ29" s="305">
        <v>12960.321516313274</v>
      </c>
      <c r="MA29" s="305">
        <v>9891.7201840067009</v>
      </c>
      <c r="MB29" s="305">
        <v>12416.960824661606</v>
      </c>
      <c r="MC29" s="305">
        <v>9454.8359503317206</v>
      </c>
      <c r="MD29" s="305">
        <v>25501297.687652662</v>
      </c>
      <c r="ME29" s="305">
        <v>18717594.0635923</v>
      </c>
      <c r="MF29" s="305">
        <v>1116.7161410705683</v>
      </c>
      <c r="MG29" s="305">
        <v>108.17715826030349</v>
      </c>
      <c r="MH29" s="305">
        <v>8.6350000000000016</v>
      </c>
      <c r="MI29" s="305">
        <v>7.8723949942513336</v>
      </c>
      <c r="MJ29" s="305">
        <v>0.76260500574866796</v>
      </c>
      <c r="MK29" s="305">
        <v>2092.3523836056893</v>
      </c>
      <c r="ML29" s="305">
        <v>3137.0989194128824</v>
      </c>
      <c r="MM29" s="305"/>
      <c r="MN29" s="305"/>
      <c r="MO29" s="305">
        <v>1267.339306411809</v>
      </c>
      <c r="MP29" s="305">
        <v>6463.5309068828938</v>
      </c>
      <c r="MQ29" s="305">
        <v>4858.3901978023241</v>
      </c>
      <c r="MR29" s="305">
        <v>1605.1407090805696</v>
      </c>
      <c r="MS29" s="305">
        <v>697.6213801466763</v>
      </c>
      <c r="MT29" s="305">
        <v>2997.0389352630759</v>
      </c>
      <c r="MU29" s="305"/>
      <c r="MV29" s="305"/>
      <c r="MW29" s="305">
        <v>1168.6212640386477</v>
      </c>
      <c r="MX29" s="305">
        <v>5028.4386045583014</v>
      </c>
      <c r="MY29" s="305">
        <v>3469.9374109005289</v>
      </c>
      <c r="MZ29" s="305">
        <v>1558.5011936577732</v>
      </c>
      <c r="NA29" s="305">
        <v>44378.410025401405</v>
      </c>
      <c r="NB29" s="305"/>
      <c r="NC29" s="305"/>
      <c r="ND29" s="305"/>
      <c r="NE29" s="305"/>
      <c r="NF29" s="305"/>
      <c r="NG29" s="305"/>
      <c r="NH29" s="305"/>
      <c r="NI29" s="305"/>
      <c r="NJ29" s="305">
        <v>4486.4198743868692</v>
      </c>
      <c r="NK29" s="305">
        <v>1486.4837484940326</v>
      </c>
      <c r="NL29" s="305">
        <v>4586.5325521306386</v>
      </c>
      <c r="NM29" s="305"/>
      <c r="NN29" s="305"/>
      <c r="NO29" s="305">
        <v>4592.9090362203506</v>
      </c>
      <c r="NP29" s="305">
        <v>4818.1993032865485</v>
      </c>
      <c r="NQ29" s="305">
        <v>4490.3153620906542</v>
      </c>
      <c r="NR29" s="305">
        <v>5548.2191188754559</v>
      </c>
      <c r="NS29" s="305">
        <v>1287.4016071152853</v>
      </c>
      <c r="NT29" s="305"/>
      <c r="NU29" s="305">
        <v>1157.1425714321906</v>
      </c>
      <c r="NV29" s="305">
        <v>0.53216789489154803</v>
      </c>
      <c r="NW29" s="305"/>
      <c r="NX29" s="305"/>
      <c r="NY29" s="305"/>
      <c r="NZ29" s="305"/>
      <c r="OA29" s="305"/>
      <c r="OB29" s="305"/>
      <c r="OC29" s="305"/>
      <c r="OD29" s="305">
        <v>26458.167961756692</v>
      </c>
      <c r="OE29" s="305"/>
      <c r="OF29" s="305"/>
      <c r="OG29" s="305">
        <v>13508.365751871446</v>
      </c>
      <c r="OH29" s="305"/>
      <c r="OI29" s="305"/>
      <c r="OJ29" s="305">
        <v>12344.12245696926</v>
      </c>
      <c r="OK29" s="305"/>
      <c r="OL29" s="305"/>
      <c r="OM29" s="305">
        <v>1164.243294902187</v>
      </c>
      <c r="ON29" s="305"/>
      <c r="OO29" s="305"/>
      <c r="OP29" s="305">
        <v>51.055610423808169</v>
      </c>
      <c r="OS29" s="305">
        <v>46.655242626064542</v>
      </c>
      <c r="OV29" s="305">
        <v>8.6165972740401617</v>
      </c>
    </row>
    <row r="30" spans="1:412" s="157" customFormat="1" ht="12">
      <c r="A30" s="1342">
        <v>1980</v>
      </c>
      <c r="B30" s="305">
        <v>100230.14042052605</v>
      </c>
      <c r="C30" s="305">
        <v>65506.36239929781</v>
      </c>
      <c r="D30" s="305">
        <v>13569.211246957266</v>
      </c>
      <c r="E30" s="305">
        <v>24118.915536816032</v>
      </c>
      <c r="F30" s="305">
        <v>14310.227201221991</v>
      </c>
      <c r="G30" s="305">
        <v>17274.575963767042</v>
      </c>
      <c r="H30" s="383">
        <v>530661.2725513787</v>
      </c>
      <c r="I30" s="383">
        <v>352441.95335147728</v>
      </c>
      <c r="J30" s="383">
        <v>74563.834955156199</v>
      </c>
      <c r="K30" s="383">
        <v>94185.133563401934</v>
      </c>
      <c r="L30" s="383">
        <v>55658.397668310157</v>
      </c>
      <c r="M30" s="383">
        <v>46188.04698696675</v>
      </c>
      <c r="N30" s="305">
        <v>18.88778126555707</v>
      </c>
      <c r="O30" s="305">
        <v>18.586425871374836</v>
      </c>
      <c r="P30" s="305">
        <v>18.19811340862228</v>
      </c>
      <c r="Q30" s="305">
        <v>25.607985702520743</v>
      </c>
      <c r="R30" s="305">
        <v>25.710814182079318</v>
      </c>
      <c r="S30" s="305">
        <v>37.400533451092976</v>
      </c>
      <c r="T30" s="383">
        <v>100230.14042052605</v>
      </c>
      <c r="U30" s="383">
        <v>93541.758863157942</v>
      </c>
      <c r="V30" s="383">
        <v>50288.466387681823</v>
      </c>
      <c r="W30" s="383">
        <v>43253.292475476112</v>
      </c>
      <c r="X30" s="383">
        <v>31249.781254680216</v>
      </c>
      <c r="Y30" s="383">
        <v>12003.511220795892</v>
      </c>
      <c r="Z30" s="383">
        <v>6688.3815573681131</v>
      </c>
      <c r="AA30" s="305">
        <v>100230.14042052605</v>
      </c>
      <c r="AB30" s="305">
        <v>95933.605782903134</v>
      </c>
      <c r="AC30" s="305">
        <v>6518.3166535662667</v>
      </c>
      <c r="AD30" s="305">
        <v>3296.7536764823913</v>
      </c>
      <c r="AE30" s="305">
        <v>23806.690509391283</v>
      </c>
      <c r="AF30" s="305">
        <v>9441.4735628837825</v>
      </c>
      <c r="AG30" s="305">
        <v>52870.37138057941</v>
      </c>
      <c r="AH30" s="305">
        <v>40510.786154082998</v>
      </c>
      <c r="AI30" s="305"/>
      <c r="AJ30" s="305">
        <v>12359.585226496416</v>
      </c>
      <c r="AK30" s="305">
        <v>4296.5346376229309</v>
      </c>
      <c r="AL30" s="305">
        <v>530661.2725513787</v>
      </c>
      <c r="AM30" s="305">
        <v>485298.05864307872</v>
      </c>
      <c r="AN30" s="305">
        <v>18059.24104140425</v>
      </c>
      <c r="AO30" s="305">
        <v>18906.744548452109</v>
      </c>
      <c r="AP30" s="305">
        <v>89353.929862891979</v>
      </c>
      <c r="AQ30" s="305">
        <v>57798.391036018264</v>
      </c>
      <c r="AR30" s="305">
        <v>301179.7521543121</v>
      </c>
      <c r="AS30" s="305">
        <v>226572.71225433866</v>
      </c>
      <c r="AT30" s="305"/>
      <c r="AU30" s="305">
        <v>74607.039899973461</v>
      </c>
      <c r="AV30" s="305">
        <v>45363.213908300037</v>
      </c>
      <c r="AW30" s="305">
        <v>18.88778126555707</v>
      </c>
      <c r="AX30" s="305">
        <v>19.767976416625078</v>
      </c>
      <c r="AY30" s="305">
        <v>36.094078586258327</v>
      </c>
      <c r="AZ30" s="305">
        <v>17.436918703978023</v>
      </c>
      <c r="BA30" s="305">
        <v>26.643137627993713</v>
      </c>
      <c r="BB30" s="305">
        <v>16.335184065937291</v>
      </c>
      <c r="BC30" s="305">
        <v>17.554424227526031</v>
      </c>
      <c r="BD30" s="305">
        <v>17.87981692544145</v>
      </c>
      <c r="BE30" s="305"/>
      <c r="BF30" s="305">
        <v>16.566245280696108</v>
      </c>
      <c r="BG30" s="305">
        <v>9.4714070442808751</v>
      </c>
      <c r="BH30" s="305">
        <v>14310.227201221991</v>
      </c>
      <c r="BI30" s="305">
        <v>9187.3603420604777</v>
      </c>
      <c r="BJ30" s="305">
        <v>5122.8668591615142</v>
      </c>
      <c r="BK30" s="305">
        <v>2690.4021464114362</v>
      </c>
      <c r="BL30" s="305">
        <v>2432.464712750078</v>
      </c>
      <c r="BM30" s="305">
        <v>17274.575963767042</v>
      </c>
      <c r="BN30" s="305">
        <v>14940.981915692166</v>
      </c>
      <c r="BO30" s="305">
        <v>2333.5940480748782</v>
      </c>
      <c r="BP30" s="305">
        <v>1885.0085095875947</v>
      </c>
      <c r="BQ30" s="305">
        <v>448.58553848728332</v>
      </c>
      <c r="BR30" s="305">
        <v>55658.397668310157</v>
      </c>
      <c r="BS30" s="305">
        <v>29125.773966603265</v>
      </c>
      <c r="BT30" s="305">
        <v>26532.623701706889</v>
      </c>
      <c r="BU30" s="305">
        <v>10530.713182531303</v>
      </c>
      <c r="BV30" s="305">
        <v>16001.910519175586</v>
      </c>
      <c r="BW30" s="305">
        <v>46188.04698696675</v>
      </c>
      <c r="BX30" s="305">
        <v>34624.441319966027</v>
      </c>
      <c r="BY30" s="305">
        <v>11563.60566700072</v>
      </c>
      <c r="BZ30" s="305">
        <v>9699.1763740245533</v>
      </c>
      <c r="CA30" s="305">
        <v>1864.4292929761673</v>
      </c>
      <c r="CB30" s="305">
        <v>25.710814182079318</v>
      </c>
      <c r="CC30" s="305">
        <v>31.543746623162903</v>
      </c>
      <c r="CD30" s="305">
        <v>19.307803543122468</v>
      </c>
      <c r="CE30" s="305">
        <v>25.548147592457127</v>
      </c>
      <c r="CF30" s="305">
        <v>15.201089331396897</v>
      </c>
      <c r="CG30" s="305">
        <v>37.400533451092976</v>
      </c>
      <c r="CH30" s="305">
        <v>43.151546555284106</v>
      </c>
      <c r="CI30" s="305">
        <v>20.180505244435128</v>
      </c>
      <c r="CJ30" s="305">
        <v>19.434727619098176</v>
      </c>
      <c r="CK30" s="305">
        <v>24.060206529538661</v>
      </c>
      <c r="CL30" s="305">
        <v>24118.915536816032</v>
      </c>
      <c r="CM30" s="305">
        <v>22756.506223405184</v>
      </c>
      <c r="CN30" s="305">
        <v>1362.4093134108493</v>
      </c>
      <c r="CO30" s="305"/>
      <c r="CP30" s="305">
        <v>94185.133563401934</v>
      </c>
      <c r="CQ30" s="305">
        <v>94178.846203394904</v>
      </c>
      <c r="CR30" s="305">
        <v>6.2873600070313227</v>
      </c>
      <c r="CS30" s="305"/>
      <c r="CT30" s="305">
        <v>22756.506223405184</v>
      </c>
      <c r="CU30" s="305">
        <v>7390.2107999911441</v>
      </c>
      <c r="CV30" s="305">
        <v>5465.5421911412359</v>
      </c>
      <c r="CW30" s="305">
        <v>1892.3679292656932</v>
      </c>
      <c r="CX30" s="305">
        <v>5753.7693971925264</v>
      </c>
      <c r="CY30" s="305">
        <v>88.236629320532487</v>
      </c>
      <c r="CZ30" s="305">
        <v>2166.3792764940499</v>
      </c>
      <c r="DA30" s="305">
        <v>8008.3853030071086</v>
      </c>
      <c r="DB30" s="305">
        <v>94185.133563401934</v>
      </c>
      <c r="DC30" s="305">
        <v>94178.846203394904</v>
      </c>
      <c r="DD30" s="305">
        <v>32584.327868272798</v>
      </c>
      <c r="DE30" s="305">
        <v>27886.620261733173</v>
      </c>
      <c r="DF30" s="305">
        <v>7462.6361993974442</v>
      </c>
      <c r="DG30" s="305">
        <v>18191.098962544656</v>
      </c>
      <c r="DH30" s="305">
        <v>191.02462205108162</v>
      </c>
      <c r="DI30" s="305">
        <v>7863.1382893957398</v>
      </c>
      <c r="DJ30" s="305">
        <v>26245.261873991476</v>
      </c>
      <c r="DK30" s="305">
        <v>25.607985702520743</v>
      </c>
      <c r="DL30" s="305">
        <v>24.163076041788319</v>
      </c>
      <c r="DM30" s="305">
        <v>22.680261596517255</v>
      </c>
      <c r="DN30" s="305">
        <v>19.599155938739592</v>
      </c>
      <c r="DO30" s="305">
        <v>25.357901399755878</v>
      </c>
      <c r="DP30" s="305">
        <v>31.629586585392648</v>
      </c>
      <c r="DQ30" s="305">
        <v>46.19123355571265</v>
      </c>
      <c r="DR30" s="305">
        <v>27.551076895285409</v>
      </c>
      <c r="DS30" s="305">
        <v>30.513642201235786</v>
      </c>
      <c r="DT30" s="305">
        <v>21030.020821989201</v>
      </c>
      <c r="DU30" s="305">
        <v>1726.4854014159846</v>
      </c>
      <c r="DV30" s="305">
        <v>13639.810021998057</v>
      </c>
      <c r="DW30" s="305">
        <v>85369.867863652107</v>
      </c>
      <c r="DX30" s="305">
        <v>8808.9783397427964</v>
      </c>
      <c r="DY30" s="305">
        <v>52785.539995379309</v>
      </c>
      <c r="DZ30" s="305">
        <v>24.634008870175546</v>
      </c>
      <c r="EA30" s="305">
        <v>19.599155938739592</v>
      </c>
      <c r="EB30" s="305">
        <v>25.84005017887862</v>
      </c>
      <c r="EC30" s="305">
        <v>1301701</v>
      </c>
      <c r="ED30" s="305">
        <v>1301213.1832496501</v>
      </c>
      <c r="EE30" s="305">
        <v>79.014111559784666</v>
      </c>
      <c r="EF30" s="305">
        <v>19445.596204590096</v>
      </c>
      <c r="EG30" s="305">
        <v>46067.540017084531</v>
      </c>
      <c r="EH30" s="305">
        <v>3205.957735494464</v>
      </c>
      <c r="EI30" s="305">
        <v>-5461.3880661566391</v>
      </c>
      <c r="EJ30" s="305">
        <v>63257.705891012462</v>
      </c>
      <c r="EK30" s="305">
        <v>65506.36239929781</v>
      </c>
      <c r="EL30" s="305">
        <v>95.333844117851953</v>
      </c>
      <c r="EM30" s="305">
        <v>-2153.3226641674964</v>
      </c>
      <c r="EN30" s="305">
        <v>-3.4040479872562637</v>
      </c>
      <c r="EO30" s="305">
        <v>14310.227201221991</v>
      </c>
      <c r="EP30" s="305">
        <v>9187.3603420604777</v>
      </c>
      <c r="EQ30" s="305">
        <v>5122.8668591615142</v>
      </c>
      <c r="ER30" s="305">
        <v>2432.464712750078</v>
      </c>
      <c r="ES30" s="305">
        <v>17274.575963767042</v>
      </c>
      <c r="ET30" s="305">
        <v>14940.981915692166</v>
      </c>
      <c r="EU30" s="305">
        <v>2333.5940480748782</v>
      </c>
      <c r="EV30" s="305">
        <v>448.58553848728332</v>
      </c>
      <c r="EW30" s="305">
        <v>-747.15420768574268</v>
      </c>
      <c r="EX30" s="305">
        <v>739.38312117606051</v>
      </c>
      <c r="EY30" s="305">
        <v>-7.043861863377928</v>
      </c>
      <c r="EZ30" s="305">
        <v>-2979.1637109181111</v>
      </c>
      <c r="FA30" s="305">
        <v>762.99087663625551</v>
      </c>
      <c r="FB30" s="305">
        <v>1510.1450843219982</v>
      </c>
      <c r="FC30" s="305">
        <v>-747.15420768574268</v>
      </c>
      <c r="FD30" s="305">
        <v>949.13634560600053</v>
      </c>
      <c r="FE30" s="305">
        <v>209.75322442994002</v>
      </c>
      <c r="FF30" s="305">
        <v>739.38312117606051</v>
      </c>
      <c r="FG30" s="305">
        <v>100222.36933401636</v>
      </c>
      <c r="FH30" s="305">
        <v>12003.511220795892</v>
      </c>
      <c r="FI30" s="305">
        <v>88218.858113220471</v>
      </c>
      <c r="FJ30" s="305">
        <v>65506.36239929781</v>
      </c>
      <c r="FK30" s="305">
        <v>13569.211246957266</v>
      </c>
      <c r="FL30" s="305">
        <v>21146.795687761281</v>
      </c>
      <c r="FM30" s="305">
        <v>24118.915536816032</v>
      </c>
      <c r="FN30" s="305">
        <v>2.452129385885832</v>
      </c>
      <c r="FO30" s="305">
        <v>9.4959912492637599</v>
      </c>
      <c r="FP30" s="305">
        <v>-7.043861863377928</v>
      </c>
      <c r="FQ30" s="305">
        <v>-2979.1637109181283</v>
      </c>
      <c r="FR30" s="305">
        <v>-2.9723231938204768</v>
      </c>
      <c r="FS30" s="305">
        <v>30239.323019965617</v>
      </c>
      <c r="FT30" s="305">
        <v>30043.639488899302</v>
      </c>
      <c r="FU30" s="305">
        <v>833.35737381750869</v>
      </c>
      <c r="FV30" s="305"/>
      <c r="FW30" s="305">
        <v>58.069789525561049</v>
      </c>
      <c r="FX30" s="305">
        <v>8521.2422319185498</v>
      </c>
      <c r="FY30" s="305">
        <v>916.00254829132268</v>
      </c>
      <c r="FZ30" s="305">
        <v>5746.8692678470543</v>
      </c>
      <c r="GA30" s="305">
        <v>12062.974048297332</v>
      </c>
      <c r="GB30" s="305">
        <v>1905.124229201976</v>
      </c>
      <c r="GC30" s="305">
        <v>195.68353106631568</v>
      </c>
      <c r="GD30" s="305">
        <v>30901.998966259183</v>
      </c>
      <c r="GE30" s="305">
        <v>27722.765136489852</v>
      </c>
      <c r="GF30" s="305">
        <v>8945.6745158847498</v>
      </c>
      <c r="GG30" s="305">
        <v>3109.1798588823581</v>
      </c>
      <c r="GH30" s="305">
        <v>11716.045821162839</v>
      </c>
      <c r="GI30" s="305">
        <v>1921.5188835447007</v>
      </c>
      <c r="GJ30" s="305">
        <v>1922.1388818770811</v>
      </c>
      <c r="GK30" s="305">
        <v>653.28212710203991</v>
      </c>
      <c r="GL30" s="305">
        <v>1376.4439315807822</v>
      </c>
      <c r="GM30" s="305">
        <v>3179.2338297693314</v>
      </c>
      <c r="GN30" s="305">
        <v>1774.4040964985036</v>
      </c>
      <c r="GO30" s="305">
        <v>1726.4854014159846</v>
      </c>
      <c r="GP30" s="305">
        <v>1404.829733270828</v>
      </c>
      <c r="GQ30" s="305"/>
      <c r="GR30" s="305"/>
      <c r="GS30" s="305">
        <v>-662.67594629356608</v>
      </c>
      <c r="GT30" s="305">
        <v>-662.67594629356608</v>
      </c>
      <c r="GU30" s="305"/>
      <c r="GV30" s="305">
        <v>-9.3938191915261768</v>
      </c>
      <c r="GW30" s="305">
        <v>2320.8743524094498</v>
      </c>
      <c r="GX30" s="305">
        <v>18351.476677456758</v>
      </c>
      <c r="GY30" s="305"/>
      <c r="GZ30" s="1337"/>
      <c r="HA30" s="1337"/>
      <c r="HB30" s="1337"/>
      <c r="HC30" s="1337"/>
      <c r="HD30" s="1337"/>
      <c r="HE30" s="1337"/>
      <c r="HF30" s="1337"/>
      <c r="HG30" s="1337"/>
      <c r="HH30" s="1337"/>
      <c r="HI30" s="1337"/>
      <c r="HJ30" s="1337"/>
      <c r="HK30" s="1337"/>
      <c r="HL30" s="1337"/>
      <c r="HM30" s="1337"/>
      <c r="HN30" s="1337"/>
      <c r="HO30" s="1337"/>
      <c r="HP30" s="1337"/>
      <c r="HQ30" s="1337"/>
      <c r="HR30" s="1337"/>
      <c r="HS30" s="1337"/>
      <c r="HT30" s="1337"/>
      <c r="HU30" s="1337"/>
      <c r="HV30" s="1337"/>
      <c r="HW30" s="1337"/>
      <c r="HX30" s="1337"/>
      <c r="HY30" s="1337"/>
      <c r="HZ30" s="1337"/>
      <c r="IA30" s="1337"/>
      <c r="IB30" s="1337"/>
      <c r="IC30" s="1337"/>
      <c r="ID30" s="1337"/>
      <c r="IE30" s="1337"/>
      <c r="IF30" s="1338"/>
      <c r="IG30" s="1338"/>
      <c r="IH30" s="1338"/>
      <c r="II30" s="1338"/>
      <c r="IJ30" s="1338"/>
      <c r="IK30" s="1338"/>
      <c r="IL30" s="1338"/>
      <c r="IM30" s="1338"/>
      <c r="IN30" s="1338"/>
      <c r="IO30" s="1338"/>
      <c r="IP30" s="1338"/>
      <c r="IQ30" s="1338"/>
      <c r="IR30" s="1338"/>
      <c r="IS30" s="1338"/>
      <c r="IT30" s="1338"/>
      <c r="IU30" s="1338"/>
      <c r="IV30" s="1338"/>
      <c r="IW30" s="1338"/>
      <c r="IX30" s="1338"/>
      <c r="IY30" s="1338"/>
      <c r="IZ30" s="1338"/>
      <c r="JA30" s="1338"/>
      <c r="JB30" s="1338"/>
      <c r="JC30" s="1338"/>
      <c r="JD30" s="1338"/>
      <c r="JE30" s="1338"/>
      <c r="JF30" s="1338"/>
      <c r="JG30" s="1337"/>
      <c r="JH30" s="1337"/>
      <c r="JI30" s="1337"/>
      <c r="JJ30" s="1337"/>
      <c r="JK30" s="1337"/>
      <c r="JL30" s="1337"/>
      <c r="JM30" s="1337"/>
      <c r="JN30" s="1337"/>
      <c r="JO30" s="1337"/>
      <c r="JP30" s="1337"/>
      <c r="JQ30" s="1337"/>
      <c r="JR30" s="1337"/>
      <c r="JS30" s="1337"/>
      <c r="JT30" s="1337"/>
      <c r="JU30" s="1337"/>
      <c r="JV30" s="1337"/>
      <c r="JW30" s="1337"/>
      <c r="JX30" s="1337"/>
      <c r="JY30" s="1337"/>
      <c r="JZ30" s="1337"/>
      <c r="KA30" s="1337"/>
      <c r="KB30" s="1337"/>
      <c r="KC30" s="1337"/>
      <c r="KD30" s="1337"/>
      <c r="KE30" s="1337"/>
      <c r="KF30" s="1337"/>
      <c r="KG30" s="1337"/>
      <c r="KH30" s="1337"/>
      <c r="KI30" s="1337"/>
      <c r="KJ30" s="1337"/>
      <c r="KK30" s="1337"/>
      <c r="KL30" s="1337"/>
      <c r="KM30" s="1337"/>
      <c r="KN30" s="1337"/>
      <c r="KO30" s="1337"/>
      <c r="KP30" s="1337"/>
      <c r="KQ30" s="1337"/>
      <c r="KR30" s="1337"/>
      <c r="KS30" s="1337"/>
      <c r="KT30" s="1337"/>
      <c r="KU30" s="1337"/>
      <c r="KV30" s="1337"/>
      <c r="KW30" s="1337"/>
      <c r="KX30" s="1337"/>
      <c r="KY30" s="1337"/>
      <c r="KZ30" s="1337"/>
      <c r="LA30" s="1337"/>
      <c r="LB30" s="1337"/>
      <c r="LC30" s="1337"/>
      <c r="LD30" s="1337"/>
      <c r="LE30" s="1337"/>
      <c r="LF30" s="1337"/>
      <c r="LG30" s="1337"/>
      <c r="LH30" s="1337"/>
      <c r="LI30" s="1337"/>
      <c r="LJ30" s="1337"/>
      <c r="LK30" s="1337"/>
      <c r="LL30" s="1337"/>
      <c r="LM30" s="1337"/>
      <c r="LN30" s="1337"/>
      <c r="LO30" s="1337"/>
      <c r="LP30" s="1337"/>
      <c r="LQ30" s="1337"/>
      <c r="LR30" s="305">
        <v>37346.940999999999</v>
      </c>
      <c r="LS30" s="305">
        <v>10460.391</v>
      </c>
      <c r="LT30" s="305">
        <v>22758.275000000001</v>
      </c>
      <c r="LU30" s="305">
        <v>23580.987000000001</v>
      </c>
      <c r="LV30" s="305">
        <v>4128.2749999999996</v>
      </c>
      <c r="LW30" s="305">
        <v>26886.550000000003</v>
      </c>
      <c r="LX30" s="305">
        <v>14299.901408745465</v>
      </c>
      <c r="LY30" s="305">
        <v>1632.3337458082951</v>
      </c>
      <c r="LZ30" s="305">
        <v>12667.56766293717</v>
      </c>
      <c r="MA30" s="305">
        <v>9557.5718169989777</v>
      </c>
      <c r="MB30" s="305">
        <v>12136.480658790393</v>
      </c>
      <c r="MC30" s="305">
        <v>9135.4458003518048</v>
      </c>
      <c r="MD30" s="305">
        <v>24677211.1209157</v>
      </c>
      <c r="ME30" s="305">
        <v>17888561.583436672</v>
      </c>
      <c r="MF30" s="305">
        <v>1460.9195778265348</v>
      </c>
      <c r="MG30" s="305">
        <v>171.41416798176033</v>
      </c>
      <c r="MH30" s="305">
        <v>11.415000000000001</v>
      </c>
      <c r="MI30" s="305">
        <v>10.216291260113671</v>
      </c>
      <c r="MJ30" s="305">
        <v>1.1987087398863299</v>
      </c>
      <c r="MK30" s="305">
        <v>1970.2335052779324</v>
      </c>
      <c r="ML30" s="305">
        <v>3039.3457651835784</v>
      </c>
      <c r="MM30" s="305">
        <v>221.75264270796785</v>
      </c>
      <c r="MN30" s="305">
        <v>2817.5931224756105</v>
      </c>
      <c r="MO30" s="305">
        <v>1186.3735057972749</v>
      </c>
      <c r="MP30" s="305">
        <v>6471.6148866783833</v>
      </c>
      <c r="MQ30" s="305">
        <v>4789.6271811141487</v>
      </c>
      <c r="MR30" s="305">
        <v>1681.9877055642339</v>
      </c>
      <c r="MS30" s="305">
        <v>638.34797696008661</v>
      </c>
      <c r="MT30" s="305">
        <v>2869.6461311446419</v>
      </c>
      <c r="MU30" s="305">
        <v>217.46903471897971</v>
      </c>
      <c r="MV30" s="305">
        <v>2652.1770964256621</v>
      </c>
      <c r="MW30" s="305">
        <v>1074.9194799999893</v>
      </c>
      <c r="MX30" s="305">
        <v>4974.6582288942609</v>
      </c>
      <c r="MY30" s="305">
        <v>3352.7335285606382</v>
      </c>
      <c r="MZ30" s="305">
        <v>1621.9247003336229</v>
      </c>
      <c r="NA30" s="305">
        <v>50288.466387681823</v>
      </c>
      <c r="NB30" s="305">
        <v>1090.7396712253146</v>
      </c>
      <c r="NC30" s="305">
        <v>15881.620276068857</v>
      </c>
      <c r="ND30" s="305">
        <v>1426.5399393566131</v>
      </c>
      <c r="NE30" s="305">
        <v>14455.080336712243</v>
      </c>
      <c r="NF30" s="305">
        <v>5258.7530516325824</v>
      </c>
      <c r="NG30" s="305">
        <v>28057.353388755066</v>
      </c>
      <c r="NH30" s="305">
        <v>17923.686555129654</v>
      </c>
      <c r="NI30" s="305">
        <v>10133.666833625413</v>
      </c>
      <c r="NJ30" s="305">
        <v>5261.6362555852711</v>
      </c>
      <c r="NK30" s="305">
        <v>1708.6913573684192</v>
      </c>
      <c r="NL30" s="305">
        <v>5534.3479823883408</v>
      </c>
      <c r="NM30" s="305">
        <v>6559.7382229614104</v>
      </c>
      <c r="NN30" s="305">
        <v>5450.2696506177317</v>
      </c>
      <c r="NO30" s="305">
        <v>4892.2297432293572</v>
      </c>
      <c r="NP30" s="305">
        <v>5640.0564818281991</v>
      </c>
      <c r="NQ30" s="305">
        <v>5345.9919801095766</v>
      </c>
      <c r="NR30" s="305">
        <v>6247.9268190076655</v>
      </c>
      <c r="NS30" s="305">
        <v>1585.4451439374482</v>
      </c>
      <c r="NT30" s="305"/>
      <c r="NU30" s="305">
        <v>1921.5188835447007</v>
      </c>
      <c r="NV30" s="305">
        <v>0.52420073213430718</v>
      </c>
      <c r="NW30" s="305">
        <v>0.16733456338432945</v>
      </c>
      <c r="NX30" s="305">
        <v>0.43271050231411873</v>
      </c>
      <c r="NY30" s="305">
        <v>0.60718562838501178</v>
      </c>
      <c r="NZ30" s="305">
        <v>0.55698435383071287</v>
      </c>
      <c r="OA30" s="305">
        <v>0.53068198040048609</v>
      </c>
      <c r="OB30" s="305">
        <v>0.44244232849386861</v>
      </c>
      <c r="OC30" s="305">
        <v>0.81990347150978093</v>
      </c>
      <c r="OD30" s="305">
        <v>26831.67373622509</v>
      </c>
      <c r="OE30" s="305"/>
      <c r="OF30" s="305"/>
      <c r="OG30" s="305">
        <v>13553.20589955751</v>
      </c>
      <c r="OH30" s="305"/>
      <c r="OI30" s="305"/>
      <c r="OJ30" s="305">
        <v>12009.120847678736</v>
      </c>
      <c r="OK30" s="305"/>
      <c r="OL30" s="305"/>
      <c r="OM30" s="305">
        <v>1544.0850518787724</v>
      </c>
      <c r="ON30" s="305"/>
      <c r="OO30" s="305"/>
      <c r="OP30" s="305">
        <v>50.514793739513998</v>
      </c>
      <c r="OS30" s="305">
        <v>44.757255793049467</v>
      </c>
      <c r="OV30" s="305">
        <v>11.390672597934968</v>
      </c>
    </row>
    <row r="31" spans="1:412" s="157" customFormat="1" ht="12">
      <c r="A31" s="1342">
        <v>1981</v>
      </c>
      <c r="B31" s="305">
        <v>112454.02061971059</v>
      </c>
      <c r="C31" s="305">
        <v>74125.078630190634</v>
      </c>
      <c r="D31" s="305">
        <v>16298.818831565908</v>
      </c>
      <c r="E31" s="305">
        <v>25172.882416271936</v>
      </c>
      <c r="F31" s="305">
        <v>18325.145551134796</v>
      </c>
      <c r="G31" s="305">
        <v>21467.904809452681</v>
      </c>
      <c r="H31" s="383">
        <v>529960.06183047919</v>
      </c>
      <c r="I31" s="383">
        <v>344626.69086983579</v>
      </c>
      <c r="J31" s="383">
        <v>76641.29297411631</v>
      </c>
      <c r="K31" s="383">
        <v>91484.491233555789</v>
      </c>
      <c r="L31" s="383">
        <v>61180.677819509227</v>
      </c>
      <c r="M31" s="383">
        <v>43973.091066537891</v>
      </c>
      <c r="N31" s="305">
        <v>21.219338723619099</v>
      </c>
      <c r="O31" s="305">
        <v>21.508803756058288</v>
      </c>
      <c r="P31" s="305">
        <v>21.266367253316602</v>
      </c>
      <c r="Q31" s="305">
        <v>27.516010721431133</v>
      </c>
      <c r="R31" s="305">
        <v>29.952504948043078</v>
      </c>
      <c r="S31" s="305">
        <v>48.820549769786517</v>
      </c>
      <c r="T31" s="383">
        <v>112454.02061971059</v>
      </c>
      <c r="U31" s="383">
        <v>103910.84547903744</v>
      </c>
      <c r="V31" s="383">
        <v>56497.794704760134</v>
      </c>
      <c r="W31" s="383">
        <v>47413.050774277312</v>
      </c>
      <c r="X31" s="383">
        <v>33047.754254346924</v>
      </c>
      <c r="Y31" s="383">
        <v>14365.296519930389</v>
      </c>
      <c r="Z31" s="383">
        <v>8543.1751406731364</v>
      </c>
      <c r="AA31" s="305">
        <v>112454.02061971059</v>
      </c>
      <c r="AB31" s="305">
        <v>106745.12435593622</v>
      </c>
      <c r="AC31" s="305">
        <v>6253.1481724235609</v>
      </c>
      <c r="AD31" s="305">
        <v>3929.8967894161833</v>
      </c>
      <c r="AE31" s="305">
        <v>25951.510940918168</v>
      </c>
      <c r="AF31" s="305">
        <v>9711.9788032100096</v>
      </c>
      <c r="AG31" s="305">
        <v>60898.589649968308</v>
      </c>
      <c r="AH31" s="305">
        <v>46435.162438278618</v>
      </c>
      <c r="AI31" s="305"/>
      <c r="AJ31" s="305">
        <v>14463.427211689688</v>
      </c>
      <c r="AK31" s="305">
        <v>5708.8962637743707</v>
      </c>
      <c r="AL31" s="305">
        <v>529960.06183047919</v>
      </c>
      <c r="AM31" s="305">
        <v>483609.35160746583</v>
      </c>
      <c r="AN31" s="305">
        <v>16135.921506231522</v>
      </c>
      <c r="AO31" s="305">
        <v>19819.887299941503</v>
      </c>
      <c r="AP31" s="305">
        <v>86970.361568000139</v>
      </c>
      <c r="AQ31" s="305">
        <v>57721.592659464783</v>
      </c>
      <c r="AR31" s="305">
        <v>302961.58857382787</v>
      </c>
      <c r="AS31" s="305">
        <v>226493.2518251132</v>
      </c>
      <c r="AT31" s="305"/>
      <c r="AU31" s="305">
        <v>76468.336748714646</v>
      </c>
      <c r="AV31" s="305">
        <v>46350.710223013382</v>
      </c>
      <c r="AW31" s="305">
        <v>21.219338723619099</v>
      </c>
      <c r="AX31" s="305">
        <v>22.072593096292874</v>
      </c>
      <c r="AY31" s="305">
        <v>38.752965983434301</v>
      </c>
      <c r="AZ31" s="305">
        <v>19.828048111190732</v>
      </c>
      <c r="BA31" s="305">
        <v>29.839488387808156</v>
      </c>
      <c r="BB31" s="305">
        <v>16.8255558374956</v>
      </c>
      <c r="BC31" s="305">
        <v>20.101092662157104</v>
      </c>
      <c r="BD31" s="305">
        <v>20.50178628462341</v>
      </c>
      <c r="BE31" s="305"/>
      <c r="BF31" s="305">
        <v>18.914269391288681</v>
      </c>
      <c r="BG31" s="305">
        <v>12.316739563010778</v>
      </c>
      <c r="BH31" s="305">
        <v>18325.145551134796</v>
      </c>
      <c r="BI31" s="305">
        <v>11909.313016696553</v>
      </c>
      <c r="BJ31" s="305">
        <v>6415.8325344382438</v>
      </c>
      <c r="BK31" s="305">
        <v>3352.9858057976212</v>
      </c>
      <c r="BL31" s="305">
        <v>3062.8467286406226</v>
      </c>
      <c r="BM31" s="305">
        <v>21467.904809452681</v>
      </c>
      <c r="BN31" s="305">
        <v>18180.769609957559</v>
      </c>
      <c r="BO31" s="305">
        <v>3287.135199495121</v>
      </c>
      <c r="BP31" s="305">
        <v>2800.9676977249333</v>
      </c>
      <c r="BQ31" s="305">
        <v>486.16750177018764</v>
      </c>
      <c r="BR31" s="305">
        <v>61180.677819509227</v>
      </c>
      <c r="BS31" s="305">
        <v>32555.639861027848</v>
      </c>
      <c r="BT31" s="305">
        <v>28625.037958481382</v>
      </c>
      <c r="BU31" s="305">
        <v>10955.459475398246</v>
      </c>
      <c r="BV31" s="305">
        <v>17669.578483083136</v>
      </c>
      <c r="BW31" s="305">
        <v>43973.091066537891</v>
      </c>
      <c r="BX31" s="305">
        <v>31636.575169040392</v>
      </c>
      <c r="BY31" s="305">
        <v>12336.515897497498</v>
      </c>
      <c r="BZ31" s="305">
        <v>10697.855778979772</v>
      </c>
      <c r="CA31" s="305">
        <v>1638.6601185177256</v>
      </c>
      <c r="CB31" s="305">
        <v>29.952504948043078</v>
      </c>
      <c r="CC31" s="305">
        <v>36.581412829035244</v>
      </c>
      <c r="CD31" s="305">
        <v>22.413359045126722</v>
      </c>
      <c r="CE31" s="305">
        <v>30.605615522809789</v>
      </c>
      <c r="CF31" s="305">
        <v>17.334011287099994</v>
      </c>
      <c r="CG31" s="305">
        <v>48.820549769786517</v>
      </c>
      <c r="CH31" s="305">
        <v>57.467565666682184</v>
      </c>
      <c r="CI31" s="305">
        <v>26.645571787103417</v>
      </c>
      <c r="CJ31" s="305">
        <v>26.182515034728336</v>
      </c>
      <c r="CK31" s="305">
        <v>29.668599136345474</v>
      </c>
      <c r="CL31" s="305">
        <v>25172.882416271936</v>
      </c>
      <c r="CM31" s="305">
        <v>25436.82858271278</v>
      </c>
      <c r="CN31" s="305">
        <v>-263.94616644084482</v>
      </c>
      <c r="CO31" s="305"/>
      <c r="CP31" s="305">
        <v>91484.491233555789</v>
      </c>
      <c r="CQ31" s="305">
        <v>91485.365380552757</v>
      </c>
      <c r="CR31" s="305">
        <v>-0.87414699697482801</v>
      </c>
      <c r="CS31" s="305"/>
      <c r="CT31" s="305">
        <v>25436.82858271278</v>
      </c>
      <c r="CU31" s="305">
        <v>8292.1625060745719</v>
      </c>
      <c r="CV31" s="305">
        <v>6093.0309519340008</v>
      </c>
      <c r="CW31" s="305">
        <v>2124.1192036524349</v>
      </c>
      <c r="CX31" s="305">
        <v>6445.2761814942551</v>
      </c>
      <c r="CY31" s="305">
        <v>110.8544628523631</v>
      </c>
      <c r="CZ31" s="305">
        <v>2371.3852767051562</v>
      </c>
      <c r="DA31" s="305">
        <v>8927.5159210517741</v>
      </c>
      <c r="DB31" s="305">
        <v>91484.491233555789</v>
      </c>
      <c r="DC31" s="305">
        <v>91485.365380552757</v>
      </c>
      <c r="DD31" s="305">
        <v>32054.879723109527</v>
      </c>
      <c r="DE31" s="305">
        <v>26541.341244234936</v>
      </c>
      <c r="DF31" s="305">
        <v>6970.9445644922171</v>
      </c>
      <c r="DG31" s="305">
        <v>17884.010625068182</v>
      </c>
      <c r="DH31" s="305">
        <v>208.03716199798782</v>
      </c>
      <c r="DI31" s="305">
        <v>7826.152061649902</v>
      </c>
      <c r="DJ31" s="305">
        <v>25918.199848716071</v>
      </c>
      <c r="DK31" s="305">
        <v>27.516010721431133</v>
      </c>
      <c r="DL31" s="305">
        <v>27.804259705257671</v>
      </c>
      <c r="DM31" s="305">
        <v>25.868643332005554</v>
      </c>
      <c r="DN31" s="305">
        <v>22.956756012688214</v>
      </c>
      <c r="DO31" s="305">
        <v>30.471038522842729</v>
      </c>
      <c r="DP31" s="305">
        <v>36.039322032496742</v>
      </c>
      <c r="DQ31" s="305">
        <v>53.285894591003554</v>
      </c>
      <c r="DR31" s="305">
        <v>30.300782019372402</v>
      </c>
      <c r="DS31" s="305">
        <v>34.444969068691023</v>
      </c>
      <c r="DT31" s="305">
        <v>23241.896316776943</v>
      </c>
      <c r="DU31" s="305">
        <v>2194.9322659358359</v>
      </c>
      <c r="DV31" s="305">
        <v>14949.733810702372</v>
      </c>
      <c r="DW31" s="305">
        <v>81924.204976518784</v>
      </c>
      <c r="DX31" s="305">
        <v>9561.1604040339807</v>
      </c>
      <c r="DY31" s="305">
        <v>49869.325253409261</v>
      </c>
      <c r="DZ31" s="305">
        <v>28.369999224818308</v>
      </c>
      <c r="EA31" s="305">
        <v>22.956756012688217</v>
      </c>
      <c r="EB31" s="305">
        <v>29.977814487635062</v>
      </c>
      <c r="EC31" s="305">
        <v>1339028</v>
      </c>
      <c r="ED31" s="305">
        <v>1338908.9447318155</v>
      </c>
      <c r="EE31" s="305">
        <v>79.014111559784666</v>
      </c>
      <c r="EF31" s="305">
        <v>21779.069540824159</v>
      </c>
      <c r="EG31" s="305">
        <v>51755.692813811867</v>
      </c>
      <c r="EH31" s="305">
        <v>3953.8259577442263</v>
      </c>
      <c r="EI31" s="305">
        <v>-4711.38060585946</v>
      </c>
      <c r="EJ31" s="305">
        <v>72777.207706520785</v>
      </c>
      <c r="EK31" s="305">
        <v>74125.078630190634</v>
      </c>
      <c r="EL31" s="305">
        <v>20.273037542662124</v>
      </c>
      <c r="EM31" s="305">
        <v>-1327.5978861271865</v>
      </c>
      <c r="EN31" s="305">
        <v>-1.8241945905383157</v>
      </c>
      <c r="EO31" s="305">
        <v>18325.145551134796</v>
      </c>
      <c r="EP31" s="305">
        <v>11909.313016696553</v>
      </c>
      <c r="EQ31" s="305">
        <v>6415.8325344382438</v>
      </c>
      <c r="ER31" s="305">
        <v>3062.8467286406226</v>
      </c>
      <c r="ES31" s="305">
        <v>21467.904809452681</v>
      </c>
      <c r="ET31" s="305">
        <v>18180.769609957559</v>
      </c>
      <c r="EU31" s="305">
        <v>3287.135199495121</v>
      </c>
      <c r="EV31" s="305">
        <v>486.16750177018764</v>
      </c>
      <c r="EW31" s="305">
        <v>-1389.1192768622363</v>
      </c>
      <c r="EX31" s="305">
        <v>850.29990504008765</v>
      </c>
      <c r="EY31" s="305">
        <v>-9.8325580277186777</v>
      </c>
      <c r="EZ31" s="305">
        <v>-3691.4111881677527</v>
      </c>
      <c r="FA31" s="305">
        <v>1148.5882225668024</v>
      </c>
      <c r="FB31" s="305">
        <v>2537.7074994290388</v>
      </c>
      <c r="FC31" s="305">
        <v>-1389.1192768622363</v>
      </c>
      <c r="FD31" s="305">
        <v>1119.9499957929154</v>
      </c>
      <c r="FE31" s="305">
        <v>269.65009075282779</v>
      </c>
      <c r="FF31" s="305">
        <v>850.29990504008765</v>
      </c>
      <c r="FG31" s="305">
        <v>111915.20124788843</v>
      </c>
      <c r="FH31" s="305">
        <v>14365.296519930389</v>
      </c>
      <c r="FI31" s="305">
        <v>97549.904727958041</v>
      </c>
      <c r="FJ31" s="305">
        <v>74125.078630190634</v>
      </c>
      <c r="FK31" s="305">
        <v>16298.818831565908</v>
      </c>
      <c r="FL31" s="305">
        <v>21491.303786131888</v>
      </c>
      <c r="FM31" s="305">
        <v>25172.882416271936</v>
      </c>
      <c r="FN31" s="305">
        <v>3.5700119000396668</v>
      </c>
      <c r="FO31" s="305">
        <v>13.402569927758345</v>
      </c>
      <c r="FP31" s="305">
        <v>-9.8325580277186777</v>
      </c>
      <c r="FQ31" s="305">
        <v>-3691.4111881677663</v>
      </c>
      <c r="FR31" s="305">
        <v>-3.2825960048606277</v>
      </c>
      <c r="FS31" s="305">
        <v>35612.803961871788</v>
      </c>
      <c r="FT31" s="305">
        <v>35373.721346747923</v>
      </c>
      <c r="FU31" s="305">
        <v>1146.1180628177851</v>
      </c>
      <c r="FV31" s="305"/>
      <c r="FW31" s="305">
        <v>74.122822833651867</v>
      </c>
      <c r="FX31" s="305">
        <v>10828.239515343837</v>
      </c>
      <c r="FY31" s="305">
        <v>1336.8793047491977</v>
      </c>
      <c r="FZ31" s="305">
        <v>6323.6422535549864</v>
      </c>
      <c r="GA31" s="305">
        <v>13667.411921676103</v>
      </c>
      <c r="GB31" s="305">
        <v>1997.3074657723607</v>
      </c>
      <c r="GC31" s="305">
        <v>239.08261512386861</v>
      </c>
      <c r="GD31" s="305">
        <v>37278.388806750569</v>
      </c>
      <c r="GE31" s="305">
        <v>32981.663120695252</v>
      </c>
      <c r="GF31" s="305">
        <v>10500.426718594113</v>
      </c>
      <c r="GG31" s="305">
        <v>3625.3350642481942</v>
      </c>
      <c r="GH31" s="305">
        <v>14440.878439291768</v>
      </c>
      <c r="GI31" s="305">
        <v>2618.7489827398872</v>
      </c>
      <c r="GJ31" s="305">
        <v>2036.6977990936739</v>
      </c>
      <c r="GK31" s="305">
        <v>814.67791761326077</v>
      </c>
      <c r="GL31" s="305">
        <v>1563.6471818542427</v>
      </c>
      <c r="GM31" s="305">
        <v>4296.7256860553171</v>
      </c>
      <c r="GN31" s="305">
        <v>2343.869075523181</v>
      </c>
      <c r="GO31" s="305">
        <v>2194.9322659358359</v>
      </c>
      <c r="GP31" s="305">
        <v>1952.8566105321361</v>
      </c>
      <c r="GQ31" s="305"/>
      <c r="GR31" s="305"/>
      <c r="GS31" s="305">
        <v>-1665.5848448787801</v>
      </c>
      <c r="GT31" s="305">
        <v>-1665.5848448787801</v>
      </c>
      <c r="GU31" s="305"/>
      <c r="GV31" s="305">
        <v>-850.90692726551936</v>
      </c>
      <c r="GW31" s="305">
        <v>2392.0582260526717</v>
      </c>
      <c r="GX31" s="305">
        <v>25085.696033972759</v>
      </c>
      <c r="GY31" s="305"/>
      <c r="GZ31" s="1337"/>
      <c r="HA31" s="1337"/>
      <c r="HB31" s="1337"/>
      <c r="HC31" s="1337"/>
      <c r="HD31" s="1337"/>
      <c r="HE31" s="1337"/>
      <c r="HF31" s="1337"/>
      <c r="HG31" s="1337"/>
      <c r="HH31" s="1337"/>
      <c r="HI31" s="1337"/>
      <c r="HJ31" s="1337"/>
      <c r="HK31" s="1337"/>
      <c r="HL31" s="1337"/>
      <c r="HM31" s="1337"/>
      <c r="HN31" s="1337"/>
      <c r="HO31" s="1337"/>
      <c r="HP31" s="1337"/>
      <c r="HQ31" s="1337"/>
      <c r="HR31" s="1337"/>
      <c r="HS31" s="1337"/>
      <c r="HT31" s="1337"/>
      <c r="HU31" s="1337"/>
      <c r="HV31" s="1337"/>
      <c r="HW31" s="1337"/>
      <c r="HX31" s="1337"/>
      <c r="HY31" s="1337"/>
      <c r="HZ31" s="1337"/>
      <c r="IA31" s="1337"/>
      <c r="IB31" s="1337"/>
      <c r="IC31" s="1337"/>
      <c r="ID31" s="1337"/>
      <c r="IE31" s="1337"/>
      <c r="IF31" s="1338"/>
      <c r="IG31" s="1338"/>
      <c r="IH31" s="1338"/>
      <c r="II31" s="1338"/>
      <c r="IJ31" s="1338"/>
      <c r="IK31" s="1338"/>
      <c r="IL31" s="1338"/>
      <c r="IM31" s="1338"/>
      <c r="IN31" s="1338"/>
      <c r="IO31" s="1338"/>
      <c r="IP31" s="1338"/>
      <c r="IQ31" s="1338"/>
      <c r="IR31" s="1338"/>
      <c r="IS31" s="1338"/>
      <c r="IT31" s="1338"/>
      <c r="IU31" s="1338"/>
      <c r="IV31" s="1338"/>
      <c r="IW31" s="1338"/>
      <c r="IX31" s="1338"/>
      <c r="IY31" s="1338"/>
      <c r="IZ31" s="1338"/>
      <c r="JA31" s="1338"/>
      <c r="JB31" s="1338"/>
      <c r="JC31" s="1338"/>
      <c r="JD31" s="1338"/>
      <c r="JE31" s="1338"/>
      <c r="JF31" s="1338"/>
      <c r="JG31" s="1337"/>
      <c r="JH31" s="1337"/>
      <c r="JI31" s="1337"/>
      <c r="JJ31" s="1337"/>
      <c r="JK31" s="1337"/>
      <c r="JL31" s="1337"/>
      <c r="JM31" s="1337"/>
      <c r="JN31" s="1337"/>
      <c r="JO31" s="1337"/>
      <c r="JP31" s="1337"/>
      <c r="JQ31" s="1337"/>
      <c r="JR31" s="1337"/>
      <c r="JS31" s="1337"/>
      <c r="JT31" s="1337"/>
      <c r="JU31" s="1337"/>
      <c r="JV31" s="1337"/>
      <c r="JW31" s="1337"/>
      <c r="JX31" s="1337"/>
      <c r="JY31" s="1337"/>
      <c r="JZ31" s="1337"/>
      <c r="KA31" s="1337"/>
      <c r="KB31" s="1337"/>
      <c r="KC31" s="1337"/>
      <c r="KD31" s="1337"/>
      <c r="KE31" s="1337"/>
      <c r="KF31" s="1337"/>
      <c r="KG31" s="1337"/>
      <c r="KH31" s="1337"/>
      <c r="KI31" s="1337"/>
      <c r="KJ31" s="1337"/>
      <c r="KK31" s="1337"/>
      <c r="KL31" s="1337"/>
      <c r="KM31" s="1337"/>
      <c r="KN31" s="1337"/>
      <c r="KO31" s="1337"/>
      <c r="KP31" s="1337"/>
      <c r="KQ31" s="1337"/>
      <c r="KR31" s="1337"/>
      <c r="KS31" s="1337"/>
      <c r="KT31" s="1337"/>
      <c r="KU31" s="1337"/>
      <c r="KV31" s="1337"/>
      <c r="KW31" s="1337"/>
      <c r="KX31" s="1337"/>
      <c r="KY31" s="1337"/>
      <c r="KZ31" s="1337"/>
      <c r="LA31" s="1337"/>
      <c r="LB31" s="1337"/>
      <c r="LC31" s="1337"/>
      <c r="LD31" s="1337"/>
      <c r="LE31" s="1337"/>
      <c r="LF31" s="1337"/>
      <c r="LG31" s="1337"/>
      <c r="LH31" s="1337"/>
      <c r="LI31" s="1337"/>
      <c r="LJ31" s="1337"/>
      <c r="LK31" s="1337"/>
      <c r="LL31" s="1337"/>
      <c r="LM31" s="1337"/>
      <c r="LN31" s="1337"/>
      <c r="LO31" s="1337"/>
      <c r="LP31" s="1337"/>
      <c r="LQ31" s="1337"/>
      <c r="LR31" s="305">
        <v>37897.201000000001</v>
      </c>
      <c r="LS31" s="305">
        <v>10352.19</v>
      </c>
      <c r="LT31" s="305">
        <v>23054.09</v>
      </c>
      <c r="LU31" s="305">
        <v>23867.727999999999</v>
      </c>
      <c r="LV31" s="305">
        <v>4490.9210000000003</v>
      </c>
      <c r="LW31" s="305">
        <v>27545.010999999999</v>
      </c>
      <c r="LX31" s="305">
        <v>14348.935631550832</v>
      </c>
      <c r="LY31" s="305">
        <v>2013.1556691065816</v>
      </c>
      <c r="LZ31" s="305">
        <v>12335.77996244425</v>
      </c>
      <c r="MA31" s="305">
        <v>9290.7152263598382</v>
      </c>
      <c r="MB31" s="305">
        <v>11818.603137469681</v>
      </c>
      <c r="MC31" s="305">
        <v>8880.3753737906773</v>
      </c>
      <c r="MD31" s="305">
        <v>23677588.106158588</v>
      </c>
      <c r="ME31" s="305">
        <v>17149918.674650371</v>
      </c>
      <c r="MF31" s="305">
        <v>1699.1794089369753</v>
      </c>
      <c r="MG31" s="305">
        <v>313.97626016960635</v>
      </c>
      <c r="MH31" s="305">
        <v>14.030000000000001</v>
      </c>
      <c r="MI31" s="305">
        <v>11.841849824740819</v>
      </c>
      <c r="MJ31" s="305">
        <v>2.1881501752591817</v>
      </c>
      <c r="MK31" s="305">
        <v>1848.7490512630277</v>
      </c>
      <c r="ML31" s="305">
        <v>2850.6001401029739</v>
      </c>
      <c r="MM31" s="305">
        <v>218.94658197072977</v>
      </c>
      <c r="MN31" s="305">
        <v>2631.6535581322441</v>
      </c>
      <c r="MO31" s="305">
        <v>1092.9608855838678</v>
      </c>
      <c r="MP31" s="305">
        <v>6543.4698854943799</v>
      </c>
      <c r="MQ31" s="305">
        <v>4794.4486008243903</v>
      </c>
      <c r="MR31" s="305">
        <v>1749.0212846699892</v>
      </c>
      <c r="MS31" s="305">
        <v>606.48970180859237</v>
      </c>
      <c r="MT31" s="305">
        <v>2700.7207496594319</v>
      </c>
      <c r="MU31" s="305">
        <v>215.16282428358284</v>
      </c>
      <c r="MV31" s="305">
        <v>2485.5579253758488</v>
      </c>
      <c r="MW31" s="305">
        <v>969.4437017085271</v>
      </c>
      <c r="MX31" s="305">
        <v>5014.0610731832885</v>
      </c>
      <c r="MY31" s="305">
        <v>3322.003056553649</v>
      </c>
      <c r="MZ31" s="305">
        <v>1692.058016629639</v>
      </c>
      <c r="NA31" s="305">
        <v>56497.794704760134</v>
      </c>
      <c r="NB31" s="305">
        <v>1137.7462896385759</v>
      </c>
      <c r="NC31" s="305">
        <v>17457.678413611633</v>
      </c>
      <c r="ND31" s="305">
        <v>1711.5287995115852</v>
      </c>
      <c r="NE31" s="305">
        <v>15746.149614100048</v>
      </c>
      <c r="NF31" s="305">
        <v>5452.1246867246864</v>
      </c>
      <c r="NG31" s="305">
        <v>32450.245314785236</v>
      </c>
      <c r="NH31" s="305">
        <v>20546.579885656534</v>
      </c>
      <c r="NI31" s="305">
        <v>11903.665429128703</v>
      </c>
      <c r="NJ31" s="305">
        <v>6081.1028352761523</v>
      </c>
      <c r="NK31" s="305">
        <v>1875.9531880685545</v>
      </c>
      <c r="NL31" s="305">
        <v>6464.0812700880278</v>
      </c>
      <c r="NM31" s="305">
        <v>7954.5748909477234</v>
      </c>
      <c r="NN31" s="305">
        <v>6335.0563884842977</v>
      </c>
      <c r="NO31" s="305">
        <v>5623.9724670096639</v>
      </c>
      <c r="NP31" s="305">
        <v>6471.8488349372001</v>
      </c>
      <c r="NQ31" s="305">
        <v>6184.9972850332679</v>
      </c>
      <c r="NR31" s="305">
        <v>7035.0220336057191</v>
      </c>
      <c r="NS31" s="305">
        <v>1944.1152440926442</v>
      </c>
      <c r="NT31" s="305"/>
      <c r="NU31" s="305">
        <v>2618.7489827398872</v>
      </c>
      <c r="NV31" s="305">
        <v>0.52927752012701856</v>
      </c>
      <c r="NW31" s="305">
        <v>0.18194775787595235</v>
      </c>
      <c r="NX31" s="305">
        <v>0.43551494892206727</v>
      </c>
      <c r="NY31" s="305">
        <v>0.60675271085171534</v>
      </c>
      <c r="NZ31" s="305">
        <v>0.56138144421429814</v>
      </c>
      <c r="OA31" s="305">
        <v>0.53285709080131582</v>
      </c>
      <c r="OB31" s="305">
        <v>0.44247890621610175</v>
      </c>
      <c r="OC31" s="305">
        <v>0.82301831059155028</v>
      </c>
      <c r="OD31" s="305">
        <v>27200.890953154099</v>
      </c>
      <c r="OE31" s="305"/>
      <c r="OF31" s="305"/>
      <c r="OG31" s="305">
        <v>13605.893703929203</v>
      </c>
      <c r="OH31" s="305"/>
      <c r="OI31" s="305"/>
      <c r="OJ31" s="305">
        <v>11700.308260752496</v>
      </c>
      <c r="OK31" s="305"/>
      <c r="OL31" s="305"/>
      <c r="OM31" s="305">
        <v>1905.5854431767082</v>
      </c>
      <c r="ON31" s="305"/>
      <c r="OO31" s="305"/>
      <c r="OP31" s="305">
        <v>50.021770157552808</v>
      </c>
      <c r="OS31" s="305">
        <v>43.014430229153128</v>
      </c>
      <c r="OV31" s="305">
        <v>14.000099566274866</v>
      </c>
    </row>
    <row r="32" spans="1:412" s="157" customFormat="1" ht="12">
      <c r="A32" s="1342">
        <v>1982</v>
      </c>
      <c r="B32" s="305">
        <v>129320.59927590025</v>
      </c>
      <c r="C32" s="305">
        <v>84841.802136594633</v>
      </c>
      <c r="D32" s="305">
        <v>18974.674744171429</v>
      </c>
      <c r="E32" s="305">
        <v>28809.270179584528</v>
      </c>
      <c r="F32" s="305">
        <v>21978.475106955688</v>
      </c>
      <c r="G32" s="305">
        <v>25283.622891406027</v>
      </c>
      <c r="H32" s="383">
        <v>536557.02438381733</v>
      </c>
      <c r="I32" s="383">
        <v>345170.81083839305</v>
      </c>
      <c r="J32" s="383">
        <v>80400.453253333078</v>
      </c>
      <c r="K32" s="383">
        <v>92514.547494463593</v>
      </c>
      <c r="L32" s="383">
        <v>64664.587258552252</v>
      </c>
      <c r="M32" s="383">
        <v>46193.374460924671</v>
      </c>
      <c r="N32" s="305">
        <v>24.101930158199337</v>
      </c>
      <c r="O32" s="305">
        <v>24.57965722261407</v>
      </c>
      <c r="P32" s="305">
        <v>23.600208675919141</v>
      </c>
      <c r="Q32" s="305">
        <v>31.140259515735707</v>
      </c>
      <c r="R32" s="305">
        <v>33.98842556448686</v>
      </c>
      <c r="S32" s="305">
        <v>54.734305918251621</v>
      </c>
      <c r="T32" s="383">
        <v>129320.59927590025</v>
      </c>
      <c r="U32" s="383">
        <v>119376.16478685701</v>
      </c>
      <c r="V32" s="383">
        <v>63901.146187848746</v>
      </c>
      <c r="W32" s="383">
        <v>55475.018599008268</v>
      </c>
      <c r="X32" s="383">
        <v>38718.548633518374</v>
      </c>
      <c r="Y32" s="383">
        <v>16756.469965489894</v>
      </c>
      <c r="Z32" s="383">
        <v>9944.4344890432403</v>
      </c>
      <c r="AA32" s="305">
        <v>129320.59927590025</v>
      </c>
      <c r="AB32" s="305">
        <v>122723.85846066815</v>
      </c>
      <c r="AC32" s="305">
        <v>7284.1862017745352</v>
      </c>
      <c r="AD32" s="305">
        <v>5279.3229775025875</v>
      </c>
      <c r="AE32" s="305">
        <v>28221.702717203247</v>
      </c>
      <c r="AF32" s="305">
        <v>11317.926747752863</v>
      </c>
      <c r="AG32" s="305">
        <v>70620.719816434925</v>
      </c>
      <c r="AH32" s="305">
        <v>54053.419865156371</v>
      </c>
      <c r="AI32" s="305"/>
      <c r="AJ32" s="305">
        <v>16567.299951278554</v>
      </c>
      <c r="AK32" s="305">
        <v>6596.740815232105</v>
      </c>
      <c r="AL32" s="305">
        <v>536557.02438381733</v>
      </c>
      <c r="AM32" s="305">
        <v>488606.47849095904</v>
      </c>
      <c r="AN32" s="305">
        <v>16153.744349202851</v>
      </c>
      <c r="AO32" s="305">
        <v>19300.528379740917</v>
      </c>
      <c r="AP32" s="305">
        <v>86412.011294342781</v>
      </c>
      <c r="AQ32" s="305">
        <v>54056.810491180273</v>
      </c>
      <c r="AR32" s="305">
        <v>312683.38397649227</v>
      </c>
      <c r="AS32" s="305">
        <v>233156.59766872556</v>
      </c>
      <c r="AT32" s="305"/>
      <c r="AU32" s="305">
        <v>79526.786307766684</v>
      </c>
      <c r="AV32" s="305">
        <v>47950.545892858267</v>
      </c>
      <c r="AW32" s="305">
        <v>24.101930158199337</v>
      </c>
      <c r="AX32" s="305">
        <v>25.117116506456426</v>
      </c>
      <c r="AY32" s="305">
        <v>45.092865432985469</v>
      </c>
      <c r="AZ32" s="305">
        <v>27.353256209524844</v>
      </c>
      <c r="BA32" s="305">
        <v>32.659467468095912</v>
      </c>
      <c r="BB32" s="305">
        <v>20.937096815209728</v>
      </c>
      <c r="BC32" s="305">
        <v>22.585376593514233</v>
      </c>
      <c r="BD32" s="305">
        <v>23.18331130477241</v>
      </c>
      <c r="BE32" s="305"/>
      <c r="BF32" s="305">
        <v>20.832351865902783</v>
      </c>
      <c r="BG32" s="305">
        <v>13.757384180718201</v>
      </c>
      <c r="BH32" s="305">
        <v>21978.475106955688</v>
      </c>
      <c r="BI32" s="305">
        <v>14456.72617515393</v>
      </c>
      <c r="BJ32" s="305">
        <v>7521.7489318017551</v>
      </c>
      <c r="BK32" s="305">
        <v>3644.494113516892</v>
      </c>
      <c r="BL32" s="305">
        <v>3877.2548182848632</v>
      </c>
      <c r="BM32" s="305">
        <v>25283.622891406027</v>
      </c>
      <c r="BN32" s="305">
        <v>21030.895862232323</v>
      </c>
      <c r="BO32" s="305">
        <v>4252.7270291737032</v>
      </c>
      <c r="BP32" s="305">
        <v>3678.5456102248277</v>
      </c>
      <c r="BQ32" s="305">
        <v>574.18141894887583</v>
      </c>
      <c r="BR32" s="305">
        <v>64664.587258552252</v>
      </c>
      <c r="BS32" s="305">
        <v>34927.757494659927</v>
      </c>
      <c r="BT32" s="305">
        <v>29736.829763892318</v>
      </c>
      <c r="BU32" s="305">
        <v>10756.39320329397</v>
      </c>
      <c r="BV32" s="305">
        <v>18980.436560598348</v>
      </c>
      <c r="BW32" s="305">
        <v>46193.374460924671</v>
      </c>
      <c r="BX32" s="305">
        <v>32667.673333473907</v>
      </c>
      <c r="BY32" s="305">
        <v>13525.701127450762</v>
      </c>
      <c r="BZ32" s="305">
        <v>11813.228599510412</v>
      </c>
      <c r="CA32" s="305">
        <v>1712.4725279403501</v>
      </c>
      <c r="CB32" s="305">
        <v>33.98842556448686</v>
      </c>
      <c r="CC32" s="305">
        <v>41.39036460432424</v>
      </c>
      <c r="CD32" s="305">
        <v>25.294387436467662</v>
      </c>
      <c r="CE32" s="305">
        <v>33.882120564361898</v>
      </c>
      <c r="CF32" s="305">
        <v>20.427637720060083</v>
      </c>
      <c r="CG32" s="305">
        <v>54.734305918251621</v>
      </c>
      <c r="CH32" s="305">
        <v>64.37830955252754</v>
      </c>
      <c r="CI32" s="305">
        <v>31.441823156528891</v>
      </c>
      <c r="CJ32" s="305">
        <v>31.139206180918922</v>
      </c>
      <c r="CK32" s="305">
        <v>33.529379863364213</v>
      </c>
      <c r="CL32" s="305">
        <v>28809.270179584528</v>
      </c>
      <c r="CM32" s="305">
        <v>28967.032409051171</v>
      </c>
      <c r="CN32" s="305">
        <v>-157.76222946664279</v>
      </c>
      <c r="CO32" s="305"/>
      <c r="CP32" s="305">
        <v>92514.547494463593</v>
      </c>
      <c r="CQ32" s="305">
        <v>92515.02820007829</v>
      </c>
      <c r="CR32" s="305">
        <v>-0.48070561471376777</v>
      </c>
      <c r="CS32" s="305"/>
      <c r="CT32" s="305">
        <v>28967.032409051171</v>
      </c>
      <c r="CU32" s="305">
        <v>9261.5922983760847</v>
      </c>
      <c r="CV32" s="305">
        <v>7104.5025137684188</v>
      </c>
      <c r="CW32" s="305">
        <v>2700.7400468642618</v>
      </c>
      <c r="CX32" s="305">
        <v>7354.4148313044552</v>
      </c>
      <c r="CY32" s="305">
        <v>146.46027695973768</v>
      </c>
      <c r="CZ32" s="305">
        <v>2399.3224417782126</v>
      </c>
      <c r="DA32" s="305">
        <v>9900.1975500424051</v>
      </c>
      <c r="DB32" s="305">
        <v>92514.547494463593</v>
      </c>
      <c r="DC32" s="305">
        <v>92515.02820007829</v>
      </c>
      <c r="DD32" s="305">
        <v>31573.087716941907</v>
      </c>
      <c r="DE32" s="305">
        <v>27597.987118031884</v>
      </c>
      <c r="DF32" s="305">
        <v>7556.9432191799633</v>
      </c>
      <c r="DG32" s="305">
        <v>18159.429777589092</v>
      </c>
      <c r="DH32" s="305">
        <v>233.67147306453913</v>
      </c>
      <c r="DI32" s="305">
        <v>7393.9088952708989</v>
      </c>
      <c r="DJ32" s="305">
        <v>25787.010145924531</v>
      </c>
      <c r="DK32" s="305">
        <v>31.140259515735707</v>
      </c>
      <c r="DL32" s="305">
        <v>31.31062376850322</v>
      </c>
      <c r="DM32" s="305">
        <v>29.333818666732352</v>
      </c>
      <c r="DN32" s="305">
        <v>25.742828574358246</v>
      </c>
      <c r="DO32" s="305">
        <v>35.738525069364371</v>
      </c>
      <c r="DP32" s="305">
        <v>40.499150696794914</v>
      </c>
      <c r="DQ32" s="305">
        <v>62.677859234997825</v>
      </c>
      <c r="DR32" s="305">
        <v>32.449986546531633</v>
      </c>
      <c r="DS32" s="305">
        <v>38.392188524450042</v>
      </c>
      <c r="DT32" s="305">
        <v>25514.302011060954</v>
      </c>
      <c r="DU32" s="305">
        <v>3452.7303979902158</v>
      </c>
      <c r="DV32" s="305">
        <v>16252.709712684869</v>
      </c>
      <c r="DW32" s="305">
        <v>79102.63108133513</v>
      </c>
      <c r="DX32" s="305">
        <v>13412.397118743158</v>
      </c>
      <c r="DY32" s="305">
        <v>47529.543364393219</v>
      </c>
      <c r="DZ32" s="305">
        <v>32.254681876291279</v>
      </c>
      <c r="EA32" s="305">
        <v>25.742828574358246</v>
      </c>
      <c r="EB32" s="305">
        <v>34.194962884622612</v>
      </c>
      <c r="EC32" s="305">
        <v>1375501</v>
      </c>
      <c r="ED32" s="305">
        <v>1375826.5018712946</v>
      </c>
      <c r="EE32" s="305">
        <v>79.766626907973091</v>
      </c>
      <c r="EF32" s="305">
        <v>25764.639072695962</v>
      </c>
      <c r="EG32" s="305">
        <v>58537.64929819708</v>
      </c>
      <c r="EH32" s="305">
        <v>4293.102880824099</v>
      </c>
      <c r="EI32" s="305">
        <v>-4588.9806329885578</v>
      </c>
      <c r="EJ32" s="305">
        <v>84006.41061872858</v>
      </c>
      <c r="EK32" s="305">
        <v>84841.802136594633</v>
      </c>
      <c r="EL32" s="305">
        <v>13.947482064498159</v>
      </c>
      <c r="EM32" s="305">
        <v>-821.44403580155551</v>
      </c>
      <c r="EN32" s="305">
        <v>-0.97783494110915026</v>
      </c>
      <c r="EO32" s="305">
        <v>21978.475106955688</v>
      </c>
      <c r="EP32" s="305">
        <v>14456.72617515393</v>
      </c>
      <c r="EQ32" s="305">
        <v>7521.7489318017551</v>
      </c>
      <c r="ER32" s="305">
        <v>3877.2548182848632</v>
      </c>
      <c r="ES32" s="305">
        <v>25283.622891406027</v>
      </c>
      <c r="ET32" s="305">
        <v>21030.895862232323</v>
      </c>
      <c r="EU32" s="305">
        <v>4252.7270291737032</v>
      </c>
      <c r="EV32" s="305">
        <v>574.18141894887583</v>
      </c>
      <c r="EW32" s="305">
        <v>-1669.846020698857</v>
      </c>
      <c r="EX32" s="305">
        <v>968.2305001622733</v>
      </c>
      <c r="EY32" s="305">
        <v>-15.914800524082555</v>
      </c>
      <c r="EZ32" s="305">
        <v>-4022.6781055110046</v>
      </c>
      <c r="FA32" s="305">
        <v>1271.9519671126177</v>
      </c>
      <c r="FB32" s="305">
        <v>2941.7979878114747</v>
      </c>
      <c r="FC32" s="305">
        <v>-1669.846020698857</v>
      </c>
      <c r="FD32" s="305">
        <v>1293.0775425817076</v>
      </c>
      <c r="FE32" s="305">
        <v>324.84704241943433</v>
      </c>
      <c r="FF32" s="305">
        <v>968.2305001622733</v>
      </c>
      <c r="FG32" s="305">
        <v>128618.98375536368</v>
      </c>
      <c r="FH32" s="305">
        <v>16756.469965489894</v>
      </c>
      <c r="FI32" s="305">
        <v>111862.51378987377</v>
      </c>
      <c r="FJ32" s="305">
        <v>84841.802136594633</v>
      </c>
      <c r="FK32" s="305">
        <v>18974.674744171429</v>
      </c>
      <c r="FL32" s="305">
        <v>24802.506874597613</v>
      </c>
      <c r="FM32" s="305">
        <v>28809.270179584528</v>
      </c>
      <c r="FN32" s="305">
        <v>1.3823278400826993</v>
      </c>
      <c r="FO32" s="305">
        <v>17.297128364165253</v>
      </c>
      <c r="FP32" s="305">
        <v>-15.914800524082555</v>
      </c>
      <c r="FQ32" s="305">
        <v>-4022.6781055109973</v>
      </c>
      <c r="FR32" s="305">
        <v>-3.1106243924286003</v>
      </c>
      <c r="FS32" s="305">
        <v>41881.119805752889</v>
      </c>
      <c r="FT32" s="305">
        <v>41658.162345389639</v>
      </c>
      <c r="FU32" s="305">
        <v>1302.3211087471302</v>
      </c>
      <c r="FV32" s="305"/>
      <c r="FW32" s="305">
        <v>90.554493767504482</v>
      </c>
      <c r="FX32" s="305">
        <v>13750.300385849769</v>
      </c>
      <c r="FY32" s="305">
        <v>1735.9874027862923</v>
      </c>
      <c r="FZ32" s="305">
        <v>6788.5670669407291</v>
      </c>
      <c r="GA32" s="305">
        <v>15694.553628310074</v>
      </c>
      <c r="GB32" s="305">
        <v>2295.8782589881362</v>
      </c>
      <c r="GC32" s="305">
        <v>222.95746036325173</v>
      </c>
      <c r="GD32" s="305">
        <v>45112.749870782405</v>
      </c>
      <c r="GE32" s="305">
        <v>38891.865902179277</v>
      </c>
      <c r="GF32" s="305">
        <v>12020.476482396356</v>
      </c>
      <c r="GG32" s="305">
        <v>4437.6750447754021</v>
      </c>
      <c r="GH32" s="305">
        <v>16502.025410791775</v>
      </c>
      <c r="GI32" s="305">
        <v>2598.6593019156194</v>
      </c>
      <c r="GJ32" s="305">
        <v>2992.21689324823</v>
      </c>
      <c r="GK32" s="305">
        <v>1144.6696236462203</v>
      </c>
      <c r="GL32" s="305">
        <v>1794.802447321289</v>
      </c>
      <c r="GM32" s="305">
        <v>6220.8839686031279</v>
      </c>
      <c r="GN32" s="305">
        <v>3616.3138725613935</v>
      </c>
      <c r="GO32" s="305">
        <v>3452.7303979902158</v>
      </c>
      <c r="GP32" s="305">
        <v>2604.5700960417344</v>
      </c>
      <c r="GQ32" s="305"/>
      <c r="GR32" s="305"/>
      <c r="GS32" s="305">
        <v>-3231.6300650295161</v>
      </c>
      <c r="GT32" s="305">
        <v>-3231.6300650295161</v>
      </c>
      <c r="GU32" s="305"/>
      <c r="GV32" s="305">
        <v>-2086.9604413832958</v>
      </c>
      <c r="GW32" s="305">
        <v>2766.2964432103618</v>
      </c>
      <c r="GX32" s="305">
        <v>34218.197902893357</v>
      </c>
      <c r="GY32" s="305"/>
      <c r="GZ32" s="1337"/>
      <c r="HA32" s="1337"/>
      <c r="HB32" s="1337"/>
      <c r="HC32" s="1337"/>
      <c r="HD32" s="1337"/>
      <c r="HE32" s="1337"/>
      <c r="HF32" s="1337"/>
      <c r="HG32" s="1337"/>
      <c r="HH32" s="1337"/>
      <c r="HI32" s="1337"/>
      <c r="HJ32" s="1337"/>
      <c r="HK32" s="1337"/>
      <c r="HL32" s="1337"/>
      <c r="HM32" s="1337"/>
      <c r="HN32" s="1337"/>
      <c r="HO32" s="1337"/>
      <c r="HP32" s="1337"/>
      <c r="HQ32" s="1337"/>
      <c r="HR32" s="1337"/>
      <c r="HS32" s="1337"/>
      <c r="HT32" s="1337"/>
      <c r="HU32" s="1337"/>
      <c r="HV32" s="1337"/>
      <c r="HW32" s="1337"/>
      <c r="HX32" s="1337"/>
      <c r="HY32" s="1337"/>
      <c r="HZ32" s="1337"/>
      <c r="IA32" s="1337"/>
      <c r="IB32" s="1337"/>
      <c r="IC32" s="1337"/>
      <c r="ID32" s="1337"/>
      <c r="IE32" s="1337"/>
      <c r="IF32" s="1338"/>
      <c r="IG32" s="1338"/>
      <c r="IH32" s="1338"/>
      <c r="II32" s="1338"/>
      <c r="IJ32" s="1338"/>
      <c r="IK32" s="1338"/>
      <c r="IL32" s="1338"/>
      <c r="IM32" s="1338"/>
      <c r="IN32" s="1338"/>
      <c r="IO32" s="1338"/>
      <c r="IP32" s="1338"/>
      <c r="IQ32" s="1338"/>
      <c r="IR32" s="1338"/>
      <c r="IS32" s="1338"/>
      <c r="IT32" s="1338"/>
      <c r="IU32" s="1338"/>
      <c r="IV32" s="1338"/>
      <c r="IW32" s="1338"/>
      <c r="IX32" s="1338"/>
      <c r="IY32" s="1338"/>
      <c r="IZ32" s="1338"/>
      <c r="JA32" s="1338"/>
      <c r="JB32" s="1338"/>
      <c r="JC32" s="1338"/>
      <c r="JD32" s="1338"/>
      <c r="JE32" s="1338"/>
      <c r="JF32" s="1338"/>
      <c r="JG32" s="1337"/>
      <c r="JH32" s="1337"/>
      <c r="JI32" s="1337"/>
      <c r="JJ32" s="1337"/>
      <c r="JK32" s="1337"/>
      <c r="JL32" s="1337"/>
      <c r="JM32" s="1337"/>
      <c r="JN32" s="1337"/>
      <c r="JO32" s="1337"/>
      <c r="JP32" s="1337"/>
      <c r="JQ32" s="1337"/>
      <c r="JR32" s="1337"/>
      <c r="JS32" s="1337"/>
      <c r="JT32" s="1337"/>
      <c r="JU32" s="1337"/>
      <c r="JV32" s="1337"/>
      <c r="JW32" s="1337"/>
      <c r="JX32" s="1337"/>
      <c r="JY32" s="1337"/>
      <c r="JZ32" s="1337"/>
      <c r="KA32" s="1337"/>
      <c r="KB32" s="1337"/>
      <c r="KC32" s="1337"/>
      <c r="KD32" s="1337"/>
      <c r="KE32" s="1337"/>
      <c r="KF32" s="1337"/>
      <c r="KG32" s="1337"/>
      <c r="KH32" s="1337"/>
      <c r="KI32" s="1337"/>
      <c r="KJ32" s="1337"/>
      <c r="KK32" s="1337"/>
      <c r="KL32" s="1337"/>
      <c r="KM32" s="1337"/>
      <c r="KN32" s="1337"/>
      <c r="KO32" s="1337"/>
      <c r="KP32" s="1337"/>
      <c r="KQ32" s="1337"/>
      <c r="KR32" s="1337"/>
      <c r="KS32" s="1337"/>
      <c r="KT32" s="1337"/>
      <c r="KU32" s="1337"/>
      <c r="KV32" s="1337"/>
      <c r="KW32" s="1337"/>
      <c r="KX32" s="1337"/>
      <c r="KY32" s="1337"/>
      <c r="KZ32" s="1337"/>
      <c r="LA32" s="1337"/>
      <c r="LB32" s="1337"/>
      <c r="LC32" s="1337"/>
      <c r="LD32" s="1337"/>
      <c r="LE32" s="1337"/>
      <c r="LF32" s="1337"/>
      <c r="LG32" s="1337"/>
      <c r="LH32" s="1337"/>
      <c r="LI32" s="1337"/>
      <c r="LJ32" s="1337"/>
      <c r="LK32" s="1337"/>
      <c r="LL32" s="1337"/>
      <c r="LM32" s="1337"/>
      <c r="LN32" s="1337"/>
      <c r="LO32" s="1337"/>
      <c r="LP32" s="1337"/>
      <c r="LQ32" s="1337"/>
      <c r="LR32" s="305">
        <v>38157.599000000002</v>
      </c>
      <c r="LS32" s="305">
        <v>10234.221</v>
      </c>
      <c r="LT32" s="305">
        <v>23339.786</v>
      </c>
      <c r="LU32" s="305">
        <v>24154.103999999999</v>
      </c>
      <c r="LV32" s="305">
        <v>4583.5919999999996</v>
      </c>
      <c r="LW32" s="305">
        <v>27923.378000000001</v>
      </c>
      <c r="LX32" s="305">
        <v>14523.11953144421</v>
      </c>
      <c r="LY32" s="305">
        <v>2301.1882897573341</v>
      </c>
      <c r="LZ32" s="305">
        <v>12221.931241686876</v>
      </c>
      <c r="MA32" s="305">
        <v>9248.3012662187539</v>
      </c>
      <c r="MB32" s="305">
        <v>11709.527517408653</v>
      </c>
      <c r="MC32" s="305">
        <v>8839.8346965699202</v>
      </c>
      <c r="MD32" s="305">
        <v>23303271.3554672</v>
      </c>
      <c r="ME32" s="305">
        <v>16970331.651603684</v>
      </c>
      <c r="MF32" s="305">
        <v>1787.2826184688756</v>
      </c>
      <c r="MG32" s="305">
        <v>513.90567128845851</v>
      </c>
      <c r="MH32" s="305">
        <v>15.844999999999999</v>
      </c>
      <c r="MI32" s="305">
        <v>12.306464975373954</v>
      </c>
      <c r="MJ32" s="305">
        <v>3.5385350246260447</v>
      </c>
      <c r="MK32" s="305">
        <v>1802.3809929575632</v>
      </c>
      <c r="ML32" s="305">
        <v>2722.9263402898441</v>
      </c>
      <c r="MM32" s="305">
        <v>226.24008897805285</v>
      </c>
      <c r="MN32" s="305">
        <v>2496.6862513117912</v>
      </c>
      <c r="MO32" s="305">
        <v>1074.709072962859</v>
      </c>
      <c r="MP32" s="305">
        <v>6621.9148354766094</v>
      </c>
      <c r="MQ32" s="305">
        <v>4840.1536029761273</v>
      </c>
      <c r="MR32" s="305">
        <v>1781.7612325004818</v>
      </c>
      <c r="MS32" s="305">
        <v>613.70078293733093</v>
      </c>
      <c r="MT32" s="305">
        <v>2583.6171843978755</v>
      </c>
      <c r="MU32" s="305">
        <v>220.46837981697936</v>
      </c>
      <c r="MV32" s="305">
        <v>2363.1488045808965</v>
      </c>
      <c r="MW32" s="305">
        <v>954.83238647022165</v>
      </c>
      <c r="MX32" s="305">
        <v>5096.1509124133245</v>
      </c>
      <c r="MY32" s="305">
        <v>3370.1963605704987</v>
      </c>
      <c r="MZ32" s="305">
        <v>1725.9545518428263</v>
      </c>
      <c r="NA32" s="305">
        <v>63901.146187848746</v>
      </c>
      <c r="NB32" s="305">
        <v>1244.0047587596234</v>
      </c>
      <c r="NC32" s="305">
        <v>19186.960107077688</v>
      </c>
      <c r="ND32" s="305">
        <v>2004.6059860174394</v>
      </c>
      <c r="NE32" s="305">
        <v>17182.354121060249</v>
      </c>
      <c r="NF32" s="305">
        <v>6082.1643447988372</v>
      </c>
      <c r="NG32" s="305">
        <v>37388.016977212596</v>
      </c>
      <c r="NH32" s="305">
        <v>23777.719648055205</v>
      </c>
      <c r="NI32" s="305">
        <v>13610.297329157391</v>
      </c>
      <c r="NJ32" s="305">
        <v>6909.5009287013927</v>
      </c>
      <c r="NK32" s="305">
        <v>2027.0542149310847</v>
      </c>
      <c r="NL32" s="305">
        <v>7426.3943679215399</v>
      </c>
      <c r="NM32" s="305">
        <v>9092.4874926805933</v>
      </c>
      <c r="NN32" s="305">
        <v>7270.9573293703497</v>
      </c>
      <c r="NO32" s="305">
        <v>6369.8764631173526</v>
      </c>
      <c r="NP32" s="305">
        <v>7336.5207623938259</v>
      </c>
      <c r="NQ32" s="305">
        <v>7055.2920673233912</v>
      </c>
      <c r="NR32" s="305">
        <v>7885.6637995626725</v>
      </c>
      <c r="NS32" s="305">
        <v>2324.3527191922826</v>
      </c>
      <c r="NT32" s="305">
        <v>674.80367749999982</v>
      </c>
      <c r="NU32" s="305">
        <v>2598.6593019156194</v>
      </c>
      <c r="NV32" s="305">
        <v>0.52069049155856251</v>
      </c>
      <c r="NW32" s="305">
        <v>0.1707815704184725</v>
      </c>
      <c r="NX32" s="305">
        <v>0.37970891240409183</v>
      </c>
      <c r="NY32" s="305">
        <v>0.6088347784411432</v>
      </c>
      <c r="NZ32" s="305">
        <v>0.53739209312398417</v>
      </c>
      <c r="OA32" s="305">
        <v>0.52941993616598082</v>
      </c>
      <c r="OB32" s="305">
        <v>0.4398929745309727</v>
      </c>
      <c r="OC32" s="305">
        <v>0.82151571886685371</v>
      </c>
      <c r="OD32" s="305">
        <v>27570.158328650818</v>
      </c>
      <c r="OE32" s="305"/>
      <c r="OF32" s="305"/>
      <c r="OG32" s="305">
        <v>13770.64402708188</v>
      </c>
      <c r="OH32" s="305"/>
      <c r="OI32" s="305"/>
      <c r="OJ32" s="305">
        <v>11592.722666862814</v>
      </c>
      <c r="OK32" s="305"/>
      <c r="OL32" s="305"/>
      <c r="OM32" s="305">
        <v>2177.921360219068</v>
      </c>
      <c r="ON32" s="305"/>
      <c r="OO32" s="305"/>
      <c r="OP32" s="305">
        <v>49.951338217272635</v>
      </c>
      <c r="OS32" s="305">
        <v>42.048081583977321</v>
      </c>
      <c r="OV32" s="305">
        <v>15.811231477378849</v>
      </c>
    </row>
    <row r="33" spans="1:412" s="157" customFormat="1" ht="12">
      <c r="A33" s="1342">
        <v>1983</v>
      </c>
      <c r="B33" s="305">
        <v>147258.48901172949</v>
      </c>
      <c r="C33" s="305">
        <v>95749.844202529057</v>
      </c>
      <c r="D33" s="305">
        <v>22276.218858257165</v>
      </c>
      <c r="E33" s="305">
        <v>31586.947741873089</v>
      </c>
      <c r="F33" s="305">
        <v>28150.226707004673</v>
      </c>
      <c r="G33" s="305">
        <v>30504.74849793451</v>
      </c>
      <c r="H33" s="383">
        <v>546059.99952675402</v>
      </c>
      <c r="I33" s="383">
        <v>346471.23079903476</v>
      </c>
      <c r="J33" s="383">
        <v>82998.264556715367</v>
      </c>
      <c r="K33" s="383">
        <v>91358.057651015813</v>
      </c>
      <c r="L33" s="383">
        <v>70868.240908374719</v>
      </c>
      <c r="M33" s="383">
        <v>45635.794388386668</v>
      </c>
      <c r="N33" s="305">
        <v>26.967455799610278</v>
      </c>
      <c r="O33" s="305">
        <v>27.63572720935877</v>
      </c>
      <c r="P33" s="305">
        <v>26.83937908489052</v>
      </c>
      <c r="Q33" s="305">
        <v>34.57488978425306</v>
      </c>
      <c r="R33" s="305">
        <v>39.721921055441456</v>
      </c>
      <c r="S33" s="305">
        <v>66.843908179447226</v>
      </c>
      <c r="T33" s="383">
        <v>147258.48901172949</v>
      </c>
      <c r="U33" s="383">
        <v>134895.83530706918</v>
      </c>
      <c r="V33" s="383">
        <v>72319.859295854912</v>
      </c>
      <c r="W33" s="383">
        <v>62575.976011214276</v>
      </c>
      <c r="X33" s="383">
        <v>42949.973605107407</v>
      </c>
      <c r="Y33" s="383">
        <v>19626.002406106873</v>
      </c>
      <c r="Z33" s="383">
        <v>12362.653704660277</v>
      </c>
      <c r="AA33" s="305">
        <v>147258.48901172949</v>
      </c>
      <c r="AB33" s="305">
        <v>138716.5366344513</v>
      </c>
      <c r="AC33" s="305">
        <v>8090.4533617867146</v>
      </c>
      <c r="AD33" s="305">
        <v>6178.3194380534696</v>
      </c>
      <c r="AE33" s="305">
        <v>31916.704666873207</v>
      </c>
      <c r="AF33" s="305">
        <v>12105.588049665641</v>
      </c>
      <c r="AG33" s="305">
        <v>80425.471118072237</v>
      </c>
      <c r="AH33" s="305">
        <v>60890.677338573289</v>
      </c>
      <c r="AI33" s="305"/>
      <c r="AJ33" s="305">
        <v>19534.793779498952</v>
      </c>
      <c r="AK33" s="305">
        <v>8541.952377278194</v>
      </c>
      <c r="AL33" s="305">
        <v>546059.99952675402</v>
      </c>
      <c r="AM33" s="305">
        <v>497172.15060993162</v>
      </c>
      <c r="AN33" s="305">
        <v>17073.904051433969</v>
      </c>
      <c r="AO33" s="305">
        <v>18719.994080438792</v>
      </c>
      <c r="AP33" s="305">
        <v>88572.214012570854</v>
      </c>
      <c r="AQ33" s="305">
        <v>54735.360308274583</v>
      </c>
      <c r="AR33" s="305">
        <v>318070.67815721338</v>
      </c>
      <c r="AS33" s="305">
        <v>235897.78643703758</v>
      </c>
      <c r="AT33" s="305"/>
      <c r="AU33" s="305">
        <v>82172.891720175801</v>
      </c>
      <c r="AV33" s="305">
        <v>48887.848916822506</v>
      </c>
      <c r="AW33" s="305">
        <v>26.967455799610278</v>
      </c>
      <c r="AX33" s="305">
        <v>27.901107587034719</v>
      </c>
      <c r="AY33" s="305">
        <v>47.38490586227249</v>
      </c>
      <c r="AZ33" s="305">
        <v>33.00385358833752</v>
      </c>
      <c r="BA33" s="305">
        <v>36.034669588753133</v>
      </c>
      <c r="BB33" s="305">
        <v>22.116576891950388</v>
      </c>
      <c r="BC33" s="305">
        <v>25.2854087600996</v>
      </c>
      <c r="BD33" s="305">
        <v>25.81231399338516</v>
      </c>
      <c r="BE33" s="305"/>
      <c r="BF33" s="305">
        <v>23.772795833960654</v>
      </c>
      <c r="BG33" s="305">
        <v>17.472546995903667</v>
      </c>
      <c r="BH33" s="305">
        <v>28150.226707004673</v>
      </c>
      <c r="BI33" s="305">
        <v>18607.94818254187</v>
      </c>
      <c r="BJ33" s="305">
        <v>9542.2785244628067</v>
      </c>
      <c r="BK33" s="305">
        <v>4690.0912164063366</v>
      </c>
      <c r="BL33" s="305">
        <v>4852.187308056471</v>
      </c>
      <c r="BM33" s="305">
        <v>30504.74849793451</v>
      </c>
      <c r="BN33" s="305">
        <v>25201.345861315687</v>
      </c>
      <c r="BO33" s="305">
        <v>5303.4026366188245</v>
      </c>
      <c r="BP33" s="305">
        <v>4645.0265536142133</v>
      </c>
      <c r="BQ33" s="305">
        <v>658.37608300461113</v>
      </c>
      <c r="BR33" s="305">
        <v>70868.240908374719</v>
      </c>
      <c r="BS33" s="305">
        <v>38360.909492585284</v>
      </c>
      <c r="BT33" s="305">
        <v>32507.331415789435</v>
      </c>
      <c r="BU33" s="305">
        <v>11920.3936416795</v>
      </c>
      <c r="BV33" s="305">
        <v>20586.937774109934</v>
      </c>
      <c r="BW33" s="305">
        <v>45635.794388386668</v>
      </c>
      <c r="BX33" s="305">
        <v>32440.180581978635</v>
      </c>
      <c r="BY33" s="305">
        <v>13195.61380640803</v>
      </c>
      <c r="BZ33" s="305">
        <v>11614.669557797246</v>
      </c>
      <c r="CA33" s="305">
        <v>1580.944248610783</v>
      </c>
      <c r="CB33" s="305">
        <v>39.721921055441456</v>
      </c>
      <c r="CC33" s="305">
        <v>48.507578231789758</v>
      </c>
      <c r="CD33" s="305">
        <v>29.354235210546808</v>
      </c>
      <c r="CE33" s="305">
        <v>39.345103504027698</v>
      </c>
      <c r="CF33" s="305">
        <v>23.569252315701686</v>
      </c>
      <c r="CG33" s="305">
        <v>66.843908179447226</v>
      </c>
      <c r="CH33" s="305">
        <v>77.68559055221688</v>
      </c>
      <c r="CI33" s="305">
        <v>40.190647547167494</v>
      </c>
      <c r="CJ33" s="305">
        <v>39.992756836511809</v>
      </c>
      <c r="CK33" s="305">
        <v>41.644484527720913</v>
      </c>
      <c r="CL33" s="305">
        <v>31586.947741873089</v>
      </c>
      <c r="CM33" s="305">
        <v>32119.992857971403</v>
      </c>
      <c r="CN33" s="305">
        <v>-533.04511609831206</v>
      </c>
      <c r="CO33" s="305"/>
      <c r="CP33" s="305">
        <v>91358.057651015813</v>
      </c>
      <c r="CQ33" s="305">
        <v>91359.430908876646</v>
      </c>
      <c r="CR33" s="305">
        <v>-1.3732578608296668</v>
      </c>
      <c r="CS33" s="305"/>
      <c r="CT33" s="305">
        <v>32119.992857971403</v>
      </c>
      <c r="CU33" s="305">
        <v>9480.1378439605469</v>
      </c>
      <c r="CV33" s="305">
        <v>8338.4343765970534</v>
      </c>
      <c r="CW33" s="305">
        <v>2655.5366662369192</v>
      </c>
      <c r="CX33" s="305">
        <v>8669.1078189093951</v>
      </c>
      <c r="CY33" s="305">
        <v>177.08246936335129</v>
      </c>
      <c r="CZ33" s="305">
        <v>2799.6936829041292</v>
      </c>
      <c r="DA33" s="305">
        <v>11645.883971176876</v>
      </c>
      <c r="DB33" s="305">
        <v>91358.057651015813</v>
      </c>
      <c r="DC33" s="305">
        <v>91359.430908876646</v>
      </c>
      <c r="DD33" s="305">
        <v>29968.139412265806</v>
      </c>
      <c r="DE33" s="305">
        <v>28362.189841377189</v>
      </c>
      <c r="DF33" s="305">
        <v>6564.8310722938804</v>
      </c>
      <c r="DG33" s="305">
        <v>18397.144742979748</v>
      </c>
      <c r="DH33" s="305">
        <v>256.22758207102953</v>
      </c>
      <c r="DI33" s="305">
        <v>7810.8982578890036</v>
      </c>
      <c r="DJ33" s="305">
        <v>26464.270582939782</v>
      </c>
      <c r="DK33" s="305">
        <v>34.57488978425306</v>
      </c>
      <c r="DL33" s="305">
        <v>35.157829398049117</v>
      </c>
      <c r="DM33" s="305">
        <v>31.63405546652114</v>
      </c>
      <c r="DN33" s="305">
        <v>29.399825694813707</v>
      </c>
      <c r="DO33" s="305">
        <v>40.450952004603877</v>
      </c>
      <c r="DP33" s="305">
        <v>47.12202866272213</v>
      </c>
      <c r="DQ33" s="305">
        <v>69.111400081144197</v>
      </c>
      <c r="DR33" s="305">
        <v>35.843427867933627</v>
      </c>
      <c r="DS33" s="305">
        <v>44.006064458411359</v>
      </c>
      <c r="DT33" s="305">
        <v>28467.942805683349</v>
      </c>
      <c r="DU33" s="305">
        <v>3652.0500522880534</v>
      </c>
      <c r="DV33" s="305">
        <v>18987.804961722803</v>
      </c>
      <c r="DW33" s="305">
        <v>78937.418308535634</v>
      </c>
      <c r="DX33" s="305">
        <v>12422.012600341011</v>
      </c>
      <c r="DY33" s="305">
        <v>48969.278896269825</v>
      </c>
      <c r="DZ33" s="305">
        <v>36.063939530443271</v>
      </c>
      <c r="EA33" s="305">
        <v>29.399825694813707</v>
      </c>
      <c r="EB33" s="305">
        <v>38.774932753133058</v>
      </c>
      <c r="EC33" s="305">
        <v>1408728</v>
      </c>
      <c r="ED33" s="305">
        <v>1409756.0085230116</v>
      </c>
      <c r="EE33" s="305">
        <v>79.014111559784666</v>
      </c>
      <c r="EF33" s="305">
        <v>29397.451056810682</v>
      </c>
      <c r="EG33" s="305">
        <v>66249.743757502903</v>
      </c>
      <c r="EH33" s="305">
        <v>4571.0317505089215</v>
      </c>
      <c r="EI33" s="305">
        <v>-6448.8902276858234</v>
      </c>
      <c r="EJ33" s="305">
        <v>93769.336337136672</v>
      </c>
      <c r="EK33" s="305">
        <v>95749.844202529057</v>
      </c>
      <c r="EL33" s="305">
        <v>0</v>
      </c>
      <c r="EM33" s="305">
        <v>-1980.5078653923847</v>
      </c>
      <c r="EN33" s="305">
        <v>-2.1121060922002268</v>
      </c>
      <c r="EO33" s="305">
        <v>28150.226707004673</v>
      </c>
      <c r="EP33" s="305">
        <v>18607.94818254187</v>
      </c>
      <c r="EQ33" s="305">
        <v>9542.2785244628067</v>
      </c>
      <c r="ER33" s="305">
        <v>4852.187308056471</v>
      </c>
      <c r="ES33" s="305">
        <v>30504.74849793451</v>
      </c>
      <c r="ET33" s="305">
        <v>25201.345861315687</v>
      </c>
      <c r="EU33" s="305">
        <v>5303.4026366188245</v>
      </c>
      <c r="EV33" s="305">
        <v>658.37608300461113</v>
      </c>
      <c r="EW33" s="305">
        <v>-1978.0089671005974</v>
      </c>
      <c r="EX33" s="305">
        <v>1037.6714387027755</v>
      </c>
      <c r="EY33" s="305">
        <v>-13.234286538530885</v>
      </c>
      <c r="EZ33" s="305">
        <v>-3308.0936058661896</v>
      </c>
      <c r="FA33" s="305">
        <v>1167.5621747021985</v>
      </c>
      <c r="FB33" s="305">
        <v>3145.5711418027959</v>
      </c>
      <c r="FC33" s="305">
        <v>-1978.0089671005974</v>
      </c>
      <c r="FD33" s="305">
        <v>1464.347961967954</v>
      </c>
      <c r="FE33" s="305">
        <v>426.67652326517856</v>
      </c>
      <c r="FF33" s="305">
        <v>1037.6714387027755</v>
      </c>
      <c r="FG33" s="305">
        <v>146318.15148333169</v>
      </c>
      <c r="FH33" s="305">
        <v>19626.002406106873</v>
      </c>
      <c r="FI33" s="305">
        <v>126692.14907722482</v>
      </c>
      <c r="FJ33" s="305">
        <v>95749.844202529057</v>
      </c>
      <c r="FK33" s="305">
        <v>22276.218858257165</v>
      </c>
      <c r="FL33" s="305">
        <v>28292.088422545468</v>
      </c>
      <c r="FM33" s="305">
        <v>31586.947741873089</v>
      </c>
      <c r="FN33" s="305">
        <v>2.211724544132319</v>
      </c>
      <c r="FO33" s="305">
        <v>15.446011082663205</v>
      </c>
      <c r="FP33" s="305">
        <v>-13.234286538530885</v>
      </c>
      <c r="FQ33" s="305">
        <v>-3308.0936058661518</v>
      </c>
      <c r="FR33" s="305">
        <v>-2.2464535851665937</v>
      </c>
      <c r="FS33" s="305">
        <v>50762.81658312599</v>
      </c>
      <c r="FT33" s="305">
        <v>50490.27562415108</v>
      </c>
      <c r="FU33" s="305">
        <v>1542.3232723907061</v>
      </c>
      <c r="FV33" s="305"/>
      <c r="FW33" s="305">
        <v>118.36332383734209</v>
      </c>
      <c r="FX33" s="305">
        <v>17129.84689216641</v>
      </c>
      <c r="FY33" s="305">
        <v>1845.7502434099024</v>
      </c>
      <c r="FZ33" s="305">
        <v>8911.6349632781603</v>
      </c>
      <c r="GA33" s="305">
        <v>18366.707535489768</v>
      </c>
      <c r="GB33" s="305">
        <v>2575.6493935787871</v>
      </c>
      <c r="GC33" s="305">
        <v>272.54095897491379</v>
      </c>
      <c r="GD33" s="305">
        <v>53194.577668794256</v>
      </c>
      <c r="GE33" s="305">
        <v>46442.417030278993</v>
      </c>
      <c r="GF33" s="305">
        <v>14214.008390128978</v>
      </c>
      <c r="GG33" s="305">
        <v>5214.9159184065966</v>
      </c>
      <c r="GH33" s="305">
        <v>19416.158811438461</v>
      </c>
      <c r="GI33" s="305">
        <v>3025.8361734633922</v>
      </c>
      <c r="GJ33" s="305">
        <v>3656.3593090764848</v>
      </c>
      <c r="GK33" s="305">
        <v>1745.2850600411093</v>
      </c>
      <c r="GL33" s="305">
        <v>2195.6895411873597</v>
      </c>
      <c r="GM33" s="305">
        <v>6752.16063851526</v>
      </c>
      <c r="GN33" s="305">
        <v>3797.8315483273836</v>
      </c>
      <c r="GO33" s="305">
        <v>3652.0500522880534</v>
      </c>
      <c r="GP33" s="305">
        <v>2954.3290901878763</v>
      </c>
      <c r="GQ33" s="305"/>
      <c r="GR33" s="305"/>
      <c r="GS33" s="305">
        <v>-2431.7610856682659</v>
      </c>
      <c r="GT33" s="305">
        <v>-2431.7610856682659</v>
      </c>
      <c r="GU33" s="305"/>
      <c r="GV33" s="305">
        <v>-686.47602562715656</v>
      </c>
      <c r="GW33" s="305">
        <v>4047.8585938720862</v>
      </c>
      <c r="GX33" s="305">
        <v>46075.254719295845</v>
      </c>
      <c r="GY33" s="305"/>
      <c r="GZ33" s="1337"/>
      <c r="HA33" s="1337"/>
      <c r="HB33" s="1337"/>
      <c r="HC33" s="1337"/>
      <c r="HD33" s="1337"/>
      <c r="HE33" s="1337"/>
      <c r="HF33" s="1337"/>
      <c r="HG33" s="1337"/>
      <c r="HH33" s="1337"/>
      <c r="HI33" s="1337"/>
      <c r="HJ33" s="1337"/>
      <c r="HK33" s="1337"/>
      <c r="HL33" s="1337"/>
      <c r="HM33" s="1337"/>
      <c r="HN33" s="1337"/>
      <c r="HO33" s="1337"/>
      <c r="HP33" s="1337"/>
      <c r="HQ33" s="1337"/>
      <c r="HR33" s="1337"/>
      <c r="HS33" s="1337"/>
      <c r="HT33" s="1337"/>
      <c r="HU33" s="1337"/>
      <c r="HV33" s="1337"/>
      <c r="HW33" s="1337"/>
      <c r="HX33" s="1337"/>
      <c r="HY33" s="1337"/>
      <c r="HZ33" s="1337"/>
      <c r="IA33" s="1337"/>
      <c r="IB33" s="1337"/>
      <c r="IC33" s="1337"/>
      <c r="ID33" s="1337"/>
      <c r="IE33" s="1337"/>
      <c r="IF33" s="1338"/>
      <c r="IG33" s="1338"/>
      <c r="IH33" s="1338"/>
      <c r="II33" s="1338"/>
      <c r="IJ33" s="1338"/>
      <c r="IK33" s="1338"/>
      <c r="IL33" s="1338"/>
      <c r="IM33" s="1338"/>
      <c r="IN33" s="1338"/>
      <c r="IO33" s="1338"/>
      <c r="IP33" s="1338"/>
      <c r="IQ33" s="1338"/>
      <c r="IR33" s="1338"/>
      <c r="IS33" s="1338"/>
      <c r="IT33" s="1338"/>
      <c r="IU33" s="1338"/>
      <c r="IV33" s="1338"/>
      <c r="IW33" s="1338"/>
      <c r="IX33" s="1338"/>
      <c r="IY33" s="1338"/>
      <c r="IZ33" s="1338"/>
      <c r="JA33" s="1338"/>
      <c r="JB33" s="1338"/>
      <c r="JC33" s="1338"/>
      <c r="JD33" s="1338"/>
      <c r="JE33" s="1338"/>
      <c r="JF33" s="1338"/>
      <c r="JG33" s="1337"/>
      <c r="JH33" s="1337"/>
      <c r="JI33" s="1337"/>
      <c r="JJ33" s="1337"/>
      <c r="JK33" s="1337"/>
      <c r="JL33" s="1337"/>
      <c r="JM33" s="1337"/>
      <c r="JN33" s="1337"/>
      <c r="JO33" s="1337"/>
      <c r="JP33" s="1337"/>
      <c r="JQ33" s="1337"/>
      <c r="JR33" s="1337"/>
      <c r="JS33" s="1337"/>
      <c r="JT33" s="1337"/>
      <c r="JU33" s="1337"/>
      <c r="JV33" s="1337"/>
      <c r="JW33" s="1337"/>
      <c r="JX33" s="1337"/>
      <c r="JY33" s="1337"/>
      <c r="JZ33" s="1337"/>
      <c r="KA33" s="1337"/>
      <c r="KB33" s="1337"/>
      <c r="KC33" s="1337"/>
      <c r="KD33" s="1337"/>
      <c r="KE33" s="1337"/>
      <c r="KF33" s="1337"/>
      <c r="KG33" s="1337"/>
      <c r="KH33" s="1337"/>
      <c r="KI33" s="1337"/>
      <c r="KJ33" s="1337"/>
      <c r="KK33" s="1337"/>
      <c r="KL33" s="1337"/>
      <c r="KM33" s="1337"/>
      <c r="KN33" s="1337"/>
      <c r="KO33" s="1337"/>
      <c r="KP33" s="1337"/>
      <c r="KQ33" s="1337"/>
      <c r="KR33" s="1337"/>
      <c r="KS33" s="1337"/>
      <c r="KT33" s="1337"/>
      <c r="KU33" s="1337"/>
      <c r="KV33" s="1337"/>
      <c r="KW33" s="1337"/>
      <c r="KX33" s="1337"/>
      <c r="KY33" s="1337"/>
      <c r="KZ33" s="1337"/>
      <c r="LA33" s="1337"/>
      <c r="LB33" s="1337"/>
      <c r="LC33" s="1337"/>
      <c r="LD33" s="1337"/>
      <c r="LE33" s="1337"/>
      <c r="LF33" s="1337"/>
      <c r="LG33" s="1337"/>
      <c r="LH33" s="1337"/>
      <c r="LI33" s="1337"/>
      <c r="LJ33" s="1337"/>
      <c r="LK33" s="1337"/>
      <c r="LL33" s="1337"/>
      <c r="LM33" s="1337"/>
      <c r="LN33" s="1337"/>
      <c r="LO33" s="1337"/>
      <c r="LP33" s="1337"/>
      <c r="LQ33" s="1337"/>
      <c r="LR33" s="305">
        <v>38377.586000000003</v>
      </c>
      <c r="LS33" s="305">
        <v>10073.526</v>
      </c>
      <c r="LT33" s="305">
        <v>23629.027999999998</v>
      </c>
      <c r="LU33" s="305">
        <v>24419.337</v>
      </c>
      <c r="LV33" s="305">
        <v>4675.0320000000002</v>
      </c>
      <c r="LW33" s="305">
        <v>28304.059999999998</v>
      </c>
      <c r="LX33" s="305">
        <v>14714.040030896222</v>
      </c>
      <c r="LY33" s="305">
        <v>2549.5752863535436</v>
      </c>
      <c r="LZ33" s="305">
        <v>12164.464744542678</v>
      </c>
      <c r="MA33" s="305">
        <v>9189.9506997524713</v>
      </c>
      <c r="MB33" s="305">
        <v>11654.470299663562</v>
      </c>
      <c r="MC33" s="305">
        <v>8784.0612796833793</v>
      </c>
      <c r="MD33" s="305">
        <v>22805246.029529318</v>
      </c>
      <c r="ME33" s="305">
        <v>16558246.091120465</v>
      </c>
      <c r="MF33" s="305">
        <v>1831.9130056452307</v>
      </c>
      <c r="MG33" s="305">
        <v>717.66228070831289</v>
      </c>
      <c r="MH33" s="305">
        <v>17.327500000000001</v>
      </c>
      <c r="MI33" s="305">
        <v>12.45010209159836</v>
      </c>
      <c r="MJ33" s="305">
        <v>4.8773979084016403</v>
      </c>
      <c r="MK33" s="305">
        <v>1791.7575963320562</v>
      </c>
      <c r="ML33" s="305">
        <v>2665.6938044931412</v>
      </c>
      <c r="MM33" s="305">
        <v>225.56582457096371</v>
      </c>
      <c r="MN33" s="305">
        <v>2440.1279799221775</v>
      </c>
      <c r="MO33" s="305">
        <v>1042.6293370653095</v>
      </c>
      <c r="MP33" s="305">
        <v>6664.3840066521689</v>
      </c>
      <c r="MQ33" s="305">
        <v>4834.0366484803471</v>
      </c>
      <c r="MR33" s="305">
        <v>1830.347358171822</v>
      </c>
      <c r="MS33" s="305">
        <v>604.60159690384569</v>
      </c>
      <c r="MT33" s="305">
        <v>2532.5805562396636</v>
      </c>
      <c r="MU33" s="305">
        <v>220.85787622906952</v>
      </c>
      <c r="MV33" s="305">
        <v>2311.7226800105941</v>
      </c>
      <c r="MW33" s="305">
        <v>903.4772191748184</v>
      </c>
      <c r="MX33" s="305">
        <v>5149.2913274341427</v>
      </c>
      <c r="MY33" s="305">
        <v>3373.8014169247476</v>
      </c>
      <c r="MZ33" s="305">
        <v>1775.4899105093948</v>
      </c>
      <c r="NA33" s="305">
        <v>72319.859295854912</v>
      </c>
      <c r="NB33" s="305">
        <v>1418.9899341081532</v>
      </c>
      <c r="NC33" s="305">
        <v>21142.06391554921</v>
      </c>
      <c r="ND33" s="305">
        <v>2292.415582698834</v>
      </c>
      <c r="NE33" s="305">
        <v>18849.648332850375</v>
      </c>
      <c r="NF33" s="305">
        <v>6456.0873499279323</v>
      </c>
      <c r="NG33" s="305">
        <v>43302.718096269607</v>
      </c>
      <c r="NH33" s="305">
        <v>27204.105559769203</v>
      </c>
      <c r="NI33" s="305">
        <v>16098.612536500405</v>
      </c>
      <c r="NJ33" s="305">
        <v>7869.4501916972013</v>
      </c>
      <c r="NK33" s="305">
        <v>2346.9834373160379</v>
      </c>
      <c r="NL33" s="305">
        <v>8348.0321537888685</v>
      </c>
      <c r="NM33" s="305">
        <v>10379.596244605671</v>
      </c>
      <c r="NN33" s="305">
        <v>8153.9401312461887</v>
      </c>
      <c r="NO33" s="305">
        <v>7145.8219564457122</v>
      </c>
      <c r="NP33" s="305">
        <v>8409.4519697426131</v>
      </c>
      <c r="NQ33" s="305">
        <v>8063.3393012698434</v>
      </c>
      <c r="NR33" s="305">
        <v>9067.1382817836748</v>
      </c>
      <c r="NS33" s="305">
        <v>2739.8427668629793</v>
      </c>
      <c r="NT33" s="305">
        <v>633.53725999999995</v>
      </c>
      <c r="NU33" s="305">
        <v>3025.8361734633922</v>
      </c>
      <c r="NV33" s="305">
        <v>0.52134994897135956</v>
      </c>
      <c r="NW33" s="305">
        <v>0.17539065743959498</v>
      </c>
      <c r="NX33" s="305">
        <v>0.37104193230596028</v>
      </c>
      <c r="NY33" s="305">
        <v>0.5905888007421608</v>
      </c>
      <c r="NZ33" s="305">
        <v>0.53331464142349128</v>
      </c>
      <c r="OA33" s="305">
        <v>0.53842044683452461</v>
      </c>
      <c r="OB33" s="305">
        <v>0.44676963287015087</v>
      </c>
      <c r="OC33" s="305">
        <v>0.82409943602247326</v>
      </c>
      <c r="OD33" s="305">
        <v>27925.180670917292</v>
      </c>
      <c r="OE33" s="305"/>
      <c r="OF33" s="305"/>
      <c r="OG33" s="305">
        <v>13945.159762251724</v>
      </c>
      <c r="OH33" s="305"/>
      <c r="OI33" s="305"/>
      <c r="OJ33" s="305">
        <v>11532.902005866992</v>
      </c>
      <c r="OK33" s="305"/>
      <c r="OL33" s="305"/>
      <c r="OM33" s="305">
        <v>2412.2577563847335</v>
      </c>
      <c r="ON33" s="305"/>
      <c r="OO33" s="305"/>
      <c r="OP33" s="305">
        <v>49.941276511518318</v>
      </c>
      <c r="OS33" s="305">
        <v>41.299292354723939</v>
      </c>
      <c r="OV33" s="305">
        <v>17.290572005319152</v>
      </c>
    </row>
    <row r="34" spans="1:412" s="157" customFormat="1" ht="12">
      <c r="A34" s="1342">
        <v>1984</v>
      </c>
      <c r="B34" s="305">
        <v>166174.12094978127</v>
      </c>
      <c r="C34" s="305">
        <v>105746.018664139</v>
      </c>
      <c r="D34" s="305">
        <v>24754.806344748678</v>
      </c>
      <c r="E34" s="305">
        <v>33862.802455826648</v>
      </c>
      <c r="F34" s="305">
        <v>35495.234663053954</v>
      </c>
      <c r="G34" s="305">
        <v>33684.741177987024</v>
      </c>
      <c r="H34" s="383">
        <v>555801.94449248479</v>
      </c>
      <c r="I34" s="383">
        <v>348363.49567513133</v>
      </c>
      <c r="J34" s="383">
        <v>85172.508119591104</v>
      </c>
      <c r="K34" s="383">
        <v>87639.781631287799</v>
      </c>
      <c r="L34" s="383">
        <v>79990.803524799485</v>
      </c>
      <c r="M34" s="383">
        <v>45364.644458324903</v>
      </c>
      <c r="N34" s="305">
        <v>29.898081969022002</v>
      </c>
      <c r="O34" s="305">
        <v>30.355080247200512</v>
      </c>
      <c r="P34" s="305">
        <v>29.064315342211529</v>
      </c>
      <c r="Q34" s="305">
        <v>38.638620299502747</v>
      </c>
      <c r="R34" s="305">
        <v>44.37414440029896</v>
      </c>
      <c r="S34" s="305">
        <v>74.25329037667683</v>
      </c>
      <c r="T34" s="383">
        <v>166174.12094978127</v>
      </c>
      <c r="U34" s="383">
        <v>151345.3868384386</v>
      </c>
      <c r="V34" s="383">
        <v>77162.883570149206</v>
      </c>
      <c r="W34" s="383">
        <v>74182.503268289394</v>
      </c>
      <c r="X34" s="383">
        <v>51690.558136031017</v>
      </c>
      <c r="Y34" s="383">
        <v>22491.945132258377</v>
      </c>
      <c r="Z34" s="383">
        <v>14828.734111342663</v>
      </c>
      <c r="AA34" s="305">
        <v>166174.12094978127</v>
      </c>
      <c r="AB34" s="305">
        <v>155972.38781658447</v>
      </c>
      <c r="AC34" s="305">
        <v>9561.5699537759956</v>
      </c>
      <c r="AD34" s="305">
        <v>6899.938632155754</v>
      </c>
      <c r="AE34" s="305">
        <v>35979.579764029739</v>
      </c>
      <c r="AF34" s="305">
        <v>12055.708549417728</v>
      </c>
      <c r="AG34" s="305">
        <v>91475.590917205278</v>
      </c>
      <c r="AH34" s="305">
        <v>69581.169740636702</v>
      </c>
      <c r="AI34" s="305"/>
      <c r="AJ34" s="305">
        <v>21894.421176568576</v>
      </c>
      <c r="AK34" s="305">
        <v>10201.733133196774</v>
      </c>
      <c r="AL34" s="305">
        <v>555801.94449248479</v>
      </c>
      <c r="AM34" s="305">
        <v>505948.48802045325</v>
      </c>
      <c r="AN34" s="305">
        <v>18220.568707072289</v>
      </c>
      <c r="AO34" s="305">
        <v>19512.481540039775</v>
      </c>
      <c r="AP34" s="305">
        <v>89018.156204729035</v>
      </c>
      <c r="AQ34" s="305">
        <v>51763.713342261413</v>
      </c>
      <c r="AR34" s="305">
        <v>327433.56822635076</v>
      </c>
      <c r="AS34" s="305">
        <v>242585.38761443296</v>
      </c>
      <c r="AT34" s="305"/>
      <c r="AU34" s="305">
        <v>84848.180611917778</v>
      </c>
      <c r="AV34" s="305">
        <v>49853.456472031619</v>
      </c>
      <c r="AW34" s="305">
        <v>29.898081969022002</v>
      </c>
      <c r="AX34" s="305">
        <v>30.8277209062989</v>
      </c>
      <c r="AY34" s="305">
        <v>52.476792066675095</v>
      </c>
      <c r="AZ34" s="305">
        <v>35.361666418476922</v>
      </c>
      <c r="BA34" s="305">
        <v>40.418248701177149</v>
      </c>
      <c r="BB34" s="305">
        <v>23.289883532322044</v>
      </c>
      <c r="BC34" s="305">
        <v>27.937145055930657</v>
      </c>
      <c r="BD34" s="305">
        <v>28.68316613168372</v>
      </c>
      <c r="BE34" s="305"/>
      <c r="BF34" s="305">
        <v>25.804231768634157</v>
      </c>
      <c r="BG34" s="305">
        <v>20.46344196599501</v>
      </c>
      <c r="BH34" s="305">
        <v>35495.234663053954</v>
      </c>
      <c r="BI34" s="305">
        <v>23992.046297646426</v>
      </c>
      <c r="BJ34" s="305">
        <v>11503.188365407528</v>
      </c>
      <c r="BK34" s="305">
        <v>5343.9573522064711</v>
      </c>
      <c r="BL34" s="305">
        <v>6159.231013201058</v>
      </c>
      <c r="BM34" s="305">
        <v>33684.741177987024</v>
      </c>
      <c r="BN34" s="305">
        <v>28160.441804588962</v>
      </c>
      <c r="BO34" s="305">
        <v>5524.2993733980593</v>
      </c>
      <c r="BP34" s="305">
        <v>4807.5862523462811</v>
      </c>
      <c r="BQ34" s="305">
        <v>716.71312105177844</v>
      </c>
      <c r="BR34" s="305">
        <v>79990.803524799485</v>
      </c>
      <c r="BS34" s="305">
        <v>44053.582794717593</v>
      </c>
      <c r="BT34" s="305">
        <v>35937.220730081899</v>
      </c>
      <c r="BU34" s="305">
        <v>12502.362933337386</v>
      </c>
      <c r="BV34" s="305">
        <v>23434.857796744513</v>
      </c>
      <c r="BW34" s="305">
        <v>45364.644458324903</v>
      </c>
      <c r="BX34" s="305">
        <v>32750.004744838381</v>
      </c>
      <c r="BY34" s="305">
        <v>12614.639713486522</v>
      </c>
      <c r="BZ34" s="305">
        <v>10991.397504625449</v>
      </c>
      <c r="CA34" s="305">
        <v>1623.2422088610738</v>
      </c>
      <c r="CB34" s="305">
        <v>44.37414440029896</v>
      </c>
      <c r="CC34" s="305">
        <v>54.46105577710987</v>
      </c>
      <c r="CD34" s="305">
        <v>32.009120715833703</v>
      </c>
      <c r="CE34" s="305">
        <v>42.743578799467414</v>
      </c>
      <c r="CF34" s="305">
        <v>26.282348570754614</v>
      </c>
      <c r="CG34" s="305">
        <v>74.25329037667683</v>
      </c>
      <c r="CH34" s="305">
        <v>85.986069388363177</v>
      </c>
      <c r="CI34" s="305">
        <v>43.792763795639274</v>
      </c>
      <c r="CJ34" s="305">
        <v>43.739535853590326</v>
      </c>
      <c r="CK34" s="305">
        <v>44.15318411136257</v>
      </c>
      <c r="CL34" s="305">
        <v>33862.802455826648</v>
      </c>
      <c r="CM34" s="305">
        <v>33238.374854933703</v>
      </c>
      <c r="CN34" s="305">
        <v>624.42760089294029</v>
      </c>
      <c r="CO34" s="305"/>
      <c r="CP34" s="305">
        <v>87639.781631287799</v>
      </c>
      <c r="CQ34" s="305">
        <v>87638.295167317105</v>
      </c>
      <c r="CR34" s="305">
        <v>1.4864639707137508</v>
      </c>
      <c r="CS34" s="305"/>
      <c r="CT34" s="305">
        <v>33238.374854933703</v>
      </c>
      <c r="CU34" s="305">
        <v>9544.323531607215</v>
      </c>
      <c r="CV34" s="305">
        <v>8753.5986934913908</v>
      </c>
      <c r="CW34" s="305">
        <v>2188.1456747778097</v>
      </c>
      <c r="CX34" s="305">
        <v>9559.7472860785892</v>
      </c>
      <c r="CY34" s="305">
        <v>156.40682645904303</v>
      </c>
      <c r="CZ34" s="305">
        <v>3036.152842519652</v>
      </c>
      <c r="DA34" s="305">
        <v>12752.306955057284</v>
      </c>
      <c r="DB34" s="305">
        <v>87639.781631287799</v>
      </c>
      <c r="DC34" s="305">
        <v>87638.295167317105</v>
      </c>
      <c r="DD34" s="305">
        <v>28483.637803620863</v>
      </c>
      <c r="DE34" s="305">
        <v>27495.807178983287</v>
      </c>
      <c r="DF34" s="305">
        <v>5011.6983483536078</v>
      </c>
      <c r="DG34" s="305">
        <v>18633.502197377569</v>
      </c>
      <c r="DH34" s="305">
        <v>211.72675393649925</v>
      </c>
      <c r="DI34" s="305">
        <v>7801.922885045281</v>
      </c>
      <c r="DJ34" s="305">
        <v>26647.15183635935</v>
      </c>
      <c r="DK34" s="305">
        <v>38.638620299502747</v>
      </c>
      <c r="DL34" s="305">
        <v>37.926770245217263</v>
      </c>
      <c r="DM34" s="305">
        <v>33.508091899672777</v>
      </c>
      <c r="DN34" s="305">
        <v>31.83612190946079</v>
      </c>
      <c r="DO34" s="305">
        <v>43.660761735522989</v>
      </c>
      <c r="DP34" s="305">
        <v>51.304082210718306</v>
      </c>
      <c r="DQ34" s="305">
        <v>73.872018321289872</v>
      </c>
      <c r="DR34" s="305">
        <v>38.915442862673601</v>
      </c>
      <c r="DS34" s="305">
        <v>47.856172522187116</v>
      </c>
      <c r="DT34" s="305">
        <v>29507.153478135173</v>
      </c>
      <c r="DU34" s="305">
        <v>3731.221376798529</v>
      </c>
      <c r="DV34" s="305">
        <v>19962.829946527956</v>
      </c>
      <c r="DW34" s="305">
        <v>75918.20756553633</v>
      </c>
      <c r="DX34" s="305">
        <v>11720.08760178078</v>
      </c>
      <c r="DY34" s="305">
        <v>47434.569761915467</v>
      </c>
      <c r="DZ34" s="305">
        <v>38.867031275288142</v>
      </c>
      <c r="EA34" s="305">
        <v>31.83612190946079</v>
      </c>
      <c r="EB34" s="305">
        <v>42.084981579311858</v>
      </c>
      <c r="EC34" s="305">
        <v>1434893</v>
      </c>
      <c r="ED34" s="305">
        <v>1437386.8041892559</v>
      </c>
      <c r="EE34" s="305">
        <v>78.763273110388511</v>
      </c>
      <c r="EF34" s="305">
        <v>34365.619499061817</v>
      </c>
      <c r="EG34" s="305">
        <v>70686.272261669292</v>
      </c>
      <c r="EH34" s="305">
        <v>5178.0688148181716</v>
      </c>
      <c r="EI34" s="305">
        <v>-7318.0941025161128</v>
      </c>
      <c r="EJ34" s="305">
        <v>102911.86647303317</v>
      </c>
      <c r="EK34" s="305">
        <v>105746.018664139</v>
      </c>
      <c r="EL34" s="305">
        <v>232.29866963850395</v>
      </c>
      <c r="EM34" s="305">
        <v>-2601.8535214673329</v>
      </c>
      <c r="EN34" s="305">
        <v>-2.5282347027969974</v>
      </c>
      <c r="EO34" s="305">
        <v>35495.234663053954</v>
      </c>
      <c r="EP34" s="305">
        <v>23992.046297646426</v>
      </c>
      <c r="EQ34" s="305">
        <v>11503.188365407528</v>
      </c>
      <c r="ER34" s="305">
        <v>6159.231013201058</v>
      </c>
      <c r="ES34" s="305">
        <v>33684.741177987024</v>
      </c>
      <c r="ET34" s="305">
        <v>28160.441804588962</v>
      </c>
      <c r="EU34" s="305">
        <v>5524.2993733980593</v>
      </c>
      <c r="EV34" s="305">
        <v>716.71312105177844</v>
      </c>
      <c r="EW34" s="305">
        <v>-2226.4072698424147</v>
      </c>
      <c r="EX34" s="305">
        <v>1133.1422114841394</v>
      </c>
      <c r="EY34" s="305">
        <v>-31.883692137559649</v>
      </c>
      <c r="EZ34" s="305">
        <v>685.34473457109561</v>
      </c>
      <c r="FA34" s="305">
        <v>1470.5504068851947</v>
      </c>
      <c r="FB34" s="305">
        <v>3696.9576767276094</v>
      </c>
      <c r="FC34" s="305">
        <v>-2226.4072698424147</v>
      </c>
      <c r="FD34" s="305">
        <v>1549.397184859303</v>
      </c>
      <c r="FE34" s="305">
        <v>416.25497337516379</v>
      </c>
      <c r="FF34" s="305">
        <v>1133.1422114841394</v>
      </c>
      <c r="FG34" s="305">
        <v>165080.85589142298</v>
      </c>
      <c r="FH34" s="305">
        <v>22491.945132258377</v>
      </c>
      <c r="FI34" s="305">
        <v>142588.9107591646</v>
      </c>
      <c r="FJ34" s="305">
        <v>105746.018664139</v>
      </c>
      <c r="FK34" s="305">
        <v>24754.806344748678</v>
      </c>
      <c r="FL34" s="305">
        <v>34580.030882535299</v>
      </c>
      <c r="FM34" s="305">
        <v>33862.802455826648</v>
      </c>
      <c r="FN34" s="305">
        <v>9.6161936701405173E-2</v>
      </c>
      <c r="FO34" s="305">
        <v>31.979854074261056</v>
      </c>
      <c r="FP34" s="305">
        <v>-31.883692137559649</v>
      </c>
      <c r="FQ34" s="305">
        <v>685.34473457109107</v>
      </c>
      <c r="FR34" s="305">
        <v>0.41242567173152433</v>
      </c>
      <c r="FS34" s="305">
        <v>58135.720553411942</v>
      </c>
      <c r="FT34" s="305">
        <v>57465.447814118976</v>
      </c>
      <c r="FU34" s="305">
        <v>1843.6647314076906</v>
      </c>
      <c r="FV34" s="305"/>
      <c r="FW34" s="305">
        <v>161.2515476061688</v>
      </c>
      <c r="FX34" s="305">
        <v>20863.188549517388</v>
      </c>
      <c r="FY34" s="305">
        <v>1512.5551428605772</v>
      </c>
      <c r="FZ34" s="305">
        <v>10594.890856201844</v>
      </c>
      <c r="GA34" s="305">
        <v>19734.617095188296</v>
      </c>
      <c r="GB34" s="305">
        <v>2755.2798913370116</v>
      </c>
      <c r="GC34" s="305">
        <v>670.27273929296939</v>
      </c>
      <c r="GD34" s="305">
        <v>60552.84699433847</v>
      </c>
      <c r="GE34" s="305">
        <v>53584.033512434944</v>
      </c>
      <c r="GF34" s="305">
        <v>15833.062877886361</v>
      </c>
      <c r="GG34" s="305">
        <v>5958.0253146298364</v>
      </c>
      <c r="GH34" s="305">
        <v>21851.243494043971</v>
      </c>
      <c r="GI34" s="305">
        <v>3418.0506522505584</v>
      </c>
      <c r="GJ34" s="305">
        <v>4633.7372134674797</v>
      </c>
      <c r="GK34" s="305">
        <v>3061.1049006526991</v>
      </c>
      <c r="GL34" s="305">
        <v>2246.8597117545946</v>
      </c>
      <c r="GM34" s="305">
        <v>6968.8134819035258</v>
      </c>
      <c r="GN34" s="305">
        <v>3960.2610796581448</v>
      </c>
      <c r="GO34" s="305">
        <v>3731.221376798529</v>
      </c>
      <c r="GP34" s="305">
        <v>3008.5524022453815</v>
      </c>
      <c r="GQ34" s="305"/>
      <c r="GR34" s="305"/>
      <c r="GS34" s="305">
        <v>-2417.1264409265277</v>
      </c>
      <c r="GT34" s="305">
        <v>-2417.1264409265277</v>
      </c>
      <c r="GU34" s="305"/>
      <c r="GV34" s="305">
        <v>643.97845972617142</v>
      </c>
      <c r="GW34" s="305">
        <v>3881.4143016840317</v>
      </c>
      <c r="GX34" s="305">
        <v>61352.130422534101</v>
      </c>
      <c r="GY34" s="305"/>
      <c r="GZ34" s="1337"/>
      <c r="HA34" s="1337"/>
      <c r="HB34" s="1337"/>
      <c r="HC34" s="1337"/>
      <c r="HD34" s="1337"/>
      <c r="HE34" s="1337"/>
      <c r="HF34" s="1337"/>
      <c r="HG34" s="1337"/>
      <c r="HH34" s="1337"/>
      <c r="HI34" s="1337"/>
      <c r="HJ34" s="1337"/>
      <c r="HK34" s="1337"/>
      <c r="HL34" s="1337"/>
      <c r="HM34" s="1337"/>
      <c r="HN34" s="1337"/>
      <c r="HO34" s="1337"/>
      <c r="HP34" s="1337"/>
      <c r="HQ34" s="1337"/>
      <c r="HR34" s="1337"/>
      <c r="HS34" s="1337"/>
      <c r="HT34" s="1337"/>
      <c r="HU34" s="1337"/>
      <c r="HV34" s="1337"/>
      <c r="HW34" s="1337"/>
      <c r="HX34" s="1337"/>
      <c r="HY34" s="1337"/>
      <c r="HZ34" s="1337"/>
      <c r="IA34" s="1337"/>
      <c r="IB34" s="1337"/>
      <c r="IC34" s="1337"/>
      <c r="ID34" s="1337"/>
      <c r="IE34" s="1337"/>
      <c r="IF34" s="1338"/>
      <c r="IG34" s="1338"/>
      <c r="IH34" s="1338"/>
      <c r="II34" s="1338"/>
      <c r="IJ34" s="1338"/>
      <c r="IK34" s="1338"/>
      <c r="IL34" s="1338"/>
      <c r="IM34" s="1338"/>
      <c r="IN34" s="1338"/>
      <c r="IO34" s="1338"/>
      <c r="IP34" s="1338"/>
      <c r="IQ34" s="1338"/>
      <c r="IR34" s="1338"/>
      <c r="IS34" s="1338"/>
      <c r="IT34" s="1338"/>
      <c r="IU34" s="1338"/>
      <c r="IV34" s="1338"/>
      <c r="IW34" s="1338"/>
      <c r="IX34" s="1338"/>
      <c r="IY34" s="1338"/>
      <c r="IZ34" s="1338"/>
      <c r="JA34" s="1338"/>
      <c r="JB34" s="1338"/>
      <c r="JC34" s="1338"/>
      <c r="JD34" s="1338"/>
      <c r="JE34" s="1338"/>
      <c r="JF34" s="1338"/>
      <c r="JG34" s="1337"/>
      <c r="JH34" s="1337"/>
      <c r="JI34" s="1337"/>
      <c r="JJ34" s="1337"/>
      <c r="JK34" s="1337"/>
      <c r="JL34" s="1337"/>
      <c r="JM34" s="1337"/>
      <c r="JN34" s="1337"/>
      <c r="JO34" s="1337"/>
      <c r="JP34" s="1337"/>
      <c r="JQ34" s="1337"/>
      <c r="JR34" s="1337"/>
      <c r="JS34" s="1337"/>
      <c r="JT34" s="1337"/>
      <c r="JU34" s="1337"/>
      <c r="JV34" s="1337"/>
      <c r="JW34" s="1337"/>
      <c r="JX34" s="1337"/>
      <c r="JY34" s="1337"/>
      <c r="JZ34" s="1337"/>
      <c r="KA34" s="1337"/>
      <c r="KB34" s="1337"/>
      <c r="KC34" s="1337"/>
      <c r="KD34" s="1337"/>
      <c r="KE34" s="1337"/>
      <c r="KF34" s="1337"/>
      <c r="KG34" s="1337"/>
      <c r="KH34" s="1337"/>
      <c r="KI34" s="1337"/>
      <c r="KJ34" s="1337"/>
      <c r="KK34" s="1337"/>
      <c r="KL34" s="1337"/>
      <c r="KM34" s="1337"/>
      <c r="KN34" s="1337"/>
      <c r="KO34" s="1337"/>
      <c r="KP34" s="1337"/>
      <c r="KQ34" s="1337"/>
      <c r="KR34" s="1337"/>
      <c r="KS34" s="1337"/>
      <c r="KT34" s="1337"/>
      <c r="KU34" s="1337"/>
      <c r="KV34" s="1337"/>
      <c r="KW34" s="1337"/>
      <c r="KX34" s="1337"/>
      <c r="KY34" s="1337"/>
      <c r="KZ34" s="1337"/>
      <c r="LA34" s="1337"/>
      <c r="LB34" s="1337"/>
      <c r="LC34" s="1337"/>
      <c r="LD34" s="1337"/>
      <c r="LE34" s="1337"/>
      <c r="LF34" s="1337"/>
      <c r="LG34" s="1337"/>
      <c r="LH34" s="1337"/>
      <c r="LI34" s="1337"/>
      <c r="LJ34" s="1337"/>
      <c r="LK34" s="1337"/>
      <c r="LL34" s="1337"/>
      <c r="LM34" s="1337"/>
      <c r="LN34" s="1337"/>
      <c r="LO34" s="1337"/>
      <c r="LP34" s="1337"/>
      <c r="LQ34" s="1337"/>
      <c r="LR34" s="305">
        <v>38550.444000000003</v>
      </c>
      <c r="LS34" s="305">
        <v>9892.3639999999996</v>
      </c>
      <c r="LT34" s="305">
        <v>23894.249</v>
      </c>
      <c r="LU34" s="305">
        <v>24670.888999999999</v>
      </c>
      <c r="LV34" s="305">
        <v>4763.8310000000001</v>
      </c>
      <c r="LW34" s="305">
        <v>28658.080000000002</v>
      </c>
      <c r="LX34" s="305">
        <v>14857.206504290061</v>
      </c>
      <c r="LY34" s="305">
        <v>2983.3270660614435</v>
      </c>
      <c r="LZ34" s="305">
        <v>11873.879438228618</v>
      </c>
      <c r="MA34" s="305">
        <v>8910.6459882671916</v>
      </c>
      <c r="MB34" s="305">
        <v>11376.067764650654</v>
      </c>
      <c r="MC34" s="305">
        <v>8517.092524186457</v>
      </c>
      <c r="MD34" s="305">
        <v>21813419.721802354</v>
      </c>
      <c r="ME34" s="305">
        <v>15710928.699111853</v>
      </c>
      <c r="MF34" s="305">
        <v>2042.60449989265</v>
      </c>
      <c r="MG34" s="305">
        <v>940.72256616879349</v>
      </c>
      <c r="MH34" s="305">
        <v>20.079999999999998</v>
      </c>
      <c r="MI34" s="305">
        <v>13.748240621834542</v>
      </c>
      <c r="MJ34" s="305">
        <v>6.3317593781654562</v>
      </c>
      <c r="MK34" s="305">
        <v>1723.2309693087252</v>
      </c>
      <c r="ML34" s="305">
        <v>2597.5565055378574</v>
      </c>
      <c r="MM34" s="305">
        <v>222.73708496009223</v>
      </c>
      <c r="MN34" s="305">
        <v>2374.819420577765</v>
      </c>
      <c r="MO34" s="305">
        <v>905.24026299645254</v>
      </c>
      <c r="MP34" s="305">
        <v>6647.8517003855823</v>
      </c>
      <c r="MQ34" s="305">
        <v>4763.589972454175</v>
      </c>
      <c r="MR34" s="305">
        <v>1884.2617279314074</v>
      </c>
      <c r="MS34" s="305">
        <v>563.8808992404779</v>
      </c>
      <c r="MT34" s="305">
        <v>2459.217728829713</v>
      </c>
      <c r="MU34" s="305">
        <v>220.59241288884195</v>
      </c>
      <c r="MV34" s="305">
        <v>2238.6253159408707</v>
      </c>
      <c r="MW34" s="305">
        <v>747.00144151592292</v>
      </c>
      <c r="MX34" s="305">
        <v>5140.5459186810776</v>
      </c>
      <c r="MY34" s="305">
        <v>3309.1846728203109</v>
      </c>
      <c r="MZ34" s="305">
        <v>1831.3612458607668</v>
      </c>
      <c r="NA34" s="305">
        <v>77162.883570149206</v>
      </c>
      <c r="NB34" s="305">
        <v>1527.1096856800318</v>
      </c>
      <c r="NC34" s="305">
        <v>22376.25848266717</v>
      </c>
      <c r="ND34" s="305">
        <v>2417.5265289700183</v>
      </c>
      <c r="NE34" s="305">
        <v>19958.731953697152</v>
      </c>
      <c r="NF34" s="305">
        <v>5886.5638703634768</v>
      </c>
      <c r="NG34" s="305">
        <v>47372.951531438535</v>
      </c>
      <c r="NH34" s="305">
        <v>29480.527080460386</v>
      </c>
      <c r="NI34" s="305">
        <v>17892.424450978153</v>
      </c>
      <c r="NJ34" s="305">
        <v>8659.6284569885247</v>
      </c>
      <c r="NK34" s="305">
        <v>2708.213184268131</v>
      </c>
      <c r="NL34" s="305">
        <v>9098.933461786457</v>
      </c>
      <c r="NM34" s="305">
        <v>10959.246047089691</v>
      </c>
      <c r="NN34" s="305">
        <v>8915.6196937354416</v>
      </c>
      <c r="NO34" s="305">
        <v>7880.2577119765838</v>
      </c>
      <c r="NP34" s="305">
        <v>9215.5487531552153</v>
      </c>
      <c r="NQ34" s="305">
        <v>8908.6980616693982</v>
      </c>
      <c r="NR34" s="305">
        <v>9770.0136941406381</v>
      </c>
      <c r="NS34" s="305">
        <v>3072.7147696026177</v>
      </c>
      <c r="NT34" s="305">
        <v>902.58916666666664</v>
      </c>
      <c r="NU34" s="305">
        <v>3418.0506522505584</v>
      </c>
      <c r="NV34" s="305">
        <v>0.49472143531513285</v>
      </c>
      <c r="NW34" s="305">
        <v>0.15971327857900106</v>
      </c>
      <c r="NX34" s="305">
        <v>0.35036927976484167</v>
      </c>
      <c r="NY34" s="305">
        <v>0.55472387628192132</v>
      </c>
      <c r="NZ34" s="305">
        <v>0.48828020735851219</v>
      </c>
      <c r="OA34" s="305">
        <v>0.51787532670126046</v>
      </c>
      <c r="OB34" s="305">
        <v>0.4236854193505058</v>
      </c>
      <c r="OC34" s="305">
        <v>0.81721386040233102</v>
      </c>
      <c r="OD34" s="305">
        <v>28291.438532351283</v>
      </c>
      <c r="OE34" s="305"/>
      <c r="OF34" s="305"/>
      <c r="OG34" s="305">
        <v>14042.359677213297</v>
      </c>
      <c r="OH34" s="305"/>
      <c r="OI34" s="305"/>
      <c r="OJ34" s="305">
        <v>11227.763342783301</v>
      </c>
      <c r="OK34" s="305"/>
      <c r="OL34" s="305"/>
      <c r="OM34" s="305">
        <v>2814.5963344299967</v>
      </c>
      <c r="ON34" s="305"/>
      <c r="OO34" s="305"/>
      <c r="OP34" s="305">
        <v>49.634394486011857</v>
      </c>
      <c r="OS34" s="305">
        <v>39.686081462221665</v>
      </c>
      <c r="OV34" s="305">
        <v>20.037205936621472</v>
      </c>
    </row>
    <row r="35" spans="1:412" s="157" customFormat="1" ht="12">
      <c r="A35" s="1342">
        <v>1985</v>
      </c>
      <c r="B35" s="305">
        <v>184645.03788617699</v>
      </c>
      <c r="C35" s="305">
        <v>116990.52944052761</v>
      </c>
      <c r="D35" s="305">
        <v>28006.563291644896</v>
      </c>
      <c r="E35" s="305">
        <v>38010.138156890898</v>
      </c>
      <c r="F35" s="305">
        <v>38634.309246355821</v>
      </c>
      <c r="G35" s="305">
        <v>36996.502249242199</v>
      </c>
      <c r="H35" s="383">
        <v>568701.08200753923</v>
      </c>
      <c r="I35" s="383">
        <v>355232.88965642295</v>
      </c>
      <c r="J35" s="383">
        <v>88596.350866424124</v>
      </c>
      <c r="K35" s="383">
        <v>93229.298021462906</v>
      </c>
      <c r="L35" s="383">
        <v>80282.438562865544</v>
      </c>
      <c r="M35" s="383">
        <v>48639.895099636342</v>
      </c>
      <c r="N35" s="305">
        <v>32.467854155362616</v>
      </c>
      <c r="O35" s="305">
        <v>32.933473461221304</v>
      </c>
      <c r="P35" s="305">
        <v>31.611418549134289</v>
      </c>
      <c r="Q35" s="305">
        <v>40.770593540391502</v>
      </c>
      <c r="R35" s="305">
        <v>48.122989209032362</v>
      </c>
      <c r="S35" s="305">
        <v>76.06205188859218</v>
      </c>
      <c r="T35" s="383">
        <v>184645.03788617699</v>
      </c>
      <c r="U35" s="383">
        <v>167192.26111915288</v>
      </c>
      <c r="V35" s="383">
        <v>83764.039601227007</v>
      </c>
      <c r="W35" s="383">
        <v>83428.221517925878</v>
      </c>
      <c r="X35" s="383">
        <v>58458.662843681232</v>
      </c>
      <c r="Y35" s="383">
        <v>24969.558674244647</v>
      </c>
      <c r="Z35" s="383">
        <v>17452.77676702409</v>
      </c>
      <c r="AA35" s="305">
        <v>184645.03788617699</v>
      </c>
      <c r="AB35" s="305">
        <v>171606.53415044679</v>
      </c>
      <c r="AC35" s="305">
        <v>9955.9568148117633</v>
      </c>
      <c r="AD35" s="305">
        <v>7721.6699208065511</v>
      </c>
      <c r="AE35" s="305">
        <v>39501.015498911496</v>
      </c>
      <c r="AF35" s="305">
        <v>13737.666784587002</v>
      </c>
      <c r="AG35" s="305">
        <v>100690.22513132998</v>
      </c>
      <c r="AH35" s="305">
        <v>76046.547470066551</v>
      </c>
      <c r="AI35" s="305"/>
      <c r="AJ35" s="305">
        <v>24643.677661263406</v>
      </c>
      <c r="AK35" s="305">
        <v>13038.503735730192</v>
      </c>
      <c r="AL35" s="305">
        <v>568701.08200753923</v>
      </c>
      <c r="AM35" s="305">
        <v>516680.42591819016</v>
      </c>
      <c r="AN35" s="305">
        <v>18359.387241532069</v>
      </c>
      <c r="AO35" s="305">
        <v>19666.040148504359</v>
      </c>
      <c r="AP35" s="305">
        <v>90477.511901586346</v>
      </c>
      <c r="AQ35" s="305">
        <v>53472.208729440092</v>
      </c>
      <c r="AR35" s="305">
        <v>334705.27789712732</v>
      </c>
      <c r="AS35" s="305">
        <v>246663.80393070533</v>
      </c>
      <c r="AT35" s="305"/>
      <c r="AU35" s="305">
        <v>88041.473966421967</v>
      </c>
      <c r="AV35" s="305">
        <v>52020.656089349017</v>
      </c>
      <c r="AW35" s="305">
        <v>32.467854155362616</v>
      </c>
      <c r="AX35" s="305">
        <v>33.213283403466598</v>
      </c>
      <c r="AY35" s="305">
        <v>54.228154152605313</v>
      </c>
      <c r="AZ35" s="305">
        <v>39.263979237801969</v>
      </c>
      <c r="BA35" s="305">
        <v>43.658379489786704</v>
      </c>
      <c r="BB35" s="305">
        <v>25.691227482480034</v>
      </c>
      <c r="BC35" s="305">
        <v>30.083249885972048</v>
      </c>
      <c r="BD35" s="305">
        <v>30.83003921054835</v>
      </c>
      <c r="BE35" s="305"/>
      <c r="BF35" s="305">
        <v>27.990987146196833</v>
      </c>
      <c r="BG35" s="305">
        <v>25.064089375066079</v>
      </c>
      <c r="BH35" s="305">
        <v>38634.309246355821</v>
      </c>
      <c r="BI35" s="305">
        <v>26068.269205247536</v>
      </c>
      <c r="BJ35" s="305">
        <v>12566.040041108292</v>
      </c>
      <c r="BK35" s="305">
        <v>5823.2055496615576</v>
      </c>
      <c r="BL35" s="305">
        <v>6742.8344914467334</v>
      </c>
      <c r="BM35" s="305">
        <v>36996.502249242199</v>
      </c>
      <c r="BN35" s="305">
        <v>30826.126212480449</v>
      </c>
      <c r="BO35" s="305">
        <v>6170.3760367617515</v>
      </c>
      <c r="BP35" s="305">
        <v>5267.5728209584922</v>
      </c>
      <c r="BQ35" s="305">
        <v>902.80321580325926</v>
      </c>
      <c r="BR35" s="305">
        <v>80282.438562865544</v>
      </c>
      <c r="BS35" s="305">
        <v>44294.659860500404</v>
      </c>
      <c r="BT35" s="305">
        <v>35987.778702365133</v>
      </c>
      <c r="BU35" s="305">
        <v>13216.341765070763</v>
      </c>
      <c r="BV35" s="305">
        <v>22771.436937294369</v>
      </c>
      <c r="BW35" s="305">
        <v>48639.895099636342</v>
      </c>
      <c r="BX35" s="305">
        <v>34906.725208222102</v>
      </c>
      <c r="BY35" s="305">
        <v>13733.169891414238</v>
      </c>
      <c r="BZ35" s="305">
        <v>11871.950231502004</v>
      </c>
      <c r="CA35" s="305">
        <v>1861.2196599122353</v>
      </c>
      <c r="CB35" s="305">
        <v>48.122989209032362</v>
      </c>
      <c r="CC35" s="305">
        <v>58.851945781603845</v>
      </c>
      <c r="CD35" s="305">
        <v>34.917520597853539</v>
      </c>
      <c r="CE35" s="305">
        <v>44.060645927389722</v>
      </c>
      <c r="CF35" s="305">
        <v>29.610931053733914</v>
      </c>
      <c r="CG35" s="305">
        <v>76.06205188859218</v>
      </c>
      <c r="CH35" s="305">
        <v>88.309991924477387</v>
      </c>
      <c r="CI35" s="305">
        <v>44.930457320122237</v>
      </c>
      <c r="CJ35" s="305">
        <v>44.3699031603172</v>
      </c>
      <c r="CK35" s="305">
        <v>48.506000406520009</v>
      </c>
      <c r="CL35" s="305">
        <v>38010.138156890898</v>
      </c>
      <c r="CM35" s="305">
        <v>37930.017152324835</v>
      </c>
      <c r="CN35" s="305">
        <v>80.121004566063377</v>
      </c>
      <c r="CO35" s="305"/>
      <c r="CP35" s="305">
        <v>93229.298021462906</v>
      </c>
      <c r="CQ35" s="305">
        <v>93229.121596740719</v>
      </c>
      <c r="CR35" s="305">
        <v>0.17642472218886404</v>
      </c>
      <c r="CS35" s="305"/>
      <c r="CT35" s="305">
        <v>37930.017152324835</v>
      </c>
      <c r="CU35" s="305">
        <v>10103.403938939548</v>
      </c>
      <c r="CV35" s="305">
        <v>10246.618173610404</v>
      </c>
      <c r="CW35" s="305">
        <v>2534.4529709063713</v>
      </c>
      <c r="CX35" s="305">
        <v>11503.471812183479</v>
      </c>
      <c r="CY35" s="305">
        <v>151.87848226389104</v>
      </c>
      <c r="CZ35" s="305">
        <v>3390.1917744211473</v>
      </c>
      <c r="DA35" s="305">
        <v>15045.542068868517</v>
      </c>
      <c r="DB35" s="305">
        <v>93229.298021462906</v>
      </c>
      <c r="DC35" s="305">
        <v>93229.121596740719</v>
      </c>
      <c r="DD35" s="305">
        <v>28816.386783948197</v>
      </c>
      <c r="DE35" s="305">
        <v>29485.493121832616</v>
      </c>
      <c r="DF35" s="305">
        <v>5314.785144468814</v>
      </c>
      <c r="DG35" s="305">
        <v>21235.045560993647</v>
      </c>
      <c r="DH35" s="305">
        <v>203.24362277967816</v>
      </c>
      <c r="DI35" s="305">
        <v>8174.1673627177606</v>
      </c>
      <c r="DJ35" s="305">
        <v>29612.456546491085</v>
      </c>
      <c r="DK35" s="305">
        <v>40.770593540391502</v>
      </c>
      <c r="DL35" s="305">
        <v>40.684730803739406</v>
      </c>
      <c r="DM35" s="305">
        <v>35.061314295543539</v>
      </c>
      <c r="DN35" s="305">
        <v>34.751388186970047</v>
      </c>
      <c r="DO35" s="305">
        <v>47.686837793321132</v>
      </c>
      <c r="DP35" s="305">
        <v>54.172107986026852</v>
      </c>
      <c r="DQ35" s="305">
        <v>74.727305185133218</v>
      </c>
      <c r="DR35" s="305">
        <v>41.474460015141787</v>
      </c>
      <c r="DS35" s="305">
        <v>50.808152458568422</v>
      </c>
      <c r="DT35" s="305">
        <v>31955.217589861648</v>
      </c>
      <c r="DU35" s="305">
        <v>5974.7995624631885</v>
      </c>
      <c r="DV35" s="305">
        <v>21851.8136509221</v>
      </c>
      <c r="DW35" s="305">
        <v>76036.140613312193</v>
      </c>
      <c r="DX35" s="305">
        <v>17192.98098342853</v>
      </c>
      <c r="DY35" s="305">
        <v>47219.753829363995</v>
      </c>
      <c r="DZ35" s="305">
        <v>42.0263539576166</v>
      </c>
      <c r="EA35" s="305">
        <v>34.751388186970047</v>
      </c>
      <c r="EB35" s="305">
        <v>46.276847884228843</v>
      </c>
      <c r="EC35" s="305">
        <v>1464373</v>
      </c>
      <c r="ED35" s="305">
        <v>1469730.826960179</v>
      </c>
      <c r="EE35" s="305">
        <v>78.010757762200086</v>
      </c>
      <c r="EF35" s="305">
        <v>38303.291365339945</v>
      </c>
      <c r="EG35" s="305">
        <v>76733.364994152857</v>
      </c>
      <c r="EH35" s="305">
        <v>7527.6509542947424</v>
      </c>
      <c r="EI35" s="305">
        <v>-7609.1794551472212</v>
      </c>
      <c r="EJ35" s="305">
        <v>114955.12785864032</v>
      </c>
      <c r="EK35" s="305">
        <v>116990.52944052761</v>
      </c>
      <c r="EL35" s="305">
        <v>432.27080866476302</v>
      </c>
      <c r="EM35" s="305">
        <v>-1603.1307732225237</v>
      </c>
      <c r="EN35" s="305">
        <v>-1.3945709104807265</v>
      </c>
      <c r="EO35" s="305">
        <v>38634.309246355821</v>
      </c>
      <c r="EP35" s="305">
        <v>26068.269205247536</v>
      </c>
      <c r="EQ35" s="305">
        <v>12566.040041108292</v>
      </c>
      <c r="ER35" s="305">
        <v>6742.8344914467334</v>
      </c>
      <c r="ES35" s="305">
        <v>36996.502249242199</v>
      </c>
      <c r="ET35" s="305">
        <v>30826.126212480449</v>
      </c>
      <c r="EU35" s="305">
        <v>6170.3760367617515</v>
      </c>
      <c r="EV35" s="305">
        <v>902.80321580325926</v>
      </c>
      <c r="EW35" s="305">
        <v>-1987.5530393182121</v>
      </c>
      <c r="EX35" s="305">
        <v>1087.2849879196567</v>
      </c>
      <c r="EY35" s="305">
        <v>-31.907732621735004</v>
      </c>
      <c r="EZ35" s="305">
        <v>705.63121309333064</v>
      </c>
      <c r="FA35" s="305">
        <v>3234.4848725253328</v>
      </c>
      <c r="FB35" s="305">
        <v>5222.0379118435449</v>
      </c>
      <c r="FC35" s="305">
        <v>-1987.5530393182121</v>
      </c>
      <c r="FD35" s="305">
        <v>1773.0277787794646</v>
      </c>
      <c r="FE35" s="305">
        <v>685.74279085980788</v>
      </c>
      <c r="FF35" s="305">
        <v>1087.2849879196567</v>
      </c>
      <c r="FG35" s="305">
        <v>183744.76983477842</v>
      </c>
      <c r="FH35" s="305">
        <v>24969.558674244647</v>
      </c>
      <c r="FI35" s="305">
        <v>158775.21116053377</v>
      </c>
      <c r="FJ35" s="305">
        <v>116990.52944052761</v>
      </c>
      <c r="FK35" s="305">
        <v>28006.563291644896</v>
      </c>
      <c r="FL35" s="305">
        <v>38747.677102605914</v>
      </c>
      <c r="FM35" s="305">
        <v>38010.138156890898</v>
      </c>
      <c r="FN35" s="305">
        <v>0.62505258855913359</v>
      </c>
      <c r="FO35" s="305">
        <v>32.532785210294136</v>
      </c>
      <c r="FP35" s="305">
        <v>-31.907732621735004</v>
      </c>
      <c r="FQ35" s="305">
        <v>705.63121309328085</v>
      </c>
      <c r="FR35" s="305">
        <v>0.38215552455206608</v>
      </c>
      <c r="FS35" s="305">
        <v>67186.956835310659</v>
      </c>
      <c r="FT35" s="305">
        <v>66131.393266260377</v>
      </c>
      <c r="FU35" s="305">
        <v>2196.1042395393843</v>
      </c>
      <c r="FV35" s="305"/>
      <c r="FW35" s="305">
        <v>148.44998978279423</v>
      </c>
      <c r="FX35" s="305">
        <v>24405.366286827018</v>
      </c>
      <c r="FY35" s="305">
        <v>1951.8769608019907</v>
      </c>
      <c r="FZ35" s="305">
        <v>11956.076382628346</v>
      </c>
      <c r="GA35" s="305">
        <v>22083.053862704794</v>
      </c>
      <c r="GB35" s="305">
        <v>3390.4655439760559</v>
      </c>
      <c r="GC35" s="305">
        <v>1055.5635690502809</v>
      </c>
      <c r="GD35" s="305">
        <v>72699.409806113501</v>
      </c>
      <c r="GE35" s="305">
        <v>62570.090031613239</v>
      </c>
      <c r="GF35" s="305">
        <v>17879.971872633516</v>
      </c>
      <c r="GG35" s="305">
        <v>6872.1226545502632</v>
      </c>
      <c r="GH35" s="305">
        <v>25027.442212686165</v>
      </c>
      <c r="GI35" s="305">
        <v>4805.1041250440712</v>
      </c>
      <c r="GJ35" s="305">
        <v>4096.0838051278351</v>
      </c>
      <c r="GK35" s="305">
        <v>5832.6722200185113</v>
      </c>
      <c r="GL35" s="305">
        <v>2861.7972665969492</v>
      </c>
      <c r="GM35" s="305">
        <v>10129.319774500258</v>
      </c>
      <c r="GN35" s="305">
        <v>6277.7216833147022</v>
      </c>
      <c r="GO35" s="305">
        <v>5974.7995624631885</v>
      </c>
      <c r="GP35" s="305">
        <v>3851.5980911855568</v>
      </c>
      <c r="GQ35" s="305"/>
      <c r="GR35" s="305"/>
      <c r="GS35" s="305">
        <v>-5512.4529708028422</v>
      </c>
      <c r="GT35" s="305">
        <v>-5512.4529708028422</v>
      </c>
      <c r="GU35" s="305"/>
      <c r="GV35" s="305">
        <v>320.21924921566915</v>
      </c>
      <c r="GW35" s="305">
        <v>3561.3032346471373</v>
      </c>
      <c r="GX35" s="305">
        <v>75319.043014818919</v>
      </c>
      <c r="GY35" s="305"/>
      <c r="GZ35" s="1337"/>
      <c r="HA35" s="1337"/>
      <c r="HB35" s="1337"/>
      <c r="HC35" s="1337"/>
      <c r="HD35" s="1337"/>
      <c r="HE35" s="1337"/>
      <c r="HF35" s="1337"/>
      <c r="HG35" s="1337"/>
      <c r="HH35" s="1337"/>
      <c r="HI35" s="1337"/>
      <c r="HJ35" s="1337"/>
      <c r="HK35" s="1337"/>
      <c r="HL35" s="1337"/>
      <c r="HM35" s="1337"/>
      <c r="HN35" s="1337"/>
      <c r="HO35" s="1337"/>
      <c r="HP35" s="1337"/>
      <c r="HQ35" s="1337"/>
      <c r="HR35" s="1337"/>
      <c r="HS35" s="1337"/>
      <c r="HT35" s="1337"/>
      <c r="HU35" s="1337"/>
      <c r="HV35" s="1337"/>
      <c r="HW35" s="1337"/>
      <c r="HX35" s="1337"/>
      <c r="HY35" s="1337"/>
      <c r="HZ35" s="1337"/>
      <c r="IA35" s="1337"/>
      <c r="IB35" s="1337"/>
      <c r="IC35" s="1337"/>
      <c r="ID35" s="1337"/>
      <c r="IE35" s="1337"/>
      <c r="IF35" s="1338"/>
      <c r="IG35" s="1338"/>
      <c r="IH35" s="1338"/>
      <c r="II35" s="1338"/>
      <c r="IJ35" s="1338"/>
      <c r="IK35" s="1338"/>
      <c r="IL35" s="1338"/>
      <c r="IM35" s="1338"/>
      <c r="IN35" s="1338"/>
      <c r="IO35" s="1338"/>
      <c r="IP35" s="1338"/>
      <c r="IQ35" s="1338"/>
      <c r="IR35" s="1338"/>
      <c r="IS35" s="1338"/>
      <c r="IT35" s="1338"/>
      <c r="IU35" s="1338"/>
      <c r="IV35" s="1338"/>
      <c r="IW35" s="1338"/>
      <c r="IX35" s="1338"/>
      <c r="IY35" s="1338"/>
      <c r="IZ35" s="1338"/>
      <c r="JA35" s="1338"/>
      <c r="JB35" s="1338"/>
      <c r="JC35" s="1338"/>
      <c r="JD35" s="1338"/>
      <c r="JE35" s="1338"/>
      <c r="JF35" s="1338"/>
      <c r="JG35" s="1337"/>
      <c r="JH35" s="1337"/>
      <c r="JI35" s="1337"/>
      <c r="JJ35" s="1337"/>
      <c r="JK35" s="1337"/>
      <c r="JL35" s="1337"/>
      <c r="JM35" s="1337"/>
      <c r="JN35" s="1337"/>
      <c r="JO35" s="1337"/>
      <c r="JP35" s="1337"/>
      <c r="JQ35" s="1337"/>
      <c r="JR35" s="1337"/>
      <c r="JS35" s="1337"/>
      <c r="JT35" s="1337"/>
      <c r="JU35" s="1337"/>
      <c r="JV35" s="1337"/>
      <c r="JW35" s="1337"/>
      <c r="JX35" s="1337"/>
      <c r="JY35" s="1337"/>
      <c r="JZ35" s="1337"/>
      <c r="KA35" s="1337"/>
      <c r="KB35" s="1337"/>
      <c r="KC35" s="1337"/>
      <c r="KD35" s="1337"/>
      <c r="KE35" s="1337"/>
      <c r="KF35" s="1337"/>
      <c r="KG35" s="1337"/>
      <c r="KH35" s="1337"/>
      <c r="KI35" s="1337"/>
      <c r="KJ35" s="1337"/>
      <c r="KK35" s="1337"/>
      <c r="KL35" s="1337"/>
      <c r="KM35" s="1337"/>
      <c r="KN35" s="1337"/>
      <c r="KO35" s="1337"/>
      <c r="KP35" s="1337"/>
      <c r="KQ35" s="1337"/>
      <c r="KR35" s="1337"/>
      <c r="KS35" s="1337"/>
      <c r="KT35" s="1337"/>
      <c r="KU35" s="1337"/>
      <c r="KV35" s="1337"/>
      <c r="KW35" s="1337"/>
      <c r="KX35" s="1337"/>
      <c r="KY35" s="1337"/>
      <c r="KZ35" s="1337"/>
      <c r="LA35" s="1337"/>
      <c r="LB35" s="1337"/>
      <c r="LC35" s="1337"/>
      <c r="LD35" s="1337"/>
      <c r="LE35" s="1337"/>
      <c r="LF35" s="1337"/>
      <c r="LG35" s="1337"/>
      <c r="LH35" s="1337"/>
      <c r="LI35" s="1337"/>
      <c r="LJ35" s="1337"/>
      <c r="LK35" s="1337"/>
      <c r="LL35" s="1337"/>
      <c r="LM35" s="1337"/>
      <c r="LN35" s="1337"/>
      <c r="LO35" s="1337"/>
      <c r="LP35" s="1337"/>
      <c r="LQ35" s="1337"/>
      <c r="LR35" s="305">
        <v>38714.995000000003</v>
      </c>
      <c r="LS35" s="305">
        <v>9717.768</v>
      </c>
      <c r="LT35" s="305">
        <v>24147.723999999998</v>
      </c>
      <c r="LU35" s="305">
        <v>24903.714</v>
      </c>
      <c r="LV35" s="305">
        <v>4849.5029999999997</v>
      </c>
      <c r="LW35" s="305">
        <v>28997.226999999999</v>
      </c>
      <c r="LX35" s="305">
        <v>15380.471285087286</v>
      </c>
      <c r="LY35" s="305">
        <v>3299.4956024333496</v>
      </c>
      <c r="LZ35" s="305">
        <v>12080.975682653936</v>
      </c>
      <c r="MA35" s="305">
        <v>8868.9096476076502</v>
      </c>
      <c r="MB35" s="305">
        <v>11574.481511618807</v>
      </c>
      <c r="MC35" s="305">
        <v>8477.1995382585756</v>
      </c>
      <c r="MD35" s="305">
        <v>21850649.541723128</v>
      </c>
      <c r="ME35" s="305">
        <v>15383437.934476128</v>
      </c>
      <c r="MF35" s="305">
        <v>2170.9578167096552</v>
      </c>
      <c r="MG35" s="305">
        <v>1128.5377857236945</v>
      </c>
      <c r="MH35" s="305">
        <v>21.452500000000001</v>
      </c>
      <c r="MI35" s="305">
        <v>14.11502792384905</v>
      </c>
      <c r="MJ35" s="305">
        <v>7.3374720761509504</v>
      </c>
      <c r="MK35" s="305">
        <v>1712.6352307035875</v>
      </c>
      <c r="ML35" s="305">
        <v>2595.282365591826</v>
      </c>
      <c r="MM35" s="305">
        <v>224.7184924648208</v>
      </c>
      <c r="MN35" s="305">
        <v>2370.5638731270055</v>
      </c>
      <c r="MO35" s="305">
        <v>885.21745896281357</v>
      </c>
      <c r="MP35" s="305">
        <v>6887.8406273957107</v>
      </c>
      <c r="MQ35" s="305">
        <v>4874.6836536976334</v>
      </c>
      <c r="MR35" s="305">
        <v>2013.1569736980771</v>
      </c>
      <c r="MS35" s="305">
        <v>588.68557274335035</v>
      </c>
      <c r="MT35" s="305">
        <v>2401.3278479408636</v>
      </c>
      <c r="MU35" s="305">
        <v>216.87484536112893</v>
      </c>
      <c r="MV35" s="305">
        <v>2184.4530025797344</v>
      </c>
      <c r="MW35" s="305">
        <v>686.66002864547863</v>
      </c>
      <c r="MX35" s="305">
        <v>5192.2361982779576</v>
      </c>
      <c r="MY35" s="305">
        <v>3287.1820457523268</v>
      </c>
      <c r="MZ35" s="305">
        <v>1905.0541525256308</v>
      </c>
      <c r="NA35" s="305">
        <v>83764.039601227007</v>
      </c>
      <c r="NB35" s="305">
        <v>1692.522646030802</v>
      </c>
      <c r="NC35" s="305">
        <v>23994.855865019472</v>
      </c>
      <c r="ND35" s="305">
        <v>2636.8840072028875</v>
      </c>
      <c r="NE35" s="305">
        <v>21357.971857816581</v>
      </c>
      <c r="NF35" s="305">
        <v>5806.7989650257568</v>
      </c>
      <c r="NG35" s="305">
        <v>52269.86212515099</v>
      </c>
      <c r="NH35" s="305">
        <v>32074.223300260132</v>
      </c>
      <c r="NI35" s="305">
        <v>20195.638824890859</v>
      </c>
      <c r="NJ35" s="305">
        <v>9444.6829350462467</v>
      </c>
      <c r="NK35" s="305">
        <v>2875.0876943415296</v>
      </c>
      <c r="NL35" s="305">
        <v>9992.3281552725239</v>
      </c>
      <c r="NM35" s="305">
        <v>12158.551642132967</v>
      </c>
      <c r="NN35" s="305">
        <v>9777.2631558535886</v>
      </c>
      <c r="NO35" s="305">
        <v>8456.585097111858</v>
      </c>
      <c r="NP35" s="305">
        <v>10066.926874876506</v>
      </c>
      <c r="NQ35" s="305">
        <v>9757.3614280676102</v>
      </c>
      <c r="NR35" s="305">
        <v>10601.083857966156</v>
      </c>
      <c r="NS35" s="305">
        <v>3279.4719352570578</v>
      </c>
      <c r="NT35" s="305">
        <v>1087.4675833333333</v>
      </c>
      <c r="NU35" s="305">
        <v>4805.1041250440712</v>
      </c>
      <c r="NV35" s="305">
        <v>0.48811684249616855</v>
      </c>
      <c r="NW35" s="305">
        <v>0.17000100316955849</v>
      </c>
      <c r="NX35" s="305">
        <v>0.34149141756210388</v>
      </c>
      <c r="NY35" s="305">
        <v>0.54069424768092678</v>
      </c>
      <c r="NZ35" s="305">
        <v>0.42269179010373908</v>
      </c>
      <c r="OA35" s="305">
        <v>0.51911555522867836</v>
      </c>
      <c r="OB35" s="305">
        <v>0.42177093329431148</v>
      </c>
      <c r="OC35" s="305">
        <v>0.81950588311077144</v>
      </c>
      <c r="OD35" s="305">
        <v>28673.01983622133</v>
      </c>
      <c r="OE35" s="305"/>
      <c r="OF35" s="305"/>
      <c r="OG35" s="305">
        <v>14140.039031007753</v>
      </c>
      <c r="OH35" s="305"/>
      <c r="OI35" s="305"/>
      <c r="OJ35" s="305">
        <v>11112.198773721204</v>
      </c>
      <c r="OK35" s="305"/>
      <c r="OL35" s="305"/>
      <c r="OM35" s="305">
        <v>3027.8402572865484</v>
      </c>
      <c r="ON35" s="305"/>
      <c r="OO35" s="305"/>
      <c r="OP35" s="305">
        <v>49.317450754751086</v>
      </c>
      <c r="OS35" s="305">
        <v>38.75489514949404</v>
      </c>
      <c r="OV35" s="305">
        <v>21.406780894191844</v>
      </c>
    </row>
    <row r="36" spans="1:412" s="157" customFormat="1" ht="12">
      <c r="A36" s="1342">
        <v>1986</v>
      </c>
      <c r="B36" s="305">
        <v>211385.76144911311</v>
      </c>
      <c r="C36" s="305">
        <v>132125.01039457574</v>
      </c>
      <c r="D36" s="305">
        <v>31614.232529055374</v>
      </c>
      <c r="E36" s="305">
        <v>45389.570071401897</v>
      </c>
      <c r="F36" s="305">
        <v>38532.114265623677</v>
      </c>
      <c r="G36" s="305">
        <v>36275.165811543557</v>
      </c>
      <c r="H36" s="383">
        <v>587204.67237396212</v>
      </c>
      <c r="I36" s="383">
        <v>367767.15221668524</v>
      </c>
      <c r="J36" s="383">
        <v>92827.227503978065</v>
      </c>
      <c r="K36" s="383">
        <v>103111.19409225449</v>
      </c>
      <c r="L36" s="383">
        <v>80565.401685531528</v>
      </c>
      <c r="M36" s="383">
        <v>57066.303124487153</v>
      </c>
      <c r="N36" s="305">
        <v>35.998651133772277</v>
      </c>
      <c r="O36" s="305">
        <v>35.926267367328343</v>
      </c>
      <c r="P36" s="305">
        <v>34.057068576889861</v>
      </c>
      <c r="Q36" s="305">
        <v>44.02002175514663</v>
      </c>
      <c r="R36" s="305">
        <v>47.827123628111359</v>
      </c>
      <c r="S36" s="305">
        <v>63.566700181035351</v>
      </c>
      <c r="T36" s="383">
        <v>211385.76144911311</v>
      </c>
      <c r="U36" s="383">
        <v>191387.59539031805</v>
      </c>
      <c r="V36" s="383">
        <v>94824.782276876678</v>
      </c>
      <c r="W36" s="383">
        <v>96562.813113441371</v>
      </c>
      <c r="X36" s="383">
        <v>69725.479634018935</v>
      </c>
      <c r="Y36" s="383">
        <v>26837.333479422439</v>
      </c>
      <c r="Z36" s="383">
        <v>19998.16605879505</v>
      </c>
      <c r="AA36" s="305">
        <v>211385.76144911311</v>
      </c>
      <c r="AB36" s="305">
        <v>193483.73990612896</v>
      </c>
      <c r="AC36" s="305">
        <v>10929.236159811948</v>
      </c>
      <c r="AD36" s="305">
        <v>10134.585110854416</v>
      </c>
      <c r="AE36" s="305">
        <v>43802.314744223506</v>
      </c>
      <c r="AF36" s="305">
        <v>15631.585134602157</v>
      </c>
      <c r="AG36" s="305">
        <v>112986.01875663693</v>
      </c>
      <c r="AH36" s="305">
        <v>85261.624455220735</v>
      </c>
      <c r="AI36" s="305"/>
      <c r="AJ36" s="305">
        <v>27724.394301416196</v>
      </c>
      <c r="AK36" s="305">
        <v>17902.021542984141</v>
      </c>
      <c r="AL36" s="305">
        <v>587204.67237396212</v>
      </c>
      <c r="AM36" s="305">
        <v>534796.87141952803</v>
      </c>
      <c r="AN36" s="305">
        <v>17688.963914411419</v>
      </c>
      <c r="AO36" s="305">
        <v>20965.98325688389</v>
      </c>
      <c r="AP36" s="305">
        <v>92456.586286066231</v>
      </c>
      <c r="AQ36" s="305">
        <v>56835.664520492879</v>
      </c>
      <c r="AR36" s="305">
        <v>346849.67344167363</v>
      </c>
      <c r="AS36" s="305">
        <v>255279.99222030278</v>
      </c>
      <c r="AT36" s="305"/>
      <c r="AU36" s="305">
        <v>91569.681221370862</v>
      </c>
      <c r="AV36" s="305">
        <v>52407.800954434002</v>
      </c>
      <c r="AW36" s="305">
        <v>35.998651133772277</v>
      </c>
      <c r="AX36" s="305">
        <v>36.178921427225077</v>
      </c>
      <c r="AY36" s="305">
        <v>61.78562075593225</v>
      </c>
      <c r="AZ36" s="305">
        <v>48.3382295343905</v>
      </c>
      <c r="BA36" s="305">
        <v>47.37608915031376</v>
      </c>
      <c r="BB36" s="305">
        <v>27.503127246741304</v>
      </c>
      <c r="BC36" s="305">
        <v>32.574924357147097</v>
      </c>
      <c r="BD36" s="305">
        <v>33.399258482286868</v>
      </c>
      <c r="BE36" s="305"/>
      <c r="BF36" s="305">
        <v>30.276827364280241</v>
      </c>
      <c r="BG36" s="305">
        <v>34.15907787954901</v>
      </c>
      <c r="BH36" s="305">
        <v>38532.114265623677</v>
      </c>
      <c r="BI36" s="305">
        <v>24063.163184144472</v>
      </c>
      <c r="BJ36" s="305">
        <v>14468.951081479201</v>
      </c>
      <c r="BK36" s="305">
        <v>6258.1600074425014</v>
      </c>
      <c r="BL36" s="305">
        <v>8210.7910740366988</v>
      </c>
      <c r="BM36" s="305">
        <v>36275.165811543557</v>
      </c>
      <c r="BN36" s="305">
        <v>29909.383898332369</v>
      </c>
      <c r="BO36" s="305">
        <v>6365.7819132111836</v>
      </c>
      <c r="BP36" s="305">
        <v>5262.2662370867629</v>
      </c>
      <c r="BQ36" s="305">
        <v>1103.5156761244205</v>
      </c>
      <c r="BR36" s="305">
        <v>80565.401685531528</v>
      </c>
      <c r="BS36" s="305">
        <v>41942.578570238446</v>
      </c>
      <c r="BT36" s="305">
        <v>38622.823115293068</v>
      </c>
      <c r="BU36" s="305">
        <v>14252.552270456847</v>
      </c>
      <c r="BV36" s="305">
        <v>24370.270844836221</v>
      </c>
      <c r="BW36" s="305">
        <v>57066.303124487153</v>
      </c>
      <c r="BX36" s="305">
        <v>42444.41572328539</v>
      </c>
      <c r="BY36" s="305">
        <v>14621.887401201757</v>
      </c>
      <c r="BZ36" s="305">
        <v>12364.742093824238</v>
      </c>
      <c r="CA36" s="305">
        <v>2257.1453073775197</v>
      </c>
      <c r="CB36" s="305">
        <v>47.827123628111359</v>
      </c>
      <c r="CC36" s="305">
        <v>57.371682916078925</v>
      </c>
      <c r="CD36" s="305">
        <v>37.462178873584421</v>
      </c>
      <c r="CE36" s="305">
        <v>43.909047928311189</v>
      </c>
      <c r="CF36" s="305">
        <v>33.691833489722875</v>
      </c>
      <c r="CG36" s="305">
        <v>63.566700181035351</v>
      </c>
      <c r="CH36" s="305">
        <v>70.467182522490972</v>
      </c>
      <c r="CI36" s="305">
        <v>43.535979580091606</v>
      </c>
      <c r="CJ36" s="305">
        <v>42.55864131379726</v>
      </c>
      <c r="CK36" s="305">
        <v>48.889881945905735</v>
      </c>
      <c r="CL36" s="305">
        <v>45389.570071401897</v>
      </c>
      <c r="CM36" s="305">
        <v>44523.499803478429</v>
      </c>
      <c r="CN36" s="305">
        <v>866.07026792346835</v>
      </c>
      <c r="CO36" s="305"/>
      <c r="CP36" s="305">
        <v>103111.19409225449</v>
      </c>
      <c r="CQ36" s="305">
        <v>103109.47910297634</v>
      </c>
      <c r="CR36" s="305">
        <v>1.7149892781490974</v>
      </c>
      <c r="CS36" s="305"/>
      <c r="CT36" s="305">
        <v>44523.499803478429</v>
      </c>
      <c r="CU36" s="305">
        <v>11713.209250533186</v>
      </c>
      <c r="CV36" s="305">
        <v>12109.673710259958</v>
      </c>
      <c r="CW36" s="305">
        <v>3020.4238584310433</v>
      </c>
      <c r="CX36" s="305">
        <v>13409.91275099992</v>
      </c>
      <c r="CY36" s="305">
        <v>286.42773401777345</v>
      </c>
      <c r="CZ36" s="305">
        <v>3983.8524992365469</v>
      </c>
      <c r="DA36" s="305">
        <v>17680.192984254241</v>
      </c>
      <c r="DB36" s="305">
        <v>103111.19409225449</v>
      </c>
      <c r="DC36" s="305">
        <v>103109.47910297634</v>
      </c>
      <c r="DD36" s="305">
        <v>29798.068138878774</v>
      </c>
      <c r="DE36" s="305">
        <v>33544.715045829318</v>
      </c>
      <c r="DF36" s="305">
        <v>5996.389046519098</v>
      </c>
      <c r="DG36" s="305">
        <v>24121.568185215179</v>
      </c>
      <c r="DH36" s="305">
        <v>394.00495419412977</v>
      </c>
      <c r="DI36" s="305">
        <v>9254.7337323398478</v>
      </c>
      <c r="DJ36" s="305">
        <v>33770.306871749155</v>
      </c>
      <c r="DK36" s="305">
        <v>44.02002175514663</v>
      </c>
      <c r="DL36" s="305">
        <v>43.180801795160285</v>
      </c>
      <c r="DM36" s="305">
        <v>39.308619592189189</v>
      </c>
      <c r="DN36" s="305">
        <v>36.100094139167766</v>
      </c>
      <c r="DO36" s="305">
        <v>50.370712023503515</v>
      </c>
      <c r="DP36" s="305">
        <v>55.593038761133492</v>
      </c>
      <c r="DQ36" s="305">
        <v>72.696480328175767</v>
      </c>
      <c r="DR36" s="305">
        <v>43.046646337488099</v>
      </c>
      <c r="DS36" s="305">
        <v>52.354256215079765</v>
      </c>
      <c r="DT36" s="305">
        <v>37735.200307126572</v>
      </c>
      <c r="DU36" s="305">
        <v>6788.2994963518568</v>
      </c>
      <c r="DV36" s="305">
        <v>26021.991056593386</v>
      </c>
      <c r="DW36" s="305">
        <v>84305.374409557524</v>
      </c>
      <c r="DX36" s="305">
        <v>18804.104693418816</v>
      </c>
      <c r="DY36" s="305">
        <v>54507.306270678746</v>
      </c>
      <c r="DZ36" s="305">
        <v>44.760136078404763</v>
      </c>
      <c r="EA36" s="305">
        <v>36.100094139167766</v>
      </c>
      <c r="EB36" s="305">
        <v>47.740372505972587</v>
      </c>
      <c r="EC36" s="305">
        <v>1502300</v>
      </c>
      <c r="ED36" s="305">
        <v>1510280.0590193882</v>
      </c>
      <c r="EE36" s="305">
        <v>79.014111559784652</v>
      </c>
      <c r="EF36" s="305">
        <v>42210.225910056703</v>
      </c>
      <c r="EG36" s="305">
        <v>86865.73216361535</v>
      </c>
      <c r="EH36" s="305">
        <v>8610.5795978896313</v>
      </c>
      <c r="EI36" s="305">
        <v>-8802.7630593289923</v>
      </c>
      <c r="EJ36" s="305">
        <v>128883.77461223268</v>
      </c>
      <c r="EK36" s="305">
        <v>132125.01039457574</v>
      </c>
      <c r="EL36" s="305">
        <v>1545.623737549628</v>
      </c>
      <c r="EM36" s="305">
        <v>-1695.6120447934368</v>
      </c>
      <c r="EN36" s="305">
        <v>-1.3156132724192435</v>
      </c>
      <c r="EO36" s="305">
        <v>38532.114265623677</v>
      </c>
      <c r="EP36" s="305">
        <v>24063.163184144472</v>
      </c>
      <c r="EQ36" s="305">
        <v>14468.951081479201</v>
      </c>
      <c r="ER36" s="305">
        <v>8210.7910740366988</v>
      </c>
      <c r="ES36" s="305">
        <v>36275.165811543557</v>
      </c>
      <c r="ET36" s="305">
        <v>29909.383898332369</v>
      </c>
      <c r="EU36" s="305">
        <v>6365.7819132111836</v>
      </c>
      <c r="EV36" s="305">
        <v>1103.5156761244205</v>
      </c>
      <c r="EW36" s="305">
        <v>-2089.3524695587371</v>
      </c>
      <c r="EX36" s="305">
        <v>1103.6385272799394</v>
      </c>
      <c r="EY36" s="305">
        <v>213.19101366701526</v>
      </c>
      <c r="EZ36" s="305">
        <v>1484.425525468338</v>
      </c>
      <c r="FA36" s="305">
        <v>2676.625437236306</v>
      </c>
      <c r="FB36" s="305">
        <v>4765.9779067950431</v>
      </c>
      <c r="FC36" s="305">
        <v>-2089.3524695587371</v>
      </c>
      <c r="FD36" s="305">
        <v>1856.4121981416706</v>
      </c>
      <c r="FE36" s="305">
        <v>752.77367086173115</v>
      </c>
      <c r="FF36" s="305">
        <v>1103.6385272799394</v>
      </c>
      <c r="FG36" s="305">
        <v>210400.04750683432</v>
      </c>
      <c r="FH36" s="305">
        <v>26837.333479422439</v>
      </c>
      <c r="FI36" s="305">
        <v>183562.71402741189</v>
      </c>
      <c r="FJ36" s="305">
        <v>132125.01039457574</v>
      </c>
      <c r="FK36" s="305">
        <v>31614.232529055374</v>
      </c>
      <c r="FL36" s="305">
        <v>46660.804583203208</v>
      </c>
      <c r="FM36" s="305">
        <v>45389.570071401897</v>
      </c>
      <c r="FN36" s="305">
        <v>243.83061074850048</v>
      </c>
      <c r="FO36" s="305">
        <v>30.639597081485221</v>
      </c>
      <c r="FP36" s="305">
        <v>213.19101366701526</v>
      </c>
      <c r="FQ36" s="305">
        <v>1484.4255254683262</v>
      </c>
      <c r="FR36" s="305">
        <v>0.70223534229180895</v>
      </c>
      <c r="FS36" s="305">
        <v>73211.123532027923</v>
      </c>
      <c r="FT36" s="305">
        <v>71908.724291707229</v>
      </c>
      <c r="FU36" s="305">
        <v>2365.9562703592851</v>
      </c>
      <c r="FV36" s="305"/>
      <c r="FW36" s="305">
        <v>212.42171817340403</v>
      </c>
      <c r="FX36" s="305">
        <v>25272.448222807201</v>
      </c>
      <c r="FY36" s="305">
        <v>1997.8603969083938</v>
      </c>
      <c r="FZ36" s="305">
        <v>13299.757371413461</v>
      </c>
      <c r="GA36" s="305">
        <v>24822.244660007455</v>
      </c>
      <c r="GB36" s="305">
        <v>3938.0356520380319</v>
      </c>
      <c r="GC36" s="305">
        <v>1302.3992403207001</v>
      </c>
      <c r="GD36" s="305">
        <v>82708.917817604859</v>
      </c>
      <c r="GE36" s="305">
        <v>71191.362254035805</v>
      </c>
      <c r="GF36" s="305">
        <v>20067.12103181758</v>
      </c>
      <c r="GG36" s="305">
        <v>8138.0885411032177</v>
      </c>
      <c r="GH36" s="305">
        <v>27869.586383469763</v>
      </c>
      <c r="GI36" s="305">
        <v>5303.4771418498067</v>
      </c>
      <c r="GJ36" s="305">
        <v>3655.9746613296793</v>
      </c>
      <c r="GK36" s="305">
        <v>7683.7654610363852</v>
      </c>
      <c r="GL36" s="305">
        <v>3776.8261752791705</v>
      </c>
      <c r="GM36" s="305">
        <v>11517.555563569051</v>
      </c>
      <c r="GN36" s="305">
        <v>7087.3691296142706</v>
      </c>
      <c r="GO36" s="305">
        <v>6788.2994963518568</v>
      </c>
      <c r="GP36" s="305">
        <v>4430.1864339547801</v>
      </c>
      <c r="GQ36" s="305"/>
      <c r="GR36" s="305"/>
      <c r="GS36" s="305">
        <v>-9497.7942855769361</v>
      </c>
      <c r="GT36" s="305">
        <v>-9497.7942855769361</v>
      </c>
      <c r="GU36" s="305"/>
      <c r="GV36" s="305">
        <v>-1814.0288245405509</v>
      </c>
      <c r="GW36" s="305">
        <v>717.36203767142433</v>
      </c>
      <c r="GX36" s="305">
        <v>87672.155956114613</v>
      </c>
      <c r="GY36" s="305"/>
      <c r="GZ36" s="1337"/>
      <c r="HA36" s="1337"/>
      <c r="HB36" s="1337"/>
      <c r="HC36" s="1337"/>
      <c r="HD36" s="1337"/>
      <c r="HE36" s="1337"/>
      <c r="HF36" s="1337"/>
      <c r="HG36" s="1337"/>
      <c r="HH36" s="1337"/>
      <c r="HI36" s="1337"/>
      <c r="HJ36" s="1337"/>
      <c r="HK36" s="1337"/>
      <c r="HL36" s="1337"/>
      <c r="HM36" s="1337"/>
      <c r="HN36" s="1337"/>
      <c r="HO36" s="1337"/>
      <c r="HP36" s="1337"/>
      <c r="HQ36" s="1337"/>
      <c r="HR36" s="1337"/>
      <c r="HS36" s="1337"/>
      <c r="HT36" s="1337"/>
      <c r="HU36" s="1337"/>
      <c r="HV36" s="1337"/>
      <c r="HW36" s="1337"/>
      <c r="HX36" s="1337"/>
      <c r="HY36" s="1337"/>
      <c r="HZ36" s="1337"/>
      <c r="IA36" s="1337"/>
      <c r="IB36" s="1337"/>
      <c r="IC36" s="1337"/>
      <c r="ID36" s="1337"/>
      <c r="IE36" s="1337"/>
      <c r="IF36" s="1338"/>
      <c r="IG36" s="1338"/>
      <c r="IH36" s="1338"/>
      <c r="II36" s="1338"/>
      <c r="IJ36" s="1338"/>
      <c r="IK36" s="1338"/>
      <c r="IL36" s="1338"/>
      <c r="IM36" s="1338"/>
      <c r="IN36" s="1338"/>
      <c r="IO36" s="1338"/>
      <c r="IP36" s="1338"/>
      <c r="IQ36" s="1338"/>
      <c r="IR36" s="1338"/>
      <c r="IS36" s="1338"/>
      <c r="IT36" s="1338"/>
      <c r="IU36" s="1338"/>
      <c r="IV36" s="1338"/>
      <c r="IW36" s="1338"/>
      <c r="IX36" s="1338"/>
      <c r="IY36" s="1338"/>
      <c r="IZ36" s="1338"/>
      <c r="JA36" s="1338"/>
      <c r="JB36" s="1338"/>
      <c r="JC36" s="1338"/>
      <c r="JD36" s="1338"/>
      <c r="JE36" s="1338"/>
      <c r="JF36" s="1338"/>
      <c r="JG36" s="1337"/>
      <c r="JH36" s="1337"/>
      <c r="JI36" s="1337"/>
      <c r="JJ36" s="1337"/>
      <c r="JK36" s="1337"/>
      <c r="JL36" s="1337"/>
      <c r="JM36" s="1337"/>
      <c r="JN36" s="1337"/>
      <c r="JO36" s="1337"/>
      <c r="JP36" s="1337"/>
      <c r="JQ36" s="1337"/>
      <c r="JR36" s="1337"/>
      <c r="JS36" s="1337"/>
      <c r="JT36" s="1337"/>
      <c r="JU36" s="1337"/>
      <c r="JV36" s="1337"/>
      <c r="JW36" s="1337"/>
      <c r="JX36" s="1337"/>
      <c r="JY36" s="1337"/>
      <c r="JZ36" s="1337"/>
      <c r="KA36" s="1337"/>
      <c r="KB36" s="1337"/>
      <c r="KC36" s="1337"/>
      <c r="KD36" s="1337"/>
      <c r="KE36" s="1337"/>
      <c r="KF36" s="1337"/>
      <c r="KG36" s="1337"/>
      <c r="KH36" s="1337"/>
      <c r="KI36" s="1337"/>
      <c r="KJ36" s="1337"/>
      <c r="KK36" s="1337"/>
      <c r="KL36" s="1337"/>
      <c r="KM36" s="1337"/>
      <c r="KN36" s="1337"/>
      <c r="KO36" s="1337"/>
      <c r="KP36" s="1337"/>
      <c r="KQ36" s="1337"/>
      <c r="KR36" s="1337"/>
      <c r="KS36" s="1337"/>
      <c r="KT36" s="1337"/>
      <c r="KU36" s="1337"/>
      <c r="KV36" s="1337"/>
      <c r="KW36" s="1337"/>
      <c r="KX36" s="1337"/>
      <c r="KY36" s="1337"/>
      <c r="KZ36" s="1337"/>
      <c r="LA36" s="1337"/>
      <c r="LB36" s="1337"/>
      <c r="LC36" s="1337"/>
      <c r="LD36" s="1337"/>
      <c r="LE36" s="1337"/>
      <c r="LF36" s="1337"/>
      <c r="LG36" s="1337"/>
      <c r="LH36" s="1337"/>
      <c r="LI36" s="1337"/>
      <c r="LJ36" s="1337"/>
      <c r="LK36" s="1337"/>
      <c r="LL36" s="1337"/>
      <c r="LM36" s="1337"/>
      <c r="LN36" s="1337"/>
      <c r="LO36" s="1337"/>
      <c r="LP36" s="1337"/>
      <c r="LQ36" s="1337"/>
      <c r="LR36" s="305">
        <v>38864.22</v>
      </c>
      <c r="LS36" s="305">
        <v>9525.2129999999997</v>
      </c>
      <c r="LT36" s="305">
        <v>24352.598999999998</v>
      </c>
      <c r="LU36" s="305">
        <v>25110.012999999999</v>
      </c>
      <c r="LV36" s="305">
        <v>4986.4080000000004</v>
      </c>
      <c r="LW36" s="305">
        <v>29339.006999999998</v>
      </c>
      <c r="LX36" s="305">
        <v>15501.578428969902</v>
      </c>
      <c r="LY36" s="305">
        <v>3251.456075476437</v>
      </c>
      <c r="LZ36" s="305">
        <v>12250.122353493465</v>
      </c>
      <c r="MA36" s="305">
        <v>9172.4078842858326</v>
      </c>
      <c r="MB36" s="305">
        <v>11736.536718566624</v>
      </c>
      <c r="MC36" s="305">
        <v>8767.2932717678104</v>
      </c>
      <c r="MD36" s="305">
        <v>22074994.668452371</v>
      </c>
      <c r="ME36" s="305">
        <v>15878472.117903328</v>
      </c>
      <c r="MF36" s="305">
        <v>2065.7684277862245</v>
      </c>
      <c r="MG36" s="305">
        <v>1185.6876476902125</v>
      </c>
      <c r="MH36" s="305">
        <v>20.975000000000001</v>
      </c>
      <c r="MI36" s="305">
        <v>13.326181183753798</v>
      </c>
      <c r="MJ36" s="305">
        <v>7.6488188162462034</v>
      </c>
      <c r="MK36" s="305">
        <v>1581.6447085916918</v>
      </c>
      <c r="ML36" s="305">
        <v>2608.4284379623118</v>
      </c>
      <c r="MM36" s="305">
        <v>220.79393286657495</v>
      </c>
      <c r="MN36" s="305">
        <v>2387.634505095737</v>
      </c>
      <c r="MO36" s="305">
        <v>940.80903693825042</v>
      </c>
      <c r="MP36" s="305">
        <v>7119.2401700012106</v>
      </c>
      <c r="MQ36" s="305">
        <v>5057.4445595406178</v>
      </c>
      <c r="MR36" s="305">
        <v>2061.7956104605923</v>
      </c>
      <c r="MS36" s="305">
        <v>562.57704997358587</v>
      </c>
      <c r="MT36" s="305">
        <v>2443.281429359944</v>
      </c>
      <c r="MU36" s="305">
        <v>214.84336476615573</v>
      </c>
      <c r="MV36" s="305">
        <v>2228.4380645937881</v>
      </c>
      <c r="MW36" s="305">
        <v>758.92773557427768</v>
      </c>
      <c r="MX36" s="305">
        <v>5407.6216693780252</v>
      </c>
      <c r="MY36" s="305">
        <v>3437.0106392346315</v>
      </c>
      <c r="MZ36" s="305">
        <v>1970.6110301433937</v>
      </c>
      <c r="NA36" s="305">
        <v>94824.782276876678</v>
      </c>
      <c r="NB36" s="305">
        <v>1915.7045968182483</v>
      </c>
      <c r="NC36" s="305">
        <v>27163.991932778081</v>
      </c>
      <c r="ND36" s="305">
        <v>2985.1622453302243</v>
      </c>
      <c r="NE36" s="305">
        <v>24178.829687447858</v>
      </c>
      <c r="NF36" s="305">
        <v>6573.8207241099453</v>
      </c>
      <c r="NG36" s="305">
        <v>59171.265023170403</v>
      </c>
      <c r="NH36" s="305">
        <v>36308.691817555795</v>
      </c>
      <c r="NI36" s="305">
        <v>22862.573205614604</v>
      </c>
      <c r="NJ36" s="305">
        <v>10338.046832754841</v>
      </c>
      <c r="NK36" s="305">
        <v>3405.2306202469413</v>
      </c>
      <c r="NL36" s="305">
        <v>11117.831784074957</v>
      </c>
      <c r="NM36" s="305">
        <v>13894.598274326027</v>
      </c>
      <c r="NN36" s="305">
        <v>10850.124161676133</v>
      </c>
      <c r="NO36" s="305">
        <v>8661.985082328767</v>
      </c>
      <c r="NP36" s="305">
        <v>10942.197631583975</v>
      </c>
      <c r="NQ36" s="305">
        <v>10564.032419067858</v>
      </c>
      <c r="NR36" s="305">
        <v>11601.768616889851</v>
      </c>
      <c r="NS36" s="305">
        <v>3424.2578091646619</v>
      </c>
      <c r="NT36" s="305">
        <v>1129.58925</v>
      </c>
      <c r="NU36" s="305">
        <v>5303.4771418498067</v>
      </c>
      <c r="NV36" s="305">
        <v>0.49009173754281421</v>
      </c>
      <c r="NW36" s="305">
        <v>0.1752825695049498</v>
      </c>
      <c r="NX36" s="305">
        <v>0.29455199326640757</v>
      </c>
      <c r="NY36" s="305">
        <v>0.55199890299488052</v>
      </c>
      <c r="NZ36" s="305">
        <v>0.42054728727146817</v>
      </c>
      <c r="OA36" s="305">
        <v>0.52370431027064235</v>
      </c>
      <c r="OB36" s="305">
        <v>0.42585034063742311</v>
      </c>
      <c r="OC36" s="305">
        <v>0.82463742785705352</v>
      </c>
      <c r="OD36" s="305">
        <v>28999.175922769471</v>
      </c>
      <c r="OE36" s="305"/>
      <c r="OF36" s="305"/>
      <c r="OG36" s="305">
        <v>14316.447287886349</v>
      </c>
      <c r="OH36" s="305"/>
      <c r="OI36" s="305"/>
      <c r="OJ36" s="305">
        <v>11318.831781863264</v>
      </c>
      <c r="OK36" s="305"/>
      <c r="OL36" s="305"/>
      <c r="OM36" s="305">
        <v>2997.6155060230849</v>
      </c>
      <c r="ON36" s="305"/>
      <c r="OO36" s="305"/>
      <c r="OP36" s="305">
        <v>49.370274709961222</v>
      </c>
      <c r="OS36" s="305">
        <v>39.031563558935424</v>
      </c>
      <c r="OV36" s="305">
        <v>20.930298531904157</v>
      </c>
    </row>
    <row r="37" spans="1:412" s="157" customFormat="1" ht="12">
      <c r="A37" s="1342">
        <v>1987</v>
      </c>
      <c r="B37" s="305">
        <v>236377.06240506182</v>
      </c>
      <c r="C37" s="305">
        <v>147739.08224568033</v>
      </c>
      <c r="D37" s="305">
        <v>36525.312012613467</v>
      </c>
      <c r="E37" s="305">
        <v>54125.731106543055</v>
      </c>
      <c r="F37" s="305">
        <v>41970.810176296822</v>
      </c>
      <c r="G37" s="305">
        <v>43983.873136071867</v>
      </c>
      <c r="H37" s="383">
        <v>619779.57340082387</v>
      </c>
      <c r="I37" s="383">
        <v>389344.57471454568</v>
      </c>
      <c r="J37" s="383">
        <v>101256.4485744306</v>
      </c>
      <c r="K37" s="383">
        <v>115595.00691175986</v>
      </c>
      <c r="L37" s="383">
        <v>84742.441168809994</v>
      </c>
      <c r="M37" s="383">
        <v>71158.897968722245</v>
      </c>
      <c r="N37" s="305">
        <v>38.138892043186459</v>
      </c>
      <c r="O37" s="305">
        <v>37.945586465150477</v>
      </c>
      <c r="P37" s="305">
        <v>36.072084817160857</v>
      </c>
      <c r="Q37" s="305">
        <v>46.823589143309846</v>
      </c>
      <c r="R37" s="305">
        <v>49.527497199059276</v>
      </c>
      <c r="S37" s="305">
        <v>61.81078458438872</v>
      </c>
      <c r="T37" s="383">
        <v>236377.06240506182</v>
      </c>
      <c r="U37" s="383">
        <v>214761.62990445527</v>
      </c>
      <c r="V37" s="383">
        <v>106602.56567907853</v>
      </c>
      <c r="W37" s="383">
        <v>108159.06422537673</v>
      </c>
      <c r="X37" s="383">
        <v>79102.136959175317</v>
      </c>
      <c r="Y37" s="383">
        <v>29056.927266201408</v>
      </c>
      <c r="Z37" s="383">
        <v>21615.432500606534</v>
      </c>
      <c r="AA37" s="305">
        <v>236377.06240506182</v>
      </c>
      <c r="AB37" s="305">
        <v>216865.41604937077</v>
      </c>
      <c r="AC37" s="305">
        <v>12175.95331860015</v>
      </c>
      <c r="AD37" s="305">
        <v>9873.9526038861713</v>
      </c>
      <c r="AE37" s="305">
        <v>48533.159735107496</v>
      </c>
      <c r="AF37" s="305">
        <v>18536.426490614405</v>
      </c>
      <c r="AG37" s="305">
        <v>127745.92390116255</v>
      </c>
      <c r="AH37" s="305">
        <v>96711.458906274958</v>
      </c>
      <c r="AI37" s="305"/>
      <c r="AJ37" s="305">
        <v>31034.464994887585</v>
      </c>
      <c r="AK37" s="305">
        <v>19511.646355691053</v>
      </c>
      <c r="AL37" s="305">
        <v>619779.57340082387</v>
      </c>
      <c r="AM37" s="305">
        <v>566282.63286813884</v>
      </c>
      <c r="AN37" s="305">
        <v>20320.113097506604</v>
      </c>
      <c r="AO37" s="305">
        <v>20742.463692567879</v>
      </c>
      <c r="AP37" s="305">
        <v>99619.409979712349</v>
      </c>
      <c r="AQ37" s="305">
        <v>61340.627749996558</v>
      </c>
      <c r="AR37" s="305">
        <v>364260.01834835537</v>
      </c>
      <c r="AS37" s="305">
        <v>267413.24114052515</v>
      </c>
      <c r="AT37" s="305"/>
      <c r="AU37" s="305">
        <v>96846.777207830237</v>
      </c>
      <c r="AV37" s="305">
        <v>53496.940532685061</v>
      </c>
      <c r="AW37" s="305">
        <v>38.138892043186459</v>
      </c>
      <c r="AX37" s="305">
        <v>38.296321211720567</v>
      </c>
      <c r="AY37" s="305">
        <v>59.920696603279289</v>
      </c>
      <c r="AZ37" s="305">
        <v>47.602602806647575</v>
      </c>
      <c r="BA37" s="305">
        <v>48.718577780164878</v>
      </c>
      <c r="BB37" s="305">
        <v>30.218840547512077</v>
      </c>
      <c r="BC37" s="305">
        <v>35.069982283642887</v>
      </c>
      <c r="BD37" s="305">
        <v>36.165546064135725</v>
      </c>
      <c r="BE37" s="305"/>
      <c r="BF37" s="305">
        <v>32.044912478903214</v>
      </c>
      <c r="BG37" s="305">
        <v>36.472452744788292</v>
      </c>
      <c r="BH37" s="305">
        <v>41970.810176296822</v>
      </c>
      <c r="BI37" s="305">
        <v>26314.227697922022</v>
      </c>
      <c r="BJ37" s="305">
        <v>15656.582478374799</v>
      </c>
      <c r="BK37" s="305">
        <v>6636.2607148825364</v>
      </c>
      <c r="BL37" s="305">
        <v>9020.3217634922621</v>
      </c>
      <c r="BM37" s="305">
        <v>43983.873136071867</v>
      </c>
      <c r="BN37" s="305">
        <v>36627.94248174395</v>
      </c>
      <c r="BO37" s="305">
        <v>7355.9306543279145</v>
      </c>
      <c r="BP37" s="305">
        <v>6077.824133903071</v>
      </c>
      <c r="BQ37" s="305">
        <v>1278.106520424843</v>
      </c>
      <c r="BR37" s="305">
        <v>84742.441168809994</v>
      </c>
      <c r="BS37" s="305">
        <v>44652.781899127549</v>
      </c>
      <c r="BT37" s="305">
        <v>40089.659269682445</v>
      </c>
      <c r="BU37" s="305">
        <v>15152.152398675105</v>
      </c>
      <c r="BV37" s="305">
        <v>24937.506871007339</v>
      </c>
      <c r="BW37" s="305">
        <v>71158.897968722245</v>
      </c>
      <c r="BX37" s="305">
        <v>54155.617601978018</v>
      </c>
      <c r="BY37" s="305">
        <v>17003.280366744228</v>
      </c>
      <c r="BZ37" s="305">
        <v>14349.070922936529</v>
      </c>
      <c r="CA37" s="305">
        <v>2654.2094438076979</v>
      </c>
      <c r="CB37" s="305">
        <v>49.527497199059276</v>
      </c>
      <c r="CC37" s="305">
        <v>58.930768876543759</v>
      </c>
      <c r="CD37" s="305">
        <v>39.053917552786466</v>
      </c>
      <c r="CE37" s="305">
        <v>43.797478670177625</v>
      </c>
      <c r="CF37" s="305">
        <v>36.171706378472827</v>
      </c>
      <c r="CG37" s="305">
        <v>61.81078458438872</v>
      </c>
      <c r="CH37" s="305">
        <v>67.634613182596453</v>
      </c>
      <c r="CI37" s="305">
        <v>43.261832397441211</v>
      </c>
      <c r="CJ37" s="305">
        <v>42.356917507375783</v>
      </c>
      <c r="CK37" s="305">
        <v>48.153943668864592</v>
      </c>
      <c r="CL37" s="305">
        <v>54125.731106543055</v>
      </c>
      <c r="CM37" s="305">
        <v>52702.659209966172</v>
      </c>
      <c r="CN37" s="305">
        <v>1423.0718965768842</v>
      </c>
      <c r="CO37" s="305"/>
      <c r="CP37" s="305">
        <v>115595.00691175986</v>
      </c>
      <c r="CQ37" s="305">
        <v>115592.34022322808</v>
      </c>
      <c r="CR37" s="305">
        <v>2.6666885317742852</v>
      </c>
      <c r="CS37" s="305"/>
      <c r="CT37" s="305">
        <v>52702.659209966172</v>
      </c>
      <c r="CU37" s="305">
        <v>13386.926106587016</v>
      </c>
      <c r="CV37" s="305">
        <v>13970.886710472701</v>
      </c>
      <c r="CW37" s="305">
        <v>4031.625606565322</v>
      </c>
      <c r="CX37" s="305">
        <v>16591.956462424867</v>
      </c>
      <c r="CY37" s="305">
        <v>239.95127032763853</v>
      </c>
      <c r="CZ37" s="305">
        <v>4481.3130535886257</v>
      </c>
      <c r="DA37" s="305">
        <v>21313.220786341131</v>
      </c>
      <c r="DB37" s="305">
        <v>115595.00691175986</v>
      </c>
      <c r="DC37" s="305">
        <v>115592.34022322808</v>
      </c>
      <c r="DD37" s="305">
        <v>31565.628092991243</v>
      </c>
      <c r="DE37" s="305">
        <v>37436.986660241724</v>
      </c>
      <c r="DF37" s="305">
        <v>7678.1816464077765</v>
      </c>
      <c r="DG37" s="305">
        <v>29112.229966207091</v>
      </c>
      <c r="DH37" s="305">
        <v>357.11462462623427</v>
      </c>
      <c r="DI37" s="305">
        <v>9442.1992327540047</v>
      </c>
      <c r="DJ37" s="305">
        <v>38911.54382358733</v>
      </c>
      <c r="DK37" s="305">
        <v>46.823589143309846</v>
      </c>
      <c r="DL37" s="305">
        <v>45.593556725461696</v>
      </c>
      <c r="DM37" s="305">
        <v>42.409820159920777</v>
      </c>
      <c r="DN37" s="305">
        <v>37.318406091988855</v>
      </c>
      <c r="DO37" s="305">
        <v>52.507557026233044</v>
      </c>
      <c r="DP37" s="305">
        <v>56.993079821382587</v>
      </c>
      <c r="DQ37" s="305">
        <v>67.191667263354987</v>
      </c>
      <c r="DR37" s="305">
        <v>47.460479737002558</v>
      </c>
      <c r="DS37" s="305">
        <v>54.773516267996335</v>
      </c>
      <c r="DT37" s="305">
        <v>45556.024276738615</v>
      </c>
      <c r="DU37" s="305">
        <v>7146.6349332275549</v>
      </c>
      <c r="DV37" s="305">
        <v>32169.098170151599</v>
      </c>
      <c r="DW37" s="305">
        <v>96441.911033912504</v>
      </c>
      <c r="DX37" s="305">
        <v>19150.429189315575</v>
      </c>
      <c r="DY37" s="305">
        <v>64876.282940921257</v>
      </c>
      <c r="DZ37" s="305">
        <v>47.236749861498964</v>
      </c>
      <c r="EA37" s="305">
        <v>37.318406091988855</v>
      </c>
      <c r="EB37" s="305">
        <v>49.585297911481717</v>
      </c>
      <c r="EC37" s="305">
        <v>1550366</v>
      </c>
      <c r="ED37" s="305">
        <v>1561838.1933963392</v>
      </c>
      <c r="EE37" s="305">
        <v>78.261596211596228</v>
      </c>
      <c r="EF37" s="305">
        <v>47162.160702707799</v>
      </c>
      <c r="EG37" s="305">
        <v>97654.955760348283</v>
      </c>
      <c r="EH37" s="305">
        <v>8707.3615257379133</v>
      </c>
      <c r="EI37" s="305">
        <v>-14089.420143690375</v>
      </c>
      <c r="EJ37" s="305">
        <v>139435.05784510361</v>
      </c>
      <c r="EK37" s="305">
        <v>147739.08224568033</v>
      </c>
      <c r="EL37" s="305">
        <v>1421.3100229853039</v>
      </c>
      <c r="EM37" s="305">
        <v>-6882.7143775914119</v>
      </c>
      <c r="EN37" s="305">
        <v>-4.9361433802661878</v>
      </c>
      <c r="EO37" s="305">
        <v>41970.810176296822</v>
      </c>
      <c r="EP37" s="305">
        <v>26314.227697922022</v>
      </c>
      <c r="EQ37" s="305">
        <v>15656.582478374799</v>
      </c>
      <c r="ER37" s="305">
        <v>9020.3217634922621</v>
      </c>
      <c r="ES37" s="305">
        <v>43983.873136071867</v>
      </c>
      <c r="ET37" s="305">
        <v>36627.94248174395</v>
      </c>
      <c r="EU37" s="305">
        <v>7355.9306543279145</v>
      </c>
      <c r="EV37" s="305">
        <v>1278.106520424843</v>
      </c>
      <c r="EW37" s="305">
        <v>-1896.2953613885784</v>
      </c>
      <c r="EX37" s="305">
        <v>1725.83630834325</v>
      </c>
      <c r="EY37" s="305">
        <v>288.50985058839086</v>
      </c>
      <c r="EZ37" s="305">
        <v>-1895.0121622319823</v>
      </c>
      <c r="FA37" s="305">
        <v>3025.2545286262066</v>
      </c>
      <c r="FB37" s="305">
        <v>4921.549890014785</v>
      </c>
      <c r="FC37" s="305">
        <v>-1896.2953613885784</v>
      </c>
      <c r="FD37" s="305">
        <v>2534.0833964396043</v>
      </c>
      <c r="FE37" s="305">
        <v>808.24708809635433</v>
      </c>
      <c r="FF37" s="305">
        <v>1725.83630834325</v>
      </c>
      <c r="FG37" s="305">
        <v>236206.60335201648</v>
      </c>
      <c r="FH37" s="305">
        <v>29056.927266201408</v>
      </c>
      <c r="FI37" s="305">
        <v>207149.67608581507</v>
      </c>
      <c r="FJ37" s="305">
        <v>147739.08224568033</v>
      </c>
      <c r="FK37" s="305">
        <v>36525.312012613467</v>
      </c>
      <c r="FL37" s="305">
        <v>51942.209093722682</v>
      </c>
      <c r="FM37" s="305">
        <v>54125.731106543055</v>
      </c>
      <c r="FN37" s="305">
        <v>300.27165747118147</v>
      </c>
      <c r="FO37" s="305">
        <v>11.761806882790619</v>
      </c>
      <c r="FP37" s="305">
        <v>288.50985058839086</v>
      </c>
      <c r="FQ37" s="305">
        <v>-1895.0121622319818</v>
      </c>
      <c r="FR37" s="305">
        <v>-0.80169037678649224</v>
      </c>
      <c r="FS37" s="305">
        <v>83429.940018991998</v>
      </c>
      <c r="FT37" s="305">
        <v>82081.178704939128</v>
      </c>
      <c r="FU37" s="305">
        <v>2291.1543038476793</v>
      </c>
      <c r="FV37" s="305"/>
      <c r="FW37" s="305">
        <v>255.24984073179235</v>
      </c>
      <c r="FX37" s="305">
        <v>24738.181487625166</v>
      </c>
      <c r="FY37" s="305">
        <v>1740.3928215114252</v>
      </c>
      <c r="FZ37" s="305">
        <v>20650.673343911149</v>
      </c>
      <c r="GA37" s="305">
        <v>27694.090848989701</v>
      </c>
      <c r="GB37" s="305">
        <v>4711.4360583222151</v>
      </c>
      <c r="GC37" s="305">
        <v>1348.7613140528651</v>
      </c>
      <c r="GD37" s="305">
        <v>89733.144615532539</v>
      </c>
      <c r="GE37" s="305">
        <v>78438.438330147954</v>
      </c>
      <c r="GF37" s="305">
        <v>22549.649609943146</v>
      </c>
      <c r="GG37" s="305">
        <v>10589.899390573726</v>
      </c>
      <c r="GH37" s="305">
        <v>29938.041662159078</v>
      </c>
      <c r="GI37" s="305">
        <v>5745.2746503701974</v>
      </c>
      <c r="GJ37" s="305">
        <v>3829.4868558652774</v>
      </c>
      <c r="GK37" s="305">
        <v>7547.8646039931245</v>
      </c>
      <c r="GL37" s="305">
        <v>3983.4962076136212</v>
      </c>
      <c r="GM37" s="305">
        <v>11294.706285384587</v>
      </c>
      <c r="GN37" s="305">
        <v>7484.6741913382129</v>
      </c>
      <c r="GO37" s="305">
        <v>7146.6349332275549</v>
      </c>
      <c r="GP37" s="305">
        <v>3810.0320940463744</v>
      </c>
      <c r="GQ37" s="305"/>
      <c r="GR37" s="305"/>
      <c r="GS37" s="305">
        <v>-6303.2045965405414</v>
      </c>
      <c r="GT37" s="305">
        <v>-6303.2045965405414</v>
      </c>
      <c r="GU37" s="305"/>
      <c r="GV37" s="305">
        <v>1244.6600074525832</v>
      </c>
      <c r="GW37" s="305">
        <v>3642.740374791174</v>
      </c>
      <c r="GX37" s="305">
        <v>96806.844309683525</v>
      </c>
      <c r="GY37" s="305"/>
      <c r="GZ37" s="1337"/>
      <c r="HA37" s="1337"/>
      <c r="HB37" s="1337"/>
      <c r="HC37" s="1337"/>
      <c r="HD37" s="1337"/>
      <c r="HE37" s="1337"/>
      <c r="HF37" s="1337"/>
      <c r="HG37" s="1337"/>
      <c r="HH37" s="1337"/>
      <c r="HI37" s="1337"/>
      <c r="HJ37" s="1337"/>
      <c r="HK37" s="1337"/>
      <c r="HL37" s="1337"/>
      <c r="HM37" s="1337"/>
      <c r="HN37" s="1337"/>
      <c r="HO37" s="1337"/>
      <c r="HP37" s="1337"/>
      <c r="HQ37" s="1337"/>
      <c r="HR37" s="1337"/>
      <c r="HS37" s="1337"/>
      <c r="HT37" s="1337"/>
      <c r="HU37" s="1337"/>
      <c r="HV37" s="1337"/>
      <c r="HW37" s="1337"/>
      <c r="HX37" s="1337"/>
      <c r="HY37" s="1337"/>
      <c r="HZ37" s="1337"/>
      <c r="IA37" s="1337"/>
      <c r="IB37" s="1337"/>
      <c r="IC37" s="1337"/>
      <c r="ID37" s="1337"/>
      <c r="IE37" s="1337"/>
      <c r="IF37" s="1338"/>
      <c r="IG37" s="1338"/>
      <c r="IH37" s="1338"/>
      <c r="II37" s="1338"/>
      <c r="IJ37" s="1338"/>
      <c r="IK37" s="1338"/>
      <c r="IL37" s="1338"/>
      <c r="IM37" s="1338"/>
      <c r="IN37" s="1338"/>
      <c r="IO37" s="1338"/>
      <c r="IP37" s="1338"/>
      <c r="IQ37" s="1338"/>
      <c r="IR37" s="1338"/>
      <c r="IS37" s="1338"/>
      <c r="IT37" s="1338"/>
      <c r="IU37" s="1338"/>
      <c r="IV37" s="1338"/>
      <c r="IW37" s="1338"/>
      <c r="IX37" s="1338"/>
      <c r="IY37" s="1338"/>
      <c r="IZ37" s="1338"/>
      <c r="JA37" s="1338"/>
      <c r="JB37" s="1338"/>
      <c r="JC37" s="1338"/>
      <c r="JD37" s="1338"/>
      <c r="JE37" s="1338"/>
      <c r="JF37" s="1338"/>
      <c r="JG37" s="1337"/>
      <c r="JH37" s="1337"/>
      <c r="JI37" s="1337"/>
      <c r="JJ37" s="1337"/>
      <c r="JK37" s="1337"/>
      <c r="JL37" s="1337"/>
      <c r="JM37" s="1337"/>
      <c r="JN37" s="1337"/>
      <c r="JO37" s="1337"/>
      <c r="JP37" s="1337"/>
      <c r="JQ37" s="1337"/>
      <c r="JR37" s="1337"/>
      <c r="JS37" s="1337"/>
      <c r="JT37" s="1337"/>
      <c r="JU37" s="1337"/>
      <c r="JV37" s="1337"/>
      <c r="JW37" s="1337"/>
      <c r="JX37" s="1337"/>
      <c r="JY37" s="1337"/>
      <c r="JZ37" s="1337"/>
      <c r="KA37" s="1337"/>
      <c r="KB37" s="1337"/>
      <c r="KC37" s="1337"/>
      <c r="KD37" s="1337"/>
      <c r="KE37" s="1337"/>
      <c r="KF37" s="1337"/>
      <c r="KG37" s="1337"/>
      <c r="KH37" s="1337"/>
      <c r="KI37" s="1337"/>
      <c r="KJ37" s="1337"/>
      <c r="KK37" s="1337"/>
      <c r="KL37" s="1337"/>
      <c r="KM37" s="1337"/>
      <c r="KN37" s="1337"/>
      <c r="KO37" s="1337"/>
      <c r="KP37" s="1337"/>
      <c r="KQ37" s="1337"/>
      <c r="KR37" s="1337"/>
      <c r="KS37" s="1337"/>
      <c r="KT37" s="1337"/>
      <c r="KU37" s="1337"/>
      <c r="KV37" s="1337"/>
      <c r="KW37" s="1337"/>
      <c r="KX37" s="1337"/>
      <c r="KY37" s="1337"/>
      <c r="KZ37" s="1337"/>
      <c r="LA37" s="1337"/>
      <c r="LB37" s="1337"/>
      <c r="LC37" s="1337"/>
      <c r="LD37" s="1337"/>
      <c r="LE37" s="1337"/>
      <c r="LF37" s="1337"/>
      <c r="LG37" s="1337"/>
      <c r="LH37" s="1337"/>
      <c r="LI37" s="1337"/>
      <c r="LJ37" s="1337"/>
      <c r="LK37" s="1337"/>
      <c r="LL37" s="1337"/>
      <c r="LM37" s="1337"/>
      <c r="LN37" s="1337"/>
      <c r="LO37" s="1337"/>
      <c r="LP37" s="1337"/>
      <c r="LQ37" s="1337"/>
      <c r="LR37" s="305">
        <v>38990.372000000003</v>
      </c>
      <c r="LS37" s="305">
        <v>9306.6730000000007</v>
      </c>
      <c r="LT37" s="305">
        <v>24552.038</v>
      </c>
      <c r="LU37" s="305">
        <v>25304.312999999998</v>
      </c>
      <c r="LV37" s="305">
        <v>5131.6610000000001</v>
      </c>
      <c r="LW37" s="305">
        <v>29683.699000000001</v>
      </c>
      <c r="LX37" s="305">
        <v>16048.512242568389</v>
      </c>
      <c r="LY37" s="305">
        <v>3245.4103882533927</v>
      </c>
      <c r="LZ37" s="305">
        <v>12803.101854314997</v>
      </c>
      <c r="MA37" s="305">
        <v>9636.7278112504446</v>
      </c>
      <c r="MB37" s="305">
        <v>12266.332587434474</v>
      </c>
      <c r="MC37" s="305">
        <v>9211.105738786282</v>
      </c>
      <c r="MD37" s="305">
        <v>22803867.277471196</v>
      </c>
      <c r="ME37" s="305">
        <v>16496356.440280309</v>
      </c>
      <c r="MF37" s="305">
        <v>1837.8248934831938</v>
      </c>
      <c r="MG37" s="305">
        <v>1407.5854947701989</v>
      </c>
      <c r="MH37" s="305">
        <v>20.2225</v>
      </c>
      <c r="MI37" s="305">
        <v>11.451683905056299</v>
      </c>
      <c r="MJ37" s="305">
        <v>8.7708160949437008</v>
      </c>
      <c r="MK37" s="305">
        <v>1539.622787283975</v>
      </c>
      <c r="ML37" s="305">
        <v>2683.8485791129301</v>
      </c>
      <c r="MM37" s="305">
        <v>218.21301677572248</v>
      </c>
      <c r="MN37" s="305">
        <v>2465.6355623372078</v>
      </c>
      <c r="MO37" s="305">
        <v>1048.7739396168481</v>
      </c>
      <c r="MP37" s="305">
        <v>7530.8565483012435</v>
      </c>
      <c r="MQ37" s="305">
        <v>5351.418087270793</v>
      </c>
      <c r="MR37" s="305">
        <v>2179.4384610304505</v>
      </c>
      <c r="MS37" s="305">
        <v>552.06484901657745</v>
      </c>
      <c r="MT37" s="305">
        <v>2502.8587480235592</v>
      </c>
      <c r="MU37" s="305">
        <v>212.69090996343706</v>
      </c>
      <c r="MV37" s="305">
        <v>2290.167838060122</v>
      </c>
      <c r="MW37" s="305">
        <v>860.79933912862145</v>
      </c>
      <c r="MX37" s="305">
        <v>5721.0048750816859</v>
      </c>
      <c r="MY37" s="305">
        <v>3631.2022475203103</v>
      </c>
      <c r="MZ37" s="305">
        <v>2089.8026275613756</v>
      </c>
      <c r="NA37" s="305">
        <v>106602.56567907853</v>
      </c>
      <c r="NB37" s="305">
        <v>2117.2202508760856</v>
      </c>
      <c r="NC37" s="305">
        <v>29991.938935162278</v>
      </c>
      <c r="ND37" s="305">
        <v>3120.6186425456171</v>
      </c>
      <c r="NE37" s="305">
        <v>26871.32029261666</v>
      </c>
      <c r="NF37" s="305">
        <v>8082.3864110511549</v>
      </c>
      <c r="NG37" s="305">
        <v>66411.020081989031</v>
      </c>
      <c r="NH37" s="305">
        <v>40603.997722309403</v>
      </c>
      <c r="NI37" s="305">
        <v>25807.022359679631</v>
      </c>
      <c r="NJ37" s="305">
        <v>11062.112344257026</v>
      </c>
      <c r="NK37" s="305">
        <v>3835.0933855825147</v>
      </c>
      <c r="NL37" s="305">
        <v>11983.072939631975</v>
      </c>
      <c r="NM37" s="305">
        <v>14672.082803548452</v>
      </c>
      <c r="NN37" s="305">
        <v>11733.341044286915</v>
      </c>
      <c r="NO37" s="305">
        <v>9389.3966266666448</v>
      </c>
      <c r="NP37" s="305">
        <v>11608.278883181478</v>
      </c>
      <c r="NQ37" s="305">
        <v>11181.97086103844</v>
      </c>
      <c r="NR37" s="305">
        <v>12349.023787856111</v>
      </c>
      <c r="NS37" s="305">
        <v>3629.7012785994643</v>
      </c>
      <c r="NT37" s="305">
        <v>1113.02225</v>
      </c>
      <c r="NU37" s="305">
        <v>5745.2746503701974</v>
      </c>
      <c r="NV37" s="305">
        <v>0.49156093037356302</v>
      </c>
      <c r="NW37" s="305">
        <v>0.17388537845671528</v>
      </c>
      <c r="NX37" s="305">
        <v>0.31604553594043078</v>
      </c>
      <c r="NY37" s="305">
        <v>0.55366929413373256</v>
      </c>
      <c r="NZ37" s="305">
        <v>0.43602721458440385</v>
      </c>
      <c r="OA37" s="305">
        <v>0.51986801655895853</v>
      </c>
      <c r="OB37" s="305">
        <v>0.41984681217206704</v>
      </c>
      <c r="OC37" s="305">
        <v>0.83156008534160042</v>
      </c>
      <c r="OD37" s="305">
        <v>29399.391134544578</v>
      </c>
      <c r="OE37" s="305"/>
      <c r="OF37" s="305"/>
      <c r="OG37" s="305">
        <v>14863.386061716074</v>
      </c>
      <c r="OH37" s="305"/>
      <c r="OI37" s="305"/>
      <c r="OJ37" s="305">
        <v>11864.204207603565</v>
      </c>
      <c r="OK37" s="305"/>
      <c r="OL37" s="305"/>
      <c r="OM37" s="305">
        <v>2999.1818541125067</v>
      </c>
      <c r="ON37" s="305"/>
      <c r="OO37" s="305"/>
      <c r="OP37" s="305">
        <v>50.557555988969824</v>
      </c>
      <c r="OS37" s="305">
        <v>40.355271826235231</v>
      </c>
      <c r="OV37" s="305">
        <v>20.179402243691623</v>
      </c>
    </row>
    <row r="38" spans="1:412" s="157" customFormat="1" ht="12">
      <c r="A38" s="1342">
        <v>1988</v>
      </c>
      <c r="B38" s="305">
        <v>263164.0447388558</v>
      </c>
      <c r="C38" s="305">
        <v>162416.32931942676</v>
      </c>
      <c r="D38" s="305">
        <v>40264.914571788053</v>
      </c>
      <c r="E38" s="305">
        <v>65984.17862725856</v>
      </c>
      <c r="F38" s="305">
        <v>45612.84019129329</v>
      </c>
      <c r="G38" s="305">
        <v>51114.217970910904</v>
      </c>
      <c r="H38" s="383">
        <v>651348.01028350892</v>
      </c>
      <c r="I38" s="383">
        <v>409252.95674188359</v>
      </c>
      <c r="J38" s="383">
        <v>105167.74546174009</v>
      </c>
      <c r="K38" s="383">
        <v>131541.75347614597</v>
      </c>
      <c r="L38" s="383">
        <v>88162.497427256705</v>
      </c>
      <c r="M38" s="383">
        <v>82776.942823517486</v>
      </c>
      <c r="N38" s="305">
        <v>40.402985897555702</v>
      </c>
      <c r="O38" s="305">
        <v>39.686049091115784</v>
      </c>
      <c r="P38" s="305">
        <v>38.286372304554526</v>
      </c>
      <c r="Q38" s="305">
        <v>50.162155272792717</v>
      </c>
      <c r="R38" s="305">
        <v>51.737236945821167</v>
      </c>
      <c r="S38" s="305">
        <v>61.749342543234164</v>
      </c>
      <c r="T38" s="383">
        <v>263164.0447388558</v>
      </c>
      <c r="U38" s="383">
        <v>240767.43160021101</v>
      </c>
      <c r="V38" s="383">
        <v>119442.889193483</v>
      </c>
      <c r="W38" s="383">
        <v>121324.54240672801</v>
      </c>
      <c r="X38" s="383">
        <v>89349.295765253395</v>
      </c>
      <c r="Y38" s="383">
        <v>31975.24664147462</v>
      </c>
      <c r="Z38" s="383">
        <v>22396.613138644774</v>
      </c>
      <c r="AA38" s="305">
        <v>263164.0447388558</v>
      </c>
      <c r="AB38" s="305">
        <v>242246.57813969743</v>
      </c>
      <c r="AC38" s="305">
        <v>13797.401429339512</v>
      </c>
      <c r="AD38" s="305">
        <v>10788.165618213752</v>
      </c>
      <c r="AE38" s="305">
        <v>52674.241096104131</v>
      </c>
      <c r="AF38" s="305">
        <v>22346.614186007264</v>
      </c>
      <c r="AG38" s="305">
        <v>142640.15581003277</v>
      </c>
      <c r="AH38" s="305">
        <v>107839.67292280632</v>
      </c>
      <c r="AI38" s="305"/>
      <c r="AJ38" s="305">
        <v>34800.482887226462</v>
      </c>
      <c r="AK38" s="305">
        <v>20917.466599158361</v>
      </c>
      <c r="AL38" s="305">
        <v>651348.01028350892</v>
      </c>
      <c r="AM38" s="305">
        <v>596802.51733530103</v>
      </c>
      <c r="AN38" s="305">
        <v>22091.070980133038</v>
      </c>
      <c r="AO38" s="305">
        <v>22261.993378529445</v>
      </c>
      <c r="AP38" s="305">
        <v>104225.86773737651</v>
      </c>
      <c r="AQ38" s="305">
        <v>67133.357292935587</v>
      </c>
      <c r="AR38" s="305">
        <v>381090.22794632649</v>
      </c>
      <c r="AS38" s="305">
        <v>279103.64763721864</v>
      </c>
      <c r="AT38" s="305"/>
      <c r="AU38" s="305">
        <v>101986.58030910786</v>
      </c>
      <c r="AV38" s="305">
        <v>54545.492948207975</v>
      </c>
      <c r="AW38" s="305">
        <v>40.402985897555702</v>
      </c>
      <c r="AX38" s="305">
        <v>40.590743353650474</v>
      </c>
      <c r="AY38" s="305">
        <v>62.456915021221938</v>
      </c>
      <c r="AZ38" s="305">
        <v>48.460016292244461</v>
      </c>
      <c r="BA38" s="305">
        <v>50.538548864692814</v>
      </c>
      <c r="BB38" s="305">
        <v>33.286901008835422</v>
      </c>
      <c r="BC38" s="305">
        <v>37.429497098026481</v>
      </c>
      <c r="BD38" s="305">
        <v>38.637858672122142</v>
      </c>
      <c r="BE38" s="305"/>
      <c r="BF38" s="305">
        <v>34.122609839207072</v>
      </c>
      <c r="BG38" s="305">
        <v>38.348661765729958</v>
      </c>
      <c r="BH38" s="305">
        <v>45612.84019129329</v>
      </c>
      <c r="BI38" s="305">
        <v>29093.12669229235</v>
      </c>
      <c r="BJ38" s="305">
        <v>16519.713499000936</v>
      </c>
      <c r="BK38" s="305">
        <v>6860.3037272040256</v>
      </c>
      <c r="BL38" s="305">
        <v>9659.4097717969107</v>
      </c>
      <c r="BM38" s="305">
        <v>51114.217970910904</v>
      </c>
      <c r="BN38" s="305">
        <v>42583.721681820112</v>
      </c>
      <c r="BO38" s="305">
        <v>8530.4962890908046</v>
      </c>
      <c r="BP38" s="305">
        <v>7049.1279362416808</v>
      </c>
      <c r="BQ38" s="305">
        <v>1481.3683528491231</v>
      </c>
      <c r="BR38" s="305">
        <v>88162.497427256705</v>
      </c>
      <c r="BS38" s="305">
        <v>47975.653537105427</v>
      </c>
      <c r="BT38" s="305">
        <v>40186.843890151285</v>
      </c>
      <c r="BU38" s="305">
        <v>15157.55034071608</v>
      </c>
      <c r="BV38" s="305">
        <v>25029.293549435206</v>
      </c>
      <c r="BW38" s="305">
        <v>82776.942823517486</v>
      </c>
      <c r="BX38" s="305">
        <v>63128.801836737046</v>
      </c>
      <c r="BY38" s="305">
        <v>19648.140986780454</v>
      </c>
      <c r="BZ38" s="305">
        <v>16564.915318098316</v>
      </c>
      <c r="CA38" s="305">
        <v>3083.2256686821388</v>
      </c>
      <c r="CB38" s="305">
        <v>51.737236945821167</v>
      </c>
      <c r="CC38" s="305">
        <v>60.641439036971292</v>
      </c>
      <c r="CD38" s="305">
        <v>41.107267702227979</v>
      </c>
      <c r="CE38" s="305">
        <v>45.259976533120508</v>
      </c>
      <c r="CF38" s="305">
        <v>38.592418730151806</v>
      </c>
      <c r="CG38" s="305">
        <v>61.749342543234164</v>
      </c>
      <c r="CH38" s="305">
        <v>67.455298441984738</v>
      </c>
      <c r="CI38" s="305">
        <v>43.416302309873707</v>
      </c>
      <c r="CJ38" s="305">
        <v>42.554566690359238</v>
      </c>
      <c r="CK38" s="305">
        <v>48.04605669627496</v>
      </c>
      <c r="CL38" s="305">
        <v>65984.17862725856</v>
      </c>
      <c r="CM38" s="305">
        <v>63467.042117750694</v>
      </c>
      <c r="CN38" s="305">
        <v>2517.1365095078677</v>
      </c>
      <c r="CO38" s="305"/>
      <c r="CP38" s="305">
        <v>131541.75347614597</v>
      </c>
      <c r="CQ38" s="305">
        <v>131537.17091675816</v>
      </c>
      <c r="CR38" s="305">
        <v>4.5825593878145128</v>
      </c>
      <c r="CS38" s="305"/>
      <c r="CT38" s="305">
        <v>63467.042117750694</v>
      </c>
      <c r="CU38" s="305">
        <v>16335.266218332748</v>
      </c>
      <c r="CV38" s="305">
        <v>16925.006229946535</v>
      </c>
      <c r="CW38" s="305">
        <v>5017.8540914107753</v>
      </c>
      <c r="CX38" s="305">
        <v>20230.76318478091</v>
      </c>
      <c r="CY38" s="305">
        <v>267.89905191080896</v>
      </c>
      <c r="CZ38" s="305">
        <v>4690.2533413689071</v>
      </c>
      <c r="DA38" s="305">
        <v>25188.915578060627</v>
      </c>
      <c r="DB38" s="305">
        <v>131541.75347614597</v>
      </c>
      <c r="DC38" s="305">
        <v>131537.17091675816</v>
      </c>
      <c r="DD38" s="305">
        <v>35420.294148553687</v>
      </c>
      <c r="DE38" s="305">
        <v>42608.788940332495</v>
      </c>
      <c r="DF38" s="305">
        <v>9272.8521468445979</v>
      </c>
      <c r="DG38" s="305">
        <v>34201.46397334084</v>
      </c>
      <c r="DH38" s="305">
        <v>386.2014341330455</v>
      </c>
      <c r="DI38" s="305">
        <v>9647.5702735534651</v>
      </c>
      <c r="DJ38" s="305">
        <v>44235.235681027349</v>
      </c>
      <c r="DK38" s="305">
        <v>50.162155272792717</v>
      </c>
      <c r="DL38" s="305">
        <v>48.250271520523356</v>
      </c>
      <c r="DM38" s="305">
        <v>46.11838103269892</v>
      </c>
      <c r="DN38" s="305">
        <v>39.721866429124709</v>
      </c>
      <c r="DO38" s="305">
        <v>54.113384015491604</v>
      </c>
      <c r="DP38" s="305">
        <v>59.151746254342406</v>
      </c>
      <c r="DQ38" s="305">
        <v>69.367699918617703</v>
      </c>
      <c r="DR38" s="305">
        <v>48.615902329585808</v>
      </c>
      <c r="DS38" s="305">
        <v>56.943102461787589</v>
      </c>
      <c r="DT38" s="305">
        <v>54594.396582669615</v>
      </c>
      <c r="DU38" s="305">
        <v>8872.6455350810775</v>
      </c>
      <c r="DV38" s="305">
        <v>38259.130364336866</v>
      </c>
      <c r="DW38" s="305">
        <v>109200.240825841</v>
      </c>
      <c r="DX38" s="305">
        <v>22336.930090917158</v>
      </c>
      <c r="DY38" s="305">
        <v>73779.946677287313</v>
      </c>
      <c r="DZ38" s="305">
        <v>49.994758408765769</v>
      </c>
      <c r="EA38" s="305">
        <v>39.721866429124709</v>
      </c>
      <c r="EB38" s="305">
        <v>51.855730570912293</v>
      </c>
      <c r="EC38" s="305">
        <v>1610714</v>
      </c>
      <c r="ED38" s="305">
        <v>1626055.8981351636</v>
      </c>
      <c r="EE38" s="305">
        <v>79.143204150896452</v>
      </c>
      <c r="EF38" s="305">
        <v>52457.638930191817</v>
      </c>
      <c r="EG38" s="305">
        <v>109417.53592678248</v>
      </c>
      <c r="EH38" s="305">
        <v>9597.8754798231839</v>
      </c>
      <c r="EI38" s="305">
        <v>-17058.205819362815</v>
      </c>
      <c r="EJ38" s="305">
        <v>154414.84451743469</v>
      </c>
      <c r="EK38" s="305">
        <v>162416.32931942676</v>
      </c>
      <c r="EL38" s="305">
        <v>3645.2668384760063</v>
      </c>
      <c r="EM38" s="305">
        <v>-4356.2179635160692</v>
      </c>
      <c r="EN38" s="305">
        <v>-2.8211134603863921</v>
      </c>
      <c r="EO38" s="305">
        <v>45612.84019129329</v>
      </c>
      <c r="EP38" s="305">
        <v>29093.12669229235</v>
      </c>
      <c r="EQ38" s="305">
        <v>16519.713499000936</v>
      </c>
      <c r="ER38" s="305">
        <v>9659.4097717969107</v>
      </c>
      <c r="ES38" s="305">
        <v>51114.217970910904</v>
      </c>
      <c r="ET38" s="305">
        <v>42583.721681820112</v>
      </c>
      <c r="EU38" s="305">
        <v>8530.4962890908046</v>
      </c>
      <c r="EV38" s="305">
        <v>1481.3683528491231</v>
      </c>
      <c r="EW38" s="305">
        <v>-2173.1395670308802</v>
      </c>
      <c r="EX38" s="305">
        <v>2259.7213707884075</v>
      </c>
      <c r="EY38" s="305">
        <v>429.47122955056312</v>
      </c>
      <c r="EZ38" s="305">
        <v>-4985.324746309524</v>
      </c>
      <c r="FA38" s="305">
        <v>4555.1729111824316</v>
      </c>
      <c r="FB38" s="305">
        <v>6728.3124782133118</v>
      </c>
      <c r="FC38" s="305">
        <v>-2173.1395670308802</v>
      </c>
      <c r="FD38" s="305">
        <v>3079.9706706093061</v>
      </c>
      <c r="FE38" s="305">
        <v>820.24929982089839</v>
      </c>
      <c r="FF38" s="305">
        <v>2259.7213707884075</v>
      </c>
      <c r="FG38" s="305">
        <v>263250.62654261332</v>
      </c>
      <c r="FH38" s="305">
        <v>31975.24664147462</v>
      </c>
      <c r="FI38" s="305">
        <v>231275.37990113869</v>
      </c>
      <c r="FJ38" s="305">
        <v>162416.32931942676</v>
      </c>
      <c r="FK38" s="305">
        <v>40264.914571788053</v>
      </c>
      <c r="FL38" s="305">
        <v>60569.382651398504</v>
      </c>
      <c r="FM38" s="305">
        <v>65984.17862725856</v>
      </c>
      <c r="FN38" s="305">
        <v>442.11051410575408</v>
      </c>
      <c r="FO38" s="305">
        <v>12.639284555190942</v>
      </c>
      <c r="FP38" s="305">
        <v>429.47122955056312</v>
      </c>
      <c r="FQ38" s="305">
        <v>-4985.3247463094922</v>
      </c>
      <c r="FR38" s="305">
        <v>-1.8943791319427976</v>
      </c>
      <c r="FS38" s="305">
        <v>93065.468248530509</v>
      </c>
      <c r="FT38" s="305">
        <v>91253.098217398088</v>
      </c>
      <c r="FU38" s="305">
        <v>2747.3886024064527</v>
      </c>
      <c r="FV38" s="305"/>
      <c r="FW38" s="305">
        <v>289.65177358672003</v>
      </c>
      <c r="FX38" s="305">
        <v>27545.977756542015</v>
      </c>
      <c r="FY38" s="305">
        <v>1873.4268508167754</v>
      </c>
      <c r="FZ38" s="305">
        <v>23305.139524960032</v>
      </c>
      <c r="GA38" s="305">
        <v>30218.503960669768</v>
      </c>
      <c r="GB38" s="305">
        <v>5273.0097484163334</v>
      </c>
      <c r="GC38" s="305">
        <v>1812.3700311324269</v>
      </c>
      <c r="GD38" s="305">
        <v>100632.03634921208</v>
      </c>
      <c r="GE38" s="305">
        <v>87177.454833940355</v>
      </c>
      <c r="GF38" s="305">
        <v>25225.151154544252</v>
      </c>
      <c r="GG38" s="305">
        <v>10975.89941461421</v>
      </c>
      <c r="GH38" s="305">
        <v>33459.642037190628</v>
      </c>
      <c r="GI38" s="305">
        <v>6256.9969444117996</v>
      </c>
      <c r="GJ38" s="305">
        <v>5051.8733547293641</v>
      </c>
      <c r="GK38" s="305">
        <v>8068.4973495366203</v>
      </c>
      <c r="GL38" s="305">
        <v>4396.3915233252801</v>
      </c>
      <c r="GM38" s="305">
        <v>13454.581515271719</v>
      </c>
      <c r="GN38" s="305">
        <v>9261.8128929116647</v>
      </c>
      <c r="GO38" s="305">
        <v>8872.6455350810775</v>
      </c>
      <c r="GP38" s="305">
        <v>4192.768622360054</v>
      </c>
      <c r="GQ38" s="305"/>
      <c r="GR38" s="305"/>
      <c r="GS38" s="305">
        <v>-7566.5681006815721</v>
      </c>
      <c r="GT38" s="305">
        <v>-7566.5681006815721</v>
      </c>
      <c r="GU38" s="305"/>
      <c r="GV38" s="305">
        <v>501.92924885504817</v>
      </c>
      <c r="GW38" s="305">
        <v>4075.6433834577329</v>
      </c>
      <c r="GX38" s="305">
        <v>99769.731223159382</v>
      </c>
      <c r="GY38" s="305"/>
      <c r="GZ38" s="1337"/>
      <c r="HA38" s="1337"/>
      <c r="HB38" s="1337"/>
      <c r="HC38" s="1337"/>
      <c r="HD38" s="1337"/>
      <c r="HE38" s="1337"/>
      <c r="HF38" s="1337"/>
      <c r="HG38" s="1337"/>
      <c r="HH38" s="1337"/>
      <c r="HI38" s="1337"/>
      <c r="HJ38" s="1337"/>
      <c r="HK38" s="1337"/>
      <c r="HL38" s="1337"/>
      <c r="HM38" s="1337"/>
      <c r="HN38" s="1337"/>
      <c r="HO38" s="1337"/>
      <c r="HP38" s="1337"/>
      <c r="HQ38" s="1337"/>
      <c r="HR38" s="1337"/>
      <c r="HS38" s="1337"/>
      <c r="HT38" s="1337"/>
      <c r="HU38" s="1337"/>
      <c r="HV38" s="1337"/>
      <c r="HW38" s="1337"/>
      <c r="HX38" s="1337"/>
      <c r="HY38" s="1337"/>
      <c r="HZ38" s="1337"/>
      <c r="IA38" s="1337"/>
      <c r="IB38" s="1337"/>
      <c r="IC38" s="1337"/>
      <c r="ID38" s="1337"/>
      <c r="IE38" s="1337"/>
      <c r="IF38" s="1338"/>
      <c r="IG38" s="1338"/>
      <c r="IH38" s="1338"/>
      <c r="II38" s="1338"/>
      <c r="IJ38" s="1338"/>
      <c r="IK38" s="1338"/>
      <c r="IL38" s="1338"/>
      <c r="IM38" s="1338"/>
      <c r="IN38" s="1338"/>
      <c r="IO38" s="1338"/>
      <c r="IP38" s="1338"/>
      <c r="IQ38" s="1338"/>
      <c r="IR38" s="1338"/>
      <c r="IS38" s="1338"/>
      <c r="IT38" s="1338"/>
      <c r="IU38" s="1338"/>
      <c r="IV38" s="1338"/>
      <c r="IW38" s="1338"/>
      <c r="IX38" s="1338"/>
      <c r="IY38" s="1338"/>
      <c r="IZ38" s="1338"/>
      <c r="JA38" s="1338"/>
      <c r="JB38" s="1338"/>
      <c r="JC38" s="1338"/>
      <c r="JD38" s="1338"/>
      <c r="JE38" s="1338"/>
      <c r="JF38" s="1338"/>
      <c r="JG38" s="1337"/>
      <c r="JH38" s="1337"/>
      <c r="JI38" s="1337"/>
      <c r="JJ38" s="1337"/>
      <c r="JK38" s="1337"/>
      <c r="JL38" s="1337"/>
      <c r="JM38" s="1337"/>
      <c r="JN38" s="1337"/>
      <c r="JO38" s="1337"/>
      <c r="JP38" s="1337"/>
      <c r="JQ38" s="1337"/>
      <c r="JR38" s="1337"/>
      <c r="JS38" s="1337"/>
      <c r="JT38" s="1337"/>
      <c r="JU38" s="1337"/>
      <c r="JV38" s="1337"/>
      <c r="JW38" s="1337"/>
      <c r="JX38" s="1337"/>
      <c r="JY38" s="1337"/>
      <c r="JZ38" s="1337"/>
      <c r="KA38" s="1337"/>
      <c r="KB38" s="1337"/>
      <c r="KC38" s="1337"/>
      <c r="KD38" s="1337"/>
      <c r="KE38" s="1337"/>
      <c r="KF38" s="1337"/>
      <c r="KG38" s="1337"/>
      <c r="KH38" s="1337"/>
      <c r="KI38" s="1337"/>
      <c r="KJ38" s="1337"/>
      <c r="KK38" s="1337"/>
      <c r="KL38" s="1337"/>
      <c r="KM38" s="1337"/>
      <c r="KN38" s="1337"/>
      <c r="KO38" s="1337"/>
      <c r="KP38" s="1337"/>
      <c r="KQ38" s="1337"/>
      <c r="KR38" s="1337"/>
      <c r="KS38" s="1337"/>
      <c r="KT38" s="1337"/>
      <c r="KU38" s="1337"/>
      <c r="KV38" s="1337"/>
      <c r="KW38" s="1337"/>
      <c r="KX38" s="1337"/>
      <c r="KY38" s="1337"/>
      <c r="KZ38" s="1337"/>
      <c r="LA38" s="1337"/>
      <c r="LB38" s="1337"/>
      <c r="LC38" s="1337"/>
      <c r="LD38" s="1337"/>
      <c r="LE38" s="1337"/>
      <c r="LF38" s="1337"/>
      <c r="LG38" s="1337"/>
      <c r="LH38" s="1337"/>
      <c r="LI38" s="1337"/>
      <c r="LJ38" s="1337"/>
      <c r="LK38" s="1337"/>
      <c r="LL38" s="1337"/>
      <c r="LM38" s="1337"/>
      <c r="LN38" s="1337"/>
      <c r="LO38" s="1337"/>
      <c r="LP38" s="1337"/>
      <c r="LQ38" s="1337"/>
      <c r="LR38" s="305">
        <v>39110.167999999998</v>
      </c>
      <c r="LS38" s="305">
        <v>9071.8860000000004</v>
      </c>
      <c r="LT38" s="305">
        <v>24730.228999999999</v>
      </c>
      <c r="LU38" s="305">
        <v>25489.841</v>
      </c>
      <c r="LV38" s="305">
        <v>5308.0529999999999</v>
      </c>
      <c r="LW38" s="305">
        <v>30038.281999999999</v>
      </c>
      <c r="LX38" s="305">
        <v>16385.771176141119</v>
      </c>
      <c r="LY38" s="305">
        <v>3152.2127300101474</v>
      </c>
      <c r="LZ38" s="305">
        <v>13233.558446130972</v>
      </c>
      <c r="MA38" s="305">
        <v>10053.589277489144</v>
      </c>
      <c r="MB38" s="305">
        <v>12678.742312808074</v>
      </c>
      <c r="MC38" s="305">
        <v>9609.5558267370288</v>
      </c>
      <c r="MD38" s="305">
        <v>23340728.718967862</v>
      </c>
      <c r="ME38" s="305">
        <v>17033761.783104394</v>
      </c>
      <c r="MF38" s="305">
        <v>1773.3428597673483</v>
      </c>
      <c r="MG38" s="305">
        <v>1378.8698702427992</v>
      </c>
      <c r="MH38" s="305">
        <v>19.237499999999997</v>
      </c>
      <c r="MI38" s="305">
        <v>10.822455902163854</v>
      </c>
      <c r="MJ38" s="305">
        <v>8.4150440978361427</v>
      </c>
      <c r="MK38" s="305">
        <v>1519.6087270938888</v>
      </c>
      <c r="ML38" s="305">
        <v>2726.0842806190008</v>
      </c>
      <c r="MM38" s="305">
        <v>216.83296073568297</v>
      </c>
      <c r="MN38" s="305">
        <v>2509.2513198833176</v>
      </c>
      <c r="MO38" s="305">
        <v>1153.7775457959831</v>
      </c>
      <c r="MP38" s="305">
        <v>7834.0878926220976</v>
      </c>
      <c r="MQ38" s="305">
        <v>5559.2480007257391</v>
      </c>
      <c r="MR38" s="305">
        <v>2274.839891896358</v>
      </c>
      <c r="MS38" s="305">
        <v>552.17672007797148</v>
      </c>
      <c r="MT38" s="305">
        <v>2564.6634144532886</v>
      </c>
      <c r="MU38" s="305">
        <v>212.26081309104126</v>
      </c>
      <c r="MV38" s="305">
        <v>2352.4026013622474</v>
      </c>
      <c r="MW38" s="305">
        <v>960.38615377246208</v>
      </c>
      <c r="MX38" s="305">
        <v>5976.3629891854216</v>
      </c>
      <c r="MY38" s="305">
        <v>3791.3289607976576</v>
      </c>
      <c r="MZ38" s="305">
        <v>2185.0340283877645</v>
      </c>
      <c r="NA38" s="305">
        <v>119442.889193483</v>
      </c>
      <c r="NB38" s="305">
        <v>2150.5579286199095</v>
      </c>
      <c r="NC38" s="305">
        <v>32483.242511892546</v>
      </c>
      <c r="ND38" s="305">
        <v>3310.2299760936439</v>
      </c>
      <c r="NE38" s="305">
        <v>29173.012535798902</v>
      </c>
      <c r="NF38" s="305">
        <v>9733.0892728118833</v>
      </c>
      <c r="NG38" s="305">
        <v>75075.999480158687</v>
      </c>
      <c r="NH38" s="305">
        <v>46133.858721716191</v>
      </c>
      <c r="NI38" s="305">
        <v>28942.140758442492</v>
      </c>
      <c r="NJ38" s="305">
        <v>11880.621526973056</v>
      </c>
      <c r="NK38" s="305">
        <v>3894.6914102359019</v>
      </c>
      <c r="NL38" s="305">
        <v>12665.694191616572</v>
      </c>
      <c r="NM38" s="305">
        <v>15595.10645365259</v>
      </c>
      <c r="NN38" s="305">
        <v>12401.368931876359</v>
      </c>
      <c r="NO38" s="305">
        <v>10134.55809892682</v>
      </c>
      <c r="NP38" s="305">
        <v>12562.15521313098</v>
      </c>
      <c r="NQ38" s="305">
        <v>12168.255300117795</v>
      </c>
      <c r="NR38" s="305">
        <v>13245.62472823252</v>
      </c>
      <c r="NS38" s="305">
        <v>3547.9935113639026</v>
      </c>
      <c r="NT38" s="305">
        <v>1116.4009166666667</v>
      </c>
      <c r="NU38" s="305">
        <v>6256.9969444117996</v>
      </c>
      <c r="NV38" s="305">
        <v>0.4930632668198241</v>
      </c>
      <c r="NW38" s="305">
        <v>0.15586688113943334</v>
      </c>
      <c r="NX38" s="305">
        <v>0.30683900240694806</v>
      </c>
      <c r="NY38" s="305">
        <v>0.55383830746745366</v>
      </c>
      <c r="NZ38" s="305">
        <v>0.43555096050776376</v>
      </c>
      <c r="OA38" s="305">
        <v>0.52633144610515159</v>
      </c>
      <c r="OB38" s="305">
        <v>0.42780043254340805</v>
      </c>
      <c r="OC38" s="305">
        <v>0.83165917128884792</v>
      </c>
      <c r="OD38" s="305">
        <v>29858.191553407454</v>
      </c>
      <c r="OE38" s="305"/>
      <c r="OF38" s="305"/>
      <c r="OG38" s="305">
        <v>15251.302544764947</v>
      </c>
      <c r="OH38" s="305"/>
      <c r="OI38" s="305"/>
      <c r="OJ38" s="305">
        <v>12322.964777494577</v>
      </c>
      <c r="OK38" s="305"/>
      <c r="OL38" s="305"/>
      <c r="OM38" s="305">
        <v>2928.3377672703687</v>
      </c>
      <c r="ON38" s="305"/>
      <c r="OO38" s="305"/>
      <c r="OP38" s="305">
        <v>51.083280114632529</v>
      </c>
      <c r="OS38" s="305">
        <v>41.271638154817396</v>
      </c>
      <c r="OV38" s="305">
        <v>19.196501454469903</v>
      </c>
    </row>
    <row r="39" spans="1:412" s="157" customFormat="1" ht="12">
      <c r="A39" s="1342">
        <v>1989</v>
      </c>
      <c r="B39" s="305">
        <v>294887.04819032172</v>
      </c>
      <c r="C39" s="305">
        <v>182780.83338200473</v>
      </c>
      <c r="D39" s="305">
        <v>46590.243597500812</v>
      </c>
      <c r="E39" s="305">
        <v>77795.946251970774</v>
      </c>
      <c r="F39" s="305">
        <v>49045.028192080135</v>
      </c>
      <c r="G39" s="305">
        <v>61325.003233234704</v>
      </c>
      <c r="H39" s="383">
        <v>682792.60149160714</v>
      </c>
      <c r="I39" s="383">
        <v>430255.41321244539</v>
      </c>
      <c r="J39" s="383">
        <v>113608.1287247601</v>
      </c>
      <c r="K39" s="383">
        <v>146926.1252370514</v>
      </c>
      <c r="L39" s="383">
        <v>89169.561539020695</v>
      </c>
      <c r="M39" s="383">
        <v>97166.627221670336</v>
      </c>
      <c r="N39" s="305">
        <v>43.188377780620471</v>
      </c>
      <c r="O39" s="305">
        <v>42.481936953981752</v>
      </c>
      <c r="P39" s="305">
        <v>41.009603908163655</v>
      </c>
      <c r="Q39" s="305">
        <v>52.949021915914805</v>
      </c>
      <c r="R39" s="305">
        <v>55.001984248423128</v>
      </c>
      <c r="S39" s="305">
        <v>63.113236495624548</v>
      </c>
      <c r="T39" s="383">
        <v>294887.04819032172</v>
      </c>
      <c r="U39" s="383">
        <v>269291.92060266808</v>
      </c>
      <c r="V39" s="383">
        <v>135569.94383692116</v>
      </c>
      <c r="W39" s="383">
        <v>133721.97676574692</v>
      </c>
      <c r="X39" s="383">
        <v>98703.103909337995</v>
      </c>
      <c r="Y39" s="383">
        <v>35018.872856408925</v>
      </c>
      <c r="Z39" s="383">
        <v>25595.127587653627</v>
      </c>
      <c r="AA39" s="305">
        <v>294887.04819032172</v>
      </c>
      <c r="AB39" s="305">
        <v>270973.61437344964</v>
      </c>
      <c r="AC39" s="305">
        <v>14277.662235276603</v>
      </c>
      <c r="AD39" s="305">
        <v>11346.609725836783</v>
      </c>
      <c r="AE39" s="305">
        <v>58108.706241376371</v>
      </c>
      <c r="AF39" s="305">
        <v>27595.103159270831</v>
      </c>
      <c r="AG39" s="305">
        <v>159645.53301168905</v>
      </c>
      <c r="AH39" s="305">
        <v>119873.01323232557</v>
      </c>
      <c r="AI39" s="305"/>
      <c r="AJ39" s="305">
        <v>39772.519779363502</v>
      </c>
      <c r="AK39" s="305">
        <v>23913.433816872057</v>
      </c>
      <c r="AL39" s="305">
        <v>682792.60149160714</v>
      </c>
      <c r="AM39" s="305">
        <v>624553.86458804016</v>
      </c>
      <c r="AN39" s="305">
        <v>20954.997791214042</v>
      </c>
      <c r="AO39" s="305">
        <v>22255.659556320719</v>
      </c>
      <c r="AP39" s="305">
        <v>108432.04181709679</v>
      </c>
      <c r="AQ39" s="305">
        <v>75388.597972289514</v>
      </c>
      <c r="AR39" s="305">
        <v>397522.56745111913</v>
      </c>
      <c r="AS39" s="305">
        <v>288918.98664067953</v>
      </c>
      <c r="AT39" s="305"/>
      <c r="AU39" s="305">
        <v>108603.58081043964</v>
      </c>
      <c r="AV39" s="305">
        <v>58238.736903566998</v>
      </c>
      <c r="AW39" s="305">
        <v>43.188377780620471</v>
      </c>
      <c r="AX39" s="305">
        <v>43.386748483605274</v>
      </c>
      <c r="AY39" s="305">
        <v>68.134878264043081</v>
      </c>
      <c r="AZ39" s="305">
        <v>50.983030617999759</v>
      </c>
      <c r="BA39" s="305">
        <v>53.589976973221773</v>
      </c>
      <c r="BB39" s="305">
        <v>36.603815300310963</v>
      </c>
      <c r="BC39" s="305">
        <v>40.160118212991684</v>
      </c>
      <c r="BD39" s="305">
        <v>41.490181945504432</v>
      </c>
      <c r="BE39" s="305"/>
      <c r="BF39" s="305">
        <v>36.621738880584246</v>
      </c>
      <c r="BG39" s="305">
        <v>41.061044741523936</v>
      </c>
      <c r="BH39" s="305">
        <v>49045.028192080135</v>
      </c>
      <c r="BI39" s="305">
        <v>32123.846137298409</v>
      </c>
      <c r="BJ39" s="305">
        <v>16921.182054781733</v>
      </c>
      <c r="BK39" s="305">
        <v>7415.9436609601944</v>
      </c>
      <c r="BL39" s="305">
        <v>9505.2383938215389</v>
      </c>
      <c r="BM39" s="305">
        <v>61325.003233234704</v>
      </c>
      <c r="BN39" s="305">
        <v>51486.274849841458</v>
      </c>
      <c r="BO39" s="305">
        <v>9838.7283833932488</v>
      </c>
      <c r="BP39" s="305">
        <v>7939.5661497599031</v>
      </c>
      <c r="BQ39" s="305">
        <v>1899.1622336333457</v>
      </c>
      <c r="BR39" s="305">
        <v>89169.561539020695</v>
      </c>
      <c r="BS39" s="305">
        <v>50789.797346404877</v>
      </c>
      <c r="BT39" s="305">
        <v>38379.764192615825</v>
      </c>
      <c r="BU39" s="305">
        <v>15453.660763115633</v>
      </c>
      <c r="BV39" s="305">
        <v>22926.103429500192</v>
      </c>
      <c r="BW39" s="305">
        <v>97166.627221670336</v>
      </c>
      <c r="BX39" s="305">
        <v>74540.613281396232</v>
      </c>
      <c r="BY39" s="305">
        <v>22626.013940274104</v>
      </c>
      <c r="BZ39" s="305">
        <v>18734.682642897289</v>
      </c>
      <c r="CA39" s="305">
        <v>3891.3312973768138</v>
      </c>
      <c r="CB39" s="305">
        <v>55.001984248423128</v>
      </c>
      <c r="CC39" s="305">
        <v>63.248620423117863</v>
      </c>
      <c r="CD39" s="305">
        <v>44.088811931880834</v>
      </c>
      <c r="CE39" s="305">
        <v>47.988264881938925</v>
      </c>
      <c r="CF39" s="305">
        <v>41.460331115799917</v>
      </c>
      <c r="CG39" s="305">
        <v>63.113236495624548</v>
      </c>
      <c r="CH39" s="305">
        <v>69.071439827677608</v>
      </c>
      <c r="CI39" s="305">
        <v>43.48414355866899</v>
      </c>
      <c r="CJ39" s="305">
        <v>42.378973271639374</v>
      </c>
      <c r="CK39" s="305">
        <v>48.804948448197933</v>
      </c>
      <c r="CL39" s="305">
        <v>77795.946251970774</v>
      </c>
      <c r="CM39" s="305">
        <v>75203.055864530295</v>
      </c>
      <c r="CN39" s="305">
        <v>2592.8903874404728</v>
      </c>
      <c r="CO39" s="305"/>
      <c r="CP39" s="305">
        <v>146926.1252370514</v>
      </c>
      <c r="CQ39" s="305">
        <v>146921.65173151216</v>
      </c>
      <c r="CR39" s="305">
        <v>4.4735055392235488</v>
      </c>
      <c r="CS39" s="305"/>
      <c r="CT39" s="305">
        <v>75203.055864530295</v>
      </c>
      <c r="CU39" s="305">
        <v>18187.727063411698</v>
      </c>
      <c r="CV39" s="305">
        <v>21990.656119615163</v>
      </c>
      <c r="CW39" s="305">
        <v>5953.7396633266417</v>
      </c>
      <c r="CX39" s="305">
        <v>23513.060351141754</v>
      </c>
      <c r="CY39" s="305">
        <v>183.1257127303445</v>
      </c>
      <c r="CZ39" s="305">
        <v>5374.7469543046909</v>
      </c>
      <c r="DA39" s="305">
        <v>29070.933018176787</v>
      </c>
      <c r="DB39" s="305">
        <v>146926.1252370514</v>
      </c>
      <c r="DC39" s="305">
        <v>146921.65173151216</v>
      </c>
      <c r="DD39" s="305">
        <v>36345.234008534331</v>
      </c>
      <c r="DE39" s="305">
        <v>51606.361637593349</v>
      </c>
      <c r="DF39" s="305">
        <v>10500.708854644572</v>
      </c>
      <c r="DG39" s="305">
        <v>37682.304777081656</v>
      </c>
      <c r="DH39" s="305">
        <v>251.8871973590841</v>
      </c>
      <c r="DI39" s="305">
        <v>10535.155256299182</v>
      </c>
      <c r="DJ39" s="305">
        <v>48469.347230739921</v>
      </c>
      <c r="DK39" s="305">
        <v>52.949021915914805</v>
      </c>
      <c r="DL39" s="305">
        <v>51.185822496712738</v>
      </c>
      <c r="DM39" s="305">
        <v>50.041573701633027</v>
      </c>
      <c r="DN39" s="305">
        <v>42.61229705369459</v>
      </c>
      <c r="DO39" s="305">
        <v>56.698454797108688</v>
      </c>
      <c r="DP39" s="305">
        <v>62.398148123472474</v>
      </c>
      <c r="DQ39" s="305">
        <v>72.701476950924601</v>
      </c>
      <c r="DR39" s="305">
        <v>51.017254359787636</v>
      </c>
      <c r="DS39" s="305">
        <v>59.977975110297358</v>
      </c>
      <c r="DT39" s="305">
        <v>63331.786647168257</v>
      </c>
      <c r="DU39" s="305">
        <v>11871.269217362038</v>
      </c>
      <c r="DV39" s="305">
        <v>45144.059583756563</v>
      </c>
      <c r="DW39" s="305">
        <v>119062.86439037592</v>
      </c>
      <c r="DX39" s="305">
        <v>27858.787341136234</v>
      </c>
      <c r="DY39" s="305">
        <v>82717.630381841591</v>
      </c>
      <c r="DZ39" s="305">
        <v>53.191888983554037</v>
      </c>
      <c r="EA39" s="305">
        <v>42.61229705369459</v>
      </c>
      <c r="EB39" s="305">
        <v>54.5761035167017</v>
      </c>
      <c r="EC39" s="305">
        <v>1683582</v>
      </c>
      <c r="ED39" s="305">
        <v>1703592.6222306523</v>
      </c>
      <c r="EE39" s="305">
        <v>81.586517582671419</v>
      </c>
      <c r="EF39" s="305">
        <v>57473.566618729077</v>
      </c>
      <c r="EG39" s="305">
        <v>124190.97780144417</v>
      </c>
      <c r="EH39" s="305">
        <v>11086.702067588762</v>
      </c>
      <c r="EI39" s="305">
        <v>-19470.75154261721</v>
      </c>
      <c r="EJ39" s="305">
        <v>173280.4949451448</v>
      </c>
      <c r="EK39" s="305">
        <v>182780.83338200473</v>
      </c>
      <c r="EL39" s="305">
        <v>2413.3281326182359</v>
      </c>
      <c r="EM39" s="305">
        <v>-7087.0103042416858</v>
      </c>
      <c r="EN39" s="305">
        <v>-4.0899065451568637</v>
      </c>
      <c r="EO39" s="305">
        <v>49045.028192080135</v>
      </c>
      <c r="EP39" s="305">
        <v>32123.846137298409</v>
      </c>
      <c r="EQ39" s="305">
        <v>16921.182054781733</v>
      </c>
      <c r="ER39" s="305">
        <v>9505.2383938215389</v>
      </c>
      <c r="ES39" s="305">
        <v>61325.003233234704</v>
      </c>
      <c r="ET39" s="305">
        <v>51486.274849841458</v>
      </c>
      <c r="EU39" s="305">
        <v>9838.7283833932488</v>
      </c>
      <c r="EV39" s="305">
        <v>1899.1622336333457</v>
      </c>
      <c r="EW39" s="305">
        <v>-2266.6390201098657</v>
      </c>
      <c r="EX39" s="305">
        <v>2318.1577776976428</v>
      </c>
      <c r="EY39" s="305">
        <v>597.58032526775094</v>
      </c>
      <c r="EZ39" s="305">
        <v>-11630.875958299041</v>
      </c>
      <c r="FA39" s="305">
        <v>5911.0201579459808</v>
      </c>
      <c r="FB39" s="305">
        <v>8177.6591780558465</v>
      </c>
      <c r="FC39" s="305">
        <v>-2266.6390201098657</v>
      </c>
      <c r="FD39" s="305">
        <v>3643.2452249588309</v>
      </c>
      <c r="FE39" s="305">
        <v>1325.0874472611879</v>
      </c>
      <c r="FF39" s="305">
        <v>2318.1577776976428</v>
      </c>
      <c r="FG39" s="305">
        <v>294938.56694790954</v>
      </c>
      <c r="FH39" s="305">
        <v>35018.872856408925</v>
      </c>
      <c r="FI39" s="305">
        <v>259919.6940915006</v>
      </c>
      <c r="FJ39" s="305">
        <v>182780.83338200473</v>
      </c>
      <c r="FK39" s="305">
        <v>46590.243597500812</v>
      </c>
      <c r="FL39" s="305">
        <v>65567.489968403999</v>
      </c>
      <c r="FM39" s="305">
        <v>77795.946251970774</v>
      </c>
      <c r="FN39" s="305">
        <v>989.23587321048649</v>
      </c>
      <c r="FO39" s="305">
        <v>391.65554794273555</v>
      </c>
      <c r="FP39" s="305">
        <v>597.58032526775094</v>
      </c>
      <c r="FQ39" s="305">
        <v>-11630.875958299024</v>
      </c>
      <c r="FR39" s="305">
        <v>-3.9441799935521051</v>
      </c>
      <c r="FS39" s="305">
        <v>109539.91321385212</v>
      </c>
      <c r="FT39" s="305">
        <v>107141.65855300326</v>
      </c>
      <c r="FU39" s="305">
        <v>3024.2388181697979</v>
      </c>
      <c r="FV39" s="305"/>
      <c r="FW39" s="305">
        <v>339.66199079249458</v>
      </c>
      <c r="FX39" s="305">
        <v>30853.453355450576</v>
      </c>
      <c r="FY39" s="305">
        <v>2380.8854110321781</v>
      </c>
      <c r="FZ39" s="305">
        <v>30433.764319113387</v>
      </c>
      <c r="GA39" s="305">
        <v>34624.547738391455</v>
      </c>
      <c r="GB39" s="305">
        <v>5485.1069200533702</v>
      </c>
      <c r="GC39" s="305">
        <v>2398.2546608488697</v>
      </c>
      <c r="GD39" s="305">
        <v>116830.77903188972</v>
      </c>
      <c r="GE39" s="305">
        <v>99563.83950572765</v>
      </c>
      <c r="GF39" s="305">
        <v>28881.618645799528</v>
      </c>
      <c r="GG39" s="305">
        <v>12798.93741059945</v>
      </c>
      <c r="GH39" s="305">
        <v>37723.324077746925</v>
      </c>
      <c r="GI39" s="305">
        <v>6965.1443177811734</v>
      </c>
      <c r="GJ39" s="305">
        <v>5406.6507999471114</v>
      </c>
      <c r="GK39" s="305">
        <v>9378.6556561249145</v>
      </c>
      <c r="GL39" s="305">
        <v>5374.6529155097187</v>
      </c>
      <c r="GM39" s="305">
        <v>17266.939526162059</v>
      </c>
      <c r="GN39" s="305">
        <v>12009.670284759535</v>
      </c>
      <c r="GO39" s="305">
        <v>11871.269217362038</v>
      </c>
      <c r="GP39" s="305">
        <v>5257.2692414025223</v>
      </c>
      <c r="GQ39" s="305"/>
      <c r="GR39" s="305"/>
      <c r="GS39" s="305">
        <v>-7290.8658180375933</v>
      </c>
      <c r="GT39" s="305">
        <v>-7290.8658180375933</v>
      </c>
      <c r="GU39" s="305"/>
      <c r="GV39" s="305">
        <v>2087.7898380873212</v>
      </c>
      <c r="GW39" s="305">
        <v>7577.8190472756105</v>
      </c>
      <c r="GX39" s="305">
        <v>116009.84373168602</v>
      </c>
      <c r="GY39" s="305"/>
      <c r="GZ39" s="1337"/>
      <c r="HA39" s="1337"/>
      <c r="HB39" s="1337"/>
      <c r="HC39" s="1337"/>
      <c r="HD39" s="1337"/>
      <c r="HE39" s="1337"/>
      <c r="HF39" s="1337"/>
      <c r="HG39" s="1337"/>
      <c r="HH39" s="1337"/>
      <c r="HI39" s="1337"/>
      <c r="HJ39" s="1337"/>
      <c r="HK39" s="1337"/>
      <c r="HL39" s="1337"/>
      <c r="HM39" s="1337"/>
      <c r="HN39" s="1337"/>
      <c r="HO39" s="1337"/>
      <c r="HP39" s="1337"/>
      <c r="HQ39" s="1337"/>
      <c r="HR39" s="1337"/>
      <c r="HS39" s="1337"/>
      <c r="HT39" s="1337"/>
      <c r="HU39" s="1337"/>
      <c r="HV39" s="1337"/>
      <c r="HW39" s="1337"/>
      <c r="HX39" s="1337"/>
      <c r="HY39" s="1337"/>
      <c r="HZ39" s="1337"/>
      <c r="IA39" s="1337"/>
      <c r="IB39" s="1337"/>
      <c r="IC39" s="1337"/>
      <c r="ID39" s="1337"/>
      <c r="IE39" s="1337"/>
      <c r="IF39" s="1338"/>
      <c r="IG39" s="1338"/>
      <c r="IH39" s="1338"/>
      <c r="II39" s="1338"/>
      <c r="IJ39" s="1338"/>
      <c r="IK39" s="1338"/>
      <c r="IL39" s="1338"/>
      <c r="IM39" s="1338"/>
      <c r="IN39" s="1338"/>
      <c r="IO39" s="1338"/>
      <c r="IP39" s="1338"/>
      <c r="IQ39" s="1338"/>
      <c r="IR39" s="1338"/>
      <c r="IS39" s="1338"/>
      <c r="IT39" s="1338"/>
      <c r="IU39" s="1338"/>
      <c r="IV39" s="1338"/>
      <c r="IW39" s="1338"/>
      <c r="IX39" s="1338"/>
      <c r="IY39" s="1338"/>
      <c r="IZ39" s="1338"/>
      <c r="JA39" s="1338"/>
      <c r="JB39" s="1338"/>
      <c r="JC39" s="1338"/>
      <c r="JD39" s="1338"/>
      <c r="JE39" s="1338"/>
      <c r="JF39" s="1338"/>
      <c r="JG39" s="1337"/>
      <c r="JH39" s="1337"/>
      <c r="JI39" s="1337"/>
      <c r="JJ39" s="1337"/>
      <c r="JK39" s="1337"/>
      <c r="JL39" s="1337"/>
      <c r="JM39" s="1337"/>
      <c r="JN39" s="1337"/>
      <c r="JO39" s="1337"/>
      <c r="JP39" s="1337"/>
      <c r="JQ39" s="1337"/>
      <c r="JR39" s="1337"/>
      <c r="JS39" s="1337"/>
      <c r="JT39" s="1337"/>
      <c r="JU39" s="1337"/>
      <c r="JV39" s="1337"/>
      <c r="JW39" s="1337"/>
      <c r="JX39" s="1337"/>
      <c r="JY39" s="1337"/>
      <c r="JZ39" s="1337"/>
      <c r="KA39" s="1337"/>
      <c r="KB39" s="1337"/>
      <c r="KC39" s="1337"/>
      <c r="KD39" s="1337"/>
      <c r="KE39" s="1337"/>
      <c r="KF39" s="1337"/>
      <c r="KG39" s="1337"/>
      <c r="KH39" s="1337"/>
      <c r="KI39" s="1337"/>
      <c r="KJ39" s="1337"/>
      <c r="KK39" s="1337"/>
      <c r="KL39" s="1337"/>
      <c r="KM39" s="1337"/>
      <c r="KN39" s="1337"/>
      <c r="KO39" s="1337"/>
      <c r="KP39" s="1337"/>
      <c r="KQ39" s="1337"/>
      <c r="KR39" s="1337"/>
      <c r="KS39" s="1337"/>
      <c r="KT39" s="1337"/>
      <c r="KU39" s="1337"/>
      <c r="KV39" s="1337"/>
      <c r="KW39" s="1337"/>
      <c r="KX39" s="1337"/>
      <c r="KY39" s="1337"/>
      <c r="KZ39" s="1337"/>
      <c r="LA39" s="1337"/>
      <c r="LB39" s="1337"/>
      <c r="LC39" s="1337"/>
      <c r="LD39" s="1337"/>
      <c r="LE39" s="1337"/>
      <c r="LF39" s="1337"/>
      <c r="LG39" s="1337"/>
      <c r="LH39" s="1337"/>
      <c r="LI39" s="1337"/>
      <c r="LJ39" s="1337"/>
      <c r="LK39" s="1337"/>
      <c r="LL39" s="1337"/>
      <c r="LM39" s="1337"/>
      <c r="LN39" s="1337"/>
      <c r="LO39" s="1337"/>
      <c r="LP39" s="1337"/>
      <c r="LQ39" s="1337"/>
      <c r="LR39" s="305">
        <v>39204.610999999997</v>
      </c>
      <c r="LS39" s="305">
        <v>8814.2389999999996</v>
      </c>
      <c r="LT39" s="305">
        <v>24919.373</v>
      </c>
      <c r="LU39" s="305">
        <v>25673.681</v>
      </c>
      <c r="LV39" s="305">
        <v>5470.9989999999998</v>
      </c>
      <c r="LW39" s="305">
        <v>30390.371999999999</v>
      </c>
      <c r="LX39" s="305">
        <v>16539.232788339108</v>
      </c>
      <c r="LY39" s="305">
        <v>2851.3637327096621</v>
      </c>
      <c r="LZ39" s="305">
        <v>13687.869055629446</v>
      </c>
      <c r="MA39" s="305">
        <v>10620.104261077715</v>
      </c>
      <c r="MB39" s="305">
        <v>13114.005977623034</v>
      </c>
      <c r="MC39" s="305">
        <v>10151.049736147757</v>
      </c>
      <c r="MD39" s="305">
        <v>24161853.796989679</v>
      </c>
      <c r="ME39" s="305">
        <v>18064240.079342633</v>
      </c>
      <c r="MF39" s="305">
        <v>1691.1048236807487</v>
      </c>
      <c r="MG39" s="305">
        <v>1160.2589090289134</v>
      </c>
      <c r="MH39" s="305">
        <v>17.239999999999998</v>
      </c>
      <c r="MI39" s="305">
        <v>10.224808159620636</v>
      </c>
      <c r="MJ39" s="305">
        <v>7.0151918403793623</v>
      </c>
      <c r="MK39" s="305">
        <v>1416.9356749505957</v>
      </c>
      <c r="ML39" s="305">
        <v>2798.6906505984912</v>
      </c>
      <c r="MM39" s="305">
        <v>213.25398696108707</v>
      </c>
      <c r="MN39" s="305">
        <v>2585.4366636374043</v>
      </c>
      <c r="MO39" s="305">
        <v>1278.1626688790161</v>
      </c>
      <c r="MP39" s="305">
        <v>8194.0800612013427</v>
      </c>
      <c r="MQ39" s="305">
        <v>5776.3094006293049</v>
      </c>
      <c r="MR39" s="305">
        <v>2417.7706605720382</v>
      </c>
      <c r="MS39" s="305">
        <v>501.22594989917013</v>
      </c>
      <c r="MT39" s="305">
        <v>2649.188096916108</v>
      </c>
      <c r="MU39" s="305">
        <v>209.472404950151</v>
      </c>
      <c r="MV39" s="305">
        <v>2439.7156919659569</v>
      </c>
      <c r="MW39" s="305">
        <v>1102.8282002073065</v>
      </c>
      <c r="MX39" s="305">
        <v>6366.8620140551311</v>
      </c>
      <c r="MY39" s="305">
        <v>4039.2357245610265</v>
      </c>
      <c r="MZ39" s="305">
        <v>2327.6262894941046</v>
      </c>
      <c r="NA39" s="305">
        <v>135569.94383692116</v>
      </c>
      <c r="NB39" s="305">
        <v>2200.4719546092115</v>
      </c>
      <c r="NC39" s="305">
        <v>36162.367894805626</v>
      </c>
      <c r="ND39" s="305">
        <v>3607.1643488457244</v>
      </c>
      <c r="NE39" s="305">
        <v>32555.203545959899</v>
      </c>
      <c r="NF39" s="305">
        <v>12257.036517827268</v>
      </c>
      <c r="NG39" s="305">
        <v>84950.067469679052</v>
      </c>
      <c r="NH39" s="305">
        <v>51774.906563052529</v>
      </c>
      <c r="NI39" s="305">
        <v>33175.160906626523</v>
      </c>
      <c r="NJ39" s="305">
        <v>12765.406111292139</v>
      </c>
      <c r="NK39" s="305">
        <v>4390.1796286722038</v>
      </c>
      <c r="NL39" s="305">
        <v>13650.358740816426</v>
      </c>
      <c r="NM39" s="305">
        <v>17220.236477946277</v>
      </c>
      <c r="NN39" s="305">
        <v>13343.851356600679</v>
      </c>
      <c r="NO39" s="305">
        <v>11114.184888927599</v>
      </c>
      <c r="NP39" s="305">
        <v>13342.533147749709</v>
      </c>
      <c r="NQ39" s="305">
        <v>12817.995802579531</v>
      </c>
      <c r="NR39" s="305">
        <v>14252.786650659862</v>
      </c>
      <c r="NS39" s="305">
        <v>3165.6665351905099</v>
      </c>
      <c r="NT39" s="305">
        <v>1172.8900000000001</v>
      </c>
      <c r="NU39" s="305">
        <v>6965.1443177811734</v>
      </c>
      <c r="NV39" s="305">
        <v>0.50030680717895193</v>
      </c>
      <c r="NW39" s="305">
        <v>0.15411990551032823</v>
      </c>
      <c r="NX39" s="305">
        <v>0.31790679647965997</v>
      </c>
      <c r="NY39" s="305">
        <v>0.56024657321967586</v>
      </c>
      <c r="NZ39" s="305">
        <v>0.44417433220246549</v>
      </c>
      <c r="OA39" s="305">
        <v>0.53211678314518895</v>
      </c>
      <c r="OB39" s="305">
        <v>0.43191461670115627</v>
      </c>
      <c r="OC39" s="305">
        <v>0.83412268296463066</v>
      </c>
      <c r="OD39" s="305">
        <v>30268.73943013126</v>
      </c>
      <c r="OE39" s="305"/>
      <c r="OF39" s="305"/>
      <c r="OG39" s="305">
        <v>15413.378103902585</v>
      </c>
      <c r="OH39" s="305"/>
      <c r="OI39" s="305"/>
      <c r="OJ39" s="305">
        <v>12761.244989130702</v>
      </c>
      <c r="OK39" s="305"/>
      <c r="OL39" s="305"/>
      <c r="OM39" s="305">
        <v>2652.1331147718829</v>
      </c>
      <c r="ON39" s="305"/>
      <c r="OO39" s="305"/>
      <c r="OP39" s="305">
        <v>50.922292822563563</v>
      </c>
      <c r="OS39" s="305">
        <v>42.159816462087015</v>
      </c>
      <c r="OV39" s="305">
        <v>17.203258483433974</v>
      </c>
    </row>
    <row r="40" spans="1:412" s="157" customFormat="1" ht="12">
      <c r="A40" s="1342">
        <v>1990</v>
      </c>
      <c r="B40" s="305">
        <v>328463.55648320523</v>
      </c>
      <c r="C40" s="305">
        <v>201686.14166793835</v>
      </c>
      <c r="D40" s="305">
        <v>53245.81039256481</v>
      </c>
      <c r="E40" s="305">
        <v>87151.451919541811</v>
      </c>
      <c r="F40" s="305">
        <v>51736.61436662855</v>
      </c>
      <c r="G40" s="305">
        <v>65356.461863468292</v>
      </c>
      <c r="H40" s="383">
        <v>708627.50693250936</v>
      </c>
      <c r="I40" s="383">
        <v>444911.72749291349</v>
      </c>
      <c r="J40" s="383">
        <v>120613.84029677516</v>
      </c>
      <c r="K40" s="383">
        <v>156250.00058644431</v>
      </c>
      <c r="L40" s="383">
        <v>93266.187805776746</v>
      </c>
      <c r="M40" s="383">
        <v>106414.24924940027</v>
      </c>
      <c r="N40" s="305">
        <v>46.352075423243278</v>
      </c>
      <c r="O40" s="305">
        <v>45.331720699843949</v>
      </c>
      <c r="P40" s="305">
        <v>44.145688638676432</v>
      </c>
      <c r="Q40" s="305">
        <v>55.77692901916236</v>
      </c>
      <c r="R40" s="305">
        <v>55.471994281966431</v>
      </c>
      <c r="S40" s="305">
        <v>61.417021051658296</v>
      </c>
      <c r="T40" s="383">
        <v>328463.55648320523</v>
      </c>
      <c r="U40" s="383">
        <v>300322.98340837029</v>
      </c>
      <c r="V40" s="383">
        <v>156798.66676758576</v>
      </c>
      <c r="W40" s="383">
        <v>143524.31664078456</v>
      </c>
      <c r="X40" s="383">
        <v>104877.18945063419</v>
      </c>
      <c r="Y40" s="383">
        <v>38647.127190150357</v>
      </c>
      <c r="Z40" s="383">
        <v>28140.573074834861</v>
      </c>
      <c r="AA40" s="305">
        <v>328463.55648320523</v>
      </c>
      <c r="AB40" s="305">
        <v>302796.49392372835</v>
      </c>
      <c r="AC40" s="305">
        <v>15689.34844472212</v>
      </c>
      <c r="AD40" s="305">
        <v>12083.830455281099</v>
      </c>
      <c r="AE40" s="305">
        <v>61655.216070526061</v>
      </c>
      <c r="AF40" s="305">
        <v>32824.908040409646</v>
      </c>
      <c r="AG40" s="305">
        <v>180543.1909127894</v>
      </c>
      <c r="AH40" s="305">
        <v>134513.98139768216</v>
      </c>
      <c r="AI40" s="305"/>
      <c r="AJ40" s="305">
        <v>46029.209515107235</v>
      </c>
      <c r="AK40" s="305">
        <v>25667.062559476901</v>
      </c>
      <c r="AL40" s="305">
        <v>708627.50693250936</v>
      </c>
      <c r="AM40" s="305">
        <v>648863.06984987925</v>
      </c>
      <c r="AN40" s="305">
        <v>22046.806754614136</v>
      </c>
      <c r="AO40" s="305">
        <v>22172.392242462451</v>
      </c>
      <c r="AP40" s="305">
        <v>111207.46509564921</v>
      </c>
      <c r="AQ40" s="305">
        <v>81342.837984182086</v>
      </c>
      <c r="AR40" s="305">
        <v>412093.56777297141</v>
      </c>
      <c r="AS40" s="305">
        <v>295873.46005882259</v>
      </c>
      <c r="AT40" s="305"/>
      <c r="AU40" s="305">
        <v>116220.10771414878</v>
      </c>
      <c r="AV40" s="305">
        <v>59764.437082630131</v>
      </c>
      <c r="AW40" s="305">
        <v>46.352075423243278</v>
      </c>
      <c r="AX40" s="305">
        <v>46.665700051905134</v>
      </c>
      <c r="AY40" s="305">
        <v>71.163813514347268</v>
      </c>
      <c r="AZ40" s="305">
        <v>54.499443826991744</v>
      </c>
      <c r="BA40" s="305">
        <v>55.441616277735129</v>
      </c>
      <c r="BB40" s="305">
        <v>40.353777731227879</v>
      </c>
      <c r="BC40" s="305">
        <v>43.81121304282366</v>
      </c>
      <c r="BD40" s="305">
        <v>45.463348206675732</v>
      </c>
      <c r="BE40" s="305"/>
      <c r="BF40" s="305">
        <v>39.605202938134589</v>
      </c>
      <c r="BG40" s="305">
        <v>42.947049804869238</v>
      </c>
      <c r="BH40" s="305">
        <v>51736.61436662855</v>
      </c>
      <c r="BI40" s="305">
        <v>34764.676313996286</v>
      </c>
      <c r="BJ40" s="305">
        <v>16971.93805263226</v>
      </c>
      <c r="BK40" s="305">
        <v>7668.7626226644525</v>
      </c>
      <c r="BL40" s="305">
        <v>9303.1754299678087</v>
      </c>
      <c r="BM40" s="305">
        <v>65356.461863468292</v>
      </c>
      <c r="BN40" s="305">
        <v>54297.444409419055</v>
      </c>
      <c r="BO40" s="305">
        <v>11059.017454049235</v>
      </c>
      <c r="BP40" s="305">
        <v>8851.9368039691271</v>
      </c>
      <c r="BQ40" s="305">
        <v>2207.0806500801077</v>
      </c>
      <c r="BR40" s="305">
        <v>93266.187805776746</v>
      </c>
      <c r="BS40" s="305">
        <v>55841.410619673385</v>
      </c>
      <c r="BT40" s="305">
        <v>37424.777186103369</v>
      </c>
      <c r="BU40" s="305">
        <v>15931.66729193752</v>
      </c>
      <c r="BV40" s="305">
        <v>21493.109894165849</v>
      </c>
      <c r="BW40" s="305">
        <v>106414.24924940027</v>
      </c>
      <c r="BX40" s="305">
        <v>80632.428914154341</v>
      </c>
      <c r="BY40" s="305">
        <v>25781.82033524592</v>
      </c>
      <c r="BZ40" s="305">
        <v>21336.999529361598</v>
      </c>
      <c r="CA40" s="305">
        <v>4444.820805884322</v>
      </c>
      <c r="CB40" s="305">
        <v>55.471994281966431</v>
      </c>
      <c r="CC40" s="305">
        <v>62.256085453809085</v>
      </c>
      <c r="CD40" s="305">
        <v>45.34946986654154</v>
      </c>
      <c r="CE40" s="305">
        <v>48.135342535965172</v>
      </c>
      <c r="CF40" s="305">
        <v>43.28445476609734</v>
      </c>
      <c r="CG40" s="305">
        <v>61.417021051658296</v>
      </c>
      <c r="CH40" s="305">
        <v>67.33946272067169</v>
      </c>
      <c r="CI40" s="305">
        <v>42.894633932929196</v>
      </c>
      <c r="CJ40" s="305">
        <v>41.486324221866717</v>
      </c>
      <c r="CK40" s="305">
        <v>49.655109766365413</v>
      </c>
      <c r="CL40" s="305">
        <v>87151.451919541811</v>
      </c>
      <c r="CM40" s="305">
        <v>84578.516617457339</v>
      </c>
      <c r="CN40" s="305">
        <v>2572.9353020844833</v>
      </c>
      <c r="CO40" s="305"/>
      <c r="CP40" s="305">
        <v>156250.00058644431</v>
      </c>
      <c r="CQ40" s="305">
        <v>156245.54919744196</v>
      </c>
      <c r="CR40" s="305">
        <v>4.45138900237336</v>
      </c>
      <c r="CS40" s="305"/>
      <c r="CT40" s="305">
        <v>84578.516617457339</v>
      </c>
      <c r="CU40" s="305">
        <v>21079.19412302459</v>
      </c>
      <c r="CV40" s="305">
        <v>26831.894266475247</v>
      </c>
      <c r="CW40" s="305">
        <v>6248.876218326981</v>
      </c>
      <c r="CX40" s="305">
        <v>24694.323334411201</v>
      </c>
      <c r="CY40" s="305">
        <v>82.841012858654381</v>
      </c>
      <c r="CZ40" s="305">
        <v>5641.3876623606739</v>
      </c>
      <c r="DA40" s="305">
        <v>30418.55200963053</v>
      </c>
      <c r="DB40" s="305">
        <v>156250.00058644431</v>
      </c>
      <c r="DC40" s="305">
        <v>156245.54919744196</v>
      </c>
      <c r="DD40" s="305">
        <v>38665.938858907532</v>
      </c>
      <c r="DE40" s="305">
        <v>57928.237091324234</v>
      </c>
      <c r="DF40" s="305">
        <v>10593.131800199697</v>
      </c>
      <c r="DG40" s="305">
        <v>38413.836057156208</v>
      </c>
      <c r="DH40" s="305">
        <v>110.90950557509888</v>
      </c>
      <c r="DI40" s="305">
        <v>10533.4958842792</v>
      </c>
      <c r="DJ40" s="305">
        <v>49058.241447010507</v>
      </c>
      <c r="DK40" s="305">
        <v>55.77692901916236</v>
      </c>
      <c r="DL40" s="305">
        <v>54.131792586666563</v>
      </c>
      <c r="DM40" s="305">
        <v>54.516183351819848</v>
      </c>
      <c r="DN40" s="305">
        <v>46.319197016430167</v>
      </c>
      <c r="DO40" s="305">
        <v>58.98988454206885</v>
      </c>
      <c r="DP40" s="305">
        <v>64.284970909097311</v>
      </c>
      <c r="DQ40" s="305">
        <v>74.692437252423957</v>
      </c>
      <c r="DR40" s="305">
        <v>53.556651318202988</v>
      </c>
      <c r="DS40" s="305">
        <v>62.004978393868136</v>
      </c>
      <c r="DT40" s="305">
        <v>69599.708304257918</v>
      </c>
      <c r="DU40" s="305">
        <v>14978.808313199428</v>
      </c>
      <c r="DV40" s="305">
        <v>48520.514181233331</v>
      </c>
      <c r="DW40" s="305">
        <v>123907.31952587359</v>
      </c>
      <c r="DX40" s="305">
        <v>32338.229671568362</v>
      </c>
      <c r="DY40" s="305">
        <v>85241.380666966055</v>
      </c>
      <c r="DZ40" s="305">
        <v>56.170780362756958</v>
      </c>
      <c r="EA40" s="305">
        <v>46.319197016430167</v>
      </c>
      <c r="EB40" s="305">
        <v>56.921314274343615</v>
      </c>
      <c r="EC40" s="305">
        <v>1762541</v>
      </c>
      <c r="ED40" s="305">
        <v>1787405.2945173909</v>
      </c>
      <c r="EE40" s="305">
        <v>80.150756081525302</v>
      </c>
      <c r="EF40" s="305">
        <v>63858.151159634879</v>
      </c>
      <c r="EG40" s="305">
        <v>143637.88309342065</v>
      </c>
      <c r="EH40" s="305">
        <v>11694.044109510907</v>
      </c>
      <c r="EI40" s="305">
        <v>-21925.308336966737</v>
      </c>
      <c r="EJ40" s="305">
        <v>197264.77002559969</v>
      </c>
      <c r="EK40" s="305">
        <v>201686.14166793835</v>
      </c>
      <c r="EL40" s="305">
        <v>2454.830396322352</v>
      </c>
      <c r="EM40" s="305">
        <v>-1966.5412460163129</v>
      </c>
      <c r="EN40" s="305">
        <v>-0.99690443750351787</v>
      </c>
      <c r="EO40" s="305">
        <v>51736.61436662855</v>
      </c>
      <c r="EP40" s="305">
        <v>34764.676313996286</v>
      </c>
      <c r="EQ40" s="305">
        <v>16971.93805263226</v>
      </c>
      <c r="ER40" s="305">
        <v>9303.1754299678087</v>
      </c>
      <c r="ES40" s="305">
        <v>65356.461863468292</v>
      </c>
      <c r="ET40" s="305">
        <v>54297.444409419055</v>
      </c>
      <c r="EU40" s="305">
        <v>11059.017454049235</v>
      </c>
      <c r="EV40" s="305">
        <v>2207.0806500801077</v>
      </c>
      <c r="EW40" s="305">
        <v>-3143.0288606012537</v>
      </c>
      <c r="EX40" s="305">
        <v>2119.8898945824767</v>
      </c>
      <c r="EY40" s="305">
        <v>616.63240897671676</v>
      </c>
      <c r="EZ40" s="305">
        <v>-14026.354053881803</v>
      </c>
      <c r="FA40" s="305">
        <v>6821.2529900352192</v>
      </c>
      <c r="FB40" s="305">
        <v>9964.2818506364729</v>
      </c>
      <c r="FC40" s="305">
        <v>-3143.0288606012537</v>
      </c>
      <c r="FD40" s="305">
        <v>3195.4972173139568</v>
      </c>
      <c r="FE40" s="305">
        <v>1075.6073227314798</v>
      </c>
      <c r="FF40" s="305">
        <v>2119.8898945824767</v>
      </c>
      <c r="FG40" s="305">
        <v>327440.41751718649</v>
      </c>
      <c r="FH40" s="305">
        <v>38647.127190150357</v>
      </c>
      <c r="FI40" s="305">
        <v>288793.29032703611</v>
      </c>
      <c r="FJ40" s="305">
        <v>201686.14166793835</v>
      </c>
      <c r="FK40" s="305">
        <v>53245.81039256481</v>
      </c>
      <c r="FL40" s="305">
        <v>72508.465456683334</v>
      </c>
      <c r="FM40" s="305">
        <v>87151.451919541811</v>
      </c>
      <c r="FN40" s="305">
        <v>1059.9389371701945</v>
      </c>
      <c r="FO40" s="305">
        <v>443.30652819347785</v>
      </c>
      <c r="FP40" s="305">
        <v>616.63240897671676</v>
      </c>
      <c r="FQ40" s="305">
        <v>-14026.35405388176</v>
      </c>
      <c r="FR40" s="305">
        <v>-4.270292328335958</v>
      </c>
      <c r="FS40" s="305">
        <v>121317.46661377761</v>
      </c>
      <c r="FT40" s="305">
        <v>118851.2735446492</v>
      </c>
      <c r="FU40" s="305">
        <v>2845.9425672833054</v>
      </c>
      <c r="FV40" s="305"/>
      <c r="FW40" s="305">
        <v>369.54431262245623</v>
      </c>
      <c r="FX40" s="305">
        <v>33971.559716562697</v>
      </c>
      <c r="FY40" s="305">
        <v>2920.2036229009655</v>
      </c>
      <c r="FZ40" s="305">
        <v>33536.559956967532</v>
      </c>
      <c r="GA40" s="305">
        <v>39287.247725169189</v>
      </c>
      <c r="GB40" s="305">
        <v>5920.2156431430531</v>
      </c>
      <c r="GC40" s="305">
        <v>2466.1930691284124</v>
      </c>
      <c r="GD40" s="305">
        <v>132864.50783118774</v>
      </c>
      <c r="GE40" s="305">
        <v>112897.52142608154</v>
      </c>
      <c r="GF40" s="305">
        <v>33449.845539889175</v>
      </c>
      <c r="GG40" s="305">
        <v>13259.775461877802</v>
      </c>
      <c r="GH40" s="305">
        <v>43400.544516966576</v>
      </c>
      <c r="GI40" s="305">
        <v>8215.5266188741334</v>
      </c>
      <c r="GJ40" s="305">
        <v>5837.1918310434776</v>
      </c>
      <c r="GK40" s="305">
        <v>10671.156227086414</v>
      </c>
      <c r="GL40" s="305">
        <v>6279.0078492180837</v>
      </c>
      <c r="GM40" s="305">
        <v>19966.9864051062</v>
      </c>
      <c r="GN40" s="305">
        <v>15522.399721130383</v>
      </c>
      <c r="GO40" s="305">
        <v>14978.808313199428</v>
      </c>
      <c r="GP40" s="305">
        <v>4444.5866839758155</v>
      </c>
      <c r="GQ40" s="305"/>
      <c r="GR40" s="305"/>
      <c r="GS40" s="305">
        <v>-11547.041217410137</v>
      </c>
      <c r="GT40" s="305">
        <v>-11547.041217410137</v>
      </c>
      <c r="GU40" s="305"/>
      <c r="GV40" s="305">
        <v>-875.88499032372238</v>
      </c>
      <c r="GW40" s="305">
        <v>5953.7521185676596</v>
      </c>
      <c r="GX40" s="305">
        <v>136774.64000000001</v>
      </c>
      <c r="GY40" s="305"/>
      <c r="GZ40" s="1337"/>
      <c r="HA40" s="1337"/>
      <c r="HB40" s="1337"/>
      <c r="HC40" s="1337"/>
      <c r="HD40" s="1337"/>
      <c r="HE40" s="1337"/>
      <c r="HF40" s="1337"/>
      <c r="HG40" s="1337"/>
      <c r="HH40" s="1337"/>
      <c r="HI40" s="1337"/>
      <c r="HJ40" s="1337"/>
      <c r="HK40" s="1337"/>
      <c r="HL40" s="1337"/>
      <c r="HM40" s="1337"/>
      <c r="HN40" s="1337"/>
      <c r="HO40" s="1337"/>
      <c r="HP40" s="1337"/>
      <c r="HQ40" s="1337"/>
      <c r="HR40" s="1337"/>
      <c r="HS40" s="1337"/>
      <c r="HT40" s="1337"/>
      <c r="HU40" s="1337"/>
      <c r="HV40" s="1337"/>
      <c r="HW40" s="1337"/>
      <c r="HX40" s="1337"/>
      <c r="HY40" s="1337"/>
      <c r="HZ40" s="1337"/>
      <c r="IA40" s="1337"/>
      <c r="IB40" s="1337"/>
      <c r="IC40" s="1337"/>
      <c r="ID40" s="1337"/>
      <c r="IE40" s="1337"/>
      <c r="IF40" s="1338"/>
      <c r="IG40" s="1338"/>
      <c r="IH40" s="1338"/>
      <c r="II40" s="1338"/>
      <c r="IJ40" s="1338"/>
      <c r="IK40" s="1338"/>
      <c r="IL40" s="1338"/>
      <c r="IM40" s="1338"/>
      <c r="IN40" s="1338"/>
      <c r="IO40" s="1338"/>
      <c r="IP40" s="1338"/>
      <c r="IQ40" s="1338"/>
      <c r="IR40" s="1338"/>
      <c r="IS40" s="1338"/>
      <c r="IT40" s="1338"/>
      <c r="IU40" s="1338"/>
      <c r="IV40" s="1338"/>
      <c r="IW40" s="1338"/>
      <c r="IX40" s="1338"/>
      <c r="IY40" s="1338"/>
      <c r="IZ40" s="1338"/>
      <c r="JA40" s="1338"/>
      <c r="JB40" s="1338"/>
      <c r="JC40" s="1338"/>
      <c r="JD40" s="1338"/>
      <c r="JE40" s="1338"/>
      <c r="JF40" s="1338"/>
      <c r="JG40" s="1337"/>
      <c r="JH40" s="1337"/>
      <c r="JI40" s="1337"/>
      <c r="JJ40" s="1337"/>
      <c r="JK40" s="1337"/>
      <c r="JL40" s="1337"/>
      <c r="JM40" s="1337"/>
      <c r="JN40" s="1337"/>
      <c r="JO40" s="1337"/>
      <c r="JP40" s="1337"/>
      <c r="JQ40" s="1337"/>
      <c r="JR40" s="1337"/>
      <c r="JS40" s="1337"/>
      <c r="JT40" s="1337"/>
      <c r="JU40" s="1337"/>
      <c r="JV40" s="1337"/>
      <c r="JW40" s="1337"/>
      <c r="JX40" s="1337"/>
      <c r="JY40" s="1337"/>
      <c r="JZ40" s="1337"/>
      <c r="KA40" s="1337"/>
      <c r="KB40" s="1337"/>
      <c r="KC40" s="1337"/>
      <c r="KD40" s="1337"/>
      <c r="KE40" s="1337"/>
      <c r="KF40" s="1337"/>
      <c r="KG40" s="1337"/>
      <c r="KH40" s="1337"/>
      <c r="KI40" s="1337"/>
      <c r="KJ40" s="1337"/>
      <c r="KK40" s="1337"/>
      <c r="KL40" s="1337"/>
      <c r="KM40" s="1337"/>
      <c r="KN40" s="1337"/>
      <c r="KO40" s="1337"/>
      <c r="KP40" s="1337"/>
      <c r="KQ40" s="1337"/>
      <c r="KR40" s="1337"/>
      <c r="KS40" s="1337"/>
      <c r="KT40" s="1337"/>
      <c r="KU40" s="1337"/>
      <c r="KV40" s="1337"/>
      <c r="KW40" s="1337"/>
      <c r="KX40" s="1337"/>
      <c r="KY40" s="1337"/>
      <c r="KZ40" s="1337"/>
      <c r="LA40" s="1337"/>
      <c r="LB40" s="1337"/>
      <c r="LC40" s="1337"/>
      <c r="LD40" s="1337"/>
      <c r="LE40" s="1337"/>
      <c r="LF40" s="1337"/>
      <c r="LG40" s="1337"/>
      <c r="LH40" s="1337"/>
      <c r="LI40" s="1337"/>
      <c r="LJ40" s="1337"/>
      <c r="LK40" s="1337"/>
      <c r="LL40" s="1337"/>
      <c r="LM40" s="1337"/>
      <c r="LN40" s="1337"/>
      <c r="LO40" s="1337"/>
      <c r="LP40" s="1337"/>
      <c r="LQ40" s="1337"/>
      <c r="LR40" s="305">
        <v>39276.798000000003</v>
      </c>
      <c r="LS40" s="305">
        <v>8547.0259999999998</v>
      </c>
      <c r="LT40" s="305">
        <v>25095.508999999998</v>
      </c>
      <c r="LU40" s="305">
        <v>25858.492999999999</v>
      </c>
      <c r="LV40" s="305">
        <v>5634.2629999999999</v>
      </c>
      <c r="LW40" s="305">
        <v>30729.771999999997</v>
      </c>
      <c r="LX40" s="305">
        <v>16928.97088639154</v>
      </c>
      <c r="LY40" s="305">
        <v>2748.8416476778275</v>
      </c>
      <c r="LZ40" s="305">
        <v>14180.129238713713</v>
      </c>
      <c r="MA40" s="305">
        <v>11139.0352988512</v>
      </c>
      <c r="MB40" s="305">
        <v>13585.628182458337</v>
      </c>
      <c r="MC40" s="305">
        <v>10647.061323658751</v>
      </c>
      <c r="MD40" s="305">
        <v>25050970.653571162</v>
      </c>
      <c r="ME40" s="305">
        <v>18932839.215586487</v>
      </c>
      <c r="MF40" s="305">
        <v>1772.1133800445232</v>
      </c>
      <c r="MG40" s="305">
        <v>976.72826763330431</v>
      </c>
      <c r="MH40" s="305">
        <v>16.237500000000001</v>
      </c>
      <c r="MI40" s="305">
        <v>10.467933295750704</v>
      </c>
      <c r="MJ40" s="305">
        <v>5.7695667042492964</v>
      </c>
      <c r="MK40" s="305">
        <v>1365.1909773898078</v>
      </c>
      <c r="ML40" s="305">
        <v>2876.6863710880684</v>
      </c>
      <c r="MM40" s="305">
        <v>207.72900470238508</v>
      </c>
      <c r="MN40" s="305">
        <v>2668.9573663856836</v>
      </c>
      <c r="MO40" s="305">
        <v>1376.3582607602443</v>
      </c>
      <c r="MP40" s="305">
        <v>8561.8936294755913</v>
      </c>
      <c r="MQ40" s="305">
        <v>6014.2216535115949</v>
      </c>
      <c r="MR40" s="305">
        <v>2547.6719759639968</v>
      </c>
      <c r="MS40" s="305">
        <v>483.91184280689055</v>
      </c>
      <c r="MT40" s="305">
        <v>2724.8699538701903</v>
      </c>
      <c r="MU40" s="305">
        <v>203.85219441115203</v>
      </c>
      <c r="MV40" s="305">
        <v>2521.0177594590382</v>
      </c>
      <c r="MW40" s="305">
        <v>1212.9397744084797</v>
      </c>
      <c r="MX40" s="305">
        <v>6717.3137277656388</v>
      </c>
      <c r="MY40" s="305">
        <v>4258.8016868328114</v>
      </c>
      <c r="MZ40" s="305">
        <v>2458.5120409328274</v>
      </c>
      <c r="NA40" s="305">
        <v>156798.66676758576</v>
      </c>
      <c r="NB40" s="305">
        <v>2417.7224332492847</v>
      </c>
      <c r="NC40" s="305">
        <v>41337.640629265952</v>
      </c>
      <c r="ND40" s="305">
        <v>3967.4713031132351</v>
      </c>
      <c r="NE40" s="305">
        <v>37370.169326152718</v>
      </c>
      <c r="NF40" s="305">
        <v>15031.554708977834</v>
      </c>
      <c r="NG40" s="305">
        <v>98011.748996092676</v>
      </c>
      <c r="NH40" s="305">
        <v>59516.167414890777</v>
      </c>
      <c r="NI40" s="305">
        <v>38495.581581201906</v>
      </c>
      <c r="NJ40" s="305">
        <v>14076.503266288853</v>
      </c>
      <c r="NK40" s="305">
        <v>4996.2043070189929</v>
      </c>
      <c r="NL40" s="305">
        <v>15170.50036481676</v>
      </c>
      <c r="NM40" s="305">
        <v>19462.490038793465</v>
      </c>
      <c r="NN40" s="305">
        <v>14823.445485830944</v>
      </c>
      <c r="NO40" s="305">
        <v>12392.66369701525</v>
      </c>
      <c r="NP40" s="305">
        <v>14590.914310130644</v>
      </c>
      <c r="NQ40" s="305">
        <v>13974.862365369212</v>
      </c>
      <c r="NR40" s="305">
        <v>15658.081368027637</v>
      </c>
      <c r="NS40" s="305">
        <v>2917.0365955432158</v>
      </c>
      <c r="NT40" s="305">
        <v>1306.8531666666668</v>
      </c>
      <c r="NU40" s="305">
        <v>8215.5266188741334</v>
      </c>
      <c r="NV40" s="305">
        <v>0.51783514642372941</v>
      </c>
      <c r="NW40" s="305">
        <v>0.15409960724421312</v>
      </c>
      <c r="NX40" s="305">
        <v>0.32832894484871705</v>
      </c>
      <c r="NY40" s="305">
        <v>0.60611529255539054</v>
      </c>
      <c r="NZ40" s="305">
        <v>0.45793135781136052</v>
      </c>
      <c r="OA40" s="305">
        <v>0.54287147856734641</v>
      </c>
      <c r="OB40" s="305">
        <v>0.44245339255058519</v>
      </c>
      <c r="OC40" s="305">
        <v>0.83632940879784778</v>
      </c>
      <c r="OD40" s="305">
        <v>30526.228437481492</v>
      </c>
      <c r="OE40" s="305"/>
      <c r="OF40" s="305"/>
      <c r="OG40" s="305">
        <v>15609.922791762318</v>
      </c>
      <c r="OH40" s="305"/>
      <c r="OI40" s="305"/>
      <c r="OJ40" s="305">
        <v>13080.733573942241</v>
      </c>
      <c r="OK40" s="305"/>
      <c r="OL40" s="305"/>
      <c r="OM40" s="305">
        <v>2529.1892178200769</v>
      </c>
      <c r="ON40" s="305"/>
      <c r="OO40" s="305"/>
      <c r="OP40" s="305">
        <v>51.136104069842652</v>
      </c>
      <c r="OS40" s="305">
        <v>42.85080156800872</v>
      </c>
      <c r="OV40" s="305">
        <v>16.202894989835219</v>
      </c>
    </row>
    <row r="41" spans="1:412" s="157" customFormat="1" ht="12">
      <c r="A41" s="1342">
        <v>1991</v>
      </c>
      <c r="B41" s="305">
        <v>360186.55993467115</v>
      </c>
      <c r="C41" s="305">
        <v>220908.68533057455</v>
      </c>
      <c r="D41" s="305">
        <v>60815.720935657293</v>
      </c>
      <c r="E41" s="305">
        <v>92664.796317416287</v>
      </c>
      <c r="F41" s="305">
        <v>56874.433540784827</v>
      </c>
      <c r="G41" s="305">
        <v>71077.076189761821</v>
      </c>
      <c r="H41" s="383">
        <v>726653.1576533441</v>
      </c>
      <c r="I41" s="383">
        <v>456878.46717941569</v>
      </c>
      <c r="J41" s="383">
        <v>127651.83319650519</v>
      </c>
      <c r="K41" s="383">
        <v>158546.38054811992</v>
      </c>
      <c r="L41" s="383">
        <v>100769.10437635018</v>
      </c>
      <c r="M41" s="383">
        <v>117192.62764704686</v>
      </c>
      <c r="N41" s="305">
        <v>49.567879275149465</v>
      </c>
      <c r="O41" s="305">
        <v>48.351739291714949</v>
      </c>
      <c r="P41" s="305">
        <v>47.641870400747436</v>
      </c>
      <c r="Q41" s="305">
        <v>58.44649117631031</v>
      </c>
      <c r="R41" s="305">
        <v>56.440348351585499</v>
      </c>
      <c r="S41" s="305">
        <v>60.649784561386525</v>
      </c>
      <c r="T41" s="383">
        <v>360186.55993467115</v>
      </c>
      <c r="U41" s="383">
        <v>329492.75685530464</v>
      </c>
      <c r="V41" s="383">
        <v>176600.6658660715</v>
      </c>
      <c r="W41" s="383">
        <v>152892.09098923314</v>
      </c>
      <c r="X41" s="383">
        <v>110852.95703234912</v>
      </c>
      <c r="Y41" s="383">
        <v>42039.133956884027</v>
      </c>
      <c r="Z41" s="383">
        <v>30693.80307936648</v>
      </c>
      <c r="AA41" s="305">
        <v>360186.55993467115</v>
      </c>
      <c r="AB41" s="305">
        <v>332485.28246973752</v>
      </c>
      <c r="AC41" s="305">
        <v>16058.659237797543</v>
      </c>
      <c r="AD41" s="305">
        <v>13710.518886622858</v>
      </c>
      <c r="AE41" s="305">
        <v>64542.97896446212</v>
      </c>
      <c r="AF41" s="305">
        <v>36234.141653433559</v>
      </c>
      <c r="AG41" s="305">
        <v>201938.98372742144</v>
      </c>
      <c r="AH41" s="305">
        <v>149645.51172785892</v>
      </c>
      <c r="AI41" s="305"/>
      <c r="AJ41" s="305">
        <v>52293.471999562513</v>
      </c>
      <c r="AK41" s="305">
        <v>27701.27746493365</v>
      </c>
      <c r="AL41" s="305">
        <v>726653.1576533441</v>
      </c>
      <c r="AM41" s="305">
        <v>666497.23527536239</v>
      </c>
      <c r="AN41" s="305">
        <v>22872.870081210971</v>
      </c>
      <c r="AO41" s="305">
        <v>22689.674164012431</v>
      </c>
      <c r="AP41" s="305">
        <v>113317.44744824686</v>
      </c>
      <c r="AQ41" s="305">
        <v>83028.44261070338</v>
      </c>
      <c r="AR41" s="305">
        <v>424588.80097118876</v>
      </c>
      <c r="AS41" s="305">
        <v>302346.17581833503</v>
      </c>
      <c r="AT41" s="305"/>
      <c r="AU41" s="305">
        <v>122242.62515285371</v>
      </c>
      <c r="AV41" s="305">
        <v>60155.922377981777</v>
      </c>
      <c r="AW41" s="305">
        <v>49.567879275149465</v>
      </c>
      <c r="AX41" s="305">
        <v>49.885470617499514</v>
      </c>
      <c r="AY41" s="305">
        <v>70.208326199469852</v>
      </c>
      <c r="AZ41" s="305">
        <v>60.426248466665058</v>
      </c>
      <c r="BA41" s="305">
        <v>56.957671054088557</v>
      </c>
      <c r="BB41" s="305">
        <v>43.640637490125023</v>
      </c>
      <c r="BC41" s="305">
        <v>47.561071621652211</v>
      </c>
      <c r="BD41" s="305">
        <v>49.494759218576505</v>
      </c>
      <c r="BE41" s="305"/>
      <c r="BF41" s="305">
        <v>42.778426865566821</v>
      </c>
      <c r="BG41" s="305">
        <v>46.049127616855969</v>
      </c>
      <c r="BH41" s="305">
        <v>56874.433540784827</v>
      </c>
      <c r="BI41" s="305">
        <v>38285.461700635649</v>
      </c>
      <c r="BJ41" s="305">
        <v>18588.971840149174</v>
      </c>
      <c r="BK41" s="305">
        <v>8744.7271800125382</v>
      </c>
      <c r="BL41" s="305">
        <v>9844.2446601366355</v>
      </c>
      <c r="BM41" s="305">
        <v>71077.076189761821</v>
      </c>
      <c r="BN41" s="305">
        <v>59270.615405770674</v>
      </c>
      <c r="BO41" s="305">
        <v>11806.46078399114</v>
      </c>
      <c r="BP41" s="305">
        <v>9374.2192718492097</v>
      </c>
      <c r="BQ41" s="305">
        <v>2432.2415121419308</v>
      </c>
      <c r="BR41" s="305">
        <v>100769.10437635018</v>
      </c>
      <c r="BS41" s="305">
        <v>61835.968571070749</v>
      </c>
      <c r="BT41" s="305">
        <v>38933.135805279446</v>
      </c>
      <c r="BU41" s="305">
        <v>17328.560774347709</v>
      </c>
      <c r="BV41" s="305">
        <v>21604.575030931737</v>
      </c>
      <c r="BW41" s="305">
        <v>117192.62764704686</v>
      </c>
      <c r="BX41" s="305">
        <v>90183.32805871185</v>
      </c>
      <c r="BY41" s="305">
        <v>27009.299588334998</v>
      </c>
      <c r="BZ41" s="305">
        <v>22234.8813472449</v>
      </c>
      <c r="CA41" s="305">
        <v>4774.4182410900967</v>
      </c>
      <c r="CB41" s="305">
        <v>56.440348351585499</v>
      </c>
      <c r="CC41" s="305">
        <v>61.914550035118346</v>
      </c>
      <c r="CD41" s="305">
        <v>47.745889088205566</v>
      </c>
      <c r="CE41" s="305">
        <v>50.46424393742943</v>
      </c>
      <c r="CF41" s="305">
        <v>45.565555656810737</v>
      </c>
      <c r="CG41" s="305">
        <v>60.649784561386525</v>
      </c>
      <c r="CH41" s="305">
        <v>65.72236430128622</v>
      </c>
      <c r="CI41" s="305">
        <v>43.712576645601771</v>
      </c>
      <c r="CJ41" s="305">
        <v>42.159969848504545</v>
      </c>
      <c r="CK41" s="305">
        <v>50.943201649351124</v>
      </c>
      <c r="CL41" s="305">
        <v>92664.796317416287</v>
      </c>
      <c r="CM41" s="305">
        <v>90117.649783049012</v>
      </c>
      <c r="CN41" s="305">
        <v>2547.1465343672812</v>
      </c>
      <c r="CO41" s="305"/>
      <c r="CP41" s="305">
        <v>158546.38054811992</v>
      </c>
      <c r="CQ41" s="305">
        <v>158542.23178481881</v>
      </c>
      <c r="CR41" s="305">
        <v>4.1487633011035507</v>
      </c>
      <c r="CS41" s="305"/>
      <c r="CT41" s="305">
        <v>90117.649783049012</v>
      </c>
      <c r="CU41" s="305">
        <v>21886.249670254179</v>
      </c>
      <c r="CV41" s="305">
        <v>30890.613383189684</v>
      </c>
      <c r="CW41" s="305">
        <v>6467.1208946166398</v>
      </c>
      <c r="CX41" s="305">
        <v>24933.023051286254</v>
      </c>
      <c r="CY41" s="305">
        <v>85.561626166615795</v>
      </c>
      <c r="CZ41" s="305">
        <v>5855.0811575356383</v>
      </c>
      <c r="DA41" s="305">
        <v>30873.665834988507</v>
      </c>
      <c r="DB41" s="305">
        <v>158546.38054811992</v>
      </c>
      <c r="DC41" s="305">
        <v>158542.23178481881</v>
      </c>
      <c r="DD41" s="305">
        <v>37308.556602195451</v>
      </c>
      <c r="DE41" s="305">
        <v>62239.352391558728</v>
      </c>
      <c r="DF41" s="305">
        <v>10532.306271114105</v>
      </c>
      <c r="DG41" s="305">
        <v>37270.889117825711</v>
      </c>
      <c r="DH41" s="305">
        <v>109.82589486555092</v>
      </c>
      <c r="DI41" s="305">
        <v>11081.301507259284</v>
      </c>
      <c r="DJ41" s="305">
        <v>48462.016519950543</v>
      </c>
      <c r="DK41" s="305">
        <v>58.44649117631031</v>
      </c>
      <c r="DL41" s="305">
        <v>56.841416175698242</v>
      </c>
      <c r="DM41" s="305">
        <v>58.662815352567854</v>
      </c>
      <c r="DN41" s="305">
        <v>49.631964659354736</v>
      </c>
      <c r="DO41" s="305">
        <v>61.402704480341221</v>
      </c>
      <c r="DP41" s="305">
        <v>66.896775583927308</v>
      </c>
      <c r="DQ41" s="305">
        <v>77.906605060091252</v>
      </c>
      <c r="DR41" s="305">
        <v>52.837486225783273</v>
      </c>
      <c r="DS41" s="305">
        <v>63.706935971759712</v>
      </c>
      <c r="DT41" s="305">
        <v>73755.209433500364</v>
      </c>
      <c r="DU41" s="305">
        <v>16362.44034954864</v>
      </c>
      <c r="DV41" s="305">
        <v>51868.959763246181</v>
      </c>
      <c r="DW41" s="305">
        <v>125574.68665165509</v>
      </c>
      <c r="DX41" s="305">
        <v>32967.545133163723</v>
      </c>
      <c r="DY41" s="305">
        <v>88266.130049459636</v>
      </c>
      <c r="DZ41" s="305">
        <v>58.734137747122347</v>
      </c>
      <c r="EA41" s="305">
        <v>49.631964659354736</v>
      </c>
      <c r="EB41" s="305">
        <v>58.764284481693693</v>
      </c>
      <c r="EC41" s="305">
        <v>1841478</v>
      </c>
      <c r="ED41" s="305">
        <v>1871106.9738294629</v>
      </c>
      <c r="EE41" s="305">
        <v>77.254044280967364</v>
      </c>
      <c r="EF41" s="305">
        <v>69911.213692092177</v>
      </c>
      <c r="EG41" s="305">
        <v>161777.81559514464</v>
      </c>
      <c r="EH41" s="305">
        <v>13196.107731356055</v>
      </c>
      <c r="EI41" s="305">
        <v>-24841.128203465618</v>
      </c>
      <c r="EJ41" s="305">
        <v>220044.00881512725</v>
      </c>
      <c r="EK41" s="305">
        <v>220908.68533057455</v>
      </c>
      <c r="EL41" s="305">
        <v>3098.4188897401968</v>
      </c>
      <c r="EM41" s="305">
        <v>2233.7423742929009</v>
      </c>
      <c r="EN41" s="305">
        <v>1.0151343753101716</v>
      </c>
      <c r="EO41" s="305">
        <v>56874.433540784827</v>
      </c>
      <c r="EP41" s="305">
        <v>38285.461700635649</v>
      </c>
      <c r="EQ41" s="305">
        <v>18588.971840149174</v>
      </c>
      <c r="ER41" s="305">
        <v>9844.2446601366355</v>
      </c>
      <c r="ES41" s="305">
        <v>71077.076189761821</v>
      </c>
      <c r="ET41" s="305">
        <v>59270.615405770674</v>
      </c>
      <c r="EU41" s="305">
        <v>11806.46078399114</v>
      </c>
      <c r="EV41" s="305">
        <v>2432.2415121419308</v>
      </c>
      <c r="EW41" s="305">
        <v>-3500.030050605219</v>
      </c>
      <c r="EX41" s="305">
        <v>1965.1052372194779</v>
      </c>
      <c r="EY41" s="305">
        <v>1681.1690887454474</v>
      </c>
      <c r="EZ41" s="305">
        <v>-14056.398373617289</v>
      </c>
      <c r="FA41" s="305">
        <v>9810.9816931713012</v>
      </c>
      <c r="FB41" s="305">
        <v>13311.01174377652</v>
      </c>
      <c r="FC41" s="305">
        <v>-3500.030050605219</v>
      </c>
      <c r="FD41" s="305">
        <v>3608.3624824203962</v>
      </c>
      <c r="FE41" s="305">
        <v>1643.2572452009183</v>
      </c>
      <c r="FF41" s="305">
        <v>1965.1052372194779</v>
      </c>
      <c r="FG41" s="305">
        <v>358651.63512128539</v>
      </c>
      <c r="FH41" s="305">
        <v>42039.133956884027</v>
      </c>
      <c r="FI41" s="305">
        <v>316612.50116440136</v>
      </c>
      <c r="FJ41" s="305">
        <v>220908.68533057455</v>
      </c>
      <c r="FK41" s="305">
        <v>60815.720935657293</v>
      </c>
      <c r="FL41" s="305">
        <v>76927.228855053545</v>
      </c>
      <c r="FM41" s="305">
        <v>92664.796317416287</v>
      </c>
      <c r="FN41" s="305">
        <v>2186.2536511485341</v>
      </c>
      <c r="FO41" s="305">
        <v>505.08456240308681</v>
      </c>
      <c r="FP41" s="305">
        <v>1681.1690887454474</v>
      </c>
      <c r="FQ41" s="305">
        <v>-14056.398373617294</v>
      </c>
      <c r="FR41" s="305">
        <v>-3.9025327253095656</v>
      </c>
      <c r="FS41" s="305">
        <v>135585.12134434388</v>
      </c>
      <c r="FT41" s="305">
        <v>132693.56195833784</v>
      </c>
      <c r="FU41" s="305">
        <v>2978.0931087952113</v>
      </c>
      <c r="FV41" s="305"/>
      <c r="FW41" s="305">
        <v>426.98303943841432</v>
      </c>
      <c r="FX41" s="305">
        <v>37123.602977413968</v>
      </c>
      <c r="FY41" s="305">
        <v>4341.1645210534543</v>
      </c>
      <c r="FZ41" s="305">
        <v>37076.96678206099</v>
      </c>
      <c r="GA41" s="305">
        <v>43609.528445902906</v>
      </c>
      <c r="GB41" s="305">
        <v>7137.223083672905</v>
      </c>
      <c r="GC41" s="305">
        <v>2891.5593860060344</v>
      </c>
      <c r="GD41" s="305">
        <v>151632.88978640028</v>
      </c>
      <c r="GE41" s="305">
        <v>129977.59426874857</v>
      </c>
      <c r="GF41" s="305">
        <v>37965.03311576695</v>
      </c>
      <c r="GG41" s="305">
        <v>14847.012368829108</v>
      </c>
      <c r="GH41" s="305">
        <v>50281.399877393531</v>
      </c>
      <c r="GI41" s="305">
        <v>10261.144435303797</v>
      </c>
      <c r="GJ41" s="305">
        <v>6040.2377603884943</v>
      </c>
      <c r="GK41" s="305">
        <v>13058.622720661595</v>
      </c>
      <c r="GL41" s="305">
        <v>7785.2884257088945</v>
      </c>
      <c r="GM41" s="305">
        <v>21655.295517651724</v>
      </c>
      <c r="GN41" s="305">
        <v>16736.348010048921</v>
      </c>
      <c r="GO41" s="305">
        <v>16362.44034954864</v>
      </c>
      <c r="GP41" s="305">
        <v>4918.9475076028029</v>
      </c>
      <c r="GQ41" s="305"/>
      <c r="GR41" s="305"/>
      <c r="GS41" s="305">
        <v>-16047.768442056404</v>
      </c>
      <c r="GT41" s="305">
        <v>-16047.768442056404</v>
      </c>
      <c r="GU41" s="305"/>
      <c r="GV41" s="305">
        <v>-2989.1457213948088</v>
      </c>
      <c r="GW41" s="305">
        <v>2715.9676895892771</v>
      </c>
      <c r="GX41" s="305">
        <v>152671.6</v>
      </c>
      <c r="GY41" s="305"/>
      <c r="GZ41" s="1337"/>
      <c r="HA41" s="1337"/>
      <c r="HB41" s="1337"/>
      <c r="HC41" s="1337"/>
      <c r="HD41" s="1337"/>
      <c r="HE41" s="1337"/>
      <c r="HF41" s="1337"/>
      <c r="HG41" s="1337"/>
      <c r="HH41" s="1337"/>
      <c r="HI41" s="1337"/>
      <c r="HJ41" s="1337"/>
      <c r="HK41" s="1337"/>
      <c r="HL41" s="1337"/>
      <c r="HM41" s="1337"/>
      <c r="HN41" s="1337"/>
      <c r="HO41" s="1337"/>
      <c r="HP41" s="1337"/>
      <c r="HQ41" s="1337"/>
      <c r="HR41" s="1337"/>
      <c r="HS41" s="1337"/>
      <c r="HT41" s="1337"/>
      <c r="HU41" s="1337"/>
      <c r="HV41" s="1337"/>
      <c r="HW41" s="1337"/>
      <c r="HX41" s="1337"/>
      <c r="HY41" s="1337"/>
      <c r="HZ41" s="1337"/>
      <c r="IA41" s="1337"/>
      <c r="IB41" s="1337"/>
      <c r="IC41" s="1337"/>
      <c r="ID41" s="1337"/>
      <c r="IE41" s="1337"/>
      <c r="IF41" s="1338"/>
      <c r="IG41" s="1338"/>
      <c r="IH41" s="1338"/>
      <c r="II41" s="1338"/>
      <c r="IJ41" s="1338"/>
      <c r="IK41" s="1338"/>
      <c r="IL41" s="1338"/>
      <c r="IM41" s="1338"/>
      <c r="IN41" s="1338"/>
      <c r="IO41" s="1338"/>
      <c r="IP41" s="1338"/>
      <c r="IQ41" s="1338"/>
      <c r="IR41" s="1338"/>
      <c r="IS41" s="1338"/>
      <c r="IT41" s="1338"/>
      <c r="IU41" s="1338"/>
      <c r="IV41" s="1338"/>
      <c r="IW41" s="1338"/>
      <c r="IX41" s="1338"/>
      <c r="IY41" s="1338"/>
      <c r="IZ41" s="1338"/>
      <c r="JA41" s="1338"/>
      <c r="JB41" s="1338"/>
      <c r="JC41" s="1338"/>
      <c r="JD41" s="1338"/>
      <c r="JE41" s="1338"/>
      <c r="JF41" s="1338"/>
      <c r="JG41" s="1337"/>
      <c r="JH41" s="1337"/>
      <c r="JI41" s="1337"/>
      <c r="JJ41" s="1337"/>
      <c r="JK41" s="1337"/>
      <c r="JL41" s="1337"/>
      <c r="JM41" s="1337"/>
      <c r="JN41" s="1337"/>
      <c r="JO41" s="1337"/>
      <c r="JP41" s="1337"/>
      <c r="JQ41" s="1337"/>
      <c r="JR41" s="1337"/>
      <c r="JS41" s="1337"/>
      <c r="JT41" s="1337"/>
      <c r="JU41" s="1337"/>
      <c r="JV41" s="1337"/>
      <c r="JW41" s="1337"/>
      <c r="JX41" s="1337"/>
      <c r="JY41" s="1337"/>
      <c r="JZ41" s="1337"/>
      <c r="KA41" s="1337"/>
      <c r="KB41" s="1337"/>
      <c r="KC41" s="1337"/>
      <c r="KD41" s="1337"/>
      <c r="KE41" s="1337"/>
      <c r="KF41" s="1337"/>
      <c r="KG41" s="1337"/>
      <c r="KH41" s="1337"/>
      <c r="KI41" s="1337"/>
      <c r="KJ41" s="1337"/>
      <c r="KK41" s="1337"/>
      <c r="KL41" s="1337"/>
      <c r="KM41" s="1337"/>
      <c r="KN41" s="1337"/>
      <c r="KO41" s="1337"/>
      <c r="KP41" s="1337"/>
      <c r="KQ41" s="1337"/>
      <c r="KR41" s="1337"/>
      <c r="KS41" s="1337"/>
      <c r="KT41" s="1337"/>
      <c r="KU41" s="1337"/>
      <c r="KV41" s="1337"/>
      <c r="KW41" s="1337"/>
      <c r="KX41" s="1337"/>
      <c r="KY41" s="1337"/>
      <c r="KZ41" s="1337"/>
      <c r="LA41" s="1337"/>
      <c r="LB41" s="1337"/>
      <c r="LC41" s="1337"/>
      <c r="LD41" s="1337"/>
      <c r="LE41" s="1337"/>
      <c r="LF41" s="1337"/>
      <c r="LG41" s="1337"/>
      <c r="LH41" s="1337"/>
      <c r="LI41" s="1337"/>
      <c r="LJ41" s="1337"/>
      <c r="LK41" s="1337"/>
      <c r="LL41" s="1337"/>
      <c r="LM41" s="1337"/>
      <c r="LN41" s="1337"/>
      <c r="LO41" s="1337"/>
      <c r="LP41" s="1337"/>
      <c r="LQ41" s="1337"/>
      <c r="LR41" s="305">
        <v>39328.184999999998</v>
      </c>
      <c r="LS41" s="305">
        <v>8256.4590000000007</v>
      </c>
      <c r="LT41" s="305">
        <v>25276.870999999999</v>
      </c>
      <c r="LU41" s="305">
        <v>26089.33</v>
      </c>
      <c r="LV41" s="305">
        <v>5794.8549999999996</v>
      </c>
      <c r="LW41" s="305">
        <v>31071.725999999999</v>
      </c>
      <c r="LX41" s="305">
        <v>17106.095211461135</v>
      </c>
      <c r="LY41" s="305">
        <v>2790.4317813695961</v>
      </c>
      <c r="LZ41" s="305">
        <v>14315.663430091539</v>
      </c>
      <c r="MA41" s="305">
        <v>11389.177275612257</v>
      </c>
      <c r="MB41" s="305">
        <v>13715.480111102417</v>
      </c>
      <c r="MC41" s="305">
        <v>10886.155364995604</v>
      </c>
      <c r="MD41" s="305">
        <v>25183517.004138116</v>
      </c>
      <c r="ME41" s="305">
        <v>19278400.647439718</v>
      </c>
      <c r="MF41" s="305">
        <v>1896.9761666710103</v>
      </c>
      <c r="MG41" s="305">
        <v>893.4556146985858</v>
      </c>
      <c r="MH41" s="305">
        <v>16.3125</v>
      </c>
      <c r="MI41" s="305">
        <v>11.089475086050209</v>
      </c>
      <c r="MJ41" s="305">
        <v>5.2230249139497911</v>
      </c>
      <c r="MK41" s="305">
        <v>1231.8101097816793</v>
      </c>
      <c r="ML41" s="305">
        <v>2829.2395605416036</v>
      </c>
      <c r="MM41" s="305">
        <v>203.88147632769372</v>
      </c>
      <c r="MN41" s="305">
        <v>2625.3580842139104</v>
      </c>
      <c r="MO41" s="305">
        <v>1430.7942362143792</v>
      </c>
      <c r="MP41" s="305">
        <v>8823.8195235538788</v>
      </c>
      <c r="MQ41" s="305">
        <v>6193.3099688172115</v>
      </c>
      <c r="MR41" s="305">
        <v>2630.5095547366668</v>
      </c>
      <c r="MS41" s="305">
        <v>477.56692014183227</v>
      </c>
      <c r="MT41" s="305">
        <v>2679.1708576880055</v>
      </c>
      <c r="MU41" s="305">
        <v>201.35089664514598</v>
      </c>
      <c r="MV41" s="305">
        <v>2477.8199610428592</v>
      </c>
      <c r="MW41" s="305">
        <v>1254.6706265463665</v>
      </c>
      <c r="MX41" s="305">
        <v>6977.7688712360514</v>
      </c>
      <c r="MY41" s="305">
        <v>4430.3943310384184</v>
      </c>
      <c r="MZ41" s="305">
        <v>2547.3745401976335</v>
      </c>
      <c r="NA41" s="305">
        <v>176600.6658660715</v>
      </c>
      <c r="NB41" s="305">
        <v>2718.5567753331666</v>
      </c>
      <c r="NC41" s="305">
        <v>44967.784281290413</v>
      </c>
      <c r="ND41" s="305">
        <v>4351.8325655785866</v>
      </c>
      <c r="NE41" s="305">
        <v>40615.951715711824</v>
      </c>
      <c r="NF41" s="305">
        <v>17309.24831425666</v>
      </c>
      <c r="NG41" s="305">
        <v>111605.07649519124</v>
      </c>
      <c r="NH41" s="305">
        <v>67818.739651718861</v>
      </c>
      <c r="NI41" s="305">
        <v>43786.336843472382</v>
      </c>
      <c r="NJ41" s="305">
        <v>15506.007290291987</v>
      </c>
      <c r="NK41" s="305">
        <v>5692.5148302269017</v>
      </c>
      <c r="NL41" s="305">
        <v>16784.216711022091</v>
      </c>
      <c r="NM41" s="305">
        <v>21613.176986483002</v>
      </c>
      <c r="NN41" s="305">
        <v>16391.809071800955</v>
      </c>
      <c r="NO41" s="305">
        <v>13795.850439172607</v>
      </c>
      <c r="NP41" s="305">
        <v>15994.378511912702</v>
      </c>
      <c r="NQ41" s="305">
        <v>15307.607987983127</v>
      </c>
      <c r="NR41" s="305">
        <v>17188.809950214585</v>
      </c>
      <c r="NS41" s="305">
        <v>2841.2766655225469</v>
      </c>
      <c r="NT41" s="305">
        <v>1427.9896666666668</v>
      </c>
      <c r="NU41" s="305">
        <v>10261.144435303797</v>
      </c>
      <c r="NV41" s="305">
        <v>0.53115333272577414</v>
      </c>
      <c r="NW41" s="305">
        <v>0.16928915017602794</v>
      </c>
      <c r="NX41" s="305">
        <v>0.31740830537235193</v>
      </c>
      <c r="NY41" s="305">
        <v>0.62928535942035291</v>
      </c>
      <c r="NZ41" s="305">
        <v>0.47770548781901201</v>
      </c>
      <c r="OA41" s="305">
        <v>0.55266731779653056</v>
      </c>
      <c r="OB41" s="305">
        <v>0.45319594867002827</v>
      </c>
      <c r="OC41" s="305">
        <v>0.83731936643714722</v>
      </c>
      <c r="OD41" s="305">
        <v>30787.078068868439</v>
      </c>
      <c r="OE41" s="305"/>
      <c r="OF41" s="305"/>
      <c r="OG41" s="305">
        <v>15748.076876501313</v>
      </c>
      <c r="OH41" s="305"/>
      <c r="OI41" s="305"/>
      <c r="OJ41" s="305">
        <v>13183.920292668317</v>
      </c>
      <c r="OK41" s="305"/>
      <c r="OL41" s="305"/>
      <c r="OM41" s="305">
        <v>2564.156583832993</v>
      </c>
      <c r="ON41" s="305"/>
      <c r="OO41" s="305"/>
      <c r="OP41" s="305">
        <v>51.151196628474118</v>
      </c>
      <c r="OS41" s="305">
        <v>42.822902073320677</v>
      </c>
      <c r="OV41" s="305">
        <v>16.277735151451086</v>
      </c>
    </row>
    <row r="42" spans="1:412" s="157" customFormat="1" ht="12">
      <c r="A42" s="1342">
        <v>1992</v>
      </c>
      <c r="B42" s="305">
        <v>387928.15508525877</v>
      </c>
      <c r="C42" s="305">
        <v>240561.08937156742</v>
      </c>
      <c r="D42" s="305">
        <v>68936.882353784313</v>
      </c>
      <c r="E42" s="305">
        <v>92351.410552003494</v>
      </c>
      <c r="F42" s="305">
        <v>62923.883938168576</v>
      </c>
      <c r="G42" s="305">
        <v>76845.111130265024</v>
      </c>
      <c r="H42" s="383">
        <v>733417.5735131657</v>
      </c>
      <c r="I42" s="383">
        <v>466404.79732875025</v>
      </c>
      <c r="J42" s="383">
        <v>131995.61800950032</v>
      </c>
      <c r="K42" s="383">
        <v>151860.38245707104</v>
      </c>
      <c r="L42" s="383">
        <v>108235.53951959095</v>
      </c>
      <c r="M42" s="383">
        <v>125078.76380174683</v>
      </c>
      <c r="N42" s="305">
        <v>52.893217874100337</v>
      </c>
      <c r="O42" s="305">
        <v>51.577747645251051</v>
      </c>
      <c r="P42" s="305">
        <v>52.226644636659536</v>
      </c>
      <c r="Q42" s="305">
        <v>60.813366236654929</v>
      </c>
      <c r="R42" s="305">
        <v>58.136065304852266</v>
      </c>
      <c r="S42" s="305">
        <v>61.43737657342583</v>
      </c>
      <c r="T42" s="383">
        <v>387928.15508525877</v>
      </c>
      <c r="U42" s="383">
        <v>352302.62267382967</v>
      </c>
      <c r="V42" s="383">
        <v>192580.08161883592</v>
      </c>
      <c r="W42" s="383">
        <v>159722.54105499372</v>
      </c>
      <c r="X42" s="383">
        <v>114628.59970296835</v>
      </c>
      <c r="Y42" s="383">
        <v>45093.941352025387</v>
      </c>
      <c r="Z42" s="383">
        <v>35625.532411429085</v>
      </c>
      <c r="AA42" s="305">
        <v>387928.15508525877</v>
      </c>
      <c r="AB42" s="305">
        <v>356288.49230828515</v>
      </c>
      <c r="AC42" s="305">
        <v>15200.965285082613</v>
      </c>
      <c r="AD42" s="305">
        <v>14340.202654441278</v>
      </c>
      <c r="AE42" s="305">
        <v>65996.48573556621</v>
      </c>
      <c r="AF42" s="305">
        <v>35602.986135597537</v>
      </c>
      <c r="AG42" s="305">
        <v>225147.85249759746</v>
      </c>
      <c r="AH42" s="305">
        <v>165416.61085334406</v>
      </c>
      <c r="AI42" s="305"/>
      <c r="AJ42" s="305">
        <v>59731.241644253401</v>
      </c>
      <c r="AK42" s="305">
        <v>31639.662776973601</v>
      </c>
      <c r="AL42" s="305">
        <v>733417.5735131657</v>
      </c>
      <c r="AM42" s="305">
        <v>671798.53330939298</v>
      </c>
      <c r="AN42" s="305">
        <v>23142.766897540547</v>
      </c>
      <c r="AO42" s="305">
        <v>22602.347674011689</v>
      </c>
      <c r="AP42" s="305">
        <v>113186.57206780063</v>
      </c>
      <c r="AQ42" s="305">
        <v>78075.644260883812</v>
      </c>
      <c r="AR42" s="305">
        <v>434791.20240915625</v>
      </c>
      <c r="AS42" s="305">
        <v>307764.49263132492</v>
      </c>
      <c r="AT42" s="305"/>
      <c r="AU42" s="305">
        <v>127026.70977783132</v>
      </c>
      <c r="AV42" s="305">
        <v>61619.04020377266</v>
      </c>
      <c r="AW42" s="305">
        <v>52.893217874100337</v>
      </c>
      <c r="AX42" s="305">
        <v>53.035020864536264</v>
      </c>
      <c r="AY42" s="305">
        <v>65.68343946245281</v>
      </c>
      <c r="AZ42" s="305">
        <v>63.4456334415638</v>
      </c>
      <c r="BA42" s="305">
        <v>58.307698987502889</v>
      </c>
      <c r="BB42" s="305">
        <v>45.600630609762085</v>
      </c>
      <c r="BC42" s="305">
        <v>51.782982555779533</v>
      </c>
      <c r="BD42" s="305">
        <v>53.747789239448998</v>
      </c>
      <c r="BE42" s="305"/>
      <c r="BF42" s="305">
        <v>47.022584264933613</v>
      </c>
      <c r="BG42" s="305">
        <v>51.347217795574238</v>
      </c>
      <c r="BH42" s="305">
        <v>62923.883938168576</v>
      </c>
      <c r="BI42" s="305">
        <v>41354.245446894172</v>
      </c>
      <c r="BJ42" s="305">
        <v>21569.638491274396</v>
      </c>
      <c r="BK42" s="305">
        <v>10395.534184615077</v>
      </c>
      <c r="BL42" s="305">
        <v>11174.104306659317</v>
      </c>
      <c r="BM42" s="305">
        <v>76845.111130265024</v>
      </c>
      <c r="BN42" s="305">
        <v>60897.90081101824</v>
      </c>
      <c r="BO42" s="305">
        <v>15947.210319246777</v>
      </c>
      <c r="BP42" s="305">
        <v>13129.690673988072</v>
      </c>
      <c r="BQ42" s="305">
        <v>2817.5196452587047</v>
      </c>
      <c r="BR42" s="305">
        <v>108235.53951959095</v>
      </c>
      <c r="BS42" s="305">
        <v>65897.283727002228</v>
      </c>
      <c r="BT42" s="305">
        <v>42338.255792588716</v>
      </c>
      <c r="BU42" s="305">
        <v>19429.05213338785</v>
      </c>
      <c r="BV42" s="305">
        <v>22909.203659200866</v>
      </c>
      <c r="BW42" s="305">
        <v>125078.76380174683</v>
      </c>
      <c r="BX42" s="305">
        <v>93840.427142309476</v>
      </c>
      <c r="BY42" s="305">
        <v>31238.336659437369</v>
      </c>
      <c r="BZ42" s="305">
        <v>25925.742723572264</v>
      </c>
      <c r="CA42" s="305">
        <v>5312.5939358651058</v>
      </c>
      <c r="CB42" s="305">
        <v>58.136065304852266</v>
      </c>
      <c r="CC42" s="305">
        <v>62.755614659650618</v>
      </c>
      <c r="CD42" s="305">
        <v>50.945978022670801</v>
      </c>
      <c r="CE42" s="305">
        <v>53.50510211844496</v>
      </c>
      <c r="CF42" s="305">
        <v>48.775612076640378</v>
      </c>
      <c r="CG42" s="305">
        <v>61.43737657342583</v>
      </c>
      <c r="CH42" s="305">
        <v>64.895165831530448</v>
      </c>
      <c r="CI42" s="305">
        <v>51.050126301872055</v>
      </c>
      <c r="CJ42" s="305">
        <v>50.643450465356445</v>
      </c>
      <c r="CK42" s="305">
        <v>53.034726148327358</v>
      </c>
      <c r="CL42" s="305">
        <v>92351.410552003494</v>
      </c>
      <c r="CM42" s="305">
        <v>89364.102165331846</v>
      </c>
      <c r="CN42" s="305">
        <v>2987.3083866716474</v>
      </c>
      <c r="CO42" s="305"/>
      <c r="CP42" s="305">
        <v>151860.38245707104</v>
      </c>
      <c r="CQ42" s="305">
        <v>151855.6047635047</v>
      </c>
      <c r="CR42" s="305">
        <v>4.7776935663364668</v>
      </c>
      <c r="CS42" s="305"/>
      <c r="CT42" s="305">
        <v>89364.102165331846</v>
      </c>
      <c r="CU42" s="305">
        <v>21868.068552856745</v>
      </c>
      <c r="CV42" s="305">
        <v>30699.793507944301</v>
      </c>
      <c r="CW42" s="305">
        <v>6335.6093880842836</v>
      </c>
      <c r="CX42" s="305">
        <v>23889.096038214579</v>
      </c>
      <c r="CY42" s="305">
        <v>80.701856951918458</v>
      </c>
      <c r="CZ42" s="305">
        <v>6490.8328212800279</v>
      </c>
      <c r="DA42" s="305">
        <v>30460.630716446525</v>
      </c>
      <c r="DB42" s="305">
        <v>151860.38245707104</v>
      </c>
      <c r="DC42" s="305">
        <v>151855.6047635047</v>
      </c>
      <c r="DD42" s="305">
        <v>35715.592836728058</v>
      </c>
      <c r="DE42" s="305">
        <v>59220.196605015248</v>
      </c>
      <c r="DF42" s="305">
        <v>9945.8422283095642</v>
      </c>
      <c r="DG42" s="305">
        <v>35119.893809653673</v>
      </c>
      <c r="DH42" s="305">
        <v>102.48513971625982</v>
      </c>
      <c r="DI42" s="305">
        <v>11751.594144081904</v>
      </c>
      <c r="DJ42" s="305">
        <v>46973.973093451837</v>
      </c>
      <c r="DK42" s="305">
        <v>60.813366236654929</v>
      </c>
      <c r="DL42" s="305">
        <v>58.848076305451336</v>
      </c>
      <c r="DM42" s="305">
        <v>61.228351025350356</v>
      </c>
      <c r="DN42" s="305">
        <v>51.840073603106532</v>
      </c>
      <c r="DO42" s="305">
        <v>63.701084761336588</v>
      </c>
      <c r="DP42" s="305">
        <v>68.021549745255783</v>
      </c>
      <c r="DQ42" s="305">
        <v>78.744935290471844</v>
      </c>
      <c r="DR42" s="305">
        <v>55.233636744924588</v>
      </c>
      <c r="DS42" s="305">
        <v>64.845761834637599</v>
      </c>
      <c r="DT42" s="305">
        <v>75003.272528222951</v>
      </c>
      <c r="DU42" s="305">
        <v>14360.829637108891</v>
      </c>
      <c r="DV42" s="305">
        <v>53135.20397536621</v>
      </c>
      <c r="DW42" s="305">
        <v>124153.42643124185</v>
      </c>
      <c r="DX42" s="305">
        <v>27702.178332262851</v>
      </c>
      <c r="DY42" s="305">
        <v>88437.833594513795</v>
      </c>
      <c r="DZ42" s="305">
        <v>60.411762030394677</v>
      </c>
      <c r="EA42" s="305">
        <v>51.840073603106532</v>
      </c>
      <c r="EB42" s="305">
        <v>60.081982807256864</v>
      </c>
      <c r="EC42" s="305">
        <v>1911864</v>
      </c>
      <c r="ED42" s="305">
        <v>1946139.4053159917</v>
      </c>
      <c r="EE42" s="305">
        <v>74.004689304689293</v>
      </c>
      <c r="EF42" s="305">
        <v>74771.461414879421</v>
      </c>
      <c r="EG42" s="305">
        <v>176416.01054356768</v>
      </c>
      <c r="EH42" s="305">
        <v>14100.740752887496</v>
      </c>
      <c r="EI42" s="305">
        <v>-28369.042907106839</v>
      </c>
      <c r="EJ42" s="305">
        <v>236919.16980422774</v>
      </c>
      <c r="EK42" s="305">
        <v>240561.08937156742</v>
      </c>
      <c r="EL42" s="305">
        <v>2105.4537856098073</v>
      </c>
      <c r="EM42" s="305">
        <v>-1536.465781729868</v>
      </c>
      <c r="EN42" s="305">
        <v>-0.64851897927866631</v>
      </c>
      <c r="EO42" s="305">
        <v>62923.883938168576</v>
      </c>
      <c r="EP42" s="305">
        <v>41354.245446894172</v>
      </c>
      <c r="EQ42" s="305">
        <v>21569.638491274396</v>
      </c>
      <c r="ER42" s="305">
        <v>11174.104306659317</v>
      </c>
      <c r="ES42" s="305">
        <v>76845.111130265024</v>
      </c>
      <c r="ET42" s="305">
        <v>60897.90081101824</v>
      </c>
      <c r="EU42" s="305">
        <v>15947.210319246777</v>
      </c>
      <c r="EV42" s="305">
        <v>2817.5196452587047</v>
      </c>
      <c r="EW42" s="305">
        <v>-4664.4309016383595</v>
      </c>
      <c r="EX42" s="305">
        <v>1712.4697991417547</v>
      </c>
      <c r="EY42" s="305">
        <v>2099.1249263760174</v>
      </c>
      <c r="EZ42" s="305">
        <v>-14774.063368217034</v>
      </c>
      <c r="FA42" s="305">
        <v>11922.836055918167</v>
      </c>
      <c r="FB42" s="305">
        <v>16587.266957556527</v>
      </c>
      <c r="FC42" s="305">
        <v>-4664.4309016383595</v>
      </c>
      <c r="FD42" s="305">
        <v>4031.4028824540528</v>
      </c>
      <c r="FE42" s="305">
        <v>2318.9330833122981</v>
      </c>
      <c r="FF42" s="305">
        <v>1712.4697991417547</v>
      </c>
      <c r="FG42" s="305">
        <v>384976.19398276217</v>
      </c>
      <c r="FH42" s="305">
        <v>45093.941352025387</v>
      </c>
      <c r="FI42" s="305">
        <v>339882.2526307368</v>
      </c>
      <c r="FJ42" s="305">
        <v>240561.08937156742</v>
      </c>
      <c r="FK42" s="305">
        <v>68936.882353784313</v>
      </c>
      <c r="FL42" s="305">
        <v>75478.222257410438</v>
      </c>
      <c r="FM42" s="305">
        <v>92351.410552003494</v>
      </c>
      <c r="FN42" s="305">
        <v>2648.3297873619176</v>
      </c>
      <c r="FO42" s="305">
        <v>549.20486098590027</v>
      </c>
      <c r="FP42" s="305">
        <v>2099.1249263760174</v>
      </c>
      <c r="FQ42" s="305">
        <v>-14774.063368217037</v>
      </c>
      <c r="FR42" s="305">
        <v>-3.808453491850829</v>
      </c>
      <c r="FS42" s="305">
        <v>152451.69665717069</v>
      </c>
      <c r="FT42" s="305">
        <v>149222.5247316481</v>
      </c>
      <c r="FU42" s="305">
        <v>3023.9924032070007</v>
      </c>
      <c r="FV42" s="305"/>
      <c r="FW42" s="305">
        <v>440.8423785655043</v>
      </c>
      <c r="FX42" s="305">
        <v>41587.610015265716</v>
      </c>
      <c r="FY42" s="305">
        <v>5472.7501111872398</v>
      </c>
      <c r="FZ42" s="305">
        <v>41692.900364213332</v>
      </c>
      <c r="GA42" s="305">
        <v>49772.210402317505</v>
      </c>
      <c r="GB42" s="305">
        <v>7232.2190568918058</v>
      </c>
      <c r="GC42" s="305">
        <v>3229.1719255225803</v>
      </c>
      <c r="GD42" s="305">
        <v>166931.3704278004</v>
      </c>
      <c r="GE42" s="305">
        <v>146950.21816739388</v>
      </c>
      <c r="GF42" s="305">
        <v>43463.819071316095</v>
      </c>
      <c r="GG42" s="305">
        <v>16956.096065774764</v>
      </c>
      <c r="GH42" s="305">
        <v>57150.060702222545</v>
      </c>
      <c r="GI42" s="305">
        <v>12000.364555176873</v>
      </c>
      <c r="GJ42" s="305">
        <v>6187.2994122101618</v>
      </c>
      <c r="GK42" s="305">
        <v>14844.794634163933</v>
      </c>
      <c r="GL42" s="305">
        <v>8348.1482817063934</v>
      </c>
      <c r="GM42" s="305">
        <v>19981.152260406525</v>
      </c>
      <c r="GN42" s="305">
        <v>14705.522099215077</v>
      </c>
      <c r="GO42" s="305">
        <v>14360.829637108891</v>
      </c>
      <c r="GP42" s="305">
        <v>5275.6301611914469</v>
      </c>
      <c r="GQ42" s="305"/>
      <c r="GR42" s="305"/>
      <c r="GS42" s="305">
        <v>-14479.673770629714</v>
      </c>
      <c r="GT42" s="305">
        <v>-14479.673770629714</v>
      </c>
      <c r="GU42" s="305"/>
      <c r="GV42" s="305">
        <v>365.1208635342191</v>
      </c>
      <c r="GW42" s="305">
        <v>2272.3065642542206</v>
      </c>
      <c r="GX42" s="305">
        <v>174047.25</v>
      </c>
      <c r="GY42" s="305">
        <v>-70096</v>
      </c>
      <c r="GZ42" s="1337"/>
      <c r="HA42" s="1337"/>
      <c r="HB42" s="1337"/>
      <c r="HC42" s="1337"/>
      <c r="HD42" s="1337"/>
      <c r="HE42" s="1337"/>
      <c r="HF42" s="1337"/>
      <c r="HG42" s="1337"/>
      <c r="HH42" s="1337"/>
      <c r="HI42" s="1337"/>
      <c r="HJ42" s="1337"/>
      <c r="HK42" s="1337"/>
      <c r="HL42" s="1337"/>
      <c r="HM42" s="1337"/>
      <c r="HN42" s="1337"/>
      <c r="HO42" s="1337"/>
      <c r="HP42" s="1337"/>
      <c r="HQ42" s="1337"/>
      <c r="HR42" s="1337"/>
      <c r="HS42" s="1337"/>
      <c r="HT42" s="1337"/>
      <c r="HU42" s="1337"/>
      <c r="HV42" s="1337"/>
      <c r="HW42" s="1337"/>
      <c r="HX42" s="1337"/>
      <c r="HY42" s="1337"/>
      <c r="HZ42" s="1337"/>
      <c r="IA42" s="1337"/>
      <c r="IB42" s="1337"/>
      <c r="IC42" s="1337"/>
      <c r="ID42" s="1337"/>
      <c r="IE42" s="1337"/>
      <c r="IF42" s="1338"/>
      <c r="IG42" s="1338"/>
      <c r="IH42" s="1338"/>
      <c r="II42" s="1338"/>
      <c r="IJ42" s="1338"/>
      <c r="IK42" s="1338"/>
      <c r="IL42" s="1338"/>
      <c r="IM42" s="1338"/>
      <c r="IN42" s="1338"/>
      <c r="IO42" s="1338"/>
      <c r="IP42" s="1338"/>
      <c r="IQ42" s="1338"/>
      <c r="IR42" s="1338"/>
      <c r="IS42" s="1338"/>
      <c r="IT42" s="1338"/>
      <c r="IU42" s="1338"/>
      <c r="IV42" s="1338"/>
      <c r="IW42" s="1338"/>
      <c r="IX42" s="1338"/>
      <c r="IY42" s="1338"/>
      <c r="IZ42" s="1338"/>
      <c r="JA42" s="1338"/>
      <c r="JB42" s="1338"/>
      <c r="JC42" s="1338"/>
      <c r="JD42" s="1338"/>
      <c r="JE42" s="1338"/>
      <c r="JF42" s="1338"/>
      <c r="JG42" s="1337"/>
      <c r="JH42" s="1337"/>
      <c r="JI42" s="1337"/>
      <c r="JJ42" s="1337"/>
      <c r="JK42" s="1337"/>
      <c r="JL42" s="1337"/>
      <c r="JM42" s="1337"/>
      <c r="JN42" s="1337"/>
      <c r="JO42" s="1337"/>
      <c r="JP42" s="1337"/>
      <c r="JQ42" s="1337"/>
      <c r="JR42" s="1337"/>
      <c r="JS42" s="1337"/>
      <c r="JT42" s="1337"/>
      <c r="JU42" s="1337"/>
      <c r="JV42" s="1337"/>
      <c r="JW42" s="1337"/>
      <c r="JX42" s="1337"/>
      <c r="JY42" s="1337"/>
      <c r="JZ42" s="1337"/>
      <c r="KA42" s="1337"/>
      <c r="KB42" s="1337"/>
      <c r="KC42" s="1337"/>
      <c r="KD42" s="1337"/>
      <c r="KE42" s="1337"/>
      <c r="KF42" s="1337"/>
      <c r="KG42" s="1337"/>
      <c r="KH42" s="1337"/>
      <c r="KI42" s="1337"/>
      <c r="KJ42" s="1337"/>
      <c r="KK42" s="1337"/>
      <c r="KL42" s="1337"/>
      <c r="KM42" s="1337"/>
      <c r="KN42" s="1337"/>
      <c r="KO42" s="1337"/>
      <c r="KP42" s="1337"/>
      <c r="KQ42" s="1337"/>
      <c r="KR42" s="1337"/>
      <c r="KS42" s="1337"/>
      <c r="KT42" s="1337"/>
      <c r="KU42" s="1337"/>
      <c r="KV42" s="1337"/>
      <c r="KW42" s="1337"/>
      <c r="KX42" s="1337"/>
      <c r="KY42" s="1337"/>
      <c r="KZ42" s="1337"/>
      <c r="LA42" s="1337"/>
      <c r="LB42" s="1337"/>
      <c r="LC42" s="1337"/>
      <c r="LD42" s="1337"/>
      <c r="LE42" s="1337"/>
      <c r="LF42" s="1337"/>
      <c r="LG42" s="1337"/>
      <c r="LH42" s="1337"/>
      <c r="LI42" s="1337"/>
      <c r="LJ42" s="1337"/>
      <c r="LK42" s="1337"/>
      <c r="LL42" s="1337"/>
      <c r="LM42" s="1337"/>
      <c r="LN42" s="1337"/>
      <c r="LO42" s="1337"/>
      <c r="LP42" s="1337"/>
      <c r="LQ42" s="1337"/>
      <c r="LR42" s="305">
        <v>39519.205999999998</v>
      </c>
      <c r="LS42" s="305">
        <v>8003.5690000000004</v>
      </c>
      <c r="LT42" s="305">
        <v>25554.995999999999</v>
      </c>
      <c r="LU42" s="305">
        <v>26371.63</v>
      </c>
      <c r="LV42" s="305">
        <v>5960.6409999999996</v>
      </c>
      <c r="LW42" s="305">
        <v>31515.636999999999</v>
      </c>
      <c r="LX42" s="305">
        <v>17261.260119699811</v>
      </c>
      <c r="LY42" s="305">
        <v>3167.8727634679071</v>
      </c>
      <c r="LZ42" s="305">
        <v>14093.387356231904</v>
      </c>
      <c r="MA42" s="305">
        <v>11150.630121090955</v>
      </c>
      <c r="MB42" s="305">
        <v>13502.522948126123</v>
      </c>
      <c r="MC42" s="305">
        <v>10658.144041336853</v>
      </c>
      <c r="MD42" s="305">
        <v>24669290.44568897</v>
      </c>
      <c r="ME42" s="305">
        <v>18783105.482141048</v>
      </c>
      <c r="MF42" s="305">
        <v>2247.5101135775449</v>
      </c>
      <c r="MG42" s="305">
        <v>920.36264989036226</v>
      </c>
      <c r="MH42" s="305">
        <v>18.352499999999999</v>
      </c>
      <c r="MI42" s="305">
        <v>13.020544838511078</v>
      </c>
      <c r="MJ42" s="305">
        <v>5.3319551614889207</v>
      </c>
      <c r="MK42" s="305">
        <v>1142.9976287958787</v>
      </c>
      <c r="ML42" s="305">
        <v>2729.7275361025904</v>
      </c>
      <c r="MM42" s="305">
        <v>193.47470047196373</v>
      </c>
      <c r="MN42" s="305">
        <v>2536.2528356306266</v>
      </c>
      <c r="MO42" s="305">
        <v>1340.8088993630997</v>
      </c>
      <c r="MP42" s="305">
        <v>8879.8532919703339</v>
      </c>
      <c r="MQ42" s="305">
        <v>6212.0899627635335</v>
      </c>
      <c r="MR42" s="305">
        <v>2667.7633292067999</v>
      </c>
      <c r="MS42" s="305">
        <v>410.1508000333248</v>
      </c>
      <c r="MT42" s="305">
        <v>2557.5011248504352</v>
      </c>
      <c r="MU42" s="305">
        <v>191.28132897325688</v>
      </c>
      <c r="MV42" s="305">
        <v>2366.2197958771785</v>
      </c>
      <c r="MW42" s="305">
        <v>1141.8938856493569</v>
      </c>
      <c r="MX42" s="305">
        <v>7041.0843105578369</v>
      </c>
      <c r="MY42" s="305">
        <v>4452.3724017953446</v>
      </c>
      <c r="MZ42" s="305">
        <v>2588.7119087624933</v>
      </c>
      <c r="NA42" s="305">
        <v>192580.08161883592</v>
      </c>
      <c r="NB42" s="305">
        <v>2628.980936343487</v>
      </c>
      <c r="NC42" s="305">
        <v>48048.261924463797</v>
      </c>
      <c r="ND42" s="305">
        <v>4486.0312290886295</v>
      </c>
      <c r="NE42" s="305">
        <v>43562.230695375169</v>
      </c>
      <c r="NF42" s="305">
        <v>17841.790106639954</v>
      </c>
      <c r="NG42" s="305">
        <v>124061.0486513887</v>
      </c>
      <c r="NH42" s="305">
        <v>74022.830465487947</v>
      </c>
      <c r="NI42" s="305">
        <v>50038.218185900747</v>
      </c>
      <c r="NJ42" s="305">
        <v>17270.780173631505</v>
      </c>
      <c r="NK42" s="305">
        <v>6409.7910722833694</v>
      </c>
      <c r="NL42" s="305">
        <v>18787.190925389601</v>
      </c>
      <c r="NM42" s="305">
        <v>23452.530642527185</v>
      </c>
      <c r="NN42" s="305">
        <v>18410.052511299469</v>
      </c>
      <c r="NO42" s="305">
        <v>15624.735652642474</v>
      </c>
      <c r="NP42" s="305">
        <v>17619.5942527437</v>
      </c>
      <c r="NQ42" s="305">
        <v>16625.480482189556</v>
      </c>
      <c r="NR42" s="305">
        <v>19329.388494921783</v>
      </c>
      <c r="NS42" s="305">
        <v>2805.1345033854336</v>
      </c>
      <c r="NT42" s="305">
        <v>1632.8311666666668</v>
      </c>
      <c r="NU42" s="305">
        <v>12000.364555176873</v>
      </c>
      <c r="NV42" s="305">
        <v>0.54051726557646573</v>
      </c>
      <c r="NW42" s="305">
        <v>0.17294828894342806</v>
      </c>
      <c r="NX42" s="305">
        <v>0.31282899811037668</v>
      </c>
      <c r="NY42" s="305">
        <v>0.66006894473017397</v>
      </c>
      <c r="NZ42" s="305">
        <v>0.50113184435394575</v>
      </c>
      <c r="OA42" s="305">
        <v>0.5510203507391328</v>
      </c>
      <c r="OB42" s="305">
        <v>0.44749333264429836</v>
      </c>
      <c r="OC42" s="305">
        <v>0.83772271944249466</v>
      </c>
      <c r="OD42" s="305">
        <v>31088.004395857377</v>
      </c>
      <c r="OE42" s="305"/>
      <c r="OF42" s="305"/>
      <c r="OG42" s="305">
        <v>15852.493607578932</v>
      </c>
      <c r="OH42" s="305"/>
      <c r="OI42" s="305"/>
      <c r="OJ42" s="305">
        <v>12947.461342043622</v>
      </c>
      <c r="OK42" s="305"/>
      <c r="OL42" s="305"/>
      <c r="OM42" s="305">
        <v>2905.032265535312</v>
      </c>
      <c r="ON42" s="305"/>
      <c r="OO42" s="305"/>
      <c r="OP42" s="305">
        <v>50.990209336405165</v>
      </c>
      <c r="OS42" s="305">
        <v>41.647772488635297</v>
      </c>
      <c r="OV42" s="305">
        <v>18.313387547402669</v>
      </c>
    </row>
    <row r="43" spans="1:412" s="157" customFormat="1" ht="12">
      <c r="A43" s="1342">
        <v>1993</v>
      </c>
      <c r="B43" s="305">
        <v>401343.19863403268</v>
      </c>
      <c r="C43" s="305">
        <v>248714.55395454817</v>
      </c>
      <c r="D43" s="305">
        <v>73548.521087559173</v>
      </c>
      <c r="E43" s="305">
        <v>85163.289913211105</v>
      </c>
      <c r="F43" s="305">
        <v>71280.943341428356</v>
      </c>
      <c r="G43" s="305">
        <v>77364.109662714152</v>
      </c>
      <c r="H43" s="383">
        <v>725843.8000053406</v>
      </c>
      <c r="I43" s="383">
        <v>455215.19360228174</v>
      </c>
      <c r="J43" s="383">
        <v>134814.75510474134</v>
      </c>
      <c r="K43" s="383">
        <v>137626.10490207185</v>
      </c>
      <c r="L43" s="383">
        <v>116127.21075211055</v>
      </c>
      <c r="M43" s="383">
        <v>117939.46435586485</v>
      </c>
      <c r="N43" s="305">
        <v>55.293328761791408</v>
      </c>
      <c r="O43" s="305">
        <v>54.636698741617209</v>
      </c>
      <c r="P43" s="305">
        <v>54.555245848584811</v>
      </c>
      <c r="Q43" s="305">
        <v>61.880186156404868</v>
      </c>
      <c r="R43" s="305">
        <v>61.381775106600379</v>
      </c>
      <c r="S43" s="305">
        <v>65.596456695173217</v>
      </c>
      <c r="T43" s="383">
        <v>401343.19863403268</v>
      </c>
      <c r="U43" s="383">
        <v>369873.66688985017</v>
      </c>
      <c r="V43" s="383">
        <v>200835.87802256402</v>
      </c>
      <c r="W43" s="383">
        <v>169037.78886728614</v>
      </c>
      <c r="X43" s="383">
        <v>120315.20486470185</v>
      </c>
      <c r="Y43" s="383">
        <v>48722.584002584284</v>
      </c>
      <c r="Z43" s="383">
        <v>31469.531744182521</v>
      </c>
      <c r="AA43" s="305">
        <v>401343.19863403268</v>
      </c>
      <c r="AB43" s="305">
        <v>372736.25295344001</v>
      </c>
      <c r="AC43" s="305">
        <v>16801.537088393496</v>
      </c>
      <c r="AD43" s="305">
        <v>15019.564032581302</v>
      </c>
      <c r="AE43" s="305">
        <v>65372.262340749374</v>
      </c>
      <c r="AF43" s="305">
        <v>34511.330252582215</v>
      </c>
      <c r="AG43" s="305">
        <v>241031.55923913358</v>
      </c>
      <c r="AH43" s="305">
        <v>178290.30251947942</v>
      </c>
      <c r="AI43" s="305"/>
      <c r="AJ43" s="305">
        <v>62741.256719654164</v>
      </c>
      <c r="AK43" s="305">
        <v>28606.945680592675</v>
      </c>
      <c r="AL43" s="305">
        <v>725843.8000053406</v>
      </c>
      <c r="AM43" s="305">
        <v>665868.27001986024</v>
      </c>
      <c r="AN43" s="305">
        <v>23827.802333488766</v>
      </c>
      <c r="AO43" s="305">
        <v>22220.60804755913</v>
      </c>
      <c r="AP43" s="305">
        <v>108978.00328054487</v>
      </c>
      <c r="AQ43" s="305">
        <v>72918.22559283048</v>
      </c>
      <c r="AR43" s="305">
        <v>437923.63076543697</v>
      </c>
      <c r="AS43" s="305">
        <v>308993.31748773815</v>
      </c>
      <c r="AT43" s="305"/>
      <c r="AU43" s="305">
        <v>128930.31327769879</v>
      </c>
      <c r="AV43" s="305">
        <v>59975.529985480418</v>
      </c>
      <c r="AW43" s="305">
        <v>55.293328761791408</v>
      </c>
      <c r="AX43" s="305">
        <v>55.977476287062423</v>
      </c>
      <c r="AY43" s="305">
        <v>70.512323600988537</v>
      </c>
      <c r="AZ43" s="305">
        <v>67.592947953695443</v>
      </c>
      <c r="BA43" s="305">
        <v>59.986658199691803</v>
      </c>
      <c r="BB43" s="305">
        <v>47.328812477268322</v>
      </c>
      <c r="BC43" s="305">
        <v>55.039633010404089</v>
      </c>
      <c r="BD43" s="305">
        <v>57.700374871878758</v>
      </c>
      <c r="BE43" s="305"/>
      <c r="BF43" s="305">
        <v>48.662921173950629</v>
      </c>
      <c r="BG43" s="305">
        <v>47.697695522687638</v>
      </c>
      <c r="BH43" s="305">
        <v>71280.943341428356</v>
      </c>
      <c r="BI43" s="305">
        <v>47771.335565269161</v>
      </c>
      <c r="BJ43" s="305">
        <v>23509.607776159199</v>
      </c>
      <c r="BK43" s="305">
        <v>11234.718207138385</v>
      </c>
      <c r="BL43" s="305">
        <v>12274.889569020814</v>
      </c>
      <c r="BM43" s="305">
        <v>77364.109662714152</v>
      </c>
      <c r="BN43" s="305">
        <v>59037.809051017197</v>
      </c>
      <c r="BO43" s="305">
        <v>18326.300611696952</v>
      </c>
      <c r="BP43" s="305">
        <v>15425.689906436432</v>
      </c>
      <c r="BQ43" s="305">
        <v>2900.6107052605212</v>
      </c>
      <c r="BR43" s="305">
        <v>116127.21075211055</v>
      </c>
      <c r="BS43" s="305">
        <v>72449.84024393007</v>
      </c>
      <c r="BT43" s="305">
        <v>43677.370508180466</v>
      </c>
      <c r="BU43" s="305">
        <v>19985.163756617869</v>
      </c>
      <c r="BV43" s="305">
        <v>23692.206751562597</v>
      </c>
      <c r="BW43" s="305">
        <v>117939.46435586485</v>
      </c>
      <c r="BX43" s="305">
        <v>85913.410493675139</v>
      </c>
      <c r="BY43" s="305">
        <v>32026.05386218971</v>
      </c>
      <c r="BZ43" s="305">
        <v>27209.791701432521</v>
      </c>
      <c r="CA43" s="305">
        <v>4816.2621607571909</v>
      </c>
      <c r="CB43" s="305">
        <v>61.381775106600379</v>
      </c>
      <c r="CC43" s="305">
        <v>65.937116499399735</v>
      </c>
      <c r="CD43" s="305">
        <v>53.825602371727058</v>
      </c>
      <c r="CE43" s="305">
        <v>56.215292223553234</v>
      </c>
      <c r="CF43" s="305">
        <v>51.809819565293282</v>
      </c>
      <c r="CG43" s="305">
        <v>65.596456695173217</v>
      </c>
      <c r="CH43" s="305">
        <v>68.717804021251723</v>
      </c>
      <c r="CI43" s="305">
        <v>57.223099325806018</v>
      </c>
      <c r="CJ43" s="305">
        <v>56.691686859272473</v>
      </c>
      <c r="CK43" s="305">
        <v>60.225349211565756</v>
      </c>
      <c r="CL43" s="305">
        <v>85163.289913211105</v>
      </c>
      <c r="CM43" s="305">
        <v>85068.894459537813</v>
      </c>
      <c r="CN43" s="305">
        <v>94.395453673305113</v>
      </c>
      <c r="CO43" s="305"/>
      <c r="CP43" s="305">
        <v>137626.10490207185</v>
      </c>
      <c r="CQ43" s="305">
        <v>137625.95392239332</v>
      </c>
      <c r="CR43" s="305">
        <v>0.15097967850997093</v>
      </c>
      <c r="CS43" s="305"/>
      <c r="CT43" s="305">
        <v>85068.894459537813</v>
      </c>
      <c r="CU43" s="305">
        <v>22044.656197672997</v>
      </c>
      <c r="CV43" s="305">
        <v>29747.265680013839</v>
      </c>
      <c r="CW43" s="305">
        <v>5532.0977056688407</v>
      </c>
      <c r="CX43" s="305">
        <v>19941.754771723943</v>
      </c>
      <c r="CY43" s="305">
        <v>89.353752680365758</v>
      </c>
      <c r="CZ43" s="305">
        <v>7713.7663517778201</v>
      </c>
      <c r="DA43" s="305">
        <v>27744.87487618213</v>
      </c>
      <c r="DB43" s="305">
        <v>137626.10490207185</v>
      </c>
      <c r="DC43" s="305">
        <v>137625.95392239332</v>
      </c>
      <c r="DD43" s="305">
        <v>34138.702160821485</v>
      </c>
      <c r="DE43" s="305">
        <v>54573.683653123466</v>
      </c>
      <c r="DF43" s="305">
        <v>8284.7787452806315</v>
      </c>
      <c r="DG43" s="305">
        <v>27370.793283372182</v>
      </c>
      <c r="DH43" s="305">
        <v>104.87725520948891</v>
      </c>
      <c r="DI43" s="305">
        <v>13153.118824586052</v>
      </c>
      <c r="DJ43" s="305">
        <v>40628.789363167722</v>
      </c>
      <c r="DK43" s="305">
        <v>61.880186156404868</v>
      </c>
      <c r="DL43" s="305">
        <v>61.811665630675868</v>
      </c>
      <c r="DM43" s="305">
        <v>64.573796900141247</v>
      </c>
      <c r="DN43" s="305">
        <v>54.508443793332404</v>
      </c>
      <c r="DO43" s="305">
        <v>66.774235930201058</v>
      </c>
      <c r="DP43" s="305">
        <v>72.857788830835972</v>
      </c>
      <c r="DQ43" s="305">
        <v>85.198408846498268</v>
      </c>
      <c r="DR43" s="305">
        <v>58.645910940598412</v>
      </c>
      <c r="DS43" s="305">
        <v>68.288706877725517</v>
      </c>
      <c r="DT43" s="305">
        <v>70236.035925766948</v>
      </c>
      <c r="DU43" s="305">
        <v>14832.85853377087</v>
      </c>
      <c r="DV43" s="305">
        <v>48191.379728093947</v>
      </c>
      <c r="DW43" s="305">
        <v>110413.9157471533</v>
      </c>
      <c r="DX43" s="305">
        <v>27212.038175240032</v>
      </c>
      <c r="DY43" s="305">
        <v>76275.213586331811</v>
      </c>
      <c r="DZ43" s="305">
        <v>63.611579618828785</v>
      </c>
      <c r="EA43" s="305">
        <v>54.508443793332404</v>
      </c>
      <c r="EB43" s="305">
        <v>63.180917446463411</v>
      </c>
      <c r="EC43" s="305">
        <v>1967049</v>
      </c>
      <c r="ED43" s="305">
        <v>2005204.2458206075</v>
      </c>
      <c r="EE43" s="305">
        <v>70.877499999999998</v>
      </c>
      <c r="EF43" s="305">
        <v>80911.362541496972</v>
      </c>
      <c r="EG43" s="305">
        <v>183978.86259536154</v>
      </c>
      <c r="EH43" s="305">
        <v>15907.680841294739</v>
      </c>
      <c r="EI43" s="305">
        <v>-26336.277283834199</v>
      </c>
      <c r="EJ43" s="305">
        <v>254461.62869431908</v>
      </c>
      <c r="EK43" s="305">
        <v>248714.55395454817</v>
      </c>
      <c r="EL43" s="305">
        <v>1866.4066309117507</v>
      </c>
      <c r="EM43" s="305">
        <v>7613.4813706826562</v>
      </c>
      <c r="EN43" s="305">
        <v>2.9919958501203401</v>
      </c>
      <c r="EO43" s="305">
        <v>71280.943341428356</v>
      </c>
      <c r="EP43" s="305">
        <v>47771.335565269161</v>
      </c>
      <c r="EQ43" s="305">
        <v>23509.607776159199</v>
      </c>
      <c r="ER43" s="305">
        <v>12274.889569020814</v>
      </c>
      <c r="ES43" s="305">
        <v>77364.109662714152</v>
      </c>
      <c r="ET43" s="305">
        <v>59037.809051017197</v>
      </c>
      <c r="EU43" s="305">
        <v>18326.300611696952</v>
      </c>
      <c r="EV43" s="305">
        <v>2900.6107052605212</v>
      </c>
      <c r="EW43" s="305">
        <v>-2537.0584063563037</v>
      </c>
      <c r="EX43" s="305">
        <v>884.11885615376286</v>
      </c>
      <c r="EY43" s="305">
        <v>2034.4500138232786</v>
      </c>
      <c r="EZ43" s="305">
        <v>-5701.6558576650586</v>
      </c>
      <c r="FA43" s="305">
        <v>13517.339199211472</v>
      </c>
      <c r="FB43" s="305">
        <v>16054.397605567776</v>
      </c>
      <c r="FC43" s="305">
        <v>-2537.0584063563037</v>
      </c>
      <c r="FD43" s="305">
        <v>3316.967773730963</v>
      </c>
      <c r="FE43" s="305">
        <v>2432.8489175772002</v>
      </c>
      <c r="FF43" s="305">
        <v>884.11885615376286</v>
      </c>
      <c r="FG43" s="305">
        <v>399690.25908383011</v>
      </c>
      <c r="FH43" s="305">
        <v>48722.584002584284</v>
      </c>
      <c r="FI43" s="305">
        <v>350967.67508124583</v>
      </c>
      <c r="FJ43" s="305">
        <v>248714.55395454817</v>
      </c>
      <c r="FK43" s="305">
        <v>73548.521087559173</v>
      </c>
      <c r="FL43" s="305">
        <v>77427.184041722765</v>
      </c>
      <c r="FM43" s="305">
        <v>85163.289913211105</v>
      </c>
      <c r="FN43" s="305">
        <v>2838.4599665837272</v>
      </c>
      <c r="FO43" s="305">
        <v>804.00995276044864</v>
      </c>
      <c r="FP43" s="305">
        <v>2034.4500138232786</v>
      </c>
      <c r="FQ43" s="305">
        <v>-5701.6558576650614</v>
      </c>
      <c r="FR43" s="305">
        <v>-1.4206434485673576</v>
      </c>
      <c r="FS43" s="305">
        <v>156985.1069200534</v>
      </c>
      <c r="FT43" s="305">
        <v>153695.4190857404</v>
      </c>
      <c r="FU43" s="305">
        <v>3393.8853028499993</v>
      </c>
      <c r="FV43" s="305"/>
      <c r="FW43" s="305">
        <v>575.35489764763861</v>
      </c>
      <c r="FX43" s="305">
        <v>40567.258543387063</v>
      </c>
      <c r="FY43" s="305">
        <v>8321.1508179774755</v>
      </c>
      <c r="FZ43" s="305">
        <v>40966.037527195804</v>
      </c>
      <c r="GA43" s="305">
        <v>52043.260851273546</v>
      </c>
      <c r="GB43" s="305">
        <v>7828.4711454088692</v>
      </c>
      <c r="GC43" s="305">
        <v>3289.6878343129829</v>
      </c>
      <c r="GD43" s="305">
        <v>184202.15042130949</v>
      </c>
      <c r="GE43" s="305">
        <v>162217.02547089299</v>
      </c>
      <c r="GF43" s="305">
        <v>44982.726912120008</v>
      </c>
      <c r="GG43" s="305">
        <v>19187.51577656774</v>
      </c>
      <c r="GH43" s="305">
        <v>61879.004243145457</v>
      </c>
      <c r="GI43" s="305">
        <v>13571.765189799038</v>
      </c>
      <c r="GJ43" s="305">
        <v>7706.7661942711529</v>
      </c>
      <c r="GK43" s="305">
        <v>18876.137415407546</v>
      </c>
      <c r="GL43" s="305">
        <v>9584.8749293810779</v>
      </c>
      <c r="GM43" s="305">
        <v>21985.124950416503</v>
      </c>
      <c r="GN43" s="305">
        <v>15594.551224261657</v>
      </c>
      <c r="GO43" s="305">
        <v>14832.85853377087</v>
      </c>
      <c r="GP43" s="305">
        <v>6390.5737261548447</v>
      </c>
      <c r="GQ43" s="305"/>
      <c r="GR43" s="305"/>
      <c r="GS43" s="305">
        <v>-27217.043501256092</v>
      </c>
      <c r="GT43" s="305">
        <v>-27217.043501256092</v>
      </c>
      <c r="GU43" s="305"/>
      <c r="GV43" s="305">
        <v>-8340.9060858485464</v>
      </c>
      <c r="GW43" s="305">
        <v>-8521.6063851525832</v>
      </c>
      <c r="GX43" s="305">
        <v>225627.34</v>
      </c>
      <c r="GY43" s="305">
        <v>-93413</v>
      </c>
      <c r="GZ43" s="1337"/>
      <c r="HA43" s="1337"/>
      <c r="HB43" s="1337"/>
      <c r="HC43" s="1337"/>
      <c r="HD43" s="1337"/>
      <c r="HE43" s="1337"/>
      <c r="HF43" s="1337"/>
      <c r="HG43" s="1337"/>
      <c r="HH43" s="1337"/>
      <c r="HI43" s="1337"/>
      <c r="HJ43" s="1337"/>
      <c r="HK43" s="1337"/>
      <c r="HL43" s="1337"/>
      <c r="HM43" s="1337"/>
      <c r="HN43" s="1337"/>
      <c r="HO43" s="1337"/>
      <c r="HP43" s="1337"/>
      <c r="HQ43" s="1337"/>
      <c r="HR43" s="1337"/>
      <c r="HS43" s="1337"/>
      <c r="HT43" s="1337"/>
      <c r="HU43" s="1337"/>
      <c r="HV43" s="1337"/>
      <c r="HW43" s="1337"/>
      <c r="HX43" s="1337"/>
      <c r="HY43" s="1337"/>
      <c r="HZ43" s="1337"/>
      <c r="IA43" s="1337"/>
      <c r="IB43" s="1337"/>
      <c r="IC43" s="1337"/>
      <c r="ID43" s="1337"/>
      <c r="IE43" s="1337"/>
      <c r="IF43" s="1338"/>
      <c r="IG43" s="1338"/>
      <c r="IH43" s="1338"/>
      <c r="II43" s="1338"/>
      <c r="IJ43" s="1338"/>
      <c r="IK43" s="1338"/>
      <c r="IL43" s="1338"/>
      <c r="IM43" s="1338"/>
      <c r="IN43" s="1338"/>
      <c r="IO43" s="1338"/>
      <c r="IP43" s="1338"/>
      <c r="IQ43" s="1338"/>
      <c r="IR43" s="1338"/>
      <c r="IS43" s="1338"/>
      <c r="IT43" s="1338"/>
      <c r="IU43" s="1338"/>
      <c r="IV43" s="1338"/>
      <c r="IW43" s="1338"/>
      <c r="IX43" s="1338"/>
      <c r="IY43" s="1338"/>
      <c r="IZ43" s="1338"/>
      <c r="JA43" s="1338"/>
      <c r="JB43" s="1338"/>
      <c r="JC43" s="1338"/>
      <c r="JD43" s="1338"/>
      <c r="JE43" s="1338"/>
      <c r="JF43" s="1338"/>
      <c r="JG43" s="1337"/>
      <c r="JH43" s="1337"/>
      <c r="JI43" s="1337"/>
      <c r="JJ43" s="1337"/>
      <c r="JK43" s="1337"/>
      <c r="JL43" s="1337"/>
      <c r="JM43" s="1337"/>
      <c r="JN43" s="1337"/>
      <c r="JO43" s="1337"/>
      <c r="JP43" s="1337"/>
      <c r="JQ43" s="1337"/>
      <c r="JR43" s="1337"/>
      <c r="JS43" s="1337"/>
      <c r="JT43" s="1337"/>
      <c r="JU43" s="1337"/>
      <c r="JV43" s="1337"/>
      <c r="JW43" s="1337"/>
      <c r="JX43" s="1337"/>
      <c r="JY43" s="1337"/>
      <c r="JZ43" s="1337"/>
      <c r="KA43" s="1337"/>
      <c r="KB43" s="1337"/>
      <c r="KC43" s="1337"/>
      <c r="KD43" s="1337"/>
      <c r="KE43" s="1337"/>
      <c r="KF43" s="1337"/>
      <c r="KG43" s="1337"/>
      <c r="KH43" s="1337"/>
      <c r="KI43" s="1337"/>
      <c r="KJ43" s="1337"/>
      <c r="KK43" s="1337"/>
      <c r="KL43" s="1337"/>
      <c r="KM43" s="1337"/>
      <c r="KN43" s="1337"/>
      <c r="KO43" s="1337"/>
      <c r="KP43" s="1337"/>
      <c r="KQ43" s="1337"/>
      <c r="KR43" s="1337"/>
      <c r="KS43" s="1337"/>
      <c r="KT43" s="1337"/>
      <c r="KU43" s="1337"/>
      <c r="KV43" s="1337"/>
      <c r="KW43" s="1337"/>
      <c r="KX43" s="1337"/>
      <c r="KY43" s="1337"/>
      <c r="KZ43" s="1337"/>
      <c r="LA43" s="1337"/>
      <c r="LB43" s="1337"/>
      <c r="LC43" s="1337"/>
      <c r="LD43" s="1337"/>
      <c r="LE43" s="1337"/>
      <c r="LF43" s="1337"/>
      <c r="LG43" s="1337"/>
      <c r="LH43" s="1337"/>
      <c r="LI43" s="1337"/>
      <c r="LJ43" s="1337"/>
      <c r="LK43" s="1337"/>
      <c r="LL43" s="1337"/>
      <c r="LM43" s="1337"/>
      <c r="LN43" s="1337"/>
      <c r="LO43" s="1337"/>
      <c r="LP43" s="1337"/>
      <c r="LQ43" s="1337"/>
      <c r="LR43" s="305">
        <v>39756.883999999998</v>
      </c>
      <c r="LS43" s="305">
        <v>7765.1549999999997</v>
      </c>
      <c r="LT43" s="305">
        <v>25865.851999999999</v>
      </c>
      <c r="LU43" s="305">
        <v>26647.567999999999</v>
      </c>
      <c r="LV43" s="305">
        <v>6125.8770000000004</v>
      </c>
      <c r="LW43" s="305">
        <v>31991.728999999999</v>
      </c>
      <c r="LX43" s="305">
        <v>17682.516633119529</v>
      </c>
      <c r="LY43" s="305">
        <v>4003.3217657382629</v>
      </c>
      <c r="LZ43" s="305">
        <v>13679.194867381266</v>
      </c>
      <c r="MA43" s="305">
        <v>10848.788287589879</v>
      </c>
      <c r="MB43" s="305">
        <v>13105.69545418981</v>
      </c>
      <c r="MC43" s="305">
        <v>10369.633553210204</v>
      </c>
      <c r="MD43" s="305">
        <v>23929020.439389523</v>
      </c>
      <c r="ME43" s="305">
        <v>18208889.9407239</v>
      </c>
      <c r="MF43" s="305">
        <v>2849.7183310364335</v>
      </c>
      <c r="MG43" s="305">
        <v>1153.6034347018294</v>
      </c>
      <c r="MH43" s="305">
        <v>22.64</v>
      </c>
      <c r="MI43" s="305">
        <v>16.116022340953904</v>
      </c>
      <c r="MJ43" s="305">
        <v>6.5239776590460963</v>
      </c>
      <c r="MK43" s="305">
        <v>1083.2102316887538</v>
      </c>
      <c r="ML43" s="305">
        <v>2580.4827807620309</v>
      </c>
      <c r="MM43" s="305">
        <v>182.96335530588601</v>
      </c>
      <c r="MN43" s="305">
        <v>2397.5194254561447</v>
      </c>
      <c r="MO43" s="305">
        <v>1218.884548995308</v>
      </c>
      <c r="MP43" s="305">
        <v>8796.6173059351713</v>
      </c>
      <c r="MQ43" s="305">
        <v>6126.4857957314343</v>
      </c>
      <c r="MR43" s="305">
        <v>2670.1315102037374</v>
      </c>
      <c r="MS43" s="305">
        <v>372.92046357042227</v>
      </c>
      <c r="MT43" s="305">
        <v>2423.8511402595814</v>
      </c>
      <c r="MU43" s="305">
        <v>181.81274350407006</v>
      </c>
      <c r="MV43" s="305">
        <v>2242.0383967555113</v>
      </c>
      <c r="MW43" s="305">
        <v>1027.4561898524853</v>
      </c>
      <c r="MX43" s="305">
        <v>7024.5604939073892</v>
      </c>
      <c r="MY43" s="305">
        <v>4429.8599119658729</v>
      </c>
      <c r="MZ43" s="305">
        <v>2594.7005819415167</v>
      </c>
      <c r="NA43" s="305">
        <v>200835.87802256402</v>
      </c>
      <c r="NB43" s="305">
        <v>2439.7240037006773</v>
      </c>
      <c r="NC43" s="305">
        <v>49608.773934341611</v>
      </c>
      <c r="ND43" s="305">
        <v>4669.1721748127093</v>
      </c>
      <c r="NE43" s="305">
        <v>44939.601759528901</v>
      </c>
      <c r="NF43" s="305">
        <v>17583.166742738562</v>
      </c>
      <c r="NG43" s="305">
        <v>131204.21334178315</v>
      </c>
      <c r="NH43" s="305">
        <v>79261.343601231958</v>
      </c>
      <c r="NI43" s="305">
        <v>51942.869740551199</v>
      </c>
      <c r="NJ43" s="305">
        <v>18512.286598154351</v>
      </c>
      <c r="NK43" s="305">
        <v>6542.2100475319185</v>
      </c>
      <c r="NL43" s="305">
        <v>20466.922704266723</v>
      </c>
      <c r="NM43" s="305">
        <v>25681.215105299729</v>
      </c>
      <c r="NN43" s="305">
        <v>20044.082128371083</v>
      </c>
      <c r="NO43" s="305">
        <v>17113.300709457038</v>
      </c>
      <c r="NP43" s="305">
        <v>18677.924897305744</v>
      </c>
      <c r="NQ43" s="305">
        <v>17892.516959087661</v>
      </c>
      <c r="NR43" s="305">
        <v>20018.829957514521</v>
      </c>
      <c r="NS43" s="305">
        <v>3150.2539821960404</v>
      </c>
      <c r="NT43" s="305">
        <v>1932.96875</v>
      </c>
      <c r="NU43" s="305">
        <v>13571.765189799038</v>
      </c>
      <c r="NV43" s="305">
        <v>0.53881498360088742</v>
      </c>
      <c r="NW43" s="305">
        <v>0.14520838128471228</v>
      </c>
      <c r="NX43" s="305">
        <v>0.31087268343369173</v>
      </c>
      <c r="NY43" s="305">
        <v>0.68744143388037671</v>
      </c>
      <c r="NZ43" s="305">
        <v>0.50948968394004313</v>
      </c>
      <c r="OA43" s="305">
        <v>0.54434454042431879</v>
      </c>
      <c r="OB43" s="305">
        <v>0.44456340295105012</v>
      </c>
      <c r="OC43" s="305">
        <v>0.82789017077944038</v>
      </c>
      <c r="OD43" s="305">
        <v>31371.249827727799</v>
      </c>
      <c r="OE43" s="305"/>
      <c r="OF43" s="305"/>
      <c r="OG43" s="305">
        <v>16041.064470639118</v>
      </c>
      <c r="OH43" s="305"/>
      <c r="OI43" s="305"/>
      <c r="OJ43" s="305">
        <v>12414.948449906236</v>
      </c>
      <c r="OK43" s="305"/>
      <c r="OL43" s="305"/>
      <c r="OM43" s="305">
        <v>3626.1160207328808</v>
      </c>
      <c r="ON43" s="305"/>
      <c r="OO43" s="305"/>
      <c r="OP43" s="305">
        <v>51.133588643404082</v>
      </c>
      <c r="OS43" s="305">
        <v>39.574287024207614</v>
      </c>
      <c r="OV43" s="305">
        <v>22.591750119776407</v>
      </c>
    </row>
    <row r="44" spans="1:412" s="157" customFormat="1" ht="12">
      <c r="A44" s="1342">
        <v>1994</v>
      </c>
      <c r="B44" s="305">
        <v>426858.06476923602</v>
      </c>
      <c r="C44" s="305">
        <v>263831.05915244488</v>
      </c>
      <c r="D44" s="305">
        <v>75791.657518758671</v>
      </c>
      <c r="E44" s="305">
        <v>91515.800753769421</v>
      </c>
      <c r="F44" s="305">
        <v>87018.031401561268</v>
      </c>
      <c r="G44" s="305">
        <v>91298.484057298178</v>
      </c>
      <c r="H44" s="383">
        <v>743140.33112086193</v>
      </c>
      <c r="I44" s="383">
        <v>462160.17559687741</v>
      </c>
      <c r="J44" s="383">
        <v>136132.41780369691</v>
      </c>
      <c r="K44" s="383">
        <v>140789.53146958567</v>
      </c>
      <c r="L44" s="383">
        <v>136073.12430141601</v>
      </c>
      <c r="M44" s="383">
        <v>132014.91805071401</v>
      </c>
      <c r="N44" s="305">
        <v>57.439765666521637</v>
      </c>
      <c r="O44" s="305">
        <v>57.086497946671514</v>
      </c>
      <c r="P44" s="305">
        <v>55.674951449147351</v>
      </c>
      <c r="Q44" s="305">
        <v>65.001850491660534</v>
      </c>
      <c r="R44" s="305">
        <v>63.949462355848716</v>
      </c>
      <c r="S44" s="305">
        <v>69.157702330448387</v>
      </c>
      <c r="T44" s="383">
        <v>426858.06476923602</v>
      </c>
      <c r="U44" s="383">
        <v>391645.22355831548</v>
      </c>
      <c r="V44" s="383">
        <v>207321.18847947897</v>
      </c>
      <c r="W44" s="383">
        <v>184324.03507883652</v>
      </c>
      <c r="X44" s="383">
        <v>132529.79969725071</v>
      </c>
      <c r="Y44" s="383">
        <v>51794.235381585808</v>
      </c>
      <c r="Z44" s="383">
        <v>35212.841210920495</v>
      </c>
      <c r="AA44" s="305">
        <v>426858.06476923602</v>
      </c>
      <c r="AB44" s="305">
        <v>394919.0999701831</v>
      </c>
      <c r="AC44" s="305">
        <v>17688.781146712667</v>
      </c>
      <c r="AD44" s="305">
        <v>15452.057473436569</v>
      </c>
      <c r="AE44" s="305">
        <v>68202.873184072159</v>
      </c>
      <c r="AF44" s="305">
        <v>35622.369970267624</v>
      </c>
      <c r="AG44" s="305">
        <v>257953.01819569408</v>
      </c>
      <c r="AH44" s="305">
        <v>192749.77363012123</v>
      </c>
      <c r="AI44" s="305"/>
      <c r="AJ44" s="305">
        <v>65203.244565572873</v>
      </c>
      <c r="AK44" s="305">
        <v>31938.964799052923</v>
      </c>
      <c r="AL44" s="305">
        <v>743140.33112086193</v>
      </c>
      <c r="AM44" s="305">
        <v>681273.8379988349</v>
      </c>
      <c r="AN44" s="305">
        <v>22677.872301332645</v>
      </c>
      <c r="AO44" s="305">
        <v>22807.083717064157</v>
      </c>
      <c r="AP44" s="305">
        <v>110680.53127815251</v>
      </c>
      <c r="AQ44" s="305">
        <v>73603.904477112796</v>
      </c>
      <c r="AR44" s="305">
        <v>451504.44622517272</v>
      </c>
      <c r="AS44" s="305">
        <v>320724.89087317447</v>
      </c>
      <c r="AT44" s="305"/>
      <c r="AU44" s="305">
        <v>130779.55535199823</v>
      </c>
      <c r="AV44" s="305">
        <v>61866.493122027059</v>
      </c>
      <c r="AW44" s="305">
        <v>57.439765666521637</v>
      </c>
      <c r="AX44" s="305">
        <v>57.967747760608781</v>
      </c>
      <c r="AY44" s="305">
        <v>78.000179697956938</v>
      </c>
      <c r="AZ44" s="305">
        <v>67.751132346111447</v>
      </c>
      <c r="BA44" s="305">
        <v>61.621382185698707</v>
      </c>
      <c r="BB44" s="305">
        <v>48.397391719001043</v>
      </c>
      <c r="BC44" s="305">
        <v>57.13188881135595</v>
      </c>
      <c r="BD44" s="305">
        <v>60.098164849431981</v>
      </c>
      <c r="BE44" s="305"/>
      <c r="BF44" s="305">
        <v>49.857368294360548</v>
      </c>
      <c r="BG44" s="305">
        <v>51.625626712113274</v>
      </c>
      <c r="BH44" s="305">
        <v>87018.031401561268</v>
      </c>
      <c r="BI44" s="305">
        <v>59812.830538169095</v>
      </c>
      <c r="BJ44" s="305">
        <v>27205.200863392169</v>
      </c>
      <c r="BK44" s="305">
        <v>13166.581046750873</v>
      </c>
      <c r="BL44" s="305">
        <v>14038.619816641296</v>
      </c>
      <c r="BM44" s="305">
        <v>91298.484057298178</v>
      </c>
      <c r="BN44" s="305">
        <v>72874.926987933723</v>
      </c>
      <c r="BO44" s="305">
        <v>18423.557069364448</v>
      </c>
      <c r="BP44" s="305">
        <v>15728.912375545224</v>
      </c>
      <c r="BQ44" s="305">
        <v>2694.6446938192239</v>
      </c>
      <c r="BR44" s="305">
        <v>136073.12430141601</v>
      </c>
      <c r="BS44" s="305">
        <v>87524.619937746145</v>
      </c>
      <c r="BT44" s="305">
        <v>48548.504363669861</v>
      </c>
      <c r="BU44" s="305">
        <v>22477.489072359032</v>
      </c>
      <c r="BV44" s="305">
        <v>26071.015291310829</v>
      </c>
      <c r="BW44" s="305">
        <v>132014.91805071401</v>
      </c>
      <c r="BX44" s="305">
        <v>101782.347443184</v>
      </c>
      <c r="BY44" s="305">
        <v>30232.570607530026</v>
      </c>
      <c r="BZ44" s="305">
        <v>25973.889631640937</v>
      </c>
      <c r="CA44" s="305">
        <v>4258.6809758890904</v>
      </c>
      <c r="CB44" s="305">
        <v>63.949462355848716</v>
      </c>
      <c r="CC44" s="305">
        <v>68.338292220762924</v>
      </c>
      <c r="CD44" s="305">
        <v>56.037155459212343</v>
      </c>
      <c r="CE44" s="305">
        <v>58.576743177875912</v>
      </c>
      <c r="CF44" s="305">
        <v>53.847614524318921</v>
      </c>
      <c r="CG44" s="305">
        <v>69.157702330448387</v>
      </c>
      <c r="CH44" s="305">
        <v>71.598787823805381</v>
      </c>
      <c r="CI44" s="305">
        <v>60.93943286706719</v>
      </c>
      <c r="CJ44" s="305">
        <v>60.556630518613353</v>
      </c>
      <c r="CK44" s="305">
        <v>63.274161860801506</v>
      </c>
      <c r="CL44" s="305">
        <v>91515.800753769421</v>
      </c>
      <c r="CM44" s="305">
        <v>89902.158120313659</v>
      </c>
      <c r="CN44" s="305">
        <v>1613.6426334557668</v>
      </c>
      <c r="CO44" s="305"/>
      <c r="CP44" s="305">
        <v>140789.53146958567</v>
      </c>
      <c r="CQ44" s="305">
        <v>140787.10363620694</v>
      </c>
      <c r="CR44" s="305">
        <v>2.4278333787104724</v>
      </c>
      <c r="CS44" s="305"/>
      <c r="CT44" s="305">
        <v>89902.158120313659</v>
      </c>
      <c r="CU44" s="305">
        <v>22950.793288820925</v>
      </c>
      <c r="CV44" s="305">
        <v>31818.555691894708</v>
      </c>
      <c r="CW44" s="305">
        <v>6270.2166872121106</v>
      </c>
      <c r="CX44" s="305">
        <v>22193.000844992974</v>
      </c>
      <c r="CY44" s="305">
        <v>133.34347070392357</v>
      </c>
      <c r="CZ44" s="305">
        <v>6536.2481366890224</v>
      </c>
      <c r="DA44" s="305">
        <v>28862.592452385921</v>
      </c>
      <c r="DB44" s="305">
        <v>140789.53146958567</v>
      </c>
      <c r="DC44" s="305">
        <v>140787.10363620694</v>
      </c>
      <c r="DD44" s="305">
        <v>34718.889068974619</v>
      </c>
      <c r="DE44" s="305">
        <v>56639.463846803614</v>
      </c>
      <c r="DF44" s="305">
        <v>9377.583347703252</v>
      </c>
      <c r="DG44" s="305">
        <v>29011.306205716137</v>
      </c>
      <c r="DH44" s="305">
        <v>151.39943314645197</v>
      </c>
      <c r="DI44" s="305">
        <v>10888.461733862854</v>
      </c>
      <c r="DJ44" s="305">
        <v>40051.167372725446</v>
      </c>
      <c r="DK44" s="305">
        <v>65.001850491660534</v>
      </c>
      <c r="DL44" s="305">
        <v>63.856813442671786</v>
      </c>
      <c r="DM44" s="305">
        <v>66.104630373470499</v>
      </c>
      <c r="DN44" s="305">
        <v>56.177360325931744</v>
      </c>
      <c r="DO44" s="305">
        <v>66.863886512379608</v>
      </c>
      <c r="DP44" s="305">
        <v>76.497765001081746</v>
      </c>
      <c r="DQ44" s="305">
        <v>88.073956376664583</v>
      </c>
      <c r="DR44" s="305">
        <v>60.029123456084235</v>
      </c>
      <c r="DS44" s="305">
        <v>72.064297611562594</v>
      </c>
      <c r="DT44" s="305">
        <v>74649.49263163071</v>
      </c>
      <c r="DU44" s="305">
        <v>15252.665488682942</v>
      </c>
      <c r="DV44" s="305">
        <v>51698.699342809785</v>
      </c>
      <c r="DW44" s="305">
        <v>113636.1919518745</v>
      </c>
      <c r="DX44" s="305">
        <v>27150.911684332445</v>
      </c>
      <c r="DY44" s="305">
        <v>78917.302882899879</v>
      </c>
      <c r="DZ44" s="305">
        <v>65.691652764328069</v>
      </c>
      <c r="EA44" s="305">
        <v>56.177360325931744</v>
      </c>
      <c r="EB44" s="305">
        <v>65.509967338242717</v>
      </c>
      <c r="EC44" s="305">
        <v>2022678</v>
      </c>
      <c r="ED44" s="305">
        <v>2063401.5886749821</v>
      </c>
      <c r="EE44" s="305">
        <v>75.915000000000006</v>
      </c>
      <c r="EF44" s="305">
        <v>86501.605146298054</v>
      </c>
      <c r="EG44" s="305">
        <v>189919.83316889105</v>
      </c>
      <c r="EH44" s="305">
        <v>14609.54333380864</v>
      </c>
      <c r="EI44" s="305">
        <v>-28116.455251316602</v>
      </c>
      <c r="EJ44" s="305">
        <v>262914.52639768115</v>
      </c>
      <c r="EK44" s="305">
        <v>263831.05915244488</v>
      </c>
      <c r="EL44" s="305">
        <v>868.56864247405451</v>
      </c>
      <c r="EM44" s="305">
        <v>-47.964112289673494</v>
      </c>
      <c r="EN44" s="305">
        <v>-1.8243234007208713E-2</v>
      </c>
      <c r="EO44" s="305">
        <v>87018.031401561268</v>
      </c>
      <c r="EP44" s="305">
        <v>59812.830538169095</v>
      </c>
      <c r="EQ44" s="305">
        <v>27205.200863392169</v>
      </c>
      <c r="ER44" s="305">
        <v>14038.619816641296</v>
      </c>
      <c r="ES44" s="305">
        <v>91298.484057298178</v>
      </c>
      <c r="ET44" s="305">
        <v>72874.926987933723</v>
      </c>
      <c r="EU44" s="305">
        <v>18423.557069364448</v>
      </c>
      <c r="EV44" s="305">
        <v>2694.6446938192239</v>
      </c>
      <c r="EW44" s="305">
        <v>-5661.7203370475891</v>
      </c>
      <c r="EX44" s="305">
        <v>-265.07037851742325</v>
      </c>
      <c r="EY44" s="305">
        <v>1776.6158210426356</v>
      </c>
      <c r="EZ44" s="305">
        <v>-8430.6275502592871</v>
      </c>
      <c r="FA44" s="305">
        <v>12038.440734196387</v>
      </c>
      <c r="FB44" s="305">
        <v>17700.161071243976</v>
      </c>
      <c r="FC44" s="305">
        <v>-5661.7203370475891</v>
      </c>
      <c r="FD44" s="305">
        <v>3173.6504273196065</v>
      </c>
      <c r="FE44" s="305">
        <v>3438.7208058370297</v>
      </c>
      <c r="FF44" s="305">
        <v>-265.07037851742325</v>
      </c>
      <c r="FG44" s="305">
        <v>420931.27405367099</v>
      </c>
      <c r="FH44" s="305">
        <v>51794.235381585808</v>
      </c>
      <c r="FI44" s="305">
        <v>369137.03867208515</v>
      </c>
      <c r="FJ44" s="305">
        <v>263831.05915244488</v>
      </c>
      <c r="FK44" s="305">
        <v>75791.657518758671</v>
      </c>
      <c r="FL44" s="305">
        <v>81308.557382467436</v>
      </c>
      <c r="FM44" s="305">
        <v>91515.800753769421</v>
      </c>
      <c r="FN44" s="305">
        <v>2715.7813758369093</v>
      </c>
      <c r="FO44" s="305">
        <v>939.16555479427359</v>
      </c>
      <c r="FP44" s="305">
        <v>1776.6158210426356</v>
      </c>
      <c r="FQ44" s="305">
        <v>-8430.6275502593489</v>
      </c>
      <c r="FR44" s="305">
        <v>-1.9750423492214058</v>
      </c>
      <c r="FS44" s="305">
        <v>164845.17928191076</v>
      </c>
      <c r="FT44" s="305">
        <v>160540.99503564005</v>
      </c>
      <c r="FU44" s="305">
        <v>3745.8259709350546</v>
      </c>
      <c r="FV44" s="305"/>
      <c r="FW44" s="305">
        <v>701.41718654213696</v>
      </c>
      <c r="FX44" s="305">
        <v>44631.954671667088</v>
      </c>
      <c r="FY44" s="305">
        <v>5273.3643455579195</v>
      </c>
      <c r="FZ44" s="305">
        <v>41653.634260093997</v>
      </c>
      <c r="GA44" s="305">
        <v>56724.363828687514</v>
      </c>
      <c r="GB44" s="305">
        <v>7810.4347721563117</v>
      </c>
      <c r="GC44" s="305">
        <v>4304.18424627072</v>
      </c>
      <c r="GD44" s="305">
        <v>189440.39762960828</v>
      </c>
      <c r="GE44" s="305">
        <v>167842.19826187301</v>
      </c>
      <c r="GF44" s="305">
        <v>45930.186433954783</v>
      </c>
      <c r="GG44" s="305">
        <v>19897.040616398015</v>
      </c>
      <c r="GH44" s="305">
        <v>64084.189775582083</v>
      </c>
      <c r="GI44" s="305">
        <v>12948.163238923495</v>
      </c>
      <c r="GJ44" s="305">
        <v>7762.5521378000558</v>
      </c>
      <c r="GK44" s="305">
        <v>19899.979565588452</v>
      </c>
      <c r="GL44" s="305">
        <v>10268.249732549613</v>
      </c>
      <c r="GM44" s="305">
        <v>21598.199367735266</v>
      </c>
      <c r="GN44" s="305">
        <v>15860.150493430938</v>
      </c>
      <c r="GO44" s="305">
        <v>15252.665488682942</v>
      </c>
      <c r="GP44" s="305">
        <v>5738.0488743043288</v>
      </c>
      <c r="GQ44" s="305"/>
      <c r="GR44" s="305"/>
      <c r="GS44" s="305">
        <v>-24595.218347697519</v>
      </c>
      <c r="GT44" s="305">
        <v>-24595.218347697519</v>
      </c>
      <c r="GU44" s="305"/>
      <c r="GV44" s="305">
        <v>-4695.238782109067</v>
      </c>
      <c r="GW44" s="305">
        <v>-7301.2032262329594</v>
      </c>
      <c r="GX44" s="305">
        <v>248967.09</v>
      </c>
      <c r="GY44" s="305">
        <v>-91464</v>
      </c>
      <c r="GZ44" s="1337"/>
      <c r="HA44" s="1337"/>
      <c r="HB44" s="1337"/>
      <c r="HC44" s="1337"/>
      <c r="HD44" s="1337"/>
      <c r="HE44" s="1337"/>
      <c r="HF44" s="1337"/>
      <c r="HG44" s="1337"/>
      <c r="HH44" s="1337"/>
      <c r="HI44" s="1337"/>
      <c r="HJ44" s="1337"/>
      <c r="HK44" s="1337"/>
      <c r="HL44" s="1337"/>
      <c r="HM44" s="1337"/>
      <c r="HN44" s="1337"/>
      <c r="HO44" s="1337"/>
      <c r="HP44" s="1337"/>
      <c r="HQ44" s="1337"/>
      <c r="HR44" s="1337"/>
      <c r="HS44" s="1337"/>
      <c r="HT44" s="1337"/>
      <c r="HU44" s="1337"/>
      <c r="HV44" s="1337"/>
      <c r="HW44" s="1337"/>
      <c r="HX44" s="1337"/>
      <c r="HY44" s="1337"/>
      <c r="HZ44" s="1337"/>
      <c r="IA44" s="1337"/>
      <c r="IB44" s="1337"/>
      <c r="IC44" s="1337"/>
      <c r="ID44" s="1337"/>
      <c r="IE44" s="1337"/>
      <c r="IF44" s="1338"/>
      <c r="IG44" s="1338"/>
      <c r="IH44" s="1338"/>
      <c r="II44" s="1338"/>
      <c r="IJ44" s="1338"/>
      <c r="IK44" s="1338"/>
      <c r="IL44" s="1338"/>
      <c r="IM44" s="1338"/>
      <c r="IN44" s="1338"/>
      <c r="IO44" s="1338"/>
      <c r="IP44" s="1338"/>
      <c r="IQ44" s="1338"/>
      <c r="IR44" s="1338"/>
      <c r="IS44" s="1338"/>
      <c r="IT44" s="1338"/>
      <c r="IU44" s="1338"/>
      <c r="IV44" s="1338"/>
      <c r="IW44" s="1338"/>
      <c r="IX44" s="1338"/>
      <c r="IY44" s="1338"/>
      <c r="IZ44" s="1338"/>
      <c r="JA44" s="1338"/>
      <c r="JB44" s="1338"/>
      <c r="JC44" s="1338"/>
      <c r="JD44" s="1338"/>
      <c r="JE44" s="1338"/>
      <c r="JF44" s="1338"/>
      <c r="JG44" s="1337"/>
      <c r="JH44" s="1337"/>
      <c r="JI44" s="1337"/>
      <c r="JJ44" s="1337"/>
      <c r="JK44" s="1337"/>
      <c r="JL44" s="1337"/>
      <c r="JM44" s="1337"/>
      <c r="JN44" s="1337"/>
      <c r="JO44" s="1337"/>
      <c r="JP44" s="1337"/>
      <c r="JQ44" s="1337"/>
      <c r="JR44" s="1337"/>
      <c r="JS44" s="1337"/>
      <c r="JT44" s="1337"/>
      <c r="JU44" s="1337"/>
      <c r="JV44" s="1337"/>
      <c r="JW44" s="1337"/>
      <c r="JX44" s="1337"/>
      <c r="JY44" s="1337"/>
      <c r="JZ44" s="1337"/>
      <c r="KA44" s="1337"/>
      <c r="KB44" s="1337"/>
      <c r="KC44" s="1337"/>
      <c r="KD44" s="1337"/>
      <c r="KE44" s="1337"/>
      <c r="KF44" s="1337"/>
      <c r="KG44" s="1337"/>
      <c r="KH44" s="1337"/>
      <c r="KI44" s="1337"/>
      <c r="KJ44" s="1337"/>
      <c r="KK44" s="1337"/>
      <c r="KL44" s="1337"/>
      <c r="KM44" s="1337"/>
      <c r="KN44" s="1337"/>
      <c r="KO44" s="1337"/>
      <c r="KP44" s="1337"/>
      <c r="KQ44" s="1337"/>
      <c r="KR44" s="1337"/>
      <c r="KS44" s="1337"/>
      <c r="KT44" s="1337"/>
      <c r="KU44" s="1337"/>
      <c r="KV44" s="1337"/>
      <c r="KW44" s="1337"/>
      <c r="KX44" s="1337"/>
      <c r="KY44" s="1337"/>
      <c r="KZ44" s="1337"/>
      <c r="LA44" s="1337"/>
      <c r="LB44" s="1337"/>
      <c r="LC44" s="1337"/>
      <c r="LD44" s="1337"/>
      <c r="LE44" s="1337"/>
      <c r="LF44" s="1337"/>
      <c r="LG44" s="1337"/>
      <c r="LH44" s="1337"/>
      <c r="LI44" s="1337"/>
      <c r="LJ44" s="1337"/>
      <c r="LK44" s="1337"/>
      <c r="LL44" s="1337"/>
      <c r="LM44" s="1337"/>
      <c r="LN44" s="1337"/>
      <c r="LO44" s="1337"/>
      <c r="LP44" s="1337"/>
      <c r="LQ44" s="1337"/>
      <c r="LR44" s="305">
        <v>39976.423000000003</v>
      </c>
      <c r="LS44" s="305">
        <v>7534.9719999999998</v>
      </c>
      <c r="LT44" s="305">
        <v>26138.118999999999</v>
      </c>
      <c r="LU44" s="305">
        <v>26898.383000000002</v>
      </c>
      <c r="LV44" s="305">
        <v>6303.3320000000003</v>
      </c>
      <c r="LW44" s="305">
        <v>32441.451000000001</v>
      </c>
      <c r="LX44" s="305">
        <v>17936.791269300356</v>
      </c>
      <c r="LY44" s="305">
        <v>4325.9056343735137</v>
      </c>
      <c r="LZ44" s="305">
        <v>13610.885634926843</v>
      </c>
      <c r="MA44" s="305">
        <v>10813.250910335575</v>
      </c>
      <c r="MB44" s="305">
        <v>13040.250082153194</v>
      </c>
      <c r="MC44" s="305">
        <v>10335.665743183819</v>
      </c>
      <c r="MD44" s="305">
        <v>23779157.780060146</v>
      </c>
      <c r="ME44" s="305">
        <v>18113065.184315752</v>
      </c>
      <c r="MF44" s="305">
        <v>2871.8848715330632</v>
      </c>
      <c r="MG44" s="305">
        <v>1454.0207628404505</v>
      </c>
      <c r="MH44" s="305">
        <v>24.1175</v>
      </c>
      <c r="MI44" s="305">
        <v>16.01114061269379</v>
      </c>
      <c r="MJ44" s="305">
        <v>8.1063593873062096</v>
      </c>
      <c r="MK44" s="305">
        <v>1039.1599728000535</v>
      </c>
      <c r="ML44" s="305">
        <v>2525.3488182155929</v>
      </c>
      <c r="MM44" s="305">
        <v>176.02785205195306</v>
      </c>
      <c r="MN44" s="305">
        <v>2349.3209661636402</v>
      </c>
      <c r="MO44" s="305">
        <v>1184.9506527331644</v>
      </c>
      <c r="MP44" s="305">
        <v>8861.4261911780304</v>
      </c>
      <c r="MQ44" s="305">
        <v>6202.3712859450734</v>
      </c>
      <c r="MR44" s="305">
        <v>2659.0549052329575</v>
      </c>
      <c r="MS44" s="305">
        <v>365.55991230336485</v>
      </c>
      <c r="MT44" s="305">
        <v>2356.5682713519673</v>
      </c>
      <c r="MU44" s="305">
        <v>174.56056249427081</v>
      </c>
      <c r="MV44" s="305">
        <v>2182.0077088576963</v>
      </c>
      <c r="MW44" s="305">
        <v>996.71675826098635</v>
      </c>
      <c r="MX44" s="305">
        <v>7094.4059684192562</v>
      </c>
      <c r="MY44" s="305">
        <v>4508.6717748666797</v>
      </c>
      <c r="MZ44" s="305">
        <v>2585.7341935525769</v>
      </c>
      <c r="NA44" s="305">
        <v>207321.18847947897</v>
      </c>
      <c r="NB44" s="305">
        <v>2509.8062378666073</v>
      </c>
      <c r="NC44" s="305">
        <v>50289.552527261832</v>
      </c>
      <c r="ND44" s="305">
        <v>4714.1670341492809</v>
      </c>
      <c r="NE44" s="305">
        <v>45575.385493112553</v>
      </c>
      <c r="NF44" s="305">
        <v>17728.934977277073</v>
      </c>
      <c r="NG44" s="305">
        <v>136792.89473707345</v>
      </c>
      <c r="NH44" s="305">
        <v>83588.178222128248</v>
      </c>
      <c r="NI44" s="305">
        <v>53204.716514945198</v>
      </c>
      <c r="NJ44" s="305">
        <v>19172.882438279146</v>
      </c>
      <c r="NK44" s="305">
        <v>6865.6495239111746</v>
      </c>
      <c r="NL44" s="305">
        <v>21340.163634814038</v>
      </c>
      <c r="NM44" s="305">
        <v>27005.911110672565</v>
      </c>
      <c r="NN44" s="305">
        <v>20886.903977516991</v>
      </c>
      <c r="NO44" s="305">
        <v>17787.335098297626</v>
      </c>
      <c r="NP44" s="305">
        <v>19281.796861640982</v>
      </c>
      <c r="NQ44" s="305">
        <v>18539.424113346537</v>
      </c>
      <c r="NR44" s="305">
        <v>20576.251281979792</v>
      </c>
      <c r="NS44" s="305">
        <v>3285.692545458659</v>
      </c>
      <c r="NT44" s="305">
        <v>1759.3829166666667</v>
      </c>
      <c r="NU44" s="305">
        <v>12948.163238923495</v>
      </c>
      <c r="NV44" s="305">
        <v>0.52497128777800817</v>
      </c>
      <c r="NW44" s="305">
        <v>0.14188689526146558</v>
      </c>
      <c r="NX44" s="305">
        <v>0.30508345197740455</v>
      </c>
      <c r="NY44" s="305">
        <v>0.66823263251842091</v>
      </c>
      <c r="NZ44" s="305">
        <v>0.49769105739103298</v>
      </c>
      <c r="OA44" s="305">
        <v>0.53030158628846347</v>
      </c>
      <c r="OB44" s="305">
        <v>0.43366161551261001</v>
      </c>
      <c r="OC44" s="305">
        <v>0.81598265346195875</v>
      </c>
      <c r="OD44" s="305">
        <v>31656.526681590549</v>
      </c>
      <c r="OE44" s="305"/>
      <c r="OF44" s="305"/>
      <c r="OG44" s="305">
        <v>16238.06336370895</v>
      </c>
      <c r="OH44" s="305"/>
      <c r="OI44" s="305"/>
      <c r="OJ44" s="305">
        <v>12328.369131618929</v>
      </c>
      <c r="OK44" s="305"/>
      <c r="OL44" s="305"/>
      <c r="OM44" s="305">
        <v>3909.6942320900243</v>
      </c>
      <c r="ON44" s="305"/>
      <c r="OO44" s="305"/>
      <c r="OP44" s="305">
        <v>51.294575935473034</v>
      </c>
      <c r="OS44" s="305">
        <v>38.944162306941699</v>
      </c>
      <c r="OV44" s="305">
        <v>24.066101303608988</v>
      </c>
    </row>
    <row r="45" spans="1:412" s="157" customFormat="1" ht="12">
      <c r="A45" s="1342">
        <v>1995</v>
      </c>
      <c r="B45" s="305">
        <v>460259</v>
      </c>
      <c r="C45" s="305">
        <v>280777</v>
      </c>
      <c r="D45" s="305">
        <v>80890</v>
      </c>
      <c r="E45" s="305">
        <v>103647</v>
      </c>
      <c r="F45" s="305">
        <v>100641</v>
      </c>
      <c r="G45" s="305">
        <v>105696</v>
      </c>
      <c r="H45" s="383">
        <v>763630.68519650016</v>
      </c>
      <c r="I45" s="383">
        <v>466973.50871097622</v>
      </c>
      <c r="J45" s="383">
        <v>138529.830834427</v>
      </c>
      <c r="K45" s="383">
        <v>155898.18075367805</v>
      </c>
      <c r="L45" s="383">
        <v>147886.31162767796</v>
      </c>
      <c r="M45" s="383">
        <v>145657.14673025921</v>
      </c>
      <c r="N45" s="305">
        <v>60.272460093921524</v>
      </c>
      <c r="O45" s="305">
        <v>60.126965397898232</v>
      </c>
      <c r="P45" s="305">
        <v>58.391755416695034</v>
      </c>
      <c r="Q45" s="305">
        <v>66.483777744503726</v>
      </c>
      <c r="R45" s="305">
        <v>68.052951549279385</v>
      </c>
      <c r="S45" s="305">
        <v>72.564925492970971</v>
      </c>
      <c r="T45" s="383">
        <v>460259</v>
      </c>
      <c r="U45" s="383">
        <v>423077</v>
      </c>
      <c r="V45" s="383">
        <v>219791</v>
      </c>
      <c r="W45" s="383">
        <v>203286</v>
      </c>
      <c r="X45" s="383">
        <v>147906</v>
      </c>
      <c r="Y45" s="383">
        <v>55380</v>
      </c>
      <c r="Z45" s="383">
        <v>37182</v>
      </c>
      <c r="AA45" s="305">
        <v>460259</v>
      </c>
      <c r="AB45" s="305">
        <v>426016</v>
      </c>
      <c r="AC45" s="305">
        <v>17833</v>
      </c>
      <c r="AD45" s="305">
        <v>16073</v>
      </c>
      <c r="AE45" s="305">
        <v>74961</v>
      </c>
      <c r="AF45" s="305">
        <v>39514</v>
      </c>
      <c r="AG45" s="305">
        <v>277635</v>
      </c>
      <c r="AH45" s="305">
        <v>207404</v>
      </c>
      <c r="AI45" s="305">
        <v>19352</v>
      </c>
      <c r="AJ45" s="305">
        <v>70231</v>
      </c>
      <c r="AK45" s="305">
        <v>34243</v>
      </c>
      <c r="AL45" s="305">
        <v>763630.68519650016</v>
      </c>
      <c r="AM45" s="305">
        <v>700873.17935231153</v>
      </c>
      <c r="AN45" s="305">
        <v>21241.627467010308</v>
      </c>
      <c r="AO45" s="305">
        <v>23160.679570121869</v>
      </c>
      <c r="AP45" s="305">
        <v>114653.31557651974</v>
      </c>
      <c r="AQ45" s="305">
        <v>77989.466171825901</v>
      </c>
      <c r="AR45" s="305">
        <v>463828.09056683368</v>
      </c>
      <c r="AS45" s="305">
        <v>328927.40803263208</v>
      </c>
      <c r="AT45" s="305">
        <v>43568.931020999997</v>
      </c>
      <c r="AU45" s="305">
        <v>134900.68253420159</v>
      </c>
      <c r="AV45" s="305">
        <v>62757.50584418857</v>
      </c>
      <c r="AW45" s="305">
        <v>60.272460093921524</v>
      </c>
      <c r="AX45" s="305">
        <v>60.783607156103244</v>
      </c>
      <c r="AY45" s="305">
        <v>83.953077642924782</v>
      </c>
      <c r="AZ45" s="305">
        <v>69.397790990272853</v>
      </c>
      <c r="BA45" s="305">
        <v>65.380577633597483</v>
      </c>
      <c r="BB45" s="305">
        <v>50.665816730868507</v>
      </c>
      <c r="BC45" s="305">
        <v>59.857306111130228</v>
      </c>
      <c r="BD45" s="305">
        <v>63.054642129251803</v>
      </c>
      <c r="BE45" s="305">
        <v>44.416972247201656</v>
      </c>
      <c r="BF45" s="305">
        <v>52.061263650162935</v>
      </c>
      <c r="BG45" s="305">
        <v>54.563991253917798</v>
      </c>
      <c r="BH45" s="305">
        <v>100641</v>
      </c>
      <c r="BI45" s="305">
        <v>70240</v>
      </c>
      <c r="BJ45" s="305">
        <v>30401</v>
      </c>
      <c r="BK45" s="305">
        <v>14983</v>
      </c>
      <c r="BL45" s="305">
        <v>15418</v>
      </c>
      <c r="BM45" s="305">
        <v>105696</v>
      </c>
      <c r="BN45" s="305">
        <v>86393</v>
      </c>
      <c r="BO45" s="305">
        <v>19303</v>
      </c>
      <c r="BP45" s="305">
        <v>16590</v>
      </c>
      <c r="BQ45" s="305">
        <v>2713</v>
      </c>
      <c r="BR45" s="305">
        <v>147886.31162767796</v>
      </c>
      <c r="BS45" s="305">
        <v>96626.94912669051</v>
      </c>
      <c r="BT45" s="305">
        <v>51259.362500987445</v>
      </c>
      <c r="BU45" s="305">
        <v>24005.613752181409</v>
      </c>
      <c r="BV45" s="305">
        <v>27253.748748806036</v>
      </c>
      <c r="BW45" s="305">
        <v>145657.14673025921</v>
      </c>
      <c r="BX45" s="305">
        <v>115399.45702999207</v>
      </c>
      <c r="BY45" s="305">
        <v>30257.689700267107</v>
      </c>
      <c r="BZ45" s="305">
        <v>26071.661545949606</v>
      </c>
      <c r="CA45" s="305">
        <v>4186.0281543175006</v>
      </c>
      <c r="CB45" s="305">
        <v>68.052951549279385</v>
      </c>
      <c r="CC45" s="305">
        <v>72.691935981447799</v>
      </c>
      <c r="CD45" s="305">
        <v>59.308189795404431</v>
      </c>
      <c r="CE45" s="305">
        <v>62.414567503563546</v>
      </c>
      <c r="CF45" s="305">
        <v>56.572033968998305</v>
      </c>
      <c r="CG45" s="305">
        <v>72.564925492970971</v>
      </c>
      <c r="CH45" s="305">
        <v>74.864303718124631</v>
      </c>
      <c r="CI45" s="305">
        <v>63.79535315225867</v>
      </c>
      <c r="CJ45" s="305">
        <v>63.632308093449296</v>
      </c>
      <c r="CK45" s="305">
        <v>64.810839774256934</v>
      </c>
      <c r="CL45" s="305">
        <v>103647</v>
      </c>
      <c r="CM45" s="305">
        <v>100782</v>
      </c>
      <c r="CN45" s="305">
        <v>1638</v>
      </c>
      <c r="CO45" s="305">
        <v>1227</v>
      </c>
      <c r="CP45" s="305">
        <v>155898.18075367805</v>
      </c>
      <c r="CQ45" s="305">
        <v>150686.43795937832</v>
      </c>
      <c r="CR45" s="305">
        <v>2.3721586453913077</v>
      </c>
      <c r="CS45" s="305">
        <v>5209.3706356543489</v>
      </c>
      <c r="CT45" s="305">
        <v>100782</v>
      </c>
      <c r="CU45" s="305">
        <v>25655.051659972734</v>
      </c>
      <c r="CV45" s="305">
        <v>35192.373281992703</v>
      </c>
      <c r="CW45" s="305">
        <v>7217.2820295515676</v>
      </c>
      <c r="CX45" s="305">
        <v>26025.478149526512</v>
      </c>
      <c r="CY45" s="305">
        <v>151.32711227384945</v>
      </c>
      <c r="CZ45" s="305">
        <v>6540.4877666826342</v>
      </c>
      <c r="DA45" s="305">
        <v>32717.293028482996</v>
      </c>
      <c r="DB45" s="305">
        <v>155898.18075367805</v>
      </c>
      <c r="DC45" s="305">
        <v>150686.43795937832</v>
      </c>
      <c r="DD45" s="305">
        <v>36942.647766580172</v>
      </c>
      <c r="DE45" s="305">
        <v>59875.047476037762</v>
      </c>
      <c r="DF45" s="305">
        <v>10590.480537336258</v>
      </c>
      <c r="DG45" s="305">
        <v>32194.171762564929</v>
      </c>
      <c r="DH45" s="305">
        <v>165.51904854248843</v>
      </c>
      <c r="DI45" s="305">
        <v>10918.57136831672</v>
      </c>
      <c r="DJ45" s="305">
        <v>43278.262179424135</v>
      </c>
      <c r="DK45" s="305">
        <v>66.483777744503726</v>
      </c>
      <c r="DL45" s="305">
        <v>66.881931356801033</v>
      </c>
      <c r="DM45" s="305">
        <v>69.445622365978167</v>
      </c>
      <c r="DN45" s="305">
        <v>58.776359711575729</v>
      </c>
      <c r="DO45" s="305">
        <v>68.148768170692236</v>
      </c>
      <c r="DP45" s="305">
        <v>80.839098273646798</v>
      </c>
      <c r="DQ45" s="305">
        <v>91.425798786539104</v>
      </c>
      <c r="DR45" s="305">
        <v>59.90241347564649</v>
      </c>
      <c r="DS45" s="305">
        <v>75.59752028129688</v>
      </c>
      <c r="DT45" s="305">
        <v>80539</v>
      </c>
      <c r="DU45" s="305">
        <v>20243</v>
      </c>
      <c r="DV45" s="305">
        <v>54883.948340027266</v>
      </c>
      <c r="DW45" s="305">
        <v>116245.72046796615</v>
      </c>
      <c r="DX45" s="305">
        <v>34440.717491412172</v>
      </c>
      <c r="DY45" s="305">
        <v>79303.072701385972</v>
      </c>
      <c r="DZ45" s="305">
        <v>69.28341075764088</v>
      </c>
      <c r="EA45" s="305">
        <v>58.776359711575729</v>
      </c>
      <c r="EB45" s="305">
        <v>69.207845888508757</v>
      </c>
      <c r="EC45" s="305">
        <v>2086446</v>
      </c>
      <c r="ED45" s="305">
        <v>2129184.8160335007</v>
      </c>
      <c r="EE45" s="305">
        <v>78.852499999999992</v>
      </c>
      <c r="EF45" s="305">
        <v>94083</v>
      </c>
      <c r="EG45" s="305">
        <v>201343</v>
      </c>
      <c r="EH45" s="305">
        <v>18328</v>
      </c>
      <c r="EI45" s="305">
        <v>-26531</v>
      </c>
      <c r="EJ45" s="305">
        <v>305656</v>
      </c>
      <c r="EK45" s="305">
        <v>280777</v>
      </c>
      <c r="EL45" s="305">
        <v>1320</v>
      </c>
      <c r="EM45" s="305">
        <v>26199</v>
      </c>
      <c r="EN45" s="305">
        <v>8.5714005286989288</v>
      </c>
      <c r="EO45" s="305">
        <v>100641</v>
      </c>
      <c r="EP45" s="305">
        <v>70240</v>
      </c>
      <c r="EQ45" s="305">
        <v>30401</v>
      </c>
      <c r="ER45" s="305">
        <v>15418</v>
      </c>
      <c r="ES45" s="305">
        <v>105696</v>
      </c>
      <c r="ET45" s="305">
        <v>86393</v>
      </c>
      <c r="EU45" s="305">
        <v>19303</v>
      </c>
      <c r="EV45" s="305">
        <v>2713</v>
      </c>
      <c r="EW45" s="305">
        <v>238</v>
      </c>
      <c r="EX45" s="305">
        <v>-674</v>
      </c>
      <c r="EY45" s="305">
        <v>4473</v>
      </c>
      <c r="EZ45" s="305">
        <v>-1018</v>
      </c>
      <c r="FA45" s="305">
        <v>16262</v>
      </c>
      <c r="FB45" s="305">
        <v>16024</v>
      </c>
      <c r="FC45" s="305">
        <v>238</v>
      </c>
      <c r="FD45" s="305">
        <v>5764</v>
      </c>
      <c r="FE45" s="305">
        <v>6438</v>
      </c>
      <c r="FF45" s="305">
        <v>-674</v>
      </c>
      <c r="FG45" s="305">
        <v>459823</v>
      </c>
      <c r="FH45" s="305">
        <v>55380</v>
      </c>
      <c r="FI45" s="305">
        <v>404443</v>
      </c>
      <c r="FJ45" s="305">
        <v>280777</v>
      </c>
      <c r="FK45" s="305">
        <v>80890</v>
      </c>
      <c r="FL45" s="305">
        <v>98156</v>
      </c>
      <c r="FM45" s="305">
        <v>103647</v>
      </c>
      <c r="FN45" s="305">
        <v>4662</v>
      </c>
      <c r="FO45" s="305">
        <v>189</v>
      </c>
      <c r="FP45" s="305">
        <v>4473</v>
      </c>
      <c r="FQ45" s="305">
        <v>-1018</v>
      </c>
      <c r="FR45" s="305">
        <v>-0.22117981397430578</v>
      </c>
      <c r="FS45" s="305">
        <v>171795</v>
      </c>
      <c r="FT45" s="305">
        <v>166141</v>
      </c>
      <c r="FU45" s="305">
        <v>6918</v>
      </c>
      <c r="FV45" s="305">
        <v>1704</v>
      </c>
      <c r="FW45" s="305">
        <v>0</v>
      </c>
      <c r="FX45" s="305">
        <v>46020</v>
      </c>
      <c r="FY45" s="305">
        <v>8052</v>
      </c>
      <c r="FZ45" s="305">
        <v>43618</v>
      </c>
      <c r="GA45" s="305">
        <v>56187</v>
      </c>
      <c r="GB45" s="305">
        <v>3642</v>
      </c>
      <c r="GC45" s="305">
        <v>5654</v>
      </c>
      <c r="GD45" s="305">
        <v>203062</v>
      </c>
      <c r="GE45" s="305">
        <v>173427</v>
      </c>
      <c r="GF45" s="305">
        <v>50337</v>
      </c>
      <c r="GG45" s="305">
        <v>19479</v>
      </c>
      <c r="GH45" s="305">
        <v>69933</v>
      </c>
      <c r="GI45" s="305">
        <v>10818</v>
      </c>
      <c r="GJ45" s="305">
        <v>4557</v>
      </c>
      <c r="GK45" s="305">
        <v>22743</v>
      </c>
      <c r="GL45" s="305">
        <v>6378</v>
      </c>
      <c r="GM45" s="305">
        <v>29635</v>
      </c>
      <c r="GN45" s="305">
        <v>20246</v>
      </c>
      <c r="GO45" s="305">
        <v>20243</v>
      </c>
      <c r="GP45" s="305">
        <v>6166</v>
      </c>
      <c r="GQ45" s="305">
        <v>2838</v>
      </c>
      <c r="GR45" s="305">
        <v>385</v>
      </c>
      <c r="GS45" s="305">
        <v>-31267</v>
      </c>
      <c r="GT45" s="305">
        <v>-31267</v>
      </c>
      <c r="GU45" s="305"/>
      <c r="GV45" s="305">
        <v>-8527</v>
      </c>
      <c r="GW45" s="305">
        <v>-7286</v>
      </c>
      <c r="GX45" s="305">
        <v>283457.29399999999</v>
      </c>
      <c r="GY45" s="305">
        <v>-96431</v>
      </c>
      <c r="GZ45" s="305">
        <v>92187</v>
      </c>
      <c r="HA45" s="305">
        <v>89837</v>
      </c>
      <c r="HB45" s="305">
        <v>2529</v>
      </c>
      <c r="HC45" s="305">
        <v>510</v>
      </c>
      <c r="HD45" s="305">
        <v>0</v>
      </c>
      <c r="HE45" s="305">
        <v>32526</v>
      </c>
      <c r="HF45" s="305">
        <v>6650</v>
      </c>
      <c r="HG45" s="305">
        <v>39112</v>
      </c>
      <c r="HH45" s="305">
        <v>5868</v>
      </c>
      <c r="HI45" s="305">
        <v>2642</v>
      </c>
      <c r="HJ45" s="305">
        <v>2350</v>
      </c>
      <c r="HK45" s="305">
        <v>117857</v>
      </c>
      <c r="HL45" s="305">
        <v>100837</v>
      </c>
      <c r="HM45" s="305">
        <v>17809</v>
      </c>
      <c r="HN45" s="305">
        <v>4984</v>
      </c>
      <c r="HO45" s="305">
        <v>7414</v>
      </c>
      <c r="HP45" s="305">
        <v>2544</v>
      </c>
      <c r="HQ45" s="305">
        <v>18947</v>
      </c>
      <c r="HR45" s="305">
        <v>49139</v>
      </c>
      <c r="HS45" s="305">
        <v>17020</v>
      </c>
      <c r="HT45" s="305">
        <v>8736</v>
      </c>
      <c r="HU45" s="305">
        <v>8733</v>
      </c>
      <c r="HV45" s="305">
        <v>3575</v>
      </c>
      <c r="HW45" s="305">
        <v>1899</v>
      </c>
      <c r="HX45" s="305">
        <v>2768</v>
      </c>
      <c r="HY45" s="305">
        <v>42</v>
      </c>
      <c r="HZ45" s="305">
        <v>-25670</v>
      </c>
      <c r="IA45" s="305">
        <v>-25670</v>
      </c>
      <c r="IB45" s="305">
        <v>0</v>
      </c>
      <c r="IC45" s="305">
        <v>-6724</v>
      </c>
      <c r="ID45" s="305">
        <v>-11000</v>
      </c>
      <c r="IE45" s="305">
        <v>228423.489</v>
      </c>
      <c r="IF45" s="305">
        <v>43925</v>
      </c>
      <c r="IG45" s="305">
        <v>39960</v>
      </c>
      <c r="IH45" s="305">
        <v>1996</v>
      </c>
      <c r="II45" s="305">
        <v>493</v>
      </c>
      <c r="IJ45" s="305">
        <v>5339</v>
      </c>
      <c r="IK45" s="305">
        <v>425</v>
      </c>
      <c r="IL45" s="305">
        <v>1020</v>
      </c>
      <c r="IM45" s="305">
        <v>98</v>
      </c>
      <c r="IN45" s="305">
        <v>30589</v>
      </c>
      <c r="IO45" s="305">
        <v>3965</v>
      </c>
      <c r="IP45" s="305">
        <v>46767</v>
      </c>
      <c r="IQ45" s="305">
        <v>36905</v>
      </c>
      <c r="IR45" s="305">
        <v>19154</v>
      </c>
      <c r="IS45" s="305">
        <v>5708</v>
      </c>
      <c r="IT45" s="305">
        <v>6353</v>
      </c>
      <c r="IU45" s="305">
        <v>847</v>
      </c>
      <c r="IV45" s="305">
        <v>2161</v>
      </c>
      <c r="IW45" s="305">
        <v>2682</v>
      </c>
      <c r="IX45" s="305">
        <v>9862</v>
      </c>
      <c r="IY45" s="305">
        <v>6411</v>
      </c>
      <c r="IZ45" s="305">
        <v>6411</v>
      </c>
      <c r="JA45" s="305">
        <v>2197</v>
      </c>
      <c r="JB45" s="305">
        <v>1063</v>
      </c>
      <c r="JC45" s="305">
        <v>70</v>
      </c>
      <c r="JD45" s="305">
        <v>121</v>
      </c>
      <c r="JE45" s="305">
        <v>-2842</v>
      </c>
      <c r="JF45" s="305">
        <v>0</v>
      </c>
      <c r="JG45" s="305">
        <v>-6724</v>
      </c>
      <c r="JH45" s="305">
        <v>-11000</v>
      </c>
      <c r="JI45" s="305">
        <v>228423.489</v>
      </c>
      <c r="JJ45" s="305">
        <v>26168</v>
      </c>
      <c r="JK45" s="305">
        <v>24122</v>
      </c>
      <c r="JL45" s="305">
        <v>2034</v>
      </c>
      <c r="JM45" s="305">
        <v>701</v>
      </c>
      <c r="JN45" s="305">
        <v>8155</v>
      </c>
      <c r="JO45" s="305">
        <v>611</v>
      </c>
      <c r="JP45" s="305">
        <v>3486</v>
      </c>
      <c r="JQ45" s="305">
        <v>145</v>
      </c>
      <c r="JR45" s="305">
        <v>8990</v>
      </c>
      <c r="JS45" s="305">
        <v>2046</v>
      </c>
      <c r="JT45" s="305">
        <v>26303</v>
      </c>
      <c r="JU45" s="305">
        <v>21012</v>
      </c>
      <c r="JV45" s="305">
        <v>7971</v>
      </c>
      <c r="JW45" s="305">
        <v>6467</v>
      </c>
      <c r="JX45" s="305">
        <v>328</v>
      </c>
      <c r="JY45" s="305">
        <v>417</v>
      </c>
      <c r="JZ45" s="305">
        <v>1600</v>
      </c>
      <c r="KA45" s="305">
        <v>4229</v>
      </c>
      <c r="KB45" s="305">
        <v>5291</v>
      </c>
      <c r="KC45" s="305">
        <v>4610</v>
      </c>
      <c r="KD45" s="305">
        <v>4610</v>
      </c>
      <c r="KE45" s="305">
        <v>391</v>
      </c>
      <c r="KF45" s="305">
        <v>68</v>
      </c>
      <c r="KG45" s="305">
        <v>0</v>
      </c>
      <c r="KH45" s="305">
        <v>222</v>
      </c>
      <c r="KI45" s="305">
        <v>-135</v>
      </c>
      <c r="KJ45" s="305">
        <v>0</v>
      </c>
      <c r="KK45" s="305">
        <v>1463</v>
      </c>
      <c r="KL45" s="305">
        <v>3110</v>
      </c>
      <c r="KM45" s="305">
        <v>17941.327000000001</v>
      </c>
      <c r="KN45" s="305">
        <v>75862</v>
      </c>
      <c r="KO45" s="305">
        <v>75534</v>
      </c>
      <c r="KP45" s="305">
        <v>359</v>
      </c>
      <c r="KQ45" s="305">
        <v>0</v>
      </c>
      <c r="KR45" s="305">
        <v>0</v>
      </c>
      <c r="KS45" s="305">
        <v>366</v>
      </c>
      <c r="KT45" s="305">
        <v>0</v>
      </c>
      <c r="KU45" s="305">
        <v>50076</v>
      </c>
      <c r="KV45" s="305">
        <v>24733</v>
      </c>
      <c r="KW45" s="305">
        <v>328</v>
      </c>
      <c r="KX45" s="305">
        <v>78482</v>
      </c>
      <c r="KY45" s="305">
        <v>77985</v>
      </c>
      <c r="KZ45" s="305">
        <v>5403</v>
      </c>
      <c r="LA45" s="305">
        <v>2320</v>
      </c>
      <c r="LB45" s="305">
        <v>55838</v>
      </c>
      <c r="LC45" s="305">
        <v>749</v>
      </c>
      <c r="LD45" s="305">
        <v>35</v>
      </c>
      <c r="LE45" s="305">
        <v>13640</v>
      </c>
      <c r="LF45" s="305">
        <v>497</v>
      </c>
      <c r="LG45" s="305">
        <v>489</v>
      </c>
      <c r="LH45" s="305">
        <v>489</v>
      </c>
      <c r="LI45" s="305">
        <v>3</v>
      </c>
      <c r="LJ45" s="305">
        <v>5</v>
      </c>
      <c r="LK45" s="305">
        <v>0</v>
      </c>
      <c r="LL45" s="305">
        <v>0</v>
      </c>
      <c r="LM45" s="305">
        <v>-2620</v>
      </c>
      <c r="LN45" s="305">
        <v>0</v>
      </c>
      <c r="LO45" s="305">
        <v>-2585</v>
      </c>
      <c r="LP45" s="305">
        <v>-2451</v>
      </c>
      <c r="LQ45" s="305">
        <v>10263.858</v>
      </c>
      <c r="LR45" s="305">
        <v>40184.262999999999</v>
      </c>
      <c r="LS45" s="305">
        <v>7294.9489999999996</v>
      </c>
      <c r="LT45" s="305">
        <v>26408.418000000001</v>
      </c>
      <c r="LU45" s="305">
        <v>27116.07</v>
      </c>
      <c r="LV45" s="305">
        <v>6480.8959999999997</v>
      </c>
      <c r="LW45" s="305">
        <v>32889.313999999998</v>
      </c>
      <c r="LX45" s="305">
        <v>17974.189364461734</v>
      </c>
      <c r="LY45" s="305">
        <v>4116.0893644617354</v>
      </c>
      <c r="LZ45" s="305">
        <v>13858.099999999999</v>
      </c>
      <c r="MA45" s="305">
        <v>11071.7</v>
      </c>
      <c r="MB45" s="305">
        <v>13277.099999999999</v>
      </c>
      <c r="MC45" s="305">
        <v>10582.7</v>
      </c>
      <c r="MD45" s="305">
        <v>24056453.899999999</v>
      </c>
      <c r="ME45" s="305">
        <v>18459555.5</v>
      </c>
      <c r="MF45" s="305">
        <v>2561.1993797276737</v>
      </c>
      <c r="MG45" s="305">
        <v>1554.8899847340617</v>
      </c>
      <c r="MH45" s="305">
        <v>22.900000000000002</v>
      </c>
      <c r="MI45" s="305">
        <v>14.249317884630916</v>
      </c>
      <c r="MJ45" s="305">
        <v>8.6506821153690865</v>
      </c>
      <c r="MK45" s="305">
        <v>990.59999999999991</v>
      </c>
      <c r="ML45" s="305">
        <v>2562.9</v>
      </c>
      <c r="MM45" s="305">
        <v>177.80000000000018</v>
      </c>
      <c r="MN45" s="305">
        <v>2385.1</v>
      </c>
      <c r="MO45" s="305">
        <v>1251.3</v>
      </c>
      <c r="MP45" s="305">
        <v>9053.2999999999993</v>
      </c>
      <c r="MQ45" s="305">
        <v>6345.2999999999993</v>
      </c>
      <c r="MR45" s="305">
        <v>2708</v>
      </c>
      <c r="MS45" s="305">
        <v>348</v>
      </c>
      <c r="MT45" s="305">
        <v>2397.3000000000002</v>
      </c>
      <c r="MU45" s="305">
        <v>176.70000000000027</v>
      </c>
      <c r="MV45" s="305">
        <v>2220.6</v>
      </c>
      <c r="MW45" s="305">
        <v>1076.8</v>
      </c>
      <c r="MX45" s="305">
        <v>7249.5999999999995</v>
      </c>
      <c r="MY45" s="305">
        <v>4613.3</v>
      </c>
      <c r="MZ45" s="305">
        <v>2636.3</v>
      </c>
      <c r="NA45" s="305">
        <v>219791</v>
      </c>
      <c r="NB45" s="305">
        <v>2424</v>
      </c>
      <c r="NC45" s="305">
        <v>52514</v>
      </c>
      <c r="ND45" s="305">
        <v>4833</v>
      </c>
      <c r="NE45" s="305">
        <v>47681</v>
      </c>
      <c r="NF45" s="305">
        <v>19639</v>
      </c>
      <c r="NG45" s="305">
        <v>145214</v>
      </c>
      <c r="NH45" s="305">
        <v>88381</v>
      </c>
      <c r="NI45" s="305">
        <v>56833</v>
      </c>
      <c r="NJ45" s="305">
        <v>19851.603638104356</v>
      </c>
      <c r="NK45" s="305">
        <v>6965.5172413793107</v>
      </c>
      <c r="NL45" s="305">
        <v>21905.476994952653</v>
      </c>
      <c r="NM45" s="305">
        <v>27351.443123938836</v>
      </c>
      <c r="NN45" s="305">
        <v>21472.124650995229</v>
      </c>
      <c r="NO45" s="305">
        <v>18238.29866270431</v>
      </c>
      <c r="NP45" s="305">
        <v>20030.62237916575</v>
      </c>
      <c r="NQ45" s="305">
        <v>19157.8696377864</v>
      </c>
      <c r="NR45" s="305">
        <v>21557.86518984941</v>
      </c>
      <c r="NS45" s="305">
        <v>3039.8656404696112</v>
      </c>
      <c r="NT45" s="305">
        <v>1458.7797499999999</v>
      </c>
      <c r="NU45" s="305">
        <v>10818</v>
      </c>
      <c r="NV45" s="305">
        <v>0.51592193720423651</v>
      </c>
      <c r="NW45" s="305">
        <v>0.13592777435092246</v>
      </c>
      <c r="NX45" s="305">
        <v>0.30069059914141727</v>
      </c>
      <c r="NY45" s="305">
        <v>0.63607742692866953</v>
      </c>
      <c r="NZ45" s="305">
        <v>0.49701371665738725</v>
      </c>
      <c r="OA45" s="305">
        <v>0.52303924217047559</v>
      </c>
      <c r="OB45" s="305">
        <v>0.42612967927330236</v>
      </c>
      <c r="OC45" s="305">
        <v>0.8092295425097179</v>
      </c>
      <c r="OD45" s="305">
        <v>31948.248911404309</v>
      </c>
      <c r="OE45" s="305"/>
      <c r="OF45" s="305"/>
      <c r="OG45" s="305">
        <v>16379.270716804736</v>
      </c>
      <c r="OH45" s="305"/>
      <c r="OI45" s="305"/>
      <c r="OJ45" s="305">
        <v>12635.440324290204</v>
      </c>
      <c r="OK45" s="305"/>
      <c r="OL45" s="305"/>
      <c r="OM45" s="305">
        <v>3743.8303925145324</v>
      </c>
      <c r="ON45" s="305"/>
      <c r="OO45" s="305"/>
      <c r="OP45" s="305">
        <v>51.269421671087258</v>
      </c>
      <c r="OS45" s="305">
        <v>39.549711658155488</v>
      </c>
      <c r="OV45" s="305">
        <v>22.851196013378079</v>
      </c>
    </row>
    <row r="46" spans="1:412" s="157" customFormat="1" ht="12">
      <c r="A46" s="1342">
        <v>1996</v>
      </c>
      <c r="B46" s="305">
        <v>488946</v>
      </c>
      <c r="C46" s="305">
        <v>295703</v>
      </c>
      <c r="D46" s="305">
        <v>85262</v>
      </c>
      <c r="E46" s="305">
        <v>108722</v>
      </c>
      <c r="F46" s="305">
        <v>112815</v>
      </c>
      <c r="G46" s="305">
        <v>113556</v>
      </c>
      <c r="H46" s="383">
        <v>783541.83335500001</v>
      </c>
      <c r="I46" s="383">
        <v>478564.8317617877</v>
      </c>
      <c r="J46" s="383">
        <v>139349.45645293602</v>
      </c>
      <c r="K46" s="383">
        <v>159268.52604053583</v>
      </c>
      <c r="L46" s="383">
        <v>162665.98762930452</v>
      </c>
      <c r="M46" s="383">
        <v>156306.96852956392</v>
      </c>
      <c r="N46" s="305">
        <v>62.402028734880929</v>
      </c>
      <c r="O46" s="305">
        <v>61.789538297538392</v>
      </c>
      <c r="P46" s="305">
        <v>61.185742786730167</v>
      </c>
      <c r="Q46" s="305">
        <v>68.263330303144073</v>
      </c>
      <c r="R46" s="305">
        <v>69.353773117642319</v>
      </c>
      <c r="S46" s="305">
        <v>72.649352148699634</v>
      </c>
      <c r="T46" s="383">
        <v>488946</v>
      </c>
      <c r="U46" s="383">
        <v>448775</v>
      </c>
      <c r="V46" s="383">
        <v>232395</v>
      </c>
      <c r="W46" s="383">
        <v>216380</v>
      </c>
      <c r="X46" s="383">
        <v>157206</v>
      </c>
      <c r="Y46" s="383">
        <v>59174</v>
      </c>
      <c r="Z46" s="383">
        <v>40171</v>
      </c>
      <c r="AA46" s="305">
        <v>488946</v>
      </c>
      <c r="AB46" s="305">
        <v>451540</v>
      </c>
      <c r="AC46" s="305">
        <v>21414</v>
      </c>
      <c r="AD46" s="305">
        <v>16789</v>
      </c>
      <c r="AE46" s="305">
        <v>80050</v>
      </c>
      <c r="AF46" s="305">
        <v>40626</v>
      </c>
      <c r="AG46" s="305">
        <v>292661</v>
      </c>
      <c r="AH46" s="305">
        <v>218040</v>
      </c>
      <c r="AI46" s="305">
        <v>20478</v>
      </c>
      <c r="AJ46" s="305">
        <v>74621</v>
      </c>
      <c r="AK46" s="305">
        <v>37406</v>
      </c>
      <c r="AL46" s="305">
        <v>783541.83335500001</v>
      </c>
      <c r="AM46" s="305">
        <v>718504.89301652613</v>
      </c>
      <c r="AN46" s="305">
        <v>21960.57325082038</v>
      </c>
      <c r="AO46" s="305">
        <v>24096.127535911139</v>
      </c>
      <c r="AP46" s="305">
        <v>118768.80758425377</v>
      </c>
      <c r="AQ46" s="305">
        <v>78007.442515969669</v>
      </c>
      <c r="AR46" s="305">
        <v>475671.94212957117</v>
      </c>
      <c r="AS46" s="305">
        <v>338433.46246660093</v>
      </c>
      <c r="AT46" s="305">
        <v>43836.902298000001</v>
      </c>
      <c r="AU46" s="305">
        <v>137238.47966297029</v>
      </c>
      <c r="AV46" s="305">
        <v>65036.940338473789</v>
      </c>
      <c r="AW46" s="305">
        <v>62.402028734880929</v>
      </c>
      <c r="AX46" s="305">
        <v>62.844387614993494</v>
      </c>
      <c r="AY46" s="305">
        <v>97.511115741024838</v>
      </c>
      <c r="AZ46" s="305">
        <v>69.675096029346946</v>
      </c>
      <c r="BA46" s="305">
        <v>67.39985155042757</v>
      </c>
      <c r="BB46" s="305">
        <v>52.07964610771986</v>
      </c>
      <c r="BC46" s="305">
        <v>61.525806775519307</v>
      </c>
      <c r="BD46" s="305">
        <v>64.426253364800701</v>
      </c>
      <c r="BE46" s="305">
        <v>46.714067204822271</v>
      </c>
      <c r="BF46" s="305">
        <v>54.373234229389567</v>
      </c>
      <c r="BG46" s="305">
        <v>57.515005787982624</v>
      </c>
      <c r="BH46" s="305">
        <v>112815</v>
      </c>
      <c r="BI46" s="305">
        <v>78921</v>
      </c>
      <c r="BJ46" s="305">
        <v>33894</v>
      </c>
      <c r="BK46" s="305">
        <v>16880</v>
      </c>
      <c r="BL46" s="305">
        <v>17014</v>
      </c>
      <c r="BM46" s="305">
        <v>113556</v>
      </c>
      <c r="BN46" s="305">
        <v>92720</v>
      </c>
      <c r="BO46" s="305">
        <v>20836</v>
      </c>
      <c r="BP46" s="305">
        <v>17759</v>
      </c>
      <c r="BQ46" s="305">
        <v>3077</v>
      </c>
      <c r="BR46" s="305">
        <v>162665.98762930452</v>
      </c>
      <c r="BS46" s="305">
        <v>107103.50708527287</v>
      </c>
      <c r="BT46" s="305">
        <v>55562.480544031663</v>
      </c>
      <c r="BU46" s="305">
        <v>26608.332379033658</v>
      </c>
      <c r="BV46" s="305">
        <v>28954.148164998005</v>
      </c>
      <c r="BW46" s="305">
        <v>156306.96852956392</v>
      </c>
      <c r="BX46" s="305">
        <v>123476.13528513614</v>
      </c>
      <c r="BY46" s="305">
        <v>32830.833244427777</v>
      </c>
      <c r="BZ46" s="305">
        <v>28201.859994631901</v>
      </c>
      <c r="CA46" s="305">
        <v>4628.9732497958748</v>
      </c>
      <c r="CB46" s="305">
        <v>69.353773117642319</v>
      </c>
      <c r="CC46" s="305">
        <v>73.686662694588762</v>
      </c>
      <c r="CD46" s="305">
        <v>61.001596163691765</v>
      </c>
      <c r="CE46" s="305">
        <v>63.438774589649938</v>
      </c>
      <c r="CF46" s="305">
        <v>58.761873784177943</v>
      </c>
      <c r="CG46" s="305">
        <v>72.649352148699634</v>
      </c>
      <c r="CH46" s="305">
        <v>75.091433487035516</v>
      </c>
      <c r="CI46" s="305">
        <v>63.464730988929119</v>
      </c>
      <c r="CJ46" s="305">
        <v>62.971023908991633</v>
      </c>
      <c r="CK46" s="305">
        <v>66.472624358667161</v>
      </c>
      <c r="CL46" s="305">
        <v>108722</v>
      </c>
      <c r="CM46" s="305">
        <v>106082</v>
      </c>
      <c r="CN46" s="305">
        <v>1367</v>
      </c>
      <c r="CO46" s="305">
        <v>1273</v>
      </c>
      <c r="CP46" s="305">
        <v>159268.52604053583</v>
      </c>
      <c r="CQ46" s="305">
        <v>154461.21589525774</v>
      </c>
      <c r="CR46" s="305">
        <v>-546.65069869064632</v>
      </c>
      <c r="CS46" s="305">
        <v>5353.9608439687354</v>
      </c>
      <c r="CT46" s="305">
        <v>106082</v>
      </c>
      <c r="CU46" s="305">
        <v>28245.742375489644</v>
      </c>
      <c r="CV46" s="305">
        <v>33658.922216004474</v>
      </c>
      <c r="CW46" s="305">
        <v>7685.6765179071062</v>
      </c>
      <c r="CX46" s="305">
        <v>28842.156809597087</v>
      </c>
      <c r="CY46" s="305">
        <v>503.65946768326802</v>
      </c>
      <c r="CZ46" s="305">
        <v>7145.8426133184103</v>
      </c>
      <c r="DA46" s="305">
        <v>36491.658890598766</v>
      </c>
      <c r="DB46" s="305">
        <v>159268.52604053583</v>
      </c>
      <c r="DC46" s="305">
        <v>154461.21589525774</v>
      </c>
      <c r="DD46" s="305">
        <v>39634.842857831209</v>
      </c>
      <c r="DE46" s="305">
        <v>55930.687081489574</v>
      </c>
      <c r="DF46" s="305">
        <v>10987.739075289113</v>
      </c>
      <c r="DG46" s="305">
        <v>35865.794525185287</v>
      </c>
      <c r="DH46" s="305">
        <v>533.86187675452845</v>
      </c>
      <c r="DI46" s="305">
        <v>11508.290478708048</v>
      </c>
      <c r="DJ46" s="305">
        <v>47907.946880647862</v>
      </c>
      <c r="DK46" s="305">
        <v>68.263330303144073</v>
      </c>
      <c r="DL46" s="305">
        <v>68.678729081050122</v>
      </c>
      <c r="DM46" s="305">
        <v>71.264928378311311</v>
      </c>
      <c r="DN46" s="305">
        <v>60.179704509912938</v>
      </c>
      <c r="DO46" s="305">
        <v>69.947752356003946</v>
      </c>
      <c r="DP46" s="305">
        <v>80.416890776931936</v>
      </c>
      <c r="DQ46" s="305">
        <v>94.3426548352042</v>
      </c>
      <c r="DR46" s="305">
        <v>62.092998317510506</v>
      </c>
      <c r="DS46" s="305">
        <v>76.170366852726389</v>
      </c>
      <c r="DT46" s="305">
        <v>87854</v>
      </c>
      <c r="DU46" s="305">
        <v>18228</v>
      </c>
      <c r="DV46" s="305">
        <v>59608.257624510356</v>
      </c>
      <c r="DW46" s="305">
        <v>124171.93456952866</v>
      </c>
      <c r="DX46" s="305">
        <v>30289.28132572908</v>
      </c>
      <c r="DY46" s="305">
        <v>84537.09171169746</v>
      </c>
      <c r="DZ46" s="305">
        <v>70.751897604371422</v>
      </c>
      <c r="EA46" s="305">
        <v>60.179704509912938</v>
      </c>
      <c r="EB46" s="305">
        <v>70.511365387156218</v>
      </c>
      <c r="EC46" s="305">
        <v>2150686</v>
      </c>
      <c r="ED46" s="305">
        <v>2196036.6653632773</v>
      </c>
      <c r="EE46" s="305">
        <v>77.37</v>
      </c>
      <c r="EF46" s="305">
        <v>99972</v>
      </c>
      <c r="EG46" s="305">
        <v>212769</v>
      </c>
      <c r="EH46" s="305">
        <v>20474</v>
      </c>
      <c r="EI46" s="305">
        <v>-27321</v>
      </c>
      <c r="EJ46" s="305">
        <v>325484</v>
      </c>
      <c r="EK46" s="305">
        <v>295703</v>
      </c>
      <c r="EL46" s="305">
        <v>1510</v>
      </c>
      <c r="EM46" s="305">
        <v>31291</v>
      </c>
      <c r="EN46" s="305">
        <v>9.6136830074596595</v>
      </c>
      <c r="EO46" s="305">
        <v>112815</v>
      </c>
      <c r="EP46" s="305">
        <v>78921</v>
      </c>
      <c r="EQ46" s="305">
        <v>33894</v>
      </c>
      <c r="ER46" s="305">
        <v>17014</v>
      </c>
      <c r="ES46" s="305">
        <v>113556</v>
      </c>
      <c r="ET46" s="305">
        <v>92720</v>
      </c>
      <c r="EU46" s="305">
        <v>20836</v>
      </c>
      <c r="EV46" s="305">
        <v>3077</v>
      </c>
      <c r="EW46" s="305">
        <v>-1651</v>
      </c>
      <c r="EX46" s="305">
        <v>-1501</v>
      </c>
      <c r="EY46" s="305">
        <v>4638</v>
      </c>
      <c r="EZ46" s="305">
        <v>745</v>
      </c>
      <c r="FA46" s="305">
        <v>17083</v>
      </c>
      <c r="FB46" s="305">
        <v>18734</v>
      </c>
      <c r="FC46" s="305">
        <v>-1651</v>
      </c>
      <c r="FD46" s="305">
        <v>5921</v>
      </c>
      <c r="FE46" s="305">
        <v>7422</v>
      </c>
      <c r="FF46" s="305">
        <v>-1501</v>
      </c>
      <c r="FG46" s="305">
        <v>485794</v>
      </c>
      <c r="FH46" s="305">
        <v>59174</v>
      </c>
      <c r="FI46" s="305">
        <v>426620</v>
      </c>
      <c r="FJ46" s="305">
        <v>295703</v>
      </c>
      <c r="FK46" s="305">
        <v>85262</v>
      </c>
      <c r="FL46" s="305">
        <v>104829</v>
      </c>
      <c r="FM46" s="305">
        <v>108722</v>
      </c>
      <c r="FN46" s="305">
        <v>4802</v>
      </c>
      <c r="FO46" s="305">
        <v>164</v>
      </c>
      <c r="FP46" s="305">
        <v>4638</v>
      </c>
      <c r="FQ46" s="305">
        <v>745</v>
      </c>
      <c r="FR46" s="305">
        <v>0.15236856421772549</v>
      </c>
      <c r="FS46" s="305">
        <v>180897</v>
      </c>
      <c r="FT46" s="305">
        <v>174912</v>
      </c>
      <c r="FU46" s="305">
        <v>6833</v>
      </c>
      <c r="FV46" s="305">
        <v>1781</v>
      </c>
      <c r="FW46" s="305">
        <v>0</v>
      </c>
      <c r="FX46" s="305">
        <v>49230</v>
      </c>
      <c r="FY46" s="305">
        <v>8627</v>
      </c>
      <c r="FZ46" s="305">
        <v>46093</v>
      </c>
      <c r="GA46" s="305">
        <v>58634</v>
      </c>
      <c r="GB46" s="305">
        <v>3714</v>
      </c>
      <c r="GC46" s="305">
        <v>5985</v>
      </c>
      <c r="GD46" s="305">
        <v>209578</v>
      </c>
      <c r="GE46" s="305">
        <v>183301</v>
      </c>
      <c r="GF46" s="305">
        <v>53087</v>
      </c>
      <c r="GG46" s="305">
        <v>19912</v>
      </c>
      <c r="GH46" s="305">
        <v>73681</v>
      </c>
      <c r="GI46" s="305">
        <v>9950</v>
      </c>
      <c r="GJ46" s="305">
        <v>4716</v>
      </c>
      <c r="GK46" s="305">
        <v>24604</v>
      </c>
      <c r="GL46" s="305">
        <v>7301</v>
      </c>
      <c r="GM46" s="305">
        <v>26277</v>
      </c>
      <c r="GN46" s="305">
        <v>18246</v>
      </c>
      <c r="GO46" s="305">
        <v>18228</v>
      </c>
      <c r="GP46" s="305">
        <v>4827</v>
      </c>
      <c r="GQ46" s="305">
        <v>2881</v>
      </c>
      <c r="GR46" s="305">
        <v>323</v>
      </c>
      <c r="GS46" s="305">
        <v>-28681</v>
      </c>
      <c r="GT46" s="305">
        <v>-28681</v>
      </c>
      <c r="GU46" s="305"/>
      <c r="GV46" s="305">
        <v>-4081</v>
      </c>
      <c r="GW46" s="305">
        <v>-8389</v>
      </c>
      <c r="GX46" s="305">
        <v>319975.81099999999</v>
      </c>
      <c r="GY46" s="305">
        <v>-116697</v>
      </c>
      <c r="GZ46" s="305">
        <v>96559</v>
      </c>
      <c r="HA46" s="305">
        <v>94541</v>
      </c>
      <c r="HB46" s="305">
        <v>2087</v>
      </c>
      <c r="HC46" s="305">
        <v>261</v>
      </c>
      <c r="HD46" s="305">
        <v>0</v>
      </c>
      <c r="HE46" s="305">
        <v>35238</v>
      </c>
      <c r="HF46" s="305">
        <v>7011</v>
      </c>
      <c r="HG46" s="305">
        <v>41190</v>
      </c>
      <c r="HH46" s="305">
        <v>5918</v>
      </c>
      <c r="HI46" s="305">
        <v>2836</v>
      </c>
      <c r="HJ46" s="305">
        <v>2018</v>
      </c>
      <c r="HK46" s="305">
        <v>117120</v>
      </c>
      <c r="HL46" s="305">
        <v>104043</v>
      </c>
      <c r="HM46" s="305">
        <v>17387</v>
      </c>
      <c r="HN46" s="305">
        <v>4271</v>
      </c>
      <c r="HO46" s="305">
        <v>7539</v>
      </c>
      <c r="HP46" s="305">
        <v>2429</v>
      </c>
      <c r="HQ46" s="305">
        <v>20620</v>
      </c>
      <c r="HR46" s="305">
        <v>51797</v>
      </c>
      <c r="HS46" s="305">
        <v>13077</v>
      </c>
      <c r="HT46" s="305">
        <v>6408</v>
      </c>
      <c r="HU46" s="305">
        <v>6390</v>
      </c>
      <c r="HV46" s="305">
        <v>2012</v>
      </c>
      <c r="HW46" s="305">
        <v>1777</v>
      </c>
      <c r="HX46" s="305">
        <v>2792</v>
      </c>
      <c r="HY46" s="305">
        <v>88</v>
      </c>
      <c r="HZ46" s="305">
        <v>-20561</v>
      </c>
      <c r="IA46" s="305">
        <v>-20561</v>
      </c>
      <c r="IB46" s="305">
        <v>0</v>
      </c>
      <c r="IC46" s="305">
        <v>58</v>
      </c>
      <c r="ID46" s="305">
        <v>-9502</v>
      </c>
      <c r="IE46" s="305">
        <v>257040.51699999996</v>
      </c>
      <c r="IF46" s="305">
        <v>48746</v>
      </c>
      <c r="IG46" s="305">
        <v>44298</v>
      </c>
      <c r="IH46" s="305">
        <v>2455</v>
      </c>
      <c r="II46" s="305">
        <v>828</v>
      </c>
      <c r="IJ46" s="305">
        <v>5526</v>
      </c>
      <c r="IK46" s="305">
        <v>538</v>
      </c>
      <c r="IL46" s="305">
        <v>1094</v>
      </c>
      <c r="IM46" s="305">
        <v>104</v>
      </c>
      <c r="IN46" s="305">
        <v>33753</v>
      </c>
      <c r="IO46" s="305">
        <v>4448</v>
      </c>
      <c r="IP46" s="305">
        <v>51807</v>
      </c>
      <c r="IQ46" s="305">
        <v>41117</v>
      </c>
      <c r="IR46" s="305">
        <v>21544</v>
      </c>
      <c r="IS46" s="305">
        <v>6438</v>
      </c>
      <c r="IT46" s="305">
        <v>6842</v>
      </c>
      <c r="IU46" s="305">
        <v>918</v>
      </c>
      <c r="IV46" s="305">
        <v>2399</v>
      </c>
      <c r="IW46" s="305">
        <v>2976</v>
      </c>
      <c r="IX46" s="305">
        <v>10690</v>
      </c>
      <c r="IY46" s="305">
        <v>6912</v>
      </c>
      <c r="IZ46" s="305">
        <v>6912</v>
      </c>
      <c r="JA46" s="305">
        <v>2470</v>
      </c>
      <c r="JB46" s="305">
        <v>1058</v>
      </c>
      <c r="JC46" s="305">
        <v>89</v>
      </c>
      <c r="JD46" s="305">
        <v>161</v>
      </c>
      <c r="JE46" s="305">
        <v>-3061</v>
      </c>
      <c r="JF46" s="305">
        <v>0</v>
      </c>
      <c r="JG46" s="305">
        <v>58</v>
      </c>
      <c r="JH46" s="305">
        <v>-9502</v>
      </c>
      <c r="JI46" s="305">
        <v>257040.51699999996</v>
      </c>
      <c r="JJ46" s="305">
        <v>27525</v>
      </c>
      <c r="JK46" s="305">
        <v>25352</v>
      </c>
      <c r="JL46" s="305">
        <v>1974</v>
      </c>
      <c r="JM46" s="305">
        <v>692</v>
      </c>
      <c r="JN46" s="305">
        <v>8466</v>
      </c>
      <c r="JO46" s="305">
        <v>715</v>
      </c>
      <c r="JP46" s="305">
        <v>3809</v>
      </c>
      <c r="JQ46" s="305">
        <v>176</v>
      </c>
      <c r="JR46" s="305">
        <v>9520</v>
      </c>
      <c r="JS46" s="305">
        <v>2173</v>
      </c>
      <c r="JT46" s="305">
        <v>27491</v>
      </c>
      <c r="JU46" s="305">
        <v>22589</v>
      </c>
      <c r="JV46" s="305">
        <v>8624</v>
      </c>
      <c r="JW46" s="305">
        <v>6877</v>
      </c>
      <c r="JX46" s="305">
        <v>362</v>
      </c>
      <c r="JY46" s="305">
        <v>573</v>
      </c>
      <c r="JZ46" s="305">
        <v>1569</v>
      </c>
      <c r="KA46" s="305">
        <v>4584</v>
      </c>
      <c r="KB46" s="305">
        <v>4902</v>
      </c>
      <c r="KC46" s="305">
        <v>4418</v>
      </c>
      <c r="KD46" s="305">
        <v>4418</v>
      </c>
      <c r="KE46" s="305">
        <v>344</v>
      </c>
      <c r="KF46" s="305">
        <v>66</v>
      </c>
      <c r="KG46" s="305">
        <v>0</v>
      </c>
      <c r="KH46" s="305">
        <v>74</v>
      </c>
      <c r="KI46" s="305">
        <v>34</v>
      </c>
      <c r="KJ46" s="305">
        <v>0</v>
      </c>
      <c r="KK46" s="305">
        <v>1601</v>
      </c>
      <c r="KL46" s="305">
        <v>2763</v>
      </c>
      <c r="KM46" s="305">
        <v>18901.575000000001</v>
      </c>
      <c r="KN46" s="305">
        <v>77738</v>
      </c>
      <c r="KO46" s="305">
        <v>77485</v>
      </c>
      <c r="KP46" s="305">
        <v>317</v>
      </c>
      <c r="KQ46" s="305">
        <v>0</v>
      </c>
      <c r="KR46" s="305">
        <v>0</v>
      </c>
      <c r="KS46" s="305">
        <v>363</v>
      </c>
      <c r="KT46" s="305">
        <v>0</v>
      </c>
      <c r="KU46" s="305">
        <v>52436</v>
      </c>
      <c r="KV46" s="305">
        <v>24369</v>
      </c>
      <c r="KW46" s="305">
        <v>253</v>
      </c>
      <c r="KX46" s="305">
        <v>82831</v>
      </c>
      <c r="KY46" s="305">
        <v>82316</v>
      </c>
      <c r="KZ46" s="305">
        <v>5532</v>
      </c>
      <c r="LA46" s="305">
        <v>2326</v>
      </c>
      <c r="LB46" s="305">
        <v>58938</v>
      </c>
      <c r="LC46" s="305">
        <v>796</v>
      </c>
      <c r="LD46" s="305">
        <v>16</v>
      </c>
      <c r="LE46" s="305">
        <v>14708</v>
      </c>
      <c r="LF46" s="305">
        <v>515</v>
      </c>
      <c r="LG46" s="305">
        <v>508</v>
      </c>
      <c r="LH46" s="305">
        <v>508</v>
      </c>
      <c r="LI46" s="305">
        <v>1</v>
      </c>
      <c r="LJ46" s="305">
        <v>6</v>
      </c>
      <c r="LK46" s="305">
        <v>0</v>
      </c>
      <c r="LL46" s="305">
        <v>0</v>
      </c>
      <c r="LM46" s="305">
        <v>-5093</v>
      </c>
      <c r="LN46" s="305">
        <v>0</v>
      </c>
      <c r="LO46" s="305">
        <v>-5077</v>
      </c>
      <c r="LP46" s="305">
        <v>-4831</v>
      </c>
      <c r="LQ46" s="305">
        <v>13251.447999999999</v>
      </c>
      <c r="LR46" s="305">
        <v>40382.002</v>
      </c>
      <c r="LS46" s="305">
        <v>7078.8119999999999</v>
      </c>
      <c r="LT46" s="305">
        <v>26629.05</v>
      </c>
      <c r="LU46" s="305">
        <v>27305.839</v>
      </c>
      <c r="LV46" s="305">
        <v>6674.14</v>
      </c>
      <c r="LW46" s="305">
        <v>33303.19</v>
      </c>
      <c r="LX46" s="305">
        <v>18042.094455852159</v>
      </c>
      <c r="LY46" s="305">
        <v>3983.6944558521573</v>
      </c>
      <c r="LZ46" s="305">
        <v>14058.400000000001</v>
      </c>
      <c r="MA46" s="305">
        <v>11269.599999999999</v>
      </c>
      <c r="MB46" s="305">
        <v>13467.2</v>
      </c>
      <c r="MC46" s="305">
        <v>10829</v>
      </c>
      <c r="MD46" s="305">
        <v>24467619.100000001</v>
      </c>
      <c r="ME46" s="305">
        <v>18963514</v>
      </c>
      <c r="MF46" s="305">
        <v>2510.8419948097148</v>
      </c>
      <c r="MG46" s="305">
        <v>1472.8524610424424</v>
      </c>
      <c r="MH46" s="305">
        <v>22.08</v>
      </c>
      <c r="MI46" s="305">
        <v>13.916577152134877</v>
      </c>
      <c r="MJ46" s="305">
        <v>8.163422847865121</v>
      </c>
      <c r="MK46" s="305">
        <v>1014.7</v>
      </c>
      <c r="ML46" s="305">
        <v>2651.8999999999996</v>
      </c>
      <c r="MM46" s="305">
        <v>179.09999999999945</v>
      </c>
      <c r="MN46" s="305">
        <v>2472.8000000000002</v>
      </c>
      <c r="MO46" s="305">
        <v>1270.8999999999999</v>
      </c>
      <c r="MP46" s="305">
        <v>9120.9000000000015</v>
      </c>
      <c r="MQ46" s="305">
        <v>6428.5000000000018</v>
      </c>
      <c r="MR46" s="305">
        <v>2692.3999999999996</v>
      </c>
      <c r="MS46" s="305">
        <v>356.99999999999989</v>
      </c>
      <c r="MT46" s="305">
        <v>2475.9999999999995</v>
      </c>
      <c r="MU46" s="305">
        <v>177.70000000000024</v>
      </c>
      <c r="MV46" s="305">
        <v>2298.2999999999993</v>
      </c>
      <c r="MW46" s="305">
        <v>1097.3</v>
      </c>
      <c r="MX46" s="305">
        <v>7339.2999999999993</v>
      </c>
      <c r="MY46" s="305">
        <v>4715.8999999999996</v>
      </c>
      <c r="MZ46" s="305">
        <v>2623.4</v>
      </c>
      <c r="NA46" s="305">
        <v>232395</v>
      </c>
      <c r="NB46" s="305">
        <v>2533</v>
      </c>
      <c r="NC46" s="305">
        <v>55144</v>
      </c>
      <c r="ND46" s="305">
        <v>4993</v>
      </c>
      <c r="NE46" s="305">
        <v>50151</v>
      </c>
      <c r="NF46" s="305">
        <v>20772</v>
      </c>
      <c r="NG46" s="305">
        <v>153946</v>
      </c>
      <c r="NH46" s="305">
        <v>93720</v>
      </c>
      <c r="NI46" s="305">
        <v>60226</v>
      </c>
      <c r="NJ46" s="305">
        <v>20621.40626109179</v>
      </c>
      <c r="NK46" s="305">
        <v>7095.2380952380972</v>
      </c>
      <c r="NL46" s="305">
        <v>22271.405492730213</v>
      </c>
      <c r="NM46" s="305">
        <v>28097.917839054549</v>
      </c>
      <c r="NN46" s="305">
        <v>21820.911108210425</v>
      </c>
      <c r="NO46" s="305">
        <v>18930.101157386314</v>
      </c>
      <c r="NP46" s="305">
        <v>20975.569877236252</v>
      </c>
      <c r="NQ46" s="305">
        <v>19873.194936279397</v>
      </c>
      <c r="NR46" s="305">
        <v>22957.231074178548</v>
      </c>
      <c r="NS46" s="305">
        <v>2824.4286666666667</v>
      </c>
      <c r="NT46" s="305">
        <v>1342.3090833333333</v>
      </c>
      <c r="NU46" s="305">
        <v>9950</v>
      </c>
      <c r="NV46" s="305">
        <v>0.51467201133897333</v>
      </c>
      <c r="NW46" s="305">
        <v>0.11828710189595591</v>
      </c>
      <c r="NX46" s="305">
        <v>0.29739710524748347</v>
      </c>
      <c r="NY46" s="305">
        <v>0.62649594003747655</v>
      </c>
      <c r="NZ46" s="305">
        <v>0.51129818342933098</v>
      </c>
      <c r="OA46" s="305">
        <v>0.52602157444961917</v>
      </c>
      <c r="OB46" s="305">
        <v>0.4298293891029169</v>
      </c>
      <c r="OC46" s="305">
        <v>0.80709183741842105</v>
      </c>
      <c r="OD46" s="305">
        <v>32320.550880247614</v>
      </c>
      <c r="OE46" s="305"/>
      <c r="OF46" s="305"/>
      <c r="OG46" s="305">
        <v>16672.132142828625</v>
      </c>
      <c r="OH46" s="305"/>
      <c r="OI46" s="305"/>
      <c r="OJ46" s="305">
        <v>12998.201824328817</v>
      </c>
      <c r="OK46" s="305"/>
      <c r="OL46" s="305"/>
      <c r="OM46" s="305">
        <v>3673.9303184998084</v>
      </c>
      <c r="ON46" s="305"/>
      <c r="OO46" s="305"/>
      <c r="OP46" s="305">
        <v>51.583849975909452</v>
      </c>
      <c r="OS46" s="305">
        <v>40.216523141851951</v>
      </c>
      <c r="OV46" s="305">
        <v>22.032943579711265</v>
      </c>
    </row>
    <row r="47" spans="1:412" s="157" customFormat="1" ht="12">
      <c r="A47" s="1342">
        <v>1997</v>
      </c>
      <c r="B47" s="305">
        <v>518971</v>
      </c>
      <c r="C47" s="305">
        <v>312562</v>
      </c>
      <c r="D47" s="305">
        <v>87962</v>
      </c>
      <c r="E47" s="305">
        <v>117383</v>
      </c>
      <c r="F47" s="305">
        <v>133459</v>
      </c>
      <c r="G47" s="305">
        <v>132395</v>
      </c>
      <c r="H47" s="383">
        <v>811650.22824299987</v>
      </c>
      <c r="I47" s="383">
        <v>492148.93273358629</v>
      </c>
      <c r="J47" s="383">
        <v>141979.93553404085</v>
      </c>
      <c r="K47" s="383">
        <v>167906.26334101698</v>
      </c>
      <c r="L47" s="383">
        <v>186051.50275938207</v>
      </c>
      <c r="M47" s="383">
        <v>176436.40612502638</v>
      </c>
      <c r="N47" s="305">
        <v>63.940227199027575</v>
      </c>
      <c r="O47" s="305">
        <v>63.50963686214034</v>
      </c>
      <c r="P47" s="305">
        <v>61.953824439447217</v>
      </c>
      <c r="Q47" s="305">
        <v>69.909839969218766</v>
      </c>
      <c r="R47" s="305">
        <v>71.732288114114695</v>
      </c>
      <c r="S47" s="305">
        <v>75.038368162057353</v>
      </c>
      <c r="T47" s="383">
        <v>518971</v>
      </c>
      <c r="U47" s="383">
        <v>474405</v>
      </c>
      <c r="V47" s="383">
        <v>251708</v>
      </c>
      <c r="W47" s="383">
        <v>222697</v>
      </c>
      <c r="X47" s="383">
        <v>159767</v>
      </c>
      <c r="Y47" s="383">
        <v>62930</v>
      </c>
      <c r="Z47" s="383">
        <v>44566</v>
      </c>
      <c r="AA47" s="305">
        <v>518971</v>
      </c>
      <c r="AB47" s="305">
        <v>477108</v>
      </c>
      <c r="AC47" s="305">
        <v>22289</v>
      </c>
      <c r="AD47" s="305">
        <v>16775</v>
      </c>
      <c r="AE47" s="305">
        <v>86582</v>
      </c>
      <c r="AF47" s="305">
        <v>42471</v>
      </c>
      <c r="AG47" s="305">
        <v>308991</v>
      </c>
      <c r="AH47" s="305">
        <v>231364</v>
      </c>
      <c r="AI47" s="305">
        <v>22171</v>
      </c>
      <c r="AJ47" s="305">
        <v>77627</v>
      </c>
      <c r="AK47" s="305">
        <v>41863</v>
      </c>
      <c r="AL47" s="305">
        <v>811650.22824299987</v>
      </c>
      <c r="AM47" s="305">
        <v>742569.63468325138</v>
      </c>
      <c r="AN47" s="305">
        <v>22791.227482107912</v>
      </c>
      <c r="AO47" s="305">
        <v>24263.687477574083</v>
      </c>
      <c r="AP47" s="305">
        <v>126392.17771625046</v>
      </c>
      <c r="AQ47" s="305">
        <v>79300.973620938064</v>
      </c>
      <c r="AR47" s="305">
        <v>489821.56838638091</v>
      </c>
      <c r="AS47" s="305">
        <v>349411.47478295816</v>
      </c>
      <c r="AT47" s="305">
        <v>44226.473255999997</v>
      </c>
      <c r="AU47" s="305">
        <v>140410.09360342278</v>
      </c>
      <c r="AV47" s="305">
        <v>69080.593559748493</v>
      </c>
      <c r="AW47" s="305">
        <v>63.940227199027575</v>
      </c>
      <c r="AX47" s="305">
        <v>64.250943980966042</v>
      </c>
      <c r="AY47" s="305">
        <v>97.796400029343829</v>
      </c>
      <c r="AZ47" s="305">
        <v>69.136235024063978</v>
      </c>
      <c r="BA47" s="305">
        <v>68.502657019151911</v>
      </c>
      <c r="BB47" s="305">
        <v>53.556719496299173</v>
      </c>
      <c r="BC47" s="305">
        <v>63.082358953263117</v>
      </c>
      <c r="BD47" s="305">
        <v>66.2153411371836</v>
      </c>
      <c r="BE47" s="305">
        <v>50.130608135235299</v>
      </c>
      <c r="BF47" s="305">
        <v>55.28591143828401</v>
      </c>
      <c r="BG47" s="305">
        <v>60.600232051845758</v>
      </c>
      <c r="BH47" s="305">
        <v>133459</v>
      </c>
      <c r="BI47" s="305">
        <v>94319</v>
      </c>
      <c r="BJ47" s="305">
        <v>39140</v>
      </c>
      <c r="BK47" s="305">
        <v>19909</v>
      </c>
      <c r="BL47" s="305">
        <v>19231</v>
      </c>
      <c r="BM47" s="305">
        <v>132395</v>
      </c>
      <c r="BN47" s="305">
        <v>108634</v>
      </c>
      <c r="BO47" s="305">
        <v>23761</v>
      </c>
      <c r="BP47" s="305">
        <v>20450</v>
      </c>
      <c r="BQ47" s="305">
        <v>3311</v>
      </c>
      <c r="BR47" s="305">
        <v>186051.50275938207</v>
      </c>
      <c r="BS47" s="305">
        <v>123838.95115780149</v>
      </c>
      <c r="BT47" s="305">
        <v>62212.551601580599</v>
      </c>
      <c r="BU47" s="305">
        <v>30253.75432635512</v>
      </c>
      <c r="BV47" s="305">
        <v>31958.797275225479</v>
      </c>
      <c r="BW47" s="305">
        <v>176436.40612502638</v>
      </c>
      <c r="BX47" s="305">
        <v>140020.99392329733</v>
      </c>
      <c r="BY47" s="305">
        <v>36415.412201729072</v>
      </c>
      <c r="BZ47" s="305">
        <v>31567.514069000674</v>
      </c>
      <c r="CA47" s="305">
        <v>4847.8981327283964</v>
      </c>
      <c r="CB47" s="305">
        <v>71.732288114114695</v>
      </c>
      <c r="CC47" s="305">
        <v>76.162628250795052</v>
      </c>
      <c r="CD47" s="305">
        <v>62.913349464685183</v>
      </c>
      <c r="CE47" s="305">
        <v>65.806708764923641</v>
      </c>
      <c r="CF47" s="305">
        <v>60.174354605352775</v>
      </c>
      <c r="CG47" s="305">
        <v>75.038368162057353</v>
      </c>
      <c r="CH47" s="305">
        <v>77.58408004124658</v>
      </c>
      <c r="CI47" s="305">
        <v>65.249844951286263</v>
      </c>
      <c r="CJ47" s="305">
        <v>64.781787869960652</v>
      </c>
      <c r="CK47" s="305">
        <v>68.297639705902185</v>
      </c>
      <c r="CL47" s="305">
        <v>117383</v>
      </c>
      <c r="CM47" s="305">
        <v>114893</v>
      </c>
      <c r="CN47" s="305">
        <v>1174</v>
      </c>
      <c r="CO47" s="305">
        <v>1316</v>
      </c>
      <c r="CP47" s="305">
        <v>167906.26334101698</v>
      </c>
      <c r="CQ47" s="305">
        <v>162977.22076847768</v>
      </c>
      <c r="CR47" s="305">
        <v>-1551.3560923368636</v>
      </c>
      <c r="CS47" s="305">
        <v>6480.398664876172</v>
      </c>
      <c r="CT47" s="305">
        <v>114893</v>
      </c>
      <c r="CU47" s="305">
        <v>29537.637644404618</v>
      </c>
      <c r="CV47" s="305">
        <v>35244.785369131809</v>
      </c>
      <c r="CW47" s="305">
        <v>9286.4089970879068</v>
      </c>
      <c r="CX47" s="305">
        <v>32842.985239527661</v>
      </c>
      <c r="CY47" s="305">
        <v>423.73894364619667</v>
      </c>
      <c r="CZ47" s="305">
        <v>7557.443806201798</v>
      </c>
      <c r="DA47" s="305">
        <v>40824.167989375652</v>
      </c>
      <c r="DB47" s="305">
        <v>167906.26334101698</v>
      </c>
      <c r="DC47" s="305">
        <v>162977.22076847768</v>
      </c>
      <c r="DD47" s="305">
        <v>40627.073039074057</v>
      </c>
      <c r="DE47" s="305">
        <v>57473.987665371504</v>
      </c>
      <c r="DF47" s="305">
        <v>13297.183585032679</v>
      </c>
      <c r="DG47" s="305">
        <v>39204.889674408907</v>
      </c>
      <c r="DH47" s="305">
        <v>453.0870809661364</v>
      </c>
      <c r="DI47" s="305">
        <v>11920.999723624407</v>
      </c>
      <c r="DJ47" s="305">
        <v>51578.976478999452</v>
      </c>
      <c r="DK47" s="305">
        <v>69.909839969218766</v>
      </c>
      <c r="DL47" s="305">
        <v>70.496354925093968</v>
      </c>
      <c r="DM47" s="305">
        <v>72.704321121031995</v>
      </c>
      <c r="DN47" s="305">
        <v>61.323020727804924</v>
      </c>
      <c r="DO47" s="305">
        <v>69.837412845384023</v>
      </c>
      <c r="DP47" s="305">
        <v>83.772676092916043</v>
      </c>
      <c r="DQ47" s="305">
        <v>93.522627646464898</v>
      </c>
      <c r="DR47" s="305">
        <v>63.396057221818872</v>
      </c>
      <c r="DS47" s="305">
        <v>79.148852451535845</v>
      </c>
      <c r="DT47" s="305">
        <v>95564</v>
      </c>
      <c r="DU47" s="305">
        <v>19329</v>
      </c>
      <c r="DV47" s="305">
        <v>66026.362355595382</v>
      </c>
      <c r="DW47" s="305">
        <v>131457.24707736447</v>
      </c>
      <c r="DX47" s="305">
        <v>31519.973691113191</v>
      </c>
      <c r="DY47" s="305">
        <v>90830.174038290425</v>
      </c>
      <c r="DZ47" s="305">
        <v>72.695878032315107</v>
      </c>
      <c r="EA47" s="305">
        <v>61.323020727804924</v>
      </c>
      <c r="EB47" s="305">
        <v>72.692101556208925</v>
      </c>
      <c r="EC47" s="305">
        <v>2220024</v>
      </c>
      <c r="ED47" s="305">
        <v>2268584.3506343188</v>
      </c>
      <c r="EE47" s="305">
        <v>79.920000000000016</v>
      </c>
      <c r="EF47" s="305">
        <v>105309</v>
      </c>
      <c r="EG47" s="305">
        <v>230305</v>
      </c>
      <c r="EH47" s="305">
        <v>21608</v>
      </c>
      <c r="EI47" s="305">
        <v>-30244</v>
      </c>
      <c r="EJ47" s="305">
        <v>347396</v>
      </c>
      <c r="EK47" s="305">
        <v>312562</v>
      </c>
      <c r="EL47" s="305">
        <v>1915</v>
      </c>
      <c r="EM47" s="305">
        <v>36749</v>
      </c>
      <c r="EN47" s="305">
        <v>10.578417713502747</v>
      </c>
      <c r="EO47" s="305">
        <v>133459</v>
      </c>
      <c r="EP47" s="305">
        <v>94319</v>
      </c>
      <c r="EQ47" s="305">
        <v>39140</v>
      </c>
      <c r="ER47" s="305">
        <v>19231</v>
      </c>
      <c r="ES47" s="305">
        <v>132395</v>
      </c>
      <c r="ET47" s="305">
        <v>108634</v>
      </c>
      <c r="EU47" s="305">
        <v>23761</v>
      </c>
      <c r="EV47" s="305">
        <v>3311</v>
      </c>
      <c r="EW47" s="305">
        <v>-2574</v>
      </c>
      <c r="EX47" s="305">
        <v>-1950</v>
      </c>
      <c r="EY47" s="305">
        <v>3979</v>
      </c>
      <c r="EZ47" s="305">
        <v>519</v>
      </c>
      <c r="FA47" s="305">
        <v>18540</v>
      </c>
      <c r="FB47" s="305">
        <v>21114</v>
      </c>
      <c r="FC47" s="305">
        <v>-2574</v>
      </c>
      <c r="FD47" s="305">
        <v>6590</v>
      </c>
      <c r="FE47" s="305">
        <v>8540</v>
      </c>
      <c r="FF47" s="305">
        <v>-1950</v>
      </c>
      <c r="FG47" s="305">
        <v>514447</v>
      </c>
      <c r="FH47" s="305">
        <v>62930</v>
      </c>
      <c r="FI47" s="305">
        <v>451517</v>
      </c>
      <c r="FJ47" s="305">
        <v>312562</v>
      </c>
      <c r="FK47" s="305">
        <v>87962</v>
      </c>
      <c r="FL47" s="305">
        <v>113923</v>
      </c>
      <c r="FM47" s="305">
        <v>117383</v>
      </c>
      <c r="FN47" s="305">
        <v>4215</v>
      </c>
      <c r="FO47" s="305">
        <v>236</v>
      </c>
      <c r="FP47" s="305">
        <v>3979</v>
      </c>
      <c r="FQ47" s="305">
        <v>519</v>
      </c>
      <c r="FR47" s="305">
        <v>0.1000055879808313</v>
      </c>
      <c r="FS47" s="305">
        <v>195271</v>
      </c>
      <c r="FT47" s="305">
        <v>188882</v>
      </c>
      <c r="FU47" s="305">
        <v>7610</v>
      </c>
      <c r="FV47" s="305">
        <v>1956</v>
      </c>
      <c r="FW47" s="305">
        <v>0</v>
      </c>
      <c r="FX47" s="305">
        <v>53904</v>
      </c>
      <c r="FY47" s="305">
        <v>7618</v>
      </c>
      <c r="FZ47" s="305">
        <v>50406</v>
      </c>
      <c r="GA47" s="305">
        <v>63111</v>
      </c>
      <c r="GB47" s="305">
        <v>4277</v>
      </c>
      <c r="GC47" s="305">
        <v>6389</v>
      </c>
      <c r="GD47" s="305">
        <v>215299</v>
      </c>
      <c r="GE47" s="305">
        <v>188568</v>
      </c>
      <c r="GF47" s="305">
        <v>54859</v>
      </c>
      <c r="GG47" s="305">
        <v>21155</v>
      </c>
      <c r="GH47" s="305">
        <v>75890</v>
      </c>
      <c r="GI47" s="305">
        <v>9497</v>
      </c>
      <c r="GJ47" s="305">
        <v>4698</v>
      </c>
      <c r="GK47" s="305">
        <v>23548</v>
      </c>
      <c r="GL47" s="305">
        <v>8418</v>
      </c>
      <c r="GM47" s="305">
        <v>26731</v>
      </c>
      <c r="GN47" s="305">
        <v>19344</v>
      </c>
      <c r="GO47" s="305">
        <v>19329</v>
      </c>
      <c r="GP47" s="305">
        <v>6324</v>
      </c>
      <c r="GQ47" s="305">
        <v>412</v>
      </c>
      <c r="GR47" s="305">
        <v>651</v>
      </c>
      <c r="GS47" s="305">
        <v>-20028</v>
      </c>
      <c r="GT47" s="305">
        <v>-20028</v>
      </c>
      <c r="GU47" s="305"/>
      <c r="GV47" s="305">
        <v>3515</v>
      </c>
      <c r="GW47" s="305">
        <v>314</v>
      </c>
      <c r="GX47" s="305">
        <v>333627.25299999997</v>
      </c>
      <c r="GY47" s="305">
        <v>-143505</v>
      </c>
      <c r="GZ47" s="305">
        <v>100904</v>
      </c>
      <c r="HA47" s="305">
        <v>98376</v>
      </c>
      <c r="HB47" s="305">
        <v>2210</v>
      </c>
      <c r="HC47" s="305">
        <v>265</v>
      </c>
      <c r="HD47" s="305">
        <v>0</v>
      </c>
      <c r="HE47" s="305">
        <v>37685</v>
      </c>
      <c r="HF47" s="305">
        <v>6164</v>
      </c>
      <c r="HG47" s="305">
        <v>41672</v>
      </c>
      <c r="HH47" s="305">
        <v>6364</v>
      </c>
      <c r="HI47" s="305">
        <v>4016</v>
      </c>
      <c r="HJ47" s="305">
        <v>2528</v>
      </c>
      <c r="HK47" s="305">
        <v>116175</v>
      </c>
      <c r="HL47" s="305">
        <v>103250</v>
      </c>
      <c r="HM47" s="305">
        <v>17527</v>
      </c>
      <c r="HN47" s="305">
        <v>4305</v>
      </c>
      <c r="HO47" s="305">
        <v>7787</v>
      </c>
      <c r="HP47" s="305">
        <v>1758</v>
      </c>
      <c r="HQ47" s="305">
        <v>19758</v>
      </c>
      <c r="HR47" s="305">
        <v>52115</v>
      </c>
      <c r="HS47" s="305">
        <v>12925</v>
      </c>
      <c r="HT47" s="305">
        <v>6933</v>
      </c>
      <c r="HU47" s="305">
        <v>6918</v>
      </c>
      <c r="HV47" s="305">
        <v>3142</v>
      </c>
      <c r="HW47" s="305">
        <v>2163</v>
      </c>
      <c r="HX47" s="305">
        <v>358</v>
      </c>
      <c r="HY47" s="305">
        <v>329</v>
      </c>
      <c r="HZ47" s="305">
        <v>-15271</v>
      </c>
      <c r="IA47" s="305">
        <v>-15271</v>
      </c>
      <c r="IB47" s="305">
        <v>0</v>
      </c>
      <c r="IC47" s="305">
        <v>4486</v>
      </c>
      <c r="ID47" s="305">
        <v>-4874</v>
      </c>
      <c r="IE47" s="305">
        <v>265135.57199999999</v>
      </c>
      <c r="IF47" s="305">
        <v>53090</v>
      </c>
      <c r="IG47" s="305">
        <v>48521</v>
      </c>
      <c r="IH47" s="305">
        <v>2765</v>
      </c>
      <c r="II47" s="305">
        <v>930</v>
      </c>
      <c r="IJ47" s="305">
        <v>6418</v>
      </c>
      <c r="IK47" s="305">
        <v>466</v>
      </c>
      <c r="IL47" s="305">
        <v>4797</v>
      </c>
      <c r="IM47" s="305">
        <v>109</v>
      </c>
      <c r="IN47" s="305">
        <v>33036</v>
      </c>
      <c r="IO47" s="305">
        <v>4569</v>
      </c>
      <c r="IP47" s="305">
        <v>54686</v>
      </c>
      <c r="IQ47" s="305">
        <v>43290</v>
      </c>
      <c r="IR47" s="305">
        <v>22677</v>
      </c>
      <c r="IS47" s="305">
        <v>6866</v>
      </c>
      <c r="IT47" s="305">
        <v>7027</v>
      </c>
      <c r="IU47" s="305">
        <v>1122</v>
      </c>
      <c r="IV47" s="305">
        <v>2344</v>
      </c>
      <c r="IW47" s="305">
        <v>3254</v>
      </c>
      <c r="IX47" s="305">
        <v>11396</v>
      </c>
      <c r="IY47" s="305">
        <v>7258</v>
      </c>
      <c r="IZ47" s="305">
        <v>7258</v>
      </c>
      <c r="JA47" s="305">
        <v>2742</v>
      </c>
      <c r="JB47" s="305">
        <v>1226</v>
      </c>
      <c r="JC47" s="305">
        <v>53</v>
      </c>
      <c r="JD47" s="305">
        <v>117</v>
      </c>
      <c r="JE47" s="305">
        <v>-1596</v>
      </c>
      <c r="JF47" s="305">
        <v>0</v>
      </c>
      <c r="JG47" s="305">
        <v>4486</v>
      </c>
      <c r="JH47" s="305">
        <v>-4874</v>
      </c>
      <c r="JI47" s="305">
        <v>265135.57199999999</v>
      </c>
      <c r="JJ47" s="305">
        <v>30181</v>
      </c>
      <c r="JK47" s="305">
        <v>27618</v>
      </c>
      <c r="JL47" s="305">
        <v>2325</v>
      </c>
      <c r="JM47" s="305">
        <v>761</v>
      </c>
      <c r="JN47" s="305">
        <v>9801</v>
      </c>
      <c r="JO47" s="305">
        <v>625</v>
      </c>
      <c r="JP47" s="305">
        <v>3937</v>
      </c>
      <c r="JQ47" s="305">
        <v>178</v>
      </c>
      <c r="JR47" s="305">
        <v>9991</v>
      </c>
      <c r="JS47" s="305">
        <v>2563</v>
      </c>
      <c r="JT47" s="305">
        <v>30061</v>
      </c>
      <c r="JU47" s="305">
        <v>24543</v>
      </c>
      <c r="JV47" s="305">
        <v>9059</v>
      </c>
      <c r="JW47" s="305">
        <v>7453</v>
      </c>
      <c r="JX47" s="305">
        <v>370</v>
      </c>
      <c r="JY47" s="305">
        <v>721</v>
      </c>
      <c r="JZ47" s="305">
        <v>1434</v>
      </c>
      <c r="KA47" s="305">
        <v>5506</v>
      </c>
      <c r="KB47" s="305">
        <v>5518</v>
      </c>
      <c r="KC47" s="305">
        <v>4725</v>
      </c>
      <c r="KD47" s="305">
        <v>4725</v>
      </c>
      <c r="KE47" s="305">
        <v>439</v>
      </c>
      <c r="KF47" s="305">
        <v>148</v>
      </c>
      <c r="KG47" s="305">
        <v>1</v>
      </c>
      <c r="KH47" s="305">
        <v>205</v>
      </c>
      <c r="KI47" s="305">
        <v>120</v>
      </c>
      <c r="KJ47" s="305">
        <v>0</v>
      </c>
      <c r="KK47" s="305">
        <v>1551</v>
      </c>
      <c r="KL47" s="305">
        <v>3075</v>
      </c>
      <c r="KM47" s="305">
        <v>18293.724999999999</v>
      </c>
      <c r="KN47" s="305">
        <v>82462</v>
      </c>
      <c r="KO47" s="305">
        <v>82172</v>
      </c>
      <c r="KP47" s="305">
        <v>310</v>
      </c>
      <c r="KQ47" s="305">
        <v>0</v>
      </c>
      <c r="KR47" s="305">
        <v>0</v>
      </c>
      <c r="KS47" s="305">
        <v>363</v>
      </c>
      <c r="KT47" s="305">
        <v>0</v>
      </c>
      <c r="KU47" s="305">
        <v>56460</v>
      </c>
      <c r="KV47" s="305">
        <v>25039</v>
      </c>
      <c r="KW47" s="305">
        <v>290</v>
      </c>
      <c r="KX47" s="305">
        <v>85743</v>
      </c>
      <c r="KY47" s="305">
        <v>85290</v>
      </c>
      <c r="KZ47" s="305">
        <v>5596</v>
      </c>
      <c r="LA47" s="305">
        <v>2531</v>
      </c>
      <c r="LB47" s="305">
        <v>60706</v>
      </c>
      <c r="LC47" s="305">
        <v>1097</v>
      </c>
      <c r="LD47" s="305">
        <v>12</v>
      </c>
      <c r="LE47" s="305">
        <v>15348</v>
      </c>
      <c r="LF47" s="305">
        <v>453</v>
      </c>
      <c r="LG47" s="305">
        <v>428</v>
      </c>
      <c r="LH47" s="305">
        <v>428</v>
      </c>
      <c r="LI47" s="305">
        <v>1</v>
      </c>
      <c r="LJ47" s="305">
        <v>24</v>
      </c>
      <c r="LK47" s="305">
        <v>0</v>
      </c>
      <c r="LL47" s="305">
        <v>0</v>
      </c>
      <c r="LM47" s="305">
        <v>-3281</v>
      </c>
      <c r="LN47" s="305">
        <v>0</v>
      </c>
      <c r="LO47" s="305">
        <v>-3269</v>
      </c>
      <c r="LP47" s="305">
        <v>-3118</v>
      </c>
      <c r="LQ47" s="305">
        <v>15902.804</v>
      </c>
      <c r="LR47" s="305">
        <v>40569.711000000003</v>
      </c>
      <c r="LS47" s="305">
        <v>6881.63</v>
      </c>
      <c r="LT47" s="305">
        <v>26840.508999999998</v>
      </c>
      <c r="LU47" s="305">
        <v>27471.366000000002</v>
      </c>
      <c r="LV47" s="305">
        <v>6847.5720000000001</v>
      </c>
      <c r="LW47" s="305">
        <v>33688.080999999998</v>
      </c>
      <c r="LX47" s="305">
        <v>18370.071797455599</v>
      </c>
      <c r="LY47" s="305">
        <v>3786.0717974555992</v>
      </c>
      <c r="LZ47" s="305">
        <v>14584</v>
      </c>
      <c r="MA47" s="305">
        <v>11879.900000000001</v>
      </c>
      <c r="MB47" s="305">
        <v>13949.099999999999</v>
      </c>
      <c r="MC47" s="305">
        <v>11424.100000000002</v>
      </c>
      <c r="MD47" s="305">
        <v>25423000.100000001</v>
      </c>
      <c r="ME47" s="305">
        <v>20088023.600000001</v>
      </c>
      <c r="MF47" s="305">
        <v>2382.2552386901179</v>
      </c>
      <c r="MG47" s="305">
        <v>1403.8165587654812</v>
      </c>
      <c r="MH47" s="305">
        <v>20.61</v>
      </c>
      <c r="MI47" s="305">
        <v>12.968132432776224</v>
      </c>
      <c r="MJ47" s="305">
        <v>7.641867567223775</v>
      </c>
      <c r="MK47" s="305">
        <v>993.40000000000009</v>
      </c>
      <c r="ML47" s="305">
        <v>2777.3999999999996</v>
      </c>
      <c r="MM47" s="305">
        <v>179.69999999999936</v>
      </c>
      <c r="MN47" s="305">
        <v>2597.7000000000003</v>
      </c>
      <c r="MO47" s="305">
        <v>1371.1999999999998</v>
      </c>
      <c r="MP47" s="305">
        <v>9442</v>
      </c>
      <c r="MQ47" s="305">
        <v>6680.7</v>
      </c>
      <c r="MR47" s="305">
        <v>2761.3</v>
      </c>
      <c r="MS47" s="305">
        <v>396.40000000000009</v>
      </c>
      <c r="MT47" s="305">
        <v>2598.4000000000005</v>
      </c>
      <c r="MU47" s="305">
        <v>177.90000000000012</v>
      </c>
      <c r="MV47" s="305">
        <v>2420.5000000000005</v>
      </c>
      <c r="MW47" s="305">
        <v>1187.7000000000003</v>
      </c>
      <c r="MX47" s="305">
        <v>7697.4000000000015</v>
      </c>
      <c r="MY47" s="305">
        <v>5008.6000000000004</v>
      </c>
      <c r="MZ47" s="305">
        <v>2688.8000000000006</v>
      </c>
      <c r="NA47" s="305">
        <v>251708</v>
      </c>
      <c r="NB47" s="305">
        <v>2909</v>
      </c>
      <c r="NC47" s="305">
        <v>59844</v>
      </c>
      <c r="ND47" s="305">
        <v>5183</v>
      </c>
      <c r="NE47" s="305">
        <v>54661</v>
      </c>
      <c r="NF47" s="305">
        <v>23079</v>
      </c>
      <c r="NG47" s="305">
        <v>165876</v>
      </c>
      <c r="NH47" s="305">
        <v>103299</v>
      </c>
      <c r="NI47" s="305">
        <v>62577</v>
      </c>
      <c r="NJ47" s="305">
        <v>21187.720435357198</v>
      </c>
      <c r="NK47" s="305">
        <v>7338.5469223007049</v>
      </c>
      <c r="NL47" s="305">
        <v>23031.096059113297</v>
      </c>
      <c r="NM47" s="305">
        <v>29134.345137717799</v>
      </c>
      <c r="NN47" s="305">
        <v>22582.524271844657</v>
      </c>
      <c r="NO47" s="305">
        <v>19431.674665319522</v>
      </c>
      <c r="NP47" s="305">
        <v>21549.614155429103</v>
      </c>
      <c r="NQ47" s="305">
        <v>20624.326159006509</v>
      </c>
      <c r="NR47" s="305">
        <v>23273.207378756317</v>
      </c>
      <c r="NS47" s="305">
        <v>2631.6730833333299</v>
      </c>
      <c r="NT47" s="305">
        <v>1246.5380833333334</v>
      </c>
      <c r="NU47" s="305">
        <v>9497</v>
      </c>
      <c r="NV47" s="305">
        <v>0.52757027758914121</v>
      </c>
      <c r="NW47" s="305">
        <v>0.13051280900892817</v>
      </c>
      <c r="NX47" s="305">
        <v>0.30897168405365127</v>
      </c>
      <c r="NY47" s="305">
        <v>0.63132059781478833</v>
      </c>
      <c r="NZ47" s="305">
        <v>0.54340608886063435</v>
      </c>
      <c r="OA47" s="305">
        <v>0.5368311698398982</v>
      </c>
      <c r="OB47" s="305">
        <v>0.44647827665496792</v>
      </c>
      <c r="OC47" s="305">
        <v>0.80612415783168223</v>
      </c>
      <c r="OD47" s="305">
        <v>32687.862071603562</v>
      </c>
      <c r="OE47" s="305"/>
      <c r="OF47" s="305"/>
      <c r="OG47" s="305">
        <v>16966.734688824567</v>
      </c>
      <c r="OH47" s="305"/>
      <c r="OI47" s="305"/>
      <c r="OJ47" s="305">
        <v>13476.495501150541</v>
      </c>
      <c r="OK47" s="305"/>
      <c r="OL47" s="305"/>
      <c r="OM47" s="305">
        <v>3490.2391876740235</v>
      </c>
      <c r="ON47" s="305"/>
      <c r="OO47" s="305"/>
      <c r="OP47" s="305">
        <v>51.908339986485963</v>
      </c>
      <c r="OS47" s="305">
        <v>41.227827845179803</v>
      </c>
      <c r="OV47" s="305">
        <v>20.566076412040271</v>
      </c>
    </row>
    <row r="48" spans="1:412" s="157" customFormat="1" ht="12">
      <c r="A48" s="1342">
        <v>1998</v>
      </c>
      <c r="B48" s="305">
        <v>555559</v>
      </c>
      <c r="C48" s="305">
        <v>331718</v>
      </c>
      <c r="D48" s="305">
        <v>93264</v>
      </c>
      <c r="E48" s="305">
        <v>132969</v>
      </c>
      <c r="F48" s="305">
        <v>145278</v>
      </c>
      <c r="G48" s="305">
        <v>147670</v>
      </c>
      <c r="H48" s="383">
        <v>846566.65433699999</v>
      </c>
      <c r="I48" s="383">
        <v>513378.77667535382</v>
      </c>
      <c r="J48" s="383">
        <v>146040.55493481099</v>
      </c>
      <c r="K48" s="383">
        <v>187185.89172926778</v>
      </c>
      <c r="L48" s="383">
        <v>200953.86529683208</v>
      </c>
      <c r="M48" s="383">
        <v>200992.43429926466</v>
      </c>
      <c r="N48" s="305">
        <v>65.624956659212316</v>
      </c>
      <c r="O48" s="305">
        <v>64.614669532739384</v>
      </c>
      <c r="P48" s="305">
        <v>63.861712961602223</v>
      </c>
      <c r="Q48" s="305">
        <v>71.03580230945866</v>
      </c>
      <c r="R48" s="305">
        <v>72.29420533185943</v>
      </c>
      <c r="S48" s="305">
        <v>73.470427140620117</v>
      </c>
      <c r="T48" s="383">
        <v>555559</v>
      </c>
      <c r="U48" s="383">
        <v>505030</v>
      </c>
      <c r="V48" s="383">
        <v>270455</v>
      </c>
      <c r="W48" s="383">
        <v>234575</v>
      </c>
      <c r="X48" s="383">
        <v>168206</v>
      </c>
      <c r="Y48" s="383">
        <v>66369</v>
      </c>
      <c r="Z48" s="383">
        <v>50529</v>
      </c>
      <c r="AA48" s="305">
        <v>555559</v>
      </c>
      <c r="AB48" s="305">
        <v>507255</v>
      </c>
      <c r="AC48" s="305">
        <v>23027</v>
      </c>
      <c r="AD48" s="305">
        <v>16245</v>
      </c>
      <c r="AE48" s="305">
        <v>92106</v>
      </c>
      <c r="AF48" s="305">
        <v>46562</v>
      </c>
      <c r="AG48" s="305">
        <v>329315</v>
      </c>
      <c r="AH48" s="305">
        <v>247279</v>
      </c>
      <c r="AI48" s="305">
        <v>23968</v>
      </c>
      <c r="AJ48" s="305">
        <v>82036</v>
      </c>
      <c r="AK48" s="305">
        <v>48304</v>
      </c>
      <c r="AL48" s="305">
        <v>846566.65433699999</v>
      </c>
      <c r="AM48" s="305">
        <v>771031.9409320883</v>
      </c>
      <c r="AN48" s="305">
        <v>23754.150864503717</v>
      </c>
      <c r="AO48" s="305">
        <v>24375.428793744999</v>
      </c>
      <c r="AP48" s="305">
        <v>133127.23786449453</v>
      </c>
      <c r="AQ48" s="305">
        <v>82891.955600529604</v>
      </c>
      <c r="AR48" s="305">
        <v>506883.16780881549</v>
      </c>
      <c r="AS48" s="305">
        <v>363737.13786054566</v>
      </c>
      <c r="AT48" s="305">
        <v>44378.059992000002</v>
      </c>
      <c r="AU48" s="305">
        <v>143146.02994826986</v>
      </c>
      <c r="AV48" s="305">
        <v>75534.713404911701</v>
      </c>
      <c r="AW48" s="305">
        <v>65.624956659212316</v>
      </c>
      <c r="AX48" s="305">
        <v>65.78910328757425</v>
      </c>
      <c r="AY48" s="305">
        <v>96.938847157065453</v>
      </c>
      <c r="AZ48" s="305">
        <v>66.644981458412929</v>
      </c>
      <c r="BA48" s="305">
        <v>69.186442592425308</v>
      </c>
      <c r="BB48" s="305">
        <v>56.171916397280064</v>
      </c>
      <c r="BC48" s="305">
        <v>64.968620170123685</v>
      </c>
      <c r="BD48" s="305">
        <v>67.982884963152998</v>
      </c>
      <c r="BE48" s="305">
        <v>54.008670059756312</v>
      </c>
      <c r="BF48" s="305">
        <v>57.309308563881366</v>
      </c>
      <c r="BG48" s="305">
        <v>63.949405276831293</v>
      </c>
      <c r="BH48" s="305">
        <v>145278</v>
      </c>
      <c r="BI48" s="305">
        <v>100958</v>
      </c>
      <c r="BJ48" s="305">
        <v>44320</v>
      </c>
      <c r="BK48" s="305">
        <v>22513</v>
      </c>
      <c r="BL48" s="305">
        <v>21807</v>
      </c>
      <c r="BM48" s="305">
        <v>147670</v>
      </c>
      <c r="BN48" s="305">
        <v>121875</v>
      </c>
      <c r="BO48" s="305">
        <v>25795</v>
      </c>
      <c r="BP48" s="305">
        <v>22009</v>
      </c>
      <c r="BQ48" s="305">
        <v>3786</v>
      </c>
      <c r="BR48" s="305">
        <v>200953.86529683208</v>
      </c>
      <c r="BS48" s="305">
        <v>132102.96397976845</v>
      </c>
      <c r="BT48" s="305">
        <v>68850.901317063617</v>
      </c>
      <c r="BU48" s="305">
        <v>33710.441164840166</v>
      </c>
      <c r="BV48" s="305">
        <v>35140.460152223452</v>
      </c>
      <c r="BW48" s="305">
        <v>200992.43429926466</v>
      </c>
      <c r="BX48" s="305">
        <v>161320.41733677484</v>
      </c>
      <c r="BY48" s="305">
        <v>39672.016962489819</v>
      </c>
      <c r="BZ48" s="305">
        <v>34217.32158521995</v>
      </c>
      <c r="CA48" s="305">
        <v>5454.6953772698716</v>
      </c>
      <c r="CB48" s="305">
        <v>72.29420533185943</v>
      </c>
      <c r="CC48" s="305">
        <v>76.423720527165244</v>
      </c>
      <c r="CD48" s="305">
        <v>64.370980121092444</v>
      </c>
      <c r="CE48" s="305">
        <v>66.78346299270909</v>
      </c>
      <c r="CF48" s="305">
        <v>62.056671726935818</v>
      </c>
      <c r="CG48" s="305">
        <v>73.470427140620117</v>
      </c>
      <c r="CH48" s="305">
        <v>75.548403613147102</v>
      </c>
      <c r="CI48" s="305">
        <v>65.02064168905089</v>
      </c>
      <c r="CJ48" s="305">
        <v>64.321223814042511</v>
      </c>
      <c r="CK48" s="305">
        <v>69.408092260780478</v>
      </c>
      <c r="CL48" s="305">
        <v>132969</v>
      </c>
      <c r="CM48" s="305">
        <v>129353</v>
      </c>
      <c r="CN48" s="305">
        <v>2263</v>
      </c>
      <c r="CO48" s="305">
        <v>1353</v>
      </c>
      <c r="CP48" s="305">
        <v>187185.89172926778</v>
      </c>
      <c r="CQ48" s="305">
        <v>180322.06300051694</v>
      </c>
      <c r="CR48" s="305">
        <v>-627.678908381459</v>
      </c>
      <c r="CS48" s="305">
        <v>7491.5076371323166</v>
      </c>
      <c r="CT48" s="305">
        <v>129353</v>
      </c>
      <c r="CU48" s="305">
        <v>33119.848795768572</v>
      </c>
      <c r="CV48" s="305">
        <v>38222.879435432544</v>
      </c>
      <c r="CW48" s="305">
        <v>11035.681066059484</v>
      </c>
      <c r="CX48" s="305">
        <v>38314.347989647707</v>
      </c>
      <c r="CY48" s="305">
        <v>405.20569517317455</v>
      </c>
      <c r="CZ48" s="305">
        <v>8255.0370179185102</v>
      </c>
      <c r="DA48" s="305">
        <v>46974.590702739391</v>
      </c>
      <c r="DB48" s="305">
        <v>187185.89172926778</v>
      </c>
      <c r="DC48" s="305">
        <v>180322.06300051694</v>
      </c>
      <c r="DD48" s="305">
        <v>44864.98766997426</v>
      </c>
      <c r="DE48" s="305">
        <v>61776.260885166135</v>
      </c>
      <c r="DF48" s="305">
        <v>15526.84858004251</v>
      </c>
      <c r="DG48" s="305">
        <v>44943.452271688388</v>
      </c>
      <c r="DH48" s="305">
        <v>433.97383780615564</v>
      </c>
      <c r="DI48" s="305">
        <v>12776.539755839492</v>
      </c>
      <c r="DJ48" s="305">
        <v>58153.965865334038</v>
      </c>
      <c r="DK48" s="305">
        <v>71.03580230945866</v>
      </c>
      <c r="DL48" s="305">
        <v>71.734427749769694</v>
      </c>
      <c r="DM48" s="305">
        <v>73.821147660615367</v>
      </c>
      <c r="DN48" s="305">
        <v>61.873086664283228</v>
      </c>
      <c r="DO48" s="305">
        <v>71.074828927257244</v>
      </c>
      <c r="DP48" s="305">
        <v>85.250122215874796</v>
      </c>
      <c r="DQ48" s="305">
        <v>93.370996100038866</v>
      </c>
      <c r="DR48" s="305">
        <v>64.610897595693402</v>
      </c>
      <c r="DS48" s="305">
        <v>80.77624630367859</v>
      </c>
      <c r="DT48" s="305">
        <v>107911</v>
      </c>
      <c r="DU48" s="305">
        <v>21442</v>
      </c>
      <c r="DV48" s="305">
        <v>74791.151204231428</v>
      </c>
      <c r="DW48" s="305">
        <v>145667.25401007169</v>
      </c>
      <c r="DX48" s="305">
        <v>34654.808990445243</v>
      </c>
      <c r="DY48" s="305">
        <v>100802.26634009743</v>
      </c>
      <c r="DZ48" s="305">
        <v>74.080479331709554</v>
      </c>
      <c r="EA48" s="305">
        <v>61.873086664283228</v>
      </c>
      <c r="EB48" s="305">
        <v>74.195902453118535</v>
      </c>
      <c r="EC48" s="305">
        <v>2302539</v>
      </c>
      <c r="ED48" s="305">
        <v>2355351.4784073886</v>
      </c>
      <c r="EE48" s="305">
        <v>81.287499999999994</v>
      </c>
      <c r="EF48" s="305">
        <v>111940</v>
      </c>
      <c r="EG48" s="305">
        <v>247314</v>
      </c>
      <c r="EH48" s="305">
        <v>22315</v>
      </c>
      <c r="EI48" s="305">
        <v>-35114</v>
      </c>
      <c r="EJ48" s="305">
        <v>369648</v>
      </c>
      <c r="EK48" s="305">
        <v>331718</v>
      </c>
      <c r="EL48" s="305">
        <v>2079</v>
      </c>
      <c r="EM48" s="305">
        <v>40009</v>
      </c>
      <c r="EN48" s="305">
        <v>10.82354023287019</v>
      </c>
      <c r="EO48" s="305">
        <v>145278</v>
      </c>
      <c r="EP48" s="305">
        <v>100958</v>
      </c>
      <c r="EQ48" s="305">
        <v>44320</v>
      </c>
      <c r="ER48" s="305">
        <v>21807</v>
      </c>
      <c r="ES48" s="305">
        <v>147670</v>
      </c>
      <c r="ET48" s="305">
        <v>121875</v>
      </c>
      <c r="EU48" s="305">
        <v>25795</v>
      </c>
      <c r="EV48" s="305">
        <v>3786</v>
      </c>
      <c r="EW48" s="305">
        <v>-4370.0000000000036</v>
      </c>
      <c r="EX48" s="305">
        <v>-2252</v>
      </c>
      <c r="EY48" s="305">
        <v>5016</v>
      </c>
      <c r="EZ48" s="305">
        <v>-3998.0000000000036</v>
      </c>
      <c r="FA48" s="305">
        <v>20019.184999999998</v>
      </c>
      <c r="FB48" s="305">
        <v>24389.185000000001</v>
      </c>
      <c r="FC48" s="305">
        <v>-4370.0000000000036</v>
      </c>
      <c r="FD48" s="305">
        <v>7088</v>
      </c>
      <c r="FE48" s="305">
        <v>9340</v>
      </c>
      <c r="FF48" s="305">
        <v>-2252</v>
      </c>
      <c r="FG48" s="305">
        <v>548937</v>
      </c>
      <c r="FH48" s="305">
        <v>66369</v>
      </c>
      <c r="FI48" s="305">
        <v>482568</v>
      </c>
      <c r="FJ48" s="305">
        <v>331718</v>
      </c>
      <c r="FK48" s="305">
        <v>93264</v>
      </c>
      <c r="FL48" s="305">
        <v>123955</v>
      </c>
      <c r="FM48" s="305">
        <v>132969</v>
      </c>
      <c r="FN48" s="305">
        <v>5212</v>
      </c>
      <c r="FO48" s="305">
        <v>196</v>
      </c>
      <c r="FP48" s="305">
        <v>5016</v>
      </c>
      <c r="FQ48" s="305">
        <v>-3998</v>
      </c>
      <c r="FR48" s="305">
        <v>-0.71963553825966275</v>
      </c>
      <c r="FS48" s="305">
        <v>213003</v>
      </c>
      <c r="FT48" s="305">
        <v>206230</v>
      </c>
      <c r="FU48" s="305">
        <v>7894</v>
      </c>
      <c r="FV48" s="305">
        <v>2172</v>
      </c>
      <c r="FW48" s="305">
        <v>0</v>
      </c>
      <c r="FX48" s="305">
        <v>61496</v>
      </c>
      <c r="FY48" s="305">
        <v>7350</v>
      </c>
      <c r="FZ48" s="305">
        <v>54869</v>
      </c>
      <c r="GA48" s="305">
        <v>67929</v>
      </c>
      <c r="GB48" s="305">
        <v>4520</v>
      </c>
      <c r="GC48" s="305">
        <v>6773</v>
      </c>
      <c r="GD48" s="305">
        <v>227597</v>
      </c>
      <c r="GE48" s="305">
        <v>197803</v>
      </c>
      <c r="GF48" s="305">
        <v>57659</v>
      </c>
      <c r="GG48" s="305">
        <v>22022</v>
      </c>
      <c r="GH48" s="305">
        <v>79498</v>
      </c>
      <c r="GI48" s="305">
        <v>8864</v>
      </c>
      <c r="GJ48" s="305">
        <v>6303</v>
      </c>
      <c r="GK48" s="305">
        <v>22604</v>
      </c>
      <c r="GL48" s="305">
        <v>9717</v>
      </c>
      <c r="GM48" s="305">
        <v>29794</v>
      </c>
      <c r="GN48" s="305">
        <v>21466</v>
      </c>
      <c r="GO48" s="305">
        <v>21442</v>
      </c>
      <c r="GP48" s="305">
        <v>6721</v>
      </c>
      <c r="GQ48" s="305">
        <v>1486</v>
      </c>
      <c r="GR48" s="305">
        <v>121</v>
      </c>
      <c r="GS48" s="305">
        <v>-14594</v>
      </c>
      <c r="GT48" s="305">
        <v>-14594</v>
      </c>
      <c r="GU48" s="305"/>
      <c r="GV48" s="305">
        <v>7995</v>
      </c>
      <c r="GW48" s="305">
        <v>8427</v>
      </c>
      <c r="GX48" s="305">
        <v>346416.95700000005</v>
      </c>
      <c r="GY48" s="305">
        <v>-199683</v>
      </c>
      <c r="GZ48" s="305">
        <v>110524</v>
      </c>
      <c r="HA48" s="305">
        <v>108461</v>
      </c>
      <c r="HB48" s="305">
        <v>2511</v>
      </c>
      <c r="HC48" s="305">
        <v>341</v>
      </c>
      <c r="HD48" s="305">
        <v>0</v>
      </c>
      <c r="HE48" s="305">
        <v>43151</v>
      </c>
      <c r="HF48" s="305">
        <v>5996</v>
      </c>
      <c r="HG48" s="305">
        <v>45030</v>
      </c>
      <c r="HH48" s="305">
        <v>6630</v>
      </c>
      <c r="HI48" s="305">
        <v>4802</v>
      </c>
      <c r="HJ48" s="305">
        <v>2063</v>
      </c>
      <c r="HK48" s="305">
        <v>121544</v>
      </c>
      <c r="HL48" s="305">
        <v>107802</v>
      </c>
      <c r="HM48" s="305">
        <v>18079</v>
      </c>
      <c r="HN48" s="305">
        <v>4623</v>
      </c>
      <c r="HO48" s="305">
        <v>8187</v>
      </c>
      <c r="HP48" s="305">
        <v>2611</v>
      </c>
      <c r="HQ48" s="305">
        <v>19348</v>
      </c>
      <c r="HR48" s="305">
        <v>54954</v>
      </c>
      <c r="HS48" s="305">
        <v>13742</v>
      </c>
      <c r="HT48" s="305">
        <v>6696</v>
      </c>
      <c r="HU48" s="305">
        <v>6672</v>
      </c>
      <c r="HV48" s="305">
        <v>2886</v>
      </c>
      <c r="HW48" s="305">
        <v>2889</v>
      </c>
      <c r="HX48" s="305">
        <v>1422</v>
      </c>
      <c r="HY48" s="305">
        <v>-151</v>
      </c>
      <c r="HZ48" s="305">
        <v>-11020</v>
      </c>
      <c r="IA48" s="305">
        <v>-11020</v>
      </c>
      <c r="IB48" s="305">
        <v>0</v>
      </c>
      <c r="IC48" s="305">
        <v>8327</v>
      </c>
      <c r="ID48" s="305">
        <v>659</v>
      </c>
      <c r="IE48" s="305">
        <v>272929.538</v>
      </c>
      <c r="IF48" s="305">
        <v>58093</v>
      </c>
      <c r="IG48" s="305">
        <v>52300</v>
      </c>
      <c r="IH48" s="305">
        <v>2804</v>
      </c>
      <c r="II48" s="305">
        <v>1058</v>
      </c>
      <c r="IJ48" s="305">
        <v>7350</v>
      </c>
      <c r="IK48" s="305">
        <v>382</v>
      </c>
      <c r="IL48" s="305">
        <v>5436</v>
      </c>
      <c r="IM48" s="305">
        <v>109</v>
      </c>
      <c r="IN48" s="305">
        <v>35161</v>
      </c>
      <c r="IO48" s="305">
        <v>5793</v>
      </c>
      <c r="IP48" s="305">
        <v>60213</v>
      </c>
      <c r="IQ48" s="305">
        <v>46928</v>
      </c>
      <c r="IR48" s="305">
        <v>24118</v>
      </c>
      <c r="IS48" s="305">
        <v>7150</v>
      </c>
      <c r="IT48" s="305">
        <v>8109</v>
      </c>
      <c r="IU48" s="305">
        <v>1207</v>
      </c>
      <c r="IV48" s="305">
        <v>2146</v>
      </c>
      <c r="IW48" s="305">
        <v>4198</v>
      </c>
      <c r="IX48" s="305">
        <v>13285</v>
      </c>
      <c r="IY48" s="305">
        <v>8302</v>
      </c>
      <c r="IZ48" s="305">
        <v>8302</v>
      </c>
      <c r="JA48" s="305">
        <v>3245</v>
      </c>
      <c r="JB48" s="305">
        <v>1554</v>
      </c>
      <c r="JC48" s="305">
        <v>62</v>
      </c>
      <c r="JD48" s="305">
        <v>122</v>
      </c>
      <c r="JE48" s="305">
        <v>-2120</v>
      </c>
      <c r="JF48" s="305">
        <v>0</v>
      </c>
      <c r="JG48" s="305">
        <v>8327</v>
      </c>
      <c r="JH48" s="305">
        <v>659</v>
      </c>
      <c r="JI48" s="305">
        <v>272929.538</v>
      </c>
      <c r="JJ48" s="305">
        <v>33285</v>
      </c>
      <c r="JK48" s="305">
        <v>30093</v>
      </c>
      <c r="JL48" s="305">
        <v>2195</v>
      </c>
      <c r="JM48" s="305">
        <v>773</v>
      </c>
      <c r="JN48" s="305">
        <v>10995</v>
      </c>
      <c r="JO48" s="305">
        <v>600</v>
      </c>
      <c r="JP48" s="305">
        <v>4403</v>
      </c>
      <c r="JQ48" s="305">
        <v>179</v>
      </c>
      <c r="JR48" s="305">
        <v>10948</v>
      </c>
      <c r="JS48" s="305">
        <v>3192</v>
      </c>
      <c r="JT48" s="305">
        <v>33124</v>
      </c>
      <c r="JU48" s="305">
        <v>26244</v>
      </c>
      <c r="JV48" s="305">
        <v>9626</v>
      </c>
      <c r="JW48" s="305">
        <v>7932</v>
      </c>
      <c r="JX48" s="305">
        <v>440</v>
      </c>
      <c r="JY48" s="305">
        <v>778</v>
      </c>
      <c r="JZ48" s="305">
        <v>1107</v>
      </c>
      <c r="KA48" s="305">
        <v>6361</v>
      </c>
      <c r="KB48" s="305">
        <v>6880</v>
      </c>
      <c r="KC48" s="305">
        <v>5955</v>
      </c>
      <c r="KD48" s="305">
        <v>5955</v>
      </c>
      <c r="KE48" s="305">
        <v>588</v>
      </c>
      <c r="KF48" s="305">
        <v>184</v>
      </c>
      <c r="KG48" s="305">
        <v>2</v>
      </c>
      <c r="KH48" s="305">
        <v>151</v>
      </c>
      <c r="KI48" s="305">
        <v>161</v>
      </c>
      <c r="KJ48" s="305">
        <v>0</v>
      </c>
      <c r="KK48" s="305">
        <v>1255</v>
      </c>
      <c r="KL48" s="305">
        <v>3849</v>
      </c>
      <c r="KM48" s="305">
        <v>19168.563999999998</v>
      </c>
      <c r="KN48" s="305">
        <v>88437</v>
      </c>
      <c r="KO48" s="305">
        <v>88064</v>
      </c>
      <c r="KP48" s="305">
        <v>384</v>
      </c>
      <c r="KQ48" s="305">
        <v>0</v>
      </c>
      <c r="KR48" s="305">
        <v>0</v>
      </c>
      <c r="KS48" s="305">
        <v>372</v>
      </c>
      <c r="KT48" s="305">
        <v>0</v>
      </c>
      <c r="KU48" s="305">
        <v>61011</v>
      </c>
      <c r="KV48" s="305">
        <v>26297</v>
      </c>
      <c r="KW48" s="305">
        <v>373</v>
      </c>
      <c r="KX48" s="305">
        <v>90052</v>
      </c>
      <c r="KY48" s="305">
        <v>89517</v>
      </c>
      <c r="KZ48" s="305">
        <v>5836</v>
      </c>
      <c r="LA48" s="305">
        <v>2317</v>
      </c>
      <c r="LB48" s="305">
        <v>62762</v>
      </c>
      <c r="LC48" s="305">
        <v>1707</v>
      </c>
      <c r="LD48" s="305">
        <v>3</v>
      </c>
      <c r="LE48" s="305">
        <v>16892</v>
      </c>
      <c r="LF48" s="305">
        <v>535</v>
      </c>
      <c r="LG48" s="305">
        <v>513</v>
      </c>
      <c r="LH48" s="305">
        <v>513</v>
      </c>
      <c r="LI48" s="305">
        <v>2</v>
      </c>
      <c r="LJ48" s="305">
        <v>21</v>
      </c>
      <c r="LK48" s="305">
        <v>0</v>
      </c>
      <c r="LL48" s="305">
        <v>-1</v>
      </c>
      <c r="LM48" s="305">
        <v>-1615</v>
      </c>
      <c r="LN48" s="305">
        <v>0</v>
      </c>
      <c r="LO48" s="305">
        <v>-1612</v>
      </c>
      <c r="LP48" s="305">
        <v>-1453</v>
      </c>
      <c r="LQ48" s="305">
        <v>18218.800999999999</v>
      </c>
      <c r="LR48" s="305">
        <v>40769.688999999998</v>
      </c>
      <c r="LS48" s="305">
        <v>6717.3109999999997</v>
      </c>
      <c r="LT48" s="305">
        <v>27013.569</v>
      </c>
      <c r="LU48" s="305">
        <v>27605.162</v>
      </c>
      <c r="LV48" s="305">
        <v>7038.8090000000002</v>
      </c>
      <c r="LW48" s="305">
        <v>34052.377999999997</v>
      </c>
      <c r="LX48" s="305">
        <v>18702.254438233307</v>
      </c>
      <c r="LY48" s="305">
        <v>3479.5544382333064</v>
      </c>
      <c r="LZ48" s="305">
        <v>15222.7</v>
      </c>
      <c r="MA48" s="305">
        <v>12463.7</v>
      </c>
      <c r="MB48" s="305">
        <v>14545.300000000001</v>
      </c>
      <c r="MC48" s="305">
        <v>11970.5</v>
      </c>
      <c r="MD48" s="305">
        <v>26676909.899999999</v>
      </c>
      <c r="ME48" s="305">
        <v>21196547.5</v>
      </c>
      <c r="MF48" s="305">
        <v>2222.0347187545217</v>
      </c>
      <c r="MG48" s="305">
        <v>1257.5197194787847</v>
      </c>
      <c r="MH48" s="305">
        <v>18.605</v>
      </c>
      <c r="MI48" s="305">
        <v>11.881106238251052</v>
      </c>
      <c r="MJ48" s="305">
        <v>6.7238937617489487</v>
      </c>
      <c r="MK48" s="305">
        <v>994.5</v>
      </c>
      <c r="ML48" s="305">
        <v>2882.6</v>
      </c>
      <c r="MM48" s="305">
        <v>179.69999999999982</v>
      </c>
      <c r="MN48" s="305">
        <v>2702.9</v>
      </c>
      <c r="MO48" s="305">
        <v>1481.6</v>
      </c>
      <c r="MP48" s="305">
        <v>9864</v>
      </c>
      <c r="MQ48" s="305">
        <v>7025.8</v>
      </c>
      <c r="MR48" s="305">
        <v>2838.2</v>
      </c>
      <c r="MS48" s="305">
        <v>413</v>
      </c>
      <c r="MT48" s="305">
        <v>2686.8</v>
      </c>
      <c r="MU48" s="305">
        <v>177.60000000000036</v>
      </c>
      <c r="MV48" s="305">
        <v>2509.1999999999998</v>
      </c>
      <c r="MW48" s="305">
        <v>1281.3</v>
      </c>
      <c r="MX48" s="305">
        <v>8082.6</v>
      </c>
      <c r="MY48" s="305">
        <v>5321.6</v>
      </c>
      <c r="MZ48" s="305">
        <v>2761</v>
      </c>
      <c r="NA48" s="305">
        <v>270455</v>
      </c>
      <c r="NB48" s="305">
        <v>3185</v>
      </c>
      <c r="NC48" s="305">
        <v>62916</v>
      </c>
      <c r="ND48" s="305">
        <v>5276</v>
      </c>
      <c r="NE48" s="305">
        <v>57640</v>
      </c>
      <c r="NF48" s="305">
        <v>25394</v>
      </c>
      <c r="NG48" s="305">
        <v>178960</v>
      </c>
      <c r="NH48" s="305">
        <v>112703</v>
      </c>
      <c r="NI48" s="305">
        <v>66257</v>
      </c>
      <c r="NJ48" s="305">
        <v>21699.415101454622</v>
      </c>
      <c r="NK48" s="305">
        <v>7711.8644067796613</v>
      </c>
      <c r="NL48" s="305">
        <v>23416.703885663243</v>
      </c>
      <c r="NM48" s="305">
        <v>29707.207207207146</v>
      </c>
      <c r="NN48" s="305">
        <v>22971.465008767736</v>
      </c>
      <c r="NO48" s="305">
        <v>19818.933895262624</v>
      </c>
      <c r="NP48" s="305">
        <v>22141.390146734961</v>
      </c>
      <c r="NQ48" s="305">
        <v>21178.404990980154</v>
      </c>
      <c r="NR48" s="305">
        <v>23997.464686707714</v>
      </c>
      <c r="NS48" s="305">
        <v>2359.3593333333333</v>
      </c>
      <c r="NT48" s="305">
        <v>1130.0509999999999</v>
      </c>
      <c r="NU48" s="305">
        <v>8864</v>
      </c>
      <c r="NV48" s="305">
        <v>0.5331736503336586</v>
      </c>
      <c r="NW48" s="305">
        <v>0.13831589004212447</v>
      </c>
      <c r="NX48" s="305">
        <v>0.32477685441674359</v>
      </c>
      <c r="NY48" s="305">
        <v>0.62580070788005127</v>
      </c>
      <c r="NZ48" s="305">
        <v>0.5453803530776169</v>
      </c>
      <c r="OA48" s="305">
        <v>0.54343106144572828</v>
      </c>
      <c r="OB48" s="305">
        <v>0.45577262929727153</v>
      </c>
      <c r="OC48" s="305">
        <v>0.80765761373055733</v>
      </c>
      <c r="OD48" s="305">
        <v>32977.076373031719</v>
      </c>
      <c r="OE48" s="305"/>
      <c r="OF48" s="305"/>
      <c r="OG48" s="305">
        <v>17240.595196892569</v>
      </c>
      <c r="OH48" s="305"/>
      <c r="OI48" s="305"/>
      <c r="OJ48" s="305">
        <v>14039.944598387763</v>
      </c>
      <c r="OK48" s="305"/>
      <c r="OL48" s="305"/>
      <c r="OM48" s="305">
        <v>3200.6505985048043</v>
      </c>
      <c r="ON48" s="305"/>
      <c r="OO48" s="305"/>
      <c r="OP48" s="305">
        <v>52.283138525834012</v>
      </c>
      <c r="OS48" s="305">
        <v>42.574861517649488</v>
      </c>
      <c r="OV48" s="305">
        <v>18.565349424842758</v>
      </c>
    </row>
    <row r="49" spans="1:414" s="157" customFormat="1" ht="12">
      <c r="A49" s="1342">
        <v>1999</v>
      </c>
      <c r="B49" s="305">
        <v>595242</v>
      </c>
      <c r="C49" s="305">
        <v>355029</v>
      </c>
      <c r="D49" s="305">
        <v>99557</v>
      </c>
      <c r="E49" s="305">
        <v>152069</v>
      </c>
      <c r="F49" s="305">
        <v>157083</v>
      </c>
      <c r="G49" s="305">
        <v>168496</v>
      </c>
      <c r="H49" s="383">
        <v>883890.84698250005</v>
      </c>
      <c r="I49" s="383">
        <v>537748.14348380419</v>
      </c>
      <c r="J49" s="383">
        <v>150790.55595923818</v>
      </c>
      <c r="K49" s="383">
        <v>206767.06597045431</v>
      </c>
      <c r="L49" s="383">
        <v>216947.6778398685</v>
      </c>
      <c r="M49" s="383">
        <v>228362.59627086506</v>
      </c>
      <c r="N49" s="305">
        <v>67.343383182673122</v>
      </c>
      <c r="O49" s="305">
        <v>66.021427373034285</v>
      </c>
      <c r="P49" s="305">
        <v>66.023365566018825</v>
      </c>
      <c r="Q49" s="305">
        <v>73.546045298011677</v>
      </c>
      <c r="R49" s="305">
        <v>72.4059374887362</v>
      </c>
      <c r="S49" s="305">
        <v>73.784412487649163</v>
      </c>
      <c r="T49" s="383">
        <v>595242</v>
      </c>
      <c r="U49" s="383">
        <v>539285</v>
      </c>
      <c r="V49" s="383">
        <v>290388</v>
      </c>
      <c r="W49" s="383">
        <v>248897</v>
      </c>
      <c r="X49" s="383">
        <v>177454</v>
      </c>
      <c r="Y49" s="383">
        <v>71443</v>
      </c>
      <c r="Z49" s="383">
        <v>55957</v>
      </c>
      <c r="AA49" s="305">
        <v>595242</v>
      </c>
      <c r="AB49" s="305">
        <v>540843</v>
      </c>
      <c r="AC49" s="305">
        <v>22698</v>
      </c>
      <c r="AD49" s="305">
        <v>16666</v>
      </c>
      <c r="AE49" s="305">
        <v>97146</v>
      </c>
      <c r="AF49" s="305">
        <v>52407</v>
      </c>
      <c r="AG49" s="305">
        <v>351926</v>
      </c>
      <c r="AH49" s="305">
        <v>264694</v>
      </c>
      <c r="AI49" s="305">
        <v>25846</v>
      </c>
      <c r="AJ49" s="305">
        <v>87232</v>
      </c>
      <c r="AK49" s="305">
        <v>54399</v>
      </c>
      <c r="AL49" s="305">
        <v>883890.84698250005</v>
      </c>
      <c r="AM49" s="305">
        <v>804581.07416558731</v>
      </c>
      <c r="AN49" s="305">
        <v>24745.886667095812</v>
      </c>
      <c r="AO49" s="305">
        <v>25121.593694901359</v>
      </c>
      <c r="AP49" s="305">
        <v>139703.67315407415</v>
      </c>
      <c r="AQ49" s="305">
        <v>87759.734280098899</v>
      </c>
      <c r="AR49" s="305">
        <v>527250.18636941712</v>
      </c>
      <c r="AS49" s="305">
        <v>381001.95085911691</v>
      </c>
      <c r="AT49" s="305">
        <v>45748.164189000003</v>
      </c>
      <c r="AU49" s="305">
        <v>146248.23551030018</v>
      </c>
      <c r="AV49" s="305">
        <v>79309.772816912649</v>
      </c>
      <c r="AW49" s="305">
        <v>67.343383182673122</v>
      </c>
      <c r="AX49" s="305">
        <v>67.22044767966932</v>
      </c>
      <c r="AY49" s="305">
        <v>91.724335059616791</v>
      </c>
      <c r="AZ49" s="305">
        <v>66.341332490312936</v>
      </c>
      <c r="BA49" s="305">
        <v>69.537183816821468</v>
      </c>
      <c r="BB49" s="305">
        <v>59.716452459546964</v>
      </c>
      <c r="BC49" s="305">
        <v>66.747439659210201</v>
      </c>
      <c r="BD49" s="305">
        <v>69.473135085829497</v>
      </c>
      <c r="BE49" s="305">
        <v>56.49625609723283</v>
      </c>
      <c r="BF49" s="305">
        <v>59.646531594465834</v>
      </c>
      <c r="BG49" s="305">
        <v>68.590538174381862</v>
      </c>
      <c r="BH49" s="305">
        <v>157083</v>
      </c>
      <c r="BI49" s="305">
        <v>107722</v>
      </c>
      <c r="BJ49" s="305">
        <v>49361</v>
      </c>
      <c r="BK49" s="305">
        <v>24619</v>
      </c>
      <c r="BL49" s="305">
        <v>24742</v>
      </c>
      <c r="BM49" s="305">
        <v>168496</v>
      </c>
      <c r="BN49" s="305">
        <v>138879</v>
      </c>
      <c r="BO49" s="305">
        <v>29617</v>
      </c>
      <c r="BP49" s="305">
        <v>25194</v>
      </c>
      <c r="BQ49" s="305">
        <v>4423</v>
      </c>
      <c r="BR49" s="305">
        <v>216947.6778398685</v>
      </c>
      <c r="BS49" s="305">
        <v>141589.01141689139</v>
      </c>
      <c r="BT49" s="305">
        <v>75358.666422977083</v>
      </c>
      <c r="BU49" s="305">
        <v>36775.387953202284</v>
      </c>
      <c r="BV49" s="305">
        <v>38583.278469774799</v>
      </c>
      <c r="BW49" s="305">
        <v>228362.59627086506</v>
      </c>
      <c r="BX49" s="305">
        <v>183834.71655695231</v>
      </c>
      <c r="BY49" s="305">
        <v>44527.879713912756</v>
      </c>
      <c r="BZ49" s="305">
        <v>38262.260590783371</v>
      </c>
      <c r="CA49" s="305">
        <v>6265.6191231293824</v>
      </c>
      <c r="CB49" s="305">
        <v>72.4059374887362</v>
      </c>
      <c r="CC49" s="305">
        <v>76.080762851592951</v>
      </c>
      <c r="CD49" s="305">
        <v>65.501424511606913</v>
      </c>
      <c r="CE49" s="305">
        <v>66.944229198420345</v>
      </c>
      <c r="CF49" s="305">
        <v>64.126225093552591</v>
      </c>
      <c r="CG49" s="305">
        <v>73.784412487649163</v>
      </c>
      <c r="CH49" s="305">
        <v>75.545578441912554</v>
      </c>
      <c r="CI49" s="305">
        <v>66.513384850763856</v>
      </c>
      <c r="CJ49" s="305">
        <v>65.845560641204614</v>
      </c>
      <c r="CK49" s="305">
        <v>70.591587408698402</v>
      </c>
      <c r="CL49" s="305">
        <v>152069</v>
      </c>
      <c r="CM49" s="305">
        <v>147267</v>
      </c>
      <c r="CN49" s="305">
        <v>3392</v>
      </c>
      <c r="CO49" s="305">
        <v>1410</v>
      </c>
      <c r="CP49" s="305">
        <v>206767.06597045431</v>
      </c>
      <c r="CQ49" s="305">
        <v>198071.66645325799</v>
      </c>
      <c r="CR49" s="305">
        <v>461.41064379340594</v>
      </c>
      <c r="CS49" s="305">
        <v>8233.98887340293</v>
      </c>
      <c r="CT49" s="305">
        <v>147267</v>
      </c>
      <c r="CU49" s="305">
        <v>38663.009634662507</v>
      </c>
      <c r="CV49" s="305">
        <v>43123.740588104258</v>
      </c>
      <c r="CW49" s="305">
        <v>13065.066328803743</v>
      </c>
      <c r="CX49" s="305">
        <v>42761.961182891515</v>
      </c>
      <c r="CY49" s="305">
        <v>448.35130318556475</v>
      </c>
      <c r="CZ49" s="305">
        <v>9204.8709623524173</v>
      </c>
      <c r="DA49" s="305">
        <v>52415.183448429496</v>
      </c>
      <c r="DB49" s="305">
        <v>206767.06597045431</v>
      </c>
      <c r="DC49" s="305">
        <v>198071.66645325799</v>
      </c>
      <c r="DD49" s="305">
        <v>49694.840739772597</v>
      </c>
      <c r="DE49" s="305">
        <v>67398.093998427896</v>
      </c>
      <c r="DF49" s="305">
        <v>18271.75798528497</v>
      </c>
      <c r="DG49" s="305">
        <v>48313.691237320963</v>
      </c>
      <c r="DH49" s="305">
        <v>474.46954228538914</v>
      </c>
      <c r="DI49" s="305">
        <v>13918.812950166212</v>
      </c>
      <c r="DJ49" s="305">
        <v>62706.973729772566</v>
      </c>
      <c r="DK49" s="305">
        <v>73.546045298011677</v>
      </c>
      <c r="DL49" s="305">
        <v>74.350361481283784</v>
      </c>
      <c r="DM49" s="305">
        <v>77.800852279860692</v>
      </c>
      <c r="DN49" s="305">
        <v>63.98362035150452</v>
      </c>
      <c r="DO49" s="305">
        <v>71.504155972980826</v>
      </c>
      <c r="DP49" s="305">
        <v>88.508992146431382</v>
      </c>
      <c r="DQ49" s="305">
        <v>94.495275929826803</v>
      </c>
      <c r="DR49" s="305">
        <v>66.132586128636035</v>
      </c>
      <c r="DS49" s="305">
        <v>83.587486894688652</v>
      </c>
      <c r="DT49" s="305">
        <v>124181</v>
      </c>
      <c r="DU49" s="305">
        <v>23086</v>
      </c>
      <c r="DV49" s="305">
        <v>85517.990365337493</v>
      </c>
      <c r="DW49" s="305">
        <v>161990.55714251054</v>
      </c>
      <c r="DX49" s="305">
        <v>36081.109310747452</v>
      </c>
      <c r="DY49" s="305">
        <v>112295.71640273795</v>
      </c>
      <c r="DZ49" s="305">
        <v>76.659406690448179</v>
      </c>
      <c r="EA49" s="305">
        <v>63.98362035150452</v>
      </c>
      <c r="EB49" s="305">
        <v>76.154276498522279</v>
      </c>
      <c r="EC49" s="305">
        <v>2398522</v>
      </c>
      <c r="ED49" s="305">
        <v>2456129.9797172942</v>
      </c>
      <c r="EE49" s="305">
        <v>80.507499999999993</v>
      </c>
      <c r="EF49" s="305">
        <v>116953</v>
      </c>
      <c r="EG49" s="305">
        <v>262728</v>
      </c>
      <c r="EH49" s="305">
        <v>23377</v>
      </c>
      <c r="EI49" s="305">
        <v>-39272</v>
      </c>
      <c r="EJ49" s="305">
        <v>391527</v>
      </c>
      <c r="EK49" s="305">
        <v>355029</v>
      </c>
      <c r="EL49" s="305">
        <v>2119</v>
      </c>
      <c r="EM49" s="305">
        <v>38617</v>
      </c>
      <c r="EN49" s="305">
        <v>9.8631767413230769</v>
      </c>
      <c r="EO49" s="305">
        <v>157083</v>
      </c>
      <c r="EP49" s="305">
        <v>107722</v>
      </c>
      <c r="EQ49" s="305">
        <v>49361</v>
      </c>
      <c r="ER49" s="305">
        <v>24742</v>
      </c>
      <c r="ES49" s="305">
        <v>168496</v>
      </c>
      <c r="ET49" s="305">
        <v>138879</v>
      </c>
      <c r="EU49" s="305">
        <v>29617</v>
      </c>
      <c r="EV49" s="305">
        <v>4423</v>
      </c>
      <c r="EW49" s="305">
        <v>-5485</v>
      </c>
      <c r="EX49" s="305">
        <v>-2161</v>
      </c>
      <c r="EY49" s="305">
        <v>5940</v>
      </c>
      <c r="EZ49" s="305">
        <v>-13119</v>
      </c>
      <c r="FA49" s="305">
        <v>19486</v>
      </c>
      <c r="FB49" s="305">
        <v>24971</v>
      </c>
      <c r="FC49" s="305">
        <v>-5485</v>
      </c>
      <c r="FD49" s="305">
        <v>8149</v>
      </c>
      <c r="FE49" s="305">
        <v>10310</v>
      </c>
      <c r="FF49" s="305">
        <v>-2161</v>
      </c>
      <c r="FG49" s="305">
        <v>587596</v>
      </c>
      <c r="FH49" s="305">
        <v>71443</v>
      </c>
      <c r="FI49" s="305">
        <v>516153</v>
      </c>
      <c r="FJ49" s="305">
        <v>355029</v>
      </c>
      <c r="FK49" s="305">
        <v>99557</v>
      </c>
      <c r="FL49" s="305">
        <v>133010</v>
      </c>
      <c r="FM49" s="305">
        <v>152069</v>
      </c>
      <c r="FN49" s="305">
        <v>6264</v>
      </c>
      <c r="FO49" s="305">
        <v>324</v>
      </c>
      <c r="FP49" s="305">
        <v>5940</v>
      </c>
      <c r="FQ49" s="305">
        <v>-13119</v>
      </c>
      <c r="FR49" s="305">
        <v>-2.2039775419073249</v>
      </c>
      <c r="FS49" s="305">
        <v>230397</v>
      </c>
      <c r="FT49" s="305">
        <v>222650</v>
      </c>
      <c r="FU49" s="305">
        <v>8348</v>
      </c>
      <c r="FV49" s="305">
        <v>2356</v>
      </c>
      <c r="FW49" s="305">
        <v>0</v>
      </c>
      <c r="FX49" s="305">
        <v>67814</v>
      </c>
      <c r="FY49" s="305">
        <v>7516</v>
      </c>
      <c r="FZ49" s="305">
        <v>57860</v>
      </c>
      <c r="GA49" s="305">
        <v>73986</v>
      </c>
      <c r="GB49" s="305">
        <v>4770</v>
      </c>
      <c r="GC49" s="305">
        <v>7747</v>
      </c>
      <c r="GD49" s="305">
        <v>237779</v>
      </c>
      <c r="GE49" s="305">
        <v>206456</v>
      </c>
      <c r="GF49" s="305">
        <v>61026</v>
      </c>
      <c r="GG49" s="305">
        <v>23528</v>
      </c>
      <c r="GH49" s="305">
        <v>83976</v>
      </c>
      <c r="GI49" s="305">
        <v>8501</v>
      </c>
      <c r="GJ49" s="305">
        <v>7167</v>
      </c>
      <c r="GK49" s="305">
        <v>20315</v>
      </c>
      <c r="GL49" s="305">
        <v>10444</v>
      </c>
      <c r="GM49" s="305">
        <v>31323</v>
      </c>
      <c r="GN49" s="305">
        <v>23108</v>
      </c>
      <c r="GO49" s="305">
        <v>23086</v>
      </c>
      <c r="GP49" s="305">
        <v>6702</v>
      </c>
      <c r="GQ49" s="305">
        <v>781</v>
      </c>
      <c r="GR49" s="305">
        <v>732</v>
      </c>
      <c r="GS49" s="305">
        <v>-7382</v>
      </c>
      <c r="GT49" s="305">
        <v>-7382</v>
      </c>
      <c r="GU49" s="305"/>
      <c r="GV49" s="305">
        <v>12925</v>
      </c>
      <c r="GW49" s="305">
        <v>16194</v>
      </c>
      <c r="GX49" s="305">
        <v>362223.473</v>
      </c>
      <c r="GY49" s="305">
        <v>-207019</v>
      </c>
      <c r="GZ49" s="305">
        <v>117987</v>
      </c>
      <c r="HA49" s="305">
        <v>115811</v>
      </c>
      <c r="HB49" s="305">
        <v>2657</v>
      </c>
      <c r="HC49" s="305">
        <v>335</v>
      </c>
      <c r="HD49" s="305">
        <v>0</v>
      </c>
      <c r="HE49" s="305">
        <v>47855</v>
      </c>
      <c r="HF49" s="305">
        <v>6216</v>
      </c>
      <c r="HG49" s="305">
        <v>46914</v>
      </c>
      <c r="HH49" s="305">
        <v>6899</v>
      </c>
      <c r="HI49" s="305">
        <v>4935</v>
      </c>
      <c r="HJ49" s="305">
        <v>2176</v>
      </c>
      <c r="HK49" s="305">
        <v>125265</v>
      </c>
      <c r="HL49" s="305">
        <v>111139</v>
      </c>
      <c r="HM49" s="305">
        <v>17246</v>
      </c>
      <c r="HN49" s="305">
        <v>4670</v>
      </c>
      <c r="HO49" s="305">
        <v>8291</v>
      </c>
      <c r="HP49" s="305">
        <v>2496</v>
      </c>
      <c r="HQ49" s="305">
        <v>17229</v>
      </c>
      <c r="HR49" s="305">
        <v>61207</v>
      </c>
      <c r="HS49" s="305">
        <v>14126</v>
      </c>
      <c r="HT49" s="305">
        <v>7006</v>
      </c>
      <c r="HU49" s="305">
        <v>6984</v>
      </c>
      <c r="HV49" s="305">
        <v>2852</v>
      </c>
      <c r="HW49" s="305">
        <v>3373</v>
      </c>
      <c r="HX49" s="305">
        <v>703</v>
      </c>
      <c r="HY49" s="305">
        <v>192</v>
      </c>
      <c r="HZ49" s="305">
        <v>-7278</v>
      </c>
      <c r="IA49" s="305">
        <v>-7278</v>
      </c>
      <c r="IB49" s="305">
        <v>0</v>
      </c>
      <c r="IC49" s="305">
        <v>9950</v>
      </c>
      <c r="ID49" s="305">
        <v>4672</v>
      </c>
      <c r="IE49" s="305">
        <v>286193.95299999998</v>
      </c>
      <c r="IF49" s="305">
        <v>65848</v>
      </c>
      <c r="IG49" s="305">
        <v>58932</v>
      </c>
      <c r="IH49" s="305">
        <v>2935</v>
      </c>
      <c r="II49" s="305">
        <v>1150</v>
      </c>
      <c r="IJ49" s="305">
        <v>7979</v>
      </c>
      <c r="IK49" s="305">
        <v>356</v>
      </c>
      <c r="IL49" s="305">
        <v>6254</v>
      </c>
      <c r="IM49" s="305">
        <v>125</v>
      </c>
      <c r="IN49" s="305">
        <v>40133</v>
      </c>
      <c r="IO49" s="305">
        <v>6916</v>
      </c>
      <c r="IP49" s="305">
        <v>66888</v>
      </c>
      <c r="IQ49" s="305">
        <v>52945</v>
      </c>
      <c r="IR49" s="305">
        <v>27370</v>
      </c>
      <c r="IS49" s="305">
        <v>7824</v>
      </c>
      <c r="IT49" s="305">
        <v>9692</v>
      </c>
      <c r="IU49" s="305">
        <v>1417</v>
      </c>
      <c r="IV49" s="305">
        <v>2065</v>
      </c>
      <c r="IW49" s="305">
        <v>4577</v>
      </c>
      <c r="IX49" s="305">
        <v>13943</v>
      </c>
      <c r="IY49" s="305">
        <v>8666</v>
      </c>
      <c r="IZ49" s="305">
        <v>8666</v>
      </c>
      <c r="JA49" s="305">
        <v>3199</v>
      </c>
      <c r="JB49" s="305">
        <v>1764</v>
      </c>
      <c r="JC49" s="305">
        <v>73</v>
      </c>
      <c r="JD49" s="305">
        <v>241</v>
      </c>
      <c r="JE49" s="305">
        <v>-1040</v>
      </c>
      <c r="JF49" s="305">
        <v>0</v>
      </c>
      <c r="JG49" s="305">
        <v>9950</v>
      </c>
      <c r="JH49" s="305">
        <v>4672</v>
      </c>
      <c r="JI49" s="305">
        <v>286193.95299999998</v>
      </c>
      <c r="JJ49" s="305">
        <v>35907</v>
      </c>
      <c r="JK49" s="305">
        <v>32460</v>
      </c>
      <c r="JL49" s="305">
        <v>2367</v>
      </c>
      <c r="JM49" s="305">
        <v>871</v>
      </c>
      <c r="JN49" s="305">
        <v>11980</v>
      </c>
      <c r="JO49" s="305">
        <v>570</v>
      </c>
      <c r="JP49" s="305">
        <v>4692</v>
      </c>
      <c r="JQ49" s="305">
        <v>198</v>
      </c>
      <c r="JR49" s="305">
        <v>11782</v>
      </c>
      <c r="JS49" s="305">
        <v>3447</v>
      </c>
      <c r="JT49" s="305">
        <v>35941</v>
      </c>
      <c r="JU49" s="305">
        <v>27972</v>
      </c>
      <c r="JV49" s="305">
        <v>10345</v>
      </c>
      <c r="JW49" s="305">
        <v>8362</v>
      </c>
      <c r="JX49" s="305">
        <v>474</v>
      </c>
      <c r="JY49" s="305">
        <v>816</v>
      </c>
      <c r="JZ49" s="305">
        <v>1017</v>
      </c>
      <c r="KA49" s="305">
        <v>6958</v>
      </c>
      <c r="KB49" s="305">
        <v>7969</v>
      </c>
      <c r="KC49" s="305">
        <v>6846</v>
      </c>
      <c r="KD49" s="305">
        <v>6846</v>
      </c>
      <c r="KE49" s="305">
        <v>648</v>
      </c>
      <c r="KF49" s="305">
        <v>170</v>
      </c>
      <c r="KG49" s="305">
        <v>3</v>
      </c>
      <c r="KH49" s="305">
        <v>302</v>
      </c>
      <c r="KI49" s="305">
        <v>-34</v>
      </c>
      <c r="KJ49" s="305">
        <v>0</v>
      </c>
      <c r="KK49" s="305">
        <v>978</v>
      </c>
      <c r="KL49" s="305">
        <v>4488</v>
      </c>
      <c r="KM49" s="305">
        <v>19656.155999999999</v>
      </c>
      <c r="KN49" s="305">
        <v>96452</v>
      </c>
      <c r="KO49" s="305">
        <v>95914</v>
      </c>
      <c r="KP49" s="305">
        <v>389</v>
      </c>
      <c r="KQ49" s="305">
        <v>0</v>
      </c>
      <c r="KR49" s="305">
        <v>0</v>
      </c>
      <c r="KS49" s="305">
        <v>374</v>
      </c>
      <c r="KT49" s="305">
        <v>0</v>
      </c>
      <c r="KU49" s="305">
        <v>66764</v>
      </c>
      <c r="KV49" s="305">
        <v>28387</v>
      </c>
      <c r="KW49" s="305">
        <v>538</v>
      </c>
      <c r="KX49" s="305">
        <v>95482</v>
      </c>
      <c r="KY49" s="305">
        <v>94867</v>
      </c>
      <c r="KZ49" s="305">
        <v>6065</v>
      </c>
      <c r="LA49" s="305">
        <v>2672</v>
      </c>
      <c r="LB49" s="305">
        <v>65519</v>
      </c>
      <c r="LC49" s="305">
        <v>2438</v>
      </c>
      <c r="LD49" s="305">
        <v>4</v>
      </c>
      <c r="LE49" s="305">
        <v>18169</v>
      </c>
      <c r="LF49" s="305">
        <v>615</v>
      </c>
      <c r="LG49" s="305">
        <v>590</v>
      </c>
      <c r="LH49" s="305">
        <v>590</v>
      </c>
      <c r="LI49" s="305">
        <v>3</v>
      </c>
      <c r="LJ49" s="305">
        <v>23</v>
      </c>
      <c r="LK49" s="305">
        <v>2</v>
      </c>
      <c r="LL49" s="305">
        <v>-3</v>
      </c>
      <c r="LM49" s="305">
        <v>970</v>
      </c>
      <c r="LN49" s="305">
        <v>0</v>
      </c>
      <c r="LO49" s="305">
        <v>974</v>
      </c>
      <c r="LP49" s="305">
        <v>1047</v>
      </c>
      <c r="LQ49" s="305">
        <v>18808.438000000002</v>
      </c>
      <c r="LR49" s="305">
        <v>40951.089</v>
      </c>
      <c r="LS49" s="305">
        <v>6573.8</v>
      </c>
      <c r="LT49" s="305">
        <v>27163.996999999999</v>
      </c>
      <c r="LU49" s="305">
        <v>27725.983</v>
      </c>
      <c r="LV49" s="305">
        <v>7213.2920000000004</v>
      </c>
      <c r="LW49" s="305">
        <v>34377.288999999997</v>
      </c>
      <c r="LX49" s="305">
        <v>18866.28733997155</v>
      </c>
      <c r="LY49" s="305">
        <v>2950.6873399715514</v>
      </c>
      <c r="LZ49" s="305">
        <v>15915.599999999999</v>
      </c>
      <c r="MA49" s="305">
        <v>13136</v>
      </c>
      <c r="MB49" s="305">
        <v>15223.699999999999</v>
      </c>
      <c r="MC49" s="305">
        <v>12631.399999999998</v>
      </c>
      <c r="MD49" s="305">
        <v>27985967.100000001</v>
      </c>
      <c r="ME49" s="305">
        <v>22462422.600000001</v>
      </c>
      <c r="MF49" s="305">
        <v>1929.4832707783535</v>
      </c>
      <c r="MG49" s="305">
        <v>1021.2040691931979</v>
      </c>
      <c r="MH49" s="305">
        <v>15.639999999999999</v>
      </c>
      <c r="MI49" s="305">
        <v>10.227148754860758</v>
      </c>
      <c r="MJ49" s="305">
        <v>5.4128512451392403</v>
      </c>
      <c r="MK49" s="305">
        <v>967.49999999999989</v>
      </c>
      <c r="ML49" s="305">
        <v>2985.5999999999995</v>
      </c>
      <c r="MM49" s="305">
        <v>181.99999999999997</v>
      </c>
      <c r="MN49" s="305">
        <v>2803.5999999999995</v>
      </c>
      <c r="MO49" s="305">
        <v>1654.3999999999996</v>
      </c>
      <c r="MP49" s="305">
        <v>10308.099999999999</v>
      </c>
      <c r="MQ49" s="305">
        <v>7390.0999999999995</v>
      </c>
      <c r="MR49" s="305">
        <v>2917.9999999999995</v>
      </c>
      <c r="MS49" s="305">
        <v>408.10000000000008</v>
      </c>
      <c r="MT49" s="305">
        <v>2777.1000000000004</v>
      </c>
      <c r="MU49" s="305">
        <v>179.59999999999994</v>
      </c>
      <c r="MV49" s="305">
        <v>2597.5000000000005</v>
      </c>
      <c r="MW49" s="305">
        <v>1426.2</v>
      </c>
      <c r="MX49" s="305">
        <v>8524.6</v>
      </c>
      <c r="MY49" s="305">
        <v>5688.9999999999991</v>
      </c>
      <c r="MZ49" s="305">
        <v>2835.6000000000008</v>
      </c>
      <c r="NA49" s="305">
        <v>290388</v>
      </c>
      <c r="NB49" s="305">
        <v>3258</v>
      </c>
      <c r="NC49" s="305">
        <v>65182</v>
      </c>
      <c r="ND49" s="305">
        <v>5466</v>
      </c>
      <c r="NE49" s="305">
        <v>59716</v>
      </c>
      <c r="NF49" s="305">
        <v>28277</v>
      </c>
      <c r="NG49" s="305">
        <v>193671</v>
      </c>
      <c r="NH49" s="305">
        <v>123312</v>
      </c>
      <c r="NI49" s="305">
        <v>70359</v>
      </c>
      <c r="NJ49" s="305">
        <v>22106.272838002435</v>
      </c>
      <c r="NK49" s="305">
        <v>7983.3374172996801</v>
      </c>
      <c r="NL49" s="305">
        <v>23471.246984264159</v>
      </c>
      <c r="NM49" s="305">
        <v>30434.298440979965</v>
      </c>
      <c r="NN49" s="305">
        <v>22989.797882579398</v>
      </c>
      <c r="NO49" s="305">
        <v>19826.812508764549</v>
      </c>
      <c r="NP49" s="305">
        <v>22719.071862609388</v>
      </c>
      <c r="NQ49" s="305">
        <v>21675.514150114261</v>
      </c>
      <c r="NR49" s="305">
        <v>24812.738044858223</v>
      </c>
      <c r="NS49" s="305">
        <v>2085.22075</v>
      </c>
      <c r="NT49" s="305">
        <v>1051.7597499999999</v>
      </c>
      <c r="NU49" s="305">
        <v>8501</v>
      </c>
      <c r="NV49" s="305">
        <v>0.53691736788679889</v>
      </c>
      <c r="NW49" s="305">
        <v>0.14353687549563837</v>
      </c>
      <c r="NX49" s="305">
        <v>0.327973118924757</v>
      </c>
      <c r="NY49" s="305">
        <v>0.61470364194099603</v>
      </c>
      <c r="NZ49" s="305">
        <v>0.53956532524281109</v>
      </c>
      <c r="OA49" s="305">
        <v>0.55031739627080689</v>
      </c>
      <c r="OB49" s="305">
        <v>0.465866245551467</v>
      </c>
      <c r="OC49" s="305">
        <v>0.80657327586206895</v>
      </c>
      <c r="OD49" s="305">
        <v>33295.407723016775</v>
      </c>
      <c r="OE49" s="305"/>
      <c r="OF49" s="305"/>
      <c r="OG49" s="305">
        <v>17574.764063412847</v>
      </c>
      <c r="OH49" s="305"/>
      <c r="OI49" s="305"/>
      <c r="OJ49" s="305">
        <v>14832.283077343582</v>
      </c>
      <c r="OK49" s="305"/>
      <c r="OL49" s="305"/>
      <c r="OM49" s="305">
        <v>2742.4809860692671</v>
      </c>
      <c r="ON49" s="305"/>
      <c r="OO49" s="305"/>
      <c r="OP49" s="305">
        <v>52.786223813549519</v>
      </c>
      <c r="OS49" s="305">
        <v>44.547534004487275</v>
      </c>
      <c r="OV49" s="305">
        <v>15.606668368962145</v>
      </c>
    </row>
    <row r="50" spans="1:414" s="157" customFormat="1" ht="12">
      <c r="A50" s="1342">
        <v>2000</v>
      </c>
      <c r="B50" s="305">
        <v>647569</v>
      </c>
      <c r="C50" s="305">
        <v>386194</v>
      </c>
      <c r="D50" s="305">
        <v>107716</v>
      </c>
      <c r="E50" s="305">
        <v>172722</v>
      </c>
      <c r="F50" s="305">
        <v>185133</v>
      </c>
      <c r="G50" s="305">
        <v>204196</v>
      </c>
      <c r="H50" s="383">
        <v>929858.60819099995</v>
      </c>
      <c r="I50" s="383">
        <v>561873.80086575553</v>
      </c>
      <c r="J50" s="383">
        <v>156953.26644005734</v>
      </c>
      <c r="K50" s="383">
        <v>221707.59942739</v>
      </c>
      <c r="L50" s="383">
        <v>239658.31019877488</v>
      </c>
      <c r="M50" s="383">
        <v>250334.36874097778</v>
      </c>
      <c r="N50" s="305">
        <v>69.641663183590637</v>
      </c>
      <c r="O50" s="305">
        <v>68.733227889418984</v>
      </c>
      <c r="P50" s="305">
        <v>68.629345819405586</v>
      </c>
      <c r="Q50" s="305">
        <v>77.905313325340956</v>
      </c>
      <c r="R50" s="305">
        <v>77.248729596085752</v>
      </c>
      <c r="S50" s="305">
        <v>81.569303099281029</v>
      </c>
      <c r="T50" s="383">
        <v>647569</v>
      </c>
      <c r="U50" s="383">
        <v>586513</v>
      </c>
      <c r="V50" s="383">
        <v>316163</v>
      </c>
      <c r="W50" s="383">
        <v>270350</v>
      </c>
      <c r="X50" s="383">
        <v>191258</v>
      </c>
      <c r="Y50" s="383">
        <v>79092</v>
      </c>
      <c r="Z50" s="383">
        <v>61056</v>
      </c>
      <c r="AA50" s="305">
        <v>647569</v>
      </c>
      <c r="AB50" s="305">
        <v>588595</v>
      </c>
      <c r="AC50" s="305">
        <v>24247</v>
      </c>
      <c r="AD50" s="305">
        <v>16494</v>
      </c>
      <c r="AE50" s="305">
        <v>105341</v>
      </c>
      <c r="AF50" s="305">
        <v>59618</v>
      </c>
      <c r="AG50" s="305">
        <v>382895</v>
      </c>
      <c r="AH50" s="305">
        <v>289290</v>
      </c>
      <c r="AI50" s="305">
        <v>29682</v>
      </c>
      <c r="AJ50" s="305">
        <v>93605</v>
      </c>
      <c r="AK50" s="305">
        <v>58974</v>
      </c>
      <c r="AL50" s="305">
        <v>929858.60819099995</v>
      </c>
      <c r="AM50" s="305">
        <v>847195.64277064626</v>
      </c>
      <c r="AN50" s="305">
        <v>26054.872725123045</v>
      </c>
      <c r="AO50" s="305">
        <v>26512.080211485296</v>
      </c>
      <c r="AP50" s="305">
        <v>146723.40504290001</v>
      </c>
      <c r="AQ50" s="305">
        <v>92489.968849155892</v>
      </c>
      <c r="AR50" s="305">
        <v>555415.31594198209</v>
      </c>
      <c r="AS50" s="305">
        <v>404187.22178610222</v>
      </c>
      <c r="AT50" s="305">
        <v>47400.146703000006</v>
      </c>
      <c r="AU50" s="305">
        <v>151228.09415587987</v>
      </c>
      <c r="AV50" s="305">
        <v>82662.96542035359</v>
      </c>
      <c r="AW50" s="305">
        <v>69.641663183590637</v>
      </c>
      <c r="AX50" s="305">
        <v>69.475687820474903</v>
      </c>
      <c r="AY50" s="305">
        <v>93.061287444402566</v>
      </c>
      <c r="AZ50" s="305">
        <v>62.213149132125203</v>
      </c>
      <c r="BA50" s="305">
        <v>71.795634765427963</v>
      </c>
      <c r="BB50" s="305">
        <v>64.458882127241736</v>
      </c>
      <c r="BC50" s="305">
        <v>68.938502236045053</v>
      </c>
      <c r="BD50" s="305">
        <v>71.573267141308492</v>
      </c>
      <c r="BE50" s="305">
        <v>62.620059355473245</v>
      </c>
      <c r="BF50" s="305">
        <v>61.896567911194936</v>
      </c>
      <c r="BG50" s="305">
        <v>71.342710366254536</v>
      </c>
      <c r="BH50" s="305">
        <v>185133</v>
      </c>
      <c r="BI50" s="305">
        <v>127665</v>
      </c>
      <c r="BJ50" s="305">
        <v>57468</v>
      </c>
      <c r="BK50" s="305">
        <v>29900</v>
      </c>
      <c r="BL50" s="305">
        <v>27568</v>
      </c>
      <c r="BM50" s="305">
        <v>204196</v>
      </c>
      <c r="BN50" s="305">
        <v>169012</v>
      </c>
      <c r="BO50" s="305">
        <v>35184</v>
      </c>
      <c r="BP50" s="305">
        <v>30017</v>
      </c>
      <c r="BQ50" s="305">
        <v>5167</v>
      </c>
      <c r="BR50" s="305">
        <v>239658.31019877488</v>
      </c>
      <c r="BS50" s="305">
        <v>156668.36593574731</v>
      </c>
      <c r="BT50" s="305">
        <v>82989.944263027588</v>
      </c>
      <c r="BU50" s="305">
        <v>41902.544116340876</v>
      </c>
      <c r="BV50" s="305">
        <v>41087.400146686712</v>
      </c>
      <c r="BW50" s="305">
        <v>250334.36874097778</v>
      </c>
      <c r="BX50" s="305">
        <v>200367.10363097367</v>
      </c>
      <c r="BY50" s="305">
        <v>49967.265110004133</v>
      </c>
      <c r="BZ50" s="305">
        <v>42913.467160988817</v>
      </c>
      <c r="CA50" s="305">
        <v>7053.7979490153166</v>
      </c>
      <c r="CB50" s="305">
        <v>77.248729596085752</v>
      </c>
      <c r="CC50" s="305">
        <v>81.487414027384347</v>
      </c>
      <c r="CD50" s="305">
        <v>69.246943723520801</v>
      </c>
      <c r="CE50" s="305">
        <v>71.356049210243057</v>
      </c>
      <c r="CF50" s="305">
        <v>67.095995126435582</v>
      </c>
      <c r="CG50" s="305">
        <v>81.569303099281029</v>
      </c>
      <c r="CH50" s="305">
        <v>84.3511718926067</v>
      </c>
      <c r="CI50" s="305">
        <v>70.414099956324563</v>
      </c>
      <c r="CJ50" s="305">
        <v>69.947738986905819</v>
      </c>
      <c r="CK50" s="305">
        <v>73.251318471934596</v>
      </c>
      <c r="CL50" s="305">
        <v>172722</v>
      </c>
      <c r="CM50" s="305">
        <v>168191</v>
      </c>
      <c r="CN50" s="305">
        <v>2905</v>
      </c>
      <c r="CO50" s="305">
        <v>1626</v>
      </c>
      <c r="CP50" s="305">
        <v>221707.59942739</v>
      </c>
      <c r="CQ50" s="305">
        <v>213340.18446660019</v>
      </c>
      <c r="CR50" s="305">
        <v>-1120.4725714928093</v>
      </c>
      <c r="CS50" s="305">
        <v>9487.8875322826207</v>
      </c>
      <c r="CT50" s="305">
        <v>168191</v>
      </c>
      <c r="CU50" s="305">
        <v>51177.211273167937</v>
      </c>
      <c r="CV50" s="305">
        <v>43232.892104779115</v>
      </c>
      <c r="CW50" s="305">
        <v>15154.350675697609</v>
      </c>
      <c r="CX50" s="305">
        <v>47766.003786936155</v>
      </c>
      <c r="CY50" s="305">
        <v>495.89439317053115</v>
      </c>
      <c r="CZ50" s="305">
        <v>10364.647766248661</v>
      </c>
      <c r="DA50" s="305">
        <v>58626.545946355349</v>
      </c>
      <c r="DB50" s="305">
        <v>221707.59942739</v>
      </c>
      <c r="DC50" s="305">
        <v>213340.18446660019</v>
      </c>
      <c r="DD50" s="305">
        <v>61388.513163896394</v>
      </c>
      <c r="DE50" s="305">
        <v>63570.387970893105</v>
      </c>
      <c r="DF50" s="305">
        <v>21031.401157267239</v>
      </c>
      <c r="DG50" s="305">
        <v>51489.080219208008</v>
      </c>
      <c r="DH50" s="305">
        <v>516.60023418458923</v>
      </c>
      <c r="DI50" s="305">
        <v>15344.201721150825</v>
      </c>
      <c r="DJ50" s="305">
        <v>67349.882174543425</v>
      </c>
      <c r="DK50" s="305">
        <v>77.905313325340956</v>
      </c>
      <c r="DL50" s="305">
        <v>78.836999424424619</v>
      </c>
      <c r="DM50" s="305">
        <v>83.366103258656707</v>
      </c>
      <c r="DN50" s="305">
        <v>68.007909790599527</v>
      </c>
      <c r="DO50" s="305">
        <v>72.055830053249409</v>
      </c>
      <c r="DP50" s="305">
        <v>92.769192192943933</v>
      </c>
      <c r="DQ50" s="305">
        <v>95.991902511089549</v>
      </c>
      <c r="DR50" s="305">
        <v>67.547650601867261</v>
      </c>
      <c r="DS50" s="305">
        <v>87.04773349776508</v>
      </c>
      <c r="DT50" s="305">
        <v>144263</v>
      </c>
      <c r="DU50" s="305">
        <v>23928</v>
      </c>
      <c r="DV50" s="305">
        <v>93085.788726832063</v>
      </c>
      <c r="DW50" s="305">
        <v>178156.04180778924</v>
      </c>
      <c r="DX50" s="305">
        <v>35184.142658810953</v>
      </c>
      <c r="DY50" s="305">
        <v>116767.52864389285</v>
      </c>
      <c r="DZ50" s="305">
        <v>80.97564277704592</v>
      </c>
      <c r="EA50" s="305">
        <v>68.007909790599527</v>
      </c>
      <c r="EB50" s="305">
        <v>79.718899430266063</v>
      </c>
      <c r="EC50" s="305">
        <v>2504843</v>
      </c>
      <c r="ED50" s="305">
        <v>2567830.407166779</v>
      </c>
      <c r="EE50" s="305">
        <v>81.25</v>
      </c>
      <c r="EF50" s="305">
        <v>127147</v>
      </c>
      <c r="EG50" s="305">
        <v>285712</v>
      </c>
      <c r="EH50" s="305">
        <v>28276</v>
      </c>
      <c r="EI50" s="305">
        <v>-43922</v>
      </c>
      <c r="EJ50" s="305">
        <v>427695</v>
      </c>
      <c r="EK50" s="305">
        <v>386194</v>
      </c>
      <c r="EL50" s="305">
        <v>2852</v>
      </c>
      <c r="EM50" s="305">
        <v>44353</v>
      </c>
      <c r="EN50" s="305">
        <v>10.370240475104923</v>
      </c>
      <c r="EO50" s="305">
        <v>185133</v>
      </c>
      <c r="EP50" s="305">
        <v>127665</v>
      </c>
      <c r="EQ50" s="305">
        <v>57468</v>
      </c>
      <c r="ER50" s="305">
        <v>27568</v>
      </c>
      <c r="ES50" s="305">
        <v>204196</v>
      </c>
      <c r="ET50" s="305">
        <v>169012</v>
      </c>
      <c r="EU50" s="305">
        <v>35184</v>
      </c>
      <c r="EV50" s="305">
        <v>5167</v>
      </c>
      <c r="EW50" s="305">
        <v>-4632</v>
      </c>
      <c r="EX50" s="305">
        <v>-3735</v>
      </c>
      <c r="EY50" s="305">
        <v>4202</v>
      </c>
      <c r="EZ50" s="305">
        <v>-23228</v>
      </c>
      <c r="FA50" s="305">
        <v>25916</v>
      </c>
      <c r="FB50" s="305">
        <v>30548</v>
      </c>
      <c r="FC50" s="305">
        <v>-4632</v>
      </c>
      <c r="FD50" s="305">
        <v>7669</v>
      </c>
      <c r="FE50" s="305">
        <v>11404</v>
      </c>
      <c r="FF50" s="305">
        <v>-3735</v>
      </c>
      <c r="FG50" s="305">
        <v>639202</v>
      </c>
      <c r="FH50" s="305">
        <v>79092</v>
      </c>
      <c r="FI50" s="305">
        <v>560110</v>
      </c>
      <c r="FJ50" s="305">
        <v>386194</v>
      </c>
      <c r="FK50" s="305">
        <v>107716</v>
      </c>
      <c r="FL50" s="305">
        <v>145292</v>
      </c>
      <c r="FM50" s="305">
        <v>172722</v>
      </c>
      <c r="FN50" s="305">
        <v>4404</v>
      </c>
      <c r="FO50" s="305">
        <v>202</v>
      </c>
      <c r="FP50" s="305">
        <v>4202</v>
      </c>
      <c r="FQ50" s="305">
        <v>-23228</v>
      </c>
      <c r="FR50" s="305">
        <v>-3.5869536682577454</v>
      </c>
      <c r="FS50" s="305">
        <v>245747</v>
      </c>
      <c r="FT50" s="305">
        <v>239012</v>
      </c>
      <c r="FU50" s="305">
        <v>8793</v>
      </c>
      <c r="FV50" s="305">
        <v>2531</v>
      </c>
      <c r="FW50" s="305">
        <v>0</v>
      </c>
      <c r="FX50" s="305">
        <v>72939</v>
      </c>
      <c r="FY50" s="305">
        <v>7320</v>
      </c>
      <c r="FZ50" s="305">
        <v>62882</v>
      </c>
      <c r="GA50" s="305">
        <v>80509</v>
      </c>
      <c r="GB50" s="305">
        <v>4038</v>
      </c>
      <c r="GC50" s="305">
        <v>6735</v>
      </c>
      <c r="GD50" s="305">
        <v>253267</v>
      </c>
      <c r="GE50" s="305">
        <v>220228</v>
      </c>
      <c r="GF50" s="305">
        <v>64995</v>
      </c>
      <c r="GG50" s="305">
        <v>26035</v>
      </c>
      <c r="GH50" s="305">
        <v>90091</v>
      </c>
      <c r="GI50" s="305">
        <v>8731</v>
      </c>
      <c r="GJ50" s="305">
        <v>7439</v>
      </c>
      <c r="GK50" s="305">
        <v>20492</v>
      </c>
      <c r="GL50" s="305">
        <v>11176</v>
      </c>
      <c r="GM50" s="305">
        <v>33039</v>
      </c>
      <c r="GN50" s="305">
        <v>23978</v>
      </c>
      <c r="GO50" s="305">
        <v>23928</v>
      </c>
      <c r="GP50" s="305">
        <v>6835</v>
      </c>
      <c r="GQ50" s="305">
        <v>1755</v>
      </c>
      <c r="GR50" s="305">
        <v>471</v>
      </c>
      <c r="GS50" s="305">
        <v>-7520</v>
      </c>
      <c r="GT50" s="305">
        <v>-7520</v>
      </c>
      <c r="GU50" s="305"/>
      <c r="GV50" s="305">
        <v>12965</v>
      </c>
      <c r="GW50" s="305">
        <v>18784</v>
      </c>
      <c r="GX50" s="305">
        <v>374557.23699999996</v>
      </c>
      <c r="GY50" s="305">
        <v>-226136</v>
      </c>
      <c r="GZ50" s="305">
        <v>125121</v>
      </c>
      <c r="HA50" s="305">
        <v>123278</v>
      </c>
      <c r="HB50" s="305">
        <v>2671</v>
      </c>
      <c r="HC50" s="305">
        <v>387</v>
      </c>
      <c r="HD50" s="305">
        <v>0</v>
      </c>
      <c r="HE50" s="305">
        <v>50909</v>
      </c>
      <c r="HF50" s="305">
        <v>5750</v>
      </c>
      <c r="HG50" s="305">
        <v>51525</v>
      </c>
      <c r="HH50" s="305">
        <v>7232</v>
      </c>
      <c r="HI50" s="305">
        <v>4804</v>
      </c>
      <c r="HJ50" s="305">
        <v>1843</v>
      </c>
      <c r="HK50" s="305">
        <v>132988</v>
      </c>
      <c r="HL50" s="305">
        <v>118040</v>
      </c>
      <c r="HM50" s="305">
        <v>15160</v>
      </c>
      <c r="HN50" s="305">
        <v>4931</v>
      </c>
      <c r="HO50" s="305">
        <v>8391</v>
      </c>
      <c r="HP50" s="305">
        <v>2497</v>
      </c>
      <c r="HQ50" s="305">
        <v>17012</v>
      </c>
      <c r="HR50" s="305">
        <v>70049</v>
      </c>
      <c r="HS50" s="305">
        <v>14948</v>
      </c>
      <c r="HT50" s="305">
        <v>7534</v>
      </c>
      <c r="HU50" s="305">
        <v>7484</v>
      </c>
      <c r="HV50" s="305">
        <v>2873</v>
      </c>
      <c r="HW50" s="305">
        <v>3111</v>
      </c>
      <c r="HX50" s="305">
        <v>1261</v>
      </c>
      <c r="HY50" s="305">
        <v>169</v>
      </c>
      <c r="HZ50" s="305">
        <v>-7867</v>
      </c>
      <c r="IA50" s="305">
        <v>-7867</v>
      </c>
      <c r="IB50" s="305">
        <v>0</v>
      </c>
      <c r="IC50" s="305">
        <v>9144</v>
      </c>
      <c r="ID50" s="305">
        <v>5238</v>
      </c>
      <c r="IE50" s="305">
        <v>297645.24099999998</v>
      </c>
      <c r="IF50" s="305">
        <v>73556</v>
      </c>
      <c r="IG50" s="305">
        <v>67811</v>
      </c>
      <c r="IH50" s="305">
        <v>3347</v>
      </c>
      <c r="II50" s="305">
        <v>1214</v>
      </c>
      <c r="IJ50" s="305">
        <v>9190</v>
      </c>
      <c r="IK50" s="305">
        <v>423</v>
      </c>
      <c r="IL50" s="305">
        <v>6368</v>
      </c>
      <c r="IM50" s="305">
        <v>162</v>
      </c>
      <c r="IN50" s="305">
        <v>47107</v>
      </c>
      <c r="IO50" s="305">
        <v>5745</v>
      </c>
      <c r="IP50" s="305">
        <v>76782</v>
      </c>
      <c r="IQ50" s="305">
        <v>61364</v>
      </c>
      <c r="IR50" s="305">
        <v>32274</v>
      </c>
      <c r="IS50" s="305">
        <v>9170</v>
      </c>
      <c r="IT50" s="305">
        <v>11100</v>
      </c>
      <c r="IU50" s="305">
        <v>1597</v>
      </c>
      <c r="IV50" s="305">
        <v>2346</v>
      </c>
      <c r="IW50" s="305">
        <v>4877</v>
      </c>
      <c r="IX50" s="305">
        <v>15418</v>
      </c>
      <c r="IY50" s="305">
        <v>9531</v>
      </c>
      <c r="IZ50" s="305">
        <v>9531</v>
      </c>
      <c r="JA50" s="305">
        <v>3384</v>
      </c>
      <c r="JB50" s="305">
        <v>1854</v>
      </c>
      <c r="JC50" s="305">
        <v>487</v>
      </c>
      <c r="JD50" s="305">
        <v>162</v>
      </c>
      <c r="JE50" s="305">
        <v>-3226</v>
      </c>
      <c r="JF50" s="305">
        <v>0</v>
      </c>
      <c r="JG50" s="305">
        <v>9144</v>
      </c>
      <c r="JH50" s="305">
        <v>5238</v>
      </c>
      <c r="JI50" s="305">
        <v>297645.24099999998</v>
      </c>
      <c r="JJ50" s="305">
        <v>38253</v>
      </c>
      <c r="JK50" s="305">
        <v>34552</v>
      </c>
      <c r="JL50" s="305">
        <v>2449</v>
      </c>
      <c r="JM50" s="305">
        <v>930</v>
      </c>
      <c r="JN50" s="305">
        <v>12840</v>
      </c>
      <c r="JO50" s="305">
        <v>621</v>
      </c>
      <c r="JP50" s="305">
        <v>4989</v>
      </c>
      <c r="JQ50" s="305">
        <v>203</v>
      </c>
      <c r="JR50" s="305">
        <v>12520</v>
      </c>
      <c r="JS50" s="305">
        <v>3701</v>
      </c>
      <c r="JT50" s="305">
        <v>37669</v>
      </c>
      <c r="JU50" s="305">
        <v>30479</v>
      </c>
      <c r="JV50" s="305">
        <v>11161</v>
      </c>
      <c r="JW50" s="305">
        <v>9170</v>
      </c>
      <c r="JX50" s="305">
        <v>495</v>
      </c>
      <c r="JY50" s="305">
        <v>899</v>
      </c>
      <c r="JZ50" s="305">
        <v>1136</v>
      </c>
      <c r="KA50" s="305">
        <v>7618</v>
      </c>
      <c r="KB50" s="305">
        <v>7190</v>
      </c>
      <c r="KC50" s="305">
        <v>6296</v>
      </c>
      <c r="KD50" s="305">
        <v>6296</v>
      </c>
      <c r="KE50" s="305">
        <v>576</v>
      </c>
      <c r="KF50" s="305">
        <v>195</v>
      </c>
      <c r="KG50" s="305">
        <v>4</v>
      </c>
      <c r="KH50" s="305">
        <v>119</v>
      </c>
      <c r="KI50" s="305">
        <v>584</v>
      </c>
      <c r="KJ50" s="305">
        <v>0</v>
      </c>
      <c r="KK50" s="305">
        <v>1715</v>
      </c>
      <c r="KL50" s="305">
        <v>4073</v>
      </c>
      <c r="KM50" s="305">
        <v>19792.728999999999</v>
      </c>
      <c r="KN50" s="305">
        <v>104840</v>
      </c>
      <c r="KO50" s="305">
        <v>104214</v>
      </c>
      <c r="KP50" s="305">
        <v>326</v>
      </c>
      <c r="KQ50" s="305">
        <v>0</v>
      </c>
      <c r="KR50" s="305">
        <v>0</v>
      </c>
      <c r="KS50" s="305">
        <v>564</v>
      </c>
      <c r="KT50" s="305">
        <v>0</v>
      </c>
      <c r="KU50" s="305">
        <v>72912</v>
      </c>
      <c r="KV50" s="305">
        <v>30412</v>
      </c>
      <c r="KW50" s="305">
        <v>626</v>
      </c>
      <c r="KX50" s="305">
        <v>101851</v>
      </c>
      <c r="KY50" s="305">
        <v>101188</v>
      </c>
      <c r="KZ50" s="305">
        <v>6400</v>
      </c>
      <c r="LA50" s="305">
        <v>2764</v>
      </c>
      <c r="LB50" s="305">
        <v>70105</v>
      </c>
      <c r="LC50" s="305">
        <v>2446</v>
      </c>
      <c r="LD50" s="305">
        <v>36</v>
      </c>
      <c r="LE50" s="305">
        <v>19437</v>
      </c>
      <c r="LF50" s="305">
        <v>663</v>
      </c>
      <c r="LG50" s="305">
        <v>617</v>
      </c>
      <c r="LH50" s="305">
        <v>617</v>
      </c>
      <c r="LI50" s="305">
        <v>2</v>
      </c>
      <c r="LJ50" s="305">
        <v>20</v>
      </c>
      <c r="LK50" s="305">
        <v>3</v>
      </c>
      <c r="LL50" s="305">
        <v>21</v>
      </c>
      <c r="LM50" s="305">
        <v>2989</v>
      </c>
      <c r="LN50" s="305">
        <v>0</v>
      </c>
      <c r="LO50" s="305">
        <v>3025</v>
      </c>
      <c r="LP50" s="305">
        <v>3026</v>
      </c>
      <c r="LQ50" s="305">
        <v>17645.040999999997</v>
      </c>
      <c r="LR50" s="305">
        <v>41135.228000000003</v>
      </c>
      <c r="LS50" s="305">
        <v>6476.308</v>
      </c>
      <c r="LT50" s="305">
        <v>27302.183000000001</v>
      </c>
      <c r="LU50" s="305">
        <v>27840.826000000001</v>
      </c>
      <c r="LV50" s="305">
        <v>7356.7370000000001</v>
      </c>
      <c r="LW50" s="305">
        <v>34658.92</v>
      </c>
      <c r="LX50" s="305">
        <v>19422.716321732318</v>
      </c>
      <c r="LY50" s="305">
        <v>2694.4163217323148</v>
      </c>
      <c r="LZ50" s="305">
        <v>16728.300000000003</v>
      </c>
      <c r="MA50" s="305">
        <v>13883.199999999999</v>
      </c>
      <c r="MB50" s="305">
        <v>15958.8</v>
      </c>
      <c r="MC50" s="305">
        <v>13318.6</v>
      </c>
      <c r="MD50" s="305">
        <v>29326206.399999999</v>
      </c>
      <c r="ME50" s="305">
        <v>23685226.100000001</v>
      </c>
      <c r="MF50" s="305">
        <v>1869.6462416738041</v>
      </c>
      <c r="MG50" s="305">
        <v>824.77008005851076</v>
      </c>
      <c r="MH50" s="305">
        <v>13.8725</v>
      </c>
      <c r="MI50" s="305">
        <v>9.6260801563673866</v>
      </c>
      <c r="MJ50" s="305">
        <v>4.2464198436326139</v>
      </c>
      <c r="MK50" s="305">
        <v>991.00000000000023</v>
      </c>
      <c r="ML50" s="305">
        <v>3085.5000000000009</v>
      </c>
      <c r="MM50" s="305">
        <v>187.19999999999985</v>
      </c>
      <c r="MN50" s="305">
        <v>2898.3000000000006</v>
      </c>
      <c r="MO50" s="305">
        <v>1861.3000000000006</v>
      </c>
      <c r="MP50" s="305">
        <v>10790.500000000002</v>
      </c>
      <c r="MQ50" s="305">
        <v>7787.1000000000022</v>
      </c>
      <c r="MR50" s="305">
        <v>3003.4000000000005</v>
      </c>
      <c r="MS50" s="305">
        <v>424.19999999999993</v>
      </c>
      <c r="MT50" s="305">
        <v>2876.0999999999995</v>
      </c>
      <c r="MU50" s="305">
        <v>184.59999999999988</v>
      </c>
      <c r="MV50" s="305">
        <v>2691.4999999999995</v>
      </c>
      <c r="MW50" s="305">
        <v>1584.4999999999998</v>
      </c>
      <c r="MX50" s="305">
        <v>8998.4</v>
      </c>
      <c r="MY50" s="305">
        <v>6080.7000000000007</v>
      </c>
      <c r="MZ50" s="305">
        <v>2917.6999999999994</v>
      </c>
      <c r="NA50" s="305">
        <v>316163</v>
      </c>
      <c r="NB50" s="305">
        <v>3472</v>
      </c>
      <c r="NC50" s="305">
        <v>69131</v>
      </c>
      <c r="ND50" s="305">
        <v>5838</v>
      </c>
      <c r="NE50" s="305">
        <v>63293</v>
      </c>
      <c r="NF50" s="305">
        <v>31712</v>
      </c>
      <c r="NG50" s="305">
        <v>211848</v>
      </c>
      <c r="NH50" s="305">
        <v>136563</v>
      </c>
      <c r="NI50" s="305">
        <v>75285</v>
      </c>
      <c r="NJ50" s="305">
        <v>22773.063846951714</v>
      </c>
      <c r="NK50" s="305">
        <v>8184.8184818481859</v>
      </c>
      <c r="NL50" s="305">
        <v>24036.368693717191</v>
      </c>
      <c r="NM50" s="305">
        <v>31625.135427952351</v>
      </c>
      <c r="NN50" s="305">
        <v>23515.883336429506</v>
      </c>
      <c r="NO50" s="305">
        <v>20013.884506153365</v>
      </c>
      <c r="NP50" s="305">
        <v>23542.852062588907</v>
      </c>
      <c r="NQ50" s="305">
        <v>22458.434061867876</v>
      </c>
      <c r="NR50" s="305">
        <v>25802.858415875526</v>
      </c>
      <c r="NS50" s="305">
        <v>1963.462416666667</v>
      </c>
      <c r="NT50" s="305">
        <v>1042.6896666666667</v>
      </c>
      <c r="NU50" s="305">
        <v>8731</v>
      </c>
      <c r="NV50" s="305">
        <v>0.5371486336105471</v>
      </c>
      <c r="NW50" s="305">
        <v>0.14319297232647338</v>
      </c>
      <c r="NX50" s="305">
        <v>0.35394688977810113</v>
      </c>
      <c r="NY50" s="305">
        <v>0.60083917942681386</v>
      </c>
      <c r="NZ50" s="305">
        <v>0.53191988996611761</v>
      </c>
      <c r="OA50" s="305">
        <v>0.55327961973909301</v>
      </c>
      <c r="OB50" s="305">
        <v>0.47206263610909466</v>
      </c>
      <c r="OC50" s="305">
        <v>0.80428395919021423</v>
      </c>
      <c r="OD50" s="305">
        <v>33699.585461641138</v>
      </c>
      <c r="OE50" s="305"/>
      <c r="OF50" s="305"/>
      <c r="OG50" s="305">
        <v>18170.504663705622</v>
      </c>
      <c r="OH50" s="305"/>
      <c r="OI50" s="305"/>
      <c r="OJ50" s="305">
        <v>15655.675284252398</v>
      </c>
      <c r="OK50" s="305"/>
      <c r="OL50" s="305"/>
      <c r="OM50" s="305">
        <v>2514.8293794532256</v>
      </c>
      <c r="ON50" s="305"/>
      <c r="OO50" s="305"/>
      <c r="OP50" s="305">
        <v>53.920681137347991</v>
      </c>
      <c r="OS50" s="305">
        <v>46.456581200598492</v>
      </c>
      <c r="OV50" s="305">
        <v>13.842935226881545</v>
      </c>
    </row>
    <row r="51" spans="1:414" s="157" customFormat="1" ht="12">
      <c r="A51" s="1342">
        <v>2001</v>
      </c>
      <c r="B51" s="305">
        <v>700958</v>
      </c>
      <c r="C51" s="305">
        <v>415688</v>
      </c>
      <c r="D51" s="305">
        <v>115482</v>
      </c>
      <c r="E51" s="305">
        <v>185631</v>
      </c>
      <c r="F51" s="305">
        <v>195405</v>
      </c>
      <c r="G51" s="305">
        <v>211248</v>
      </c>
      <c r="H51" s="383">
        <v>966300.88470249996</v>
      </c>
      <c r="I51" s="383">
        <v>584070.73106926295</v>
      </c>
      <c r="J51" s="383">
        <v>162454.13389091223</v>
      </c>
      <c r="K51" s="383">
        <v>230144.24468710675</v>
      </c>
      <c r="L51" s="383">
        <v>249151.76935415075</v>
      </c>
      <c r="M51" s="383">
        <v>259519.99429893272</v>
      </c>
      <c r="N51" s="305">
        <v>72.540345465564542</v>
      </c>
      <c r="O51" s="305">
        <v>71.170832210509275</v>
      </c>
      <c r="P51" s="305">
        <v>71.085910363811394</v>
      </c>
      <c r="Q51" s="305">
        <v>80.658545362442212</v>
      </c>
      <c r="R51" s="305">
        <v>78.428100473268685</v>
      </c>
      <c r="S51" s="305">
        <v>81.399508569913976</v>
      </c>
      <c r="T51" s="383">
        <v>700958</v>
      </c>
      <c r="U51" s="383">
        <v>636299</v>
      </c>
      <c r="V51" s="383">
        <v>336896</v>
      </c>
      <c r="W51" s="383">
        <v>299403</v>
      </c>
      <c r="X51" s="383">
        <v>213709</v>
      </c>
      <c r="Y51" s="383">
        <v>85694</v>
      </c>
      <c r="Z51" s="383">
        <v>64659</v>
      </c>
      <c r="AA51" s="305">
        <v>700958</v>
      </c>
      <c r="AB51" s="305">
        <v>638972</v>
      </c>
      <c r="AC51" s="305">
        <v>25755</v>
      </c>
      <c r="AD51" s="305">
        <v>17678</v>
      </c>
      <c r="AE51" s="305">
        <v>110960</v>
      </c>
      <c r="AF51" s="305">
        <v>67550</v>
      </c>
      <c r="AG51" s="305">
        <v>417029</v>
      </c>
      <c r="AH51" s="305">
        <v>316997</v>
      </c>
      <c r="AI51" s="305">
        <v>31883</v>
      </c>
      <c r="AJ51" s="305">
        <v>100032</v>
      </c>
      <c r="AK51" s="305">
        <v>61986</v>
      </c>
      <c r="AL51" s="305">
        <v>966300.88470249996</v>
      </c>
      <c r="AM51" s="305">
        <v>880994.49779389089</v>
      </c>
      <c r="AN51" s="305">
        <v>27021.771679322403</v>
      </c>
      <c r="AO51" s="305">
        <v>27588.91156497239</v>
      </c>
      <c r="AP51" s="305">
        <v>151011.22144267426</v>
      </c>
      <c r="AQ51" s="305">
        <v>98846.220124710351</v>
      </c>
      <c r="AR51" s="305">
        <v>576526.37298221141</v>
      </c>
      <c r="AS51" s="305">
        <v>421868.4819623704</v>
      </c>
      <c r="AT51" s="305">
        <v>49348.436087999995</v>
      </c>
      <c r="AU51" s="305">
        <v>154657.89101984107</v>
      </c>
      <c r="AV51" s="305">
        <v>85306.386908609071</v>
      </c>
      <c r="AW51" s="305">
        <v>72.540345465564542</v>
      </c>
      <c r="AX51" s="305">
        <v>72.528489292504958</v>
      </c>
      <c r="AY51" s="305">
        <v>95.312033221375486</v>
      </c>
      <c r="AZ51" s="305">
        <v>64.076467672050015</v>
      </c>
      <c r="BA51" s="305">
        <v>73.477983251808737</v>
      </c>
      <c r="BB51" s="305">
        <v>68.33847557830218</v>
      </c>
      <c r="BC51" s="305">
        <v>72.334765510001631</v>
      </c>
      <c r="BD51" s="305">
        <v>75.141190573292306</v>
      </c>
      <c r="BE51" s="305">
        <v>64.607923831963049</v>
      </c>
      <c r="BF51" s="305">
        <v>64.6795319271274</v>
      </c>
      <c r="BG51" s="305">
        <v>72.662789090349349</v>
      </c>
      <c r="BH51" s="305">
        <v>195405</v>
      </c>
      <c r="BI51" s="305">
        <v>132750</v>
      </c>
      <c r="BJ51" s="305">
        <v>62655</v>
      </c>
      <c r="BK51" s="305">
        <v>33326</v>
      </c>
      <c r="BL51" s="305">
        <v>29329</v>
      </c>
      <c r="BM51" s="305">
        <v>211248</v>
      </c>
      <c r="BN51" s="305">
        <v>172975</v>
      </c>
      <c r="BO51" s="305">
        <v>38273</v>
      </c>
      <c r="BP51" s="305">
        <v>32416</v>
      </c>
      <c r="BQ51" s="305">
        <v>5857</v>
      </c>
      <c r="BR51" s="305">
        <v>249151.76935415075</v>
      </c>
      <c r="BS51" s="305">
        <v>161903.20224910032</v>
      </c>
      <c r="BT51" s="305">
        <v>87248.567105050417</v>
      </c>
      <c r="BU51" s="305">
        <v>45092.727320629754</v>
      </c>
      <c r="BV51" s="305">
        <v>42155.839784420663</v>
      </c>
      <c r="BW51" s="305">
        <v>259519.99429893272</v>
      </c>
      <c r="BX51" s="305">
        <v>206876.88432868032</v>
      </c>
      <c r="BY51" s="305">
        <v>52643.109970252386</v>
      </c>
      <c r="BZ51" s="305">
        <v>44822.485687893226</v>
      </c>
      <c r="CA51" s="305">
        <v>7820.6242823591629</v>
      </c>
      <c r="CB51" s="305">
        <v>78.428100473268685</v>
      </c>
      <c r="CC51" s="305">
        <v>81.993436915320601</v>
      </c>
      <c r="CD51" s="305">
        <v>71.812067612022929</v>
      </c>
      <c r="CE51" s="305">
        <v>73.90548760343772</v>
      </c>
      <c r="CF51" s="305">
        <v>69.572804503443862</v>
      </c>
      <c r="CG51" s="305">
        <v>81.399508569913976</v>
      </c>
      <c r="CH51" s="305">
        <v>83.612531463487272</v>
      </c>
      <c r="CI51" s="305">
        <v>72.702771590864103</v>
      </c>
      <c r="CJ51" s="305">
        <v>72.320844108732061</v>
      </c>
      <c r="CK51" s="305">
        <v>74.891719491134822</v>
      </c>
      <c r="CL51" s="305">
        <v>185631</v>
      </c>
      <c r="CM51" s="305">
        <v>181553</v>
      </c>
      <c r="CN51" s="305">
        <v>2473</v>
      </c>
      <c r="CO51" s="305">
        <v>1605</v>
      </c>
      <c r="CP51" s="305">
        <v>230144.24468710675</v>
      </c>
      <c r="CQ51" s="305">
        <v>222308.02639041663</v>
      </c>
      <c r="CR51" s="305">
        <v>-1810.7020368429107</v>
      </c>
      <c r="CS51" s="305">
        <v>9646.9203335330203</v>
      </c>
      <c r="CT51" s="305">
        <v>181553</v>
      </c>
      <c r="CU51" s="305">
        <v>57780.196957456908</v>
      </c>
      <c r="CV51" s="305">
        <v>48330.28896585849</v>
      </c>
      <c r="CW51" s="305">
        <v>15129.569444304194</v>
      </c>
      <c r="CX51" s="305">
        <v>47904.039357158006</v>
      </c>
      <c r="CY51" s="305">
        <v>646.24940673944002</v>
      </c>
      <c r="CZ51" s="305">
        <v>11762.655868482971</v>
      </c>
      <c r="DA51" s="305">
        <v>60312.944632380415</v>
      </c>
      <c r="DB51" s="305">
        <v>230144.24468710675</v>
      </c>
      <c r="DC51" s="305">
        <v>222308.02639041663</v>
      </c>
      <c r="DD51" s="305">
        <v>65318.025637730476</v>
      </c>
      <c r="DE51" s="305">
        <v>67978.806806817476</v>
      </c>
      <c r="DF51" s="305">
        <v>20571.768841345522</v>
      </c>
      <c r="DG51" s="305">
        <v>51003.420985398079</v>
      </c>
      <c r="DH51" s="305">
        <v>632.5765580686865</v>
      </c>
      <c r="DI51" s="305">
        <v>16803.427561056389</v>
      </c>
      <c r="DJ51" s="305">
        <v>68439.42510452315</v>
      </c>
      <c r="DK51" s="305">
        <v>80.658545362442212</v>
      </c>
      <c r="DL51" s="305">
        <v>81.667316717191852</v>
      </c>
      <c r="DM51" s="305">
        <v>88.459803237041825</v>
      </c>
      <c r="DN51" s="305">
        <v>71.09611250342148</v>
      </c>
      <c r="DO51" s="305">
        <v>73.545301626647216</v>
      </c>
      <c r="DP51" s="305">
        <v>93.923188742324953</v>
      </c>
      <c r="DQ51" s="305">
        <v>102.16145358160252</v>
      </c>
      <c r="DR51" s="305">
        <v>70.001526925042924</v>
      </c>
      <c r="DS51" s="305">
        <v>88.126024641890723</v>
      </c>
      <c r="DT51" s="305">
        <v>155017</v>
      </c>
      <c r="DU51" s="305">
        <v>26536</v>
      </c>
      <c r="DV51" s="305">
        <v>97236.803042543092</v>
      </c>
      <c r="DW51" s="305">
        <v>184983.90406414605</v>
      </c>
      <c r="DX51" s="305">
        <v>37324.122326270597</v>
      </c>
      <c r="DY51" s="305">
        <v>119665.87842641557</v>
      </c>
      <c r="DZ51" s="305">
        <v>83.800264019860577</v>
      </c>
      <c r="EA51" s="305">
        <v>71.09611250342148</v>
      </c>
      <c r="EB51" s="305">
        <v>81.256916609136439</v>
      </c>
      <c r="EC51" s="305">
        <v>2615250</v>
      </c>
      <c r="ED51" s="305">
        <v>2683832.2532514236</v>
      </c>
      <c r="EE51" s="305">
        <v>79.837500000000006</v>
      </c>
      <c r="EF51" s="305">
        <v>141988</v>
      </c>
      <c r="EG51" s="305">
        <v>306662</v>
      </c>
      <c r="EH51" s="305">
        <v>33958</v>
      </c>
      <c r="EI51" s="305">
        <v>-52130</v>
      </c>
      <c r="EJ51" s="305">
        <v>460853</v>
      </c>
      <c r="EK51" s="305">
        <v>415688</v>
      </c>
      <c r="EL51" s="305">
        <v>2086</v>
      </c>
      <c r="EM51" s="305">
        <v>47251</v>
      </c>
      <c r="EN51" s="305">
        <v>10.252943997326696</v>
      </c>
      <c r="EO51" s="305">
        <v>195405</v>
      </c>
      <c r="EP51" s="305">
        <v>132750</v>
      </c>
      <c r="EQ51" s="305">
        <v>62655</v>
      </c>
      <c r="ER51" s="305">
        <v>29329</v>
      </c>
      <c r="ES51" s="305">
        <v>211248</v>
      </c>
      <c r="ET51" s="305">
        <v>172975</v>
      </c>
      <c r="EU51" s="305">
        <v>38273</v>
      </c>
      <c r="EV51" s="305">
        <v>5857</v>
      </c>
      <c r="EW51" s="305">
        <v>-9702</v>
      </c>
      <c r="EX51" s="305">
        <v>-4706</v>
      </c>
      <c r="EY51" s="305">
        <v>4478</v>
      </c>
      <c r="EZ51" s="305">
        <v>-25773</v>
      </c>
      <c r="FA51" s="305">
        <v>28370</v>
      </c>
      <c r="FB51" s="305">
        <v>38072</v>
      </c>
      <c r="FC51" s="305">
        <v>-9702</v>
      </c>
      <c r="FD51" s="305">
        <v>8318</v>
      </c>
      <c r="FE51" s="305">
        <v>13024</v>
      </c>
      <c r="FF51" s="305">
        <v>-4706</v>
      </c>
      <c r="FG51" s="305">
        <v>686550</v>
      </c>
      <c r="FH51" s="305">
        <v>85694</v>
      </c>
      <c r="FI51" s="305">
        <v>600856</v>
      </c>
      <c r="FJ51" s="305">
        <v>415688</v>
      </c>
      <c r="FK51" s="305">
        <v>115482</v>
      </c>
      <c r="FL51" s="305">
        <v>155380</v>
      </c>
      <c r="FM51" s="305">
        <v>185631</v>
      </c>
      <c r="FN51" s="305">
        <v>4962</v>
      </c>
      <c r="FO51" s="305">
        <v>484</v>
      </c>
      <c r="FP51" s="305">
        <v>4478</v>
      </c>
      <c r="FQ51" s="305">
        <v>-25773</v>
      </c>
      <c r="FR51" s="305">
        <v>-3.6768251450158211</v>
      </c>
      <c r="FS51" s="305">
        <v>266006</v>
      </c>
      <c r="FT51" s="305">
        <v>258351</v>
      </c>
      <c r="FU51" s="305">
        <v>9154</v>
      </c>
      <c r="FV51" s="305">
        <v>2680</v>
      </c>
      <c r="FW51" s="305">
        <v>0</v>
      </c>
      <c r="FX51" s="305">
        <v>76726</v>
      </c>
      <c r="FY51" s="305">
        <v>9697</v>
      </c>
      <c r="FZ51" s="305">
        <v>67520</v>
      </c>
      <c r="GA51" s="305">
        <v>88138</v>
      </c>
      <c r="GB51" s="305">
        <v>4436</v>
      </c>
      <c r="GC51" s="305">
        <v>7655</v>
      </c>
      <c r="GD51" s="305">
        <v>269195</v>
      </c>
      <c r="GE51" s="305">
        <v>232746</v>
      </c>
      <c r="GF51" s="305">
        <v>69011</v>
      </c>
      <c r="GG51" s="305">
        <v>28279</v>
      </c>
      <c r="GH51" s="305">
        <v>95949</v>
      </c>
      <c r="GI51" s="305">
        <v>9597</v>
      </c>
      <c r="GJ51" s="305">
        <v>7230</v>
      </c>
      <c r="GK51" s="305">
        <v>20822</v>
      </c>
      <c r="GL51" s="305">
        <v>11455</v>
      </c>
      <c r="GM51" s="305">
        <v>36449</v>
      </c>
      <c r="GN51" s="305">
        <v>26572</v>
      </c>
      <c r="GO51" s="305">
        <v>26536</v>
      </c>
      <c r="GP51" s="305">
        <v>7825</v>
      </c>
      <c r="GQ51" s="305">
        <v>1557</v>
      </c>
      <c r="GR51" s="305">
        <v>495</v>
      </c>
      <c r="GS51" s="305">
        <v>-3189</v>
      </c>
      <c r="GT51" s="305">
        <v>-3189</v>
      </c>
      <c r="GU51" s="305"/>
      <c r="GV51" s="305">
        <v>17626</v>
      </c>
      <c r="GW51" s="305">
        <v>25605</v>
      </c>
      <c r="GX51" s="305">
        <v>378883.41500000004</v>
      </c>
      <c r="GY51" s="305">
        <v>-270163</v>
      </c>
      <c r="GZ51" s="305">
        <v>135062</v>
      </c>
      <c r="HA51" s="305">
        <v>132997</v>
      </c>
      <c r="HB51" s="305">
        <v>2751</v>
      </c>
      <c r="HC51" s="305">
        <v>400</v>
      </c>
      <c r="HD51" s="305">
        <v>0</v>
      </c>
      <c r="HE51" s="305">
        <v>53741</v>
      </c>
      <c r="HF51" s="305">
        <v>7820</v>
      </c>
      <c r="HG51" s="305">
        <v>55641</v>
      </c>
      <c r="HH51" s="305">
        <v>7594</v>
      </c>
      <c r="HI51" s="305">
        <v>5050</v>
      </c>
      <c r="HJ51" s="305">
        <v>2065</v>
      </c>
      <c r="HK51" s="305">
        <v>139415</v>
      </c>
      <c r="HL51" s="305">
        <v>123630</v>
      </c>
      <c r="HM51" s="305">
        <v>15393</v>
      </c>
      <c r="HN51" s="305">
        <v>5266</v>
      </c>
      <c r="HO51" s="305">
        <v>8706</v>
      </c>
      <c r="HP51" s="305">
        <v>2467</v>
      </c>
      <c r="HQ51" s="305">
        <v>17253</v>
      </c>
      <c r="HR51" s="305">
        <v>74545</v>
      </c>
      <c r="HS51" s="305">
        <v>15785</v>
      </c>
      <c r="HT51" s="305">
        <v>7866</v>
      </c>
      <c r="HU51" s="305">
        <v>7830</v>
      </c>
      <c r="HV51" s="305">
        <v>2970</v>
      </c>
      <c r="HW51" s="305">
        <v>3486</v>
      </c>
      <c r="HX51" s="305">
        <v>1243</v>
      </c>
      <c r="HY51" s="305">
        <v>220</v>
      </c>
      <c r="HZ51" s="305">
        <v>-4353</v>
      </c>
      <c r="IA51" s="305">
        <v>-4353</v>
      </c>
      <c r="IB51" s="305">
        <v>0</v>
      </c>
      <c r="IC51" s="305">
        <v>12899</v>
      </c>
      <c r="ID51" s="305">
        <v>9367</v>
      </c>
      <c r="IE51" s="305">
        <v>298321.42599999998</v>
      </c>
      <c r="IF51" s="305">
        <v>79040</v>
      </c>
      <c r="IG51" s="305">
        <v>72219</v>
      </c>
      <c r="IH51" s="305">
        <v>3591</v>
      </c>
      <c r="II51" s="305">
        <v>1299</v>
      </c>
      <c r="IJ51" s="305">
        <v>9676</v>
      </c>
      <c r="IK51" s="305">
        <v>482</v>
      </c>
      <c r="IL51" s="305">
        <v>6561</v>
      </c>
      <c r="IM51" s="305">
        <v>180</v>
      </c>
      <c r="IN51" s="305">
        <v>50430</v>
      </c>
      <c r="IO51" s="305">
        <v>6821</v>
      </c>
      <c r="IP51" s="305">
        <v>83385</v>
      </c>
      <c r="IQ51" s="305">
        <v>65778</v>
      </c>
      <c r="IR51" s="305">
        <v>34897</v>
      </c>
      <c r="IS51" s="305">
        <v>10036</v>
      </c>
      <c r="IT51" s="305">
        <v>11898</v>
      </c>
      <c r="IU51" s="305">
        <v>1554</v>
      </c>
      <c r="IV51" s="305">
        <v>2465</v>
      </c>
      <c r="IW51" s="305">
        <v>4928</v>
      </c>
      <c r="IX51" s="305">
        <v>17607</v>
      </c>
      <c r="IY51" s="305">
        <v>10923</v>
      </c>
      <c r="IZ51" s="305">
        <v>10923</v>
      </c>
      <c r="JA51" s="305">
        <v>4197</v>
      </c>
      <c r="JB51" s="305">
        <v>2058</v>
      </c>
      <c r="JC51" s="305">
        <v>268</v>
      </c>
      <c r="JD51" s="305">
        <v>161</v>
      </c>
      <c r="JE51" s="305">
        <v>-4345</v>
      </c>
      <c r="JF51" s="305">
        <v>0</v>
      </c>
      <c r="JG51" s="305">
        <v>12899</v>
      </c>
      <c r="JH51" s="305">
        <v>9367</v>
      </c>
      <c r="JI51" s="305">
        <v>298321.42599999998</v>
      </c>
      <c r="JJ51" s="305">
        <v>40268</v>
      </c>
      <c r="JK51" s="305">
        <v>36329</v>
      </c>
      <c r="JL51" s="305">
        <v>2485</v>
      </c>
      <c r="JM51" s="305">
        <v>979</v>
      </c>
      <c r="JN51" s="305">
        <v>13309</v>
      </c>
      <c r="JO51" s="305">
        <v>747</v>
      </c>
      <c r="JP51" s="305">
        <v>5318</v>
      </c>
      <c r="JQ51" s="305">
        <v>214</v>
      </c>
      <c r="JR51" s="305">
        <v>13277</v>
      </c>
      <c r="JS51" s="305">
        <v>3939</v>
      </c>
      <c r="JT51" s="305">
        <v>40524</v>
      </c>
      <c r="JU51" s="305">
        <v>32521</v>
      </c>
      <c r="JV51" s="305">
        <v>11918</v>
      </c>
      <c r="JW51" s="305">
        <v>9912</v>
      </c>
      <c r="JX51" s="305">
        <v>549</v>
      </c>
      <c r="JY51" s="305">
        <v>960</v>
      </c>
      <c r="JZ51" s="305">
        <v>1182</v>
      </c>
      <c r="KA51" s="305">
        <v>8000</v>
      </c>
      <c r="KB51" s="305">
        <v>8003</v>
      </c>
      <c r="KC51" s="305">
        <v>7057</v>
      </c>
      <c r="KD51" s="305">
        <v>7057</v>
      </c>
      <c r="KE51" s="305">
        <v>657</v>
      </c>
      <c r="KF51" s="305">
        <v>187</v>
      </c>
      <c r="KG51" s="305">
        <v>8</v>
      </c>
      <c r="KH51" s="305">
        <v>94</v>
      </c>
      <c r="KI51" s="305">
        <v>-256</v>
      </c>
      <c r="KJ51" s="305">
        <v>0</v>
      </c>
      <c r="KK51" s="305">
        <v>920</v>
      </c>
      <c r="KL51" s="305">
        <v>3808</v>
      </c>
      <c r="KM51" s="305">
        <v>20169.699000000001</v>
      </c>
      <c r="KN51" s="305">
        <v>114261</v>
      </c>
      <c r="KO51" s="305">
        <v>113655</v>
      </c>
      <c r="KP51" s="305">
        <v>327</v>
      </c>
      <c r="KQ51" s="305">
        <v>2</v>
      </c>
      <c r="KR51" s="305">
        <v>0</v>
      </c>
      <c r="KS51" s="305">
        <v>745</v>
      </c>
      <c r="KT51" s="305">
        <v>0</v>
      </c>
      <c r="KU51" s="305">
        <v>80150</v>
      </c>
      <c r="KV51" s="305">
        <v>32431</v>
      </c>
      <c r="KW51" s="305">
        <v>606</v>
      </c>
      <c r="KX51" s="305">
        <v>108496</v>
      </c>
      <c r="KY51" s="305">
        <v>107666</v>
      </c>
      <c r="KZ51" s="305">
        <v>6803</v>
      </c>
      <c r="LA51" s="305">
        <v>3065</v>
      </c>
      <c r="LB51" s="305">
        <v>74796</v>
      </c>
      <c r="LC51" s="305">
        <v>2249</v>
      </c>
      <c r="LD51" s="305">
        <v>19</v>
      </c>
      <c r="LE51" s="305">
        <v>20734</v>
      </c>
      <c r="LF51" s="305">
        <v>830</v>
      </c>
      <c r="LG51" s="305">
        <v>726</v>
      </c>
      <c r="LH51" s="305">
        <v>726</v>
      </c>
      <c r="LI51" s="305">
        <v>1</v>
      </c>
      <c r="LJ51" s="305">
        <v>45</v>
      </c>
      <c r="LK51" s="305">
        <v>38</v>
      </c>
      <c r="LL51" s="305">
        <v>20</v>
      </c>
      <c r="LM51" s="305">
        <v>5765</v>
      </c>
      <c r="LN51" s="305">
        <v>0</v>
      </c>
      <c r="LO51" s="305">
        <v>5784</v>
      </c>
      <c r="LP51" s="305">
        <v>5989</v>
      </c>
      <c r="LQ51" s="305">
        <v>16685.991000000002</v>
      </c>
      <c r="LR51" s="305">
        <v>41351.169000000002</v>
      </c>
      <c r="LS51" s="305">
        <v>6410.951</v>
      </c>
      <c r="LT51" s="305">
        <v>27427.940999999999</v>
      </c>
      <c r="LU51" s="305">
        <v>27998.011999999999</v>
      </c>
      <c r="LV51" s="305">
        <v>7512.277</v>
      </c>
      <c r="LW51" s="305">
        <v>34940.218000000001</v>
      </c>
      <c r="LX51" s="305">
        <v>19325.302551776182</v>
      </c>
      <c r="LY51" s="305">
        <v>2039.3025517761816</v>
      </c>
      <c r="LZ51" s="305">
        <v>17286</v>
      </c>
      <c r="MA51" s="305">
        <v>14393</v>
      </c>
      <c r="MB51" s="305">
        <v>16492.800000000003</v>
      </c>
      <c r="MC51" s="305">
        <v>13813.099999999999</v>
      </c>
      <c r="MD51" s="305">
        <v>30469188.800000001</v>
      </c>
      <c r="ME51" s="305">
        <v>24702502.500000004</v>
      </c>
      <c r="MF51" s="305">
        <v>1503.2154924538338</v>
      </c>
      <c r="MG51" s="305">
        <v>536.08705932234784</v>
      </c>
      <c r="MH51" s="305">
        <v>10.5525</v>
      </c>
      <c r="MI51" s="305">
        <v>7.7784836145588514</v>
      </c>
      <c r="MJ51" s="305">
        <v>2.7740163854411488</v>
      </c>
      <c r="MK51" s="305">
        <v>999.8</v>
      </c>
      <c r="ML51" s="305">
        <v>3071.9</v>
      </c>
      <c r="MM51" s="305">
        <v>187.70000000000027</v>
      </c>
      <c r="MN51" s="305">
        <v>2884.2</v>
      </c>
      <c r="MO51" s="305">
        <v>1998.1999999999998</v>
      </c>
      <c r="MP51" s="305">
        <v>11216.1</v>
      </c>
      <c r="MQ51" s="305">
        <v>8137.4000000000005</v>
      </c>
      <c r="MR51" s="305">
        <v>3078.7</v>
      </c>
      <c r="MS51" s="305">
        <v>440.09999999999997</v>
      </c>
      <c r="MT51" s="305">
        <v>2895</v>
      </c>
      <c r="MU51" s="305">
        <v>186</v>
      </c>
      <c r="MV51" s="305">
        <v>2709</v>
      </c>
      <c r="MW51" s="305">
        <v>1697.3</v>
      </c>
      <c r="MX51" s="305">
        <v>9360.6</v>
      </c>
      <c r="MY51" s="305">
        <v>6370.1</v>
      </c>
      <c r="MZ51" s="305">
        <v>2990.5</v>
      </c>
      <c r="NA51" s="305">
        <v>336896</v>
      </c>
      <c r="NB51" s="305">
        <v>3675</v>
      </c>
      <c r="NC51" s="305">
        <v>72154</v>
      </c>
      <c r="ND51" s="305">
        <v>6103</v>
      </c>
      <c r="NE51" s="305">
        <v>66051</v>
      </c>
      <c r="NF51" s="305">
        <v>35215</v>
      </c>
      <c r="NG51" s="305">
        <v>225852</v>
      </c>
      <c r="NH51" s="305">
        <v>145693</v>
      </c>
      <c r="NI51" s="305">
        <v>80159</v>
      </c>
      <c r="NJ51" s="305">
        <v>23406.933926214133</v>
      </c>
      <c r="NK51" s="305">
        <v>8350.3749147920935</v>
      </c>
      <c r="NL51" s="305">
        <v>24923.661485319517</v>
      </c>
      <c r="NM51" s="305">
        <v>32811.827956989247</v>
      </c>
      <c r="NN51" s="305">
        <v>24382.05980066445</v>
      </c>
      <c r="NO51" s="305">
        <v>20747.658045130502</v>
      </c>
      <c r="NP51" s="305">
        <v>24127.940516633549</v>
      </c>
      <c r="NQ51" s="305">
        <v>22871.383494764603</v>
      </c>
      <c r="NR51" s="305">
        <v>26804.54773449256</v>
      </c>
      <c r="NS51" s="305">
        <v>1930.1574166666667</v>
      </c>
      <c r="NT51" s="305">
        <v>1099.5695000000001</v>
      </c>
      <c r="NU51" s="305">
        <v>9597</v>
      </c>
      <c r="NV51" s="305">
        <v>0.52724689031757255</v>
      </c>
      <c r="NW51" s="305">
        <v>0.14269073966220153</v>
      </c>
      <c r="NX51" s="305">
        <v>0.34523136101368934</v>
      </c>
      <c r="NY51" s="305">
        <v>0.59526856524873828</v>
      </c>
      <c r="NZ51" s="305">
        <v>0.52131754256106588</v>
      </c>
      <c r="OA51" s="305">
        <v>0.54157384738231629</v>
      </c>
      <c r="OB51" s="305">
        <v>0.45960371864717964</v>
      </c>
      <c r="OC51" s="305">
        <v>0.80133357325655785</v>
      </c>
      <c r="OD51" s="305">
        <v>34175.189000687576</v>
      </c>
      <c r="OE51" s="305"/>
      <c r="OF51" s="305"/>
      <c r="OG51" s="305">
        <v>18219.382191037028</v>
      </c>
      <c r="OH51" s="305"/>
      <c r="OI51" s="305"/>
      <c r="OJ51" s="305">
        <v>16301.027013179775</v>
      </c>
      <c r="OK51" s="305"/>
      <c r="OL51" s="305"/>
      <c r="OM51" s="305">
        <v>1918.3551778572537</v>
      </c>
      <c r="ON51" s="305"/>
      <c r="OO51" s="305"/>
      <c r="OP51" s="305">
        <v>53.311947939212224</v>
      </c>
      <c r="OS51" s="305">
        <v>47.698425348435705</v>
      </c>
      <c r="OV51" s="305">
        <v>10.530010739352496</v>
      </c>
    </row>
    <row r="52" spans="1:414" s="157" customFormat="1" ht="12">
      <c r="A52" s="1342">
        <v>2002</v>
      </c>
      <c r="B52" s="305">
        <v>749744</v>
      </c>
      <c r="C52" s="305">
        <v>440229</v>
      </c>
      <c r="D52" s="305">
        <v>124088</v>
      </c>
      <c r="E52" s="305">
        <v>200224</v>
      </c>
      <c r="F52" s="305">
        <v>199164</v>
      </c>
      <c r="G52" s="305">
        <v>213961</v>
      </c>
      <c r="H52" s="383">
        <v>992927.18621549988</v>
      </c>
      <c r="I52" s="383">
        <v>601992.40895569068</v>
      </c>
      <c r="J52" s="383">
        <v>168515.2548686823</v>
      </c>
      <c r="K52" s="383">
        <v>238748.56313607123</v>
      </c>
      <c r="L52" s="383">
        <v>252644.51151266551</v>
      </c>
      <c r="M52" s="383">
        <v>268973.55225760984</v>
      </c>
      <c r="N52" s="305">
        <v>75.508457257336019</v>
      </c>
      <c r="O52" s="305">
        <v>73.128662994885502</v>
      </c>
      <c r="P52" s="305">
        <v>73.636063451167772</v>
      </c>
      <c r="Q52" s="305">
        <v>83.863960214028708</v>
      </c>
      <c r="R52" s="305">
        <v>78.831714493831612</v>
      </c>
      <c r="S52" s="305">
        <v>79.547226187903604</v>
      </c>
      <c r="T52" s="383">
        <v>749744</v>
      </c>
      <c r="U52" s="383">
        <v>680942</v>
      </c>
      <c r="V52" s="383">
        <v>358651</v>
      </c>
      <c r="W52" s="383">
        <v>322291</v>
      </c>
      <c r="X52" s="383">
        <v>229489</v>
      </c>
      <c r="Y52" s="383">
        <v>92802</v>
      </c>
      <c r="Z52" s="383">
        <v>68802</v>
      </c>
      <c r="AA52" s="305">
        <v>749744</v>
      </c>
      <c r="AB52" s="305">
        <v>683365</v>
      </c>
      <c r="AC52" s="305">
        <v>26107</v>
      </c>
      <c r="AD52" s="305">
        <v>19269</v>
      </c>
      <c r="AE52" s="305">
        <v>113885</v>
      </c>
      <c r="AF52" s="305">
        <v>75008</v>
      </c>
      <c r="AG52" s="305">
        <v>449096</v>
      </c>
      <c r="AH52" s="305">
        <v>342409</v>
      </c>
      <c r="AI52" s="305">
        <v>35408</v>
      </c>
      <c r="AJ52" s="305">
        <v>106687</v>
      </c>
      <c r="AK52" s="305">
        <v>66379</v>
      </c>
      <c r="AL52" s="305">
        <v>992927.18621549988</v>
      </c>
      <c r="AM52" s="305">
        <v>904639.8157768097</v>
      </c>
      <c r="AN52" s="305">
        <v>27746.926439508647</v>
      </c>
      <c r="AO52" s="305">
        <v>28435.39870954294</v>
      </c>
      <c r="AP52" s="305">
        <v>150700.17883383072</v>
      </c>
      <c r="AQ52" s="305">
        <v>102488.30937871405</v>
      </c>
      <c r="AR52" s="305">
        <v>595269.00241521327</v>
      </c>
      <c r="AS52" s="305">
        <v>437244.63446439616</v>
      </c>
      <c r="AT52" s="305">
        <v>53501.078231999993</v>
      </c>
      <c r="AU52" s="305">
        <v>158024.36795081716</v>
      </c>
      <c r="AV52" s="305">
        <v>88287.370438690094</v>
      </c>
      <c r="AW52" s="305">
        <v>75.508457257336019</v>
      </c>
      <c r="AX52" s="305">
        <v>75.540009192851841</v>
      </c>
      <c r="AY52" s="305">
        <v>94.08970055446008</v>
      </c>
      <c r="AZ52" s="305">
        <v>67.764128074396609</v>
      </c>
      <c r="BA52" s="305">
        <v>75.570580527031154</v>
      </c>
      <c r="BB52" s="305">
        <v>73.186883903832381</v>
      </c>
      <c r="BC52" s="305">
        <v>75.444210630464781</v>
      </c>
      <c r="BD52" s="305">
        <v>78.310623621358943</v>
      </c>
      <c r="BE52" s="305">
        <v>66.181843749873835</v>
      </c>
      <c r="BF52" s="305">
        <v>67.513005356999628</v>
      </c>
      <c r="BG52" s="305">
        <v>75.185159179812644</v>
      </c>
      <c r="BH52" s="305">
        <v>199164</v>
      </c>
      <c r="BI52" s="305">
        <v>135287</v>
      </c>
      <c r="BJ52" s="305">
        <v>63877</v>
      </c>
      <c r="BK52" s="305">
        <v>34945</v>
      </c>
      <c r="BL52" s="305">
        <v>28932</v>
      </c>
      <c r="BM52" s="305">
        <v>213961</v>
      </c>
      <c r="BN52" s="305">
        <v>174112</v>
      </c>
      <c r="BO52" s="305">
        <v>39849</v>
      </c>
      <c r="BP52" s="305">
        <v>33670</v>
      </c>
      <c r="BQ52" s="305">
        <v>6179</v>
      </c>
      <c r="BR52" s="305">
        <v>252644.51151266551</v>
      </c>
      <c r="BS52" s="305">
        <v>166724.3525754248</v>
      </c>
      <c r="BT52" s="305">
        <v>85920.158937240689</v>
      </c>
      <c r="BU52" s="305">
        <v>46235.303617736754</v>
      </c>
      <c r="BV52" s="305">
        <v>39684.855319503935</v>
      </c>
      <c r="BW52" s="305">
        <v>268973.55225760984</v>
      </c>
      <c r="BX52" s="305">
        <v>215409.95838549253</v>
      </c>
      <c r="BY52" s="305">
        <v>53563.593872117322</v>
      </c>
      <c r="BZ52" s="305">
        <v>45459.938768667904</v>
      </c>
      <c r="CA52" s="305">
        <v>8103.6551034494196</v>
      </c>
      <c r="CB52" s="305">
        <v>78.831714493831612</v>
      </c>
      <c r="CC52" s="305">
        <v>81.144114767995404</v>
      </c>
      <c r="CD52" s="305">
        <v>74.344601767622606</v>
      </c>
      <c r="CE52" s="305">
        <v>75.580773274287367</v>
      </c>
      <c r="CF52" s="305">
        <v>72.904385733720375</v>
      </c>
      <c r="CG52" s="305">
        <v>79.547226187903604</v>
      </c>
      <c r="CH52" s="305">
        <v>80.82820372139588</v>
      </c>
      <c r="CI52" s="305">
        <v>74.395680198642367</v>
      </c>
      <c r="CJ52" s="305">
        <v>74.065211947021325</v>
      </c>
      <c r="CK52" s="305">
        <v>76.249543213775638</v>
      </c>
      <c r="CL52" s="305">
        <v>200224</v>
      </c>
      <c r="CM52" s="305">
        <v>196263</v>
      </c>
      <c r="CN52" s="305">
        <v>2136</v>
      </c>
      <c r="CO52" s="305">
        <v>1825</v>
      </c>
      <c r="CP52" s="305">
        <v>238748.56313607123</v>
      </c>
      <c r="CQ52" s="305">
        <v>231309.58022583721</v>
      </c>
      <c r="CR52" s="305">
        <v>-2144.6016129161039</v>
      </c>
      <c r="CS52" s="305">
        <v>9583.5845231501225</v>
      </c>
      <c r="CT52" s="305">
        <v>196263</v>
      </c>
      <c r="CU52" s="305">
        <v>65697.72189354687</v>
      </c>
      <c r="CV52" s="305">
        <v>53853.531804050872</v>
      </c>
      <c r="CW52" s="305">
        <v>14825.57574658502</v>
      </c>
      <c r="CX52" s="305">
        <v>47422.058930758358</v>
      </c>
      <c r="CY52" s="305">
        <v>796.8850965614696</v>
      </c>
      <c r="CZ52" s="305">
        <v>13667.226528497409</v>
      </c>
      <c r="DA52" s="305">
        <v>61886.17055581724</v>
      </c>
      <c r="DB52" s="305">
        <v>238748.56313607123</v>
      </c>
      <c r="DC52" s="305">
        <v>231309.58022583721</v>
      </c>
      <c r="DD52" s="305">
        <v>69515.934925247959</v>
      </c>
      <c r="DE52" s="305">
        <v>72280.531284381301</v>
      </c>
      <c r="DF52" s="305">
        <v>19694.738769132553</v>
      </c>
      <c r="DG52" s="305">
        <v>50242.774493778867</v>
      </c>
      <c r="DH52" s="305">
        <v>786.87240599150925</v>
      </c>
      <c r="DI52" s="305">
        <v>18788.728347305037</v>
      </c>
      <c r="DJ52" s="305">
        <v>69818.375247075412</v>
      </c>
      <c r="DK52" s="305">
        <v>83.863960214028708</v>
      </c>
      <c r="DL52" s="305">
        <v>84.848625728506448</v>
      </c>
      <c r="DM52" s="305">
        <v>94.507427633956297</v>
      </c>
      <c r="DN52" s="305">
        <v>74.50627554488905</v>
      </c>
      <c r="DO52" s="305">
        <v>75.276833678144826</v>
      </c>
      <c r="DP52" s="305">
        <v>94.385828427190503</v>
      </c>
      <c r="DQ52" s="305">
        <v>101.27246685659841</v>
      </c>
      <c r="DR52" s="305">
        <v>72.741626127442345</v>
      </c>
      <c r="DS52" s="305">
        <v>88.638800798231927</v>
      </c>
      <c r="DT52" s="305">
        <v>165776</v>
      </c>
      <c r="DU52" s="305">
        <v>30487</v>
      </c>
      <c r="DV52" s="305">
        <v>100078.27810645313</v>
      </c>
      <c r="DW52" s="305">
        <v>190390.8793821318</v>
      </c>
      <c r="DX52" s="305">
        <v>40918.700843705425</v>
      </c>
      <c r="DY52" s="305">
        <v>120874.94445688384</v>
      </c>
      <c r="DZ52" s="305">
        <v>87.071397820098568</v>
      </c>
      <c r="EA52" s="305">
        <v>74.50627554488905</v>
      </c>
      <c r="EB52" s="305">
        <v>82.794890666651852</v>
      </c>
      <c r="EC52" s="305">
        <v>2729984</v>
      </c>
      <c r="ED52" s="305">
        <v>2804081.6340263272</v>
      </c>
      <c r="EE52" s="305">
        <v>79.41</v>
      </c>
      <c r="EF52" s="305">
        <v>155052</v>
      </c>
      <c r="EG52" s="305">
        <v>326584</v>
      </c>
      <c r="EH52" s="305">
        <v>28466</v>
      </c>
      <c r="EI52" s="305">
        <v>-54490</v>
      </c>
      <c r="EJ52" s="305">
        <v>487900</v>
      </c>
      <c r="EK52" s="305">
        <v>440229</v>
      </c>
      <c r="EL52" s="305">
        <v>1331</v>
      </c>
      <c r="EM52" s="305">
        <v>49002</v>
      </c>
      <c r="EN52" s="305">
        <v>10.043451526952245</v>
      </c>
      <c r="EO52" s="305">
        <v>199164</v>
      </c>
      <c r="EP52" s="305">
        <v>135287</v>
      </c>
      <c r="EQ52" s="305">
        <v>63877</v>
      </c>
      <c r="ER52" s="305">
        <v>28932</v>
      </c>
      <c r="ES52" s="305">
        <v>213961</v>
      </c>
      <c r="ET52" s="305">
        <v>174112</v>
      </c>
      <c r="EU52" s="305">
        <v>39849</v>
      </c>
      <c r="EV52" s="305">
        <v>6179</v>
      </c>
      <c r="EW52" s="305">
        <v>-8492</v>
      </c>
      <c r="EX52" s="305">
        <v>-4157</v>
      </c>
      <c r="EY52" s="305">
        <v>6936</v>
      </c>
      <c r="EZ52" s="305">
        <v>-20510</v>
      </c>
      <c r="FA52" s="305">
        <v>28915</v>
      </c>
      <c r="FB52" s="305">
        <v>37407</v>
      </c>
      <c r="FC52" s="305">
        <v>-8492</v>
      </c>
      <c r="FD52" s="305">
        <v>9547</v>
      </c>
      <c r="FE52" s="305">
        <v>13704</v>
      </c>
      <c r="FF52" s="305">
        <v>-4157</v>
      </c>
      <c r="FG52" s="305">
        <v>737095</v>
      </c>
      <c r="FH52" s="305">
        <v>92802</v>
      </c>
      <c r="FI52" s="305">
        <v>644293</v>
      </c>
      <c r="FJ52" s="305">
        <v>440229</v>
      </c>
      <c r="FK52" s="305">
        <v>124088</v>
      </c>
      <c r="FL52" s="305">
        <v>172778</v>
      </c>
      <c r="FM52" s="305">
        <v>200224</v>
      </c>
      <c r="FN52" s="305">
        <v>7254</v>
      </c>
      <c r="FO52" s="305">
        <v>318</v>
      </c>
      <c r="FP52" s="305">
        <v>6936</v>
      </c>
      <c r="FQ52" s="305">
        <v>-20510</v>
      </c>
      <c r="FR52" s="305">
        <v>-2.7356004182761051</v>
      </c>
      <c r="FS52" s="305">
        <v>287171</v>
      </c>
      <c r="FT52" s="305">
        <v>277874</v>
      </c>
      <c r="FU52" s="305">
        <v>9934</v>
      </c>
      <c r="FV52" s="305">
        <v>3061</v>
      </c>
      <c r="FW52" s="305">
        <v>0</v>
      </c>
      <c r="FX52" s="305">
        <v>82033</v>
      </c>
      <c r="FY52" s="305">
        <v>7520</v>
      </c>
      <c r="FZ52" s="305">
        <v>75736</v>
      </c>
      <c r="GA52" s="305">
        <v>94039</v>
      </c>
      <c r="GB52" s="305">
        <v>5551</v>
      </c>
      <c r="GC52" s="305">
        <v>9297</v>
      </c>
      <c r="GD52" s="305">
        <v>289527</v>
      </c>
      <c r="GE52" s="305">
        <v>248284</v>
      </c>
      <c r="GF52" s="305">
        <v>73022</v>
      </c>
      <c r="GG52" s="305">
        <v>31225</v>
      </c>
      <c r="GH52" s="305">
        <v>104093</v>
      </c>
      <c r="GI52" s="305">
        <v>11091</v>
      </c>
      <c r="GJ52" s="305">
        <v>8078</v>
      </c>
      <c r="GK52" s="305">
        <v>19721</v>
      </c>
      <c r="GL52" s="305">
        <v>12145</v>
      </c>
      <c r="GM52" s="305">
        <v>41243</v>
      </c>
      <c r="GN52" s="305">
        <v>30551</v>
      </c>
      <c r="GO52" s="305">
        <v>30487</v>
      </c>
      <c r="GP52" s="305">
        <v>9250</v>
      </c>
      <c r="GQ52" s="305">
        <v>1147</v>
      </c>
      <c r="GR52" s="305">
        <v>295</v>
      </c>
      <c r="GS52" s="305">
        <v>-2356</v>
      </c>
      <c r="GT52" s="305">
        <v>-2356</v>
      </c>
      <c r="GU52" s="305"/>
      <c r="GV52" s="305">
        <v>17356</v>
      </c>
      <c r="GW52" s="305">
        <v>29590</v>
      </c>
      <c r="GX52" s="305">
        <v>384145.34100000001</v>
      </c>
      <c r="GY52" s="305">
        <v>-342439</v>
      </c>
      <c r="GZ52" s="305">
        <v>134668</v>
      </c>
      <c r="HA52" s="305">
        <v>132084</v>
      </c>
      <c r="HB52" s="305">
        <v>3078</v>
      </c>
      <c r="HC52" s="305">
        <v>651</v>
      </c>
      <c r="HD52" s="305">
        <v>0</v>
      </c>
      <c r="HE52" s="305">
        <v>54292</v>
      </c>
      <c r="HF52" s="305">
        <v>5871</v>
      </c>
      <c r="HG52" s="305">
        <v>56200</v>
      </c>
      <c r="HH52" s="305">
        <v>7950</v>
      </c>
      <c r="HI52" s="305">
        <v>4042</v>
      </c>
      <c r="HJ52" s="305">
        <v>2584</v>
      </c>
      <c r="HK52" s="305">
        <v>138524</v>
      </c>
      <c r="HL52" s="305">
        <v>121947</v>
      </c>
      <c r="HM52" s="305">
        <v>16077</v>
      </c>
      <c r="HN52" s="305">
        <v>5956</v>
      </c>
      <c r="HO52" s="305">
        <v>9175</v>
      </c>
      <c r="HP52" s="305">
        <v>2702</v>
      </c>
      <c r="HQ52" s="305">
        <v>16764</v>
      </c>
      <c r="HR52" s="305">
        <v>71273</v>
      </c>
      <c r="HS52" s="305">
        <v>16577</v>
      </c>
      <c r="HT52" s="305">
        <v>8642</v>
      </c>
      <c r="HU52" s="305">
        <v>8578</v>
      </c>
      <c r="HV52" s="305">
        <v>3791</v>
      </c>
      <c r="HW52" s="305">
        <v>3049</v>
      </c>
      <c r="HX52" s="305">
        <v>835</v>
      </c>
      <c r="HY52" s="305">
        <v>260</v>
      </c>
      <c r="HZ52" s="305">
        <v>-3856</v>
      </c>
      <c r="IA52" s="305">
        <v>-3856</v>
      </c>
      <c r="IB52" s="305">
        <v>0</v>
      </c>
      <c r="IC52" s="305">
        <v>12905</v>
      </c>
      <c r="ID52" s="305">
        <v>10137</v>
      </c>
      <c r="IE52" s="305">
        <v>304406.36799999996</v>
      </c>
      <c r="IF52" s="305">
        <v>96495</v>
      </c>
      <c r="IG52" s="305">
        <v>88865</v>
      </c>
      <c r="IH52" s="305">
        <v>3913</v>
      </c>
      <c r="II52" s="305">
        <v>1325</v>
      </c>
      <c r="IJ52" s="305">
        <v>13838</v>
      </c>
      <c r="IK52" s="305">
        <v>468</v>
      </c>
      <c r="IL52" s="305">
        <v>13946</v>
      </c>
      <c r="IM52" s="305">
        <v>237</v>
      </c>
      <c r="IN52" s="305">
        <v>55138</v>
      </c>
      <c r="IO52" s="305">
        <v>7630</v>
      </c>
      <c r="IP52" s="305">
        <v>100163</v>
      </c>
      <c r="IQ52" s="305">
        <v>79771</v>
      </c>
      <c r="IR52" s="305">
        <v>41040</v>
      </c>
      <c r="IS52" s="305">
        <v>12764</v>
      </c>
      <c r="IT52" s="305">
        <v>15972</v>
      </c>
      <c r="IU52" s="305">
        <v>1796</v>
      </c>
      <c r="IV52" s="305">
        <v>2274</v>
      </c>
      <c r="IW52" s="305">
        <v>5925</v>
      </c>
      <c r="IX52" s="305">
        <v>20392</v>
      </c>
      <c r="IY52" s="305">
        <v>12903</v>
      </c>
      <c r="IZ52" s="305">
        <v>12903</v>
      </c>
      <c r="JA52" s="305">
        <v>4399</v>
      </c>
      <c r="JB52" s="305">
        <v>2591</v>
      </c>
      <c r="JC52" s="305">
        <v>286</v>
      </c>
      <c r="JD52" s="305">
        <v>213</v>
      </c>
      <c r="JE52" s="305">
        <v>-3668</v>
      </c>
      <c r="JF52" s="305">
        <v>0</v>
      </c>
      <c r="JG52" s="305">
        <v>12905</v>
      </c>
      <c r="JH52" s="305">
        <v>10137</v>
      </c>
      <c r="JI52" s="305">
        <v>304406.36799999996</v>
      </c>
      <c r="JJ52" s="305">
        <v>43295</v>
      </c>
      <c r="JK52" s="305">
        <v>38611</v>
      </c>
      <c r="JL52" s="305">
        <v>2849</v>
      </c>
      <c r="JM52" s="305">
        <v>1083</v>
      </c>
      <c r="JN52" s="305">
        <v>13903</v>
      </c>
      <c r="JO52" s="305">
        <v>637</v>
      </c>
      <c r="JP52" s="305">
        <v>5590</v>
      </c>
      <c r="JQ52" s="305">
        <v>231</v>
      </c>
      <c r="JR52" s="305">
        <v>14318</v>
      </c>
      <c r="JS52" s="305">
        <v>4684</v>
      </c>
      <c r="JT52" s="305">
        <v>44155</v>
      </c>
      <c r="JU52" s="305">
        <v>34520</v>
      </c>
      <c r="JV52" s="305">
        <v>12490</v>
      </c>
      <c r="JW52" s="305">
        <v>10949</v>
      </c>
      <c r="JX52" s="305">
        <v>584</v>
      </c>
      <c r="JY52" s="305">
        <v>1112</v>
      </c>
      <c r="JZ52" s="305">
        <v>889</v>
      </c>
      <c r="KA52" s="305">
        <v>8496</v>
      </c>
      <c r="KB52" s="305">
        <v>9635</v>
      </c>
      <c r="KC52" s="305">
        <v>8645</v>
      </c>
      <c r="KD52" s="305">
        <v>8645</v>
      </c>
      <c r="KE52" s="305">
        <v>1060</v>
      </c>
      <c r="KF52" s="305">
        <v>126</v>
      </c>
      <c r="KG52" s="305">
        <v>8</v>
      </c>
      <c r="KH52" s="305">
        <v>-204</v>
      </c>
      <c r="KI52" s="305">
        <v>-860</v>
      </c>
      <c r="KJ52" s="305">
        <v>0</v>
      </c>
      <c r="KK52" s="305">
        <v>24</v>
      </c>
      <c r="KL52" s="305">
        <v>4091</v>
      </c>
      <c r="KM52" s="305">
        <v>21521.636999999999</v>
      </c>
      <c r="KN52" s="305">
        <v>95540</v>
      </c>
      <c r="KO52" s="305">
        <v>95336</v>
      </c>
      <c r="KP52" s="305">
        <v>94</v>
      </c>
      <c r="KQ52" s="305">
        <v>2</v>
      </c>
      <c r="KR52" s="305">
        <v>0</v>
      </c>
      <c r="KS52" s="305">
        <v>767</v>
      </c>
      <c r="KT52" s="305">
        <v>0</v>
      </c>
      <c r="KU52" s="305">
        <v>85621</v>
      </c>
      <c r="KV52" s="305">
        <v>8852</v>
      </c>
      <c r="KW52" s="305">
        <v>204</v>
      </c>
      <c r="KX52" s="305">
        <v>89512</v>
      </c>
      <c r="KY52" s="305">
        <v>89068</v>
      </c>
      <c r="KZ52" s="305">
        <v>3415</v>
      </c>
      <c r="LA52" s="305">
        <v>1556</v>
      </c>
      <c r="LB52" s="305">
        <v>78362</v>
      </c>
      <c r="LC52" s="305">
        <v>2468</v>
      </c>
      <c r="LD52" s="305">
        <v>17</v>
      </c>
      <c r="LE52" s="305">
        <v>3250</v>
      </c>
      <c r="LF52" s="305">
        <v>444</v>
      </c>
      <c r="LG52" s="305">
        <v>361</v>
      </c>
      <c r="LH52" s="305">
        <v>361</v>
      </c>
      <c r="LI52" s="305">
        <v>0</v>
      </c>
      <c r="LJ52" s="305">
        <v>39</v>
      </c>
      <c r="LK52" s="305">
        <v>18</v>
      </c>
      <c r="LL52" s="305">
        <v>26</v>
      </c>
      <c r="LM52" s="305">
        <v>6028</v>
      </c>
      <c r="LN52" s="305">
        <v>0</v>
      </c>
      <c r="LO52" s="305">
        <v>6045</v>
      </c>
      <c r="LP52" s="305">
        <v>6268</v>
      </c>
      <c r="LQ52" s="305">
        <v>11746.544999999998</v>
      </c>
      <c r="LR52" s="305">
        <v>41739.970999999998</v>
      </c>
      <c r="LS52" s="305">
        <v>6402.29</v>
      </c>
      <c r="LT52" s="305">
        <v>27652.436000000002</v>
      </c>
      <c r="LU52" s="305">
        <v>28391.735000000001</v>
      </c>
      <c r="LV52" s="305">
        <v>7685.2449999999999</v>
      </c>
      <c r="LW52" s="305">
        <v>35337.681000000004</v>
      </c>
      <c r="LX52" s="305">
        <v>20025.18351214004</v>
      </c>
      <c r="LY52" s="305">
        <v>2292.8835121400371</v>
      </c>
      <c r="LZ52" s="305">
        <v>17732.300000000003</v>
      </c>
      <c r="MA52" s="305">
        <v>14813.300000000001</v>
      </c>
      <c r="MB52" s="305">
        <v>16856.599999999999</v>
      </c>
      <c r="MC52" s="305">
        <v>14187.5</v>
      </c>
      <c r="MD52" s="305">
        <v>31248172.599999998</v>
      </c>
      <c r="ME52" s="305">
        <v>25461671.199999999</v>
      </c>
      <c r="MF52" s="305">
        <v>1765.437811227886</v>
      </c>
      <c r="MG52" s="305">
        <v>527.4457009121511</v>
      </c>
      <c r="MH52" s="305">
        <v>11.450000000000001</v>
      </c>
      <c r="MI52" s="305">
        <v>8.8160880531137664</v>
      </c>
      <c r="MJ52" s="305">
        <v>2.6339119468862346</v>
      </c>
      <c r="MK52" s="305">
        <v>995.4</v>
      </c>
      <c r="ML52" s="305">
        <v>3037.7</v>
      </c>
      <c r="MM52" s="305">
        <v>188.80000000000018</v>
      </c>
      <c r="MN52" s="305">
        <v>2848.8999999999996</v>
      </c>
      <c r="MO52" s="305">
        <v>2082.5</v>
      </c>
      <c r="MP52" s="305">
        <v>11616.7</v>
      </c>
      <c r="MQ52" s="305">
        <v>8470.4000000000015</v>
      </c>
      <c r="MR52" s="305">
        <v>3146.3</v>
      </c>
      <c r="MS52" s="305">
        <v>439.4</v>
      </c>
      <c r="MT52" s="305">
        <v>2869.3</v>
      </c>
      <c r="MU52" s="305">
        <v>186.60000000000036</v>
      </c>
      <c r="MV52" s="305">
        <v>2682.7</v>
      </c>
      <c r="MW52" s="305">
        <v>1763.8999999999999</v>
      </c>
      <c r="MX52" s="305">
        <v>9740.7000000000007</v>
      </c>
      <c r="MY52" s="305">
        <v>6680.7000000000007</v>
      </c>
      <c r="MZ52" s="305">
        <v>3060</v>
      </c>
      <c r="NA52" s="305">
        <v>358651</v>
      </c>
      <c r="NB52" s="305">
        <v>3768</v>
      </c>
      <c r="NC52" s="305">
        <v>74390</v>
      </c>
      <c r="ND52" s="305">
        <v>6490</v>
      </c>
      <c r="NE52" s="305">
        <v>67900</v>
      </c>
      <c r="NF52" s="305">
        <v>37006</v>
      </c>
      <c r="NG52" s="305">
        <v>243487</v>
      </c>
      <c r="NH52" s="305">
        <v>158254</v>
      </c>
      <c r="NI52" s="305">
        <v>85233</v>
      </c>
      <c r="NJ52" s="305">
        <v>24211.418117502511</v>
      </c>
      <c r="NK52" s="305">
        <v>8575.3299954483391</v>
      </c>
      <c r="NL52" s="305">
        <v>25926.184086711044</v>
      </c>
      <c r="NM52" s="305">
        <v>34780.278670953841</v>
      </c>
      <c r="NN52" s="305">
        <v>25310.321690833862</v>
      </c>
      <c r="NO52" s="305">
        <v>20979.64737230002</v>
      </c>
      <c r="NP52" s="305">
        <v>24996.868808196534</v>
      </c>
      <c r="NQ52" s="305">
        <v>23688.236262667084</v>
      </c>
      <c r="NR52" s="305">
        <v>27853.921568627451</v>
      </c>
      <c r="NS52" s="305">
        <v>2049.6073333333329</v>
      </c>
      <c r="NT52" s="305">
        <v>1189.9863333333333</v>
      </c>
      <c r="NU52" s="305">
        <v>11091</v>
      </c>
      <c r="NV52" s="305">
        <v>0.5248308005238782</v>
      </c>
      <c r="NW52" s="305">
        <v>0.14432910713601715</v>
      </c>
      <c r="NX52" s="305">
        <v>0.33681042088328406</v>
      </c>
      <c r="NY52" s="305">
        <v>0.5962154805286034</v>
      </c>
      <c r="NZ52" s="305">
        <v>0.49336070819112626</v>
      </c>
      <c r="OA52" s="305">
        <v>0.54217138429199996</v>
      </c>
      <c r="OB52" s="305">
        <v>0.46217827218326624</v>
      </c>
      <c r="OC52" s="305">
        <v>0.79890708333723881</v>
      </c>
      <c r="OD52" s="305">
        <v>34724.325000000004</v>
      </c>
      <c r="OE52" s="305">
        <v>16919.025000000001</v>
      </c>
      <c r="OF52" s="305">
        <v>17805.300000000003</v>
      </c>
      <c r="OG52" s="305">
        <v>18961.174999999999</v>
      </c>
      <c r="OH52" s="305">
        <v>11349.875</v>
      </c>
      <c r="OI52" s="305">
        <v>7611.2999999999993</v>
      </c>
      <c r="OJ52" s="305">
        <v>16790.017175817091</v>
      </c>
      <c r="OK52" s="305">
        <v>10407.717665563981</v>
      </c>
      <c r="OL52" s="305">
        <v>6382.2995102531067</v>
      </c>
      <c r="OM52" s="305">
        <v>2171.1578241829093</v>
      </c>
      <c r="ON52" s="305">
        <v>942.05000000000007</v>
      </c>
      <c r="OO52" s="305">
        <v>1229.125</v>
      </c>
      <c r="OP52" s="305">
        <v>54.604877128641085</v>
      </c>
      <c r="OQ52" s="305">
        <v>67.083505107416059</v>
      </c>
      <c r="OR52" s="305">
        <v>42.747384205826343</v>
      </c>
      <c r="OS52" s="305">
        <v>48.352321249778328</v>
      </c>
      <c r="OT52" s="305">
        <v>61.514878461164166</v>
      </c>
      <c r="OU52" s="305">
        <v>35.844942293885005</v>
      </c>
      <c r="OV52" s="305">
        <v>11.45054472722766</v>
      </c>
      <c r="OW52" s="305">
        <v>8.3000914106983572</v>
      </c>
      <c r="OX52" s="305">
        <v>16.148686820911013</v>
      </c>
    </row>
    <row r="53" spans="1:414" s="157" customFormat="1" ht="12">
      <c r="A53" s="1342">
        <v>2003</v>
      </c>
      <c r="B53" s="305">
        <v>802683</v>
      </c>
      <c r="C53" s="305">
        <v>465322</v>
      </c>
      <c r="D53" s="305">
        <v>134090</v>
      </c>
      <c r="E53" s="305">
        <v>220967</v>
      </c>
      <c r="F53" s="305">
        <v>205612</v>
      </c>
      <c r="G53" s="305">
        <v>223308</v>
      </c>
      <c r="H53" s="383">
        <v>1022112.2866525</v>
      </c>
      <c r="I53" s="383">
        <v>616830.99287136167</v>
      </c>
      <c r="J53" s="383">
        <v>175990.17923781011</v>
      </c>
      <c r="K53" s="383">
        <v>253008.12842866857</v>
      </c>
      <c r="L53" s="383">
        <v>261587.97373528534</v>
      </c>
      <c r="M53" s="383">
        <v>285304.98762062564</v>
      </c>
      <c r="N53" s="305">
        <v>78.531782709397945</v>
      </c>
      <c r="O53" s="305">
        <v>75.437519414177942</v>
      </c>
      <c r="P53" s="305">
        <v>76.191751483364484</v>
      </c>
      <c r="Q53" s="305">
        <v>87.335929233711539</v>
      </c>
      <c r="R53" s="305">
        <v>78.601472790973801</v>
      </c>
      <c r="S53" s="305">
        <v>78.269925058911355</v>
      </c>
      <c r="T53" s="383">
        <v>802683</v>
      </c>
      <c r="U53" s="383">
        <v>726303</v>
      </c>
      <c r="V53" s="383">
        <v>380011</v>
      </c>
      <c r="W53" s="383">
        <v>346292</v>
      </c>
      <c r="X53" s="383">
        <v>245722</v>
      </c>
      <c r="Y53" s="383">
        <v>100570</v>
      </c>
      <c r="Z53" s="383">
        <v>76380</v>
      </c>
      <c r="AA53" s="305">
        <v>802683</v>
      </c>
      <c r="AB53" s="305">
        <v>728182</v>
      </c>
      <c r="AC53" s="305">
        <v>27458</v>
      </c>
      <c r="AD53" s="305">
        <v>20994</v>
      </c>
      <c r="AE53" s="305">
        <v>117206</v>
      </c>
      <c r="AF53" s="305">
        <v>81851</v>
      </c>
      <c r="AG53" s="305">
        <v>480673</v>
      </c>
      <c r="AH53" s="305">
        <v>365141</v>
      </c>
      <c r="AI53" s="305">
        <v>39492</v>
      </c>
      <c r="AJ53" s="305">
        <v>115532</v>
      </c>
      <c r="AK53" s="305">
        <v>74501</v>
      </c>
      <c r="AL53" s="305">
        <v>1022112.2866525</v>
      </c>
      <c r="AM53" s="305">
        <v>928820.01030206226</v>
      </c>
      <c r="AN53" s="305">
        <v>28531.141469988652</v>
      </c>
      <c r="AO53" s="305">
        <v>30132.59469034227</v>
      </c>
      <c r="AP53" s="305">
        <v>152156.62276290398</v>
      </c>
      <c r="AQ53" s="305">
        <v>105030.51117366472</v>
      </c>
      <c r="AR53" s="305">
        <v>612969.14020516258</v>
      </c>
      <c r="AS53" s="305">
        <v>449772.50638261478</v>
      </c>
      <c r="AT53" s="305">
        <v>56694.395372999992</v>
      </c>
      <c r="AU53" s="305">
        <v>163196.63382254782</v>
      </c>
      <c r="AV53" s="305">
        <v>93292.276350437824</v>
      </c>
      <c r="AW53" s="305">
        <v>78.531782709397945</v>
      </c>
      <c r="AX53" s="305">
        <v>78.398612424724504</v>
      </c>
      <c r="AY53" s="305">
        <v>96.238701241177225</v>
      </c>
      <c r="AZ53" s="305">
        <v>69.672061817924828</v>
      </c>
      <c r="BA53" s="305">
        <v>77.029837986503352</v>
      </c>
      <c r="BB53" s="305">
        <v>77.930688030892171</v>
      </c>
      <c r="BC53" s="305">
        <v>78.417161398878463</v>
      </c>
      <c r="BD53" s="305">
        <v>81.183486055365947</v>
      </c>
      <c r="BE53" s="305">
        <v>69.657679105980165</v>
      </c>
      <c r="BF53" s="305">
        <v>70.793126851883443</v>
      </c>
      <c r="BG53" s="305">
        <v>79.857629071187702</v>
      </c>
      <c r="BH53" s="305">
        <v>205612</v>
      </c>
      <c r="BI53" s="305">
        <v>139943</v>
      </c>
      <c r="BJ53" s="305">
        <v>65669</v>
      </c>
      <c r="BK53" s="305">
        <v>35151</v>
      </c>
      <c r="BL53" s="305">
        <v>30518</v>
      </c>
      <c r="BM53" s="305">
        <v>223308</v>
      </c>
      <c r="BN53" s="305">
        <v>182574</v>
      </c>
      <c r="BO53" s="305">
        <v>40734</v>
      </c>
      <c r="BP53" s="305">
        <v>34292</v>
      </c>
      <c r="BQ53" s="305">
        <v>6442</v>
      </c>
      <c r="BR53" s="305">
        <v>261587.97373528534</v>
      </c>
      <c r="BS53" s="305">
        <v>174991.80329351098</v>
      </c>
      <c r="BT53" s="305">
        <v>86596.170441774331</v>
      </c>
      <c r="BU53" s="305">
        <v>45921.86313306466</v>
      </c>
      <c r="BV53" s="305">
        <v>40674.307308709671</v>
      </c>
      <c r="BW53" s="305">
        <v>285304.98762062564</v>
      </c>
      <c r="BX53" s="305">
        <v>230180.5276416743</v>
      </c>
      <c r="BY53" s="305">
        <v>55124.459978951338</v>
      </c>
      <c r="BZ53" s="305">
        <v>46732.942831592321</v>
      </c>
      <c r="CA53" s="305">
        <v>8391.5171473590181</v>
      </c>
      <c r="CB53" s="305">
        <v>78.601472790973801</v>
      </c>
      <c r="CC53" s="305">
        <v>79.971174287104077</v>
      </c>
      <c r="CD53" s="305">
        <v>75.833607496713299</v>
      </c>
      <c r="CE53" s="305">
        <v>76.545239242896869</v>
      </c>
      <c r="CF53" s="305">
        <v>75.030165279459155</v>
      </c>
      <c r="CG53" s="305">
        <v>78.269925058911355</v>
      </c>
      <c r="CH53" s="305">
        <v>79.317743282010312</v>
      </c>
      <c r="CI53" s="305">
        <v>73.894601444719498</v>
      </c>
      <c r="CJ53" s="305">
        <v>73.378644532562973</v>
      </c>
      <c r="CK53" s="305">
        <v>76.768001386107272</v>
      </c>
      <c r="CL53" s="305">
        <v>220967</v>
      </c>
      <c r="CM53" s="305">
        <v>217719</v>
      </c>
      <c r="CN53" s="305">
        <v>1377</v>
      </c>
      <c r="CO53" s="305">
        <v>1871</v>
      </c>
      <c r="CP53" s="305">
        <v>253008.12842866857</v>
      </c>
      <c r="CQ53" s="305">
        <v>246617.41255718371</v>
      </c>
      <c r="CR53" s="305">
        <v>-1988.2580015585261</v>
      </c>
      <c r="CS53" s="305">
        <v>8378.9738730434074</v>
      </c>
      <c r="CT53" s="305">
        <v>217719</v>
      </c>
      <c r="CU53" s="305">
        <v>75543.73439783814</v>
      </c>
      <c r="CV53" s="305">
        <v>58937.655974880181</v>
      </c>
      <c r="CW53" s="305">
        <v>16311.903561473879</v>
      </c>
      <c r="CX53" s="305">
        <v>49681.323698120264</v>
      </c>
      <c r="CY53" s="305">
        <v>950.98036982902215</v>
      </c>
      <c r="CZ53" s="305">
        <v>16293.401997858527</v>
      </c>
      <c r="DA53" s="305">
        <v>66925.706065807812</v>
      </c>
      <c r="DB53" s="305">
        <v>253008.12842866857</v>
      </c>
      <c r="DC53" s="305">
        <v>246617.41255718371</v>
      </c>
      <c r="DD53" s="305">
        <v>75222.974000218703</v>
      </c>
      <c r="DE53" s="305">
        <v>76311.070086770764</v>
      </c>
      <c r="DF53" s="305">
        <v>21475.4586220479</v>
      </c>
      <c r="DG53" s="305">
        <v>50847.048659990716</v>
      </c>
      <c r="DH53" s="305">
        <v>974.10892261968218</v>
      </c>
      <c r="DI53" s="305">
        <v>21786.752265535921</v>
      </c>
      <c r="DJ53" s="305">
        <v>73607.909848146315</v>
      </c>
      <c r="DK53" s="305">
        <v>87.335929233711539</v>
      </c>
      <c r="DL53" s="305">
        <v>88.282087522719848</v>
      </c>
      <c r="DM53" s="305">
        <v>100.42641281055774</v>
      </c>
      <c r="DN53" s="305">
        <v>77.233428790690724</v>
      </c>
      <c r="DO53" s="305">
        <v>75.956019606152537</v>
      </c>
      <c r="DP53" s="305">
        <v>97.707389135472653</v>
      </c>
      <c r="DQ53" s="305">
        <v>97.625670779355957</v>
      </c>
      <c r="DR53" s="305">
        <v>74.785823050977513</v>
      </c>
      <c r="DS53" s="305">
        <v>90.9218944049302</v>
      </c>
      <c r="DT53" s="305">
        <v>184454</v>
      </c>
      <c r="DU53" s="305">
        <v>33265</v>
      </c>
      <c r="DV53" s="305">
        <v>108910.26560216186</v>
      </c>
      <c r="DW53" s="305">
        <v>203546.68460834303</v>
      </c>
      <c r="DX53" s="305">
        <v>43070.727948840686</v>
      </c>
      <c r="DY53" s="305">
        <v>128323.71060812433</v>
      </c>
      <c r="DZ53" s="305">
        <v>90.61999725267917</v>
      </c>
      <c r="EA53" s="305">
        <v>77.233428790690724</v>
      </c>
      <c r="EB53" s="305">
        <v>84.871505886197951</v>
      </c>
      <c r="EC53" s="305">
        <v>2854796</v>
      </c>
      <c r="ED53" s="305">
        <v>2934568.8461863524</v>
      </c>
      <c r="EE53" s="305">
        <v>79.717500000000001</v>
      </c>
      <c r="EF53" s="305">
        <v>167730</v>
      </c>
      <c r="EG53" s="305">
        <v>345440</v>
      </c>
      <c r="EH53" s="305">
        <v>30687</v>
      </c>
      <c r="EI53" s="305">
        <v>-55084</v>
      </c>
      <c r="EJ53" s="305">
        <v>523664</v>
      </c>
      <c r="EK53" s="305">
        <v>465322</v>
      </c>
      <c r="EL53" s="305">
        <v>-116</v>
      </c>
      <c r="EM53" s="305">
        <v>58226</v>
      </c>
      <c r="EN53" s="305">
        <v>11.118961777017324</v>
      </c>
      <c r="EO53" s="305">
        <v>205612</v>
      </c>
      <c r="EP53" s="305">
        <v>139943</v>
      </c>
      <c r="EQ53" s="305">
        <v>65669</v>
      </c>
      <c r="ER53" s="305">
        <v>30518</v>
      </c>
      <c r="ES53" s="305">
        <v>223308</v>
      </c>
      <c r="ET53" s="305">
        <v>182574</v>
      </c>
      <c r="EU53" s="305">
        <v>40734</v>
      </c>
      <c r="EV53" s="305">
        <v>6442</v>
      </c>
      <c r="EW53" s="305">
        <v>-6582</v>
      </c>
      <c r="EX53" s="305">
        <v>-6397</v>
      </c>
      <c r="EY53" s="305">
        <v>8196</v>
      </c>
      <c r="EZ53" s="305">
        <v>-22479</v>
      </c>
      <c r="FA53" s="305">
        <v>29990</v>
      </c>
      <c r="FB53" s="305">
        <v>36572</v>
      </c>
      <c r="FC53" s="305">
        <v>-6582</v>
      </c>
      <c r="FD53" s="305">
        <v>9385</v>
      </c>
      <c r="FE53" s="305">
        <v>15782</v>
      </c>
      <c r="FF53" s="305">
        <v>-6397</v>
      </c>
      <c r="FG53" s="305">
        <v>789704</v>
      </c>
      <c r="FH53" s="305">
        <v>100570</v>
      </c>
      <c r="FI53" s="305">
        <v>689134</v>
      </c>
      <c r="FJ53" s="305">
        <v>465322</v>
      </c>
      <c r="FK53" s="305">
        <v>134090</v>
      </c>
      <c r="FL53" s="305">
        <v>190292</v>
      </c>
      <c r="FM53" s="305">
        <v>220967</v>
      </c>
      <c r="FN53" s="305">
        <v>8702</v>
      </c>
      <c r="FO53" s="305">
        <v>506</v>
      </c>
      <c r="FP53" s="305">
        <v>8196</v>
      </c>
      <c r="FQ53" s="305">
        <v>-22479</v>
      </c>
      <c r="FR53" s="305">
        <v>-2.8004828805393909</v>
      </c>
      <c r="FS53" s="305">
        <v>304787</v>
      </c>
      <c r="FT53" s="305">
        <v>295030</v>
      </c>
      <c r="FU53" s="305">
        <v>10685</v>
      </c>
      <c r="FV53" s="305">
        <v>3236</v>
      </c>
      <c r="FW53" s="305">
        <v>0</v>
      </c>
      <c r="FX53" s="305">
        <v>89950</v>
      </c>
      <c r="FY53" s="305">
        <v>6717</v>
      </c>
      <c r="FZ53" s="305">
        <v>77381</v>
      </c>
      <c r="GA53" s="305">
        <v>101025</v>
      </c>
      <c r="GB53" s="305">
        <v>6036</v>
      </c>
      <c r="GC53" s="305">
        <v>9757</v>
      </c>
      <c r="GD53" s="305">
        <v>307796</v>
      </c>
      <c r="GE53" s="305">
        <v>264884</v>
      </c>
      <c r="GF53" s="305">
        <v>78768</v>
      </c>
      <c r="GG53" s="305">
        <v>34555</v>
      </c>
      <c r="GH53" s="305">
        <v>110655</v>
      </c>
      <c r="GI53" s="305">
        <v>11714</v>
      </c>
      <c r="GJ53" s="305">
        <v>8593</v>
      </c>
      <c r="GK53" s="305">
        <v>18474</v>
      </c>
      <c r="GL53" s="305">
        <v>13839</v>
      </c>
      <c r="GM53" s="305">
        <v>42912</v>
      </c>
      <c r="GN53" s="305">
        <v>33327</v>
      </c>
      <c r="GO53" s="305">
        <v>33265</v>
      </c>
      <c r="GP53" s="305">
        <v>9308</v>
      </c>
      <c r="GQ53" s="305">
        <v>703</v>
      </c>
      <c r="GR53" s="305">
        <v>-426</v>
      </c>
      <c r="GS53" s="305">
        <v>-3009</v>
      </c>
      <c r="GT53" s="305">
        <v>-3009</v>
      </c>
      <c r="GU53" s="305"/>
      <c r="GV53" s="305">
        <v>15450</v>
      </c>
      <c r="GW53" s="305">
        <v>30146</v>
      </c>
      <c r="GX53" s="305">
        <v>382775.03200000001</v>
      </c>
      <c r="GY53" s="305">
        <v>-405884</v>
      </c>
      <c r="GZ53" s="305">
        <v>138888</v>
      </c>
      <c r="HA53" s="305">
        <v>136585</v>
      </c>
      <c r="HB53" s="305">
        <v>3131</v>
      </c>
      <c r="HC53" s="305">
        <v>583</v>
      </c>
      <c r="HD53" s="305">
        <v>0</v>
      </c>
      <c r="HE53" s="305">
        <v>58933</v>
      </c>
      <c r="HF53" s="305">
        <v>5370</v>
      </c>
      <c r="HG53" s="305">
        <v>55910</v>
      </c>
      <c r="HH53" s="305">
        <v>8334</v>
      </c>
      <c r="HI53" s="305">
        <v>4324</v>
      </c>
      <c r="HJ53" s="305">
        <v>2303</v>
      </c>
      <c r="HK53" s="305">
        <v>144115</v>
      </c>
      <c r="HL53" s="305">
        <v>127273</v>
      </c>
      <c r="HM53" s="305">
        <v>16744</v>
      </c>
      <c r="HN53" s="305">
        <v>6409</v>
      </c>
      <c r="HO53" s="305">
        <v>10261</v>
      </c>
      <c r="HP53" s="305">
        <v>2505</v>
      </c>
      <c r="HQ53" s="305">
        <v>15975</v>
      </c>
      <c r="HR53" s="305">
        <v>75379</v>
      </c>
      <c r="HS53" s="305">
        <v>16842</v>
      </c>
      <c r="HT53" s="305">
        <v>9593</v>
      </c>
      <c r="HU53" s="305">
        <v>9531</v>
      </c>
      <c r="HV53" s="305">
        <v>3787</v>
      </c>
      <c r="HW53" s="305">
        <v>3149</v>
      </c>
      <c r="HX53" s="305">
        <v>291</v>
      </c>
      <c r="HY53" s="305">
        <v>22</v>
      </c>
      <c r="HZ53" s="305">
        <v>-5227</v>
      </c>
      <c r="IA53" s="305">
        <v>-5227</v>
      </c>
      <c r="IB53" s="305">
        <v>0</v>
      </c>
      <c r="IC53" s="305">
        <v>10744</v>
      </c>
      <c r="ID53" s="305">
        <v>9312</v>
      </c>
      <c r="IE53" s="305">
        <v>303334.93099999998</v>
      </c>
      <c r="IF53" s="305">
        <v>107517</v>
      </c>
      <c r="IG53" s="305">
        <v>99135</v>
      </c>
      <c r="IH53" s="305">
        <v>4557</v>
      </c>
      <c r="II53" s="305">
        <v>1466</v>
      </c>
      <c r="IJ53" s="305">
        <v>16676</v>
      </c>
      <c r="IK53" s="305">
        <v>390</v>
      </c>
      <c r="IL53" s="305">
        <v>15687</v>
      </c>
      <c r="IM53" s="305">
        <v>260</v>
      </c>
      <c r="IN53" s="305">
        <v>60099</v>
      </c>
      <c r="IO53" s="305">
        <v>8382</v>
      </c>
      <c r="IP53" s="305">
        <v>111360</v>
      </c>
      <c r="IQ53" s="305">
        <v>90136</v>
      </c>
      <c r="IR53" s="305">
        <v>46559</v>
      </c>
      <c r="IS53" s="305">
        <v>14910</v>
      </c>
      <c r="IT53" s="305">
        <v>17810</v>
      </c>
      <c r="IU53" s="305">
        <v>2062</v>
      </c>
      <c r="IV53" s="305">
        <v>2147</v>
      </c>
      <c r="IW53" s="305">
        <v>6648</v>
      </c>
      <c r="IX53" s="305">
        <v>21224</v>
      </c>
      <c r="IY53" s="305">
        <v>13562</v>
      </c>
      <c r="IZ53" s="305">
        <v>13562</v>
      </c>
      <c r="JA53" s="305">
        <v>4451</v>
      </c>
      <c r="JB53" s="305">
        <v>2564</v>
      </c>
      <c r="JC53" s="305">
        <v>399</v>
      </c>
      <c r="JD53" s="305">
        <v>248</v>
      </c>
      <c r="JE53" s="305">
        <v>-3843</v>
      </c>
      <c r="JF53" s="305">
        <v>0</v>
      </c>
      <c r="JG53" s="305">
        <v>10744</v>
      </c>
      <c r="JH53" s="305">
        <v>9312</v>
      </c>
      <c r="JI53" s="305">
        <v>303334.93099999998</v>
      </c>
      <c r="JJ53" s="305">
        <v>45762</v>
      </c>
      <c r="JK53" s="305">
        <v>40845</v>
      </c>
      <c r="JL53" s="305">
        <v>2915</v>
      </c>
      <c r="JM53" s="305">
        <v>1184</v>
      </c>
      <c r="JN53" s="305">
        <v>14341</v>
      </c>
      <c r="JO53" s="305">
        <v>534</v>
      </c>
      <c r="JP53" s="305">
        <v>5784</v>
      </c>
      <c r="JQ53" s="305">
        <v>247</v>
      </c>
      <c r="JR53" s="305">
        <v>15840</v>
      </c>
      <c r="JS53" s="305">
        <v>4917</v>
      </c>
      <c r="JT53" s="305">
        <v>47665</v>
      </c>
      <c r="JU53" s="305">
        <v>37312</v>
      </c>
      <c r="JV53" s="305">
        <v>13509</v>
      </c>
      <c r="JW53" s="305">
        <v>12119</v>
      </c>
      <c r="JX53" s="305">
        <v>672</v>
      </c>
      <c r="JY53" s="305">
        <v>1196</v>
      </c>
      <c r="JZ53" s="305">
        <v>776</v>
      </c>
      <c r="KA53" s="305">
        <v>9040</v>
      </c>
      <c r="KB53" s="305">
        <v>10353</v>
      </c>
      <c r="KC53" s="305">
        <v>9832</v>
      </c>
      <c r="KD53" s="305">
        <v>9832</v>
      </c>
      <c r="KE53" s="305">
        <v>1068</v>
      </c>
      <c r="KF53" s="305">
        <v>167</v>
      </c>
      <c r="KG53" s="305">
        <v>8</v>
      </c>
      <c r="KH53" s="305">
        <v>-722</v>
      </c>
      <c r="KI53" s="305">
        <v>-1903</v>
      </c>
      <c r="KJ53" s="305">
        <v>0</v>
      </c>
      <c r="KK53" s="305">
        <v>-1137</v>
      </c>
      <c r="KL53" s="305">
        <v>3533</v>
      </c>
      <c r="KM53" s="305">
        <v>22913.941999999999</v>
      </c>
      <c r="KN53" s="305">
        <v>98636</v>
      </c>
      <c r="KO53" s="305">
        <v>98572</v>
      </c>
      <c r="KP53" s="305">
        <v>82</v>
      </c>
      <c r="KQ53" s="305">
        <v>3</v>
      </c>
      <c r="KR53" s="305">
        <v>0</v>
      </c>
      <c r="KS53" s="305">
        <v>865</v>
      </c>
      <c r="KT53" s="305">
        <v>0</v>
      </c>
      <c r="KU53" s="305">
        <v>92184</v>
      </c>
      <c r="KV53" s="305">
        <v>5438</v>
      </c>
      <c r="KW53" s="305">
        <v>64</v>
      </c>
      <c r="KX53" s="305">
        <v>90672</v>
      </c>
      <c r="KY53" s="305">
        <v>90270</v>
      </c>
      <c r="KZ53" s="305">
        <v>1956</v>
      </c>
      <c r="LA53" s="305">
        <v>1117</v>
      </c>
      <c r="LB53" s="305">
        <v>81912</v>
      </c>
      <c r="LC53" s="305">
        <v>2830</v>
      </c>
      <c r="LD53" s="305">
        <v>18</v>
      </c>
      <c r="LE53" s="305">
        <v>2437</v>
      </c>
      <c r="LF53" s="305">
        <v>402</v>
      </c>
      <c r="LG53" s="305">
        <v>340</v>
      </c>
      <c r="LH53" s="305">
        <v>340</v>
      </c>
      <c r="LI53" s="305">
        <v>2</v>
      </c>
      <c r="LJ53" s="305">
        <v>29</v>
      </c>
      <c r="LK53" s="305">
        <v>5</v>
      </c>
      <c r="LL53" s="305">
        <v>26</v>
      </c>
      <c r="LM53" s="305">
        <v>7964</v>
      </c>
      <c r="LN53" s="305">
        <v>0</v>
      </c>
      <c r="LO53" s="305">
        <v>7982</v>
      </c>
      <c r="LP53" s="305">
        <v>8302</v>
      </c>
      <c r="LQ53" s="305">
        <v>7498.3630000000012</v>
      </c>
      <c r="LR53" s="305">
        <v>42550.241000000002</v>
      </c>
      <c r="LS53" s="305">
        <v>6497.491</v>
      </c>
      <c r="LT53" s="305">
        <v>28237.507000000001</v>
      </c>
      <c r="LU53" s="305">
        <v>28959.428</v>
      </c>
      <c r="LV53" s="305">
        <v>7815.2430000000004</v>
      </c>
      <c r="LW53" s="305">
        <v>36052.75</v>
      </c>
      <c r="LX53" s="305">
        <v>20690.278483872789</v>
      </c>
      <c r="LY53" s="305">
        <v>2376.2784838727894</v>
      </c>
      <c r="LZ53" s="305">
        <v>18314</v>
      </c>
      <c r="MA53" s="305">
        <v>15393.7</v>
      </c>
      <c r="MB53" s="305">
        <v>17289.5</v>
      </c>
      <c r="MC53" s="305">
        <v>14622.2</v>
      </c>
      <c r="MD53" s="305">
        <v>32072815.599999998</v>
      </c>
      <c r="ME53" s="305">
        <v>26266660.899999999</v>
      </c>
      <c r="MF53" s="305">
        <v>1850.716731975117</v>
      </c>
      <c r="MG53" s="305">
        <v>525.56175189767237</v>
      </c>
      <c r="MH53" s="305">
        <v>11.484999999999999</v>
      </c>
      <c r="MI53" s="305">
        <v>8.9448613918738396</v>
      </c>
      <c r="MJ53" s="305">
        <v>2.5401386081261599</v>
      </c>
      <c r="MK53" s="305">
        <v>990.1</v>
      </c>
      <c r="ML53" s="305">
        <v>3040.7</v>
      </c>
      <c r="MM53" s="305">
        <v>203.09999999999945</v>
      </c>
      <c r="MN53" s="305">
        <v>2837.6000000000004</v>
      </c>
      <c r="MO53" s="305">
        <v>2177.1000000000004</v>
      </c>
      <c r="MP53" s="305">
        <v>12106.099999999999</v>
      </c>
      <c r="MQ53" s="305">
        <v>8848.4999999999982</v>
      </c>
      <c r="MR53" s="305">
        <v>3257.6</v>
      </c>
      <c r="MS53" s="305">
        <v>456.40000000000009</v>
      </c>
      <c r="MT53" s="305">
        <v>2891.2000000000003</v>
      </c>
      <c r="MU53" s="305">
        <v>200.39999999999969</v>
      </c>
      <c r="MV53" s="305">
        <v>2690.8000000000006</v>
      </c>
      <c r="MW53" s="305">
        <v>1852.3000000000002</v>
      </c>
      <c r="MX53" s="305">
        <v>10193.800000000001</v>
      </c>
      <c r="MY53" s="305">
        <v>7022.3000000000011</v>
      </c>
      <c r="MZ53" s="305">
        <v>3171.5000000000009</v>
      </c>
      <c r="NA53" s="305">
        <v>380011</v>
      </c>
      <c r="NB53" s="305">
        <v>3813</v>
      </c>
      <c r="NC53" s="305">
        <v>77041</v>
      </c>
      <c r="ND53" s="305">
        <v>6921</v>
      </c>
      <c r="NE53" s="305">
        <v>70120</v>
      </c>
      <c r="NF53" s="305">
        <v>39562</v>
      </c>
      <c r="NG53" s="305">
        <v>259595</v>
      </c>
      <c r="NH53" s="305">
        <v>167410</v>
      </c>
      <c r="NI53" s="305">
        <v>92185</v>
      </c>
      <c r="NJ53" s="305">
        <v>24686.137835608071</v>
      </c>
      <c r="NK53" s="305">
        <v>8354.5135845749319</v>
      </c>
      <c r="NL53" s="305">
        <v>26646.721084670724</v>
      </c>
      <c r="NM53" s="305">
        <v>34535.928143712626</v>
      </c>
      <c r="NN53" s="305">
        <v>26059.164560725429</v>
      </c>
      <c r="NO53" s="305">
        <v>21358.311288668141</v>
      </c>
      <c r="NP53" s="305">
        <v>25465.96951087916</v>
      </c>
      <c r="NQ53" s="305">
        <v>23839.767597510785</v>
      </c>
      <c r="NR53" s="305">
        <v>29066.687687214242</v>
      </c>
      <c r="NS53" s="305">
        <v>2096.8883333333338</v>
      </c>
      <c r="NT53" s="305">
        <v>1206.6759166666668</v>
      </c>
      <c r="NU53" s="305">
        <v>11714</v>
      </c>
      <c r="NV53" s="305">
        <v>0.5218626662015815</v>
      </c>
      <c r="NW53" s="305">
        <v>0.13886663267535873</v>
      </c>
      <c r="NX53" s="305">
        <v>0.32966561874821376</v>
      </c>
      <c r="NY53" s="305">
        <v>0.59826288756548296</v>
      </c>
      <c r="NZ53" s="305">
        <v>0.48334168183650777</v>
      </c>
      <c r="OA53" s="305">
        <v>0.54006569955042205</v>
      </c>
      <c r="OB53" s="305">
        <v>0.45848042263125749</v>
      </c>
      <c r="OC53" s="305">
        <v>0.79791746009763531</v>
      </c>
      <c r="OD53" s="305">
        <v>35359.049999999996</v>
      </c>
      <c r="OE53" s="305">
        <v>17256.574999999997</v>
      </c>
      <c r="OF53" s="305">
        <v>18102.474999999999</v>
      </c>
      <c r="OG53" s="305">
        <v>19742.775000000001</v>
      </c>
      <c r="OH53" s="305">
        <v>11710.125</v>
      </c>
      <c r="OI53" s="305">
        <v>8032.65</v>
      </c>
      <c r="OJ53" s="305">
        <v>17475.652870825063</v>
      </c>
      <c r="OK53" s="305">
        <v>10714.886431889096</v>
      </c>
      <c r="OL53" s="305">
        <v>6760.766438935967</v>
      </c>
      <c r="OM53" s="305">
        <v>2267.1221291749398</v>
      </c>
      <c r="ON53" s="305">
        <v>995.17499999999995</v>
      </c>
      <c r="OO53" s="305">
        <v>1271.95</v>
      </c>
      <c r="OP53" s="305">
        <v>55.835139801550106</v>
      </c>
      <c r="OQ53" s="305">
        <v>67.858917543023466</v>
      </c>
      <c r="OR53" s="305">
        <v>44.373214159942222</v>
      </c>
      <c r="OS53" s="305">
        <v>49.423423058099878</v>
      </c>
      <c r="OT53" s="305">
        <v>62.091616858438584</v>
      </c>
      <c r="OU53" s="305">
        <v>37.347193899927873</v>
      </c>
      <c r="OV53" s="305">
        <v>11.483300241100553</v>
      </c>
      <c r="OW53" s="305">
        <v>8.4984148333173213</v>
      </c>
      <c r="OX53" s="305">
        <v>15.83474942889333</v>
      </c>
    </row>
    <row r="54" spans="1:414" s="157" customFormat="1" ht="12">
      <c r="A54" s="1342">
        <v>2004</v>
      </c>
      <c r="B54" s="305">
        <v>860059</v>
      </c>
      <c r="C54" s="305">
        <v>501503</v>
      </c>
      <c r="D54" s="305">
        <v>146983</v>
      </c>
      <c r="E54" s="305">
        <v>243421</v>
      </c>
      <c r="F54" s="305">
        <v>218354</v>
      </c>
      <c r="G54" s="305">
        <v>250202</v>
      </c>
      <c r="H54" s="383">
        <v>1053946.805437</v>
      </c>
      <c r="I54" s="383">
        <v>642322.84387298988</v>
      </c>
      <c r="J54" s="383">
        <v>186674.62658829006</v>
      </c>
      <c r="K54" s="383">
        <v>265058.40107463091</v>
      </c>
      <c r="L54" s="383">
        <v>272829.08119754598</v>
      </c>
      <c r="M54" s="383">
        <v>312938.14729645714</v>
      </c>
      <c r="N54" s="305">
        <v>81.603644089361055</v>
      </c>
      <c r="O54" s="305">
        <v>78.07646961084339</v>
      </c>
      <c r="P54" s="305">
        <v>78.737535296733313</v>
      </c>
      <c r="Q54" s="305">
        <v>91.836742021039129</v>
      </c>
      <c r="R54" s="305">
        <v>80.033257100586539</v>
      </c>
      <c r="S54" s="305">
        <v>79.95254083324491</v>
      </c>
      <c r="T54" s="383">
        <v>860059</v>
      </c>
      <c r="U54" s="383">
        <v>773406</v>
      </c>
      <c r="V54" s="383">
        <v>405676</v>
      </c>
      <c r="W54" s="383">
        <v>367730</v>
      </c>
      <c r="X54" s="383">
        <v>257648</v>
      </c>
      <c r="Y54" s="383">
        <v>110082</v>
      </c>
      <c r="Z54" s="383">
        <v>86653</v>
      </c>
      <c r="AA54" s="305">
        <v>860059</v>
      </c>
      <c r="AB54" s="305">
        <v>775872</v>
      </c>
      <c r="AC54" s="305">
        <v>26815</v>
      </c>
      <c r="AD54" s="305">
        <v>22540</v>
      </c>
      <c r="AE54" s="305">
        <v>120560</v>
      </c>
      <c r="AF54" s="305">
        <v>88836</v>
      </c>
      <c r="AG54" s="305">
        <v>517121</v>
      </c>
      <c r="AH54" s="305">
        <v>392743</v>
      </c>
      <c r="AI54" s="305">
        <v>44849</v>
      </c>
      <c r="AJ54" s="305">
        <v>124378</v>
      </c>
      <c r="AK54" s="305">
        <v>84187</v>
      </c>
      <c r="AL54" s="305">
        <v>1053946.805437</v>
      </c>
      <c r="AM54" s="305">
        <v>955050.97741410974</v>
      </c>
      <c r="AN54" s="305">
        <v>29375.082552868393</v>
      </c>
      <c r="AO54" s="305">
        <v>31319.277493705835</v>
      </c>
      <c r="AP54" s="305">
        <v>151995.52891175996</v>
      </c>
      <c r="AQ54" s="305">
        <v>106325.15871327561</v>
      </c>
      <c r="AR54" s="305">
        <v>636035.92974249995</v>
      </c>
      <c r="AS54" s="305">
        <v>468071.69557724945</v>
      </c>
      <c r="AT54" s="305">
        <v>59746.38222</v>
      </c>
      <c r="AU54" s="305">
        <v>167964.23416525047</v>
      </c>
      <c r="AV54" s="305">
        <v>98895.828022890331</v>
      </c>
      <c r="AW54" s="305">
        <v>81.603644089361055</v>
      </c>
      <c r="AX54" s="305">
        <v>81.238804875185451</v>
      </c>
      <c r="AY54" s="305">
        <v>91.284849844214619</v>
      </c>
      <c r="AZ54" s="305">
        <v>71.968454586890815</v>
      </c>
      <c r="BA54" s="305">
        <v>79.318122620560999</v>
      </c>
      <c r="BB54" s="305">
        <v>83.551250781164427</v>
      </c>
      <c r="BC54" s="305">
        <v>81.303740216273184</v>
      </c>
      <c r="BD54" s="305">
        <v>83.906590317461877</v>
      </c>
      <c r="BE54" s="305">
        <v>75.065632986539015</v>
      </c>
      <c r="BF54" s="305">
        <v>74.050288514179485</v>
      </c>
      <c r="BG54" s="305">
        <v>85.126947903721643</v>
      </c>
      <c r="BH54" s="305">
        <v>218354</v>
      </c>
      <c r="BI54" s="305">
        <v>150002</v>
      </c>
      <c r="BJ54" s="305">
        <v>68352</v>
      </c>
      <c r="BK54" s="305">
        <v>36533</v>
      </c>
      <c r="BL54" s="305">
        <v>31819</v>
      </c>
      <c r="BM54" s="305">
        <v>250202</v>
      </c>
      <c r="BN54" s="305">
        <v>206480</v>
      </c>
      <c r="BO54" s="305">
        <v>43722</v>
      </c>
      <c r="BP54" s="305">
        <v>35854</v>
      </c>
      <c r="BQ54" s="305">
        <v>7868</v>
      </c>
      <c r="BR54" s="305">
        <v>272829.08119754598</v>
      </c>
      <c r="BS54" s="305">
        <v>185343.65991856757</v>
      </c>
      <c r="BT54" s="305">
        <v>87485.421278978378</v>
      </c>
      <c r="BU54" s="305">
        <v>46361.232376760541</v>
      </c>
      <c r="BV54" s="305">
        <v>41124.188902217837</v>
      </c>
      <c r="BW54" s="305">
        <v>312938.14729645714</v>
      </c>
      <c r="BX54" s="305">
        <v>254654.63613187309</v>
      </c>
      <c r="BY54" s="305">
        <v>58283.511164584015</v>
      </c>
      <c r="BZ54" s="305">
        <v>48224.753354727989</v>
      </c>
      <c r="CA54" s="305">
        <v>10058.757809856028</v>
      </c>
      <c r="CB54" s="305">
        <v>80.033257100586539</v>
      </c>
      <c r="CC54" s="305">
        <v>80.931821496297601</v>
      </c>
      <c r="CD54" s="305">
        <v>78.129588908345468</v>
      </c>
      <c r="CE54" s="305">
        <v>78.800752540635372</v>
      </c>
      <c r="CF54" s="305">
        <v>77.372954578282261</v>
      </c>
      <c r="CG54" s="305">
        <v>79.95254083324491</v>
      </c>
      <c r="CH54" s="305">
        <v>81.082364388243136</v>
      </c>
      <c r="CI54" s="305">
        <v>75.016070800085359</v>
      </c>
      <c r="CJ54" s="305">
        <v>74.347710471980776</v>
      </c>
      <c r="CK54" s="305">
        <v>78.220394095686203</v>
      </c>
      <c r="CL54" s="305">
        <v>243421</v>
      </c>
      <c r="CM54" s="305">
        <v>239314</v>
      </c>
      <c r="CN54" s="305">
        <v>2024</v>
      </c>
      <c r="CO54" s="305">
        <v>2083</v>
      </c>
      <c r="CP54" s="305">
        <v>265058.40107463091</v>
      </c>
      <c r="CQ54" s="305">
        <v>257916.0927565608</v>
      </c>
      <c r="CR54" s="305">
        <v>-1143.8845295983494</v>
      </c>
      <c r="CS54" s="305">
        <v>8286.1928476684552</v>
      </c>
      <c r="CT54" s="305">
        <v>239314</v>
      </c>
      <c r="CU54" s="305">
        <v>85088.538231382976</v>
      </c>
      <c r="CV54" s="305">
        <v>64842.578271895101</v>
      </c>
      <c r="CW54" s="305">
        <v>17923.017055294407</v>
      </c>
      <c r="CX54" s="305">
        <v>53232.489284388917</v>
      </c>
      <c r="CY54" s="305">
        <v>844.62241000742199</v>
      </c>
      <c r="CZ54" s="305">
        <v>17382.754747031173</v>
      </c>
      <c r="DA54" s="305">
        <v>71459.866441427512</v>
      </c>
      <c r="DB54" s="305">
        <v>265058.40107463091</v>
      </c>
      <c r="DC54" s="305">
        <v>257916.0927565608</v>
      </c>
      <c r="DD54" s="305">
        <v>78594.941397281553</v>
      </c>
      <c r="DE54" s="305">
        <v>79516.882804724504</v>
      </c>
      <c r="DF54" s="305">
        <v>23201.38719936585</v>
      </c>
      <c r="DG54" s="305">
        <v>53310.051359968682</v>
      </c>
      <c r="DH54" s="305">
        <v>820.43390394967287</v>
      </c>
      <c r="DI54" s="305">
        <v>22472.396091270566</v>
      </c>
      <c r="DJ54" s="305">
        <v>76602.881355188918</v>
      </c>
      <c r="DK54" s="305">
        <v>91.836742021039129</v>
      </c>
      <c r="DL54" s="305">
        <v>92.787540878994804</v>
      </c>
      <c r="DM54" s="305">
        <v>108.2621053195747</v>
      </c>
      <c r="DN54" s="305">
        <v>81.545674308101113</v>
      </c>
      <c r="DO54" s="305">
        <v>77.249764857957658</v>
      </c>
      <c r="DP54" s="305">
        <v>99.854507595470054</v>
      </c>
      <c r="DQ54" s="305">
        <v>102.94825773792411</v>
      </c>
      <c r="DR54" s="305">
        <v>77.351585814133671</v>
      </c>
      <c r="DS54" s="305">
        <v>93.286133859750649</v>
      </c>
      <c r="DT54" s="305">
        <v>204910</v>
      </c>
      <c r="DU54" s="305">
        <v>34404</v>
      </c>
      <c r="DV54" s="305">
        <v>119821.46176861702</v>
      </c>
      <c r="DW54" s="305">
        <v>215726.23990181269</v>
      </c>
      <c r="DX54" s="305">
        <v>42189.852854748118</v>
      </c>
      <c r="DY54" s="305">
        <v>137131.29850453115</v>
      </c>
      <c r="DZ54" s="305">
        <v>94.986126904758692</v>
      </c>
      <c r="EA54" s="305">
        <v>81.545674308101113</v>
      </c>
      <c r="EB54" s="305">
        <v>87.377180173538449</v>
      </c>
      <c r="EC54" s="305">
        <v>2985777</v>
      </c>
      <c r="ED54" s="305">
        <v>3070888.554567568</v>
      </c>
      <c r="EE54" s="305">
        <v>80.570000000000007</v>
      </c>
      <c r="EF54" s="305">
        <v>178812</v>
      </c>
      <c r="EG54" s="305">
        <v>368175</v>
      </c>
      <c r="EH54" s="305">
        <v>31812</v>
      </c>
      <c r="EI54" s="305">
        <v>-62515</v>
      </c>
      <c r="EJ54" s="305">
        <v>554032</v>
      </c>
      <c r="EK54" s="305">
        <v>501503</v>
      </c>
      <c r="EL54" s="305">
        <v>-318</v>
      </c>
      <c r="EM54" s="305">
        <v>52211</v>
      </c>
      <c r="EN54" s="305">
        <v>9.4238238946486845</v>
      </c>
      <c r="EO54" s="305">
        <v>218354</v>
      </c>
      <c r="EP54" s="305">
        <v>150002</v>
      </c>
      <c r="EQ54" s="305">
        <v>68352</v>
      </c>
      <c r="ER54" s="305">
        <v>31819</v>
      </c>
      <c r="ES54" s="305">
        <v>250202</v>
      </c>
      <c r="ET54" s="305">
        <v>206480</v>
      </c>
      <c r="EU54" s="305">
        <v>43722</v>
      </c>
      <c r="EV54" s="305">
        <v>7868</v>
      </c>
      <c r="EW54" s="305">
        <v>-8017</v>
      </c>
      <c r="EX54" s="305">
        <v>-6730</v>
      </c>
      <c r="EY54" s="305">
        <v>7176</v>
      </c>
      <c r="EZ54" s="305">
        <v>-39419</v>
      </c>
      <c r="FA54" s="305">
        <v>33781</v>
      </c>
      <c r="FB54" s="305">
        <v>41798</v>
      </c>
      <c r="FC54" s="305">
        <v>-8017</v>
      </c>
      <c r="FD54" s="305">
        <v>9730</v>
      </c>
      <c r="FE54" s="305">
        <v>16460</v>
      </c>
      <c r="FF54" s="305">
        <v>-6730</v>
      </c>
      <c r="FG54" s="305">
        <v>845312</v>
      </c>
      <c r="FH54" s="305">
        <v>110082</v>
      </c>
      <c r="FI54" s="305">
        <v>735230</v>
      </c>
      <c r="FJ54" s="305">
        <v>501503</v>
      </c>
      <c r="FK54" s="305">
        <v>146983</v>
      </c>
      <c r="FL54" s="305">
        <v>196826</v>
      </c>
      <c r="FM54" s="305">
        <v>243421</v>
      </c>
      <c r="FN54" s="305">
        <v>7859</v>
      </c>
      <c r="FO54" s="305">
        <v>683</v>
      </c>
      <c r="FP54" s="305">
        <v>7176</v>
      </c>
      <c r="FQ54" s="305">
        <v>-39419</v>
      </c>
      <c r="FR54" s="305">
        <v>-4.5832902161363345</v>
      </c>
      <c r="FS54" s="305">
        <v>332725</v>
      </c>
      <c r="FT54" s="305">
        <v>322193</v>
      </c>
      <c r="FU54" s="305">
        <v>11566</v>
      </c>
      <c r="FV54" s="305">
        <v>3351</v>
      </c>
      <c r="FW54" s="305">
        <v>0</v>
      </c>
      <c r="FX54" s="305">
        <v>100460</v>
      </c>
      <c r="FY54" s="305">
        <v>6181</v>
      </c>
      <c r="FZ54" s="305">
        <v>86080</v>
      </c>
      <c r="GA54" s="305">
        <v>108469</v>
      </c>
      <c r="GB54" s="305">
        <v>6086</v>
      </c>
      <c r="GC54" s="305">
        <v>10532</v>
      </c>
      <c r="GD54" s="305">
        <v>333666</v>
      </c>
      <c r="GE54" s="305">
        <v>283778</v>
      </c>
      <c r="GF54" s="305">
        <v>84472</v>
      </c>
      <c r="GG54" s="305">
        <v>38788</v>
      </c>
      <c r="GH54" s="305">
        <v>120116</v>
      </c>
      <c r="GI54" s="305">
        <v>12719</v>
      </c>
      <c r="GJ54" s="305">
        <v>8792</v>
      </c>
      <c r="GK54" s="305">
        <v>17116</v>
      </c>
      <c r="GL54" s="305">
        <v>14494</v>
      </c>
      <c r="GM54" s="305">
        <v>49888</v>
      </c>
      <c r="GN54" s="305">
        <v>34433</v>
      </c>
      <c r="GO54" s="305">
        <v>34404</v>
      </c>
      <c r="GP54" s="305">
        <v>10192</v>
      </c>
      <c r="GQ54" s="305">
        <v>4917</v>
      </c>
      <c r="GR54" s="305">
        <v>346</v>
      </c>
      <c r="GS54" s="305">
        <v>-941</v>
      </c>
      <c r="GT54" s="305">
        <v>-941</v>
      </c>
      <c r="GU54" s="305"/>
      <c r="GV54" s="305">
        <v>16163</v>
      </c>
      <c r="GW54" s="305">
        <v>38415</v>
      </c>
      <c r="GX54" s="305">
        <v>389887.93</v>
      </c>
      <c r="GY54" s="305">
        <v>-511480</v>
      </c>
      <c r="GZ54" s="305">
        <v>150524</v>
      </c>
      <c r="HA54" s="305">
        <v>147702</v>
      </c>
      <c r="HB54" s="305">
        <v>3242</v>
      </c>
      <c r="HC54" s="305">
        <v>661</v>
      </c>
      <c r="HD54" s="305">
        <v>0</v>
      </c>
      <c r="HE54" s="305">
        <v>64698</v>
      </c>
      <c r="HF54" s="305">
        <v>4953</v>
      </c>
      <c r="HG54" s="305">
        <v>61162</v>
      </c>
      <c r="HH54" s="305">
        <v>8760</v>
      </c>
      <c r="HI54" s="305">
        <v>4226</v>
      </c>
      <c r="HJ54" s="305">
        <v>2822</v>
      </c>
      <c r="HK54" s="305">
        <v>159465</v>
      </c>
      <c r="HL54" s="305">
        <v>135310</v>
      </c>
      <c r="HM54" s="305">
        <v>17709</v>
      </c>
      <c r="HN54" s="305">
        <v>6621</v>
      </c>
      <c r="HO54" s="305">
        <v>10911</v>
      </c>
      <c r="HP54" s="305">
        <v>2357</v>
      </c>
      <c r="HQ54" s="305">
        <v>15168</v>
      </c>
      <c r="HR54" s="305">
        <v>82544</v>
      </c>
      <c r="HS54" s="305">
        <v>24155</v>
      </c>
      <c r="HT54" s="305">
        <v>12044</v>
      </c>
      <c r="HU54" s="305">
        <v>12015</v>
      </c>
      <c r="HV54" s="305">
        <v>4346</v>
      </c>
      <c r="HW54" s="305">
        <v>3168</v>
      </c>
      <c r="HX54" s="305">
        <v>4467</v>
      </c>
      <c r="HY54" s="305">
        <v>130</v>
      </c>
      <c r="HZ54" s="305">
        <v>-8941</v>
      </c>
      <c r="IA54" s="305">
        <v>-8941</v>
      </c>
      <c r="IB54" s="305">
        <v>0</v>
      </c>
      <c r="IC54" s="305">
        <v>6223</v>
      </c>
      <c r="ID54" s="305">
        <v>12392</v>
      </c>
      <c r="IE54" s="305">
        <v>314770.614</v>
      </c>
      <c r="IF54" s="305">
        <v>121276</v>
      </c>
      <c r="IG54" s="305">
        <v>112757</v>
      </c>
      <c r="IH54" s="305">
        <v>4875</v>
      </c>
      <c r="II54" s="305">
        <v>1531</v>
      </c>
      <c r="IJ54" s="305">
        <v>19916</v>
      </c>
      <c r="IK54" s="305">
        <v>354</v>
      </c>
      <c r="IL54" s="305">
        <v>18902</v>
      </c>
      <c r="IM54" s="305">
        <v>290</v>
      </c>
      <c r="IN54" s="305">
        <v>66889</v>
      </c>
      <c r="IO54" s="305">
        <v>8519</v>
      </c>
      <c r="IP54" s="305">
        <v>121978</v>
      </c>
      <c r="IQ54" s="305">
        <v>99387</v>
      </c>
      <c r="IR54" s="305">
        <v>50148</v>
      </c>
      <c r="IS54" s="305">
        <v>17622</v>
      </c>
      <c r="IT54" s="305">
        <v>20377</v>
      </c>
      <c r="IU54" s="305">
        <v>2270</v>
      </c>
      <c r="IV54" s="305">
        <v>2046</v>
      </c>
      <c r="IW54" s="305">
        <v>6924</v>
      </c>
      <c r="IX54" s="305">
        <v>22591</v>
      </c>
      <c r="IY54" s="305">
        <v>13777</v>
      </c>
      <c r="IZ54" s="305">
        <v>13777</v>
      </c>
      <c r="JA54" s="305">
        <v>5066</v>
      </c>
      <c r="JB54" s="305">
        <v>2968</v>
      </c>
      <c r="JC54" s="305">
        <v>435</v>
      </c>
      <c r="JD54" s="305">
        <v>345</v>
      </c>
      <c r="JE54" s="305">
        <v>-702</v>
      </c>
      <c r="JF54" s="305">
        <v>0</v>
      </c>
      <c r="JG54" s="305">
        <v>6223</v>
      </c>
      <c r="JH54" s="305">
        <v>12392</v>
      </c>
      <c r="JI54" s="305">
        <v>314770.614</v>
      </c>
      <c r="JJ54" s="305">
        <v>49396</v>
      </c>
      <c r="JK54" s="305">
        <v>43897</v>
      </c>
      <c r="JL54" s="305">
        <v>3247</v>
      </c>
      <c r="JM54" s="305">
        <v>1156</v>
      </c>
      <c r="JN54" s="305">
        <v>15846</v>
      </c>
      <c r="JO54" s="305">
        <v>499</v>
      </c>
      <c r="JP54" s="305">
        <v>6016</v>
      </c>
      <c r="JQ54" s="305">
        <v>268</v>
      </c>
      <c r="JR54" s="305">
        <v>16865</v>
      </c>
      <c r="JS54" s="305">
        <v>5499</v>
      </c>
      <c r="JT54" s="305">
        <v>49284</v>
      </c>
      <c r="JU54" s="305">
        <v>40115</v>
      </c>
      <c r="JV54" s="305">
        <v>14463</v>
      </c>
      <c r="JW54" s="305">
        <v>13333</v>
      </c>
      <c r="JX54" s="305">
        <v>733</v>
      </c>
      <c r="JY54" s="305">
        <v>1219</v>
      </c>
      <c r="JZ54" s="305">
        <v>666</v>
      </c>
      <c r="KA54" s="305">
        <v>9701</v>
      </c>
      <c r="KB54" s="305">
        <v>9169</v>
      </c>
      <c r="KC54" s="305">
        <v>8297</v>
      </c>
      <c r="KD54" s="305">
        <v>8297</v>
      </c>
      <c r="KE54" s="305">
        <v>777</v>
      </c>
      <c r="KF54" s="305">
        <v>228</v>
      </c>
      <c r="KG54" s="305">
        <v>15</v>
      </c>
      <c r="KH54" s="305">
        <v>-148</v>
      </c>
      <c r="KI54" s="305">
        <v>112</v>
      </c>
      <c r="KJ54" s="305">
        <v>0</v>
      </c>
      <c r="KK54" s="305">
        <v>771</v>
      </c>
      <c r="KL54" s="305">
        <v>3782</v>
      </c>
      <c r="KM54" s="305">
        <v>24153.048999999999</v>
      </c>
      <c r="KN54" s="305">
        <v>106383</v>
      </c>
      <c r="KO54" s="305">
        <v>106298</v>
      </c>
      <c r="KP54" s="305">
        <v>202</v>
      </c>
      <c r="KQ54" s="305">
        <v>3</v>
      </c>
      <c r="KR54" s="305">
        <v>0</v>
      </c>
      <c r="KS54" s="305">
        <v>1148</v>
      </c>
      <c r="KT54" s="305">
        <v>0</v>
      </c>
      <c r="KU54" s="305">
        <v>99151</v>
      </c>
      <c r="KV54" s="305">
        <v>5794</v>
      </c>
      <c r="KW54" s="305">
        <v>85</v>
      </c>
      <c r="KX54" s="305">
        <v>97790</v>
      </c>
      <c r="KY54" s="305">
        <v>97424</v>
      </c>
      <c r="KZ54" s="305">
        <v>2152</v>
      </c>
      <c r="LA54" s="305">
        <v>1212</v>
      </c>
      <c r="LB54" s="305">
        <v>88095</v>
      </c>
      <c r="LC54" s="305">
        <v>2946</v>
      </c>
      <c r="LD54" s="305">
        <v>9</v>
      </c>
      <c r="LE54" s="305">
        <v>3010</v>
      </c>
      <c r="LF54" s="305">
        <v>366</v>
      </c>
      <c r="LG54" s="305">
        <v>315</v>
      </c>
      <c r="LH54" s="305">
        <v>315</v>
      </c>
      <c r="LI54" s="305">
        <v>3</v>
      </c>
      <c r="LJ54" s="305">
        <v>29</v>
      </c>
      <c r="LK54" s="305">
        <v>0</v>
      </c>
      <c r="LL54" s="305">
        <v>19</v>
      </c>
      <c r="LM54" s="305">
        <v>8593</v>
      </c>
      <c r="LN54" s="305">
        <v>0</v>
      </c>
      <c r="LO54" s="305">
        <v>8602</v>
      </c>
      <c r="LP54" s="305">
        <v>8874</v>
      </c>
      <c r="LQ54" s="305">
        <v>-1089.3950000000004</v>
      </c>
      <c r="LR54" s="305">
        <v>43285.173000000003</v>
      </c>
      <c r="LS54" s="305">
        <v>6608.2910000000002</v>
      </c>
      <c r="LT54" s="305">
        <v>28792.487000000001</v>
      </c>
      <c r="LU54" s="305">
        <v>29550.913</v>
      </c>
      <c r="LV54" s="305">
        <v>7884.3950000000004</v>
      </c>
      <c r="LW54" s="305">
        <v>36676.881999999998</v>
      </c>
      <c r="LX54" s="305">
        <v>21339.360925478744</v>
      </c>
      <c r="LY54" s="305">
        <v>2339.8609254787443</v>
      </c>
      <c r="LZ54" s="305">
        <v>18999.5</v>
      </c>
      <c r="MA54" s="305">
        <v>15999.5</v>
      </c>
      <c r="MB54" s="305">
        <v>17731.400000000001</v>
      </c>
      <c r="MC54" s="305">
        <v>15019.3</v>
      </c>
      <c r="MD54" s="305">
        <v>32965054.899999999</v>
      </c>
      <c r="ME54" s="305">
        <v>27026823.299999997</v>
      </c>
      <c r="MF54" s="305">
        <v>1846.3579448106314</v>
      </c>
      <c r="MG54" s="305">
        <v>493.50298066811297</v>
      </c>
      <c r="MH54" s="305">
        <v>10.965</v>
      </c>
      <c r="MI54" s="305">
        <v>8.652358199753392</v>
      </c>
      <c r="MJ54" s="305">
        <v>2.3126418002466078</v>
      </c>
      <c r="MK54" s="305">
        <v>970.39999999999986</v>
      </c>
      <c r="ML54" s="305">
        <v>3050.8</v>
      </c>
      <c r="MM54" s="305">
        <v>212.80000000000018</v>
      </c>
      <c r="MN54" s="305">
        <v>2838</v>
      </c>
      <c r="MO54" s="305">
        <v>2291</v>
      </c>
      <c r="MP54" s="305">
        <v>12687.3</v>
      </c>
      <c r="MQ54" s="305">
        <v>9340.7999999999993</v>
      </c>
      <c r="MR54" s="305">
        <v>3346.5</v>
      </c>
      <c r="MS54" s="305">
        <v>454.20000000000005</v>
      </c>
      <c r="MT54" s="305">
        <v>2913.6000000000004</v>
      </c>
      <c r="MU54" s="305">
        <v>210.60000000000036</v>
      </c>
      <c r="MV54" s="305">
        <v>2703</v>
      </c>
      <c r="MW54" s="305">
        <v>1945.5</v>
      </c>
      <c r="MX54" s="305">
        <v>10686.2</v>
      </c>
      <c r="MY54" s="305">
        <v>7429.6</v>
      </c>
      <c r="MZ54" s="305">
        <v>3256.6000000000004</v>
      </c>
      <c r="NA54" s="305">
        <v>405676</v>
      </c>
      <c r="NB54" s="305">
        <v>4038</v>
      </c>
      <c r="NC54" s="305">
        <v>79394</v>
      </c>
      <c r="ND54" s="305">
        <v>7190</v>
      </c>
      <c r="NE54" s="305">
        <v>72204</v>
      </c>
      <c r="NF54" s="305">
        <v>44301</v>
      </c>
      <c r="NG54" s="305">
        <v>277943</v>
      </c>
      <c r="NH54" s="305">
        <v>178739</v>
      </c>
      <c r="NI54" s="305">
        <v>99204</v>
      </c>
      <c r="NJ54" s="305">
        <v>25355.542360698772</v>
      </c>
      <c r="NK54" s="305">
        <v>8890.3566710700125</v>
      </c>
      <c r="NL54" s="305">
        <v>27249.450851180667</v>
      </c>
      <c r="NM54" s="305">
        <v>34140.550807217413</v>
      </c>
      <c r="NN54" s="305">
        <v>26712.541620421754</v>
      </c>
      <c r="NO54" s="305">
        <v>22771.0100231303</v>
      </c>
      <c r="NP54" s="305">
        <v>26009.526304954052</v>
      </c>
      <c r="NQ54" s="305">
        <v>24057.688166253902</v>
      </c>
      <c r="NR54" s="305">
        <v>30462.445495301847</v>
      </c>
      <c r="NS54" s="305">
        <v>2113.71875</v>
      </c>
      <c r="NT54" s="305">
        <v>1262.3731666666667</v>
      </c>
      <c r="NU54" s="305">
        <v>12719</v>
      </c>
      <c r="NV54" s="305">
        <v>0.52286459622205728</v>
      </c>
      <c r="NW54" s="305">
        <v>0.15058735782211449</v>
      </c>
      <c r="NX54" s="305">
        <v>0.31898846495119787</v>
      </c>
      <c r="NY54" s="305">
        <v>0.59890510948905107</v>
      </c>
      <c r="NZ54" s="305">
        <v>0.49868296636498716</v>
      </c>
      <c r="OA54" s="305">
        <v>0.53748155654092566</v>
      </c>
      <c r="OB54" s="305">
        <v>0.45510422846492488</v>
      </c>
      <c r="OC54" s="305">
        <v>0.79760086188875845</v>
      </c>
      <c r="OD54" s="305">
        <v>35928.75</v>
      </c>
      <c r="OE54" s="305">
        <v>17562.425000000003</v>
      </c>
      <c r="OF54" s="305">
        <v>18366.325000000001</v>
      </c>
      <c r="OG54" s="305">
        <v>20375.674999999996</v>
      </c>
      <c r="OH54" s="305">
        <v>11977.224999999999</v>
      </c>
      <c r="OI54" s="305">
        <v>8398.4499999999989</v>
      </c>
      <c r="OJ54" s="305">
        <v>18142.188701915995</v>
      </c>
      <c r="OK54" s="305">
        <v>10988.007591143656</v>
      </c>
      <c r="OL54" s="305">
        <v>7154.1811107723352</v>
      </c>
      <c r="OM54" s="305">
        <v>2233.4862980840007</v>
      </c>
      <c r="ON54" s="305">
        <v>989.17499999999995</v>
      </c>
      <c r="OO54" s="305">
        <v>1244.3249999999998</v>
      </c>
      <c r="OP54" s="305">
        <v>56.711338412830933</v>
      </c>
      <c r="OQ54" s="305">
        <v>68.198013656997801</v>
      </c>
      <c r="OR54" s="305">
        <v>45.727438668323678</v>
      </c>
      <c r="OS54" s="305">
        <v>50.494906452119807</v>
      </c>
      <c r="OT54" s="305">
        <v>62.56543496210606</v>
      </c>
      <c r="OU54" s="305">
        <v>38.952708888535589</v>
      </c>
      <c r="OV54" s="305">
        <v>10.961532798712195</v>
      </c>
      <c r="OW54" s="305">
        <v>8.2587995132428418</v>
      </c>
      <c r="OX54" s="305">
        <v>14.816126785299669</v>
      </c>
    </row>
    <row r="55" spans="1:414" s="157" customFormat="1" ht="12">
      <c r="A55" s="1342">
        <v>2005</v>
      </c>
      <c r="B55" s="305">
        <v>928122</v>
      </c>
      <c r="C55" s="305">
        <v>539887</v>
      </c>
      <c r="D55" s="305">
        <v>160046</v>
      </c>
      <c r="E55" s="305">
        <v>272906</v>
      </c>
      <c r="F55" s="305">
        <v>231479</v>
      </c>
      <c r="G55" s="305">
        <v>276196</v>
      </c>
      <c r="H55" s="383">
        <v>1091373.7565565</v>
      </c>
      <c r="I55" s="383">
        <v>669872.95245778735</v>
      </c>
      <c r="J55" s="383">
        <v>195821.3669869944</v>
      </c>
      <c r="K55" s="383">
        <v>282616.55147088936</v>
      </c>
      <c r="L55" s="383">
        <v>278132.36844345467</v>
      </c>
      <c r="M55" s="383">
        <v>335069.48280262598</v>
      </c>
      <c r="N55" s="305">
        <v>85.041627070858695</v>
      </c>
      <c r="O55" s="305">
        <v>80.595432017240825</v>
      </c>
      <c r="P55" s="305">
        <v>81.730611149614518</v>
      </c>
      <c r="Q55" s="305">
        <v>96.564054221046007</v>
      </c>
      <c r="R55" s="305">
        <v>83.226199559387325</v>
      </c>
      <c r="S55" s="305">
        <v>82.429470356360184</v>
      </c>
      <c r="T55" s="383">
        <v>928122</v>
      </c>
      <c r="U55" s="383">
        <v>829990</v>
      </c>
      <c r="V55" s="383">
        <v>435445</v>
      </c>
      <c r="W55" s="383">
        <v>394545</v>
      </c>
      <c r="X55" s="383">
        <v>274048</v>
      </c>
      <c r="Y55" s="383">
        <v>120497</v>
      </c>
      <c r="Z55" s="383">
        <v>98132</v>
      </c>
      <c r="AA55" s="305">
        <v>928122</v>
      </c>
      <c r="AB55" s="305">
        <v>833031</v>
      </c>
      <c r="AC55" s="305">
        <v>25601</v>
      </c>
      <c r="AD55" s="305">
        <v>25597</v>
      </c>
      <c r="AE55" s="305">
        <v>125316</v>
      </c>
      <c r="AF55" s="305">
        <v>100903</v>
      </c>
      <c r="AG55" s="305">
        <v>555614</v>
      </c>
      <c r="AH55" s="305">
        <v>422015</v>
      </c>
      <c r="AI55" s="305">
        <v>51048</v>
      </c>
      <c r="AJ55" s="305">
        <v>133599</v>
      </c>
      <c r="AK55" s="305">
        <v>95091</v>
      </c>
      <c r="AL55" s="305">
        <v>1091373.7565565</v>
      </c>
      <c r="AM55" s="305">
        <v>987495.34558280476</v>
      </c>
      <c r="AN55" s="305">
        <v>30322.400091526124</v>
      </c>
      <c r="AO55" s="305">
        <v>32320.054542558511</v>
      </c>
      <c r="AP55" s="305">
        <v>152703.09568639155</v>
      </c>
      <c r="AQ55" s="305">
        <v>110535.92032960015</v>
      </c>
      <c r="AR55" s="305">
        <v>661613.87493272847</v>
      </c>
      <c r="AS55" s="305">
        <v>489395.78659508622</v>
      </c>
      <c r="AT55" s="305">
        <v>62575.943346</v>
      </c>
      <c r="AU55" s="305">
        <v>172218.08833764226</v>
      </c>
      <c r="AV55" s="305">
        <v>103878.41097369515</v>
      </c>
      <c r="AW55" s="305">
        <v>85.041627070858695</v>
      </c>
      <c r="AX55" s="305">
        <v>84.357967227517179</v>
      </c>
      <c r="AY55" s="305">
        <v>84.429332515648852</v>
      </c>
      <c r="AZ55" s="305">
        <v>79.198504960114775</v>
      </c>
      <c r="BA55" s="305">
        <v>82.065133936356588</v>
      </c>
      <c r="BB55" s="305">
        <v>91.285257949744889</v>
      </c>
      <c r="BC55" s="305">
        <v>83.978589484160025</v>
      </c>
      <c r="BD55" s="305">
        <v>86.231841703444132</v>
      </c>
      <c r="BE55" s="305">
        <v>81.577675493825552</v>
      </c>
      <c r="BF55" s="305">
        <v>77.575474962927487</v>
      </c>
      <c r="BG55" s="305">
        <v>91.540676362559722</v>
      </c>
      <c r="BH55" s="305">
        <v>231479</v>
      </c>
      <c r="BI55" s="305">
        <v>156808</v>
      </c>
      <c r="BJ55" s="305">
        <v>74671</v>
      </c>
      <c r="BK55" s="305">
        <v>40744</v>
      </c>
      <c r="BL55" s="305">
        <v>33927</v>
      </c>
      <c r="BM55" s="305">
        <v>276196</v>
      </c>
      <c r="BN55" s="305">
        <v>228048</v>
      </c>
      <c r="BO55" s="305">
        <v>48148</v>
      </c>
      <c r="BP55" s="305">
        <v>38412</v>
      </c>
      <c r="BQ55" s="305">
        <v>9736</v>
      </c>
      <c r="BR55" s="305">
        <v>278132.36844345467</v>
      </c>
      <c r="BS55" s="305">
        <v>185620.41838591563</v>
      </c>
      <c r="BT55" s="305">
        <v>92511.950057539056</v>
      </c>
      <c r="BU55" s="305">
        <v>50054.540735442963</v>
      </c>
      <c r="BV55" s="305">
        <v>42457.409322096093</v>
      </c>
      <c r="BW55" s="305">
        <v>335069.48280262598</v>
      </c>
      <c r="BX55" s="305">
        <v>272119.69434266625</v>
      </c>
      <c r="BY55" s="305">
        <v>62949.78845995976</v>
      </c>
      <c r="BZ55" s="305">
        <v>50746.084870494131</v>
      </c>
      <c r="CA55" s="305">
        <v>12203.703589465626</v>
      </c>
      <c r="CB55" s="305">
        <v>83.226199559387325</v>
      </c>
      <c r="CC55" s="305">
        <v>84.477775324257195</v>
      </c>
      <c r="CD55" s="305">
        <v>80.71497785265295</v>
      </c>
      <c r="CE55" s="305">
        <v>81.39920854602849</v>
      </c>
      <c r="CF55" s="305">
        <v>79.908314100416362</v>
      </c>
      <c r="CG55" s="305">
        <v>82.429470356360184</v>
      </c>
      <c r="CH55" s="305">
        <v>83.804298160364297</v>
      </c>
      <c r="CI55" s="305">
        <v>76.486357107657838</v>
      </c>
      <c r="CJ55" s="305">
        <v>75.694509434626994</v>
      </c>
      <c r="CK55" s="305">
        <v>79.77905992738323</v>
      </c>
      <c r="CL55" s="305">
        <v>272906</v>
      </c>
      <c r="CM55" s="305">
        <v>269419</v>
      </c>
      <c r="CN55" s="305">
        <v>2133</v>
      </c>
      <c r="CO55" s="305">
        <v>1354</v>
      </c>
      <c r="CP55" s="305">
        <v>282616.55147088936</v>
      </c>
      <c r="CQ55" s="305">
        <v>276197.09430981131</v>
      </c>
      <c r="CR55" s="305">
        <v>1509.4484396698977</v>
      </c>
      <c r="CS55" s="305">
        <v>4910.0087214081605</v>
      </c>
      <c r="CT55" s="305">
        <v>269419</v>
      </c>
      <c r="CU55" s="305">
        <v>96611.814883989209</v>
      </c>
      <c r="CV55" s="305">
        <v>73363.966776074099</v>
      </c>
      <c r="CW55" s="305">
        <v>20208.32123557161</v>
      </c>
      <c r="CX55" s="305">
        <v>58892.45188933827</v>
      </c>
      <c r="CY55" s="305">
        <v>1463.3388655043843</v>
      </c>
      <c r="CZ55" s="305">
        <v>18879.10634952243</v>
      </c>
      <c r="DA55" s="305">
        <v>79234.897104365082</v>
      </c>
      <c r="DB55" s="305">
        <v>282616.55147088936</v>
      </c>
      <c r="DC55" s="305">
        <v>276197.09430981131</v>
      </c>
      <c r="DD55" s="305">
        <v>83265.473759310626</v>
      </c>
      <c r="DE55" s="305">
        <v>84809.474140825798</v>
      </c>
      <c r="DF55" s="305">
        <v>25766.698566275929</v>
      </c>
      <c r="DG55" s="305">
        <v>57228.783119102518</v>
      </c>
      <c r="DH55" s="305">
        <v>1383.3600880613765</v>
      </c>
      <c r="DI55" s="305">
        <v>23743.304636235047</v>
      </c>
      <c r="DJ55" s="305">
        <v>82355.447843398942</v>
      </c>
      <c r="DK55" s="305">
        <v>96.564054221046007</v>
      </c>
      <c r="DL55" s="305">
        <v>97.545921210087656</v>
      </c>
      <c r="DM55" s="305">
        <v>116.02866172749809</v>
      </c>
      <c r="DN55" s="305">
        <v>86.504447196846812</v>
      </c>
      <c r="DO55" s="305">
        <v>78.428057764531559</v>
      </c>
      <c r="DP55" s="305">
        <v>102.90704900499699</v>
      </c>
      <c r="DQ55" s="305">
        <v>105.78148655098826</v>
      </c>
      <c r="DR55" s="305">
        <v>79.513389727185299</v>
      </c>
      <c r="DS55" s="305">
        <v>96.210875150642522</v>
      </c>
      <c r="DT55" s="305">
        <v>230285</v>
      </c>
      <c r="DU55" s="305">
        <v>39134</v>
      </c>
      <c r="DV55" s="305">
        <v>133673.18511601078</v>
      </c>
      <c r="DW55" s="305">
        <v>230957.80168599059</v>
      </c>
      <c r="DX55" s="305">
        <v>45239.292623820707</v>
      </c>
      <c r="DY55" s="305">
        <v>147692.32792667998</v>
      </c>
      <c r="DZ55" s="305">
        <v>99.708690643451249</v>
      </c>
      <c r="EA55" s="305">
        <v>86.504447196846812</v>
      </c>
      <c r="EB55" s="305">
        <v>90.50787335573122</v>
      </c>
      <c r="EC55" s="305">
        <v>3129202</v>
      </c>
      <c r="ED55" s="305">
        <v>3219595.5680719675</v>
      </c>
      <c r="EE55" s="305">
        <v>81.057500000000005</v>
      </c>
      <c r="EF55" s="305">
        <v>190002</v>
      </c>
      <c r="EG55" s="305">
        <v>392600</v>
      </c>
      <c r="EH55" s="305">
        <v>34386</v>
      </c>
      <c r="EI55" s="305">
        <v>-67766</v>
      </c>
      <c r="EJ55" s="305">
        <v>592393</v>
      </c>
      <c r="EK55" s="305">
        <v>539887</v>
      </c>
      <c r="EL55" s="305">
        <v>-480</v>
      </c>
      <c r="EM55" s="305">
        <v>52026</v>
      </c>
      <c r="EN55" s="305">
        <v>8.7823455037449794</v>
      </c>
      <c r="EO55" s="305">
        <v>231479</v>
      </c>
      <c r="EP55" s="305">
        <v>156808</v>
      </c>
      <c r="EQ55" s="305">
        <v>74671</v>
      </c>
      <c r="ER55" s="305">
        <v>33927</v>
      </c>
      <c r="ES55" s="305">
        <v>276196</v>
      </c>
      <c r="ET55" s="305">
        <v>228048</v>
      </c>
      <c r="EU55" s="305">
        <v>48148</v>
      </c>
      <c r="EV55" s="305">
        <v>9736</v>
      </c>
      <c r="EW55" s="305">
        <v>-12809</v>
      </c>
      <c r="EX55" s="305">
        <v>-9255</v>
      </c>
      <c r="EY55" s="305">
        <v>5886</v>
      </c>
      <c r="EZ55" s="305">
        <v>-60895</v>
      </c>
      <c r="FA55" s="305">
        <v>38756</v>
      </c>
      <c r="FB55" s="305">
        <v>51565</v>
      </c>
      <c r="FC55" s="305">
        <v>-12809</v>
      </c>
      <c r="FD55" s="305">
        <v>10618</v>
      </c>
      <c r="FE55" s="305">
        <v>19873</v>
      </c>
      <c r="FF55" s="305">
        <v>-9255</v>
      </c>
      <c r="FG55" s="305">
        <v>906058</v>
      </c>
      <c r="FH55" s="305">
        <v>120497</v>
      </c>
      <c r="FI55" s="305">
        <v>785561</v>
      </c>
      <c r="FJ55" s="305">
        <v>539887</v>
      </c>
      <c r="FK55" s="305">
        <v>160046</v>
      </c>
      <c r="FL55" s="305">
        <v>206125</v>
      </c>
      <c r="FM55" s="305">
        <v>272906</v>
      </c>
      <c r="FN55" s="305">
        <v>6670</v>
      </c>
      <c r="FO55" s="305">
        <v>784</v>
      </c>
      <c r="FP55" s="305">
        <v>5886</v>
      </c>
      <c r="FQ55" s="305">
        <v>-60895</v>
      </c>
      <c r="FR55" s="305">
        <v>-6.5610986486690326</v>
      </c>
      <c r="FS55" s="305">
        <v>368206</v>
      </c>
      <c r="FT55" s="305">
        <v>358071</v>
      </c>
      <c r="FU55" s="305">
        <v>12580</v>
      </c>
      <c r="FV55" s="305">
        <v>3836</v>
      </c>
      <c r="FW55" s="305">
        <v>0</v>
      </c>
      <c r="FX55" s="305">
        <v>112258</v>
      </c>
      <c r="FY55" s="305">
        <v>6286</v>
      </c>
      <c r="FZ55" s="305">
        <v>99881</v>
      </c>
      <c r="GA55" s="305">
        <v>116666</v>
      </c>
      <c r="GB55" s="305">
        <v>6564</v>
      </c>
      <c r="GC55" s="305">
        <v>10135</v>
      </c>
      <c r="GD55" s="305">
        <v>356785</v>
      </c>
      <c r="GE55" s="305">
        <v>305332</v>
      </c>
      <c r="GF55" s="305">
        <v>90698</v>
      </c>
      <c r="GG55" s="305">
        <v>43379</v>
      </c>
      <c r="GH55" s="305">
        <v>129230</v>
      </c>
      <c r="GI55" s="305">
        <v>13527</v>
      </c>
      <c r="GJ55" s="305">
        <v>9651</v>
      </c>
      <c r="GK55" s="305">
        <v>16217</v>
      </c>
      <c r="GL55" s="305">
        <v>16157</v>
      </c>
      <c r="GM55" s="305">
        <v>51453</v>
      </c>
      <c r="GN55" s="305">
        <v>39163</v>
      </c>
      <c r="GO55" s="305">
        <v>39134</v>
      </c>
      <c r="GP55" s="305">
        <v>10429</v>
      </c>
      <c r="GQ55" s="305">
        <v>1763</v>
      </c>
      <c r="GR55" s="305">
        <v>98</v>
      </c>
      <c r="GS55" s="305">
        <v>11421</v>
      </c>
      <c r="GT55" s="305">
        <v>11421</v>
      </c>
      <c r="GU55" s="305"/>
      <c r="GV55" s="305">
        <v>27622</v>
      </c>
      <c r="GW55" s="305">
        <v>52739</v>
      </c>
      <c r="GX55" s="305">
        <v>393479.08400000003</v>
      </c>
      <c r="GY55" s="305">
        <v>-591504</v>
      </c>
      <c r="GZ55" s="305">
        <v>168308</v>
      </c>
      <c r="HA55" s="305">
        <v>166417</v>
      </c>
      <c r="HB55" s="305">
        <v>3544</v>
      </c>
      <c r="HC55" s="305">
        <v>799</v>
      </c>
      <c r="HD55" s="305">
        <v>0</v>
      </c>
      <c r="HE55" s="305">
        <v>71198</v>
      </c>
      <c r="HF55" s="305">
        <v>4845</v>
      </c>
      <c r="HG55" s="305">
        <v>72246</v>
      </c>
      <c r="HH55" s="305">
        <v>9115</v>
      </c>
      <c r="HI55" s="305">
        <v>4670</v>
      </c>
      <c r="HJ55" s="305">
        <v>1891</v>
      </c>
      <c r="HK55" s="305">
        <v>163660</v>
      </c>
      <c r="HL55" s="305">
        <v>142199</v>
      </c>
      <c r="HM55" s="305">
        <v>18677</v>
      </c>
      <c r="HN55" s="305">
        <v>6843</v>
      </c>
      <c r="HO55" s="305">
        <v>11582</v>
      </c>
      <c r="HP55" s="305">
        <v>2402</v>
      </c>
      <c r="HQ55" s="305">
        <v>14440</v>
      </c>
      <c r="HR55" s="305">
        <v>88255</v>
      </c>
      <c r="HS55" s="305">
        <v>21461</v>
      </c>
      <c r="HT55" s="305">
        <v>12136</v>
      </c>
      <c r="HU55" s="305">
        <v>12107</v>
      </c>
      <c r="HV55" s="305">
        <v>4233</v>
      </c>
      <c r="HW55" s="305">
        <v>3602</v>
      </c>
      <c r="HX55" s="305">
        <v>1153</v>
      </c>
      <c r="HY55" s="305">
        <v>337</v>
      </c>
      <c r="HZ55" s="305">
        <v>4648</v>
      </c>
      <c r="IA55" s="305">
        <v>4648</v>
      </c>
      <c r="IB55" s="305">
        <v>0</v>
      </c>
      <c r="IC55" s="305">
        <v>19084</v>
      </c>
      <c r="ID55" s="305">
        <v>24218</v>
      </c>
      <c r="IE55" s="305">
        <v>314627.98</v>
      </c>
      <c r="IF55" s="305">
        <v>133217</v>
      </c>
      <c r="IG55" s="305">
        <v>123977</v>
      </c>
      <c r="IH55" s="305">
        <v>5433</v>
      </c>
      <c r="II55" s="305">
        <v>1602</v>
      </c>
      <c r="IJ55" s="305">
        <v>23408</v>
      </c>
      <c r="IK55" s="305">
        <v>515</v>
      </c>
      <c r="IL55" s="305">
        <v>20768</v>
      </c>
      <c r="IM55" s="305">
        <v>351</v>
      </c>
      <c r="IN55" s="305">
        <v>71900</v>
      </c>
      <c r="IO55" s="305">
        <v>9240</v>
      </c>
      <c r="IP55" s="305">
        <v>135971</v>
      </c>
      <c r="IQ55" s="305">
        <v>109406</v>
      </c>
      <c r="IR55" s="305">
        <v>53872</v>
      </c>
      <c r="IS55" s="305">
        <v>20362</v>
      </c>
      <c r="IT55" s="305">
        <v>22557</v>
      </c>
      <c r="IU55" s="305">
        <v>2705</v>
      </c>
      <c r="IV55" s="305">
        <v>2141</v>
      </c>
      <c r="IW55" s="305">
        <v>7769</v>
      </c>
      <c r="IX55" s="305">
        <v>26565</v>
      </c>
      <c r="IY55" s="305">
        <v>16778</v>
      </c>
      <c r="IZ55" s="305">
        <v>16778</v>
      </c>
      <c r="JA55" s="305">
        <v>5372</v>
      </c>
      <c r="JB55" s="305">
        <v>3230</v>
      </c>
      <c r="JC55" s="305">
        <v>542</v>
      </c>
      <c r="JD55" s="305">
        <v>643</v>
      </c>
      <c r="JE55" s="305">
        <v>-2754</v>
      </c>
      <c r="JF55" s="305">
        <v>0</v>
      </c>
      <c r="JG55" s="305">
        <v>19084</v>
      </c>
      <c r="JH55" s="305">
        <v>24218</v>
      </c>
      <c r="JI55" s="305">
        <v>314627.98</v>
      </c>
      <c r="JJ55" s="305">
        <v>54171</v>
      </c>
      <c r="JK55" s="305">
        <v>48082</v>
      </c>
      <c r="JL55" s="305">
        <v>3484</v>
      </c>
      <c r="JM55" s="305">
        <v>1432</v>
      </c>
      <c r="JN55" s="305">
        <v>17652</v>
      </c>
      <c r="JO55" s="305">
        <v>555</v>
      </c>
      <c r="JP55" s="305">
        <v>6867</v>
      </c>
      <c r="JQ55" s="305">
        <v>286</v>
      </c>
      <c r="JR55" s="305">
        <v>17806</v>
      </c>
      <c r="JS55" s="305">
        <v>6089</v>
      </c>
      <c r="JT55" s="305">
        <v>54719</v>
      </c>
      <c r="JU55" s="305">
        <v>44533</v>
      </c>
      <c r="JV55" s="305">
        <v>15941</v>
      </c>
      <c r="JW55" s="305">
        <v>14930</v>
      </c>
      <c r="JX55" s="305">
        <v>850</v>
      </c>
      <c r="JY55" s="305">
        <v>1347</v>
      </c>
      <c r="JZ55" s="305">
        <v>736</v>
      </c>
      <c r="KA55" s="305">
        <v>10729</v>
      </c>
      <c r="KB55" s="305">
        <v>10186</v>
      </c>
      <c r="KC55" s="305">
        <v>9929</v>
      </c>
      <c r="KD55" s="305">
        <v>9929</v>
      </c>
      <c r="KE55" s="305">
        <v>821</v>
      </c>
      <c r="KF55" s="305">
        <v>307</v>
      </c>
      <c r="KG55" s="305">
        <v>68</v>
      </c>
      <c r="KH55" s="305">
        <v>-939</v>
      </c>
      <c r="KI55" s="305">
        <v>-548</v>
      </c>
      <c r="KJ55" s="305">
        <v>0</v>
      </c>
      <c r="KK55" s="305">
        <v>177</v>
      </c>
      <c r="KL55" s="305">
        <v>3549</v>
      </c>
      <c r="KM55" s="305">
        <v>25534.635999999999</v>
      </c>
      <c r="KN55" s="305">
        <v>114891</v>
      </c>
      <c r="KO55" s="305">
        <v>114814</v>
      </c>
      <c r="KP55" s="305">
        <v>119</v>
      </c>
      <c r="KQ55" s="305">
        <v>3</v>
      </c>
      <c r="KR55" s="305">
        <v>0</v>
      </c>
      <c r="KS55" s="305">
        <v>1484</v>
      </c>
      <c r="KT55" s="305">
        <v>0</v>
      </c>
      <c r="KU55" s="305">
        <v>106914</v>
      </c>
      <c r="KV55" s="305">
        <v>6294</v>
      </c>
      <c r="KW55" s="305">
        <v>77</v>
      </c>
      <c r="KX55" s="305">
        <v>104813</v>
      </c>
      <c r="KY55" s="305">
        <v>104410</v>
      </c>
      <c r="KZ55" s="305">
        <v>2208</v>
      </c>
      <c r="LA55" s="305">
        <v>1244</v>
      </c>
      <c r="LB55" s="305">
        <v>94241</v>
      </c>
      <c r="LC55" s="305">
        <v>3197</v>
      </c>
      <c r="LD55" s="305">
        <v>13</v>
      </c>
      <c r="LE55" s="305">
        <v>3507</v>
      </c>
      <c r="LF55" s="305">
        <v>403</v>
      </c>
      <c r="LG55" s="305">
        <v>320</v>
      </c>
      <c r="LH55" s="305">
        <v>320</v>
      </c>
      <c r="LI55" s="305">
        <v>3</v>
      </c>
      <c r="LJ55" s="305">
        <v>23</v>
      </c>
      <c r="LK55" s="305">
        <v>0</v>
      </c>
      <c r="LL55" s="305">
        <v>57</v>
      </c>
      <c r="LM55" s="305">
        <v>10078</v>
      </c>
      <c r="LN55" s="305">
        <v>0</v>
      </c>
      <c r="LO55" s="305">
        <v>10091</v>
      </c>
      <c r="LP55" s="305">
        <v>10404</v>
      </c>
      <c r="LQ55" s="305">
        <v>-4563.6729999999989</v>
      </c>
      <c r="LR55" s="305">
        <v>44055.93</v>
      </c>
      <c r="LS55" s="305">
        <v>6705.2470000000003</v>
      </c>
      <c r="LT55" s="305">
        <v>29421.208999999999</v>
      </c>
      <c r="LU55" s="305">
        <v>30085.151999999998</v>
      </c>
      <c r="LV55" s="305">
        <v>7929.4740000000002</v>
      </c>
      <c r="LW55" s="305">
        <v>37350.682999999997</v>
      </c>
      <c r="LX55" s="305">
        <v>21803.902143702358</v>
      </c>
      <c r="LY55" s="305">
        <v>1995.6021437023592</v>
      </c>
      <c r="LZ55" s="305">
        <v>19808.3</v>
      </c>
      <c r="MA55" s="305">
        <v>16754.5</v>
      </c>
      <c r="MB55" s="305">
        <v>18331.699999999997</v>
      </c>
      <c r="MC55" s="305">
        <v>15591.2</v>
      </c>
      <c r="MD55" s="305">
        <v>34029987</v>
      </c>
      <c r="ME55" s="305">
        <v>28009437.200000003</v>
      </c>
      <c r="MF55" s="305">
        <v>1646.4617756347798</v>
      </c>
      <c r="MG55" s="305">
        <v>349.1403680675794</v>
      </c>
      <c r="MH55" s="305">
        <v>9.1524999999999999</v>
      </c>
      <c r="MI55" s="305">
        <v>7.5512253026246903</v>
      </c>
      <c r="MJ55" s="305">
        <v>1.6012746973753096</v>
      </c>
      <c r="MK55" s="305">
        <v>954.5</v>
      </c>
      <c r="ML55" s="305">
        <v>3049.8</v>
      </c>
      <c r="MM55" s="305">
        <v>219.60000000000036</v>
      </c>
      <c r="MN55" s="305">
        <v>2830.2</v>
      </c>
      <c r="MO55" s="305">
        <v>2470.3999999999996</v>
      </c>
      <c r="MP55" s="305">
        <v>13333.599999999999</v>
      </c>
      <c r="MQ55" s="305">
        <v>9841.3999999999978</v>
      </c>
      <c r="MR55" s="305">
        <v>3492.2</v>
      </c>
      <c r="MS55" s="305">
        <v>455.29999999999995</v>
      </c>
      <c r="MT55" s="305">
        <v>2919.7</v>
      </c>
      <c r="MU55" s="305">
        <v>217.29999999999973</v>
      </c>
      <c r="MV55" s="305">
        <v>2702.4</v>
      </c>
      <c r="MW55" s="305">
        <v>2120.7999999999997</v>
      </c>
      <c r="MX55" s="305">
        <v>11258.699999999999</v>
      </c>
      <c r="MY55" s="305">
        <v>7864.7999999999993</v>
      </c>
      <c r="MZ55" s="305">
        <v>3393.8999999999996</v>
      </c>
      <c r="NA55" s="305">
        <v>435445</v>
      </c>
      <c r="NB55" s="305">
        <v>4221</v>
      </c>
      <c r="NC55" s="305">
        <v>82498</v>
      </c>
      <c r="ND55" s="305">
        <v>7627</v>
      </c>
      <c r="NE55" s="305">
        <v>74871</v>
      </c>
      <c r="NF55" s="305">
        <v>49545</v>
      </c>
      <c r="NG55" s="305">
        <v>299181</v>
      </c>
      <c r="NH55" s="305">
        <v>192484</v>
      </c>
      <c r="NI55" s="305">
        <v>106697</v>
      </c>
      <c r="NJ55" s="305">
        <v>25989.73410128622</v>
      </c>
      <c r="NK55" s="305">
        <v>9270.8104546452905</v>
      </c>
      <c r="NL55" s="305">
        <v>28255.642703017435</v>
      </c>
      <c r="NM55" s="305">
        <v>35098.941555453333</v>
      </c>
      <c r="NN55" s="305">
        <v>27705.373001776199</v>
      </c>
      <c r="NO55" s="305">
        <v>23361.467370803475</v>
      </c>
      <c r="NP55" s="305">
        <v>26573.316635135499</v>
      </c>
      <c r="NQ55" s="305">
        <v>24474.112501271491</v>
      </c>
      <c r="NR55" s="305">
        <v>31437.873832464131</v>
      </c>
      <c r="NS55" s="305">
        <v>2069.8535833333335</v>
      </c>
      <c r="NT55" s="305">
        <v>1295.0597499999999</v>
      </c>
      <c r="NU55" s="305">
        <v>13527</v>
      </c>
      <c r="NV55" s="305">
        <v>0.52272364413809325</v>
      </c>
      <c r="NW55" s="305">
        <v>0.16487637201671809</v>
      </c>
      <c r="NX55" s="305">
        <v>0.29796460522717505</v>
      </c>
      <c r="NY55" s="305">
        <v>0.59745762711864403</v>
      </c>
      <c r="NZ55" s="305">
        <v>0.49101612439669784</v>
      </c>
      <c r="OA55" s="305">
        <v>0.53846915304509968</v>
      </c>
      <c r="OB55" s="305">
        <v>0.45610701041432178</v>
      </c>
      <c r="OC55" s="305">
        <v>0.79863621733695611</v>
      </c>
      <c r="OD55" s="305">
        <v>36579.25</v>
      </c>
      <c r="OE55" s="305">
        <v>17924.074999999997</v>
      </c>
      <c r="OF55" s="305">
        <v>18655.175000000003</v>
      </c>
      <c r="OG55" s="305">
        <v>21140.424999999999</v>
      </c>
      <c r="OH55" s="305">
        <v>12366.924999999999</v>
      </c>
      <c r="OI55" s="305">
        <v>8773.5</v>
      </c>
      <c r="OJ55" s="305">
        <v>19206.879573099704</v>
      </c>
      <c r="OK55" s="305">
        <v>11484.947836525669</v>
      </c>
      <c r="OL55" s="305">
        <v>7721.9317365740353</v>
      </c>
      <c r="OM55" s="305">
        <v>1933.5454269002944</v>
      </c>
      <c r="ON55" s="305">
        <v>881.90000000000009</v>
      </c>
      <c r="OO55" s="305">
        <v>1051.6499999999999</v>
      </c>
      <c r="OP55" s="305">
        <v>57.793489478324453</v>
      </c>
      <c r="OQ55" s="305">
        <v>68.996168560999678</v>
      </c>
      <c r="OR55" s="305">
        <v>47.029845605843946</v>
      </c>
      <c r="OS55" s="305">
        <v>52.507581683877348</v>
      </c>
      <c r="OT55" s="305">
        <v>64.075539945719214</v>
      </c>
      <c r="OU55" s="305">
        <v>41.392973995548338</v>
      </c>
      <c r="OV55" s="305">
        <v>9.1461994113188094</v>
      </c>
      <c r="OW55" s="305">
        <v>7.1311178809607094</v>
      </c>
      <c r="OX55" s="305">
        <v>11.986664387074713</v>
      </c>
    </row>
    <row r="56" spans="1:414">
      <c r="A56" s="1342">
        <v>2006</v>
      </c>
      <c r="B56" s="305">
        <v>1004976</v>
      </c>
      <c r="C56" s="305">
        <v>581510</v>
      </c>
      <c r="D56" s="305">
        <v>173555</v>
      </c>
      <c r="E56" s="305">
        <v>307365</v>
      </c>
      <c r="F56" s="305">
        <v>253088</v>
      </c>
      <c r="G56" s="305">
        <v>310542</v>
      </c>
      <c r="H56" s="383">
        <v>1135502.592766</v>
      </c>
      <c r="I56" s="383">
        <v>698250.06303293118</v>
      </c>
      <c r="J56" s="383">
        <v>204107.37496683237</v>
      </c>
      <c r="K56" s="383">
        <v>304694.05080917897</v>
      </c>
      <c r="L56" s="383">
        <v>291618.41556616232</v>
      </c>
      <c r="M56" s="383">
        <v>363167.31160910492</v>
      </c>
      <c r="N56" s="305">
        <v>88.504949825957951</v>
      </c>
      <c r="O56" s="305">
        <v>83.281052274330349</v>
      </c>
      <c r="P56" s="305">
        <v>85.031224387753184</v>
      </c>
      <c r="Q56" s="305">
        <v>100.87660037461438</v>
      </c>
      <c r="R56" s="305">
        <v>86.78738601217708</v>
      </c>
      <c r="S56" s="305">
        <v>85.509347915720952</v>
      </c>
      <c r="T56" s="383">
        <v>1004976</v>
      </c>
      <c r="U56" s="383">
        <v>897064</v>
      </c>
      <c r="V56" s="383">
        <v>471958</v>
      </c>
      <c r="W56" s="383">
        <v>425106</v>
      </c>
      <c r="X56" s="383">
        <v>294319</v>
      </c>
      <c r="Y56" s="383">
        <v>130787</v>
      </c>
      <c r="Z56" s="383">
        <v>107912</v>
      </c>
      <c r="AA56" s="305">
        <v>1004976</v>
      </c>
      <c r="AB56" s="305">
        <v>898262</v>
      </c>
      <c r="AC56" s="305">
        <v>24127</v>
      </c>
      <c r="AD56" s="305">
        <v>27383</v>
      </c>
      <c r="AE56" s="305">
        <v>131369</v>
      </c>
      <c r="AF56" s="305">
        <v>111572</v>
      </c>
      <c r="AG56" s="305">
        <v>603811</v>
      </c>
      <c r="AH56" s="305">
        <v>459758</v>
      </c>
      <c r="AI56" s="305">
        <v>57768</v>
      </c>
      <c r="AJ56" s="305">
        <v>144053</v>
      </c>
      <c r="AK56" s="305">
        <v>106714</v>
      </c>
      <c r="AL56" s="305">
        <v>1135502.592766</v>
      </c>
      <c r="AM56" s="305">
        <v>1028638.0509006334</v>
      </c>
      <c r="AN56" s="305">
        <v>31564.111137227173</v>
      </c>
      <c r="AO56" s="305">
        <v>33100.323912113286</v>
      </c>
      <c r="AP56" s="305">
        <v>155582.87859783633</v>
      </c>
      <c r="AQ56" s="305">
        <v>114481.6000563639</v>
      </c>
      <c r="AR56" s="305">
        <v>693909.13719709276</v>
      </c>
      <c r="AS56" s="305">
        <v>516617.1070578082</v>
      </c>
      <c r="AT56" s="305">
        <v>66513.547884</v>
      </c>
      <c r="AU56" s="305">
        <v>177292.03013928459</v>
      </c>
      <c r="AV56" s="305">
        <v>106864.54186536657</v>
      </c>
      <c r="AW56" s="305">
        <v>88.504949825957951</v>
      </c>
      <c r="AX56" s="305">
        <v>87.325371564226941</v>
      </c>
      <c r="AY56" s="305">
        <v>76.438078345074217</v>
      </c>
      <c r="AZ56" s="305">
        <v>82.727287118719119</v>
      </c>
      <c r="BA56" s="305">
        <v>84.436668857100656</v>
      </c>
      <c r="BB56" s="305">
        <v>97.458456158080082</v>
      </c>
      <c r="BC56" s="305">
        <v>87.015859517137045</v>
      </c>
      <c r="BD56" s="305">
        <v>88.993955817369823</v>
      </c>
      <c r="BE56" s="305">
        <v>86.851478890808409</v>
      </c>
      <c r="BF56" s="305">
        <v>81.251819321392361</v>
      </c>
      <c r="BG56" s="305">
        <v>99.859128329435748</v>
      </c>
      <c r="BH56" s="305">
        <v>253088</v>
      </c>
      <c r="BI56" s="305">
        <v>170096</v>
      </c>
      <c r="BJ56" s="305">
        <v>82992</v>
      </c>
      <c r="BK56" s="305">
        <v>46890</v>
      </c>
      <c r="BL56" s="305">
        <v>36102</v>
      </c>
      <c r="BM56" s="305">
        <v>310542</v>
      </c>
      <c r="BN56" s="305">
        <v>256597</v>
      </c>
      <c r="BO56" s="305">
        <v>53945</v>
      </c>
      <c r="BP56" s="305">
        <v>43308</v>
      </c>
      <c r="BQ56" s="305">
        <v>10637</v>
      </c>
      <c r="BR56" s="305">
        <v>291618.41556616232</v>
      </c>
      <c r="BS56" s="305">
        <v>192318.57293118475</v>
      </c>
      <c r="BT56" s="305">
        <v>99299.842634977598</v>
      </c>
      <c r="BU56" s="305">
        <v>55713.693943468199</v>
      </c>
      <c r="BV56" s="305">
        <v>43586.148691509399</v>
      </c>
      <c r="BW56" s="305">
        <v>363167.31160910492</v>
      </c>
      <c r="BX56" s="305">
        <v>293927.37464697263</v>
      </c>
      <c r="BY56" s="305">
        <v>69239.936962132284</v>
      </c>
      <c r="BZ56" s="305">
        <v>56196.448274989445</v>
      </c>
      <c r="CA56" s="305">
        <v>13043.488687142841</v>
      </c>
      <c r="CB56" s="305">
        <v>86.78738601217708</v>
      </c>
      <c r="CC56" s="305">
        <v>88.44491585368803</v>
      </c>
      <c r="CD56" s="305">
        <v>83.577171723298093</v>
      </c>
      <c r="CE56" s="305">
        <v>84.162432395128093</v>
      </c>
      <c r="CF56" s="305">
        <v>82.829066306178788</v>
      </c>
      <c r="CG56" s="305">
        <v>85.509347915720952</v>
      </c>
      <c r="CH56" s="305">
        <v>87.299456305555395</v>
      </c>
      <c r="CI56" s="305">
        <v>77.910238464692455</v>
      </c>
      <c r="CJ56" s="305">
        <v>77.065368594254153</v>
      </c>
      <c r="CK56" s="305">
        <v>81.550268146320761</v>
      </c>
      <c r="CL56" s="305">
        <v>307365</v>
      </c>
      <c r="CM56" s="305">
        <v>301950</v>
      </c>
      <c r="CN56" s="305">
        <v>3661</v>
      </c>
      <c r="CO56" s="305">
        <v>1754</v>
      </c>
      <c r="CP56" s="305">
        <v>304694.05080917897</v>
      </c>
      <c r="CQ56" s="305">
        <v>296719.91514233005</v>
      </c>
      <c r="CR56" s="305">
        <v>3423.1469042745107</v>
      </c>
      <c r="CS56" s="305">
        <v>4550.9887625743713</v>
      </c>
      <c r="CT56" s="305">
        <v>301950</v>
      </c>
      <c r="CU56" s="305">
        <v>109380.83952579356</v>
      </c>
      <c r="CV56" s="305">
        <v>82888.162634152919</v>
      </c>
      <c r="CW56" s="305">
        <v>22219.1265716372</v>
      </c>
      <c r="CX56" s="305">
        <v>65169.557947314483</v>
      </c>
      <c r="CY56" s="305">
        <v>637.37321052728464</v>
      </c>
      <c r="CZ56" s="305">
        <v>21654.940110574531</v>
      </c>
      <c r="DA56" s="305">
        <v>87461.871268416289</v>
      </c>
      <c r="DB56" s="305">
        <v>304694.05080917897</v>
      </c>
      <c r="DC56" s="305">
        <v>296719.91514233005</v>
      </c>
      <c r="DD56" s="305">
        <v>88352.526807260903</v>
      </c>
      <c r="DE56" s="305">
        <v>90461.749270873144</v>
      </c>
      <c r="DF56" s="305">
        <v>27855.905440429877</v>
      </c>
      <c r="DG56" s="305">
        <v>62766.094694046435</v>
      </c>
      <c r="DH56" s="305">
        <v>883.82249463821108</v>
      </c>
      <c r="DI56" s="305">
        <v>26399.816435081462</v>
      </c>
      <c r="DJ56" s="305">
        <v>90049.733623766107</v>
      </c>
      <c r="DK56" s="305">
        <v>100.87660037461438</v>
      </c>
      <c r="DL56" s="305">
        <v>101.7626335782555</v>
      </c>
      <c r="DM56" s="305">
        <v>123.80046556495827</v>
      </c>
      <c r="DN56" s="305">
        <v>91.627857411819065</v>
      </c>
      <c r="DO56" s="305">
        <v>79.764510326734907</v>
      </c>
      <c r="DP56" s="305">
        <v>103.82923816589791</v>
      </c>
      <c r="DQ56" s="305">
        <v>72.115522561822843</v>
      </c>
      <c r="DR56" s="305">
        <v>82.026858648146927</v>
      </c>
      <c r="DS56" s="305">
        <v>97.126185440856403</v>
      </c>
      <c r="DT56" s="305">
        <v>258118</v>
      </c>
      <c r="DU56" s="305">
        <v>43832</v>
      </c>
      <c r="DV56" s="305">
        <v>148737.16047420644</v>
      </c>
      <c r="DW56" s="305">
        <v>248882.93495081668</v>
      </c>
      <c r="DX56" s="305">
        <v>47836.980191513365</v>
      </c>
      <c r="DY56" s="305">
        <v>160530.40814355577</v>
      </c>
      <c r="DZ56" s="305">
        <v>103.71060597264668</v>
      </c>
      <c r="EA56" s="305">
        <v>91.627857411819065</v>
      </c>
      <c r="EB56" s="305">
        <v>92.653573982816312</v>
      </c>
      <c r="EC56" s="305">
        <v>3286964</v>
      </c>
      <c r="ED56" s="305">
        <v>3382313.7215940203</v>
      </c>
      <c r="EE56" s="305">
        <v>81.56</v>
      </c>
      <c r="EF56" s="305">
        <v>204339</v>
      </c>
      <c r="EG56" s="305">
        <v>427554</v>
      </c>
      <c r="EH56" s="305">
        <v>32475</v>
      </c>
      <c r="EI56" s="305">
        <v>-80864</v>
      </c>
      <c r="EJ56" s="305">
        <v>628296</v>
      </c>
      <c r="EK56" s="305">
        <v>581510</v>
      </c>
      <c r="EL56" s="305">
        <v>-869</v>
      </c>
      <c r="EM56" s="305">
        <v>45917</v>
      </c>
      <c r="EN56" s="305">
        <v>7.3081795841450523</v>
      </c>
      <c r="EO56" s="305">
        <v>253088</v>
      </c>
      <c r="EP56" s="305">
        <v>170096</v>
      </c>
      <c r="EQ56" s="305">
        <v>82992</v>
      </c>
      <c r="ER56" s="305">
        <v>36102</v>
      </c>
      <c r="ES56" s="305">
        <v>310542</v>
      </c>
      <c r="ET56" s="305">
        <v>256597</v>
      </c>
      <c r="EU56" s="305">
        <v>53945</v>
      </c>
      <c r="EV56" s="305">
        <v>10637</v>
      </c>
      <c r="EW56" s="305">
        <v>-18619</v>
      </c>
      <c r="EX56" s="305">
        <v>-12328</v>
      </c>
      <c r="EY56" s="305">
        <v>3919</v>
      </c>
      <c r="EZ56" s="305">
        <v>-84482</v>
      </c>
      <c r="FA56" s="305">
        <v>52685</v>
      </c>
      <c r="FB56" s="305">
        <v>71304</v>
      </c>
      <c r="FC56" s="305">
        <v>-18619</v>
      </c>
      <c r="FD56" s="305">
        <v>10855</v>
      </c>
      <c r="FE56" s="305">
        <v>23183</v>
      </c>
      <c r="FF56" s="305">
        <v>-12328</v>
      </c>
      <c r="FG56" s="305">
        <v>974029</v>
      </c>
      <c r="FH56" s="305">
        <v>130787</v>
      </c>
      <c r="FI56" s="305">
        <v>843242</v>
      </c>
      <c r="FJ56" s="305">
        <v>581510</v>
      </c>
      <c r="FK56" s="305">
        <v>173555</v>
      </c>
      <c r="FL56" s="305">
        <v>218964</v>
      </c>
      <c r="FM56" s="305">
        <v>307365</v>
      </c>
      <c r="FN56" s="305">
        <v>5051</v>
      </c>
      <c r="FO56" s="305">
        <v>1132</v>
      </c>
      <c r="FP56" s="305">
        <v>3919</v>
      </c>
      <c r="FQ56" s="305">
        <v>-84482</v>
      </c>
      <c r="FR56" s="305">
        <v>-8.4063699033608756</v>
      </c>
      <c r="FS56" s="305">
        <v>407079</v>
      </c>
      <c r="FT56" s="305">
        <v>397102</v>
      </c>
      <c r="FU56" s="305">
        <v>14186</v>
      </c>
      <c r="FV56" s="305">
        <v>4218</v>
      </c>
      <c r="FW56" s="305">
        <v>0</v>
      </c>
      <c r="FX56" s="305">
        <v>122204</v>
      </c>
      <c r="FY56" s="305">
        <v>8199</v>
      </c>
      <c r="FZ56" s="305">
        <v>114702</v>
      </c>
      <c r="GA56" s="305">
        <v>126296</v>
      </c>
      <c r="GB56" s="305">
        <v>7297</v>
      </c>
      <c r="GC56" s="305">
        <v>9977</v>
      </c>
      <c r="GD56" s="305">
        <v>385757</v>
      </c>
      <c r="GE56" s="305">
        <v>328835</v>
      </c>
      <c r="GF56" s="305">
        <v>98014</v>
      </c>
      <c r="GG56" s="305">
        <v>47204</v>
      </c>
      <c r="GH56" s="305">
        <v>139393</v>
      </c>
      <c r="GI56" s="305">
        <v>14585</v>
      </c>
      <c r="GJ56" s="305">
        <v>10351</v>
      </c>
      <c r="GK56" s="305">
        <v>16186</v>
      </c>
      <c r="GL56" s="305">
        <v>17687</v>
      </c>
      <c r="GM56" s="305">
        <v>56922</v>
      </c>
      <c r="GN56" s="305">
        <v>43885</v>
      </c>
      <c r="GO56" s="305">
        <v>43832</v>
      </c>
      <c r="GP56" s="305">
        <v>12245</v>
      </c>
      <c r="GQ56" s="305">
        <v>1682</v>
      </c>
      <c r="GR56" s="305">
        <v>-890</v>
      </c>
      <c r="GS56" s="305">
        <v>21322</v>
      </c>
      <c r="GT56" s="305">
        <v>21322</v>
      </c>
      <c r="GU56" s="305"/>
      <c r="GV56" s="305">
        <v>37490</v>
      </c>
      <c r="GW56" s="305">
        <v>68267</v>
      </c>
      <c r="GX56" s="305">
        <v>392132.17000000004</v>
      </c>
      <c r="GY56" s="305">
        <v>-733423</v>
      </c>
      <c r="GZ56" s="305">
        <v>186434</v>
      </c>
      <c r="HA56" s="305">
        <v>184553</v>
      </c>
      <c r="HB56" s="305">
        <v>3917</v>
      </c>
      <c r="HC56" s="305">
        <v>814</v>
      </c>
      <c r="HD56" s="305">
        <v>0</v>
      </c>
      <c r="HE56" s="305">
        <v>75905</v>
      </c>
      <c r="HF56" s="305">
        <v>5816</v>
      </c>
      <c r="HG56" s="305">
        <v>83276</v>
      </c>
      <c r="HH56" s="305">
        <v>9628</v>
      </c>
      <c r="HI56" s="305">
        <v>5197</v>
      </c>
      <c r="HJ56" s="305">
        <v>1881</v>
      </c>
      <c r="HK56" s="305">
        <v>178318</v>
      </c>
      <c r="HL56" s="305">
        <v>154607</v>
      </c>
      <c r="HM56" s="305">
        <v>20163</v>
      </c>
      <c r="HN56" s="305">
        <v>7334</v>
      </c>
      <c r="HO56" s="305">
        <v>12357</v>
      </c>
      <c r="HP56" s="305">
        <v>2493</v>
      </c>
      <c r="HQ56" s="305">
        <v>14072</v>
      </c>
      <c r="HR56" s="305">
        <v>98188</v>
      </c>
      <c r="HS56" s="305">
        <v>23711</v>
      </c>
      <c r="HT56" s="305">
        <v>13288</v>
      </c>
      <c r="HU56" s="305">
        <v>13235</v>
      </c>
      <c r="HV56" s="305">
        <v>5273</v>
      </c>
      <c r="HW56" s="305">
        <v>3946</v>
      </c>
      <c r="HX56" s="305">
        <v>1034</v>
      </c>
      <c r="HY56" s="305">
        <v>170</v>
      </c>
      <c r="HZ56" s="305">
        <v>8116</v>
      </c>
      <c r="IA56" s="305">
        <v>8116</v>
      </c>
      <c r="IB56" s="305">
        <v>0</v>
      </c>
      <c r="IC56" s="305">
        <v>22184</v>
      </c>
      <c r="ID56" s="305">
        <v>29946</v>
      </c>
      <c r="IE56" s="305">
        <v>309200.33399999997</v>
      </c>
      <c r="IF56" s="305">
        <v>147704</v>
      </c>
      <c r="IG56" s="305">
        <v>138346</v>
      </c>
      <c r="IH56" s="305">
        <v>6250</v>
      </c>
      <c r="II56" s="305">
        <v>1830</v>
      </c>
      <c r="IJ56" s="305">
        <v>26500</v>
      </c>
      <c r="IK56" s="305">
        <v>772</v>
      </c>
      <c r="IL56" s="305">
        <v>23823</v>
      </c>
      <c r="IM56" s="305">
        <v>374</v>
      </c>
      <c r="IN56" s="305">
        <v>78797</v>
      </c>
      <c r="IO56" s="305">
        <v>9358</v>
      </c>
      <c r="IP56" s="305">
        <v>148353</v>
      </c>
      <c r="IQ56" s="305">
        <v>119321</v>
      </c>
      <c r="IR56" s="305">
        <v>58216</v>
      </c>
      <c r="IS56" s="305">
        <v>21720</v>
      </c>
      <c r="IT56" s="305">
        <v>25192</v>
      </c>
      <c r="IU56" s="305">
        <v>3099</v>
      </c>
      <c r="IV56" s="305">
        <v>2344</v>
      </c>
      <c r="IW56" s="305">
        <v>8750</v>
      </c>
      <c r="IX56" s="305">
        <v>29032</v>
      </c>
      <c r="IY56" s="305">
        <v>18258</v>
      </c>
      <c r="IZ56" s="305">
        <v>18258</v>
      </c>
      <c r="JA56" s="305">
        <v>5997</v>
      </c>
      <c r="JB56" s="305">
        <v>3819</v>
      </c>
      <c r="JC56" s="305">
        <v>579</v>
      </c>
      <c r="JD56" s="305">
        <v>379</v>
      </c>
      <c r="JE56" s="305">
        <v>-649</v>
      </c>
      <c r="JF56" s="305">
        <v>0</v>
      </c>
      <c r="JG56" s="305">
        <v>22184</v>
      </c>
      <c r="JH56" s="305">
        <v>29946</v>
      </c>
      <c r="JI56" s="305">
        <v>309200.33399999997</v>
      </c>
      <c r="JJ56" s="305">
        <v>61870</v>
      </c>
      <c r="JK56" s="305">
        <v>54949</v>
      </c>
      <c r="JL56" s="305">
        <v>3925</v>
      </c>
      <c r="JM56" s="305">
        <v>1571</v>
      </c>
      <c r="JN56" s="305">
        <v>19799</v>
      </c>
      <c r="JO56" s="305">
        <v>686</v>
      </c>
      <c r="JP56" s="305">
        <v>7603</v>
      </c>
      <c r="JQ56" s="305">
        <v>310</v>
      </c>
      <c r="JR56" s="305">
        <v>21055</v>
      </c>
      <c r="JS56" s="305">
        <v>6921</v>
      </c>
      <c r="JT56" s="305">
        <v>61111</v>
      </c>
      <c r="JU56" s="305">
        <v>49204</v>
      </c>
      <c r="JV56" s="305">
        <v>17340</v>
      </c>
      <c r="JW56" s="305">
        <v>16800</v>
      </c>
      <c r="JX56" s="305">
        <v>951</v>
      </c>
      <c r="JY56" s="305">
        <v>1379</v>
      </c>
      <c r="JZ56" s="305">
        <v>822</v>
      </c>
      <c r="KA56" s="305">
        <v>11912</v>
      </c>
      <c r="KB56" s="305">
        <v>11907</v>
      </c>
      <c r="KC56" s="305">
        <v>11913</v>
      </c>
      <c r="KD56" s="305">
        <v>11913</v>
      </c>
      <c r="KE56" s="305">
        <v>972</v>
      </c>
      <c r="KF56" s="305">
        <v>418</v>
      </c>
      <c r="KG56" s="305">
        <v>69</v>
      </c>
      <c r="KH56" s="305">
        <v>-1465</v>
      </c>
      <c r="KI56" s="305">
        <v>759</v>
      </c>
      <c r="KJ56" s="305">
        <v>0</v>
      </c>
      <c r="KK56" s="305">
        <v>1567</v>
      </c>
      <c r="KL56" s="305">
        <v>5745</v>
      </c>
      <c r="KM56" s="305">
        <v>27534.258000000002</v>
      </c>
      <c r="KN56" s="305">
        <v>125290</v>
      </c>
      <c r="KO56" s="305">
        <v>125209</v>
      </c>
      <c r="KP56" s="305">
        <v>94</v>
      </c>
      <c r="KQ56" s="305">
        <v>3</v>
      </c>
      <c r="KR56" s="305">
        <v>0</v>
      </c>
      <c r="KS56" s="305">
        <v>1980</v>
      </c>
      <c r="KT56" s="305">
        <v>0</v>
      </c>
      <c r="KU56" s="305">
        <v>115984</v>
      </c>
      <c r="KV56" s="305">
        <v>7148</v>
      </c>
      <c r="KW56" s="305">
        <v>81</v>
      </c>
      <c r="KX56" s="305">
        <v>112191</v>
      </c>
      <c r="KY56" s="305">
        <v>111655</v>
      </c>
      <c r="KZ56" s="305">
        <v>2295</v>
      </c>
      <c r="LA56" s="305">
        <v>1350</v>
      </c>
      <c r="LB56" s="305">
        <v>100893</v>
      </c>
      <c r="LC56" s="305">
        <v>3380</v>
      </c>
      <c r="LD56" s="305">
        <v>3</v>
      </c>
      <c r="LE56" s="305">
        <v>3734</v>
      </c>
      <c r="LF56" s="305">
        <v>536</v>
      </c>
      <c r="LG56" s="305">
        <v>426</v>
      </c>
      <c r="LH56" s="305">
        <v>426</v>
      </c>
      <c r="LI56" s="305">
        <v>3</v>
      </c>
      <c r="LJ56" s="305">
        <v>81</v>
      </c>
      <c r="LK56" s="305">
        <v>0</v>
      </c>
      <c r="LL56" s="305">
        <v>26</v>
      </c>
      <c r="LM56" s="305">
        <v>13099</v>
      </c>
      <c r="LN56" s="305">
        <v>0</v>
      </c>
      <c r="LO56" s="305">
        <v>13102</v>
      </c>
      <c r="LP56" s="305">
        <v>13554</v>
      </c>
      <c r="LQ56" s="305">
        <v>-3728.0470000000023</v>
      </c>
      <c r="LR56" s="305">
        <v>44805.207000000002</v>
      </c>
      <c r="LS56" s="305">
        <v>6820.027</v>
      </c>
      <c r="LT56" s="305">
        <v>29865.795999999998</v>
      </c>
      <c r="LU56" s="305">
        <v>30578.633999999998</v>
      </c>
      <c r="LV56" s="305">
        <v>8119.384</v>
      </c>
      <c r="LW56" s="305">
        <v>37985.18</v>
      </c>
      <c r="LX56" s="305">
        <v>22531.581965646248</v>
      </c>
      <c r="LY56" s="305">
        <v>1904.4819656462496</v>
      </c>
      <c r="LZ56" s="305">
        <v>20627.099999999999</v>
      </c>
      <c r="MA56" s="305">
        <v>17544.900000000001</v>
      </c>
      <c r="MB56" s="305">
        <v>18970.5</v>
      </c>
      <c r="MC56" s="305">
        <v>16209.5</v>
      </c>
      <c r="MD56" s="305">
        <v>35211547.5</v>
      </c>
      <c r="ME56" s="305">
        <v>29102484.5</v>
      </c>
      <c r="MF56" s="305">
        <v>1620.2905799408188</v>
      </c>
      <c r="MG56" s="305">
        <v>284.19138570543078</v>
      </c>
      <c r="MH56" s="305">
        <v>8.4524999999999988</v>
      </c>
      <c r="MI56" s="305">
        <v>7.1911975928333165</v>
      </c>
      <c r="MJ56" s="305">
        <v>1.2613024071666823</v>
      </c>
      <c r="MK56" s="305">
        <v>905.5</v>
      </c>
      <c r="ML56" s="305">
        <v>3013.9</v>
      </c>
      <c r="MM56" s="305">
        <v>226</v>
      </c>
      <c r="MN56" s="305">
        <v>2787.9</v>
      </c>
      <c r="MO56" s="305">
        <v>2638.6</v>
      </c>
      <c r="MP56" s="305">
        <v>14069.099999999999</v>
      </c>
      <c r="MQ56" s="305">
        <v>10412.199999999999</v>
      </c>
      <c r="MR56" s="305">
        <v>3656.8999999999996</v>
      </c>
      <c r="MS56" s="305">
        <v>449.6</v>
      </c>
      <c r="MT56" s="305">
        <v>2881.6000000000004</v>
      </c>
      <c r="MU56" s="305">
        <v>223.60000000000036</v>
      </c>
      <c r="MV56" s="305">
        <v>2658</v>
      </c>
      <c r="MW56" s="305">
        <v>2275</v>
      </c>
      <c r="MX56" s="305">
        <v>11938.7</v>
      </c>
      <c r="MY56" s="305">
        <v>8386.3000000000011</v>
      </c>
      <c r="MZ56" s="305">
        <v>3552.3999999999996</v>
      </c>
      <c r="NA56" s="305">
        <v>471958</v>
      </c>
      <c r="NB56" s="305">
        <v>4438</v>
      </c>
      <c r="NC56" s="305">
        <v>86381</v>
      </c>
      <c r="ND56" s="305">
        <v>8147</v>
      </c>
      <c r="NE56" s="305">
        <v>78234</v>
      </c>
      <c r="NF56" s="305">
        <v>55378</v>
      </c>
      <c r="NG56" s="305">
        <v>325761</v>
      </c>
      <c r="NH56" s="305">
        <v>210286</v>
      </c>
      <c r="NI56" s="305">
        <v>115475</v>
      </c>
      <c r="NJ56" s="305">
        <v>26900.010829357816</v>
      </c>
      <c r="NK56" s="305">
        <v>9870.9964412811387</v>
      </c>
      <c r="NL56" s="305">
        <v>29976.749028317598</v>
      </c>
      <c r="NM56" s="305">
        <v>36435.599284436437</v>
      </c>
      <c r="NN56" s="305">
        <v>29433.408577878105</v>
      </c>
      <c r="NO56" s="305">
        <v>24341.978021978022</v>
      </c>
      <c r="NP56" s="305">
        <v>27286.13668154824</v>
      </c>
      <c r="NQ56" s="305">
        <v>25074.943658109056</v>
      </c>
      <c r="NR56" s="305">
        <v>32506.192996284204</v>
      </c>
      <c r="NS56" s="305">
        <v>2039.414</v>
      </c>
      <c r="NT56" s="305">
        <v>1330.4294166666668</v>
      </c>
      <c r="NU56" s="305">
        <v>14585</v>
      </c>
      <c r="NV56" s="305">
        <v>0.52541240751584728</v>
      </c>
      <c r="NW56" s="305">
        <v>0.18394330003730261</v>
      </c>
      <c r="NX56" s="305">
        <v>0.29752035934704013</v>
      </c>
      <c r="NY56" s="305">
        <v>0.59552862547480756</v>
      </c>
      <c r="NZ56" s="305">
        <v>0.49634316853690891</v>
      </c>
      <c r="OA56" s="305">
        <v>0.5395082235997688</v>
      </c>
      <c r="OB56" s="305">
        <v>0.45738410207108959</v>
      </c>
      <c r="OC56" s="305">
        <v>0.80161468348455078</v>
      </c>
      <c r="OD56" s="305">
        <v>37142.675000000003</v>
      </c>
      <c r="OE56" s="305">
        <v>18215.674999999999</v>
      </c>
      <c r="OF56" s="305">
        <v>18927</v>
      </c>
      <c r="OG56" s="305">
        <v>21779.875</v>
      </c>
      <c r="OH56" s="305">
        <v>12609</v>
      </c>
      <c r="OI56" s="305">
        <v>9170.875</v>
      </c>
      <c r="OJ56" s="305">
        <v>19938.987678360103</v>
      </c>
      <c r="OK56" s="305">
        <v>11808.468673991421</v>
      </c>
      <c r="OL56" s="305">
        <v>8130.5190043686816</v>
      </c>
      <c r="OM56" s="305">
        <v>1840.887321639897</v>
      </c>
      <c r="ON56" s="305">
        <v>800.55</v>
      </c>
      <c r="OO56" s="305">
        <v>1040.3499999999999</v>
      </c>
      <c r="OP56" s="305">
        <v>58.638412553753859</v>
      </c>
      <c r="OQ56" s="305">
        <v>69.220602585410646</v>
      </c>
      <c r="OR56" s="305">
        <v>48.453928250647223</v>
      </c>
      <c r="OS56" s="305">
        <v>53.68215315229746</v>
      </c>
      <c r="OT56" s="305">
        <v>64.825863845240008</v>
      </c>
      <c r="OU56" s="305">
        <v>42.957251568493064</v>
      </c>
      <c r="OV56" s="305">
        <v>8.4522400685949606</v>
      </c>
      <c r="OW56" s="305">
        <v>6.3490364025695927</v>
      </c>
      <c r="OX56" s="305">
        <v>11.344064770264559</v>
      </c>
    </row>
    <row r="57" spans="1:414">
      <c r="A57" s="1342">
        <v>2007</v>
      </c>
      <c r="B57" s="305">
        <v>1077541</v>
      </c>
      <c r="C57" s="305">
        <v>621914</v>
      </c>
      <c r="D57" s="305">
        <v>189709</v>
      </c>
      <c r="E57" s="305">
        <v>328208</v>
      </c>
      <c r="F57" s="305">
        <v>279332</v>
      </c>
      <c r="G57" s="305">
        <v>341622</v>
      </c>
      <c r="H57" s="383">
        <v>1175625.5423105001</v>
      </c>
      <c r="I57" s="383">
        <v>722783.76153437234</v>
      </c>
      <c r="J57" s="383">
        <v>214634.17599952861</v>
      </c>
      <c r="K57" s="383">
        <v>317360.32643068867</v>
      </c>
      <c r="L57" s="383">
        <v>314116.37955329038</v>
      </c>
      <c r="M57" s="383">
        <v>393269.10120737972</v>
      </c>
      <c r="N57" s="305">
        <v>91.656821089670188</v>
      </c>
      <c r="O57" s="305">
        <v>86.044268437874223</v>
      </c>
      <c r="P57" s="305">
        <v>88.387135513971756</v>
      </c>
      <c r="Q57" s="305">
        <v>103.41809377728896</v>
      </c>
      <c r="R57" s="305">
        <v>88.926276432079803</v>
      </c>
      <c r="S57" s="305">
        <v>86.867236442217973</v>
      </c>
      <c r="T57" s="383">
        <v>1077541</v>
      </c>
      <c r="U57" s="383">
        <v>971175</v>
      </c>
      <c r="V57" s="383">
        <v>509107</v>
      </c>
      <c r="W57" s="383">
        <v>462068</v>
      </c>
      <c r="X57" s="383">
        <v>321282</v>
      </c>
      <c r="Y57" s="383">
        <v>140786</v>
      </c>
      <c r="Z57" s="383">
        <v>106366</v>
      </c>
      <c r="AA57" s="305">
        <v>1077541</v>
      </c>
      <c r="AB57" s="305">
        <v>970997</v>
      </c>
      <c r="AC57" s="305">
        <v>26881</v>
      </c>
      <c r="AD57" s="305">
        <v>30732</v>
      </c>
      <c r="AE57" s="305">
        <v>135843</v>
      </c>
      <c r="AF57" s="305">
        <v>116462</v>
      </c>
      <c r="AG57" s="305">
        <v>661079</v>
      </c>
      <c r="AH57" s="305">
        <v>504480</v>
      </c>
      <c r="AI57" s="305">
        <v>64793</v>
      </c>
      <c r="AJ57" s="305">
        <v>156599</v>
      </c>
      <c r="AK57" s="305">
        <v>106544</v>
      </c>
      <c r="AL57" s="305">
        <v>1175625.5423105001</v>
      </c>
      <c r="AM57" s="305">
        <v>1068880.9455512781</v>
      </c>
      <c r="AN57" s="305">
        <v>32689.617948325555</v>
      </c>
      <c r="AO57" s="305">
        <v>34188.350257341343</v>
      </c>
      <c r="AP57" s="305">
        <v>156445.29085009341</v>
      </c>
      <c r="AQ57" s="305">
        <v>115881.38096624956</v>
      </c>
      <c r="AR57" s="305">
        <v>729676.30552926834</v>
      </c>
      <c r="AS57" s="305">
        <v>547200.17767029582</v>
      </c>
      <c r="AT57" s="305">
        <v>70824.295688999991</v>
      </c>
      <c r="AU57" s="305">
        <v>182476.12785897256</v>
      </c>
      <c r="AV57" s="305">
        <v>106744.59675922197</v>
      </c>
      <c r="AW57" s="305">
        <v>91.656821089670188</v>
      </c>
      <c r="AX57" s="305">
        <v>90.842390262575577</v>
      </c>
      <c r="AY57" s="305">
        <v>82.231000810387002</v>
      </c>
      <c r="AZ57" s="305">
        <v>89.890268962015355</v>
      </c>
      <c r="BA57" s="305">
        <v>86.830993289638471</v>
      </c>
      <c r="BB57" s="305">
        <v>100.50104600834844</v>
      </c>
      <c r="BC57" s="305">
        <v>90.598940241109858</v>
      </c>
      <c r="BD57" s="305">
        <v>92.19295252202275</v>
      </c>
      <c r="BE57" s="305">
        <v>91.484143075020043</v>
      </c>
      <c r="BF57" s="305">
        <v>85.818896881146117</v>
      </c>
      <c r="BG57" s="305">
        <v>99.812077833153054</v>
      </c>
      <c r="BH57" s="305">
        <v>279332</v>
      </c>
      <c r="BI57" s="305">
        <v>191268</v>
      </c>
      <c r="BJ57" s="305">
        <v>88064</v>
      </c>
      <c r="BK57" s="305">
        <v>50509</v>
      </c>
      <c r="BL57" s="305">
        <v>37555</v>
      </c>
      <c r="BM57" s="305">
        <v>341622</v>
      </c>
      <c r="BN57" s="305">
        <v>285308</v>
      </c>
      <c r="BO57" s="305">
        <v>56314</v>
      </c>
      <c r="BP57" s="305">
        <v>44800</v>
      </c>
      <c r="BQ57" s="305">
        <v>11514</v>
      </c>
      <c r="BR57" s="305">
        <v>314116.37955329038</v>
      </c>
      <c r="BS57" s="305">
        <v>211977.62226853272</v>
      </c>
      <c r="BT57" s="305">
        <v>102138.75728475771</v>
      </c>
      <c r="BU57" s="305">
        <v>58375.309817094174</v>
      </c>
      <c r="BV57" s="305">
        <v>43763.447467663536</v>
      </c>
      <c r="BW57" s="305">
        <v>393269.10120737972</v>
      </c>
      <c r="BX57" s="305">
        <v>321678.55070903921</v>
      </c>
      <c r="BY57" s="305">
        <v>71590.550498340541</v>
      </c>
      <c r="BZ57" s="305">
        <v>57717.025941670363</v>
      </c>
      <c r="CA57" s="305">
        <v>13873.524556670181</v>
      </c>
      <c r="CB57" s="305">
        <v>88.926276432079803</v>
      </c>
      <c r="CC57" s="305">
        <v>90.230279004498954</v>
      </c>
      <c r="CD57" s="305">
        <v>86.219964234029206</v>
      </c>
      <c r="CE57" s="305">
        <v>86.524594316087615</v>
      </c>
      <c r="CF57" s="305">
        <v>85.813623407408869</v>
      </c>
      <c r="CG57" s="305">
        <v>86.867236442217973</v>
      </c>
      <c r="CH57" s="305">
        <v>88.693510764434947</v>
      </c>
      <c r="CI57" s="305">
        <v>78.661219403956608</v>
      </c>
      <c r="CJ57" s="305">
        <v>77.620077038057218</v>
      </c>
      <c r="CK57" s="305">
        <v>82.992609073259914</v>
      </c>
      <c r="CL57" s="305">
        <v>328208</v>
      </c>
      <c r="CM57" s="305">
        <v>321924</v>
      </c>
      <c r="CN57" s="305">
        <v>5942</v>
      </c>
      <c r="CO57" s="305">
        <v>342</v>
      </c>
      <c r="CP57" s="305">
        <v>317360.32643068867</v>
      </c>
      <c r="CQ57" s="305">
        <v>308717.01893253555</v>
      </c>
      <c r="CR57" s="305">
        <v>7900.9002943800242</v>
      </c>
      <c r="CS57" s="305">
        <v>742.40720377308367</v>
      </c>
      <c r="CT57" s="305">
        <v>321924</v>
      </c>
      <c r="CU57" s="305">
        <v>113205.58952145807</v>
      </c>
      <c r="CV57" s="305">
        <v>87767.08769771579</v>
      </c>
      <c r="CW57" s="305">
        <v>24045.916881041416</v>
      </c>
      <c r="CX57" s="305">
        <v>71438.219602139623</v>
      </c>
      <c r="CY57" s="305">
        <v>1164.9597626979314</v>
      </c>
      <c r="CZ57" s="305">
        <v>24302.226534947156</v>
      </c>
      <c r="DA57" s="305">
        <v>96905.405899784702</v>
      </c>
      <c r="DB57" s="305">
        <v>317360.32643068867</v>
      </c>
      <c r="DC57" s="305">
        <v>308717.01893253555</v>
      </c>
      <c r="DD57" s="305">
        <v>88416.838764534245</v>
      </c>
      <c r="DE57" s="305">
        <v>92640.656150032097</v>
      </c>
      <c r="DF57" s="305">
        <v>29673.926448236776</v>
      </c>
      <c r="DG57" s="305">
        <v>67929.233035849538</v>
      </c>
      <c r="DH57" s="305">
        <v>1544.2025846023462</v>
      </c>
      <c r="DI57" s="305">
        <v>28512.161949280577</v>
      </c>
      <c r="DJ57" s="305">
        <v>97985.597569732461</v>
      </c>
      <c r="DK57" s="305">
        <v>103.41809377728896</v>
      </c>
      <c r="DL57" s="305">
        <v>104.27802170192328</v>
      </c>
      <c r="DM57" s="305">
        <v>128.03623280734968</v>
      </c>
      <c r="DN57" s="305">
        <v>94.739276841451186</v>
      </c>
      <c r="DO57" s="305">
        <v>81.033822480443007</v>
      </c>
      <c r="DP57" s="305">
        <v>105.16565020605815</v>
      </c>
      <c r="DQ57" s="305">
        <v>75.440863414817088</v>
      </c>
      <c r="DR57" s="305">
        <v>85.234597706682692</v>
      </c>
      <c r="DS57" s="305">
        <v>98.897601589683589</v>
      </c>
      <c r="DT57" s="305">
        <v>271506</v>
      </c>
      <c r="DU57" s="305">
        <v>50418</v>
      </c>
      <c r="DV57" s="305">
        <v>158300.41047854192</v>
      </c>
      <c r="DW57" s="305">
        <v>255499.38662531841</v>
      </c>
      <c r="DX57" s="305">
        <v>53217.632307217129</v>
      </c>
      <c r="DY57" s="305">
        <v>167082.54786078417</v>
      </c>
      <c r="DZ57" s="305">
        <v>106.26483436461425</v>
      </c>
      <c r="EA57" s="305">
        <v>94.739276841451186</v>
      </c>
      <c r="EB57" s="305">
        <v>94.74383321616591</v>
      </c>
      <c r="EC57" s="305">
        <v>3449818</v>
      </c>
      <c r="ED57" s="305">
        <v>3550162.2757651256</v>
      </c>
      <c r="EE57" s="305">
        <v>82.094999999999999</v>
      </c>
      <c r="EF57" s="305">
        <v>207464</v>
      </c>
      <c r="EG57" s="305">
        <v>463965</v>
      </c>
      <c r="EH57" s="305">
        <v>37694</v>
      </c>
      <c r="EI57" s="305">
        <v>-92845</v>
      </c>
      <c r="EJ57" s="305">
        <v>661987</v>
      </c>
      <c r="EK57" s="305">
        <v>621914</v>
      </c>
      <c r="EL57" s="305">
        <v>-726</v>
      </c>
      <c r="EM57" s="305">
        <v>39347</v>
      </c>
      <c r="EN57" s="305">
        <v>5.9437723097281365</v>
      </c>
      <c r="EO57" s="305">
        <v>279332</v>
      </c>
      <c r="EP57" s="305">
        <v>191268</v>
      </c>
      <c r="EQ57" s="305">
        <v>88064</v>
      </c>
      <c r="ER57" s="305">
        <v>37555</v>
      </c>
      <c r="ES57" s="305">
        <v>341622</v>
      </c>
      <c r="ET57" s="305">
        <v>285308</v>
      </c>
      <c r="EU57" s="305">
        <v>56314</v>
      </c>
      <c r="EV57" s="305">
        <v>11514</v>
      </c>
      <c r="EW57" s="305">
        <v>-26473</v>
      </c>
      <c r="EX57" s="305">
        <v>-11995</v>
      </c>
      <c r="EY57" s="305">
        <v>3910</v>
      </c>
      <c r="EZ57" s="305">
        <v>-96848</v>
      </c>
      <c r="FA57" s="305">
        <v>64385</v>
      </c>
      <c r="FB57" s="305">
        <v>90858</v>
      </c>
      <c r="FC57" s="305">
        <v>-26473</v>
      </c>
      <c r="FD57" s="305">
        <v>12760</v>
      </c>
      <c r="FE57" s="305">
        <v>24755</v>
      </c>
      <c r="FF57" s="305">
        <v>-11995</v>
      </c>
      <c r="FG57" s="305">
        <v>1039073</v>
      </c>
      <c r="FH57" s="305">
        <v>140786</v>
      </c>
      <c r="FI57" s="305">
        <v>898287</v>
      </c>
      <c r="FJ57" s="305">
        <v>621914</v>
      </c>
      <c r="FK57" s="305">
        <v>189709</v>
      </c>
      <c r="FL57" s="305">
        <v>227450</v>
      </c>
      <c r="FM57" s="305">
        <v>328208</v>
      </c>
      <c r="FN57" s="305">
        <v>4961</v>
      </c>
      <c r="FO57" s="305">
        <v>1051</v>
      </c>
      <c r="FP57" s="305">
        <v>3910</v>
      </c>
      <c r="FQ57" s="305">
        <v>-96848</v>
      </c>
      <c r="FR57" s="305">
        <v>-8.9878714591834559</v>
      </c>
      <c r="FS57" s="305">
        <v>442451</v>
      </c>
      <c r="FT57" s="305">
        <v>432272</v>
      </c>
      <c r="FU57" s="305">
        <v>15632</v>
      </c>
      <c r="FV57" s="305">
        <v>4618</v>
      </c>
      <c r="FW57" s="305">
        <v>0</v>
      </c>
      <c r="FX57" s="305">
        <v>122839</v>
      </c>
      <c r="FY57" s="305">
        <v>10810</v>
      </c>
      <c r="FZ57" s="305">
        <v>135000</v>
      </c>
      <c r="GA57" s="305">
        <v>135643</v>
      </c>
      <c r="GB57" s="305">
        <v>7730</v>
      </c>
      <c r="GC57" s="305">
        <v>10179</v>
      </c>
      <c r="GD57" s="305">
        <v>422164</v>
      </c>
      <c r="GE57" s="305">
        <v>357845</v>
      </c>
      <c r="GF57" s="305">
        <v>107361</v>
      </c>
      <c r="GG57" s="305">
        <v>54343</v>
      </c>
      <c r="GH57" s="305">
        <v>149121</v>
      </c>
      <c r="GI57" s="305">
        <v>15970</v>
      </c>
      <c r="GJ57" s="305">
        <v>11780</v>
      </c>
      <c r="GK57" s="305">
        <v>17032</v>
      </c>
      <c r="GL57" s="305">
        <v>18208</v>
      </c>
      <c r="GM57" s="305">
        <v>64319</v>
      </c>
      <c r="GN57" s="305">
        <v>50443</v>
      </c>
      <c r="GO57" s="305">
        <v>50418</v>
      </c>
      <c r="GP57" s="305">
        <v>11729</v>
      </c>
      <c r="GQ57" s="305">
        <v>1610</v>
      </c>
      <c r="GR57" s="305">
        <v>537</v>
      </c>
      <c r="GS57" s="305">
        <v>20287</v>
      </c>
      <c r="GT57" s="305">
        <v>20287</v>
      </c>
      <c r="GU57" s="305"/>
      <c r="GV57" s="305">
        <v>37296</v>
      </c>
      <c r="GW57" s="305">
        <v>74427</v>
      </c>
      <c r="GX57" s="305">
        <v>384661.95600000001</v>
      </c>
      <c r="GY57" s="305">
        <v>-916282</v>
      </c>
      <c r="GZ57" s="305">
        <v>206955</v>
      </c>
      <c r="HA57" s="305">
        <v>204718</v>
      </c>
      <c r="HB57" s="305">
        <v>4446</v>
      </c>
      <c r="HC57" s="305">
        <v>903</v>
      </c>
      <c r="HD57" s="305">
        <v>0</v>
      </c>
      <c r="HE57" s="305">
        <v>77136</v>
      </c>
      <c r="HF57" s="305">
        <v>7195</v>
      </c>
      <c r="HG57" s="305">
        <v>99458</v>
      </c>
      <c r="HH57" s="305">
        <v>10021</v>
      </c>
      <c r="HI57" s="305">
        <v>5559</v>
      </c>
      <c r="HJ57" s="305">
        <v>2237</v>
      </c>
      <c r="HK57" s="305">
        <v>193693</v>
      </c>
      <c r="HL57" s="305">
        <v>167564</v>
      </c>
      <c r="HM57" s="305">
        <v>21568</v>
      </c>
      <c r="HN57" s="305">
        <v>8835</v>
      </c>
      <c r="HO57" s="305">
        <v>13613</v>
      </c>
      <c r="HP57" s="305">
        <v>2737</v>
      </c>
      <c r="HQ57" s="305">
        <v>14355</v>
      </c>
      <c r="HR57" s="305">
        <v>106456</v>
      </c>
      <c r="HS57" s="305">
        <v>26129</v>
      </c>
      <c r="HT57" s="305">
        <v>14610</v>
      </c>
      <c r="HU57" s="305">
        <v>14585</v>
      </c>
      <c r="HV57" s="305">
        <v>5298</v>
      </c>
      <c r="HW57" s="305">
        <v>4772</v>
      </c>
      <c r="HX57" s="305">
        <v>832</v>
      </c>
      <c r="HY57" s="305">
        <v>617</v>
      </c>
      <c r="HZ57" s="305">
        <v>13262</v>
      </c>
      <c r="IA57" s="305">
        <v>13262</v>
      </c>
      <c r="IB57" s="305">
        <v>0</v>
      </c>
      <c r="IC57" s="305">
        <v>27613</v>
      </c>
      <c r="ID57" s="305">
        <v>37154</v>
      </c>
      <c r="IE57" s="305">
        <v>301700.53499999997</v>
      </c>
      <c r="IF57" s="305">
        <v>159043</v>
      </c>
      <c r="IG57" s="305">
        <v>149348</v>
      </c>
      <c r="IH57" s="305">
        <v>6855</v>
      </c>
      <c r="II57" s="305">
        <v>1902</v>
      </c>
      <c r="IJ57" s="305">
        <v>25383</v>
      </c>
      <c r="IK57" s="305">
        <v>1171</v>
      </c>
      <c r="IL57" s="305">
        <v>26855</v>
      </c>
      <c r="IM57" s="305">
        <v>412</v>
      </c>
      <c r="IN57" s="305">
        <v>86770</v>
      </c>
      <c r="IO57" s="305">
        <v>9695</v>
      </c>
      <c r="IP57" s="305">
        <v>162522</v>
      </c>
      <c r="IQ57" s="305">
        <v>130962</v>
      </c>
      <c r="IR57" s="305">
        <v>64375</v>
      </c>
      <c r="IS57" s="305">
        <v>25405</v>
      </c>
      <c r="IT57" s="305">
        <v>25372</v>
      </c>
      <c r="IU57" s="305">
        <v>3675</v>
      </c>
      <c r="IV57" s="305">
        <v>2664</v>
      </c>
      <c r="IW57" s="305">
        <v>9471</v>
      </c>
      <c r="IX57" s="305">
        <v>31560</v>
      </c>
      <c r="IY57" s="305">
        <v>21075</v>
      </c>
      <c r="IZ57" s="305">
        <v>21075</v>
      </c>
      <c r="JA57" s="305">
        <v>5527</v>
      </c>
      <c r="JB57" s="305">
        <v>3847</v>
      </c>
      <c r="JC57" s="305">
        <v>611</v>
      </c>
      <c r="JD57" s="305">
        <v>500</v>
      </c>
      <c r="JE57" s="305">
        <v>-3479</v>
      </c>
      <c r="JF57" s="305">
        <v>0</v>
      </c>
      <c r="JG57" s="305">
        <v>27613</v>
      </c>
      <c r="JH57" s="305">
        <v>37154</v>
      </c>
      <c r="JI57" s="305">
        <v>301700.53499999997</v>
      </c>
      <c r="JJ57" s="305">
        <v>66326</v>
      </c>
      <c r="JK57" s="305">
        <v>59269</v>
      </c>
      <c r="JL57" s="305">
        <v>4243</v>
      </c>
      <c r="JM57" s="305">
        <v>1810</v>
      </c>
      <c r="JN57" s="305">
        <v>20320</v>
      </c>
      <c r="JO57" s="305">
        <v>993</v>
      </c>
      <c r="JP57" s="305">
        <v>8687</v>
      </c>
      <c r="JQ57" s="305">
        <v>359</v>
      </c>
      <c r="JR57" s="305">
        <v>22857</v>
      </c>
      <c r="JS57" s="305">
        <v>7057</v>
      </c>
      <c r="JT57" s="305">
        <v>69664</v>
      </c>
      <c r="JU57" s="305">
        <v>54608</v>
      </c>
      <c r="JV57" s="305">
        <v>18989</v>
      </c>
      <c r="JW57" s="305">
        <v>18674</v>
      </c>
      <c r="JX57" s="305">
        <v>1071</v>
      </c>
      <c r="JY57" s="305">
        <v>1504</v>
      </c>
      <c r="JZ57" s="305">
        <v>1206</v>
      </c>
      <c r="KA57" s="305">
        <v>13164</v>
      </c>
      <c r="KB57" s="305">
        <v>15056</v>
      </c>
      <c r="KC57" s="305">
        <v>14318</v>
      </c>
      <c r="KD57" s="305">
        <v>14318</v>
      </c>
      <c r="KE57" s="305">
        <v>901</v>
      </c>
      <c r="KF57" s="305">
        <v>269</v>
      </c>
      <c r="KG57" s="305">
        <v>167</v>
      </c>
      <c r="KH57" s="305">
        <v>-599</v>
      </c>
      <c r="KI57" s="305">
        <v>-3338</v>
      </c>
      <c r="KJ57" s="305">
        <v>0</v>
      </c>
      <c r="KK57" s="305">
        <v>-2151</v>
      </c>
      <c r="KL57" s="305">
        <v>4661</v>
      </c>
      <c r="KM57" s="305">
        <v>29384.556</v>
      </c>
      <c r="KN57" s="305">
        <v>135223</v>
      </c>
      <c r="KO57" s="305">
        <v>135100</v>
      </c>
      <c r="KP57" s="305">
        <v>88</v>
      </c>
      <c r="KQ57" s="305">
        <v>3</v>
      </c>
      <c r="KR57" s="305">
        <v>0</v>
      </c>
      <c r="KS57" s="305">
        <v>2647</v>
      </c>
      <c r="KT57" s="305">
        <v>0</v>
      </c>
      <c r="KU57" s="305">
        <v>124851</v>
      </c>
      <c r="KV57" s="305">
        <v>7511</v>
      </c>
      <c r="KW57" s="305">
        <v>123</v>
      </c>
      <c r="KX57" s="305">
        <v>121378</v>
      </c>
      <c r="KY57" s="305">
        <v>120871</v>
      </c>
      <c r="KZ57" s="305">
        <v>2429</v>
      </c>
      <c r="LA57" s="305">
        <v>1429</v>
      </c>
      <c r="LB57" s="305">
        <v>109065</v>
      </c>
      <c r="LC57" s="305">
        <v>3864</v>
      </c>
      <c r="LD57" s="305">
        <v>3</v>
      </c>
      <c r="LE57" s="305">
        <v>4081</v>
      </c>
      <c r="LF57" s="305">
        <v>507</v>
      </c>
      <c r="LG57" s="305">
        <v>440</v>
      </c>
      <c r="LH57" s="305">
        <v>440</v>
      </c>
      <c r="LI57" s="305">
        <v>3</v>
      </c>
      <c r="LJ57" s="305">
        <v>45</v>
      </c>
      <c r="LK57" s="305">
        <v>0</v>
      </c>
      <c r="LL57" s="305">
        <v>19</v>
      </c>
      <c r="LM57" s="305">
        <v>13845</v>
      </c>
      <c r="LN57" s="305">
        <v>0</v>
      </c>
      <c r="LO57" s="305">
        <v>13848</v>
      </c>
      <c r="LP57" s="305">
        <v>14229</v>
      </c>
      <c r="LQ57" s="305">
        <v>-8382.7720000000008</v>
      </c>
      <c r="LR57" s="305">
        <v>45630.945</v>
      </c>
      <c r="LS57" s="305">
        <v>6965.6279999999997</v>
      </c>
      <c r="LT57" s="305">
        <v>30411.871999999999</v>
      </c>
      <c r="LU57" s="305">
        <v>31165.994999999999</v>
      </c>
      <c r="LV57" s="305">
        <v>8253.4449999999997</v>
      </c>
      <c r="LW57" s="305">
        <v>38665.316999999995</v>
      </c>
      <c r="LX57" s="305">
        <v>23207.235677118802</v>
      </c>
      <c r="LY57" s="305">
        <v>1910.5356771188053</v>
      </c>
      <c r="LZ57" s="305">
        <v>21296.699999999997</v>
      </c>
      <c r="MA57" s="305">
        <v>18193.7</v>
      </c>
      <c r="MB57" s="305">
        <v>19555.600000000002</v>
      </c>
      <c r="MC57" s="305">
        <v>16772.099999999999</v>
      </c>
      <c r="MD57" s="305">
        <v>36095060.5</v>
      </c>
      <c r="ME57" s="305">
        <v>29908583.600000001</v>
      </c>
      <c r="MF57" s="305">
        <v>1637.6020089589761</v>
      </c>
      <c r="MG57" s="305">
        <v>272.93366815982927</v>
      </c>
      <c r="MH57" s="305">
        <v>8.2324999999999999</v>
      </c>
      <c r="MI57" s="305">
        <v>7.0564285714285715</v>
      </c>
      <c r="MJ57" s="305">
        <v>1.1760714285714284</v>
      </c>
      <c r="MK57" s="305">
        <v>888.89999999999986</v>
      </c>
      <c r="ML57" s="305">
        <v>2959.9999999999995</v>
      </c>
      <c r="MM57" s="305">
        <v>231.10000000000034</v>
      </c>
      <c r="MN57" s="305">
        <v>2728.8999999999992</v>
      </c>
      <c r="MO57" s="305">
        <v>2780.8999999999996</v>
      </c>
      <c r="MP57" s="305">
        <v>14666.899999999998</v>
      </c>
      <c r="MQ57" s="305">
        <v>10920</v>
      </c>
      <c r="MR57" s="305">
        <v>3746.8999999999992</v>
      </c>
      <c r="MS57" s="305">
        <v>460.2</v>
      </c>
      <c r="MT57" s="305">
        <v>2825.3999999999996</v>
      </c>
      <c r="MU57" s="305">
        <v>228.49999999999955</v>
      </c>
      <c r="MV57" s="305">
        <v>2596.9</v>
      </c>
      <c r="MW57" s="305">
        <v>2409.1000000000004</v>
      </c>
      <c r="MX57" s="305">
        <v>12499</v>
      </c>
      <c r="MY57" s="305">
        <v>8851.5</v>
      </c>
      <c r="MZ57" s="305">
        <v>3647.5</v>
      </c>
      <c r="NA57" s="305">
        <v>509107</v>
      </c>
      <c r="NB57" s="305">
        <v>4709</v>
      </c>
      <c r="NC57" s="305">
        <v>89840</v>
      </c>
      <c r="ND57" s="305">
        <v>8731</v>
      </c>
      <c r="NE57" s="305">
        <v>81109</v>
      </c>
      <c r="NF57" s="305">
        <v>59380</v>
      </c>
      <c r="NG57" s="305">
        <v>355178</v>
      </c>
      <c r="NH57" s="305">
        <v>228987</v>
      </c>
      <c r="NI57" s="305">
        <v>126191</v>
      </c>
      <c r="NJ57" s="305">
        <v>27982.598371963919</v>
      </c>
      <c r="NK57" s="305">
        <v>10232.507605388962</v>
      </c>
      <c r="NL57" s="305">
        <v>31797.267643519506</v>
      </c>
      <c r="NM57" s="305">
        <v>38210.065645514296</v>
      </c>
      <c r="NN57" s="305">
        <v>31233.008587161614</v>
      </c>
      <c r="NO57" s="305">
        <v>24648.208874683489</v>
      </c>
      <c r="NP57" s="305">
        <v>28416.513321065686</v>
      </c>
      <c r="NQ57" s="305">
        <v>25869.852567361464</v>
      </c>
      <c r="NR57" s="305">
        <v>34596.572995202194</v>
      </c>
      <c r="NS57" s="305">
        <v>2039.0043333333335</v>
      </c>
      <c r="NT57" s="305">
        <v>1421.4778333333334</v>
      </c>
      <c r="NU57" s="305">
        <v>15970</v>
      </c>
      <c r="NV57" s="305">
        <v>0.52431366935222246</v>
      </c>
      <c r="NW57" s="305">
        <v>0.17517949481046091</v>
      </c>
      <c r="NX57" s="305">
        <v>0.28410126252765849</v>
      </c>
      <c r="NY57" s="305">
        <v>0.59707898088234213</v>
      </c>
      <c r="NZ57" s="305">
        <v>0.50986587899915847</v>
      </c>
      <c r="OA57" s="305">
        <v>0.53727012959116838</v>
      </c>
      <c r="OB57" s="305">
        <v>0.45390699333967649</v>
      </c>
      <c r="OC57" s="305">
        <v>0.80582251483087375</v>
      </c>
      <c r="OD57" s="305">
        <v>37832.974999999999</v>
      </c>
      <c r="OE57" s="305">
        <v>18579.424999999999</v>
      </c>
      <c r="OF57" s="305">
        <v>19253.55</v>
      </c>
      <c r="OG57" s="305">
        <v>22426.2</v>
      </c>
      <c r="OH57" s="305">
        <v>12893.875</v>
      </c>
      <c r="OI57" s="305">
        <v>9532.3250000000007</v>
      </c>
      <c r="OJ57" s="305">
        <v>20579.997941913858</v>
      </c>
      <c r="OK57" s="305">
        <v>12067.388452333045</v>
      </c>
      <c r="OL57" s="305">
        <v>8512.6094895808128</v>
      </c>
      <c r="OM57" s="305">
        <v>1846.2020580861429</v>
      </c>
      <c r="ON57" s="305">
        <v>826.45</v>
      </c>
      <c r="OO57" s="305">
        <v>1019.75</v>
      </c>
      <c r="OP57" s="305">
        <v>59.276860992295745</v>
      </c>
      <c r="OQ57" s="305">
        <v>69.398676223833618</v>
      </c>
      <c r="OR57" s="305">
        <v>49.509441116053928</v>
      </c>
      <c r="OS57" s="305">
        <v>54.396985544789587</v>
      </c>
      <c r="OT57" s="305">
        <v>64.95027942109644</v>
      </c>
      <c r="OU57" s="305">
        <v>44.213194395739038</v>
      </c>
      <c r="OV57" s="305">
        <v>8.232344570574341</v>
      </c>
      <c r="OW57" s="305">
        <v>6.4096324805382405</v>
      </c>
      <c r="OX57" s="305">
        <v>10.697809820793982</v>
      </c>
    </row>
    <row r="58" spans="1:414">
      <c r="A58" s="1342">
        <v>2008</v>
      </c>
      <c r="B58" s="305">
        <v>1112432</v>
      </c>
      <c r="C58" s="305">
        <v>639994</v>
      </c>
      <c r="D58" s="305">
        <v>208274</v>
      </c>
      <c r="E58" s="305">
        <v>316810</v>
      </c>
      <c r="F58" s="305">
        <v>284202</v>
      </c>
      <c r="G58" s="305">
        <v>336848</v>
      </c>
      <c r="H58" s="383">
        <v>1184645.4214390002</v>
      </c>
      <c r="I58" s="383">
        <v>716475.28374605288</v>
      </c>
      <c r="J58" s="383">
        <v>224725.18656265276</v>
      </c>
      <c r="K58" s="383">
        <v>303595.61553905113</v>
      </c>
      <c r="L58" s="383">
        <v>310577.83008388837</v>
      </c>
      <c r="M58" s="383">
        <v>370728.49449264491</v>
      </c>
      <c r="N58" s="305">
        <v>93.904216389805327</v>
      </c>
      <c r="O58" s="305">
        <v>89.325342341723982</v>
      </c>
      <c r="P58" s="305">
        <v>92.679420222411864</v>
      </c>
      <c r="Q58" s="305">
        <v>104.35262691046641</v>
      </c>
      <c r="R58" s="305">
        <v>91.507497467940908</v>
      </c>
      <c r="S58" s="305">
        <v>90.861103207345423</v>
      </c>
      <c r="T58" s="383">
        <v>1112432</v>
      </c>
      <c r="U58" s="383">
        <v>1024817</v>
      </c>
      <c r="V58" s="383">
        <v>545226</v>
      </c>
      <c r="W58" s="383">
        <v>479591</v>
      </c>
      <c r="X58" s="383">
        <v>330124</v>
      </c>
      <c r="Y58" s="383">
        <v>149467</v>
      </c>
      <c r="Z58" s="383">
        <v>87615</v>
      </c>
      <c r="AA58" s="305">
        <v>1112432</v>
      </c>
      <c r="AB58" s="305">
        <v>1025304</v>
      </c>
      <c r="AC58" s="305">
        <v>26183</v>
      </c>
      <c r="AD58" s="305">
        <v>34855</v>
      </c>
      <c r="AE58" s="305">
        <v>137888</v>
      </c>
      <c r="AF58" s="305">
        <v>118569</v>
      </c>
      <c r="AG58" s="305">
        <v>707809</v>
      </c>
      <c r="AH58" s="305">
        <v>535853</v>
      </c>
      <c r="AI58" s="305">
        <v>68924</v>
      </c>
      <c r="AJ58" s="305">
        <v>171956</v>
      </c>
      <c r="AK58" s="305">
        <v>87128</v>
      </c>
      <c r="AL58" s="305">
        <v>1184645.4214390002</v>
      </c>
      <c r="AM58" s="305">
        <v>1080478.2192460087</v>
      </c>
      <c r="AN58" s="305">
        <v>32901.014631236176</v>
      </c>
      <c r="AO58" s="305">
        <v>36152.874783229003</v>
      </c>
      <c r="AP58" s="305">
        <v>151806.50269820506</v>
      </c>
      <c r="AQ58" s="305">
        <v>113740.1777982457</v>
      </c>
      <c r="AR58" s="305">
        <v>745877.64933509263</v>
      </c>
      <c r="AS58" s="305">
        <v>557719.07647575345</v>
      </c>
      <c r="AT58" s="305">
        <v>74140.690133999989</v>
      </c>
      <c r="AU58" s="305">
        <v>188158.5728593393</v>
      </c>
      <c r="AV58" s="305">
        <v>104167.20219299156</v>
      </c>
      <c r="AW58" s="305">
        <v>93.904216389805327</v>
      </c>
      <c r="AX58" s="305">
        <v>94.893537115027556</v>
      </c>
      <c r="AY58" s="305">
        <v>79.581132355541087</v>
      </c>
      <c r="AZ58" s="305">
        <v>96.410037124264676</v>
      </c>
      <c r="BA58" s="305">
        <v>90.831418647542804</v>
      </c>
      <c r="BB58" s="305">
        <v>104.24548501262214</v>
      </c>
      <c r="BC58" s="305">
        <v>94.896126815298913</v>
      </c>
      <c r="BD58" s="305">
        <v>96.079374473986803</v>
      </c>
      <c r="BE58" s="305">
        <v>92.963796095542833</v>
      </c>
      <c r="BF58" s="305">
        <v>91.388873431001329</v>
      </c>
      <c r="BG58" s="305">
        <v>83.64244998975505</v>
      </c>
      <c r="BH58" s="305">
        <v>284202</v>
      </c>
      <c r="BI58" s="305">
        <v>193476</v>
      </c>
      <c r="BJ58" s="305">
        <v>90726</v>
      </c>
      <c r="BK58" s="305">
        <v>52988</v>
      </c>
      <c r="BL58" s="305">
        <v>37738</v>
      </c>
      <c r="BM58" s="305">
        <v>336848</v>
      </c>
      <c r="BN58" s="305">
        <v>281355</v>
      </c>
      <c r="BO58" s="305">
        <v>55493</v>
      </c>
      <c r="BP58" s="305">
        <v>44368</v>
      </c>
      <c r="BQ58" s="305">
        <v>11125</v>
      </c>
      <c r="BR58" s="305">
        <v>310577.83008388837</v>
      </c>
      <c r="BS58" s="305">
        <v>209400.76621716135</v>
      </c>
      <c r="BT58" s="305">
        <v>101177.063866727</v>
      </c>
      <c r="BU58" s="305">
        <v>59145.851670033713</v>
      </c>
      <c r="BV58" s="305">
        <v>42031.212196693283</v>
      </c>
      <c r="BW58" s="305">
        <v>370728.49449264491</v>
      </c>
      <c r="BX58" s="305">
        <v>301395.37322249555</v>
      </c>
      <c r="BY58" s="305">
        <v>69333.121270149335</v>
      </c>
      <c r="BZ58" s="305">
        <v>56277.657859135434</v>
      </c>
      <c r="CA58" s="305">
        <v>13055.463411013901</v>
      </c>
      <c r="CB58" s="305">
        <v>91.507497467940908</v>
      </c>
      <c r="CC58" s="305">
        <v>92.395077389236292</v>
      </c>
      <c r="CD58" s="305">
        <v>89.670520701714167</v>
      </c>
      <c r="CE58" s="305">
        <v>89.588700650744727</v>
      </c>
      <c r="CF58" s="305">
        <v>89.785656962253782</v>
      </c>
      <c r="CG58" s="305">
        <v>90.861103207345423</v>
      </c>
      <c r="CH58" s="305">
        <v>93.350802632361123</v>
      </c>
      <c r="CI58" s="305">
        <v>80.038225574436879</v>
      </c>
      <c r="CJ58" s="305">
        <v>78.837680329651178</v>
      </c>
      <c r="CK58" s="305">
        <v>85.213367383149986</v>
      </c>
      <c r="CL58" s="305">
        <v>316810</v>
      </c>
      <c r="CM58" s="305">
        <v>309886</v>
      </c>
      <c r="CN58" s="305">
        <v>4471</v>
      </c>
      <c r="CO58" s="305">
        <v>2453</v>
      </c>
      <c r="CP58" s="305">
        <v>303595.61553905113</v>
      </c>
      <c r="CQ58" s="305">
        <v>295058.13963722566</v>
      </c>
      <c r="CR58" s="305">
        <v>4290.6401903741789</v>
      </c>
      <c r="CS58" s="305">
        <v>4246.835711451271</v>
      </c>
      <c r="CT58" s="305">
        <v>309886</v>
      </c>
      <c r="CU58" s="305">
        <v>102816.18788867367</v>
      </c>
      <c r="CV58" s="305">
        <v>87655.741072124642</v>
      </c>
      <c r="CW58" s="305">
        <v>21947.153334572689</v>
      </c>
      <c r="CX58" s="305">
        <v>69613.917350812277</v>
      </c>
      <c r="CY58" s="305">
        <v>1431.8612738601403</v>
      </c>
      <c r="CZ58" s="305">
        <v>26421.139079956582</v>
      </c>
      <c r="DA58" s="305">
        <v>97466.917704628999</v>
      </c>
      <c r="DB58" s="305">
        <v>303595.61553905113</v>
      </c>
      <c r="DC58" s="305">
        <v>295058.13963722566</v>
      </c>
      <c r="DD58" s="305">
        <v>80084.365274788914</v>
      </c>
      <c r="DE58" s="305">
        <v>89676.421454024894</v>
      </c>
      <c r="DF58" s="305">
        <v>26441.876442815024</v>
      </c>
      <c r="DG58" s="305">
        <v>67214.813605896095</v>
      </c>
      <c r="DH58" s="305">
        <v>1795.2547755595992</v>
      </c>
      <c r="DI58" s="305">
        <v>29845.408084141189</v>
      </c>
      <c r="DJ58" s="305">
        <v>98855.476465596876</v>
      </c>
      <c r="DK58" s="305">
        <v>104.35262691046641</v>
      </c>
      <c r="DL58" s="305">
        <v>105.02540291923661</v>
      </c>
      <c r="DM58" s="305">
        <v>128.38484457719849</v>
      </c>
      <c r="DN58" s="305">
        <v>97.746698241146689</v>
      </c>
      <c r="DO58" s="305">
        <v>83.001497197209417</v>
      </c>
      <c r="DP58" s="305">
        <v>103.56930803822944</v>
      </c>
      <c r="DQ58" s="305">
        <v>79.758109732019207</v>
      </c>
      <c r="DR58" s="305">
        <v>88.526647065669891</v>
      </c>
      <c r="DS58" s="305">
        <v>98.595364859274014</v>
      </c>
      <c r="DT58" s="305">
        <v>258174</v>
      </c>
      <c r="DU58" s="305">
        <v>51712</v>
      </c>
      <c r="DV58" s="305">
        <v>155357.81211132632</v>
      </c>
      <c r="DW58" s="305">
        <v>242154.05087463284</v>
      </c>
      <c r="DX58" s="305">
        <v>52904.088762592823</v>
      </c>
      <c r="DY58" s="305">
        <v>162069.68559984391</v>
      </c>
      <c r="DZ58" s="305">
        <v>106.6156023686182</v>
      </c>
      <c r="EA58" s="305">
        <v>97.746698241146689</v>
      </c>
      <c r="EB58" s="305">
        <v>95.858649652045685</v>
      </c>
      <c r="EC58" s="305">
        <v>3593358</v>
      </c>
      <c r="ED58" s="305">
        <v>3698046.6585443215</v>
      </c>
      <c r="EE58" s="305">
        <v>80.080000000000013</v>
      </c>
      <c r="EF58" s="305">
        <v>191478</v>
      </c>
      <c r="EG58" s="305">
        <v>499329</v>
      </c>
      <c r="EH58" s="305">
        <v>40751</v>
      </c>
      <c r="EI58" s="305">
        <v>-80877</v>
      </c>
      <c r="EJ58" s="305">
        <v>697318</v>
      </c>
      <c r="EK58" s="305">
        <v>639994</v>
      </c>
      <c r="EL58" s="305">
        <v>-1239</v>
      </c>
      <c r="EM58" s="305">
        <v>56085</v>
      </c>
      <c r="EN58" s="305">
        <v>8.0429588795929554</v>
      </c>
      <c r="EO58" s="305">
        <v>284202</v>
      </c>
      <c r="EP58" s="305">
        <v>193476</v>
      </c>
      <c r="EQ58" s="305">
        <v>90726</v>
      </c>
      <c r="ER58" s="305">
        <v>37738</v>
      </c>
      <c r="ES58" s="305">
        <v>336848</v>
      </c>
      <c r="ET58" s="305">
        <v>281355</v>
      </c>
      <c r="EU58" s="305">
        <v>55493</v>
      </c>
      <c r="EV58" s="305">
        <v>11125</v>
      </c>
      <c r="EW58" s="305">
        <v>-30905</v>
      </c>
      <c r="EX58" s="305">
        <v>-14245</v>
      </c>
      <c r="EY58" s="305">
        <v>3878</v>
      </c>
      <c r="EZ58" s="305">
        <v>-93918</v>
      </c>
      <c r="FA58" s="305">
        <v>59850</v>
      </c>
      <c r="FB58" s="305">
        <v>90755</v>
      </c>
      <c r="FC58" s="305">
        <v>-30905</v>
      </c>
      <c r="FD58" s="305">
        <v>12717</v>
      </c>
      <c r="FE58" s="305">
        <v>26962</v>
      </c>
      <c r="FF58" s="305">
        <v>-14245</v>
      </c>
      <c r="FG58" s="305">
        <v>1067282</v>
      </c>
      <c r="FH58" s="305">
        <v>149467</v>
      </c>
      <c r="FI58" s="305">
        <v>917815</v>
      </c>
      <c r="FJ58" s="305">
        <v>639994</v>
      </c>
      <c r="FK58" s="305">
        <v>208274</v>
      </c>
      <c r="FL58" s="305">
        <v>219014</v>
      </c>
      <c r="FM58" s="305">
        <v>316810</v>
      </c>
      <c r="FN58" s="305">
        <v>4782</v>
      </c>
      <c r="FO58" s="305">
        <v>904</v>
      </c>
      <c r="FP58" s="305">
        <v>3878</v>
      </c>
      <c r="FQ58" s="305">
        <v>-93918</v>
      </c>
      <c r="FR58" s="305">
        <v>-8.4425834567865721</v>
      </c>
      <c r="FS58" s="305">
        <v>409082</v>
      </c>
      <c r="FT58" s="305">
        <v>400088</v>
      </c>
      <c r="FU58" s="305">
        <v>16984</v>
      </c>
      <c r="FV58" s="305">
        <v>4935</v>
      </c>
      <c r="FW58" s="305">
        <v>0</v>
      </c>
      <c r="FX58" s="305">
        <v>104356</v>
      </c>
      <c r="FY58" s="305">
        <v>11813</v>
      </c>
      <c r="FZ58" s="305">
        <v>113916</v>
      </c>
      <c r="GA58" s="305">
        <v>140997</v>
      </c>
      <c r="GB58" s="305">
        <v>7087</v>
      </c>
      <c r="GC58" s="305">
        <v>8994</v>
      </c>
      <c r="GD58" s="305">
        <v>459813</v>
      </c>
      <c r="GE58" s="305">
        <v>392889</v>
      </c>
      <c r="GF58" s="305">
        <v>118019</v>
      </c>
      <c r="GG58" s="305">
        <v>59276</v>
      </c>
      <c r="GH58" s="305">
        <v>165180</v>
      </c>
      <c r="GI58" s="305">
        <v>21818</v>
      </c>
      <c r="GJ58" s="305">
        <v>12278</v>
      </c>
      <c r="GK58" s="305">
        <v>17554</v>
      </c>
      <c r="GL58" s="305">
        <v>20582</v>
      </c>
      <c r="GM58" s="305">
        <v>66924</v>
      </c>
      <c r="GN58" s="305">
        <v>51742</v>
      </c>
      <c r="GO58" s="305">
        <v>51712</v>
      </c>
      <c r="GP58" s="305">
        <v>12351</v>
      </c>
      <c r="GQ58" s="305">
        <v>1118</v>
      </c>
      <c r="GR58" s="305">
        <v>1713</v>
      </c>
      <c r="GS58" s="305">
        <v>-50731</v>
      </c>
      <c r="GT58" s="305">
        <v>-50719</v>
      </c>
      <c r="GU58" s="305"/>
      <c r="GV58" s="305">
        <v>-33189</v>
      </c>
      <c r="GW58" s="305">
        <v>7199</v>
      </c>
      <c r="GX58" s="305">
        <v>440620.96500000003</v>
      </c>
      <c r="GY58" s="305">
        <v>-946469</v>
      </c>
      <c r="GZ58" s="305">
        <v>174074</v>
      </c>
      <c r="HA58" s="305">
        <v>172362</v>
      </c>
      <c r="HB58" s="305">
        <v>4819</v>
      </c>
      <c r="HC58" s="305">
        <v>1036</v>
      </c>
      <c r="HD58" s="305">
        <v>0</v>
      </c>
      <c r="HE58" s="305">
        <v>67723</v>
      </c>
      <c r="HF58" s="305">
        <v>7533</v>
      </c>
      <c r="HG58" s="305">
        <v>74316</v>
      </c>
      <c r="HH58" s="305">
        <v>10550</v>
      </c>
      <c r="HI58" s="305">
        <v>6385</v>
      </c>
      <c r="HJ58" s="305">
        <v>1712</v>
      </c>
      <c r="HK58" s="305">
        <v>207690</v>
      </c>
      <c r="HL58" s="305">
        <v>179429</v>
      </c>
      <c r="HM58" s="305">
        <v>23128</v>
      </c>
      <c r="HN58" s="305">
        <v>9734</v>
      </c>
      <c r="HO58" s="305">
        <v>15143</v>
      </c>
      <c r="HP58" s="305">
        <v>2665</v>
      </c>
      <c r="HQ58" s="305">
        <v>14446</v>
      </c>
      <c r="HR58" s="305">
        <v>114313</v>
      </c>
      <c r="HS58" s="305">
        <v>28261</v>
      </c>
      <c r="HT58" s="305">
        <v>16121</v>
      </c>
      <c r="HU58" s="305">
        <v>16091</v>
      </c>
      <c r="HV58" s="305">
        <v>5407</v>
      </c>
      <c r="HW58" s="305">
        <v>5378</v>
      </c>
      <c r="HX58" s="305">
        <v>627</v>
      </c>
      <c r="HY58" s="305">
        <v>728</v>
      </c>
      <c r="HZ58" s="305">
        <v>-33616</v>
      </c>
      <c r="IA58" s="305">
        <v>-33604</v>
      </c>
      <c r="IB58" s="305">
        <v>0</v>
      </c>
      <c r="IC58" s="305">
        <v>-19174</v>
      </c>
      <c r="ID58" s="305">
        <v>-7067</v>
      </c>
      <c r="IE58" s="305">
        <v>351691.32899999997</v>
      </c>
      <c r="IF58" s="305">
        <v>160899</v>
      </c>
      <c r="IG58" s="305">
        <v>150615</v>
      </c>
      <c r="IH58" s="305">
        <v>7863</v>
      </c>
      <c r="II58" s="305">
        <v>2019</v>
      </c>
      <c r="IJ58" s="305">
        <v>17169</v>
      </c>
      <c r="IK58" s="305">
        <v>1356</v>
      </c>
      <c r="IL58" s="305">
        <v>30897</v>
      </c>
      <c r="IM58" s="305">
        <v>449</v>
      </c>
      <c r="IN58" s="305">
        <v>90862</v>
      </c>
      <c r="IO58" s="305">
        <v>10284</v>
      </c>
      <c r="IP58" s="305">
        <v>180058</v>
      </c>
      <c r="IQ58" s="305">
        <v>145685</v>
      </c>
      <c r="IR58" s="305">
        <v>71603</v>
      </c>
      <c r="IS58" s="305">
        <v>27607</v>
      </c>
      <c r="IT58" s="305">
        <v>28309</v>
      </c>
      <c r="IU58" s="305">
        <v>4271</v>
      </c>
      <c r="IV58" s="305">
        <v>3084</v>
      </c>
      <c r="IW58" s="305">
        <v>10811</v>
      </c>
      <c r="IX58" s="305">
        <v>34373</v>
      </c>
      <c r="IY58" s="305">
        <v>23197</v>
      </c>
      <c r="IZ58" s="305">
        <v>23197</v>
      </c>
      <c r="JA58" s="305">
        <v>5912</v>
      </c>
      <c r="JB58" s="305">
        <v>4463</v>
      </c>
      <c r="JC58" s="305">
        <v>414</v>
      </c>
      <c r="JD58" s="305">
        <v>387</v>
      </c>
      <c r="JE58" s="305">
        <v>-19159</v>
      </c>
      <c r="JF58" s="305">
        <v>0</v>
      </c>
      <c r="JG58" s="305">
        <v>-19174</v>
      </c>
      <c r="JH58" s="305">
        <v>-7067</v>
      </c>
      <c r="JI58" s="305">
        <v>351691.32899999997</v>
      </c>
      <c r="JJ58" s="305">
        <v>66748</v>
      </c>
      <c r="JK58" s="305">
        <v>59690</v>
      </c>
      <c r="JL58" s="305">
        <v>4218</v>
      </c>
      <c r="JM58" s="305">
        <v>1877</v>
      </c>
      <c r="JN58" s="305">
        <v>19464</v>
      </c>
      <c r="JO58" s="305">
        <v>1173</v>
      </c>
      <c r="JP58" s="305">
        <v>8703</v>
      </c>
      <c r="JQ58" s="305">
        <v>405</v>
      </c>
      <c r="JR58" s="305">
        <v>23850</v>
      </c>
      <c r="JS58" s="305">
        <v>7058</v>
      </c>
      <c r="JT58" s="305">
        <v>72123</v>
      </c>
      <c r="JU58" s="305">
        <v>58176</v>
      </c>
      <c r="JV58" s="305">
        <v>20627</v>
      </c>
      <c r="JW58" s="305">
        <v>20441</v>
      </c>
      <c r="JX58" s="305">
        <v>1277</v>
      </c>
      <c r="JY58" s="305">
        <v>1637</v>
      </c>
      <c r="JZ58" s="305">
        <v>1420</v>
      </c>
      <c r="KA58" s="305">
        <v>12774</v>
      </c>
      <c r="KB58" s="305">
        <v>13947</v>
      </c>
      <c r="KC58" s="305">
        <v>12012</v>
      </c>
      <c r="KD58" s="305">
        <v>12012</v>
      </c>
      <c r="KE58" s="305">
        <v>1028</v>
      </c>
      <c r="KF58" s="305">
        <v>252</v>
      </c>
      <c r="KG58" s="305">
        <v>77</v>
      </c>
      <c r="KH58" s="305">
        <v>578</v>
      </c>
      <c r="KI58" s="305">
        <v>-5375</v>
      </c>
      <c r="KJ58" s="305">
        <v>0</v>
      </c>
      <c r="KK58" s="305">
        <v>-3962</v>
      </c>
      <c r="KL58" s="305">
        <v>1514</v>
      </c>
      <c r="KM58" s="305">
        <v>31775.025000000001</v>
      </c>
      <c r="KN58" s="305">
        <v>140984</v>
      </c>
      <c r="KO58" s="305">
        <v>140851</v>
      </c>
      <c r="KP58" s="305">
        <v>84</v>
      </c>
      <c r="KQ58" s="305">
        <v>3</v>
      </c>
      <c r="KR58" s="305">
        <v>0</v>
      </c>
      <c r="KS58" s="305">
        <v>3148</v>
      </c>
      <c r="KT58" s="305">
        <v>0</v>
      </c>
      <c r="KU58" s="305">
        <v>129593</v>
      </c>
      <c r="KV58" s="305">
        <v>8023</v>
      </c>
      <c r="KW58" s="305">
        <v>133</v>
      </c>
      <c r="KX58" s="305">
        <v>133562</v>
      </c>
      <c r="KY58" s="305">
        <v>133026</v>
      </c>
      <c r="KZ58" s="305">
        <v>2661</v>
      </c>
      <c r="LA58" s="305">
        <v>1494</v>
      </c>
      <c r="LB58" s="305">
        <v>120451</v>
      </c>
      <c r="LC58" s="305">
        <v>3705</v>
      </c>
      <c r="LD58" s="305">
        <v>1</v>
      </c>
      <c r="LE58" s="305">
        <v>4714</v>
      </c>
      <c r="LF58" s="305">
        <v>536</v>
      </c>
      <c r="LG58" s="305">
        <v>412</v>
      </c>
      <c r="LH58" s="305">
        <v>412</v>
      </c>
      <c r="LI58" s="305">
        <v>4</v>
      </c>
      <c r="LJ58" s="305">
        <v>100</v>
      </c>
      <c r="LK58" s="305">
        <v>0</v>
      </c>
      <c r="LL58" s="305">
        <v>20</v>
      </c>
      <c r="LM58" s="305">
        <v>7422</v>
      </c>
      <c r="LN58" s="305">
        <v>0</v>
      </c>
      <c r="LO58" s="305">
        <v>7423</v>
      </c>
      <c r="LP58" s="305">
        <v>7825</v>
      </c>
      <c r="LQ58" s="305">
        <v>-17342.377999999997</v>
      </c>
      <c r="LR58" s="305">
        <v>46572.074000000001</v>
      </c>
      <c r="LS58" s="305">
        <v>7131.6409999999996</v>
      </c>
      <c r="LT58" s="305">
        <v>31031.006000000001</v>
      </c>
      <c r="LU58" s="305">
        <v>31613.128000000001</v>
      </c>
      <c r="LV58" s="305">
        <v>8409.4269999999997</v>
      </c>
      <c r="LW58" s="305">
        <v>39440.433000000005</v>
      </c>
      <c r="LX58" s="305">
        <v>24012.393667962369</v>
      </c>
      <c r="LY58" s="305">
        <v>2700.1936679623686</v>
      </c>
      <c r="LZ58" s="305">
        <v>21312.2</v>
      </c>
      <c r="MA58" s="305">
        <v>18236.800000000003</v>
      </c>
      <c r="MB58" s="305">
        <v>19560.300000000003</v>
      </c>
      <c r="MC58" s="305">
        <v>16769.400000000001</v>
      </c>
      <c r="MD58" s="305">
        <v>36338856</v>
      </c>
      <c r="ME58" s="305">
        <v>30063083.399999999</v>
      </c>
      <c r="MF58" s="305">
        <v>2402.3202209287788</v>
      </c>
      <c r="MG58" s="305">
        <v>297.87344703358985</v>
      </c>
      <c r="MH58" s="305">
        <v>11.245000000000001</v>
      </c>
      <c r="MI58" s="305">
        <v>10.004501234435383</v>
      </c>
      <c r="MJ58" s="305">
        <v>1.2404987655646185</v>
      </c>
      <c r="MK58" s="305">
        <v>856.9</v>
      </c>
      <c r="ML58" s="305">
        <v>2925.8</v>
      </c>
      <c r="MM58" s="305">
        <v>228.40000000000009</v>
      </c>
      <c r="MN58" s="305">
        <v>2697.4</v>
      </c>
      <c r="MO58" s="305">
        <v>2458.8000000000002</v>
      </c>
      <c r="MP58" s="305">
        <v>15070.7</v>
      </c>
      <c r="MQ58" s="305">
        <v>11219.900000000001</v>
      </c>
      <c r="MR58" s="305">
        <v>3850.8</v>
      </c>
      <c r="MS58" s="305">
        <v>439.60000000000014</v>
      </c>
      <c r="MT58" s="305">
        <v>2781.8000000000006</v>
      </c>
      <c r="MU58" s="305">
        <v>225.50000000000051</v>
      </c>
      <c r="MV58" s="305">
        <v>2556.3000000000002</v>
      </c>
      <c r="MW58" s="305">
        <v>2141.6000000000004</v>
      </c>
      <c r="MX58" s="305">
        <v>12873.800000000003</v>
      </c>
      <c r="MY58" s="305">
        <v>9121.6</v>
      </c>
      <c r="MZ58" s="305">
        <v>3752.2000000000007</v>
      </c>
      <c r="NA58" s="305">
        <v>545226</v>
      </c>
      <c r="NB58" s="305">
        <v>4698</v>
      </c>
      <c r="NC58" s="305">
        <v>93070</v>
      </c>
      <c r="ND58" s="305">
        <v>8997</v>
      </c>
      <c r="NE58" s="305">
        <v>84073</v>
      </c>
      <c r="NF58" s="305">
        <v>59240</v>
      </c>
      <c r="NG58" s="305">
        <v>388218</v>
      </c>
      <c r="NH58" s="305">
        <v>250397</v>
      </c>
      <c r="NI58" s="305">
        <v>137821</v>
      </c>
      <c r="NJ58" s="305">
        <v>29897.021407264427</v>
      </c>
      <c r="NK58" s="305">
        <v>10686.9881710646</v>
      </c>
      <c r="NL58" s="305">
        <v>33456.754619311228</v>
      </c>
      <c r="NM58" s="305">
        <v>39898.004434589711</v>
      </c>
      <c r="NN58" s="305">
        <v>32888.549857215505</v>
      </c>
      <c r="NO58" s="305">
        <v>27661.561449383633</v>
      </c>
      <c r="NP58" s="305">
        <v>30155.664994018854</v>
      </c>
      <c r="NQ58" s="305">
        <v>27450.995439396596</v>
      </c>
      <c r="NR58" s="305">
        <v>36730.717978785775</v>
      </c>
      <c r="NS58" s="305">
        <v>2539.9408333333331</v>
      </c>
      <c r="NT58" s="305">
        <v>1814.6300833333332</v>
      </c>
      <c r="NU58" s="305">
        <v>21818</v>
      </c>
      <c r="NV58" s="305">
        <v>0.53177008965145944</v>
      </c>
      <c r="NW58" s="305">
        <v>0.17942940075621586</v>
      </c>
      <c r="NX58" s="305">
        <v>0.25812652417156795</v>
      </c>
      <c r="NY58" s="305">
        <v>0.60971948247853325</v>
      </c>
      <c r="NZ58" s="305">
        <v>0.49962469110813112</v>
      </c>
      <c r="OA58" s="305">
        <v>0.5484784737125411</v>
      </c>
      <c r="OB58" s="305">
        <v>0.4672867372208423</v>
      </c>
      <c r="OC58" s="305">
        <v>0.80148991602502961</v>
      </c>
      <c r="OD58" s="305">
        <v>38390</v>
      </c>
      <c r="OE58" s="305">
        <v>18872.550000000003</v>
      </c>
      <c r="OF58" s="305">
        <v>19517.45</v>
      </c>
      <c r="OG58" s="305">
        <v>23065.5</v>
      </c>
      <c r="OH58" s="305">
        <v>13124.75</v>
      </c>
      <c r="OI58" s="305">
        <v>9940.75</v>
      </c>
      <c r="OJ58" s="305">
        <v>20469.541882084399</v>
      </c>
      <c r="OK58" s="305">
        <v>11805.073229022379</v>
      </c>
      <c r="OL58" s="305">
        <v>8664.468653062022</v>
      </c>
      <c r="OM58" s="305">
        <v>2595.9581179156021</v>
      </c>
      <c r="ON58" s="305">
        <v>1319.625</v>
      </c>
      <c r="OO58" s="305">
        <v>1276.3500000000001</v>
      </c>
      <c r="OP58" s="305">
        <v>60.082052617869245</v>
      </c>
      <c r="OQ58" s="305">
        <v>69.544126257447985</v>
      </c>
      <c r="OR58" s="305">
        <v>50.932626956902673</v>
      </c>
      <c r="OS58" s="305">
        <v>53.319984063778058</v>
      </c>
      <c r="OT58" s="305">
        <v>62.551553600453445</v>
      </c>
      <c r="OU58" s="305">
        <v>44.393446136980096</v>
      </c>
      <c r="OV58" s="305">
        <v>11.254722932152358</v>
      </c>
      <c r="OW58" s="305">
        <v>10.054477228137678</v>
      </c>
      <c r="OX58" s="305">
        <v>12.839574478786814</v>
      </c>
    </row>
    <row r="59" spans="1:414">
      <c r="A59" s="1342">
        <v>2009</v>
      </c>
      <c r="B59" s="305">
        <v>1072990</v>
      </c>
      <c r="C59" s="305">
        <v>611492</v>
      </c>
      <c r="D59" s="305">
        <v>220225</v>
      </c>
      <c r="E59" s="305">
        <v>250564</v>
      </c>
      <c r="F59" s="305">
        <v>246631</v>
      </c>
      <c r="G59" s="305">
        <v>255922</v>
      </c>
      <c r="H59" s="383">
        <v>1140006.1805015001</v>
      </c>
      <c r="I59" s="383">
        <v>687297.67696438252</v>
      </c>
      <c r="J59" s="383">
        <v>231931.14609689632</v>
      </c>
      <c r="K59" s="383">
        <v>246459.6580135767</v>
      </c>
      <c r="L59" s="383">
        <v>275509.20683262375</v>
      </c>
      <c r="M59" s="383">
        <v>301191.50740597944</v>
      </c>
      <c r="N59" s="305">
        <v>94.121419545987109</v>
      </c>
      <c r="O59" s="305">
        <v>88.970473856510509</v>
      </c>
      <c r="P59" s="305">
        <v>94.952749428485234</v>
      </c>
      <c r="Q59" s="305">
        <v>101.66532000389175</v>
      </c>
      <c r="R59" s="305">
        <v>89.51824254273734</v>
      </c>
      <c r="S59" s="305">
        <v>84.96985927795096</v>
      </c>
      <c r="T59" s="383">
        <v>1072990</v>
      </c>
      <c r="U59" s="383">
        <v>1004290</v>
      </c>
      <c r="V59" s="383">
        <v>531653</v>
      </c>
      <c r="W59" s="383">
        <v>472637</v>
      </c>
      <c r="X59" s="383">
        <v>319670</v>
      </c>
      <c r="Y59" s="383">
        <v>152967</v>
      </c>
      <c r="Z59" s="383">
        <v>68700</v>
      </c>
      <c r="AA59" s="305">
        <v>1072990</v>
      </c>
      <c r="AB59" s="305">
        <v>1005567</v>
      </c>
      <c r="AC59" s="305">
        <v>24138</v>
      </c>
      <c r="AD59" s="305">
        <v>34334</v>
      </c>
      <c r="AE59" s="305">
        <v>121547</v>
      </c>
      <c r="AF59" s="305">
        <v>110029</v>
      </c>
      <c r="AG59" s="305">
        <v>715519</v>
      </c>
      <c r="AH59" s="305">
        <v>533857</v>
      </c>
      <c r="AI59" s="305">
        <v>63931</v>
      </c>
      <c r="AJ59" s="305">
        <v>181662</v>
      </c>
      <c r="AK59" s="305">
        <v>67423</v>
      </c>
      <c r="AL59" s="305">
        <v>1140006.1805015001</v>
      </c>
      <c r="AM59" s="305">
        <v>1045855.7129122516</v>
      </c>
      <c r="AN59" s="305">
        <v>31681.677652250368</v>
      </c>
      <c r="AO59" s="305">
        <v>33753.85927004111</v>
      </c>
      <c r="AP59" s="305">
        <v>134538.00599001432</v>
      </c>
      <c r="AQ59" s="305">
        <v>104084.06113203462</v>
      </c>
      <c r="AR59" s="305">
        <v>741798.10886791127</v>
      </c>
      <c r="AS59" s="305">
        <v>550121.67123642727</v>
      </c>
      <c r="AT59" s="305">
        <v>76001.10441</v>
      </c>
      <c r="AU59" s="305">
        <v>191676.43763148395</v>
      </c>
      <c r="AV59" s="305">
        <v>94150.467589248481</v>
      </c>
      <c r="AW59" s="305">
        <v>94.121419545987109</v>
      </c>
      <c r="AX59" s="305">
        <v>96.147775222256499</v>
      </c>
      <c r="AY59" s="305">
        <v>76.189147130866857</v>
      </c>
      <c r="AZ59" s="305">
        <v>101.7187389605366</v>
      </c>
      <c r="BA59" s="305">
        <v>90.343988009619707</v>
      </c>
      <c r="BB59" s="305">
        <v>105.71167074315441</v>
      </c>
      <c r="BC59" s="305">
        <v>96.457377209006793</v>
      </c>
      <c r="BD59" s="305">
        <v>97.043441099153299</v>
      </c>
      <c r="BE59" s="305">
        <v>84.118514456203286</v>
      </c>
      <c r="BF59" s="305">
        <v>94.775342365900158</v>
      </c>
      <c r="BG59" s="305">
        <v>71.611965109028702</v>
      </c>
      <c r="BH59" s="305">
        <v>246631</v>
      </c>
      <c r="BI59" s="305">
        <v>164687</v>
      </c>
      <c r="BJ59" s="305">
        <v>81944</v>
      </c>
      <c r="BK59" s="305">
        <v>47152</v>
      </c>
      <c r="BL59" s="305">
        <v>34792</v>
      </c>
      <c r="BM59" s="305">
        <v>255922</v>
      </c>
      <c r="BN59" s="305">
        <v>206598</v>
      </c>
      <c r="BO59" s="305">
        <v>49324</v>
      </c>
      <c r="BP59" s="305">
        <v>39544</v>
      </c>
      <c r="BQ59" s="305">
        <v>9780</v>
      </c>
      <c r="BR59" s="305">
        <v>275509.20683262375</v>
      </c>
      <c r="BS59" s="305">
        <v>184412.31269494194</v>
      </c>
      <c r="BT59" s="305">
        <v>91096.894137681782</v>
      </c>
      <c r="BU59" s="305">
        <v>52739.655911760354</v>
      </c>
      <c r="BV59" s="305">
        <v>38357.238225921428</v>
      </c>
      <c r="BW59" s="305">
        <v>301191.50740597944</v>
      </c>
      <c r="BX59" s="305">
        <v>241625.40868704816</v>
      </c>
      <c r="BY59" s="305">
        <v>59566.098718931324</v>
      </c>
      <c r="BZ59" s="305">
        <v>48184.838486197383</v>
      </c>
      <c r="CA59" s="305">
        <v>11381.260232733943</v>
      </c>
      <c r="CB59" s="305">
        <v>89.51824254273734</v>
      </c>
      <c r="CC59" s="305">
        <v>89.303689972387104</v>
      </c>
      <c r="CD59" s="305">
        <v>89.952572780529366</v>
      </c>
      <c r="CE59" s="305">
        <v>89.405209770217013</v>
      </c>
      <c r="CF59" s="305">
        <v>90.705174848818814</v>
      </c>
      <c r="CG59" s="305">
        <v>84.96985927795096</v>
      </c>
      <c r="CH59" s="305">
        <v>85.503424959576392</v>
      </c>
      <c r="CI59" s="305">
        <v>82.805490137503028</v>
      </c>
      <c r="CJ59" s="305">
        <v>82.067308394791937</v>
      </c>
      <c r="CK59" s="305">
        <v>85.93072998956201</v>
      </c>
      <c r="CL59" s="305">
        <v>250564</v>
      </c>
      <c r="CM59" s="305">
        <v>248528</v>
      </c>
      <c r="CN59" s="305">
        <v>-59</v>
      </c>
      <c r="CO59" s="305">
        <v>2095</v>
      </c>
      <c r="CP59" s="305">
        <v>246459.6580135767</v>
      </c>
      <c r="CQ59" s="305">
        <v>243159.42159671232</v>
      </c>
      <c r="CR59" s="305">
        <v>68.698778591917616</v>
      </c>
      <c r="CS59" s="305">
        <v>3231.5376382724507</v>
      </c>
      <c r="CT59" s="305">
        <v>248528</v>
      </c>
      <c r="CU59" s="305">
        <v>77958.327596904535</v>
      </c>
      <c r="CV59" s="305">
        <v>76666.05427339203</v>
      </c>
      <c r="CW59" s="305">
        <v>13413.721415873957</v>
      </c>
      <c r="CX59" s="305">
        <v>52249.089061197454</v>
      </c>
      <c r="CY59" s="305">
        <v>1537.294400225346</v>
      </c>
      <c r="CZ59" s="305">
        <v>26703.513252406672</v>
      </c>
      <c r="DA59" s="305">
        <v>80489.896713829468</v>
      </c>
      <c r="DB59" s="305">
        <v>246459.6580135767</v>
      </c>
      <c r="DC59" s="305">
        <v>243159.42159671232</v>
      </c>
      <c r="DD59" s="305">
        <v>63581.369474737236</v>
      </c>
      <c r="DE59" s="305">
        <v>79017.891025556106</v>
      </c>
      <c r="DF59" s="305">
        <v>15607.412503701604</v>
      </c>
      <c r="DG59" s="305">
        <v>53850.72373618299</v>
      </c>
      <c r="DH59" s="305">
        <v>1937.6952511422448</v>
      </c>
      <c r="DI59" s="305">
        <v>29164.329605392108</v>
      </c>
      <c r="DJ59" s="305">
        <v>84952.74859271734</v>
      </c>
      <c r="DK59" s="305">
        <v>101.66532000389175</v>
      </c>
      <c r="DL59" s="305">
        <v>102.20784305540572</v>
      </c>
      <c r="DM59" s="305">
        <v>122.61190383431375</v>
      </c>
      <c r="DN59" s="305">
        <v>97.023665499496261</v>
      </c>
      <c r="DO59" s="305">
        <v>85.944556233729514</v>
      </c>
      <c r="DP59" s="305">
        <v>97.025788023143349</v>
      </c>
      <c r="DQ59" s="305">
        <v>79.336232016831957</v>
      </c>
      <c r="DR59" s="305">
        <v>91.562239261860285</v>
      </c>
      <c r="DS59" s="305">
        <v>94.746665702031848</v>
      </c>
      <c r="DT59" s="305">
        <v>193175</v>
      </c>
      <c r="DU59" s="305">
        <v>55353</v>
      </c>
      <c r="DV59" s="305">
        <v>115216.67240309546</v>
      </c>
      <c r="DW59" s="305">
        <v>186108.39212361188</v>
      </c>
      <c r="DX59" s="305">
        <v>57051.029473100447</v>
      </c>
      <c r="DY59" s="305">
        <v>122527.02264887464</v>
      </c>
      <c r="DZ59" s="305">
        <v>103.79703880934854</v>
      </c>
      <c r="EA59" s="305">
        <v>97.023665499496261</v>
      </c>
      <c r="EB59" s="305">
        <v>94.033683274318662</v>
      </c>
      <c r="EC59" s="305">
        <v>3681713</v>
      </c>
      <c r="ED59" s="305">
        <v>3789538.0628521284</v>
      </c>
      <c r="EE59" s="305">
        <v>71.150000000000006</v>
      </c>
      <c r="EF59" s="305">
        <v>179181</v>
      </c>
      <c r="EG59" s="305">
        <v>488399</v>
      </c>
      <c r="EH59" s="305">
        <v>31132</v>
      </c>
      <c r="EI59" s="305">
        <v>-49440</v>
      </c>
      <c r="EJ59" s="305">
        <v>693220</v>
      </c>
      <c r="EK59" s="305">
        <v>611492</v>
      </c>
      <c r="EL59" s="305">
        <v>-842</v>
      </c>
      <c r="EM59" s="305">
        <v>80886</v>
      </c>
      <c r="EN59" s="305">
        <v>11.668157294942443</v>
      </c>
      <c r="EO59" s="305">
        <v>246631</v>
      </c>
      <c r="EP59" s="305">
        <v>164687</v>
      </c>
      <c r="EQ59" s="305">
        <v>81944</v>
      </c>
      <c r="ER59" s="305">
        <v>34792</v>
      </c>
      <c r="ES59" s="305">
        <v>255922</v>
      </c>
      <c r="ET59" s="305">
        <v>206598</v>
      </c>
      <c r="EU59" s="305">
        <v>49324</v>
      </c>
      <c r="EV59" s="305">
        <v>9780</v>
      </c>
      <c r="EW59" s="305">
        <v>-20605</v>
      </c>
      <c r="EX59" s="305">
        <v>-12774</v>
      </c>
      <c r="EY59" s="305">
        <v>4163</v>
      </c>
      <c r="EZ59" s="305">
        <v>-38507</v>
      </c>
      <c r="FA59" s="305">
        <v>51894</v>
      </c>
      <c r="FB59" s="305">
        <v>72499</v>
      </c>
      <c r="FC59" s="305">
        <v>-20605</v>
      </c>
      <c r="FD59" s="305">
        <v>13470</v>
      </c>
      <c r="FE59" s="305">
        <v>26244</v>
      </c>
      <c r="FF59" s="305">
        <v>-12774</v>
      </c>
      <c r="FG59" s="305">
        <v>1039611</v>
      </c>
      <c r="FH59" s="305">
        <v>152967</v>
      </c>
      <c r="FI59" s="305">
        <v>886644</v>
      </c>
      <c r="FJ59" s="305">
        <v>611492</v>
      </c>
      <c r="FK59" s="305">
        <v>220225</v>
      </c>
      <c r="FL59" s="305">
        <v>207894</v>
      </c>
      <c r="FM59" s="305">
        <v>250564</v>
      </c>
      <c r="FN59" s="305">
        <v>5496</v>
      </c>
      <c r="FO59" s="305">
        <v>1333</v>
      </c>
      <c r="FP59" s="305">
        <v>4163</v>
      </c>
      <c r="FQ59" s="305">
        <v>-38507</v>
      </c>
      <c r="FR59" s="305">
        <v>-3.5887566519725254</v>
      </c>
      <c r="FS59" s="305">
        <v>373777</v>
      </c>
      <c r="FT59" s="305">
        <v>364613</v>
      </c>
      <c r="FU59" s="305">
        <v>18210</v>
      </c>
      <c r="FV59" s="305">
        <v>5287</v>
      </c>
      <c r="FW59" s="305">
        <v>0</v>
      </c>
      <c r="FX59" s="305">
        <v>86108</v>
      </c>
      <c r="FY59" s="305">
        <v>10698</v>
      </c>
      <c r="FZ59" s="305">
        <v>97621</v>
      </c>
      <c r="GA59" s="305">
        <v>138190</v>
      </c>
      <c r="GB59" s="305">
        <v>8499</v>
      </c>
      <c r="GC59" s="305">
        <v>9164</v>
      </c>
      <c r="GD59" s="305">
        <v>494353</v>
      </c>
      <c r="GE59" s="305">
        <v>425012</v>
      </c>
      <c r="GF59" s="305">
        <v>125383</v>
      </c>
      <c r="GG59" s="305">
        <v>61379</v>
      </c>
      <c r="GH59" s="305">
        <v>186123</v>
      </c>
      <c r="GI59" s="305">
        <v>32500</v>
      </c>
      <c r="GJ59" s="305">
        <v>12371</v>
      </c>
      <c r="GK59" s="305">
        <v>18369</v>
      </c>
      <c r="GL59" s="305">
        <v>21387</v>
      </c>
      <c r="GM59" s="305">
        <v>69341</v>
      </c>
      <c r="GN59" s="305">
        <v>55375</v>
      </c>
      <c r="GO59" s="305">
        <v>55353</v>
      </c>
      <c r="GP59" s="305">
        <v>11036</v>
      </c>
      <c r="GQ59" s="305">
        <v>1396</v>
      </c>
      <c r="GR59" s="305">
        <v>1534</v>
      </c>
      <c r="GS59" s="305">
        <v>-120576</v>
      </c>
      <c r="GT59" s="305">
        <v>-121272</v>
      </c>
      <c r="GU59" s="305"/>
      <c r="GV59" s="305">
        <v>-102221</v>
      </c>
      <c r="GW59" s="305">
        <v>-60399</v>
      </c>
      <c r="GX59" s="305">
        <v>569535.35900000005</v>
      </c>
      <c r="GY59" s="305">
        <v>-1043004</v>
      </c>
      <c r="GZ59" s="305">
        <v>141561</v>
      </c>
      <c r="HA59" s="305">
        <v>139922</v>
      </c>
      <c r="HB59" s="305">
        <v>5062</v>
      </c>
      <c r="HC59" s="305">
        <v>1117</v>
      </c>
      <c r="HD59" s="305">
        <v>0</v>
      </c>
      <c r="HE59" s="305">
        <v>53229</v>
      </c>
      <c r="HF59" s="305">
        <v>8360</v>
      </c>
      <c r="HG59" s="305">
        <v>56033</v>
      </c>
      <c r="HH59" s="305">
        <v>11071</v>
      </c>
      <c r="HI59" s="305">
        <v>5050</v>
      </c>
      <c r="HJ59" s="305">
        <v>1639</v>
      </c>
      <c r="HK59" s="305">
        <v>241952</v>
      </c>
      <c r="HL59" s="305">
        <v>208783</v>
      </c>
      <c r="HM59" s="305">
        <v>24382</v>
      </c>
      <c r="HN59" s="305">
        <v>10198</v>
      </c>
      <c r="HO59" s="305">
        <v>16057</v>
      </c>
      <c r="HP59" s="305">
        <v>2682</v>
      </c>
      <c r="HQ59" s="305">
        <v>16182</v>
      </c>
      <c r="HR59" s="305">
        <v>139282</v>
      </c>
      <c r="HS59" s="305">
        <v>33169</v>
      </c>
      <c r="HT59" s="305">
        <v>15853</v>
      </c>
      <c r="HU59" s="305">
        <v>15831</v>
      </c>
      <c r="HV59" s="305">
        <v>4039</v>
      </c>
      <c r="HW59" s="305">
        <v>11809</v>
      </c>
      <c r="HX59" s="305">
        <v>913</v>
      </c>
      <c r="HY59" s="305">
        <v>555</v>
      </c>
      <c r="HZ59" s="305">
        <v>-100391</v>
      </c>
      <c r="IA59" s="305">
        <v>-101087</v>
      </c>
      <c r="IB59" s="305">
        <v>0</v>
      </c>
      <c r="IC59" s="305">
        <v>-84215</v>
      </c>
      <c r="ID59" s="305">
        <v>-68861</v>
      </c>
      <c r="IE59" s="305">
        <v>470500.962</v>
      </c>
      <c r="IF59" s="305">
        <v>167085</v>
      </c>
      <c r="IG59" s="305">
        <v>155156</v>
      </c>
      <c r="IH59" s="305">
        <v>8454</v>
      </c>
      <c r="II59" s="305">
        <v>2277</v>
      </c>
      <c r="IJ59" s="305">
        <v>13838</v>
      </c>
      <c r="IK59" s="305">
        <v>631</v>
      </c>
      <c r="IL59" s="305">
        <v>33984</v>
      </c>
      <c r="IM59" s="305">
        <v>487</v>
      </c>
      <c r="IN59" s="305">
        <v>95485</v>
      </c>
      <c r="IO59" s="305">
        <v>11929</v>
      </c>
      <c r="IP59" s="305">
        <v>188989</v>
      </c>
      <c r="IQ59" s="305">
        <v>156125</v>
      </c>
      <c r="IR59" s="305">
        <v>76433</v>
      </c>
      <c r="IS59" s="305">
        <v>29642</v>
      </c>
      <c r="IT59" s="305">
        <v>31892</v>
      </c>
      <c r="IU59" s="305">
        <v>4263</v>
      </c>
      <c r="IV59" s="305">
        <v>3067</v>
      </c>
      <c r="IW59" s="305">
        <v>10828</v>
      </c>
      <c r="IX59" s="305">
        <v>32864</v>
      </c>
      <c r="IY59" s="305">
        <v>21836</v>
      </c>
      <c r="IZ59" s="305">
        <v>21836</v>
      </c>
      <c r="JA59" s="305">
        <v>6158</v>
      </c>
      <c r="JB59" s="305">
        <v>4121</v>
      </c>
      <c r="JC59" s="305">
        <v>380</v>
      </c>
      <c r="JD59" s="305">
        <v>369</v>
      </c>
      <c r="JE59" s="305">
        <v>-21904</v>
      </c>
      <c r="JF59" s="305">
        <v>0</v>
      </c>
      <c r="JG59" s="305">
        <v>-84215</v>
      </c>
      <c r="JH59" s="305">
        <v>-68861</v>
      </c>
      <c r="JI59" s="305">
        <v>470500.962</v>
      </c>
      <c r="JJ59" s="305">
        <v>70429</v>
      </c>
      <c r="JK59" s="305">
        <v>58685</v>
      </c>
      <c r="JL59" s="305">
        <v>4622</v>
      </c>
      <c r="JM59" s="305">
        <v>1889</v>
      </c>
      <c r="JN59" s="305">
        <v>19041</v>
      </c>
      <c r="JO59" s="305">
        <v>698</v>
      </c>
      <c r="JP59" s="305">
        <v>7604</v>
      </c>
      <c r="JQ59" s="305">
        <v>402</v>
      </c>
      <c r="JR59" s="305">
        <v>24429</v>
      </c>
      <c r="JS59" s="305">
        <v>11744</v>
      </c>
      <c r="JT59" s="305">
        <v>76339</v>
      </c>
      <c r="JU59" s="305">
        <v>57269</v>
      </c>
      <c r="JV59" s="305">
        <v>21772</v>
      </c>
      <c r="JW59" s="305">
        <v>20168</v>
      </c>
      <c r="JX59" s="305">
        <v>1478</v>
      </c>
      <c r="JY59" s="305">
        <v>1824</v>
      </c>
      <c r="JZ59" s="305">
        <v>954</v>
      </c>
      <c r="KA59" s="305">
        <v>11073</v>
      </c>
      <c r="KB59" s="305">
        <v>19070</v>
      </c>
      <c r="KC59" s="305">
        <v>17272</v>
      </c>
      <c r="KD59" s="305">
        <v>17272</v>
      </c>
      <c r="KE59" s="305">
        <v>836</v>
      </c>
      <c r="KF59" s="305">
        <v>264</v>
      </c>
      <c r="KG59" s="305">
        <v>103</v>
      </c>
      <c r="KH59" s="305">
        <v>595</v>
      </c>
      <c r="KI59" s="305">
        <v>-5910</v>
      </c>
      <c r="KJ59" s="305">
        <v>0</v>
      </c>
      <c r="KK59" s="305">
        <v>-4963</v>
      </c>
      <c r="KL59" s="305">
        <v>1416</v>
      </c>
      <c r="KM59" s="305">
        <v>34700.404999999999</v>
      </c>
      <c r="KN59" s="305">
        <v>158417</v>
      </c>
      <c r="KO59" s="305">
        <v>158107</v>
      </c>
      <c r="KP59" s="305">
        <v>72</v>
      </c>
      <c r="KQ59" s="305">
        <v>4</v>
      </c>
      <c r="KR59" s="305">
        <v>0</v>
      </c>
      <c r="KS59" s="305">
        <v>2844</v>
      </c>
      <c r="KT59" s="305">
        <v>0</v>
      </c>
      <c r="KU59" s="305">
        <v>126230</v>
      </c>
      <c r="KV59" s="305">
        <v>28957</v>
      </c>
      <c r="KW59" s="305">
        <v>310</v>
      </c>
      <c r="KX59" s="305">
        <v>150788</v>
      </c>
      <c r="KY59" s="305">
        <v>150092</v>
      </c>
      <c r="KZ59" s="305">
        <v>2796</v>
      </c>
      <c r="LA59" s="305">
        <v>1371</v>
      </c>
      <c r="LB59" s="305">
        <v>136696</v>
      </c>
      <c r="LC59" s="305">
        <v>3602</v>
      </c>
      <c r="LD59" s="305">
        <v>1</v>
      </c>
      <c r="LE59" s="305">
        <v>5626</v>
      </c>
      <c r="LF59" s="305">
        <v>696</v>
      </c>
      <c r="LG59" s="305">
        <v>414</v>
      </c>
      <c r="LH59" s="305">
        <v>414</v>
      </c>
      <c r="LI59" s="305">
        <v>3</v>
      </c>
      <c r="LJ59" s="305">
        <v>264</v>
      </c>
      <c r="LK59" s="305">
        <v>0</v>
      </c>
      <c r="LL59" s="305">
        <v>15</v>
      </c>
      <c r="LM59" s="305">
        <v>7629</v>
      </c>
      <c r="LN59" s="305">
        <v>0</v>
      </c>
      <c r="LO59" s="305">
        <v>7630</v>
      </c>
      <c r="LP59" s="305">
        <v>8015</v>
      </c>
      <c r="LQ59" s="305">
        <v>-28936.504000000001</v>
      </c>
      <c r="LR59" s="305">
        <v>47196.896000000001</v>
      </c>
      <c r="LS59" s="305">
        <v>7275.1350000000002</v>
      </c>
      <c r="LT59" s="305">
        <v>31306.169000000002</v>
      </c>
      <c r="LU59" s="305">
        <v>31744.205000000002</v>
      </c>
      <c r="LV59" s="305">
        <v>8615.5920000000006</v>
      </c>
      <c r="LW59" s="305">
        <v>39921.760999999999</v>
      </c>
      <c r="LX59" s="305">
        <v>24307.991965426991</v>
      </c>
      <c r="LY59" s="305">
        <v>4340.1919654269877</v>
      </c>
      <c r="LZ59" s="305">
        <v>19967.800000000003</v>
      </c>
      <c r="MA59" s="305">
        <v>17098.2</v>
      </c>
      <c r="MB59" s="305">
        <v>18337.7</v>
      </c>
      <c r="MC59" s="305">
        <v>15725.899999999998</v>
      </c>
      <c r="MD59" s="305">
        <v>34168083.299999997</v>
      </c>
      <c r="ME59" s="305">
        <v>28271746.299999997</v>
      </c>
      <c r="MF59" s="305">
        <v>3858.1025944902071</v>
      </c>
      <c r="MG59" s="305">
        <v>482.0893709367806</v>
      </c>
      <c r="MH59" s="305">
        <v>17.855</v>
      </c>
      <c r="MI59" s="305">
        <v>15.871745391299896</v>
      </c>
      <c r="MJ59" s="305">
        <v>1.9832546087001042</v>
      </c>
      <c r="MK59" s="305">
        <v>815.8</v>
      </c>
      <c r="ML59" s="305">
        <v>2580.1999999999998</v>
      </c>
      <c r="MM59" s="305">
        <v>227.29999999999973</v>
      </c>
      <c r="MN59" s="305">
        <v>2352.9</v>
      </c>
      <c r="MO59" s="305">
        <v>1911.3999999999999</v>
      </c>
      <c r="MP59" s="305">
        <v>14660.400000000001</v>
      </c>
      <c r="MQ59" s="305">
        <v>10748.800000000001</v>
      </c>
      <c r="MR59" s="305">
        <v>3911.6</v>
      </c>
      <c r="MS59" s="305">
        <v>433.6</v>
      </c>
      <c r="MT59" s="305">
        <v>2460.6</v>
      </c>
      <c r="MU59" s="305">
        <v>225.09999999999991</v>
      </c>
      <c r="MV59" s="305">
        <v>2235.5</v>
      </c>
      <c r="MW59" s="305">
        <v>1637.9999999999998</v>
      </c>
      <c r="MX59" s="305">
        <v>12566</v>
      </c>
      <c r="MY59" s="305">
        <v>8751.7999999999993</v>
      </c>
      <c r="MZ59" s="305">
        <v>3814.2000000000003</v>
      </c>
      <c r="NA59" s="305">
        <v>531653</v>
      </c>
      <c r="NB59" s="305">
        <v>4684</v>
      </c>
      <c r="NC59" s="305">
        <v>83767</v>
      </c>
      <c r="ND59" s="305">
        <v>9320</v>
      </c>
      <c r="NE59" s="305">
        <v>74447</v>
      </c>
      <c r="NF59" s="305">
        <v>49868</v>
      </c>
      <c r="NG59" s="305">
        <v>393334</v>
      </c>
      <c r="NH59" s="305">
        <v>247055</v>
      </c>
      <c r="NI59" s="305">
        <v>146279</v>
      </c>
      <c r="NJ59" s="305">
        <v>31094.091775742476</v>
      </c>
      <c r="NK59" s="305">
        <v>10802.583025830258</v>
      </c>
      <c r="NL59" s="305">
        <v>34043.322766804842</v>
      </c>
      <c r="NM59" s="305">
        <v>41403.820524211478</v>
      </c>
      <c r="NN59" s="305">
        <v>33302.169537016329</v>
      </c>
      <c r="NO59" s="305">
        <v>30444.444444444449</v>
      </c>
      <c r="NP59" s="305">
        <v>31301.448352697756</v>
      </c>
      <c r="NQ59" s="305">
        <v>28229.050023995067</v>
      </c>
      <c r="NR59" s="305">
        <v>38351.161449320956</v>
      </c>
      <c r="NS59" s="305">
        <v>3644.0411666666673</v>
      </c>
      <c r="NT59" s="305">
        <v>2681.2170833333334</v>
      </c>
      <c r="NU59" s="305">
        <v>32500</v>
      </c>
      <c r="NV59" s="305">
        <v>0.52870967324902274</v>
      </c>
      <c r="NW59" s="305">
        <v>0.1940508741403596</v>
      </c>
      <c r="NX59" s="305">
        <v>0.27145103978563523</v>
      </c>
      <c r="NY59" s="305">
        <v>0.61249557784231612</v>
      </c>
      <c r="NZ59" s="305">
        <v>0.45322596769942469</v>
      </c>
      <c r="OA59" s="305">
        <v>0.54971845611367409</v>
      </c>
      <c r="OB59" s="305">
        <v>0.46277373903498503</v>
      </c>
      <c r="OC59" s="305">
        <v>0.80522618929660583</v>
      </c>
      <c r="OD59" s="305">
        <v>38650.925000000003</v>
      </c>
      <c r="OE59" s="305">
        <v>18986.099999999999</v>
      </c>
      <c r="OF59" s="305">
        <v>19664.825000000001</v>
      </c>
      <c r="OG59" s="305">
        <v>23260.45</v>
      </c>
      <c r="OH59" s="305">
        <v>13032.65</v>
      </c>
      <c r="OI59" s="305">
        <v>10227.800000000001</v>
      </c>
      <c r="OJ59" s="305">
        <v>19106.993751471124</v>
      </c>
      <c r="OK59" s="305">
        <v>10733.130750711247</v>
      </c>
      <c r="OL59" s="305">
        <v>8373.8630007598786</v>
      </c>
      <c r="OM59" s="305">
        <v>4153.4562485288761</v>
      </c>
      <c r="ON59" s="305">
        <v>2299.5</v>
      </c>
      <c r="OO59" s="305">
        <v>1853.9250000000002</v>
      </c>
      <c r="OP59" s="305">
        <v>60.180836551777219</v>
      </c>
      <c r="OQ59" s="305">
        <v>68.643112592896912</v>
      </c>
      <c r="OR59" s="305">
        <v>52.010633199125856</v>
      </c>
      <c r="OS59" s="305">
        <v>49.434764501680419</v>
      </c>
      <c r="OT59" s="305">
        <v>56.531519115096032</v>
      </c>
      <c r="OU59" s="305">
        <v>42.582952051492342</v>
      </c>
      <c r="OV59" s="305">
        <v>17.85630221482764</v>
      </c>
      <c r="OW59" s="305">
        <v>17.644147583185308</v>
      </c>
      <c r="OX59" s="305">
        <v>18.126332153542307</v>
      </c>
    </row>
    <row r="60" spans="1:414" s="55" customFormat="1">
      <c r="A60" s="1342">
        <v>2010</v>
      </c>
      <c r="B60" s="305">
        <v>1077145</v>
      </c>
      <c r="C60" s="305">
        <v>626405</v>
      </c>
      <c r="D60" s="305">
        <v>220650</v>
      </c>
      <c r="E60" s="305">
        <v>241268</v>
      </c>
      <c r="F60" s="305">
        <v>278203</v>
      </c>
      <c r="G60" s="305">
        <v>289381</v>
      </c>
      <c r="H60" s="383">
        <v>1141079.2161049999</v>
      </c>
      <c r="I60" s="383">
        <v>690341.48391991062</v>
      </c>
      <c r="J60" s="383">
        <v>233497.24984387879</v>
      </c>
      <c r="K60" s="383">
        <v>236849.9839023292</v>
      </c>
      <c r="L60" s="383">
        <v>300170.44685215951</v>
      </c>
      <c r="M60" s="383">
        <v>319779.94841327809</v>
      </c>
      <c r="N60" s="305">
        <v>94.397039644343423</v>
      </c>
      <c r="O60" s="305">
        <v>90.738426502074702</v>
      </c>
      <c r="P60" s="305">
        <v>94.497901002059464</v>
      </c>
      <c r="Q60" s="305">
        <v>101.86532252393678</v>
      </c>
      <c r="R60" s="305">
        <v>92.681675667098915</v>
      </c>
      <c r="S60" s="305">
        <v>90.49379157007337</v>
      </c>
      <c r="T60" s="383">
        <v>1077145</v>
      </c>
      <c r="U60" s="383">
        <v>987867</v>
      </c>
      <c r="V60" s="383">
        <v>528815</v>
      </c>
      <c r="W60" s="383">
        <v>459052</v>
      </c>
      <c r="X60" s="383">
        <v>301575</v>
      </c>
      <c r="Y60" s="383">
        <v>157477</v>
      </c>
      <c r="Z60" s="383">
        <v>89278</v>
      </c>
      <c r="AA60" s="305">
        <v>1077145</v>
      </c>
      <c r="AB60" s="305">
        <v>989756</v>
      </c>
      <c r="AC60" s="305">
        <v>26039</v>
      </c>
      <c r="AD60" s="305">
        <v>38191</v>
      </c>
      <c r="AE60" s="305">
        <v>119716</v>
      </c>
      <c r="AF60" s="305">
        <v>89685</v>
      </c>
      <c r="AG60" s="305">
        <v>716125</v>
      </c>
      <c r="AH60" s="305">
        <v>533038</v>
      </c>
      <c r="AI60" s="305">
        <v>74342</v>
      </c>
      <c r="AJ60" s="305">
        <v>183087</v>
      </c>
      <c r="AK60" s="305">
        <v>87389</v>
      </c>
      <c r="AL60" s="305">
        <v>1141079.2161049999</v>
      </c>
      <c r="AM60" s="305">
        <v>1043236.8769443881</v>
      </c>
      <c r="AN60" s="305">
        <v>31653.124429578773</v>
      </c>
      <c r="AO60" s="305">
        <v>40431.240635338625</v>
      </c>
      <c r="AP60" s="305">
        <v>133282.75905946377</v>
      </c>
      <c r="AQ60" s="305">
        <v>88019.058541694423</v>
      </c>
      <c r="AR60" s="305">
        <v>749850.6942783125</v>
      </c>
      <c r="AS60" s="305">
        <v>555498.11349632416</v>
      </c>
      <c r="AT60" s="305">
        <v>77671.079157</v>
      </c>
      <c r="AU60" s="305">
        <v>194352.58078198833</v>
      </c>
      <c r="AV60" s="305">
        <v>97842.339160611678</v>
      </c>
      <c r="AW60" s="305">
        <v>94.397039644343423</v>
      </c>
      <c r="AX60" s="305">
        <v>94.873563413418424</v>
      </c>
      <c r="AY60" s="305">
        <v>82.263601048076751</v>
      </c>
      <c r="AZ60" s="305">
        <v>94.459134569863878</v>
      </c>
      <c r="BA60" s="305">
        <v>89.82106976536177</v>
      </c>
      <c r="BB60" s="305">
        <v>101.89270538211497</v>
      </c>
      <c r="BC60" s="305">
        <v>95.50234539546949</v>
      </c>
      <c r="BD60" s="305">
        <v>95.956761517161709</v>
      </c>
      <c r="BE60" s="305">
        <v>95.713875495059384</v>
      </c>
      <c r="BF60" s="305">
        <v>94.203534248600846</v>
      </c>
      <c r="BG60" s="305">
        <v>89.316139362273276</v>
      </c>
      <c r="BH60" s="305">
        <v>278203</v>
      </c>
      <c r="BI60" s="305">
        <v>192016</v>
      </c>
      <c r="BJ60" s="305">
        <v>86187</v>
      </c>
      <c r="BK60" s="305">
        <v>50041</v>
      </c>
      <c r="BL60" s="305">
        <v>36146</v>
      </c>
      <c r="BM60" s="305">
        <v>289381</v>
      </c>
      <c r="BN60" s="305">
        <v>239980</v>
      </c>
      <c r="BO60" s="305">
        <v>49401</v>
      </c>
      <c r="BP60" s="305">
        <v>39205</v>
      </c>
      <c r="BQ60" s="305">
        <v>10196</v>
      </c>
      <c r="BR60" s="305">
        <v>300170.44685215951</v>
      </c>
      <c r="BS60" s="305">
        <v>206004.96734510348</v>
      </c>
      <c r="BT60" s="305">
        <v>94165.479507056007</v>
      </c>
      <c r="BU60" s="305">
        <v>54899.08056249145</v>
      </c>
      <c r="BV60" s="305">
        <v>39266.398944564557</v>
      </c>
      <c r="BW60" s="305">
        <v>319779.94841327809</v>
      </c>
      <c r="BX60" s="305">
        <v>261478.84893609225</v>
      </c>
      <c r="BY60" s="305">
        <v>58301.099477185853</v>
      </c>
      <c r="BZ60" s="305">
        <v>46692.469092825253</v>
      </c>
      <c r="CA60" s="305">
        <v>11608.6303843606</v>
      </c>
      <c r="CB60" s="305">
        <v>92.681675667098915</v>
      </c>
      <c r="CC60" s="305">
        <v>93.209402896742347</v>
      </c>
      <c r="CD60" s="305">
        <v>91.527171582598726</v>
      </c>
      <c r="CE60" s="305">
        <v>91.150889026344416</v>
      </c>
      <c r="CF60" s="305">
        <v>92.053259202684032</v>
      </c>
      <c r="CG60" s="305">
        <v>90.49379157007337</v>
      </c>
      <c r="CH60" s="305">
        <v>91.777977827435379</v>
      </c>
      <c r="CI60" s="305">
        <v>84.73425105701719</v>
      </c>
      <c r="CJ60" s="305">
        <v>83.964289663200148</v>
      </c>
      <c r="CK60" s="305">
        <v>87.831205425717357</v>
      </c>
      <c r="CL60" s="305">
        <v>241268</v>
      </c>
      <c r="CM60" s="305">
        <v>235617</v>
      </c>
      <c r="CN60" s="305">
        <v>3592</v>
      </c>
      <c r="CO60" s="305">
        <v>2059</v>
      </c>
      <c r="CP60" s="305">
        <v>236849.9839023292</v>
      </c>
      <c r="CQ60" s="305">
        <v>230595.45844303278</v>
      </c>
      <c r="CR60" s="305">
        <v>3731.6313679821533</v>
      </c>
      <c r="CS60" s="305">
        <v>2522.894091314246</v>
      </c>
      <c r="CT60" s="305">
        <v>235617</v>
      </c>
      <c r="CU60" s="305">
        <v>65693.816025248627</v>
      </c>
      <c r="CV60" s="305">
        <v>69450.343968868503</v>
      </c>
      <c r="CW60" s="305">
        <v>14948.377588660376</v>
      </c>
      <c r="CX60" s="305">
        <v>54975.863946767997</v>
      </c>
      <c r="CY60" s="305">
        <v>1225.0158439927179</v>
      </c>
      <c r="CZ60" s="305">
        <v>29323.582626461772</v>
      </c>
      <c r="DA60" s="305">
        <v>85524.462417222487</v>
      </c>
      <c r="DB60" s="305">
        <v>236849.9839023292</v>
      </c>
      <c r="DC60" s="305">
        <v>230595.45844303278</v>
      </c>
      <c r="DD60" s="305">
        <v>54534.336277861519</v>
      </c>
      <c r="DE60" s="305">
        <v>71290.364248280079</v>
      </c>
      <c r="DF60" s="305">
        <v>17267.701356381876</v>
      </c>
      <c r="DG60" s="305">
        <v>54334.901664048062</v>
      </c>
      <c r="DH60" s="305">
        <v>1487.2958283944549</v>
      </c>
      <c r="DI60" s="305">
        <v>31680.859068066795</v>
      </c>
      <c r="DJ60" s="305">
        <v>87503.056560509314</v>
      </c>
      <c r="DK60" s="305">
        <v>101.86532252393678</v>
      </c>
      <c r="DL60" s="305">
        <v>102.17764113433645</v>
      </c>
      <c r="DM60" s="305">
        <v>120.46321732151961</v>
      </c>
      <c r="DN60" s="305">
        <v>97.418977587204608</v>
      </c>
      <c r="DO60" s="305">
        <v>86.568427841935573</v>
      </c>
      <c r="DP60" s="305">
        <v>101.17965113231087</v>
      </c>
      <c r="DQ60" s="305">
        <v>82.365311635085419</v>
      </c>
      <c r="DR60" s="305">
        <v>92.559303911108032</v>
      </c>
      <c r="DS60" s="305">
        <v>97.738828538042426</v>
      </c>
      <c r="DT60" s="305">
        <v>184658</v>
      </c>
      <c r="DU60" s="305">
        <v>50959</v>
      </c>
      <c r="DV60" s="305">
        <v>118964.18397475137</v>
      </c>
      <c r="DW60" s="305">
        <v>178286.3485938927</v>
      </c>
      <c r="DX60" s="305">
        <v>52309.109849140063</v>
      </c>
      <c r="DY60" s="305">
        <v>123752.01231603118</v>
      </c>
      <c r="DZ60" s="305">
        <v>103.57383022107929</v>
      </c>
      <c r="EA60" s="305">
        <v>97.418977587204608</v>
      </c>
      <c r="EB60" s="305">
        <v>96.131110717575325</v>
      </c>
      <c r="EC60" s="305">
        <v>3754000</v>
      </c>
      <c r="ED60" s="305">
        <v>3865061.5815052926</v>
      </c>
      <c r="EE60" s="305">
        <v>72.022499999999994</v>
      </c>
      <c r="EF60" s="305">
        <v>184415</v>
      </c>
      <c r="EG60" s="305">
        <v>484337</v>
      </c>
      <c r="EH60" s="305">
        <v>29371</v>
      </c>
      <c r="EI60" s="305">
        <v>-46054</v>
      </c>
      <c r="EJ60" s="305">
        <v>697396</v>
      </c>
      <c r="EK60" s="305">
        <v>626405</v>
      </c>
      <c r="EL60" s="305">
        <v>-1465</v>
      </c>
      <c r="EM60" s="305">
        <v>69526</v>
      </c>
      <c r="EN60" s="305">
        <v>9.9693717772972601</v>
      </c>
      <c r="EO60" s="305">
        <v>278203</v>
      </c>
      <c r="EP60" s="305">
        <v>192016</v>
      </c>
      <c r="EQ60" s="305">
        <v>86187</v>
      </c>
      <c r="ER60" s="305">
        <v>36146</v>
      </c>
      <c r="ES60" s="305">
        <v>289381</v>
      </c>
      <c r="ET60" s="305">
        <v>239980</v>
      </c>
      <c r="EU60" s="305">
        <v>49401</v>
      </c>
      <c r="EV60" s="305">
        <v>10196</v>
      </c>
      <c r="EW60" s="305">
        <v>-15743</v>
      </c>
      <c r="EX60" s="305">
        <v>-11407</v>
      </c>
      <c r="EY60" s="305">
        <v>4017</v>
      </c>
      <c r="EZ60" s="305">
        <v>-34311</v>
      </c>
      <c r="FA60" s="305">
        <v>53878</v>
      </c>
      <c r="FB60" s="305">
        <v>69621</v>
      </c>
      <c r="FC60" s="305">
        <v>-15743</v>
      </c>
      <c r="FD60" s="305">
        <v>14036</v>
      </c>
      <c r="FE60" s="305">
        <v>25443</v>
      </c>
      <c r="FF60" s="305">
        <v>-11407</v>
      </c>
      <c r="FG60" s="305">
        <v>1049995</v>
      </c>
      <c r="FH60" s="305">
        <v>157477</v>
      </c>
      <c r="FI60" s="305">
        <v>892518</v>
      </c>
      <c r="FJ60" s="305">
        <v>626405</v>
      </c>
      <c r="FK60" s="305">
        <v>220650</v>
      </c>
      <c r="FL60" s="305">
        <v>202940</v>
      </c>
      <c r="FM60" s="305">
        <v>241268</v>
      </c>
      <c r="FN60" s="305">
        <v>4841</v>
      </c>
      <c r="FO60" s="305">
        <v>824</v>
      </c>
      <c r="FP60" s="305">
        <v>4017</v>
      </c>
      <c r="FQ60" s="305">
        <v>-34311</v>
      </c>
      <c r="FR60" s="305">
        <v>-3.1853650158520903</v>
      </c>
      <c r="FS60" s="305">
        <v>391624</v>
      </c>
      <c r="FT60" s="305">
        <v>382448</v>
      </c>
      <c r="FU60" s="305">
        <v>18045</v>
      </c>
      <c r="FV60" s="305">
        <v>5968</v>
      </c>
      <c r="FW60" s="305">
        <v>0</v>
      </c>
      <c r="FX60" s="305">
        <v>105981</v>
      </c>
      <c r="FY60" s="305">
        <v>9894</v>
      </c>
      <c r="FZ60" s="305">
        <v>97247</v>
      </c>
      <c r="GA60" s="305">
        <v>136975</v>
      </c>
      <c r="GB60" s="305">
        <v>8338</v>
      </c>
      <c r="GC60" s="305">
        <v>9176</v>
      </c>
      <c r="GD60" s="305">
        <v>493817</v>
      </c>
      <c r="GE60" s="305">
        <v>431420</v>
      </c>
      <c r="GF60" s="305">
        <v>124582</v>
      </c>
      <c r="GG60" s="305">
        <v>61473</v>
      </c>
      <c r="GH60" s="305">
        <v>193507</v>
      </c>
      <c r="GI60" s="305">
        <v>33985</v>
      </c>
      <c r="GJ60" s="305">
        <v>12209</v>
      </c>
      <c r="GK60" s="305">
        <v>20447</v>
      </c>
      <c r="GL60" s="305">
        <v>19202</v>
      </c>
      <c r="GM60" s="305">
        <v>62397</v>
      </c>
      <c r="GN60" s="305">
        <v>50946</v>
      </c>
      <c r="GO60" s="305">
        <v>50959</v>
      </c>
      <c r="GP60" s="305">
        <v>8011</v>
      </c>
      <c r="GQ60" s="305">
        <v>2139</v>
      </c>
      <c r="GR60" s="305">
        <v>1301</v>
      </c>
      <c r="GS60" s="305">
        <v>-102193</v>
      </c>
      <c r="GT60" s="305">
        <v>-102965</v>
      </c>
      <c r="GU60" s="305"/>
      <c r="GV60" s="305">
        <v>-81756</v>
      </c>
      <c r="GW60" s="305">
        <v>-48972</v>
      </c>
      <c r="GX60" s="305">
        <v>649152.53</v>
      </c>
      <c r="GY60" s="305">
        <v>-975107</v>
      </c>
      <c r="GZ60" s="305">
        <v>170825</v>
      </c>
      <c r="HA60" s="305">
        <v>168687</v>
      </c>
      <c r="HB60" s="305">
        <v>4338</v>
      </c>
      <c r="HC60" s="305">
        <v>1431</v>
      </c>
      <c r="HD60" s="305">
        <v>0</v>
      </c>
      <c r="HE60" s="305">
        <v>71484</v>
      </c>
      <c r="HF60" s="305">
        <v>8031</v>
      </c>
      <c r="HG60" s="305">
        <v>61514</v>
      </c>
      <c r="HH60" s="305">
        <v>11202</v>
      </c>
      <c r="HI60" s="305">
        <v>10687</v>
      </c>
      <c r="HJ60" s="305">
        <v>2138</v>
      </c>
      <c r="HK60" s="305">
        <v>222900</v>
      </c>
      <c r="HL60" s="305">
        <v>192487</v>
      </c>
      <c r="HM60" s="305">
        <v>24190</v>
      </c>
      <c r="HN60" s="305">
        <v>9693</v>
      </c>
      <c r="HO60" s="305">
        <v>16830</v>
      </c>
      <c r="HP60" s="305">
        <v>2852</v>
      </c>
      <c r="HQ60" s="305">
        <v>18139</v>
      </c>
      <c r="HR60" s="305">
        <v>120783</v>
      </c>
      <c r="HS60" s="305">
        <v>30413</v>
      </c>
      <c r="HT60" s="305">
        <v>14833</v>
      </c>
      <c r="HU60" s="305">
        <v>14846</v>
      </c>
      <c r="HV60" s="305">
        <v>2503</v>
      </c>
      <c r="HW60" s="305">
        <v>11103</v>
      </c>
      <c r="HX60" s="305">
        <v>1422</v>
      </c>
      <c r="HY60" s="305">
        <v>552</v>
      </c>
      <c r="HZ60" s="305">
        <v>-52075</v>
      </c>
      <c r="IA60" s="305">
        <v>-52847</v>
      </c>
      <c r="IB60" s="305">
        <v>0</v>
      </c>
      <c r="IC60" s="305">
        <v>-33943</v>
      </c>
      <c r="ID60" s="305">
        <v>-23800</v>
      </c>
      <c r="IE60" s="305">
        <v>533461.89199999999</v>
      </c>
      <c r="IF60" s="305">
        <v>148613</v>
      </c>
      <c r="IG60" s="305">
        <v>138406</v>
      </c>
      <c r="IH60" s="305">
        <v>8828</v>
      </c>
      <c r="II60" s="305">
        <v>2519</v>
      </c>
      <c r="IJ60" s="305">
        <v>13620</v>
      </c>
      <c r="IK60" s="305">
        <v>556</v>
      </c>
      <c r="IL60" s="305">
        <v>28183</v>
      </c>
      <c r="IM60" s="305">
        <v>481</v>
      </c>
      <c r="IN60" s="305">
        <v>84219</v>
      </c>
      <c r="IO60" s="305">
        <v>10207</v>
      </c>
      <c r="IP60" s="305">
        <v>189011</v>
      </c>
      <c r="IQ60" s="305">
        <v>159362</v>
      </c>
      <c r="IR60" s="305">
        <v>75559</v>
      </c>
      <c r="IS60" s="305">
        <v>29405</v>
      </c>
      <c r="IT60" s="305">
        <v>31985</v>
      </c>
      <c r="IU60" s="305">
        <v>3846</v>
      </c>
      <c r="IV60" s="305">
        <v>3704</v>
      </c>
      <c r="IW60" s="305">
        <v>14863</v>
      </c>
      <c r="IX60" s="305">
        <v>29649</v>
      </c>
      <c r="IY60" s="305">
        <v>20188</v>
      </c>
      <c r="IZ60" s="305">
        <v>20188</v>
      </c>
      <c r="JA60" s="305">
        <v>4788</v>
      </c>
      <c r="JB60" s="305">
        <v>3667</v>
      </c>
      <c r="JC60" s="305">
        <v>646</v>
      </c>
      <c r="JD60" s="305">
        <v>360</v>
      </c>
      <c r="JE60" s="305">
        <v>-40398</v>
      </c>
      <c r="JF60" s="305">
        <v>0</v>
      </c>
      <c r="JG60" s="305">
        <v>-33943</v>
      </c>
      <c r="JH60" s="305">
        <v>-23800</v>
      </c>
      <c r="JI60" s="305">
        <v>533461.89199999999</v>
      </c>
      <c r="JJ60" s="305">
        <v>69630</v>
      </c>
      <c r="JK60" s="305">
        <v>57899</v>
      </c>
      <c r="JL60" s="305">
        <v>4805</v>
      </c>
      <c r="JM60" s="305">
        <v>2014</v>
      </c>
      <c r="JN60" s="305">
        <v>20877</v>
      </c>
      <c r="JO60" s="305">
        <v>627</v>
      </c>
      <c r="JP60" s="305">
        <v>7550</v>
      </c>
      <c r="JQ60" s="305">
        <v>348</v>
      </c>
      <c r="JR60" s="305">
        <v>21678</v>
      </c>
      <c r="JS60" s="305">
        <v>11731</v>
      </c>
      <c r="JT60" s="305">
        <v>76681</v>
      </c>
      <c r="JU60" s="305">
        <v>59768</v>
      </c>
      <c r="JV60" s="305">
        <v>22102</v>
      </c>
      <c r="JW60" s="305">
        <v>21058</v>
      </c>
      <c r="JX60" s="305">
        <v>1487</v>
      </c>
      <c r="JY60" s="305">
        <v>1754</v>
      </c>
      <c r="JZ60" s="305">
        <v>874</v>
      </c>
      <c r="KA60" s="305">
        <v>12493</v>
      </c>
      <c r="KB60" s="305">
        <v>16913</v>
      </c>
      <c r="KC60" s="305">
        <v>15538</v>
      </c>
      <c r="KD60" s="305">
        <v>15538</v>
      </c>
      <c r="KE60" s="305">
        <v>717</v>
      </c>
      <c r="KF60" s="305">
        <v>195</v>
      </c>
      <c r="KG60" s="305">
        <v>71</v>
      </c>
      <c r="KH60" s="305">
        <v>392</v>
      </c>
      <c r="KI60" s="305">
        <v>-7051</v>
      </c>
      <c r="KJ60" s="305">
        <v>0</v>
      </c>
      <c r="KK60" s="305">
        <v>-6179</v>
      </c>
      <c r="KL60" s="305">
        <v>-1869</v>
      </c>
      <c r="KM60" s="305">
        <v>35452.660000000003</v>
      </c>
      <c r="KN60" s="305">
        <v>154799</v>
      </c>
      <c r="KO60" s="305">
        <v>154702</v>
      </c>
      <c r="KP60" s="305">
        <v>74</v>
      </c>
      <c r="KQ60" s="305">
        <v>4</v>
      </c>
      <c r="KR60" s="305">
        <v>0</v>
      </c>
      <c r="KS60" s="305">
        <v>2950</v>
      </c>
      <c r="KT60" s="305">
        <v>0</v>
      </c>
      <c r="KU60" s="305">
        <v>124944</v>
      </c>
      <c r="KV60" s="305">
        <v>26730</v>
      </c>
      <c r="KW60" s="305">
        <v>97</v>
      </c>
      <c r="KX60" s="305">
        <v>157468</v>
      </c>
      <c r="KY60" s="305">
        <v>157049</v>
      </c>
      <c r="KZ60" s="305">
        <v>2731</v>
      </c>
      <c r="LA60" s="305">
        <v>1317</v>
      </c>
      <c r="LB60" s="305">
        <v>143205</v>
      </c>
      <c r="LC60" s="305">
        <v>3757</v>
      </c>
      <c r="LD60" s="305">
        <v>0</v>
      </c>
      <c r="LE60" s="305">
        <v>6039</v>
      </c>
      <c r="LF60" s="305">
        <v>419</v>
      </c>
      <c r="LG60" s="305">
        <v>387</v>
      </c>
      <c r="LH60" s="305">
        <v>387</v>
      </c>
      <c r="LI60" s="305">
        <v>3</v>
      </c>
      <c r="LJ60" s="305">
        <v>32</v>
      </c>
      <c r="LK60" s="305">
        <v>0</v>
      </c>
      <c r="LL60" s="305">
        <v>-3</v>
      </c>
      <c r="LM60" s="305">
        <v>-2669</v>
      </c>
      <c r="LN60" s="305">
        <v>0</v>
      </c>
      <c r="LO60" s="305">
        <v>-2669</v>
      </c>
      <c r="LP60" s="305">
        <v>-2347</v>
      </c>
      <c r="LQ60" s="305">
        <v>-44001.22</v>
      </c>
      <c r="LR60" s="305">
        <v>47502.525999999998</v>
      </c>
      <c r="LS60" s="305">
        <v>7359.6589999999997</v>
      </c>
      <c r="LT60" s="305">
        <v>31316.560000000001</v>
      </c>
      <c r="LU60" s="305">
        <v>31706.453000000001</v>
      </c>
      <c r="LV60" s="305">
        <v>8826.3070000000007</v>
      </c>
      <c r="LW60" s="305">
        <v>40142.866999999998</v>
      </c>
      <c r="LX60" s="305">
        <v>24463.674080544031</v>
      </c>
      <c r="LY60" s="305">
        <v>4857.874080544032</v>
      </c>
      <c r="LZ60" s="305">
        <v>19605.8</v>
      </c>
      <c r="MA60" s="305">
        <v>16799.5</v>
      </c>
      <c r="MB60" s="305">
        <v>17828.5</v>
      </c>
      <c r="MC60" s="305">
        <v>15308</v>
      </c>
      <c r="MD60" s="305">
        <v>33392886.300000001</v>
      </c>
      <c r="ME60" s="305">
        <v>27615771.799999997</v>
      </c>
      <c r="MF60" s="305">
        <v>3983.9338240076531</v>
      </c>
      <c r="MG60" s="305">
        <v>873.94025653637891</v>
      </c>
      <c r="MH60" s="305">
        <v>19.857500000000002</v>
      </c>
      <c r="MI60" s="305">
        <v>16.285100148452671</v>
      </c>
      <c r="MJ60" s="305">
        <v>3.5723998515473312</v>
      </c>
      <c r="MK60" s="305">
        <v>826.0999999999998</v>
      </c>
      <c r="ML60" s="305">
        <v>2486.1999999999998</v>
      </c>
      <c r="MM60" s="305">
        <v>244.60000000000076</v>
      </c>
      <c r="MN60" s="305">
        <v>2241.599999999999</v>
      </c>
      <c r="MO60" s="305">
        <v>1674.2999999999995</v>
      </c>
      <c r="MP60" s="305">
        <v>14619.199999999997</v>
      </c>
      <c r="MQ60" s="305">
        <v>10629.099999999999</v>
      </c>
      <c r="MR60" s="305">
        <v>3990.099999999999</v>
      </c>
      <c r="MS60" s="305">
        <v>460.9</v>
      </c>
      <c r="MT60" s="305">
        <v>2377.1000000000004</v>
      </c>
      <c r="MU60" s="305">
        <v>241.90000000000055</v>
      </c>
      <c r="MV60" s="305">
        <v>2135.1999999999998</v>
      </c>
      <c r="MW60" s="305">
        <v>1409.6</v>
      </c>
      <c r="MX60" s="305">
        <v>12551.900000000001</v>
      </c>
      <c r="MY60" s="305">
        <v>8666.8000000000011</v>
      </c>
      <c r="MZ60" s="305">
        <v>3885.1000000000004</v>
      </c>
      <c r="NA60" s="305">
        <v>528815</v>
      </c>
      <c r="NB60" s="305">
        <v>5127</v>
      </c>
      <c r="NC60" s="305">
        <v>83689</v>
      </c>
      <c r="ND60" s="305">
        <v>10275</v>
      </c>
      <c r="NE60" s="305">
        <v>73414</v>
      </c>
      <c r="NF60" s="305">
        <v>43505</v>
      </c>
      <c r="NG60" s="305">
        <v>396494</v>
      </c>
      <c r="NH60" s="305">
        <v>249446</v>
      </c>
      <c r="NI60" s="305">
        <v>147048</v>
      </c>
      <c r="NJ60" s="305">
        <v>31478.020179171999</v>
      </c>
      <c r="NK60" s="305">
        <v>11123.888045129095</v>
      </c>
      <c r="NL60" s="305">
        <v>35206.343864372546</v>
      </c>
      <c r="NM60" s="305">
        <v>42476.229847044138</v>
      </c>
      <c r="NN60" s="305">
        <v>34382.727613338335</v>
      </c>
      <c r="NO60" s="305">
        <v>30863.365493757097</v>
      </c>
      <c r="NP60" s="305">
        <v>31588.365108071284</v>
      </c>
      <c r="NQ60" s="305">
        <v>28781.787972492726</v>
      </c>
      <c r="NR60" s="305">
        <v>37849.218810326631</v>
      </c>
      <c r="NS60" s="305">
        <v>4060.7559166666674</v>
      </c>
      <c r="NT60" s="305">
        <v>3042.7334999999998</v>
      </c>
      <c r="NU60" s="305">
        <v>33985</v>
      </c>
      <c r="NV60" s="305">
        <v>0.53428824882092152</v>
      </c>
      <c r="NW60" s="305">
        <v>0.1968969622489343</v>
      </c>
      <c r="NX60" s="305">
        <v>0.26904244455499987</v>
      </c>
      <c r="NY60" s="305">
        <v>0.61323465535099742</v>
      </c>
      <c r="NZ60" s="305">
        <v>0.48508669231198082</v>
      </c>
      <c r="OA60" s="305">
        <v>0.55366591028102641</v>
      </c>
      <c r="OB60" s="305">
        <v>0.46797038860268875</v>
      </c>
      <c r="OC60" s="305">
        <v>0.80315915384489345</v>
      </c>
      <c r="OD60" s="305">
        <v>38760.100000000006</v>
      </c>
      <c r="OE60" s="305">
        <v>19015.925000000003</v>
      </c>
      <c r="OF60" s="305">
        <v>19744.174999999999</v>
      </c>
      <c r="OG60" s="305">
        <v>23364.549999999996</v>
      </c>
      <c r="OH60" s="305">
        <v>12959.324999999999</v>
      </c>
      <c r="OI60" s="305">
        <v>10405.224999999999</v>
      </c>
      <c r="OJ60" s="305">
        <v>18724.374824869163</v>
      </c>
      <c r="OK60" s="305">
        <v>10423.619233789897</v>
      </c>
      <c r="OL60" s="305">
        <v>8300.7555910792671</v>
      </c>
      <c r="OM60" s="305">
        <v>4640.175175130832</v>
      </c>
      <c r="ON60" s="305">
        <v>2535.6750000000002</v>
      </c>
      <c r="OO60" s="305">
        <v>2104.5249999999996</v>
      </c>
      <c r="OP60" s="305">
        <v>60.279901238644875</v>
      </c>
      <c r="OQ60" s="305">
        <v>68.149853346602896</v>
      </c>
      <c r="OR60" s="305">
        <v>52.70022677574525</v>
      </c>
      <c r="OS60" s="305">
        <v>48.308375945544931</v>
      </c>
      <c r="OT60" s="305">
        <v>54.815210060987809</v>
      </c>
      <c r="OU60" s="305">
        <v>42.041541827294722</v>
      </c>
      <c r="OV60" s="305">
        <v>19.859895333446751</v>
      </c>
      <c r="OW60" s="305">
        <v>19.566412602508233</v>
      </c>
      <c r="OX60" s="305">
        <v>20.225655860397058</v>
      </c>
    </row>
    <row r="61" spans="1:414">
      <c r="A61" s="1342">
        <v>2011</v>
      </c>
      <c r="B61" s="305">
        <v>1068690</v>
      </c>
      <c r="C61" s="305">
        <v>625508</v>
      </c>
      <c r="D61" s="305">
        <v>218986</v>
      </c>
      <c r="E61" s="305">
        <v>221364</v>
      </c>
      <c r="F61" s="305">
        <v>314071</v>
      </c>
      <c r="G61" s="305">
        <v>311239</v>
      </c>
      <c r="H61" s="383">
        <v>1133777.4360775</v>
      </c>
      <c r="I61" s="383">
        <v>672926.13216714526</v>
      </c>
      <c r="J61" s="383">
        <v>234545.76286756361</v>
      </c>
      <c r="K61" s="383">
        <v>219399.28384677219</v>
      </c>
      <c r="L61" s="383">
        <v>324447.38016890828</v>
      </c>
      <c r="M61" s="383">
        <v>317541.12297288934</v>
      </c>
      <c r="N61" s="305">
        <v>94.259240481740292</v>
      </c>
      <c r="O61" s="305">
        <v>92.953441707719676</v>
      </c>
      <c r="P61" s="305">
        <v>93.366001296578773</v>
      </c>
      <c r="Q61" s="305">
        <v>100.89549797920031</v>
      </c>
      <c r="R61" s="305">
        <v>96.801829571406529</v>
      </c>
      <c r="S61" s="305">
        <v>98.015336434573413</v>
      </c>
      <c r="T61" s="383">
        <v>1068690</v>
      </c>
      <c r="U61" s="383">
        <v>982573</v>
      </c>
      <c r="V61" s="383">
        <v>515740</v>
      </c>
      <c r="W61" s="383">
        <v>466833</v>
      </c>
      <c r="X61" s="383">
        <v>306334</v>
      </c>
      <c r="Y61" s="383">
        <v>160499</v>
      </c>
      <c r="Z61" s="383">
        <v>86117</v>
      </c>
      <c r="AA61" s="305">
        <v>1068690</v>
      </c>
      <c r="AB61" s="305">
        <v>984997</v>
      </c>
      <c r="AC61" s="305">
        <v>25248</v>
      </c>
      <c r="AD61" s="305">
        <v>38641</v>
      </c>
      <c r="AE61" s="305">
        <v>119709</v>
      </c>
      <c r="AF61" s="305">
        <v>75556</v>
      </c>
      <c r="AG61" s="305">
        <v>725843</v>
      </c>
      <c r="AH61" s="305">
        <v>542771</v>
      </c>
      <c r="AI61" s="305">
        <v>79314</v>
      </c>
      <c r="AJ61" s="305">
        <v>183072</v>
      </c>
      <c r="AK61" s="305">
        <v>83693</v>
      </c>
      <c r="AL61" s="305">
        <v>1133777.4360775</v>
      </c>
      <c r="AM61" s="305">
        <v>1040775.9866517098</v>
      </c>
      <c r="AN61" s="305">
        <v>31481.022224561002</v>
      </c>
      <c r="AO61" s="305">
        <v>41373.547007999892</v>
      </c>
      <c r="AP61" s="305">
        <v>131821.53456232863</v>
      </c>
      <c r="AQ61" s="305">
        <v>76440.517754507397</v>
      </c>
      <c r="AR61" s="305">
        <v>759659.36510231276</v>
      </c>
      <c r="AS61" s="305">
        <v>561224.34491190629</v>
      </c>
      <c r="AT61" s="305">
        <v>80006.505768000003</v>
      </c>
      <c r="AU61" s="305">
        <v>198435.02019040647</v>
      </c>
      <c r="AV61" s="305">
        <v>93001.449425790139</v>
      </c>
      <c r="AW61" s="305">
        <v>94.259240481740292</v>
      </c>
      <c r="AX61" s="305">
        <v>94.640634741088064</v>
      </c>
      <c r="AY61" s="305">
        <v>80.200699392480033</v>
      </c>
      <c r="AZ61" s="305">
        <v>93.395424841211863</v>
      </c>
      <c r="BA61" s="305">
        <v>90.811414384952784</v>
      </c>
      <c r="BB61" s="305">
        <v>98.842867918100623</v>
      </c>
      <c r="BC61" s="305">
        <v>95.548483089159532</v>
      </c>
      <c r="BD61" s="305">
        <v>96.711948603226958</v>
      </c>
      <c r="BE61" s="305">
        <v>99.134438179304937</v>
      </c>
      <c r="BF61" s="305">
        <v>92.257908822915923</v>
      </c>
      <c r="BG61" s="305">
        <v>89.991070587326973</v>
      </c>
      <c r="BH61" s="305">
        <v>314071</v>
      </c>
      <c r="BI61" s="305">
        <v>218574</v>
      </c>
      <c r="BJ61" s="305">
        <v>95497</v>
      </c>
      <c r="BK61" s="305">
        <v>56017</v>
      </c>
      <c r="BL61" s="305">
        <v>39480</v>
      </c>
      <c r="BM61" s="305">
        <v>311239</v>
      </c>
      <c r="BN61" s="305">
        <v>261651</v>
      </c>
      <c r="BO61" s="305">
        <v>49588</v>
      </c>
      <c r="BP61" s="305">
        <v>39624</v>
      </c>
      <c r="BQ61" s="305">
        <v>9964</v>
      </c>
      <c r="BR61" s="305">
        <v>324447.38016890828</v>
      </c>
      <c r="BS61" s="305">
        <v>223852.72556662018</v>
      </c>
      <c r="BT61" s="305">
        <v>100594.65460228812</v>
      </c>
      <c r="BU61" s="305">
        <v>58759.681692178994</v>
      </c>
      <c r="BV61" s="305">
        <v>41834.972910109129</v>
      </c>
      <c r="BW61" s="305">
        <v>317541.12297288934</v>
      </c>
      <c r="BX61" s="305">
        <v>259907.1374461184</v>
      </c>
      <c r="BY61" s="305">
        <v>57633.985526770914</v>
      </c>
      <c r="BZ61" s="305">
        <v>46605.979239558379</v>
      </c>
      <c r="CA61" s="305">
        <v>11028.006287212536</v>
      </c>
      <c r="CB61" s="305">
        <v>96.801829571406529</v>
      </c>
      <c r="CC61" s="305">
        <v>97.641875678190388</v>
      </c>
      <c r="CD61" s="305">
        <v>94.932479640750046</v>
      </c>
      <c r="CE61" s="305">
        <v>95.332374830505501</v>
      </c>
      <c r="CF61" s="305">
        <v>94.370803310499895</v>
      </c>
      <c r="CG61" s="305">
        <v>98.015336434573413</v>
      </c>
      <c r="CH61" s="305">
        <v>100.67095600798694</v>
      </c>
      <c r="CI61" s="305">
        <v>86.039512184987515</v>
      </c>
      <c r="CJ61" s="305">
        <v>85.019134125107726</v>
      </c>
      <c r="CK61" s="305">
        <v>90.351780190347739</v>
      </c>
      <c r="CL61" s="305">
        <v>221364</v>
      </c>
      <c r="CM61" s="305">
        <v>215309</v>
      </c>
      <c r="CN61" s="305">
        <v>3743</v>
      </c>
      <c r="CO61" s="305">
        <v>2312</v>
      </c>
      <c r="CP61" s="305">
        <v>219399.28384677219</v>
      </c>
      <c r="CQ61" s="305">
        <v>213425.00680217758</v>
      </c>
      <c r="CR61" s="305">
        <v>3766.2474400500087</v>
      </c>
      <c r="CS61" s="305">
        <v>2208.0296045446021</v>
      </c>
      <c r="CT61" s="305">
        <v>215309</v>
      </c>
      <c r="CU61" s="305">
        <v>52809.837874418627</v>
      </c>
      <c r="CV61" s="305">
        <v>61556.101839279632</v>
      </c>
      <c r="CW61" s="305">
        <v>15484.154073614289</v>
      </c>
      <c r="CX61" s="305">
        <v>54477.604888940616</v>
      </c>
      <c r="CY61" s="305">
        <v>1135.9748613104705</v>
      </c>
      <c r="CZ61" s="305">
        <v>29845.326462436366</v>
      </c>
      <c r="DA61" s="305">
        <v>85458.906212687449</v>
      </c>
      <c r="DB61" s="305">
        <v>219399.28384677219</v>
      </c>
      <c r="DC61" s="305">
        <v>213425.00680217758</v>
      </c>
      <c r="DD61" s="305">
        <v>47329.869079593103</v>
      </c>
      <c r="DE61" s="305">
        <v>62378.002583537287</v>
      </c>
      <c r="DF61" s="305">
        <v>17746.160612615957</v>
      </c>
      <c r="DG61" s="305">
        <v>52564.084279161361</v>
      </c>
      <c r="DH61" s="305">
        <v>1395.2180153653655</v>
      </c>
      <c r="DI61" s="305">
        <v>32011.672231904515</v>
      </c>
      <c r="DJ61" s="305">
        <v>85970.974526431237</v>
      </c>
      <c r="DK61" s="305">
        <v>100.89549797920031</v>
      </c>
      <c r="DL61" s="305">
        <v>100.88274247992348</v>
      </c>
      <c r="DM61" s="305">
        <v>111.57824625631234</v>
      </c>
      <c r="DN61" s="305">
        <v>98.682386882848718</v>
      </c>
      <c r="DO61" s="305">
        <v>87.253544085510072</v>
      </c>
      <c r="DP61" s="305">
        <v>103.64035754835332</v>
      </c>
      <c r="DQ61" s="305">
        <v>81.419165234401945</v>
      </c>
      <c r="DR61" s="305">
        <v>93.232637914775793</v>
      </c>
      <c r="DS61" s="305">
        <v>99.404370700036253</v>
      </c>
      <c r="DT61" s="305">
        <v>175308</v>
      </c>
      <c r="DU61" s="305">
        <v>40001</v>
      </c>
      <c r="DV61" s="305">
        <v>122498.16212558138</v>
      </c>
      <c r="DW61" s="305">
        <v>172889.91106367728</v>
      </c>
      <c r="DX61" s="305">
        <v>40535.095738500313</v>
      </c>
      <c r="DY61" s="305">
        <v>125560.04198408418</v>
      </c>
      <c r="DZ61" s="305">
        <v>101.39862929042292</v>
      </c>
      <c r="EA61" s="305">
        <v>98.682386882848718</v>
      </c>
      <c r="EB61" s="305">
        <v>97.561421762752417</v>
      </c>
      <c r="EC61" s="305">
        <v>3805411</v>
      </c>
      <c r="ED61" s="305">
        <v>3920696.4005284403</v>
      </c>
      <c r="EE61" s="305">
        <v>73.292500000000004</v>
      </c>
      <c r="EF61" s="305">
        <v>194921</v>
      </c>
      <c r="EG61" s="305">
        <v>473468</v>
      </c>
      <c r="EH61" s="305">
        <v>33965</v>
      </c>
      <c r="EI61" s="305">
        <v>-43580</v>
      </c>
      <c r="EJ61" s="305">
        <v>701921</v>
      </c>
      <c r="EK61" s="305">
        <v>625508</v>
      </c>
      <c r="EL61" s="305">
        <v>-2055</v>
      </c>
      <c r="EM61" s="305">
        <v>74358</v>
      </c>
      <c r="EN61" s="305">
        <v>10.593499838300891</v>
      </c>
      <c r="EO61" s="305">
        <v>314071</v>
      </c>
      <c r="EP61" s="305">
        <v>218574</v>
      </c>
      <c r="EQ61" s="305">
        <v>95497</v>
      </c>
      <c r="ER61" s="305">
        <v>39480</v>
      </c>
      <c r="ES61" s="305">
        <v>311239</v>
      </c>
      <c r="ET61" s="305">
        <v>261651</v>
      </c>
      <c r="EU61" s="305">
        <v>49588</v>
      </c>
      <c r="EV61" s="305">
        <v>9964</v>
      </c>
      <c r="EW61" s="305">
        <v>-18787</v>
      </c>
      <c r="EX61" s="305">
        <v>-11975</v>
      </c>
      <c r="EY61" s="305">
        <v>3530</v>
      </c>
      <c r="EZ61" s="305">
        <v>-24400</v>
      </c>
      <c r="FA61" s="305">
        <v>53451</v>
      </c>
      <c r="FB61" s="305">
        <v>72238</v>
      </c>
      <c r="FC61" s="305">
        <v>-18787</v>
      </c>
      <c r="FD61" s="305">
        <v>13873</v>
      </c>
      <c r="FE61" s="305">
        <v>25848</v>
      </c>
      <c r="FF61" s="305">
        <v>-11975</v>
      </c>
      <c r="FG61" s="305">
        <v>1037928</v>
      </c>
      <c r="FH61" s="305">
        <v>160499</v>
      </c>
      <c r="FI61" s="305">
        <v>877429</v>
      </c>
      <c r="FJ61" s="305">
        <v>625508</v>
      </c>
      <c r="FK61" s="305">
        <v>218986</v>
      </c>
      <c r="FL61" s="305">
        <v>193434</v>
      </c>
      <c r="FM61" s="305">
        <v>221364</v>
      </c>
      <c r="FN61" s="305">
        <v>5312</v>
      </c>
      <c r="FO61" s="305">
        <v>1782</v>
      </c>
      <c r="FP61" s="305">
        <v>3530</v>
      </c>
      <c r="FQ61" s="305">
        <v>-24400</v>
      </c>
      <c r="FR61" s="305">
        <v>-2.2831691135876633</v>
      </c>
      <c r="FS61" s="305">
        <v>387333</v>
      </c>
      <c r="FT61" s="305">
        <v>378939</v>
      </c>
      <c r="FU61" s="305">
        <v>17703</v>
      </c>
      <c r="FV61" s="305">
        <v>5986</v>
      </c>
      <c r="FW61" s="305">
        <v>0</v>
      </c>
      <c r="FX61" s="305">
        <v>102441</v>
      </c>
      <c r="FY61" s="305">
        <v>10422</v>
      </c>
      <c r="FZ61" s="305">
        <v>98373</v>
      </c>
      <c r="GA61" s="305">
        <v>135458</v>
      </c>
      <c r="GB61" s="305">
        <v>8556</v>
      </c>
      <c r="GC61" s="305">
        <v>8394</v>
      </c>
      <c r="GD61" s="305">
        <v>490908</v>
      </c>
      <c r="GE61" s="305">
        <v>436317</v>
      </c>
      <c r="GF61" s="305">
        <v>122294</v>
      </c>
      <c r="GG61" s="305">
        <v>61493</v>
      </c>
      <c r="GH61" s="305">
        <v>193401</v>
      </c>
      <c r="GI61" s="305">
        <v>32298</v>
      </c>
      <c r="GJ61" s="305">
        <v>12044</v>
      </c>
      <c r="GK61" s="305">
        <v>26571</v>
      </c>
      <c r="GL61" s="305">
        <v>20514</v>
      </c>
      <c r="GM61" s="305">
        <v>54591</v>
      </c>
      <c r="GN61" s="305">
        <v>40026</v>
      </c>
      <c r="GO61" s="305">
        <v>40001</v>
      </c>
      <c r="GP61" s="305">
        <v>6809</v>
      </c>
      <c r="GQ61" s="305">
        <v>6824</v>
      </c>
      <c r="GR61" s="305">
        <v>932</v>
      </c>
      <c r="GS61" s="305">
        <v>-103575</v>
      </c>
      <c r="GT61" s="305">
        <v>-100060</v>
      </c>
      <c r="GU61" s="305"/>
      <c r="GV61" s="305">
        <v>-77013</v>
      </c>
      <c r="GW61" s="305">
        <v>-57378</v>
      </c>
      <c r="GX61" s="305">
        <v>743043.16100000008</v>
      </c>
      <c r="GY61" s="305">
        <v>-997082</v>
      </c>
      <c r="GZ61" s="305">
        <v>177773</v>
      </c>
      <c r="HA61" s="305">
        <v>176038</v>
      </c>
      <c r="HB61" s="305">
        <v>4013</v>
      </c>
      <c r="HC61" s="305">
        <v>1550</v>
      </c>
      <c r="HD61" s="305">
        <v>0</v>
      </c>
      <c r="HE61" s="305">
        <v>69877</v>
      </c>
      <c r="HF61" s="305">
        <v>8617</v>
      </c>
      <c r="HG61" s="305">
        <v>56384</v>
      </c>
      <c r="HH61" s="305">
        <v>11039</v>
      </c>
      <c r="HI61" s="305">
        <v>24558</v>
      </c>
      <c r="HJ61" s="305">
        <v>1735</v>
      </c>
      <c r="HK61" s="305">
        <v>216739</v>
      </c>
      <c r="HL61" s="305">
        <v>189784</v>
      </c>
      <c r="HM61" s="305">
        <v>23683</v>
      </c>
      <c r="HN61" s="305">
        <v>9622</v>
      </c>
      <c r="HO61" s="305">
        <v>15951</v>
      </c>
      <c r="HP61" s="305">
        <v>2822</v>
      </c>
      <c r="HQ61" s="305">
        <v>22717</v>
      </c>
      <c r="HR61" s="305">
        <v>114989</v>
      </c>
      <c r="HS61" s="305">
        <v>26955</v>
      </c>
      <c r="HT61" s="305">
        <v>12533</v>
      </c>
      <c r="HU61" s="305">
        <v>12508</v>
      </c>
      <c r="HV61" s="305">
        <v>2624</v>
      </c>
      <c r="HW61" s="305">
        <v>4751</v>
      </c>
      <c r="HX61" s="305">
        <v>6278</v>
      </c>
      <c r="HY61" s="305">
        <v>769</v>
      </c>
      <c r="HZ61" s="305">
        <v>-38966</v>
      </c>
      <c r="IA61" s="305">
        <v>-35451</v>
      </c>
      <c r="IB61" s="305">
        <v>0</v>
      </c>
      <c r="IC61" s="305">
        <v>-16257</v>
      </c>
      <c r="ID61" s="305">
        <v>-13746</v>
      </c>
      <c r="IE61" s="305">
        <v>605789.34900000005</v>
      </c>
      <c r="IF61" s="305">
        <v>139503</v>
      </c>
      <c r="IG61" s="305">
        <v>131012</v>
      </c>
      <c r="IH61" s="305">
        <v>8684</v>
      </c>
      <c r="II61" s="305">
        <v>2339</v>
      </c>
      <c r="IJ61" s="305">
        <v>11987</v>
      </c>
      <c r="IK61" s="305">
        <v>564</v>
      </c>
      <c r="IL61" s="305">
        <v>34041</v>
      </c>
      <c r="IM61" s="305">
        <v>463</v>
      </c>
      <c r="IN61" s="305">
        <v>72934</v>
      </c>
      <c r="IO61" s="305">
        <v>8491</v>
      </c>
      <c r="IP61" s="305">
        <v>194364</v>
      </c>
      <c r="IQ61" s="305">
        <v>170372</v>
      </c>
      <c r="IR61" s="305">
        <v>74042</v>
      </c>
      <c r="IS61" s="305">
        <v>29809</v>
      </c>
      <c r="IT61" s="305">
        <v>31216</v>
      </c>
      <c r="IU61" s="305">
        <v>3920</v>
      </c>
      <c r="IV61" s="305">
        <v>5421</v>
      </c>
      <c r="IW61" s="305">
        <v>25964</v>
      </c>
      <c r="IX61" s="305">
        <v>23992</v>
      </c>
      <c r="IY61" s="305">
        <v>17059</v>
      </c>
      <c r="IZ61" s="305">
        <v>17059</v>
      </c>
      <c r="JA61" s="305">
        <v>3616</v>
      </c>
      <c r="JB61" s="305">
        <v>2690</v>
      </c>
      <c r="JC61" s="305">
        <v>452</v>
      </c>
      <c r="JD61" s="305">
        <v>175</v>
      </c>
      <c r="JE61" s="305">
        <v>-54861</v>
      </c>
      <c r="JF61" s="305">
        <v>0</v>
      </c>
      <c r="JG61" s="305">
        <v>-16257</v>
      </c>
      <c r="JH61" s="305">
        <v>-13746</v>
      </c>
      <c r="JI61" s="305">
        <v>605789.34900000005</v>
      </c>
      <c r="JJ61" s="305">
        <v>64648</v>
      </c>
      <c r="JK61" s="305">
        <v>58887</v>
      </c>
      <c r="JL61" s="305">
        <v>4942</v>
      </c>
      <c r="JM61" s="305">
        <v>2093</v>
      </c>
      <c r="JN61" s="305">
        <v>20577</v>
      </c>
      <c r="JO61" s="305">
        <v>615</v>
      </c>
      <c r="JP61" s="305">
        <v>7948</v>
      </c>
      <c r="JQ61" s="305">
        <v>350</v>
      </c>
      <c r="JR61" s="305">
        <v>22362</v>
      </c>
      <c r="JS61" s="305">
        <v>5761</v>
      </c>
      <c r="JT61" s="305">
        <v>73154</v>
      </c>
      <c r="JU61" s="305">
        <v>62134</v>
      </c>
      <c r="JV61" s="305">
        <v>21913</v>
      </c>
      <c r="JW61" s="305">
        <v>20821</v>
      </c>
      <c r="JX61" s="305">
        <v>1597</v>
      </c>
      <c r="JY61" s="305">
        <v>1640</v>
      </c>
      <c r="JZ61" s="305">
        <v>1064</v>
      </c>
      <c r="KA61" s="305">
        <v>15099</v>
      </c>
      <c r="KB61" s="305">
        <v>11020</v>
      </c>
      <c r="KC61" s="305">
        <v>10150</v>
      </c>
      <c r="KD61" s="305">
        <v>10150</v>
      </c>
      <c r="KE61" s="305">
        <v>566</v>
      </c>
      <c r="KF61" s="305">
        <v>222</v>
      </c>
      <c r="KG61" s="305">
        <v>94</v>
      </c>
      <c r="KH61" s="305">
        <v>-12</v>
      </c>
      <c r="KI61" s="305">
        <v>-8506</v>
      </c>
      <c r="KJ61" s="305">
        <v>0</v>
      </c>
      <c r="KK61" s="305">
        <v>-7443</v>
      </c>
      <c r="KL61" s="305">
        <v>-3247</v>
      </c>
      <c r="KM61" s="305">
        <v>36819.169000000002</v>
      </c>
      <c r="KN61" s="305">
        <v>156979</v>
      </c>
      <c r="KO61" s="305">
        <v>156905</v>
      </c>
      <c r="KP61" s="305">
        <v>64</v>
      </c>
      <c r="KQ61" s="305">
        <v>4</v>
      </c>
      <c r="KR61" s="305">
        <v>0</v>
      </c>
      <c r="KS61" s="305">
        <v>3257</v>
      </c>
      <c r="KT61" s="305">
        <v>0</v>
      </c>
      <c r="KU61" s="305">
        <v>123606</v>
      </c>
      <c r="KV61" s="305">
        <v>29974</v>
      </c>
      <c r="KW61" s="305">
        <v>74</v>
      </c>
      <c r="KX61" s="305">
        <v>158221</v>
      </c>
      <c r="KY61" s="305">
        <v>157930</v>
      </c>
      <c r="KZ61" s="305">
        <v>2656</v>
      </c>
      <c r="LA61" s="305">
        <v>1241</v>
      </c>
      <c r="LB61" s="305">
        <v>144637</v>
      </c>
      <c r="LC61" s="305">
        <v>3662</v>
      </c>
      <c r="LD61" s="305">
        <v>0</v>
      </c>
      <c r="LE61" s="305">
        <v>5734</v>
      </c>
      <c r="LF61" s="305">
        <v>291</v>
      </c>
      <c r="LG61" s="305">
        <v>284</v>
      </c>
      <c r="LH61" s="305">
        <v>284</v>
      </c>
      <c r="LI61" s="305">
        <v>3</v>
      </c>
      <c r="LJ61" s="305">
        <v>4</v>
      </c>
      <c r="LK61" s="305">
        <v>0</v>
      </c>
      <c r="LL61" s="305">
        <v>0</v>
      </c>
      <c r="LM61" s="305">
        <v>-1242</v>
      </c>
      <c r="LN61" s="305">
        <v>0</v>
      </c>
      <c r="LO61" s="305">
        <v>-1242</v>
      </c>
      <c r="LP61" s="305">
        <v>-1025</v>
      </c>
      <c r="LQ61" s="305">
        <v>-45444.059000000001</v>
      </c>
      <c r="LR61" s="305">
        <v>47743.124000000003</v>
      </c>
      <c r="LS61" s="305">
        <v>7436.3559999999998</v>
      </c>
      <c r="LT61" s="305">
        <v>31247.82</v>
      </c>
      <c r="LU61" s="305">
        <v>31641.859</v>
      </c>
      <c r="LV61" s="305">
        <v>9058.9480000000003</v>
      </c>
      <c r="LW61" s="305">
        <v>40306.767999999996</v>
      </c>
      <c r="LX61" s="305">
        <v>24335.580714921765</v>
      </c>
      <c r="LY61" s="305">
        <v>5205.3807149217646</v>
      </c>
      <c r="LZ61" s="305">
        <v>19130.2</v>
      </c>
      <c r="MA61" s="305">
        <v>16382</v>
      </c>
      <c r="MB61" s="305">
        <v>17354</v>
      </c>
      <c r="MC61" s="305">
        <v>14888.5</v>
      </c>
      <c r="MD61" s="305">
        <v>32685720.800000001</v>
      </c>
      <c r="ME61" s="305">
        <v>26963801.699999999</v>
      </c>
      <c r="MF61" s="305">
        <v>3848.4339766745147</v>
      </c>
      <c r="MG61" s="305">
        <v>1356.9467382472499</v>
      </c>
      <c r="MH61" s="305">
        <v>21.39</v>
      </c>
      <c r="MI61" s="305">
        <v>15.814021542188978</v>
      </c>
      <c r="MJ61" s="305">
        <v>5.5759784578110221</v>
      </c>
      <c r="MK61" s="305">
        <v>803.4</v>
      </c>
      <c r="ML61" s="305">
        <v>2397.1999999999998</v>
      </c>
      <c r="MM61" s="305">
        <v>247.59999999999991</v>
      </c>
      <c r="MN61" s="305">
        <v>2149.6</v>
      </c>
      <c r="MO61" s="305">
        <v>1426</v>
      </c>
      <c r="MP61" s="305">
        <v>14503.6</v>
      </c>
      <c r="MQ61" s="305">
        <v>10457.5</v>
      </c>
      <c r="MR61" s="305">
        <v>4046.1000000000004</v>
      </c>
      <c r="MS61" s="305">
        <v>449.4</v>
      </c>
      <c r="MT61" s="305">
        <v>2294.1</v>
      </c>
      <c r="MU61" s="305">
        <v>244.5</v>
      </c>
      <c r="MV61" s="305">
        <v>2049.6</v>
      </c>
      <c r="MW61" s="305">
        <v>1197.3</v>
      </c>
      <c r="MX61" s="305">
        <v>12441.199999999999</v>
      </c>
      <c r="MY61" s="305">
        <v>8500.4999999999982</v>
      </c>
      <c r="MZ61" s="305">
        <v>3940.6999999999994</v>
      </c>
      <c r="NA61" s="305">
        <v>515740</v>
      </c>
      <c r="NB61" s="305">
        <v>5187</v>
      </c>
      <c r="NC61" s="305">
        <v>81089</v>
      </c>
      <c r="ND61" s="305">
        <v>9900</v>
      </c>
      <c r="NE61" s="305">
        <v>71189</v>
      </c>
      <c r="NF61" s="305">
        <v>36046</v>
      </c>
      <c r="NG61" s="305">
        <v>393418</v>
      </c>
      <c r="NH61" s="305">
        <v>248248</v>
      </c>
      <c r="NI61" s="305">
        <v>145170</v>
      </c>
      <c r="NJ61" s="305">
        <v>31482.11451593212</v>
      </c>
      <c r="NK61" s="305">
        <v>11542.056074766355</v>
      </c>
      <c r="NL61" s="305">
        <v>35346.759077633935</v>
      </c>
      <c r="NM61" s="305">
        <v>40490.797546012269</v>
      </c>
      <c r="NN61" s="305">
        <v>34733.11865729899</v>
      </c>
      <c r="NO61" s="305">
        <v>30106.071995322811</v>
      </c>
      <c r="NP61" s="305">
        <v>31622.190785454783</v>
      </c>
      <c r="NQ61" s="305">
        <v>29203.929180636438</v>
      </c>
      <c r="NR61" s="305">
        <v>36838.632730225603</v>
      </c>
      <c r="NS61" s="305">
        <v>4257.1595833333331</v>
      </c>
      <c r="NT61" s="305">
        <v>2845.6519166666667</v>
      </c>
      <c r="NU61" s="305">
        <v>32298</v>
      </c>
      <c r="NV61" s="305">
        <v>0.52359550333655835</v>
      </c>
      <c r="NW61" s="305">
        <v>0.20544201520912547</v>
      </c>
      <c r="NX61" s="305">
        <v>0.25620454957169847</v>
      </c>
      <c r="NY61" s="305">
        <v>0.59468377482060664</v>
      </c>
      <c r="NZ61" s="305">
        <v>0.47707660543173275</v>
      </c>
      <c r="OA61" s="305">
        <v>0.5420152842970174</v>
      </c>
      <c r="OB61" s="305">
        <v>0.45737152500778411</v>
      </c>
      <c r="OC61" s="305">
        <v>0.79296670162558991</v>
      </c>
      <c r="OD61" s="305">
        <v>38842.25</v>
      </c>
      <c r="OE61" s="305">
        <v>19032.474999999999</v>
      </c>
      <c r="OF61" s="305">
        <v>19809.775000000001</v>
      </c>
      <c r="OG61" s="305">
        <v>23434.074999999997</v>
      </c>
      <c r="OH61" s="305">
        <v>12858.374999999998</v>
      </c>
      <c r="OI61" s="305">
        <v>10575.7</v>
      </c>
      <c r="OJ61" s="305">
        <v>18421.380347655766</v>
      </c>
      <c r="OK61" s="305">
        <v>10152.414169175474</v>
      </c>
      <c r="OL61" s="305">
        <v>8268.9661784802902</v>
      </c>
      <c r="OM61" s="305">
        <v>5012.694652344233</v>
      </c>
      <c r="ON61" s="305">
        <v>2705.9250000000002</v>
      </c>
      <c r="OO61" s="305">
        <v>2306.7750000000001</v>
      </c>
      <c r="OP61" s="305">
        <v>60.331404591649552</v>
      </c>
      <c r="OQ61" s="305">
        <v>67.560183318249457</v>
      </c>
      <c r="OR61" s="305">
        <v>53.386270162079072</v>
      </c>
      <c r="OS61" s="305">
        <v>47.426141244793399</v>
      </c>
      <c r="OT61" s="305">
        <v>53.342585077219198</v>
      </c>
      <c r="OU61" s="305">
        <v>41.7418480446158</v>
      </c>
      <c r="OV61" s="305">
        <v>21.390623066386162</v>
      </c>
      <c r="OW61" s="305">
        <v>21.044066610283185</v>
      </c>
      <c r="OX61" s="305">
        <v>21.812031354898494</v>
      </c>
    </row>
    <row r="62" spans="1:414">
      <c r="A62" s="1342">
        <v>2012</v>
      </c>
      <c r="B62" s="305">
        <v>1035964</v>
      </c>
      <c r="C62" s="305">
        <v>617155</v>
      </c>
      <c r="D62" s="305">
        <v>204987</v>
      </c>
      <c r="E62" s="305">
        <v>192632</v>
      </c>
      <c r="F62" s="305">
        <v>324254</v>
      </c>
      <c r="G62" s="305">
        <v>303064</v>
      </c>
      <c r="H62" s="383">
        <v>1101293.3369394999</v>
      </c>
      <c r="I62" s="383">
        <v>650474.5255506637</v>
      </c>
      <c r="J62" s="383">
        <v>225386.0901562199</v>
      </c>
      <c r="K62" s="383">
        <v>196844.38806299691</v>
      </c>
      <c r="L62" s="383">
        <v>327425.68078195612</v>
      </c>
      <c r="M62" s="383">
        <v>298837.34761233674</v>
      </c>
      <c r="N62" s="305">
        <v>94.067944048308647</v>
      </c>
      <c r="O62" s="305">
        <v>94.877658656585069</v>
      </c>
      <c r="P62" s="305">
        <v>90.949268367856746</v>
      </c>
      <c r="Q62" s="305">
        <v>97.860041576776482</v>
      </c>
      <c r="R62" s="305">
        <v>99.031328033164186</v>
      </c>
      <c r="S62" s="305">
        <v>101.41436551402747</v>
      </c>
      <c r="T62" s="383">
        <v>1035964</v>
      </c>
      <c r="U62" s="383">
        <v>944742</v>
      </c>
      <c r="V62" s="383">
        <v>483951</v>
      </c>
      <c r="W62" s="383">
        <v>460791</v>
      </c>
      <c r="X62" s="383">
        <v>299971</v>
      </c>
      <c r="Y62" s="383">
        <v>160820</v>
      </c>
      <c r="Z62" s="383">
        <v>91222</v>
      </c>
      <c r="AA62" s="305">
        <v>1035964</v>
      </c>
      <c r="AB62" s="305">
        <v>953037</v>
      </c>
      <c r="AC62" s="305">
        <v>24840</v>
      </c>
      <c r="AD62" s="305">
        <v>39059</v>
      </c>
      <c r="AE62" s="305">
        <v>112007</v>
      </c>
      <c r="AF62" s="305">
        <v>64407</v>
      </c>
      <c r="AG62" s="305">
        <v>712724</v>
      </c>
      <c r="AH62" s="305">
        <v>537561</v>
      </c>
      <c r="AI62" s="305">
        <v>80040</v>
      </c>
      <c r="AJ62" s="305">
        <v>175163</v>
      </c>
      <c r="AK62" s="305">
        <v>82927</v>
      </c>
      <c r="AL62" s="305">
        <v>1101293.3369394999</v>
      </c>
      <c r="AM62" s="305">
        <v>1011939.6912392797</v>
      </c>
      <c r="AN62" s="305">
        <v>30533.987016325143</v>
      </c>
      <c r="AO62" s="305">
        <v>39827.912269502296</v>
      </c>
      <c r="AP62" s="305">
        <v>124091.91941379798</v>
      </c>
      <c r="AQ62" s="305">
        <v>68922.99644656571</v>
      </c>
      <c r="AR62" s="305">
        <v>748562.87609308853</v>
      </c>
      <c r="AS62" s="305">
        <v>554298.30717317166</v>
      </c>
      <c r="AT62" s="305">
        <v>81660.313580999995</v>
      </c>
      <c r="AU62" s="305">
        <v>194264.56891991687</v>
      </c>
      <c r="AV62" s="305">
        <v>89353.645700220324</v>
      </c>
      <c r="AW62" s="305">
        <v>94.067944048308647</v>
      </c>
      <c r="AX62" s="305">
        <v>94.179229083588567</v>
      </c>
      <c r="AY62" s="305">
        <v>81.351970139763182</v>
      </c>
      <c r="AZ62" s="305">
        <v>98.069413570313898</v>
      </c>
      <c r="BA62" s="305">
        <v>90.261316392810798</v>
      </c>
      <c r="BB62" s="305">
        <v>93.447765362222967</v>
      </c>
      <c r="BC62" s="305">
        <v>95.212309181008365</v>
      </c>
      <c r="BD62" s="305">
        <v>96.980451327998978</v>
      </c>
      <c r="BE62" s="305">
        <v>98.015788196315484</v>
      </c>
      <c r="BF62" s="305">
        <v>90.167239952133912</v>
      </c>
      <c r="BG62" s="305">
        <v>92.807629000632403</v>
      </c>
      <c r="BH62" s="305">
        <v>324254</v>
      </c>
      <c r="BI62" s="305">
        <v>226839</v>
      </c>
      <c r="BJ62" s="305">
        <v>97415</v>
      </c>
      <c r="BK62" s="305">
        <v>57245</v>
      </c>
      <c r="BL62" s="305">
        <v>40170</v>
      </c>
      <c r="BM62" s="305">
        <v>303064</v>
      </c>
      <c r="BN62" s="305">
        <v>254815</v>
      </c>
      <c r="BO62" s="305">
        <v>48249</v>
      </c>
      <c r="BP62" s="305">
        <v>38678</v>
      </c>
      <c r="BQ62" s="305">
        <v>9571</v>
      </c>
      <c r="BR62" s="305">
        <v>327425.68078195612</v>
      </c>
      <c r="BS62" s="305">
        <v>225858.24995641154</v>
      </c>
      <c r="BT62" s="305">
        <v>101567.43082554461</v>
      </c>
      <c r="BU62" s="305">
        <v>59808.59649707652</v>
      </c>
      <c r="BV62" s="305">
        <v>41758.834328468089</v>
      </c>
      <c r="BW62" s="305">
        <v>298837.34761233674</v>
      </c>
      <c r="BX62" s="305">
        <v>244998.50326415049</v>
      </c>
      <c r="BY62" s="305">
        <v>53838.844348186212</v>
      </c>
      <c r="BZ62" s="305">
        <v>43656.044359790882</v>
      </c>
      <c r="CA62" s="305">
        <v>10182.799988395333</v>
      </c>
      <c r="CB62" s="305">
        <v>99.031328033164186</v>
      </c>
      <c r="CC62" s="305">
        <v>100.43423255239856</v>
      </c>
      <c r="CD62" s="305">
        <v>95.911651213589366</v>
      </c>
      <c r="CE62" s="305">
        <v>95.713665514284671</v>
      </c>
      <c r="CF62" s="305">
        <v>96.195213889423783</v>
      </c>
      <c r="CG62" s="305">
        <v>101.41436551402747</v>
      </c>
      <c r="CH62" s="305">
        <v>104.00675783935938</v>
      </c>
      <c r="CI62" s="305">
        <v>89.617451087850981</v>
      </c>
      <c r="CJ62" s="305">
        <v>88.597124561345098</v>
      </c>
      <c r="CK62" s="305">
        <v>93.991829466428086</v>
      </c>
      <c r="CL62" s="305">
        <v>192632</v>
      </c>
      <c r="CM62" s="305">
        <v>193835</v>
      </c>
      <c r="CN62" s="305">
        <v>-3935</v>
      </c>
      <c r="CO62" s="305">
        <v>2732</v>
      </c>
      <c r="CP62" s="305">
        <v>196844.38806299691</v>
      </c>
      <c r="CQ62" s="305">
        <v>198146.65441439324</v>
      </c>
      <c r="CR62" s="305">
        <v>-3754.1185229594466</v>
      </c>
      <c r="CS62" s="305">
        <v>2451.8521715631268</v>
      </c>
      <c r="CT62" s="305">
        <v>193835</v>
      </c>
      <c r="CU62" s="305">
        <v>43419.224100676722</v>
      </c>
      <c r="CV62" s="305">
        <v>52222.91846135581</v>
      </c>
      <c r="CW62" s="305">
        <v>15409.22664133919</v>
      </c>
      <c r="CX62" s="305">
        <v>50859.652950255251</v>
      </c>
      <c r="CY62" s="305">
        <v>1097.2400332423128</v>
      </c>
      <c r="CZ62" s="305">
        <v>30826.737813130716</v>
      </c>
      <c r="DA62" s="305">
        <v>82783.630796628277</v>
      </c>
      <c r="DB62" s="305">
        <v>196844.38806299691</v>
      </c>
      <c r="DC62" s="305">
        <v>198146.65441439324</v>
      </c>
      <c r="DD62" s="305">
        <v>44706.657371181122</v>
      </c>
      <c r="DE62" s="305">
        <v>53540.565557047128</v>
      </c>
      <c r="DF62" s="305">
        <v>17722.516500838039</v>
      </c>
      <c r="DG62" s="305">
        <v>47651.695548225216</v>
      </c>
      <c r="DH62" s="305">
        <v>1284.631650998896</v>
      </c>
      <c r="DI62" s="305">
        <v>33240.587786102835</v>
      </c>
      <c r="DJ62" s="305">
        <v>82176.914985326948</v>
      </c>
      <c r="DK62" s="305">
        <v>97.860041576776482</v>
      </c>
      <c r="DL62" s="305">
        <v>97.824008471333528</v>
      </c>
      <c r="DM62" s="305">
        <v>97.120264975716324</v>
      </c>
      <c r="DN62" s="305">
        <v>97.538974267488129</v>
      </c>
      <c r="DO62" s="305">
        <v>86.947170513908333</v>
      </c>
      <c r="DP62" s="305">
        <v>106.73209497610314</v>
      </c>
      <c r="DQ62" s="305">
        <v>85.412813267455121</v>
      </c>
      <c r="DR62" s="305">
        <v>92.738245218451581</v>
      </c>
      <c r="DS62" s="305">
        <v>100.7383044391599</v>
      </c>
      <c r="DT62" s="305">
        <v>161286</v>
      </c>
      <c r="DU62" s="305">
        <v>32549</v>
      </c>
      <c r="DV62" s="305">
        <v>117866.77589932329</v>
      </c>
      <c r="DW62" s="305">
        <v>164776.40396380049</v>
      </c>
      <c r="DX62" s="305">
        <v>33370.250450592743</v>
      </c>
      <c r="DY62" s="305">
        <v>120069.74659261937</v>
      </c>
      <c r="DZ62" s="305">
        <v>97.881733136640548</v>
      </c>
      <c r="EA62" s="305">
        <v>97.538974267488143</v>
      </c>
      <c r="EB62" s="305">
        <v>98.165257480911933</v>
      </c>
      <c r="EC62" s="305">
        <v>3837356</v>
      </c>
      <c r="ED62" s="305">
        <v>3959067.4904763494</v>
      </c>
      <c r="EE62" s="305">
        <v>72.89500000000001</v>
      </c>
      <c r="EF62" s="305">
        <v>191230</v>
      </c>
      <c r="EG62" s="305">
        <v>444016</v>
      </c>
      <c r="EH62" s="305">
        <v>23506</v>
      </c>
      <c r="EI62" s="305">
        <v>-34546</v>
      </c>
      <c r="EJ62" s="305">
        <v>665455</v>
      </c>
      <c r="EK62" s="305">
        <v>617155</v>
      </c>
      <c r="EL62" s="305">
        <v>-1744</v>
      </c>
      <c r="EM62" s="305">
        <v>46556</v>
      </c>
      <c r="EN62" s="305">
        <v>6.9961154398118577</v>
      </c>
      <c r="EO62" s="305">
        <v>324254</v>
      </c>
      <c r="EP62" s="305">
        <v>226839</v>
      </c>
      <c r="EQ62" s="305">
        <v>97415</v>
      </c>
      <c r="ER62" s="305">
        <v>40170</v>
      </c>
      <c r="ES62" s="305">
        <v>303064</v>
      </c>
      <c r="ET62" s="305">
        <v>254815</v>
      </c>
      <c r="EU62" s="305">
        <v>48249</v>
      </c>
      <c r="EV62" s="305">
        <v>9571</v>
      </c>
      <c r="EW62" s="305">
        <v>-8413</v>
      </c>
      <c r="EX62" s="305">
        <v>-11164</v>
      </c>
      <c r="EY62" s="305">
        <v>5395</v>
      </c>
      <c r="EZ62" s="305">
        <v>7008</v>
      </c>
      <c r="FA62" s="305">
        <v>49736</v>
      </c>
      <c r="FB62" s="305">
        <v>58149</v>
      </c>
      <c r="FC62" s="305">
        <v>-8413</v>
      </c>
      <c r="FD62" s="305">
        <v>13510</v>
      </c>
      <c r="FE62" s="305">
        <v>24674</v>
      </c>
      <c r="FF62" s="305">
        <v>-11164</v>
      </c>
      <c r="FG62" s="305">
        <v>1016387</v>
      </c>
      <c r="FH62" s="305">
        <v>160820</v>
      </c>
      <c r="FI62" s="305">
        <v>855567</v>
      </c>
      <c r="FJ62" s="305">
        <v>617155</v>
      </c>
      <c r="FK62" s="305">
        <v>204987</v>
      </c>
      <c r="FL62" s="305">
        <v>194245</v>
      </c>
      <c r="FM62" s="305">
        <v>192632</v>
      </c>
      <c r="FN62" s="305">
        <v>6285</v>
      </c>
      <c r="FO62" s="305">
        <v>890</v>
      </c>
      <c r="FP62" s="305">
        <v>5395</v>
      </c>
      <c r="FQ62" s="305">
        <v>7008</v>
      </c>
      <c r="FR62" s="305">
        <v>0.67647138317547717</v>
      </c>
      <c r="FS62" s="305">
        <v>390842</v>
      </c>
      <c r="FT62" s="305">
        <v>381288</v>
      </c>
      <c r="FU62" s="305">
        <v>17858</v>
      </c>
      <c r="FV62" s="305">
        <v>6775</v>
      </c>
      <c r="FW62" s="305">
        <v>0</v>
      </c>
      <c r="FX62" s="305">
        <v>105324</v>
      </c>
      <c r="FY62" s="305">
        <v>10682</v>
      </c>
      <c r="FZ62" s="305">
        <v>102973</v>
      </c>
      <c r="GA62" s="305">
        <v>129823</v>
      </c>
      <c r="GB62" s="305">
        <v>7853</v>
      </c>
      <c r="GC62" s="305">
        <v>9554</v>
      </c>
      <c r="GD62" s="305">
        <v>509936</v>
      </c>
      <c r="GE62" s="305">
        <v>427726</v>
      </c>
      <c r="GF62" s="305">
        <v>113630</v>
      </c>
      <c r="GG62" s="305">
        <v>58351</v>
      </c>
      <c r="GH62" s="305">
        <v>196670</v>
      </c>
      <c r="GI62" s="305">
        <v>34186</v>
      </c>
      <c r="GJ62" s="305">
        <v>9801</v>
      </c>
      <c r="GK62" s="305">
        <v>31364</v>
      </c>
      <c r="GL62" s="305">
        <v>17910</v>
      </c>
      <c r="GM62" s="305">
        <v>82210</v>
      </c>
      <c r="GN62" s="305">
        <v>32553</v>
      </c>
      <c r="GO62" s="305">
        <v>32549</v>
      </c>
      <c r="GP62" s="305">
        <v>5515</v>
      </c>
      <c r="GQ62" s="305">
        <v>40273</v>
      </c>
      <c r="GR62" s="305">
        <v>3869</v>
      </c>
      <c r="GS62" s="305">
        <v>-119094</v>
      </c>
      <c r="GT62" s="305">
        <v>-72401</v>
      </c>
      <c r="GU62" s="305"/>
      <c r="GV62" s="305">
        <v>-87741</v>
      </c>
      <c r="GW62" s="305">
        <v>-46438</v>
      </c>
      <c r="GX62" s="305">
        <v>927813.28399999987</v>
      </c>
      <c r="GY62" s="305">
        <v>-916540</v>
      </c>
      <c r="GZ62" s="305">
        <v>184997</v>
      </c>
      <c r="HA62" s="305">
        <v>182661</v>
      </c>
      <c r="HB62" s="305">
        <v>3814</v>
      </c>
      <c r="HC62" s="305">
        <v>1881</v>
      </c>
      <c r="HD62" s="305">
        <v>0</v>
      </c>
      <c r="HE62" s="305">
        <v>72225</v>
      </c>
      <c r="HF62" s="305">
        <v>9639</v>
      </c>
      <c r="HG62" s="305">
        <v>48938</v>
      </c>
      <c r="HH62" s="305">
        <v>10805</v>
      </c>
      <c r="HI62" s="305">
        <v>35359</v>
      </c>
      <c r="HJ62" s="305">
        <v>2336</v>
      </c>
      <c r="HK62" s="305">
        <v>276766</v>
      </c>
      <c r="HL62" s="305">
        <v>214701</v>
      </c>
      <c r="HM62" s="305">
        <v>22404</v>
      </c>
      <c r="HN62" s="305">
        <v>8991</v>
      </c>
      <c r="HO62" s="305">
        <v>16317</v>
      </c>
      <c r="HP62" s="305">
        <v>2629</v>
      </c>
      <c r="HQ62" s="305">
        <v>27172</v>
      </c>
      <c r="HR62" s="305">
        <v>137188</v>
      </c>
      <c r="HS62" s="305">
        <v>62065</v>
      </c>
      <c r="HT62" s="305">
        <v>14645</v>
      </c>
      <c r="HU62" s="305">
        <v>14695</v>
      </c>
      <c r="HV62" s="305">
        <v>1601</v>
      </c>
      <c r="HW62" s="305">
        <v>2607</v>
      </c>
      <c r="HX62" s="305">
        <v>39752</v>
      </c>
      <c r="HY62" s="305">
        <v>3460</v>
      </c>
      <c r="HZ62" s="305">
        <v>-91769</v>
      </c>
      <c r="IA62" s="305">
        <v>-45076</v>
      </c>
      <c r="IB62" s="305">
        <v>0</v>
      </c>
      <c r="IC62" s="305">
        <v>-64605</v>
      </c>
      <c r="ID62" s="305">
        <v>-32040</v>
      </c>
      <c r="IE62" s="305">
        <v>737233.05299999996</v>
      </c>
      <c r="IF62" s="305">
        <v>172525</v>
      </c>
      <c r="IG62" s="305">
        <v>164760</v>
      </c>
      <c r="IH62" s="305">
        <v>8796</v>
      </c>
      <c r="II62" s="305">
        <v>2685</v>
      </c>
      <c r="IJ62" s="305">
        <v>11684</v>
      </c>
      <c r="IK62" s="305">
        <v>761</v>
      </c>
      <c r="IL62" s="305">
        <v>45977</v>
      </c>
      <c r="IM62" s="305">
        <v>349</v>
      </c>
      <c r="IN62" s="305">
        <v>94508</v>
      </c>
      <c r="IO62" s="305">
        <v>7765</v>
      </c>
      <c r="IP62" s="305">
        <v>193138</v>
      </c>
      <c r="IQ62" s="305">
        <v>174915</v>
      </c>
      <c r="IR62" s="305">
        <v>68441</v>
      </c>
      <c r="IS62" s="305">
        <v>28406</v>
      </c>
      <c r="IT62" s="305">
        <v>29700</v>
      </c>
      <c r="IU62" s="305">
        <v>2889</v>
      </c>
      <c r="IV62" s="305">
        <v>6343</v>
      </c>
      <c r="IW62" s="305">
        <v>39136</v>
      </c>
      <c r="IX62" s="305">
        <v>18223</v>
      </c>
      <c r="IY62" s="305">
        <v>12401</v>
      </c>
      <c r="IZ62" s="305">
        <v>12467</v>
      </c>
      <c r="JA62" s="305">
        <v>3431</v>
      </c>
      <c r="JB62" s="305">
        <v>1764</v>
      </c>
      <c r="JC62" s="305">
        <v>463</v>
      </c>
      <c r="JD62" s="305">
        <v>164</v>
      </c>
      <c r="JE62" s="305">
        <v>-20613</v>
      </c>
      <c r="JF62" s="305">
        <v>0</v>
      </c>
      <c r="JG62" s="305">
        <v>-64605</v>
      </c>
      <c r="JH62" s="305">
        <v>-32040</v>
      </c>
      <c r="JI62" s="305">
        <v>737233.05299999996</v>
      </c>
      <c r="JJ62" s="305">
        <v>64867</v>
      </c>
      <c r="JK62" s="305">
        <v>60889</v>
      </c>
      <c r="JL62" s="305">
        <v>5184</v>
      </c>
      <c r="JM62" s="305">
        <v>2205</v>
      </c>
      <c r="JN62" s="305">
        <v>21415</v>
      </c>
      <c r="JO62" s="305">
        <v>661</v>
      </c>
      <c r="JP62" s="305">
        <v>8058</v>
      </c>
      <c r="JQ62" s="305">
        <v>293</v>
      </c>
      <c r="JR62" s="305">
        <v>23073</v>
      </c>
      <c r="JS62" s="305">
        <v>3978</v>
      </c>
      <c r="JT62" s="305">
        <v>61564</v>
      </c>
      <c r="JU62" s="305">
        <v>55405</v>
      </c>
      <c r="JV62" s="305">
        <v>20257</v>
      </c>
      <c r="JW62" s="305">
        <v>19723</v>
      </c>
      <c r="JX62" s="305">
        <v>1154</v>
      </c>
      <c r="JY62" s="305">
        <v>1446</v>
      </c>
      <c r="JZ62" s="305">
        <v>1442</v>
      </c>
      <c r="KA62" s="305">
        <v>11383</v>
      </c>
      <c r="KB62" s="305">
        <v>6159</v>
      </c>
      <c r="KC62" s="305">
        <v>5173</v>
      </c>
      <c r="KD62" s="305">
        <v>5053</v>
      </c>
      <c r="KE62" s="305">
        <v>483</v>
      </c>
      <c r="KF62" s="305">
        <v>193</v>
      </c>
      <c r="KG62" s="305">
        <v>58</v>
      </c>
      <c r="KH62" s="305">
        <v>252</v>
      </c>
      <c r="KI62" s="305">
        <v>3303</v>
      </c>
      <c r="KJ62" s="305">
        <v>0</v>
      </c>
      <c r="KK62" s="305">
        <v>4742</v>
      </c>
      <c r="KL62" s="305">
        <v>5484</v>
      </c>
      <c r="KM62" s="305">
        <v>44003.035000000003</v>
      </c>
      <c r="KN62" s="305">
        <v>150106</v>
      </c>
      <c r="KO62" s="305">
        <v>150067</v>
      </c>
      <c r="KP62" s="305">
        <v>64</v>
      </c>
      <c r="KQ62" s="305">
        <v>4</v>
      </c>
      <c r="KR62" s="305">
        <v>0</v>
      </c>
      <c r="KS62" s="305">
        <v>3214</v>
      </c>
      <c r="KT62" s="305">
        <v>0</v>
      </c>
      <c r="KU62" s="305">
        <v>118376</v>
      </c>
      <c r="KV62" s="305">
        <v>28409</v>
      </c>
      <c r="KW62" s="305">
        <v>39</v>
      </c>
      <c r="KX62" s="305">
        <v>160121</v>
      </c>
      <c r="KY62" s="305">
        <v>159794</v>
      </c>
      <c r="KZ62" s="305">
        <v>2528</v>
      </c>
      <c r="LA62" s="305">
        <v>1231</v>
      </c>
      <c r="LB62" s="305">
        <v>149499</v>
      </c>
      <c r="LC62" s="305">
        <v>2837</v>
      </c>
      <c r="LD62" s="305">
        <v>0</v>
      </c>
      <c r="LE62" s="305">
        <v>3699</v>
      </c>
      <c r="LF62" s="305">
        <v>327</v>
      </c>
      <c r="LG62" s="305">
        <v>334</v>
      </c>
      <c r="LH62" s="305">
        <v>334</v>
      </c>
      <c r="LI62" s="305">
        <v>0</v>
      </c>
      <c r="LJ62" s="305">
        <v>0</v>
      </c>
      <c r="LK62" s="305">
        <v>0</v>
      </c>
      <c r="LL62" s="305">
        <v>-7</v>
      </c>
      <c r="LM62" s="305">
        <v>-10015</v>
      </c>
      <c r="LN62" s="305">
        <v>0</v>
      </c>
      <c r="LO62" s="305">
        <v>-10015</v>
      </c>
      <c r="LP62" s="305">
        <v>-9727</v>
      </c>
      <c r="LQ62" s="305">
        <v>-42605.538999999997</v>
      </c>
      <c r="LR62" s="305">
        <v>47957.951000000001</v>
      </c>
      <c r="LS62" s="305">
        <v>7502.42</v>
      </c>
      <c r="LT62" s="305">
        <v>31187.758000000002</v>
      </c>
      <c r="LU62" s="305">
        <v>31496.227999999999</v>
      </c>
      <c r="LV62" s="305">
        <v>9267.7729999999992</v>
      </c>
      <c r="LW62" s="305">
        <v>40455.531000000003</v>
      </c>
      <c r="LX62" s="305">
        <v>24343.692870201096</v>
      </c>
      <c r="LY62" s="305">
        <v>6034.1928702010955</v>
      </c>
      <c r="LZ62" s="305">
        <v>18309.5</v>
      </c>
      <c r="MA62" s="305">
        <v>15549.600000000002</v>
      </c>
      <c r="MB62" s="305">
        <v>16491</v>
      </c>
      <c r="MC62" s="305">
        <v>14025.3</v>
      </c>
      <c r="MD62" s="305">
        <v>31111891.199999999</v>
      </c>
      <c r="ME62" s="305">
        <v>25367487.600000001</v>
      </c>
      <c r="MF62" s="305">
        <v>4143.6320415291138</v>
      </c>
      <c r="MG62" s="305">
        <v>1890.5608286719817</v>
      </c>
      <c r="MH62" s="305">
        <v>24.787499999999998</v>
      </c>
      <c r="MI62" s="305">
        <v>17.021378242087906</v>
      </c>
      <c r="MJ62" s="305">
        <v>7.7661217579120922</v>
      </c>
      <c r="MK62" s="305">
        <v>778.9</v>
      </c>
      <c r="ML62" s="305">
        <v>2236</v>
      </c>
      <c r="MM62" s="305">
        <v>244.20000000000005</v>
      </c>
      <c r="MN62" s="305">
        <v>1991.8</v>
      </c>
      <c r="MO62" s="305">
        <v>1191.4000000000001</v>
      </c>
      <c r="MP62" s="305">
        <v>14103.2</v>
      </c>
      <c r="MQ62" s="305">
        <v>10166.5</v>
      </c>
      <c r="MR62" s="305">
        <v>3936.7000000000003</v>
      </c>
      <c r="MS62" s="305">
        <v>429.00000000000011</v>
      </c>
      <c r="MT62" s="305">
        <v>2135.2000000000007</v>
      </c>
      <c r="MU62" s="305">
        <v>241.00000000000028</v>
      </c>
      <c r="MV62" s="305">
        <v>1894.2000000000005</v>
      </c>
      <c r="MW62" s="305">
        <v>967.60000000000025</v>
      </c>
      <c r="MX62" s="305">
        <v>12017.800000000001</v>
      </c>
      <c r="MY62" s="305">
        <v>8192.4000000000015</v>
      </c>
      <c r="MZ62" s="305">
        <v>3825.400000000001</v>
      </c>
      <c r="NA62" s="305">
        <v>483951</v>
      </c>
      <c r="NB62" s="305">
        <v>4558</v>
      </c>
      <c r="NC62" s="305">
        <v>76548</v>
      </c>
      <c r="ND62" s="305">
        <v>10023</v>
      </c>
      <c r="NE62" s="305">
        <v>66525</v>
      </c>
      <c r="NF62" s="305">
        <v>28991</v>
      </c>
      <c r="NG62" s="305">
        <v>373854</v>
      </c>
      <c r="NH62" s="305">
        <v>237193</v>
      </c>
      <c r="NI62" s="305">
        <v>136661</v>
      </c>
      <c r="NJ62" s="305">
        <v>31123.051396820494</v>
      </c>
      <c r="NK62" s="305">
        <v>10624.708624708623</v>
      </c>
      <c r="NL62" s="305">
        <v>35850.5058074185</v>
      </c>
      <c r="NM62" s="305">
        <v>41589.211618257214</v>
      </c>
      <c r="NN62" s="305">
        <v>35120.367437440596</v>
      </c>
      <c r="NO62" s="305">
        <v>29961.761058288543</v>
      </c>
      <c r="NP62" s="305">
        <v>31108.35593869094</v>
      </c>
      <c r="NQ62" s="305">
        <v>28952.809921390552</v>
      </c>
      <c r="NR62" s="305">
        <v>35724.630104041396</v>
      </c>
      <c r="NS62" s="305">
        <v>4720.4040833333338</v>
      </c>
      <c r="NT62" s="305">
        <v>2942.0610833333335</v>
      </c>
      <c r="NU62" s="305">
        <v>34186</v>
      </c>
      <c r="NV62" s="305">
        <v>0.50779875282911369</v>
      </c>
      <c r="NW62" s="305">
        <v>0.18349436392914653</v>
      </c>
      <c r="NX62" s="305">
        <v>0.25661179241660054</v>
      </c>
      <c r="NY62" s="305">
        <v>0.59393609327988428</v>
      </c>
      <c r="NZ62" s="305">
        <v>0.45012188116198548</v>
      </c>
      <c r="OA62" s="305">
        <v>0.52454245963374324</v>
      </c>
      <c r="OB62" s="305">
        <v>0.44123922680402783</v>
      </c>
      <c r="OC62" s="305">
        <v>0.78019330566386735</v>
      </c>
      <c r="OD62" s="305">
        <v>38815.074999999997</v>
      </c>
      <c r="OE62" s="305">
        <v>18986.05</v>
      </c>
      <c r="OF62" s="305">
        <v>19829.025000000001</v>
      </c>
      <c r="OG62" s="305">
        <v>23443.599999999999</v>
      </c>
      <c r="OH62" s="305">
        <v>12739.5</v>
      </c>
      <c r="OI62" s="305">
        <v>10704.1</v>
      </c>
      <c r="OJ62" s="305">
        <v>17632.574787256275</v>
      </c>
      <c r="OK62" s="305">
        <v>9608.0590162815588</v>
      </c>
      <c r="OL62" s="305">
        <v>8024.5157709747182</v>
      </c>
      <c r="OM62" s="305">
        <v>5811.0252127437225</v>
      </c>
      <c r="ON62" s="305">
        <v>3131.375</v>
      </c>
      <c r="OO62" s="305">
        <v>2679.6750000000002</v>
      </c>
      <c r="OP62" s="305">
        <v>60.398182922485653</v>
      </c>
      <c r="OQ62" s="305">
        <v>67.099264986661268</v>
      </c>
      <c r="OR62" s="305">
        <v>53.981978438173329</v>
      </c>
      <c r="OS62" s="305">
        <v>45.427130534351093</v>
      </c>
      <c r="OT62" s="305">
        <v>50.60588703959781</v>
      </c>
      <c r="OU62" s="305">
        <v>40.468534236931561</v>
      </c>
      <c r="OV62" s="305">
        <v>24.78725627780598</v>
      </c>
      <c r="OW62" s="305">
        <v>24.580046312649635</v>
      </c>
      <c r="OX62" s="305">
        <v>25.034099083528744</v>
      </c>
    </row>
    <row r="63" spans="1:414">
      <c r="A63" s="1342">
        <v>2013</v>
      </c>
      <c r="B63" s="305">
        <v>1025652</v>
      </c>
      <c r="C63" s="305">
        <v>605124</v>
      </c>
      <c r="D63" s="305">
        <v>202531</v>
      </c>
      <c r="E63" s="305">
        <v>178590</v>
      </c>
      <c r="F63" s="305">
        <v>335957</v>
      </c>
      <c r="G63" s="305">
        <v>296550</v>
      </c>
      <c r="H63" s="383">
        <v>1085573.831149</v>
      </c>
      <c r="I63" s="383">
        <v>632093.51309313835</v>
      </c>
      <c r="J63" s="383">
        <v>220378.14620932331</v>
      </c>
      <c r="K63" s="383">
        <v>189613.52345566568</v>
      </c>
      <c r="L63" s="383">
        <v>341643.57977774681</v>
      </c>
      <c r="M63" s="383">
        <v>298154.93138687412</v>
      </c>
      <c r="N63" s="305">
        <v>94.480169894517701</v>
      </c>
      <c r="O63" s="305">
        <v>95.733303295399523</v>
      </c>
      <c r="P63" s="305">
        <v>91.901580752761475</v>
      </c>
      <c r="Q63" s="305">
        <v>94.186320018338179</v>
      </c>
      <c r="R63" s="305">
        <v>98.3355227159702</v>
      </c>
      <c r="S63" s="305">
        <v>99.461712278442377</v>
      </c>
      <c r="T63" s="383">
        <v>1025652</v>
      </c>
      <c r="U63" s="383">
        <v>927716</v>
      </c>
      <c r="V63" s="383">
        <v>470153</v>
      </c>
      <c r="W63" s="383">
        <v>457563</v>
      </c>
      <c r="X63" s="383">
        <v>298428</v>
      </c>
      <c r="Y63" s="383">
        <v>159135</v>
      </c>
      <c r="Z63" s="383">
        <v>97936</v>
      </c>
      <c r="AA63" s="305">
        <v>1025652</v>
      </c>
      <c r="AB63" s="305">
        <v>937641</v>
      </c>
      <c r="AC63" s="305">
        <v>26764</v>
      </c>
      <c r="AD63" s="305">
        <v>38434</v>
      </c>
      <c r="AE63" s="305">
        <v>111450</v>
      </c>
      <c r="AF63" s="305">
        <v>55533</v>
      </c>
      <c r="AG63" s="305">
        <v>705460</v>
      </c>
      <c r="AH63" s="305">
        <v>529923</v>
      </c>
      <c r="AI63" s="305">
        <v>82851</v>
      </c>
      <c r="AJ63" s="305">
        <v>175537</v>
      </c>
      <c r="AK63" s="305">
        <v>88011</v>
      </c>
      <c r="AL63" s="305">
        <v>1085573.831149</v>
      </c>
      <c r="AM63" s="305">
        <v>998702.87805494829</v>
      </c>
      <c r="AN63" s="305">
        <v>30217.277523097844</v>
      </c>
      <c r="AO63" s="305">
        <v>34543.72430197052</v>
      </c>
      <c r="AP63" s="305">
        <v>123012.53257817637</v>
      </c>
      <c r="AQ63" s="305">
        <v>62226.455865712363</v>
      </c>
      <c r="AR63" s="305">
        <v>748702.8877859913</v>
      </c>
      <c r="AS63" s="305">
        <v>553357.62389576575</v>
      </c>
      <c r="AT63" s="305">
        <v>83485.873338000005</v>
      </c>
      <c r="AU63" s="305">
        <v>195345.26389022564</v>
      </c>
      <c r="AV63" s="305">
        <v>86870.953094051816</v>
      </c>
      <c r="AW63" s="305">
        <v>94.480169894517701</v>
      </c>
      <c r="AX63" s="305">
        <v>93.885881437142643</v>
      </c>
      <c r="AY63" s="305">
        <v>88.571844301796588</v>
      </c>
      <c r="AZ63" s="305">
        <v>111.26188845192803</v>
      </c>
      <c r="BA63" s="305">
        <v>90.600524730414605</v>
      </c>
      <c r="BB63" s="305">
        <v>89.24339210293904</v>
      </c>
      <c r="BC63" s="305">
        <v>94.224292641121508</v>
      </c>
      <c r="BD63" s="305">
        <v>95.765012916822116</v>
      </c>
      <c r="BE63" s="305">
        <v>99.239543993952523</v>
      </c>
      <c r="BF63" s="305">
        <v>89.859869906363883</v>
      </c>
      <c r="BG63" s="305">
        <v>101.31234534138689</v>
      </c>
      <c r="BH63" s="305">
        <v>335957</v>
      </c>
      <c r="BI63" s="305">
        <v>238382</v>
      </c>
      <c r="BJ63" s="305">
        <v>97575</v>
      </c>
      <c r="BK63" s="305">
        <v>57185</v>
      </c>
      <c r="BL63" s="305">
        <v>40390</v>
      </c>
      <c r="BM63" s="305">
        <v>296550</v>
      </c>
      <c r="BN63" s="305">
        <v>250994</v>
      </c>
      <c r="BO63" s="305">
        <v>45556</v>
      </c>
      <c r="BP63" s="305">
        <v>35585</v>
      </c>
      <c r="BQ63" s="305">
        <v>9971</v>
      </c>
      <c r="BR63" s="305">
        <v>341643.57977774681</v>
      </c>
      <c r="BS63" s="305">
        <v>240340.14986947787</v>
      </c>
      <c r="BT63" s="305">
        <v>101303.42990826895</v>
      </c>
      <c r="BU63" s="305">
        <v>59622.235752606044</v>
      </c>
      <c r="BV63" s="305">
        <v>41681.19415566291</v>
      </c>
      <c r="BW63" s="305">
        <v>298154.93138687412</v>
      </c>
      <c r="BX63" s="305">
        <v>246915.734964075</v>
      </c>
      <c r="BY63" s="305">
        <v>51239.196422799148</v>
      </c>
      <c r="BZ63" s="305">
        <v>40657.707432931915</v>
      </c>
      <c r="CA63" s="305">
        <v>10581.488989867232</v>
      </c>
      <c r="CB63" s="305">
        <v>98.3355227159702</v>
      </c>
      <c r="CC63" s="305">
        <v>99.185258946313681</v>
      </c>
      <c r="CD63" s="305">
        <v>96.319542278435122</v>
      </c>
      <c r="CE63" s="305">
        <v>95.912203355273348</v>
      </c>
      <c r="CF63" s="305">
        <v>96.902214099622952</v>
      </c>
      <c r="CG63" s="305">
        <v>99.461712278442377</v>
      </c>
      <c r="CH63" s="305">
        <v>101.65168292596596</v>
      </c>
      <c r="CI63" s="305">
        <v>88.908498142897528</v>
      </c>
      <c r="CJ63" s="305">
        <v>87.523380551400393</v>
      </c>
      <c r="CK63" s="305">
        <v>94.230594669126134</v>
      </c>
      <c r="CL63" s="305">
        <v>178590</v>
      </c>
      <c r="CM63" s="305">
        <v>180498</v>
      </c>
      <c r="CN63" s="305">
        <v>-3982</v>
      </c>
      <c r="CO63" s="305">
        <v>2074</v>
      </c>
      <c r="CP63" s="305">
        <v>189613.52345566568</v>
      </c>
      <c r="CQ63" s="305">
        <v>191282.95316924169</v>
      </c>
      <c r="CR63" s="305">
        <v>-3872.0055029553337</v>
      </c>
      <c r="CS63" s="305">
        <v>2202.5757893793307</v>
      </c>
      <c r="CT63" s="305">
        <v>180498</v>
      </c>
      <c r="CU63" s="305">
        <v>35356.89149072361</v>
      </c>
      <c r="CV63" s="305">
        <v>47226.217704012459</v>
      </c>
      <c r="CW63" s="305">
        <v>16292.462876813823</v>
      </c>
      <c r="CX63" s="305">
        <v>50038.211827203675</v>
      </c>
      <c r="CY63" s="305">
        <v>1078.9469524764752</v>
      </c>
      <c r="CZ63" s="305">
        <v>30505.269148769952</v>
      </c>
      <c r="DA63" s="305">
        <v>81622.42792845011</v>
      </c>
      <c r="DB63" s="305">
        <v>189613.52345566568</v>
      </c>
      <c r="DC63" s="305">
        <v>191282.95316924169</v>
      </c>
      <c r="DD63" s="305">
        <v>41064.096528524773</v>
      </c>
      <c r="DE63" s="305">
        <v>49289.605022866424</v>
      </c>
      <c r="DF63" s="305">
        <v>18948.689135606386</v>
      </c>
      <c r="DG63" s="305">
        <v>47942.922968635197</v>
      </c>
      <c r="DH63" s="305">
        <v>1245.9122864928374</v>
      </c>
      <c r="DI63" s="305">
        <v>32791.727227116062</v>
      </c>
      <c r="DJ63" s="305">
        <v>81980.562482244102</v>
      </c>
      <c r="DK63" s="305">
        <v>94.186320018338179</v>
      </c>
      <c r="DL63" s="305">
        <v>94.361780289067639</v>
      </c>
      <c r="DM63" s="305">
        <v>86.101715317572598</v>
      </c>
      <c r="DN63" s="305">
        <v>95.81374750741719</v>
      </c>
      <c r="DO63" s="305">
        <v>85.982005194220733</v>
      </c>
      <c r="DP63" s="305">
        <v>104.37038196427706</v>
      </c>
      <c r="DQ63" s="305">
        <v>86.598949554758875</v>
      </c>
      <c r="DR63" s="305">
        <v>93.027332587545445</v>
      </c>
      <c r="DS63" s="305">
        <v>99.563146991249837</v>
      </c>
      <c r="DT63" s="305">
        <v>155847</v>
      </c>
      <c r="DU63" s="305">
        <v>24651</v>
      </c>
      <c r="DV63" s="305">
        <v>120490.10850927638</v>
      </c>
      <c r="DW63" s="305">
        <v>165554.91242217488</v>
      </c>
      <c r="DX63" s="305">
        <v>25728.040747066803</v>
      </c>
      <c r="DY63" s="305">
        <v>124490.81589365011</v>
      </c>
      <c r="DZ63" s="305">
        <v>94.136137502571287</v>
      </c>
      <c r="EA63" s="305">
        <v>95.813747507417204</v>
      </c>
      <c r="EB63" s="305">
        <v>96.786343349382946</v>
      </c>
      <c r="EC63" s="305">
        <v>3858774</v>
      </c>
      <c r="ED63" s="305">
        <v>3989178.1298865764</v>
      </c>
      <c r="EE63" s="305">
        <v>72.497500000000002</v>
      </c>
      <c r="EF63" s="305">
        <v>191255</v>
      </c>
      <c r="EG63" s="305">
        <v>431491</v>
      </c>
      <c r="EH63" s="305">
        <v>29808</v>
      </c>
      <c r="EI63" s="305">
        <v>-29756</v>
      </c>
      <c r="EJ63" s="305">
        <v>663477</v>
      </c>
      <c r="EK63" s="305">
        <v>605124</v>
      </c>
      <c r="EL63" s="305">
        <v>-2459</v>
      </c>
      <c r="EM63" s="305">
        <v>55894</v>
      </c>
      <c r="EN63" s="305">
        <v>8.4244065732497138</v>
      </c>
      <c r="EO63" s="305">
        <v>335957</v>
      </c>
      <c r="EP63" s="305">
        <v>238382</v>
      </c>
      <c r="EQ63" s="305">
        <v>97575</v>
      </c>
      <c r="ER63" s="305">
        <v>40390</v>
      </c>
      <c r="ES63" s="305">
        <v>296550</v>
      </c>
      <c r="ET63" s="305">
        <v>250994</v>
      </c>
      <c r="EU63" s="305">
        <v>45556</v>
      </c>
      <c r="EV63" s="305">
        <v>9971</v>
      </c>
      <c r="EW63" s="305">
        <v>-6593</v>
      </c>
      <c r="EX63" s="305">
        <v>-11467</v>
      </c>
      <c r="EY63" s="305">
        <v>6184</v>
      </c>
      <c r="EZ63" s="305">
        <v>27531</v>
      </c>
      <c r="FA63" s="305">
        <v>54038</v>
      </c>
      <c r="FB63" s="305">
        <v>60631</v>
      </c>
      <c r="FC63" s="305">
        <v>-6593</v>
      </c>
      <c r="FD63" s="305">
        <v>14128</v>
      </c>
      <c r="FE63" s="305">
        <v>25595</v>
      </c>
      <c r="FF63" s="305">
        <v>-11467</v>
      </c>
      <c r="FG63" s="305">
        <v>1007592</v>
      </c>
      <c r="FH63" s="305">
        <v>159135</v>
      </c>
      <c r="FI63" s="305">
        <v>848457</v>
      </c>
      <c r="FJ63" s="305">
        <v>605124</v>
      </c>
      <c r="FK63" s="305">
        <v>202531</v>
      </c>
      <c r="FL63" s="305">
        <v>199937</v>
      </c>
      <c r="FM63" s="305">
        <v>178590</v>
      </c>
      <c r="FN63" s="305">
        <v>5928</v>
      </c>
      <c r="FO63" s="305">
        <v>-256</v>
      </c>
      <c r="FP63" s="305">
        <v>6184</v>
      </c>
      <c r="FQ63" s="305">
        <v>27531</v>
      </c>
      <c r="FR63" s="305">
        <v>2.6842437785915689</v>
      </c>
      <c r="FS63" s="305">
        <v>396593</v>
      </c>
      <c r="FT63" s="305">
        <v>386291</v>
      </c>
      <c r="FU63" s="305">
        <v>18073</v>
      </c>
      <c r="FV63" s="305">
        <v>6506</v>
      </c>
      <c r="FW63" s="305">
        <v>0</v>
      </c>
      <c r="FX63" s="305">
        <v>112744</v>
      </c>
      <c r="FY63" s="305">
        <v>12439</v>
      </c>
      <c r="FZ63" s="305">
        <v>102233</v>
      </c>
      <c r="GA63" s="305">
        <v>126856</v>
      </c>
      <c r="GB63" s="305">
        <v>7440</v>
      </c>
      <c r="GC63" s="305">
        <v>10302</v>
      </c>
      <c r="GD63" s="305">
        <v>473398</v>
      </c>
      <c r="GE63" s="305">
        <v>433883</v>
      </c>
      <c r="GF63" s="305">
        <v>114448</v>
      </c>
      <c r="GG63" s="305">
        <v>55632</v>
      </c>
      <c r="GH63" s="305">
        <v>198805</v>
      </c>
      <c r="GI63" s="305">
        <v>61841</v>
      </c>
      <c r="GJ63" s="305">
        <v>10691</v>
      </c>
      <c r="GK63" s="305">
        <v>36565</v>
      </c>
      <c r="GL63" s="305">
        <v>17742</v>
      </c>
      <c r="GM63" s="305">
        <v>39515</v>
      </c>
      <c r="GN63" s="305">
        <v>24703</v>
      </c>
      <c r="GO63" s="305">
        <v>24651</v>
      </c>
      <c r="GP63" s="305">
        <v>4043</v>
      </c>
      <c r="GQ63" s="305">
        <v>8834</v>
      </c>
      <c r="GR63" s="305">
        <v>1935</v>
      </c>
      <c r="GS63" s="305">
        <v>-76805</v>
      </c>
      <c r="GT63" s="305">
        <v>-68481</v>
      </c>
      <c r="GU63" s="305"/>
      <c r="GV63" s="305">
        <v>-40252</v>
      </c>
      <c r="GW63" s="305">
        <v>-47592</v>
      </c>
      <c r="GX63" s="305">
        <v>1025805.2179999999</v>
      </c>
      <c r="GY63" s="305">
        <v>-947550</v>
      </c>
      <c r="GZ63" s="305">
        <v>183450</v>
      </c>
      <c r="HA63" s="305">
        <v>180719</v>
      </c>
      <c r="HB63" s="305">
        <v>4213</v>
      </c>
      <c r="HC63" s="305">
        <v>1391</v>
      </c>
      <c r="HD63" s="305">
        <v>0</v>
      </c>
      <c r="HE63" s="305">
        <v>78492</v>
      </c>
      <c r="HF63" s="305">
        <v>13442</v>
      </c>
      <c r="HG63" s="305">
        <v>59666</v>
      </c>
      <c r="HH63" s="305">
        <v>10253</v>
      </c>
      <c r="HI63" s="305">
        <v>13262</v>
      </c>
      <c r="HJ63" s="305">
        <v>2731</v>
      </c>
      <c r="HK63" s="305">
        <v>238219</v>
      </c>
      <c r="HL63" s="305">
        <v>216585</v>
      </c>
      <c r="HM63" s="305">
        <v>23303</v>
      </c>
      <c r="HN63" s="305">
        <v>8912</v>
      </c>
      <c r="HO63" s="305">
        <v>16553</v>
      </c>
      <c r="HP63" s="305">
        <v>4689</v>
      </c>
      <c r="HQ63" s="305">
        <v>32836</v>
      </c>
      <c r="HR63" s="305">
        <v>130292</v>
      </c>
      <c r="HS63" s="305">
        <v>21634</v>
      </c>
      <c r="HT63" s="305">
        <v>8849</v>
      </c>
      <c r="HU63" s="305">
        <v>8841</v>
      </c>
      <c r="HV63" s="305">
        <v>1264</v>
      </c>
      <c r="HW63" s="305">
        <v>1873</v>
      </c>
      <c r="HX63" s="305">
        <v>7986</v>
      </c>
      <c r="HY63" s="305">
        <v>1662</v>
      </c>
      <c r="HZ63" s="305">
        <v>-54769</v>
      </c>
      <c r="IA63" s="305">
        <v>-46445</v>
      </c>
      <c r="IB63" s="305">
        <v>0</v>
      </c>
      <c r="IC63" s="305">
        <v>-21941</v>
      </c>
      <c r="ID63" s="305">
        <v>-35866</v>
      </c>
      <c r="IE63" s="305">
        <v>807380.66799999995</v>
      </c>
      <c r="IF63" s="305">
        <v>148868</v>
      </c>
      <c r="IG63" s="305">
        <v>141627</v>
      </c>
      <c r="IH63" s="305">
        <v>8558</v>
      </c>
      <c r="II63" s="305">
        <v>3018</v>
      </c>
      <c r="IJ63" s="305">
        <v>11835</v>
      </c>
      <c r="IK63" s="305">
        <v>804</v>
      </c>
      <c r="IL63" s="305">
        <v>34349</v>
      </c>
      <c r="IM63" s="305">
        <v>276</v>
      </c>
      <c r="IN63" s="305">
        <v>82787</v>
      </c>
      <c r="IO63" s="305">
        <v>7241</v>
      </c>
      <c r="IP63" s="305">
        <v>165244</v>
      </c>
      <c r="IQ63" s="305">
        <v>149802</v>
      </c>
      <c r="IR63" s="305">
        <v>67997</v>
      </c>
      <c r="IS63" s="305">
        <v>26294</v>
      </c>
      <c r="IT63" s="305">
        <v>29160</v>
      </c>
      <c r="IU63" s="305">
        <v>2604</v>
      </c>
      <c r="IV63" s="305">
        <v>7658</v>
      </c>
      <c r="IW63" s="305">
        <v>16089</v>
      </c>
      <c r="IX63" s="305">
        <v>15442</v>
      </c>
      <c r="IY63" s="305">
        <v>10736</v>
      </c>
      <c r="IZ63" s="305">
        <v>10762</v>
      </c>
      <c r="JA63" s="305">
        <v>2379</v>
      </c>
      <c r="JB63" s="305">
        <v>1411</v>
      </c>
      <c r="JC63" s="305">
        <v>811</v>
      </c>
      <c r="JD63" s="305">
        <v>105</v>
      </c>
      <c r="JE63" s="305">
        <v>-16376</v>
      </c>
      <c r="JF63" s="305">
        <v>0</v>
      </c>
      <c r="JG63" s="305">
        <v>-21941</v>
      </c>
      <c r="JH63" s="305">
        <v>-35866</v>
      </c>
      <c r="JI63" s="305">
        <v>807380.66799999995</v>
      </c>
      <c r="JJ63" s="305">
        <v>66436</v>
      </c>
      <c r="JK63" s="305">
        <v>62696</v>
      </c>
      <c r="JL63" s="305">
        <v>5234</v>
      </c>
      <c r="JM63" s="305">
        <v>2092</v>
      </c>
      <c r="JN63" s="305">
        <v>22417</v>
      </c>
      <c r="JO63" s="305">
        <v>600</v>
      </c>
      <c r="JP63" s="305">
        <v>8218</v>
      </c>
      <c r="JQ63" s="305">
        <v>247</v>
      </c>
      <c r="JR63" s="305">
        <v>23888</v>
      </c>
      <c r="JS63" s="305">
        <v>3740</v>
      </c>
      <c r="JT63" s="305">
        <v>60747</v>
      </c>
      <c r="JU63" s="305">
        <v>54968</v>
      </c>
      <c r="JV63" s="305">
        <v>20574</v>
      </c>
      <c r="JW63" s="305">
        <v>19141</v>
      </c>
      <c r="JX63" s="305">
        <v>1133</v>
      </c>
      <c r="JY63" s="305">
        <v>1389</v>
      </c>
      <c r="JZ63" s="305">
        <v>1399</v>
      </c>
      <c r="KA63" s="305">
        <v>11332</v>
      </c>
      <c r="KB63" s="305">
        <v>5779</v>
      </c>
      <c r="KC63" s="305">
        <v>5007</v>
      </c>
      <c r="KD63" s="305">
        <v>4937</v>
      </c>
      <c r="KE63" s="305">
        <v>400</v>
      </c>
      <c r="KF63" s="305">
        <v>169</v>
      </c>
      <c r="KG63" s="305">
        <v>37</v>
      </c>
      <c r="KH63" s="305">
        <v>166</v>
      </c>
      <c r="KI63" s="305">
        <v>5689</v>
      </c>
      <c r="KJ63" s="305">
        <v>0</v>
      </c>
      <c r="KK63" s="305">
        <v>7085</v>
      </c>
      <c r="KL63" s="305">
        <v>7728</v>
      </c>
      <c r="KM63" s="305">
        <v>42109.482000000004</v>
      </c>
      <c r="KN63" s="305">
        <v>150120</v>
      </c>
      <c r="KO63" s="305">
        <v>150077</v>
      </c>
      <c r="KP63" s="305">
        <v>68</v>
      </c>
      <c r="KQ63" s="305">
        <v>5</v>
      </c>
      <c r="KR63" s="305">
        <v>0</v>
      </c>
      <c r="KS63" s="305">
        <v>2921</v>
      </c>
      <c r="KT63" s="305">
        <v>0</v>
      </c>
      <c r="KU63" s="305">
        <v>116080</v>
      </c>
      <c r="KV63" s="305">
        <v>31003</v>
      </c>
      <c r="KW63" s="305">
        <v>43</v>
      </c>
      <c r="KX63" s="305">
        <v>161469</v>
      </c>
      <c r="KY63" s="305">
        <v>161356</v>
      </c>
      <c r="KZ63" s="305">
        <v>2574</v>
      </c>
      <c r="LA63" s="305">
        <v>1285</v>
      </c>
      <c r="LB63" s="305">
        <v>151959</v>
      </c>
      <c r="LC63" s="305">
        <v>2009</v>
      </c>
      <c r="LD63" s="305">
        <v>0</v>
      </c>
      <c r="LE63" s="305">
        <v>3529</v>
      </c>
      <c r="LF63" s="305">
        <v>113</v>
      </c>
      <c r="LG63" s="305">
        <v>111</v>
      </c>
      <c r="LH63" s="305">
        <v>111</v>
      </c>
      <c r="LI63" s="305">
        <v>0</v>
      </c>
      <c r="LJ63" s="305">
        <v>0</v>
      </c>
      <c r="LK63" s="305">
        <v>0</v>
      </c>
      <c r="LL63" s="305">
        <v>2</v>
      </c>
      <c r="LM63" s="305">
        <v>-11349</v>
      </c>
      <c r="LN63" s="305">
        <v>0</v>
      </c>
      <c r="LO63" s="305">
        <v>-11349</v>
      </c>
      <c r="LP63" s="305">
        <v>-11279</v>
      </c>
      <c r="LQ63" s="305">
        <v>-34204.939999999995</v>
      </c>
      <c r="LR63" s="305">
        <v>47905.108999999997</v>
      </c>
      <c r="LS63" s="305">
        <v>7510.4690000000001</v>
      </c>
      <c r="LT63" s="305">
        <v>30949.258999999998</v>
      </c>
      <c r="LU63" s="305">
        <v>31200.215</v>
      </c>
      <c r="LV63" s="305">
        <v>9445.3809999999994</v>
      </c>
      <c r="LW63" s="305">
        <v>40394.639999999999</v>
      </c>
      <c r="LX63" s="305">
        <v>24229.619105608555</v>
      </c>
      <c r="LY63" s="305">
        <v>6322.7191056085539</v>
      </c>
      <c r="LZ63" s="305">
        <v>17906.900000000001</v>
      </c>
      <c r="MA63" s="305">
        <v>15127.7</v>
      </c>
      <c r="MB63" s="305">
        <v>15928.8</v>
      </c>
      <c r="MC63" s="305">
        <v>13436.8</v>
      </c>
      <c r="MD63" s="305">
        <v>30228795.5</v>
      </c>
      <c r="ME63" s="305">
        <v>24388629.100000001</v>
      </c>
      <c r="MF63" s="305">
        <v>3940.620005561163</v>
      </c>
      <c r="MG63" s="305">
        <v>2382.0991000473909</v>
      </c>
      <c r="MH63" s="305">
        <v>26.095000000000002</v>
      </c>
      <c r="MI63" s="305">
        <v>16.263648175340101</v>
      </c>
      <c r="MJ63" s="305">
        <v>9.831351824659901</v>
      </c>
      <c r="MK63" s="305">
        <v>770.2</v>
      </c>
      <c r="ML63" s="305">
        <v>2131.1999999999998</v>
      </c>
      <c r="MM63" s="305">
        <v>239.69999999999982</v>
      </c>
      <c r="MN63" s="305">
        <v>1891.5</v>
      </c>
      <c r="MO63" s="305">
        <v>1051.8</v>
      </c>
      <c r="MP63" s="305">
        <v>13953.7</v>
      </c>
      <c r="MQ63" s="305">
        <v>9966.5</v>
      </c>
      <c r="MR63" s="305">
        <v>3987.2</v>
      </c>
      <c r="MS63" s="305">
        <v>421.9</v>
      </c>
      <c r="MT63" s="305">
        <v>2032.6</v>
      </c>
      <c r="MU63" s="305">
        <v>236.59999999999991</v>
      </c>
      <c r="MV63" s="305">
        <v>1796</v>
      </c>
      <c r="MW63" s="305">
        <v>836.80000000000007</v>
      </c>
      <c r="MX63" s="305">
        <v>11836.4</v>
      </c>
      <c r="MY63" s="305">
        <v>7969.2</v>
      </c>
      <c r="MZ63" s="305">
        <v>3867.2</v>
      </c>
      <c r="NA63" s="305">
        <v>470153</v>
      </c>
      <c r="NB63" s="305">
        <v>4595</v>
      </c>
      <c r="NC63" s="305">
        <v>73660</v>
      </c>
      <c r="ND63" s="305">
        <v>9843</v>
      </c>
      <c r="NE63" s="305">
        <v>63817</v>
      </c>
      <c r="NF63" s="305">
        <v>24815</v>
      </c>
      <c r="NG63" s="305">
        <v>367083</v>
      </c>
      <c r="NH63" s="305">
        <v>229675</v>
      </c>
      <c r="NI63" s="305">
        <v>137408</v>
      </c>
      <c r="NJ63" s="305">
        <v>31078.947890293963</v>
      </c>
      <c r="NK63" s="305">
        <v>10891.206447025363</v>
      </c>
      <c r="NL63" s="305">
        <v>36239.299419462761</v>
      </c>
      <c r="NM63" s="305">
        <v>41601.85967878277</v>
      </c>
      <c r="NN63" s="305">
        <v>35532.850779510023</v>
      </c>
      <c r="NO63" s="305">
        <v>29654.636711281069</v>
      </c>
      <c r="NP63" s="305">
        <v>31013.061403805212</v>
      </c>
      <c r="NQ63" s="305">
        <v>28820.333283140091</v>
      </c>
      <c r="NR63" s="305">
        <v>35531.65080678527</v>
      </c>
      <c r="NS63" s="305">
        <v>4845.302083333333</v>
      </c>
      <c r="NT63" s="305">
        <v>2865.1532499999998</v>
      </c>
      <c r="NU63" s="305">
        <v>61841</v>
      </c>
      <c r="NV63" s="305">
        <v>0.50142111959694591</v>
      </c>
      <c r="NW63" s="305">
        <v>0.17168584665969214</v>
      </c>
      <c r="NX63" s="305">
        <v>0.25610136857990323</v>
      </c>
      <c r="NY63" s="305">
        <v>0.57260655002243155</v>
      </c>
      <c r="NZ63" s="305">
        <v>0.44685142167720093</v>
      </c>
      <c r="OA63" s="305">
        <v>0.52034559011141668</v>
      </c>
      <c r="OB63" s="305">
        <v>0.43341202401103557</v>
      </c>
      <c r="OC63" s="305">
        <v>0.78278653503250029</v>
      </c>
      <c r="OD63" s="305">
        <v>38638.625</v>
      </c>
      <c r="OE63" s="305">
        <v>18861</v>
      </c>
      <c r="OF63" s="305">
        <v>19777.625</v>
      </c>
      <c r="OG63" s="305">
        <v>23190.075000000001</v>
      </c>
      <c r="OH63" s="305">
        <v>12521.375</v>
      </c>
      <c r="OI63" s="305">
        <v>10668.7</v>
      </c>
      <c r="OJ63" s="305">
        <v>17138.945663829629</v>
      </c>
      <c r="OK63" s="305">
        <v>9315.7797000355749</v>
      </c>
      <c r="OL63" s="305">
        <v>7823.1659637940529</v>
      </c>
      <c r="OM63" s="305">
        <v>6051.1293361703738</v>
      </c>
      <c r="ON63" s="305">
        <v>3205.6249999999995</v>
      </c>
      <c r="OO63" s="305">
        <v>2845.55</v>
      </c>
      <c r="OP63" s="305">
        <v>60.017857778324156</v>
      </c>
      <c r="OQ63" s="305">
        <v>66.387651768198936</v>
      </c>
      <c r="OR63" s="305">
        <v>53.943281865239136</v>
      </c>
      <c r="OS63" s="305">
        <v>44.357027880338983</v>
      </c>
      <c r="OT63" s="305">
        <v>49.39175918580974</v>
      </c>
      <c r="OU63" s="305">
        <v>39.555639081002155</v>
      </c>
      <c r="OV63" s="305">
        <v>26.093616929528572</v>
      </c>
      <c r="OW63" s="305">
        <v>25.601221910532985</v>
      </c>
      <c r="OX63" s="305">
        <v>26.671946910120258</v>
      </c>
    </row>
    <row r="64" spans="1:414">
      <c r="A64" s="1342">
        <v>2014</v>
      </c>
      <c r="B64" s="305">
        <v>1038949</v>
      </c>
      <c r="C64" s="305">
        <v>616417</v>
      </c>
      <c r="D64" s="305">
        <v>202404</v>
      </c>
      <c r="E64" s="305">
        <v>188550</v>
      </c>
      <c r="F64" s="305">
        <v>345132</v>
      </c>
      <c r="G64" s="305">
        <v>313554</v>
      </c>
      <c r="H64" s="383">
        <v>1102079.8344904999</v>
      </c>
      <c r="I64" s="383">
        <v>642885.93933618313</v>
      </c>
      <c r="J64" s="383">
        <v>219137.30056424337</v>
      </c>
      <c r="K64" s="383">
        <v>201466.37394402738</v>
      </c>
      <c r="L64" s="383">
        <v>356941.46017875767</v>
      </c>
      <c r="M64" s="383">
        <v>318351.23953271186</v>
      </c>
      <c r="N64" s="305">
        <v>94.271664128607725</v>
      </c>
      <c r="O64" s="305">
        <v>95.882793864878451</v>
      </c>
      <c r="P64" s="305">
        <v>92.364010818259686</v>
      </c>
      <c r="Q64" s="305">
        <v>93.588818972035554</v>
      </c>
      <c r="R64" s="305">
        <v>96.691485440541584</v>
      </c>
      <c r="S64" s="305">
        <v>98.493098522326022</v>
      </c>
      <c r="T64" s="383">
        <v>1038949</v>
      </c>
      <c r="U64" s="383">
        <v>935582</v>
      </c>
      <c r="V64" s="383">
        <v>476301</v>
      </c>
      <c r="W64" s="383">
        <v>459281</v>
      </c>
      <c r="X64" s="383">
        <v>298570</v>
      </c>
      <c r="Y64" s="383">
        <v>160711</v>
      </c>
      <c r="Z64" s="383">
        <v>103367</v>
      </c>
      <c r="AA64" s="305">
        <v>1038949</v>
      </c>
      <c r="AB64" s="305">
        <v>946493</v>
      </c>
      <c r="AC64" s="305">
        <v>26254</v>
      </c>
      <c r="AD64" s="305">
        <v>36786</v>
      </c>
      <c r="AE64" s="305">
        <v>114259</v>
      </c>
      <c r="AF64" s="305">
        <v>55390</v>
      </c>
      <c r="AG64" s="305">
        <v>713804</v>
      </c>
      <c r="AH64" s="305">
        <v>539070</v>
      </c>
      <c r="AI64" s="305">
        <v>82134</v>
      </c>
      <c r="AJ64" s="305">
        <v>174734</v>
      </c>
      <c r="AK64" s="305">
        <v>92456</v>
      </c>
      <c r="AL64" s="305">
        <v>1102079.8344904999</v>
      </c>
      <c r="AM64" s="305">
        <v>1009854.7804166097</v>
      </c>
      <c r="AN64" s="305">
        <v>30665.695415341492</v>
      </c>
      <c r="AO64" s="305">
        <v>34099.445589297757</v>
      </c>
      <c r="AP64" s="305">
        <v>125638.41212713013</v>
      </c>
      <c r="AQ64" s="305">
        <v>61992.375916627854</v>
      </c>
      <c r="AR64" s="305">
        <v>757458.85136821249</v>
      </c>
      <c r="AS64" s="305">
        <v>563993.8393484595</v>
      </c>
      <c r="AT64" s="305">
        <v>83925.161963999999</v>
      </c>
      <c r="AU64" s="305">
        <v>193465.01201975302</v>
      </c>
      <c r="AV64" s="305">
        <v>92225.054073890205</v>
      </c>
      <c r="AW64" s="305">
        <v>94.271664128607725</v>
      </c>
      <c r="AX64" s="305">
        <v>93.725654257885466</v>
      </c>
      <c r="AY64" s="305">
        <v>85.613581053392977</v>
      </c>
      <c r="AZ64" s="305">
        <v>107.87858677545606</v>
      </c>
      <c r="BA64" s="305">
        <v>90.942728474142442</v>
      </c>
      <c r="BB64" s="305">
        <v>89.349696928042832</v>
      </c>
      <c r="BC64" s="305">
        <v>94.236670244283516</v>
      </c>
      <c r="BD64" s="305">
        <v>95.580831276942277</v>
      </c>
      <c r="BE64" s="305">
        <v>97.86576287482373</v>
      </c>
      <c r="BF64" s="305">
        <v>90.318139789617064</v>
      </c>
      <c r="BG64" s="305">
        <v>100.25041560390386</v>
      </c>
      <c r="BH64" s="305">
        <v>345132</v>
      </c>
      <c r="BI64" s="305">
        <v>241991</v>
      </c>
      <c r="BJ64" s="305">
        <v>103141</v>
      </c>
      <c r="BK64" s="305">
        <v>61061</v>
      </c>
      <c r="BL64" s="305">
        <v>42080</v>
      </c>
      <c r="BM64" s="305">
        <v>313554</v>
      </c>
      <c r="BN64" s="305">
        <v>263249</v>
      </c>
      <c r="BO64" s="305">
        <v>50305</v>
      </c>
      <c r="BP64" s="305">
        <v>39300</v>
      </c>
      <c r="BQ64" s="305">
        <v>11005</v>
      </c>
      <c r="BR64" s="305">
        <v>356941.46017875767</v>
      </c>
      <c r="BS64" s="305">
        <v>249483.16049617401</v>
      </c>
      <c r="BT64" s="305">
        <v>107458.29968258366</v>
      </c>
      <c r="BU64" s="305">
        <v>63939.13610703736</v>
      </c>
      <c r="BV64" s="305">
        <v>43519.163575546299</v>
      </c>
      <c r="BW64" s="305">
        <v>318351.23953271186</v>
      </c>
      <c r="BX64" s="305">
        <v>263070.30227693281</v>
      </c>
      <c r="BY64" s="305">
        <v>55280.937255779034</v>
      </c>
      <c r="BZ64" s="305">
        <v>43725.71132302731</v>
      </c>
      <c r="CA64" s="305">
        <v>11555.225932751722</v>
      </c>
      <c r="CB64" s="305">
        <v>96.691485440541584</v>
      </c>
      <c r="CC64" s="305">
        <v>96.996927375269109</v>
      </c>
      <c r="CD64" s="305">
        <v>95.982348785215905</v>
      </c>
      <c r="CE64" s="305">
        <v>95.498631538875941</v>
      </c>
      <c r="CF64" s="305">
        <v>96.693034844183046</v>
      </c>
      <c r="CG64" s="305">
        <v>98.493098522326022</v>
      </c>
      <c r="CH64" s="305">
        <v>100.06792774460686</v>
      </c>
      <c r="CI64" s="305">
        <v>90.998818936886153</v>
      </c>
      <c r="CJ64" s="305">
        <v>89.878469236710629</v>
      </c>
      <c r="CK64" s="305">
        <v>95.238293600195377</v>
      </c>
      <c r="CL64" s="305">
        <v>188550</v>
      </c>
      <c r="CM64" s="305">
        <v>187322</v>
      </c>
      <c r="CN64" s="305">
        <v>-478</v>
      </c>
      <c r="CO64" s="305">
        <v>1706</v>
      </c>
      <c r="CP64" s="305">
        <v>201466.37394402738</v>
      </c>
      <c r="CQ64" s="305">
        <v>199586.28030180195</v>
      </c>
      <c r="CR64" s="305">
        <v>-140.33564746802938</v>
      </c>
      <c r="CS64" s="305">
        <v>2020.4292896934865</v>
      </c>
      <c r="CT64" s="305">
        <v>187322</v>
      </c>
      <c r="CU64" s="305">
        <v>38587.168958003938</v>
      </c>
      <c r="CV64" s="305">
        <v>45790.263680536809</v>
      </c>
      <c r="CW64" s="305">
        <v>18173.434171455017</v>
      </c>
      <c r="CX64" s="305">
        <v>51936.868391114884</v>
      </c>
      <c r="CY64" s="305">
        <v>1268.6909972619644</v>
      </c>
      <c r="CZ64" s="305">
        <v>31565.573801627397</v>
      </c>
      <c r="DA64" s="305">
        <v>84771.133190004242</v>
      </c>
      <c r="DB64" s="305">
        <v>201466.37394402738</v>
      </c>
      <c r="DC64" s="305">
        <v>199586.28030180195</v>
      </c>
      <c r="DD64" s="305">
        <v>44954.405609336864</v>
      </c>
      <c r="DE64" s="305">
        <v>48411.569292854881</v>
      </c>
      <c r="DF64" s="305">
        <v>21291.304381430262</v>
      </c>
      <c r="DG64" s="305">
        <v>49349.162241355873</v>
      </c>
      <c r="DH64" s="305">
        <v>1406.7897382539145</v>
      </c>
      <c r="DI64" s="305">
        <v>34173.049038570149</v>
      </c>
      <c r="DJ64" s="305">
        <v>84929.00101817993</v>
      </c>
      <c r="DK64" s="305">
        <v>93.588818972035554</v>
      </c>
      <c r="DL64" s="305">
        <v>93.855148618804535</v>
      </c>
      <c r="DM64" s="305">
        <v>85.836234368961442</v>
      </c>
      <c r="DN64" s="305">
        <v>94.585373598486186</v>
      </c>
      <c r="DO64" s="305">
        <v>85.356133404890997</v>
      </c>
      <c r="DP64" s="305">
        <v>105.2436678399992</v>
      </c>
      <c r="DQ64" s="305">
        <v>90.183412827324432</v>
      </c>
      <c r="DR64" s="305">
        <v>92.369790491917286</v>
      </c>
      <c r="DS64" s="305">
        <v>99.814117879307346</v>
      </c>
      <c r="DT64" s="305">
        <v>165243</v>
      </c>
      <c r="DU64" s="305">
        <v>22079</v>
      </c>
      <c r="DV64" s="305">
        <v>126655.83104199606</v>
      </c>
      <c r="DW64" s="305">
        <v>176243.34771084439</v>
      </c>
      <c r="DX64" s="305">
        <v>23342.93259095756</v>
      </c>
      <c r="DY64" s="305">
        <v>131288.94210150753</v>
      </c>
      <c r="DZ64" s="305">
        <v>93.758432386967456</v>
      </c>
      <c r="EA64" s="305">
        <v>94.585373598486186</v>
      </c>
      <c r="EB64" s="305">
        <v>96.471057664605652</v>
      </c>
      <c r="EC64" s="305">
        <v>3885605</v>
      </c>
      <c r="ED64" s="305">
        <v>4026255.6638807533</v>
      </c>
      <c r="EE64" s="305">
        <v>75.914999999999992</v>
      </c>
      <c r="EF64" s="305">
        <v>189456</v>
      </c>
      <c r="EG64" s="305">
        <v>438972</v>
      </c>
      <c r="EH64" s="305">
        <v>32613</v>
      </c>
      <c r="EI64" s="305">
        <v>-35799</v>
      </c>
      <c r="EJ64" s="305">
        <v>664625</v>
      </c>
      <c r="EK64" s="305">
        <v>616417</v>
      </c>
      <c r="EL64" s="305">
        <v>-1988</v>
      </c>
      <c r="EM64" s="305">
        <v>46220</v>
      </c>
      <c r="EN64" s="305">
        <v>6.9542975362046269</v>
      </c>
      <c r="EO64" s="305">
        <v>345132</v>
      </c>
      <c r="EP64" s="305">
        <v>241991</v>
      </c>
      <c r="EQ64" s="305">
        <v>103141</v>
      </c>
      <c r="ER64" s="305">
        <v>42080</v>
      </c>
      <c r="ES64" s="305">
        <v>313554</v>
      </c>
      <c r="ET64" s="305">
        <v>263249</v>
      </c>
      <c r="EU64" s="305">
        <v>50305</v>
      </c>
      <c r="EV64" s="305">
        <v>11005</v>
      </c>
      <c r="EW64" s="305">
        <v>-3685</v>
      </c>
      <c r="EX64" s="305">
        <v>-9403</v>
      </c>
      <c r="EY64" s="305">
        <v>4544</v>
      </c>
      <c r="EZ64" s="305">
        <v>23034</v>
      </c>
      <c r="FA64" s="305">
        <v>52142</v>
      </c>
      <c r="FB64" s="305">
        <v>55827</v>
      </c>
      <c r="FC64" s="305">
        <v>-3685</v>
      </c>
      <c r="FD64" s="305">
        <v>14187</v>
      </c>
      <c r="FE64" s="305">
        <v>23590</v>
      </c>
      <c r="FF64" s="305">
        <v>-9403</v>
      </c>
      <c r="FG64" s="305">
        <v>1025861</v>
      </c>
      <c r="FH64" s="305">
        <v>160711</v>
      </c>
      <c r="FI64" s="305">
        <v>865150</v>
      </c>
      <c r="FJ64" s="305">
        <v>616417</v>
      </c>
      <c r="FK64" s="305">
        <v>202404</v>
      </c>
      <c r="FL64" s="305">
        <v>207040</v>
      </c>
      <c r="FM64" s="305">
        <v>188550</v>
      </c>
      <c r="FN64" s="305">
        <v>4967</v>
      </c>
      <c r="FO64" s="305">
        <v>423</v>
      </c>
      <c r="FP64" s="305">
        <v>4544</v>
      </c>
      <c r="FQ64" s="305">
        <v>23034</v>
      </c>
      <c r="FR64" s="305">
        <v>2.2170481900459023</v>
      </c>
      <c r="FS64" s="305">
        <v>405125</v>
      </c>
      <c r="FT64" s="305">
        <v>394918</v>
      </c>
      <c r="FU64" s="305">
        <v>18726</v>
      </c>
      <c r="FV64" s="305">
        <v>6076</v>
      </c>
      <c r="FW64" s="305">
        <v>0</v>
      </c>
      <c r="FX64" s="305">
        <v>118365</v>
      </c>
      <c r="FY64" s="305">
        <v>10953</v>
      </c>
      <c r="FZ64" s="305">
        <v>104395</v>
      </c>
      <c r="GA64" s="305">
        <v>128966</v>
      </c>
      <c r="GB64" s="305">
        <v>7437</v>
      </c>
      <c r="GC64" s="305">
        <v>10207</v>
      </c>
      <c r="GD64" s="305">
        <v>467841</v>
      </c>
      <c r="GE64" s="305">
        <v>434393</v>
      </c>
      <c r="GF64" s="305">
        <v>115006</v>
      </c>
      <c r="GG64" s="305">
        <v>56073</v>
      </c>
      <c r="GH64" s="305">
        <v>198566</v>
      </c>
      <c r="GI64" s="305">
        <v>27301</v>
      </c>
      <c r="GJ64" s="305">
        <v>11153</v>
      </c>
      <c r="GK64" s="305">
        <v>36716</v>
      </c>
      <c r="GL64" s="305">
        <v>16879</v>
      </c>
      <c r="GM64" s="305">
        <v>33448</v>
      </c>
      <c r="GN64" s="305">
        <v>22030</v>
      </c>
      <c r="GO64" s="305">
        <v>22079</v>
      </c>
      <c r="GP64" s="305">
        <v>3970</v>
      </c>
      <c r="GQ64" s="305">
        <v>6264</v>
      </c>
      <c r="GR64" s="305">
        <v>1184</v>
      </c>
      <c r="GS64" s="305">
        <v>-62716</v>
      </c>
      <c r="GT64" s="305">
        <v>-59325</v>
      </c>
      <c r="GU64" s="305"/>
      <c r="GV64" s="305">
        <v>-26010</v>
      </c>
      <c r="GW64" s="305">
        <v>-39475</v>
      </c>
      <c r="GX64" s="305">
        <v>1085165.3840000001</v>
      </c>
      <c r="GY64" s="305">
        <v>-988847</v>
      </c>
      <c r="GZ64" s="305">
        <v>188874</v>
      </c>
      <c r="HA64" s="305">
        <v>186571</v>
      </c>
      <c r="HB64" s="305">
        <v>4311</v>
      </c>
      <c r="HC64" s="305">
        <v>1174</v>
      </c>
      <c r="HD64" s="305">
        <v>0</v>
      </c>
      <c r="HE64" s="305">
        <v>82521</v>
      </c>
      <c r="HF64" s="305">
        <v>12495</v>
      </c>
      <c r="HG64" s="305">
        <v>62562</v>
      </c>
      <c r="HH64" s="305">
        <v>10277</v>
      </c>
      <c r="HI64" s="305">
        <v>13231</v>
      </c>
      <c r="HJ64" s="305">
        <v>2303</v>
      </c>
      <c r="HK64" s="305">
        <v>227734</v>
      </c>
      <c r="HL64" s="305">
        <v>212571</v>
      </c>
      <c r="HM64" s="305">
        <v>23072</v>
      </c>
      <c r="HN64" s="305">
        <v>8820</v>
      </c>
      <c r="HO64" s="305">
        <v>16881</v>
      </c>
      <c r="HP64" s="305">
        <v>5121</v>
      </c>
      <c r="HQ64" s="305">
        <v>33291</v>
      </c>
      <c r="HR64" s="305">
        <v>125386</v>
      </c>
      <c r="HS64" s="305">
        <v>15163</v>
      </c>
      <c r="HT64" s="305">
        <v>6377</v>
      </c>
      <c r="HU64" s="305">
        <v>6381</v>
      </c>
      <c r="HV64" s="305">
        <v>896</v>
      </c>
      <c r="HW64" s="305">
        <v>1773</v>
      </c>
      <c r="HX64" s="305">
        <v>5579</v>
      </c>
      <c r="HY64" s="305">
        <v>538</v>
      </c>
      <c r="HZ64" s="305">
        <v>-38860</v>
      </c>
      <c r="IA64" s="305">
        <v>-35469</v>
      </c>
      <c r="IB64" s="305">
        <v>0</v>
      </c>
      <c r="IC64" s="305">
        <v>-5577</v>
      </c>
      <c r="ID64" s="305">
        <v>-26000</v>
      </c>
      <c r="IE64" s="305">
        <v>832571.00099999993</v>
      </c>
      <c r="IF64" s="305">
        <v>146911</v>
      </c>
      <c r="IG64" s="305">
        <v>139857</v>
      </c>
      <c r="IH64" s="305">
        <v>8963</v>
      </c>
      <c r="II64" s="305">
        <v>2668</v>
      </c>
      <c r="IJ64" s="305">
        <v>12348</v>
      </c>
      <c r="IK64" s="305">
        <v>738</v>
      </c>
      <c r="IL64" s="305">
        <v>33638</v>
      </c>
      <c r="IM64" s="305">
        <v>333</v>
      </c>
      <c r="IN64" s="305">
        <v>81169</v>
      </c>
      <c r="IO64" s="305">
        <v>7054</v>
      </c>
      <c r="IP64" s="305">
        <v>165612</v>
      </c>
      <c r="IQ64" s="305">
        <v>151000</v>
      </c>
      <c r="IR64" s="305">
        <v>68508</v>
      </c>
      <c r="IS64" s="305">
        <v>26512</v>
      </c>
      <c r="IT64" s="305">
        <v>29151</v>
      </c>
      <c r="IU64" s="305">
        <v>2503</v>
      </c>
      <c r="IV64" s="305">
        <v>7646</v>
      </c>
      <c r="IW64" s="305">
        <v>16680</v>
      </c>
      <c r="IX64" s="305">
        <v>14612</v>
      </c>
      <c r="IY64" s="305">
        <v>10045</v>
      </c>
      <c r="IZ64" s="305">
        <v>10098</v>
      </c>
      <c r="JA64" s="305">
        <v>2519</v>
      </c>
      <c r="JB64" s="305">
        <v>1355</v>
      </c>
      <c r="JC64" s="305">
        <v>587</v>
      </c>
      <c r="JD64" s="305">
        <v>106</v>
      </c>
      <c r="JE64" s="305">
        <v>-18701</v>
      </c>
      <c r="JF64" s="305">
        <v>0</v>
      </c>
      <c r="JG64" s="305">
        <v>-5577</v>
      </c>
      <c r="JH64" s="305">
        <v>-26000</v>
      </c>
      <c r="JI64" s="305">
        <v>832571.00099999993</v>
      </c>
      <c r="JJ64" s="305">
        <v>68321</v>
      </c>
      <c r="JK64" s="305">
        <v>64173</v>
      </c>
      <c r="JL64" s="305">
        <v>5379</v>
      </c>
      <c r="JM64" s="305">
        <v>2230</v>
      </c>
      <c r="JN64" s="305">
        <v>23496</v>
      </c>
      <c r="JO64" s="305">
        <v>620</v>
      </c>
      <c r="JP64" s="305">
        <v>8195</v>
      </c>
      <c r="JQ64" s="305">
        <v>248</v>
      </c>
      <c r="JR64" s="305">
        <v>24005</v>
      </c>
      <c r="JS64" s="305">
        <v>4148</v>
      </c>
      <c r="JT64" s="305">
        <v>62869</v>
      </c>
      <c r="JU64" s="305">
        <v>56047</v>
      </c>
      <c r="JV64" s="305">
        <v>20893</v>
      </c>
      <c r="JW64" s="305">
        <v>19588</v>
      </c>
      <c r="JX64" s="305">
        <v>1134</v>
      </c>
      <c r="JY64" s="305">
        <v>1526</v>
      </c>
      <c r="JZ64" s="305">
        <v>1260</v>
      </c>
      <c r="KA64" s="305">
        <v>11646</v>
      </c>
      <c r="KB64" s="305">
        <v>6822</v>
      </c>
      <c r="KC64" s="305">
        <v>5431</v>
      </c>
      <c r="KD64" s="305">
        <v>5423</v>
      </c>
      <c r="KE64" s="305">
        <v>555</v>
      </c>
      <c r="KF64" s="305">
        <v>200</v>
      </c>
      <c r="KG64" s="305">
        <v>98</v>
      </c>
      <c r="KH64" s="305">
        <v>538</v>
      </c>
      <c r="KI64" s="305">
        <v>5452</v>
      </c>
      <c r="KJ64" s="305">
        <v>0</v>
      </c>
      <c r="KK64" s="305">
        <v>6710</v>
      </c>
      <c r="KL64" s="305">
        <v>8126</v>
      </c>
      <c r="KM64" s="305">
        <v>38329.059000000001</v>
      </c>
      <c r="KN64" s="305">
        <v>149557</v>
      </c>
      <c r="KO64" s="305">
        <v>149527</v>
      </c>
      <c r="KP64" s="305">
        <v>73</v>
      </c>
      <c r="KQ64" s="305">
        <v>4</v>
      </c>
      <c r="KR64" s="305">
        <v>0</v>
      </c>
      <c r="KS64" s="305">
        <v>2581</v>
      </c>
      <c r="KT64" s="305">
        <v>0</v>
      </c>
      <c r="KU64" s="305">
        <v>118108</v>
      </c>
      <c r="KV64" s="305">
        <v>28761</v>
      </c>
      <c r="KW64" s="305">
        <v>30</v>
      </c>
      <c r="KX64" s="305">
        <v>160164</v>
      </c>
      <c r="KY64" s="305">
        <v>159985</v>
      </c>
      <c r="KZ64" s="305">
        <v>2533</v>
      </c>
      <c r="LA64" s="305">
        <v>1153</v>
      </c>
      <c r="LB64" s="305">
        <v>151400</v>
      </c>
      <c r="LC64" s="305">
        <v>2003</v>
      </c>
      <c r="LD64" s="305">
        <v>0</v>
      </c>
      <c r="LE64" s="305">
        <v>2896</v>
      </c>
      <c r="LF64" s="305">
        <v>179</v>
      </c>
      <c r="LG64" s="305">
        <v>177</v>
      </c>
      <c r="LH64" s="305">
        <v>177</v>
      </c>
      <c r="LI64" s="305">
        <v>0</v>
      </c>
      <c r="LJ64" s="305">
        <v>0</v>
      </c>
      <c r="LK64" s="305">
        <v>0</v>
      </c>
      <c r="LL64" s="305">
        <v>2</v>
      </c>
      <c r="LM64" s="305">
        <v>-10607</v>
      </c>
      <c r="LN64" s="305">
        <v>0</v>
      </c>
      <c r="LO64" s="305">
        <v>-10607</v>
      </c>
      <c r="LP64" s="305">
        <v>-10458</v>
      </c>
      <c r="LQ64" s="305">
        <v>-23675.733</v>
      </c>
      <c r="LR64" s="305">
        <v>47748.245999999999</v>
      </c>
      <c r="LS64" s="305">
        <v>7477.9219999999996</v>
      </c>
      <c r="LT64" s="305">
        <v>30595.146000000001</v>
      </c>
      <c r="LU64" s="305">
        <v>30927.06</v>
      </c>
      <c r="LV64" s="305">
        <v>9675.1779999999999</v>
      </c>
      <c r="LW64" s="305">
        <v>40270.324000000001</v>
      </c>
      <c r="LX64" s="305">
        <v>23945.471991529634</v>
      </c>
      <c r="LY64" s="305">
        <v>5852.8719915296315</v>
      </c>
      <c r="LZ64" s="305">
        <v>18092.600000000002</v>
      </c>
      <c r="MA64" s="305">
        <v>15293.6</v>
      </c>
      <c r="MB64" s="305">
        <v>16073.600000000002</v>
      </c>
      <c r="MC64" s="305">
        <v>13558.199999999999</v>
      </c>
      <c r="MD64" s="305">
        <v>30543000.199999999</v>
      </c>
      <c r="ME64" s="305">
        <v>24622226.799999997</v>
      </c>
      <c r="MF64" s="305">
        <v>3246.8305406979434</v>
      </c>
      <c r="MG64" s="305">
        <v>2606.0414508316881</v>
      </c>
      <c r="MH64" s="305">
        <v>24.442499999999999</v>
      </c>
      <c r="MI64" s="305">
        <v>13.55926724621032</v>
      </c>
      <c r="MJ64" s="305">
        <v>10.883232753789679</v>
      </c>
      <c r="MK64" s="305">
        <v>777.10000000000014</v>
      </c>
      <c r="ML64" s="305">
        <v>2111.9</v>
      </c>
      <c r="MM64" s="305">
        <v>237.4999999999996</v>
      </c>
      <c r="MN64" s="305">
        <v>1874.4000000000005</v>
      </c>
      <c r="MO64" s="305">
        <v>1028.9000000000003</v>
      </c>
      <c r="MP64" s="305">
        <v>14174.700000000004</v>
      </c>
      <c r="MQ64" s="305">
        <v>10125.600000000002</v>
      </c>
      <c r="MR64" s="305">
        <v>4049.1000000000008</v>
      </c>
      <c r="MS64" s="305">
        <v>448.49999999999994</v>
      </c>
      <c r="MT64" s="305">
        <v>2011.5999999999997</v>
      </c>
      <c r="MU64" s="305">
        <v>233.89999999999984</v>
      </c>
      <c r="MV64" s="305">
        <v>1777.6999999999998</v>
      </c>
      <c r="MW64" s="305">
        <v>810.09999999999991</v>
      </c>
      <c r="MX64" s="305">
        <v>12023.4</v>
      </c>
      <c r="MY64" s="305">
        <v>8107.0000000000009</v>
      </c>
      <c r="MZ64" s="305">
        <v>3916.3999999999996</v>
      </c>
      <c r="NA64" s="305">
        <v>476301</v>
      </c>
      <c r="NB64" s="305">
        <v>4730</v>
      </c>
      <c r="NC64" s="305">
        <v>72923</v>
      </c>
      <c r="ND64" s="305">
        <v>9825</v>
      </c>
      <c r="NE64" s="305">
        <v>63098</v>
      </c>
      <c r="NF64" s="305">
        <v>24129</v>
      </c>
      <c r="NG64" s="305">
        <v>374519</v>
      </c>
      <c r="NH64" s="305">
        <v>235380</v>
      </c>
      <c r="NI64" s="305">
        <v>139139</v>
      </c>
      <c r="NJ64" s="305">
        <v>31143.811790552911</v>
      </c>
      <c r="NK64" s="305">
        <v>10546.265328874026</v>
      </c>
      <c r="NL64" s="305">
        <v>36251.242791807519</v>
      </c>
      <c r="NM64" s="305">
        <v>42005.130397605841</v>
      </c>
      <c r="NN64" s="305">
        <v>35494.177870281826</v>
      </c>
      <c r="NO64" s="305">
        <v>29785.211702258985</v>
      </c>
      <c r="NP64" s="305">
        <v>31149.175773907547</v>
      </c>
      <c r="NQ64" s="305">
        <v>29034.168002960403</v>
      </c>
      <c r="NR64" s="305">
        <v>35527.26994178327</v>
      </c>
      <c r="NS64" s="305">
        <v>4575.9370833333342</v>
      </c>
      <c r="NT64" s="305">
        <v>2542.9772499999999</v>
      </c>
      <c r="NU64" s="305">
        <v>27301</v>
      </c>
      <c r="NV64" s="305">
        <v>0.50322717653485027</v>
      </c>
      <c r="NW64" s="305">
        <v>0.18016302277748153</v>
      </c>
      <c r="NX64" s="305">
        <v>0.26708530419181209</v>
      </c>
      <c r="NY64" s="305">
        <v>0.5522365853018143</v>
      </c>
      <c r="NZ64" s="305">
        <v>0.43562014804116267</v>
      </c>
      <c r="OA64" s="305">
        <v>0.52468044449176521</v>
      </c>
      <c r="OB64" s="305">
        <v>0.43664088151817021</v>
      </c>
      <c r="OC64" s="305">
        <v>0.79629036134925091</v>
      </c>
      <c r="OD64" s="305">
        <v>38514.449999999997</v>
      </c>
      <c r="OE64" s="305">
        <v>18774.424999999999</v>
      </c>
      <c r="OF64" s="305">
        <v>19740.025000000001</v>
      </c>
      <c r="OG64" s="305">
        <v>22954.649999999998</v>
      </c>
      <c r="OH64" s="305">
        <v>12359.199999999999</v>
      </c>
      <c r="OI64" s="305">
        <v>10595.449999999999</v>
      </c>
      <c r="OJ64" s="305">
        <v>17344.307228274662</v>
      </c>
      <c r="OK64" s="305">
        <v>9442.7469889313525</v>
      </c>
      <c r="OL64" s="305">
        <v>7901.5602393433091</v>
      </c>
      <c r="OM64" s="305">
        <v>5610.342771725338</v>
      </c>
      <c r="ON64" s="305">
        <v>2916.4</v>
      </c>
      <c r="OO64" s="305">
        <v>2693.8999999999996</v>
      </c>
      <c r="OP64" s="305">
        <v>59.600098144981949</v>
      </c>
      <c r="OQ64" s="305">
        <v>65.829978814264607</v>
      </c>
      <c r="OR64" s="305">
        <v>53.674957351877708</v>
      </c>
      <c r="OS64" s="305">
        <v>45.033246556226722</v>
      </c>
      <c r="OT64" s="305">
        <v>50.295798613972742</v>
      </c>
      <c r="OU64" s="305">
        <v>40.028116678389765</v>
      </c>
      <c r="OV64" s="305">
        <v>24.440985907976547</v>
      </c>
      <c r="OW64" s="305">
        <v>23.596996569357241</v>
      </c>
      <c r="OX64" s="305">
        <v>25.425064532417217</v>
      </c>
    </row>
    <row r="65" spans="1:414" s="173" customFormat="1">
      <c r="A65" s="1343">
        <v>2015</v>
      </c>
      <c r="B65" s="410">
        <v>1087112</v>
      </c>
      <c r="C65" s="410">
        <v>634404</v>
      </c>
      <c r="D65" s="410">
        <v>209317</v>
      </c>
      <c r="E65" s="410">
        <v>210611</v>
      </c>
      <c r="F65" s="410">
        <v>361994</v>
      </c>
      <c r="G65" s="410">
        <v>329214</v>
      </c>
      <c r="H65" s="411">
        <v>1146833.690649</v>
      </c>
      <c r="I65" s="411">
        <v>661998.70766144083</v>
      </c>
      <c r="J65" s="411">
        <v>223317.86683720036</v>
      </c>
      <c r="K65" s="411">
        <v>223611.8541382344</v>
      </c>
      <c r="L65" s="411">
        <v>372399.08096204564</v>
      </c>
      <c r="M65" s="411">
        <v>334493.81894992146</v>
      </c>
      <c r="N65" s="410">
        <v>94.792471555731581</v>
      </c>
      <c r="O65" s="410">
        <v>95.831607019457607</v>
      </c>
      <c r="P65" s="410">
        <v>93.730520967492907</v>
      </c>
      <c r="Q65" s="410">
        <v>94.185972748029087</v>
      </c>
      <c r="R65" s="410">
        <v>97.205932695868796</v>
      </c>
      <c r="S65" s="410">
        <v>98.42154962190439</v>
      </c>
      <c r="T65" s="411">
        <v>1087112</v>
      </c>
      <c r="U65" s="411">
        <v>974923</v>
      </c>
      <c r="V65" s="411">
        <v>497019</v>
      </c>
      <c r="W65" s="411">
        <v>477904</v>
      </c>
      <c r="X65" s="411">
        <v>313007</v>
      </c>
      <c r="Y65" s="411">
        <v>164897</v>
      </c>
      <c r="Z65" s="411">
        <v>112189</v>
      </c>
      <c r="AA65" s="410">
        <v>1087112</v>
      </c>
      <c r="AB65" s="410">
        <v>987936</v>
      </c>
      <c r="AC65" s="410">
        <v>29605</v>
      </c>
      <c r="AD65" s="410">
        <v>37930</v>
      </c>
      <c r="AE65" s="410">
        <v>119732</v>
      </c>
      <c r="AF65" s="410">
        <v>58924</v>
      </c>
      <c r="AG65" s="410">
        <v>741745</v>
      </c>
      <c r="AH65" s="410">
        <v>561907</v>
      </c>
      <c r="AI65" s="410">
        <v>80906</v>
      </c>
      <c r="AJ65" s="410">
        <v>179838</v>
      </c>
      <c r="AK65" s="410">
        <v>99176</v>
      </c>
      <c r="AL65" s="410">
        <v>1146833.690649</v>
      </c>
      <c r="AM65" s="410">
        <v>1045879.3311619163</v>
      </c>
      <c r="AN65" s="410">
        <v>31923.963588631861</v>
      </c>
      <c r="AO65" s="410">
        <v>33170.813240535295</v>
      </c>
      <c r="AP65" s="410">
        <v>132076.35516644621</v>
      </c>
      <c r="AQ65" s="410">
        <v>65714.689925759623</v>
      </c>
      <c r="AR65" s="410">
        <v>782993.50924054324</v>
      </c>
      <c r="AS65" s="410">
        <v>587616.6718382776</v>
      </c>
      <c r="AT65" s="410">
        <v>83966.187731999991</v>
      </c>
      <c r="AU65" s="410">
        <v>195376.83740226566</v>
      </c>
      <c r="AV65" s="410">
        <v>100954.35948708377</v>
      </c>
      <c r="AW65" s="410">
        <v>94.792471555731581</v>
      </c>
      <c r="AX65" s="410">
        <v>94.459845468258337</v>
      </c>
      <c r="AY65" s="410">
        <v>92.7359784689842</v>
      </c>
      <c r="AZ65" s="410">
        <v>114.34751305297783</v>
      </c>
      <c r="BA65" s="410">
        <v>90.653622178709043</v>
      </c>
      <c r="BB65" s="410">
        <v>89.666404979721705</v>
      </c>
      <c r="BC65" s="410">
        <v>94.731947486952762</v>
      </c>
      <c r="BD65" s="410">
        <v>95.624754526135476</v>
      </c>
      <c r="BE65" s="410">
        <v>96.35545233782986</v>
      </c>
      <c r="BF65" s="410">
        <v>92.046735115139356</v>
      </c>
      <c r="BG65" s="410">
        <v>98.23845201324734</v>
      </c>
      <c r="BH65" s="410">
        <v>361994</v>
      </c>
      <c r="BI65" s="410">
        <v>252838</v>
      </c>
      <c r="BJ65" s="410">
        <v>109156</v>
      </c>
      <c r="BK65" s="410">
        <v>65172</v>
      </c>
      <c r="BL65" s="410">
        <v>43984</v>
      </c>
      <c r="BM65" s="410">
        <v>329214</v>
      </c>
      <c r="BN65" s="410">
        <v>273513</v>
      </c>
      <c r="BO65" s="410">
        <v>55701</v>
      </c>
      <c r="BP65" s="410">
        <v>43262</v>
      </c>
      <c r="BQ65" s="410">
        <v>12439</v>
      </c>
      <c r="BR65" s="410">
        <v>372399.08096204564</v>
      </c>
      <c r="BS65" s="410">
        <v>259173.41011312386</v>
      </c>
      <c r="BT65" s="410">
        <v>113225.67084892176</v>
      </c>
      <c r="BU65" s="410">
        <v>67496.760548887774</v>
      </c>
      <c r="BV65" s="410">
        <v>45728.910300033989</v>
      </c>
      <c r="BW65" s="410">
        <v>334493.81894992146</v>
      </c>
      <c r="BX65" s="410">
        <v>276368.14157431311</v>
      </c>
      <c r="BY65" s="410">
        <v>58125.677375608371</v>
      </c>
      <c r="BZ65" s="410">
        <v>45506.351450858296</v>
      </c>
      <c r="CA65" s="410">
        <v>12619.325924750074</v>
      </c>
      <c r="CB65" s="410">
        <v>97.205932695868796</v>
      </c>
      <c r="CC65" s="410">
        <v>97.555532371025805</v>
      </c>
      <c r="CD65" s="410">
        <v>96.405699504000324</v>
      </c>
      <c r="CE65" s="410">
        <v>96.555745001711671</v>
      </c>
      <c r="CF65" s="410">
        <v>96.184229432572565</v>
      </c>
      <c r="CG65" s="410">
        <v>98.42154962190439</v>
      </c>
      <c r="CH65" s="410">
        <v>98.966906403158845</v>
      </c>
      <c r="CI65" s="410">
        <v>95.828560654975092</v>
      </c>
      <c r="CJ65" s="410">
        <v>95.068047911329614</v>
      </c>
      <c r="CK65" s="410">
        <v>98.571033620770478</v>
      </c>
      <c r="CL65" s="410">
        <v>210611</v>
      </c>
      <c r="CM65" s="410">
        <v>198930</v>
      </c>
      <c r="CN65" s="410">
        <v>9626</v>
      </c>
      <c r="CO65" s="410">
        <v>2055</v>
      </c>
      <c r="CP65" s="410">
        <v>223611.8541382344</v>
      </c>
      <c r="CQ65" s="410">
        <v>210175.06478353337</v>
      </c>
      <c r="CR65" s="410">
        <v>10783.291928308679</v>
      </c>
      <c r="CS65" s="410">
        <v>2653.4974263923555</v>
      </c>
      <c r="CT65" s="410">
        <v>198930</v>
      </c>
      <c r="CU65" s="410">
        <v>38332.223178751236</v>
      </c>
      <c r="CV65" s="410">
        <v>48264.960088701788</v>
      </c>
      <c r="CW65" s="410">
        <v>20565.732668670869</v>
      </c>
      <c r="CX65" s="410">
        <v>56916.429527599867</v>
      </c>
      <c r="CY65" s="410">
        <v>1734.9563026497858</v>
      </c>
      <c r="CZ65" s="410">
        <v>33115.698233626455</v>
      </c>
      <c r="DA65" s="410">
        <v>91767.0840638761</v>
      </c>
      <c r="DB65" s="410">
        <v>223611.8541382344</v>
      </c>
      <c r="DC65" s="410">
        <v>210175.06478353337</v>
      </c>
      <c r="DD65" s="410">
        <v>43398.73964790062</v>
      </c>
      <c r="DE65" s="410">
        <v>51875.142990411798</v>
      </c>
      <c r="DF65" s="410">
        <v>24003.554633250023</v>
      </c>
      <c r="DG65" s="410">
        <v>52937.61137716299</v>
      </c>
      <c r="DH65" s="410">
        <v>1904.2338997033266</v>
      </c>
      <c r="DI65" s="410">
        <v>36055.782235104612</v>
      </c>
      <c r="DJ65" s="410">
        <v>90897.627511970932</v>
      </c>
      <c r="DK65" s="410">
        <v>94.185972748029087</v>
      </c>
      <c r="DL65" s="410">
        <v>94.649667506887624</v>
      </c>
      <c r="DM65" s="410">
        <v>88.325659891843259</v>
      </c>
      <c r="DN65" s="410">
        <v>93.040630456908261</v>
      </c>
      <c r="DO65" s="410">
        <v>85.67786306192734</v>
      </c>
      <c r="DP65" s="410">
        <v>107.51605153109216</v>
      </c>
      <c r="DQ65" s="410">
        <v>91.11046195113353</v>
      </c>
      <c r="DR65" s="410">
        <v>91.845735082636395</v>
      </c>
      <c r="DS65" s="410">
        <v>100.95652282210629</v>
      </c>
      <c r="DT65" s="410">
        <v>170928</v>
      </c>
      <c r="DU65" s="410">
        <v>28002</v>
      </c>
      <c r="DV65" s="305">
        <v>132595.77682124876</v>
      </c>
      <c r="DW65" s="410">
        <v>180078.53613525737</v>
      </c>
      <c r="DX65" s="410">
        <v>30096.528648276002</v>
      </c>
      <c r="DY65" s="305">
        <v>136679.79648735674</v>
      </c>
      <c r="DZ65" s="410">
        <v>94.918585894998401</v>
      </c>
      <c r="EA65" s="410">
        <v>93.040630456908261</v>
      </c>
      <c r="EB65" s="305">
        <v>97.011979991874099</v>
      </c>
      <c r="EC65" s="410">
        <v>3919638</v>
      </c>
      <c r="ED65" s="410">
        <v>4072306.4314456042</v>
      </c>
      <c r="EE65" s="410">
        <v>77.510000000000005</v>
      </c>
      <c r="EF65" s="410">
        <v>195899</v>
      </c>
      <c r="EG65" s="410">
        <v>457398</v>
      </c>
      <c r="EH65" s="410">
        <v>34571</v>
      </c>
      <c r="EI65" s="410">
        <v>-37565</v>
      </c>
      <c r="EJ65" s="410">
        <v>692003</v>
      </c>
      <c r="EK65" s="410">
        <v>634404</v>
      </c>
      <c r="EL65" s="410">
        <v>-2941</v>
      </c>
      <c r="EM65" s="410">
        <v>54658</v>
      </c>
      <c r="EN65" s="410">
        <v>7.8985206711531601</v>
      </c>
      <c r="EO65" s="410">
        <v>361994</v>
      </c>
      <c r="EP65" s="410">
        <v>252838</v>
      </c>
      <c r="EQ65" s="410">
        <v>109156</v>
      </c>
      <c r="ER65" s="410">
        <v>43984</v>
      </c>
      <c r="ES65" s="410">
        <v>329214</v>
      </c>
      <c r="ET65" s="410">
        <v>273513</v>
      </c>
      <c r="EU65" s="410">
        <v>55701</v>
      </c>
      <c r="EV65" s="410">
        <v>12439</v>
      </c>
      <c r="EW65" s="410">
        <v>-850</v>
      </c>
      <c r="EX65" s="410">
        <v>-9688</v>
      </c>
      <c r="EY65" s="410">
        <v>6906</v>
      </c>
      <c r="EZ65" s="410">
        <v>29148</v>
      </c>
      <c r="FA65" s="410">
        <v>54678</v>
      </c>
      <c r="FB65" s="410">
        <v>55528</v>
      </c>
      <c r="FC65" s="410">
        <v>-850</v>
      </c>
      <c r="FD65" s="410">
        <v>14594</v>
      </c>
      <c r="FE65" s="410">
        <v>24282</v>
      </c>
      <c r="FF65" s="410">
        <v>-9688</v>
      </c>
      <c r="FG65" s="410">
        <v>1076574</v>
      </c>
      <c r="FH65" s="410">
        <v>164897</v>
      </c>
      <c r="FI65" s="410">
        <v>911677</v>
      </c>
      <c r="FJ65" s="410">
        <v>634404</v>
      </c>
      <c r="FK65" s="410">
        <v>209317</v>
      </c>
      <c r="FL65" s="410">
        <v>232853</v>
      </c>
      <c r="FM65" s="410">
        <v>210611</v>
      </c>
      <c r="FN65" s="410">
        <v>6978</v>
      </c>
      <c r="FO65" s="410">
        <v>72</v>
      </c>
      <c r="FP65" s="410">
        <v>6906</v>
      </c>
      <c r="FQ65" s="410">
        <v>29148</v>
      </c>
      <c r="FR65" s="410">
        <v>2.6812324765065605</v>
      </c>
      <c r="FS65" s="410">
        <v>417645</v>
      </c>
      <c r="FT65" s="410">
        <v>406006</v>
      </c>
      <c r="FU65" s="410">
        <v>19116</v>
      </c>
      <c r="FV65" s="410">
        <v>5659</v>
      </c>
      <c r="FW65" s="410">
        <v>0</v>
      </c>
      <c r="FX65" s="410">
        <v>126349</v>
      </c>
      <c r="FY65" s="410">
        <v>9460</v>
      </c>
      <c r="FZ65" s="410">
        <v>107107</v>
      </c>
      <c r="GA65" s="410">
        <v>131508</v>
      </c>
      <c r="GB65" s="410">
        <v>6807</v>
      </c>
      <c r="GC65" s="410">
        <v>11639</v>
      </c>
      <c r="GD65" s="410">
        <v>474893</v>
      </c>
      <c r="GE65" s="410">
        <v>438405</v>
      </c>
      <c r="GF65" s="410">
        <v>119257</v>
      </c>
      <c r="GG65" s="410">
        <v>58330</v>
      </c>
      <c r="GH65" s="410">
        <v>198662</v>
      </c>
      <c r="GI65" s="410">
        <v>22198</v>
      </c>
      <c r="GJ65" s="410">
        <v>12294</v>
      </c>
      <c r="GK65" s="410">
        <v>33379</v>
      </c>
      <c r="GL65" s="410">
        <v>16483</v>
      </c>
      <c r="GM65" s="410">
        <v>36488</v>
      </c>
      <c r="GN65" s="410">
        <v>27878</v>
      </c>
      <c r="GO65" s="410">
        <v>28002</v>
      </c>
      <c r="GP65" s="410">
        <v>4588</v>
      </c>
      <c r="GQ65" s="410">
        <v>3161</v>
      </c>
      <c r="GR65" s="410">
        <v>861</v>
      </c>
      <c r="GS65" s="410">
        <v>-57248</v>
      </c>
      <c r="GT65" s="410">
        <v>-55247</v>
      </c>
      <c r="GU65" s="410"/>
      <c r="GV65" s="410">
        <v>-23880</v>
      </c>
      <c r="GW65" s="410">
        <v>-32399</v>
      </c>
      <c r="GX65" s="410">
        <v>1114129</v>
      </c>
      <c r="GY65" s="305">
        <v>-953761</v>
      </c>
      <c r="GZ65" s="410">
        <v>194767</v>
      </c>
      <c r="HA65" s="410">
        <v>192134</v>
      </c>
      <c r="HB65" s="410">
        <v>4558</v>
      </c>
      <c r="HC65" s="410">
        <v>1028</v>
      </c>
      <c r="HD65" s="410">
        <v>0</v>
      </c>
      <c r="HE65" s="410">
        <v>88900</v>
      </c>
      <c r="HF65" s="410">
        <v>8130</v>
      </c>
      <c r="HG65" s="410">
        <v>63033</v>
      </c>
      <c r="HH65" s="410">
        <v>10396</v>
      </c>
      <c r="HI65" s="410">
        <v>16089</v>
      </c>
      <c r="HJ65" s="410">
        <v>2633</v>
      </c>
      <c r="HK65" s="410">
        <v>224890</v>
      </c>
      <c r="HL65" s="410">
        <v>210026</v>
      </c>
      <c r="HM65" s="410">
        <v>23607</v>
      </c>
      <c r="HN65" s="410">
        <v>9300</v>
      </c>
      <c r="HO65" s="410">
        <v>17579</v>
      </c>
      <c r="HP65" s="410">
        <v>6356</v>
      </c>
      <c r="HQ65" s="410">
        <v>30347</v>
      </c>
      <c r="HR65" s="410">
        <v>122837</v>
      </c>
      <c r="HS65" s="410">
        <v>14864</v>
      </c>
      <c r="HT65" s="410">
        <v>8584</v>
      </c>
      <c r="HU65" s="410">
        <v>8649</v>
      </c>
      <c r="HV65" s="410">
        <v>1633</v>
      </c>
      <c r="HW65" s="410">
        <v>1996</v>
      </c>
      <c r="HX65" s="410">
        <v>2311</v>
      </c>
      <c r="HY65" s="410">
        <v>340</v>
      </c>
      <c r="HZ65" s="410">
        <v>-30123</v>
      </c>
      <c r="IA65" s="410">
        <v>-28122</v>
      </c>
      <c r="IB65" s="410">
        <v>0</v>
      </c>
      <c r="IC65" s="410">
        <v>216</v>
      </c>
      <c r="ID65" s="410">
        <v>-17892</v>
      </c>
      <c r="IE65" s="410">
        <v>831888.799</v>
      </c>
      <c r="IF65" s="410">
        <v>153157</v>
      </c>
      <c r="IG65" s="410">
        <v>145095</v>
      </c>
      <c r="IH65" s="410">
        <v>9204</v>
      </c>
      <c r="II65" s="410">
        <v>2466</v>
      </c>
      <c r="IJ65" s="410">
        <v>13452</v>
      </c>
      <c r="IK65" s="410">
        <v>529</v>
      </c>
      <c r="IL65" s="410">
        <v>35802</v>
      </c>
      <c r="IM65" s="410">
        <v>337</v>
      </c>
      <c r="IN65" s="410">
        <v>83305</v>
      </c>
      <c r="IO65" s="410">
        <v>8062</v>
      </c>
      <c r="IP65" s="410">
        <v>172005</v>
      </c>
      <c r="IQ65" s="410">
        <v>154400</v>
      </c>
      <c r="IR65" s="410">
        <v>71345</v>
      </c>
      <c r="IS65" s="410">
        <v>28004</v>
      </c>
      <c r="IT65" s="410">
        <v>29447</v>
      </c>
      <c r="IU65" s="410">
        <v>2546</v>
      </c>
      <c r="IV65" s="410">
        <v>4094</v>
      </c>
      <c r="IW65" s="410">
        <v>18964</v>
      </c>
      <c r="IX65" s="410">
        <v>17605</v>
      </c>
      <c r="IY65" s="410">
        <v>12941</v>
      </c>
      <c r="IZ65" s="410">
        <v>12953</v>
      </c>
      <c r="JA65" s="410">
        <v>2495</v>
      </c>
      <c r="JB65" s="410">
        <v>1368</v>
      </c>
      <c r="JC65" s="410">
        <v>718</v>
      </c>
      <c r="JD65" s="410">
        <v>83</v>
      </c>
      <c r="JE65" s="410">
        <v>-18848</v>
      </c>
      <c r="JF65" s="410">
        <v>0</v>
      </c>
      <c r="JG65" s="410">
        <v>216</v>
      </c>
      <c r="JH65" s="410">
        <v>-17892</v>
      </c>
      <c r="JI65" s="410">
        <v>831888.799</v>
      </c>
      <c r="JJ65" s="410">
        <v>69868</v>
      </c>
      <c r="JK65" s="410">
        <v>65422</v>
      </c>
      <c r="JL65" s="410">
        <v>5282</v>
      </c>
      <c r="JM65" s="410">
        <v>2161</v>
      </c>
      <c r="JN65" s="410">
        <v>23997</v>
      </c>
      <c r="JO65" s="410">
        <v>542</v>
      </c>
      <c r="JP65" s="410">
        <v>8272</v>
      </c>
      <c r="JQ65" s="410">
        <v>251</v>
      </c>
      <c r="JR65" s="410">
        <v>24917</v>
      </c>
      <c r="JS65" s="410">
        <v>4446</v>
      </c>
      <c r="JT65" s="410">
        <v>65292</v>
      </c>
      <c r="JU65" s="410">
        <v>57901</v>
      </c>
      <c r="JV65" s="410">
        <v>21753</v>
      </c>
      <c r="JW65" s="410">
        <v>19984</v>
      </c>
      <c r="JX65" s="410">
        <v>1200</v>
      </c>
      <c r="JY65" s="410">
        <v>1324</v>
      </c>
      <c r="JZ65" s="410">
        <v>696</v>
      </c>
      <c r="KA65" s="410">
        <v>12944</v>
      </c>
      <c r="KB65" s="410">
        <v>7391</v>
      </c>
      <c r="KC65" s="410">
        <v>6237</v>
      </c>
      <c r="KD65" s="410">
        <v>6284</v>
      </c>
      <c r="KE65" s="410">
        <v>460</v>
      </c>
      <c r="KF65" s="410">
        <v>184</v>
      </c>
      <c r="KG65" s="410">
        <v>69</v>
      </c>
      <c r="KH65" s="410">
        <v>441</v>
      </c>
      <c r="KI65" s="410">
        <v>4576</v>
      </c>
      <c r="KJ65" s="410">
        <v>0</v>
      </c>
      <c r="KK65" s="410">
        <v>5269</v>
      </c>
      <c r="KL65" s="410">
        <v>7521</v>
      </c>
      <c r="KM65" s="410">
        <v>35106.188999999998</v>
      </c>
      <c r="KN65" s="410">
        <v>146701</v>
      </c>
      <c r="KO65" s="410">
        <v>146655</v>
      </c>
      <c r="KP65" s="410">
        <v>72</v>
      </c>
      <c r="KQ65" s="410">
        <v>4</v>
      </c>
      <c r="KR65" s="410">
        <v>0</v>
      </c>
      <c r="KS65" s="410">
        <v>2017</v>
      </c>
      <c r="KT65" s="410">
        <v>0</v>
      </c>
      <c r="KU65" s="410">
        <v>120524</v>
      </c>
      <c r="KV65" s="410">
        <v>24038</v>
      </c>
      <c r="KW65" s="410">
        <v>46</v>
      </c>
      <c r="KX65" s="410">
        <v>159554</v>
      </c>
      <c r="KY65" s="410">
        <v>159378</v>
      </c>
      <c r="KZ65" s="410">
        <v>2552</v>
      </c>
      <c r="LA65" s="410">
        <v>1042</v>
      </c>
      <c r="LB65" s="410">
        <v>150436</v>
      </c>
      <c r="LC65" s="410">
        <v>2068</v>
      </c>
      <c r="LD65" s="410">
        <v>0</v>
      </c>
      <c r="LE65" s="410">
        <v>3280</v>
      </c>
      <c r="LF65" s="410">
        <v>176</v>
      </c>
      <c r="LG65" s="410">
        <v>116</v>
      </c>
      <c r="LH65" s="410">
        <v>116</v>
      </c>
      <c r="LI65" s="410">
        <v>0</v>
      </c>
      <c r="LJ65" s="410">
        <v>0</v>
      </c>
      <c r="LK65" s="410">
        <v>63</v>
      </c>
      <c r="LL65" s="410">
        <v>-3</v>
      </c>
      <c r="LM65" s="410">
        <v>-12853</v>
      </c>
      <c r="LN65" s="410">
        <v>0</v>
      </c>
      <c r="LO65" s="410">
        <v>-12853</v>
      </c>
      <c r="LP65" s="410">
        <v>-12723</v>
      </c>
      <c r="LQ65" s="410">
        <v>-16051.094000000001</v>
      </c>
      <c r="LR65" s="410">
        <v>47734.667999999998</v>
      </c>
      <c r="LS65" s="410">
        <v>7467.3410000000003</v>
      </c>
      <c r="LT65" s="410">
        <v>30393.767</v>
      </c>
      <c r="LU65" s="410">
        <v>30795.037</v>
      </c>
      <c r="LV65" s="410">
        <v>9873.56</v>
      </c>
      <c r="LW65" s="410">
        <v>40267.326999999997</v>
      </c>
      <c r="LX65" s="410">
        <v>23882.734066779998</v>
      </c>
      <c r="LY65" s="410">
        <v>5267.9340667799988</v>
      </c>
      <c r="LZ65" s="410">
        <v>18614.8</v>
      </c>
      <c r="MA65" s="410">
        <v>15772</v>
      </c>
      <c r="MB65" s="410">
        <v>16572.5</v>
      </c>
      <c r="MC65" s="410">
        <v>14020.1</v>
      </c>
      <c r="MD65" s="410">
        <v>31458249.399999999</v>
      </c>
      <c r="ME65" s="410">
        <v>25451892.899999999</v>
      </c>
      <c r="MF65" s="410">
        <v>2815.1509977728624</v>
      </c>
      <c r="MG65" s="410">
        <v>2452.7830690071364</v>
      </c>
      <c r="MH65" s="410">
        <v>22.057500000000005</v>
      </c>
      <c r="MI65" s="410">
        <v>11.78738996088657</v>
      </c>
      <c r="MJ65" s="410">
        <v>10.270110039113435</v>
      </c>
      <c r="MK65" s="410">
        <v>784.9</v>
      </c>
      <c r="ML65" s="410">
        <v>2167.6999999999998</v>
      </c>
      <c r="MM65" s="410">
        <v>241.79999999999973</v>
      </c>
      <c r="MN65" s="410">
        <v>1925.9</v>
      </c>
      <c r="MO65" s="410">
        <v>1101.6999999999998</v>
      </c>
      <c r="MP65" s="410">
        <v>14560.5</v>
      </c>
      <c r="MQ65" s="410">
        <v>10469.4</v>
      </c>
      <c r="MR65" s="410">
        <v>4091.1000000000004</v>
      </c>
      <c r="MS65" s="410">
        <v>463.8</v>
      </c>
      <c r="MT65" s="410">
        <v>2065.8000000000002</v>
      </c>
      <c r="MU65" s="410">
        <v>237.90000000000009</v>
      </c>
      <c r="MV65" s="410">
        <v>1827.9</v>
      </c>
      <c r="MW65" s="410">
        <v>865.5</v>
      </c>
      <c r="MX65" s="410">
        <v>12376.9</v>
      </c>
      <c r="MY65" s="410">
        <v>8433.4</v>
      </c>
      <c r="MZ65" s="410">
        <v>3943.5</v>
      </c>
      <c r="NA65" s="410">
        <v>497019</v>
      </c>
      <c r="NB65" s="410">
        <v>5098</v>
      </c>
      <c r="NC65" s="410">
        <v>74243</v>
      </c>
      <c r="ND65" s="410">
        <v>10035</v>
      </c>
      <c r="NE65" s="410">
        <v>64208</v>
      </c>
      <c r="NF65" s="410">
        <v>26401</v>
      </c>
      <c r="NG65" s="410">
        <v>391277</v>
      </c>
      <c r="NH65" s="410">
        <v>246985</v>
      </c>
      <c r="NI65" s="410">
        <v>144292</v>
      </c>
      <c r="NJ65" s="410">
        <v>31512.744103474513</v>
      </c>
      <c r="NK65" s="410">
        <v>10991.806813281586</v>
      </c>
      <c r="NL65" s="410">
        <v>35939.103495014038</v>
      </c>
      <c r="NM65" s="410">
        <v>42181.588902900359</v>
      </c>
      <c r="NN65" s="410">
        <v>35126.648066086767</v>
      </c>
      <c r="NO65" s="410">
        <v>30503.755054881571</v>
      </c>
      <c r="NP65" s="410">
        <v>31613.489646034144</v>
      </c>
      <c r="NQ65" s="410">
        <v>29286.527379230203</v>
      </c>
      <c r="NR65" s="410">
        <v>36589.831368074047</v>
      </c>
      <c r="NS65" s="410">
        <v>4232.1318333333338</v>
      </c>
      <c r="NT65" s="410">
        <v>2224.172</v>
      </c>
      <c r="NU65" s="410">
        <v>22198</v>
      </c>
      <c r="NV65" s="410">
        <v>0.50308825672918078</v>
      </c>
      <c r="NW65" s="410">
        <v>0.17220064178348252</v>
      </c>
      <c r="NX65" s="410">
        <v>0.26456630635380968</v>
      </c>
      <c r="NY65" s="410">
        <v>0.53626432365616539</v>
      </c>
      <c r="NZ65" s="410">
        <v>0.44805172764917522</v>
      </c>
      <c r="OA65" s="410">
        <v>0.52750877997155354</v>
      </c>
      <c r="OB65" s="410">
        <v>0.43954782552984745</v>
      </c>
      <c r="OC65" s="410">
        <v>0.80234433212113121</v>
      </c>
      <c r="OD65" s="410">
        <v>38497.600000000006</v>
      </c>
      <c r="OE65" s="410">
        <v>18753.300000000003</v>
      </c>
      <c r="OF65" s="410">
        <v>19744.3</v>
      </c>
      <c r="OG65" s="410">
        <v>22922</v>
      </c>
      <c r="OH65" s="410">
        <v>12319.625</v>
      </c>
      <c r="OI65" s="410">
        <v>10602.375</v>
      </c>
      <c r="OJ65" s="410">
        <v>17865.986028736523</v>
      </c>
      <c r="OK65" s="410">
        <v>9760.2787098012614</v>
      </c>
      <c r="OL65" s="410">
        <v>8105.7073189352604</v>
      </c>
      <c r="OM65" s="410">
        <v>5056.0139712634773</v>
      </c>
      <c r="ON65" s="410">
        <v>2559.3249999999998</v>
      </c>
      <c r="OO65" s="410">
        <v>2496.6999999999998</v>
      </c>
      <c r="OP65" s="410">
        <v>59.54137400773034</v>
      </c>
      <c r="OQ65" s="410">
        <v>65.693104680242925</v>
      </c>
      <c r="OR65" s="410">
        <v>53.698409161124985</v>
      </c>
      <c r="OS65" s="410">
        <v>46.408051485642012</v>
      </c>
      <c r="OT65" s="410">
        <v>52.045659749490817</v>
      </c>
      <c r="OU65" s="410">
        <v>41.053404369540885</v>
      </c>
      <c r="OV65" s="410">
        <v>22.057473044513905</v>
      </c>
      <c r="OW65" s="410">
        <v>20.77437421999452</v>
      </c>
      <c r="OX65" s="410">
        <v>23.548497388556807</v>
      </c>
    </row>
    <row r="66" spans="1:414" s="55" customFormat="1">
      <c r="A66" s="1342">
        <v>2016</v>
      </c>
      <c r="B66" s="305">
        <v>1122967</v>
      </c>
      <c r="C66" s="305">
        <v>652537</v>
      </c>
      <c r="D66" s="305">
        <v>211850</v>
      </c>
      <c r="E66" s="305">
        <v>214050</v>
      </c>
      <c r="F66" s="305">
        <v>377059</v>
      </c>
      <c r="G66" s="305">
        <v>332529</v>
      </c>
      <c r="H66" s="383">
        <v>1180265.7649400001</v>
      </c>
      <c r="I66" s="383">
        <v>679773.49199402914</v>
      </c>
      <c r="J66" s="383">
        <v>225348.53586726103</v>
      </c>
      <c r="K66" s="383">
        <v>225993.14355660605</v>
      </c>
      <c r="L66" s="383">
        <v>392592.44878981094</v>
      </c>
      <c r="M66" s="383">
        <v>343441.85526770703</v>
      </c>
      <c r="N66" s="305">
        <v>95.145265867902822</v>
      </c>
      <c r="O66" s="305">
        <v>95.993298898117615</v>
      </c>
      <c r="P66" s="305">
        <v>94.009929633972774</v>
      </c>
      <c r="Q66" s="305">
        <v>94.71526287539136</v>
      </c>
      <c r="R66" s="305">
        <v>96.043365368413561</v>
      </c>
      <c r="S66" s="305">
        <v>96.822502819523663</v>
      </c>
      <c r="T66" s="383">
        <v>1122967</v>
      </c>
      <c r="U66" s="383">
        <v>1008191</v>
      </c>
      <c r="V66" s="383">
        <v>508025</v>
      </c>
      <c r="W66" s="383">
        <v>500166</v>
      </c>
      <c r="X66" s="383">
        <v>330742</v>
      </c>
      <c r="Y66" s="383">
        <v>169424</v>
      </c>
      <c r="Z66" s="383">
        <v>114776</v>
      </c>
      <c r="AA66" s="305">
        <v>1122967</v>
      </c>
      <c r="AB66" s="305">
        <v>1019400</v>
      </c>
      <c r="AC66" s="305">
        <v>31614</v>
      </c>
      <c r="AD66" s="305">
        <v>37537</v>
      </c>
      <c r="AE66" s="305">
        <v>122996</v>
      </c>
      <c r="AF66" s="305">
        <v>61744</v>
      </c>
      <c r="AG66" s="305">
        <v>765509</v>
      </c>
      <c r="AH66" s="305">
        <v>581375</v>
      </c>
      <c r="AI66" s="305">
        <v>82969</v>
      </c>
      <c r="AJ66" s="305">
        <v>184134</v>
      </c>
      <c r="AK66" s="305">
        <v>103567</v>
      </c>
      <c r="AL66" s="305">
        <v>1180265.7649400001</v>
      </c>
      <c r="AM66" s="305">
        <v>1073702.2906270167</v>
      </c>
      <c r="AN66" s="305">
        <v>32870.720248677368</v>
      </c>
      <c r="AO66" s="305">
        <v>36868.436742930287</v>
      </c>
      <c r="AP66" s="305">
        <v>134337.39383193283</v>
      </c>
      <c r="AQ66" s="305">
        <v>68069.996534652877</v>
      </c>
      <c r="AR66" s="305">
        <v>801555.74326882348</v>
      </c>
      <c r="AS66" s="305">
        <v>603978.69955734559</v>
      </c>
      <c r="AT66" s="305">
        <v>85004.956701000003</v>
      </c>
      <c r="AU66" s="305">
        <v>197577.0437114778</v>
      </c>
      <c r="AV66" s="305">
        <v>106563.47431298341</v>
      </c>
      <c r="AW66" s="305">
        <v>95.145265867902822</v>
      </c>
      <c r="AX66" s="305">
        <v>94.942518880600929</v>
      </c>
      <c r="AY66" s="305">
        <v>96.176779093461036</v>
      </c>
      <c r="AZ66" s="305">
        <v>101.81337565715451</v>
      </c>
      <c r="BA66" s="305">
        <v>91.557530253920334</v>
      </c>
      <c r="BB66" s="305">
        <v>90.706630150285889</v>
      </c>
      <c r="BC66" s="305">
        <v>95.502902502847604</v>
      </c>
      <c r="BD66" s="305">
        <v>96.257533655754457</v>
      </c>
      <c r="BE66" s="305">
        <v>97.604896490728933</v>
      </c>
      <c r="BF66" s="305">
        <v>93.196049774330717</v>
      </c>
      <c r="BG66" s="305">
        <v>97.188085005390704</v>
      </c>
      <c r="BH66" s="305">
        <v>377059</v>
      </c>
      <c r="BI66" s="305">
        <v>259989</v>
      </c>
      <c r="BJ66" s="305">
        <v>117070</v>
      </c>
      <c r="BK66" s="305">
        <v>68478</v>
      </c>
      <c r="BL66" s="305">
        <v>48592</v>
      </c>
      <c r="BM66" s="305">
        <v>332529</v>
      </c>
      <c r="BN66" s="305">
        <v>273732</v>
      </c>
      <c r="BO66" s="305">
        <v>58797</v>
      </c>
      <c r="BP66" s="305">
        <v>45672</v>
      </c>
      <c r="BQ66" s="305">
        <v>13125</v>
      </c>
      <c r="BR66" s="305">
        <v>392592.44878981094</v>
      </c>
      <c r="BS66" s="305">
        <v>270764.72900811135</v>
      </c>
      <c r="BT66" s="305">
        <v>121827.71978169959</v>
      </c>
      <c r="BU66" s="305">
        <v>71243.208400910589</v>
      </c>
      <c r="BV66" s="305">
        <v>50584.511380789001</v>
      </c>
      <c r="BW66" s="305">
        <v>343441.85526770703</v>
      </c>
      <c r="BX66" s="305">
        <v>281118.61032512638</v>
      </c>
      <c r="BY66" s="305">
        <v>62323.244942580655</v>
      </c>
      <c r="BZ66" s="305">
        <v>48787.270217006648</v>
      </c>
      <c r="CA66" s="305">
        <v>13535.974725574009</v>
      </c>
      <c r="CB66" s="305">
        <v>96.043365368413561</v>
      </c>
      <c r="CC66" s="305">
        <v>96.020261188528536</v>
      </c>
      <c r="CD66" s="305">
        <v>96.094714905421483</v>
      </c>
      <c r="CE66" s="305">
        <v>96.118635778796218</v>
      </c>
      <c r="CF66" s="305">
        <v>96.061024755601935</v>
      </c>
      <c r="CG66" s="305">
        <v>96.822502819523663</v>
      </c>
      <c r="CH66" s="305">
        <v>97.37242215427024</v>
      </c>
      <c r="CI66" s="305">
        <v>94.342006829346843</v>
      </c>
      <c r="CJ66" s="305">
        <v>93.614583879873024</v>
      </c>
      <c r="CK66" s="305">
        <v>96.963833533188108</v>
      </c>
      <c r="CL66" s="305">
        <v>214050</v>
      </c>
      <c r="CM66" s="305">
        <v>204287</v>
      </c>
      <c r="CN66" s="305">
        <v>7680</v>
      </c>
      <c r="CO66" s="305">
        <v>2083</v>
      </c>
      <c r="CP66" s="305">
        <v>225993.14355660605</v>
      </c>
      <c r="CQ66" s="305">
        <v>214508.98901154398</v>
      </c>
      <c r="CR66" s="305">
        <v>8836.3560926494229</v>
      </c>
      <c r="CS66" s="305">
        <v>2647.7984524126432</v>
      </c>
      <c r="CT66" s="305">
        <v>204287</v>
      </c>
      <c r="CU66" s="305">
        <v>43034.332216039569</v>
      </c>
      <c r="CV66" s="305">
        <v>45519.806006006009</v>
      </c>
      <c r="CW66" s="305">
        <v>19985.735342695636</v>
      </c>
      <c r="CX66" s="305">
        <v>58599.442669139731</v>
      </c>
      <c r="CY66" s="305">
        <v>1878.3144939056704</v>
      </c>
      <c r="CZ66" s="305">
        <v>35269.369272213393</v>
      </c>
      <c r="DA66" s="305">
        <v>95747.126435258804</v>
      </c>
      <c r="DB66" s="305">
        <v>225993.14355660605</v>
      </c>
      <c r="DC66" s="305">
        <v>214508.98901154398</v>
      </c>
      <c r="DD66" s="305">
        <v>47130.967270328976</v>
      </c>
      <c r="DE66" s="305">
        <v>48964.534499801855</v>
      </c>
      <c r="DF66" s="305">
        <v>22708.924937823918</v>
      </c>
      <c r="DG66" s="305">
        <v>55685.317497866134</v>
      </c>
      <c r="DH66" s="305">
        <v>1984.8319258944584</v>
      </c>
      <c r="DI66" s="305">
        <v>38034.412879828647</v>
      </c>
      <c r="DJ66" s="305">
        <v>95704.562303589249</v>
      </c>
      <c r="DK66" s="305">
        <v>94.71526287539136</v>
      </c>
      <c r="DL66" s="305">
        <v>95.234703655708401</v>
      </c>
      <c r="DM66" s="305">
        <v>91.307975856314698</v>
      </c>
      <c r="DN66" s="305">
        <v>92.964849908233504</v>
      </c>
      <c r="DO66" s="305">
        <v>88.008284836978149</v>
      </c>
      <c r="DP66" s="305">
        <v>105.23320203999064</v>
      </c>
      <c r="DQ66" s="305">
        <v>94.633428120580717</v>
      </c>
      <c r="DR66" s="305">
        <v>92.730153042321092</v>
      </c>
      <c r="DS66" s="305">
        <v>100.04447450638199</v>
      </c>
      <c r="DT66" s="305">
        <v>182088</v>
      </c>
      <c r="DU66" s="305">
        <v>22199</v>
      </c>
      <c r="DV66" s="305">
        <v>139053.66778396044</v>
      </c>
      <c r="DW66" s="305">
        <v>190630.07131102291</v>
      </c>
      <c r="DX66" s="305">
        <v>23878.917700521051</v>
      </c>
      <c r="DY66" s="305">
        <v>143499.10404069393</v>
      </c>
      <c r="DZ66" s="305">
        <v>95.519032620469375</v>
      </c>
      <c r="EA66" s="305">
        <v>92.964849908233518</v>
      </c>
      <c r="EB66" s="305">
        <v>96.902115670720264</v>
      </c>
      <c r="EC66" s="305">
        <v>3954277</v>
      </c>
      <c r="ED66" s="305">
        <v>4120746.6952805985</v>
      </c>
      <c r="EE66" s="305">
        <v>78.492499999999993</v>
      </c>
      <c r="EF66" s="305">
        <v>202852</v>
      </c>
      <c r="EG66" s="305">
        <v>465977</v>
      </c>
      <c r="EH66" s="305">
        <v>37829</v>
      </c>
      <c r="EI66" s="305">
        <v>-40666</v>
      </c>
      <c r="EJ66" s="305">
        <v>710143</v>
      </c>
      <c r="EK66" s="305">
        <v>652537</v>
      </c>
      <c r="EL66" s="305">
        <v>-3110</v>
      </c>
      <c r="EM66" s="305">
        <v>54496</v>
      </c>
      <c r="EN66" s="305">
        <v>7.6739473598979364</v>
      </c>
      <c r="EO66" s="305">
        <v>377059</v>
      </c>
      <c r="EP66" s="305">
        <v>259989</v>
      </c>
      <c r="EQ66" s="305">
        <v>117070</v>
      </c>
      <c r="ER66" s="305">
        <v>48592</v>
      </c>
      <c r="ES66" s="305">
        <v>332529</v>
      </c>
      <c r="ET66" s="305">
        <v>273732</v>
      </c>
      <c r="EU66" s="305">
        <v>58797</v>
      </c>
      <c r="EV66" s="305">
        <v>13125</v>
      </c>
      <c r="EW66" s="305">
        <v>1810</v>
      </c>
      <c r="EX66" s="305">
        <v>-11007</v>
      </c>
      <c r="EY66" s="305">
        <v>2424</v>
      </c>
      <c r="EZ66" s="305">
        <v>37757</v>
      </c>
      <c r="FA66" s="305">
        <v>57201</v>
      </c>
      <c r="FB66" s="305">
        <v>55391</v>
      </c>
      <c r="FC66" s="305">
        <v>1810</v>
      </c>
      <c r="FD66" s="305">
        <v>14672</v>
      </c>
      <c r="FE66" s="305">
        <v>25679</v>
      </c>
      <c r="FF66" s="305">
        <v>-11007</v>
      </c>
      <c r="FG66" s="305">
        <v>1113770</v>
      </c>
      <c r="FH66" s="305">
        <v>169424</v>
      </c>
      <c r="FI66" s="305">
        <v>944346</v>
      </c>
      <c r="FJ66" s="305">
        <v>652537</v>
      </c>
      <c r="FK66" s="305">
        <v>211850</v>
      </c>
      <c r="FL66" s="305">
        <v>249383</v>
      </c>
      <c r="FM66" s="305">
        <v>214050</v>
      </c>
      <c r="FN66" s="305">
        <v>2387</v>
      </c>
      <c r="FO66" s="305">
        <v>-37</v>
      </c>
      <c r="FP66" s="305">
        <v>2424</v>
      </c>
      <c r="FQ66" s="305">
        <v>37757</v>
      </c>
      <c r="FR66" s="305">
        <v>3.3622537438767122</v>
      </c>
      <c r="FS66" s="305">
        <v>425316</v>
      </c>
      <c r="FT66" s="305">
        <v>416269</v>
      </c>
      <c r="FU66" s="305">
        <v>19517</v>
      </c>
      <c r="FV66" s="305">
        <v>5648</v>
      </c>
      <c r="FW66" s="305">
        <v>0</v>
      </c>
      <c r="FX66" s="305">
        <v>128812</v>
      </c>
      <c r="FY66" s="305">
        <v>9237</v>
      </c>
      <c r="FZ66" s="305">
        <v>110002</v>
      </c>
      <c r="GA66" s="305">
        <v>135573</v>
      </c>
      <c r="GB66" s="305">
        <v>7480</v>
      </c>
      <c r="GC66" s="305">
        <v>9047</v>
      </c>
      <c r="GD66" s="305">
        <v>472717</v>
      </c>
      <c r="GE66" s="305">
        <v>442484</v>
      </c>
      <c r="GF66" s="305">
        <v>121546</v>
      </c>
      <c r="GG66" s="305">
        <v>58080</v>
      </c>
      <c r="GH66" s="305">
        <v>203120</v>
      </c>
      <c r="GI66" s="305">
        <v>20095</v>
      </c>
      <c r="GJ66" s="305">
        <v>10893</v>
      </c>
      <c r="GK66" s="305">
        <v>31237</v>
      </c>
      <c r="GL66" s="305">
        <v>17608</v>
      </c>
      <c r="GM66" s="305">
        <v>30233</v>
      </c>
      <c r="GN66" s="305">
        <v>21996</v>
      </c>
      <c r="GO66" s="305">
        <v>22199</v>
      </c>
      <c r="GP66" s="305">
        <v>3056</v>
      </c>
      <c r="GQ66" s="305">
        <v>4227</v>
      </c>
      <c r="GR66" s="305">
        <v>954</v>
      </c>
      <c r="GS66" s="305">
        <v>-47401</v>
      </c>
      <c r="GT66" s="305">
        <v>-45076</v>
      </c>
      <c r="GU66" s="305"/>
      <c r="GV66" s="305">
        <v>-16175</v>
      </c>
      <c r="GW66" s="305">
        <v>-26215</v>
      </c>
      <c r="GX66" s="305">
        <v>1145655.013</v>
      </c>
      <c r="GY66" s="305">
        <v>-946615</v>
      </c>
      <c r="GZ66" s="305">
        <v>192397</v>
      </c>
      <c r="HA66" s="305">
        <v>190358</v>
      </c>
      <c r="HB66" s="305">
        <v>4361</v>
      </c>
      <c r="HC66" s="305">
        <v>912</v>
      </c>
      <c r="HD66" s="305">
        <v>0</v>
      </c>
      <c r="HE66" s="305">
        <v>89961</v>
      </c>
      <c r="HF66" s="305">
        <v>8626</v>
      </c>
      <c r="HG66" s="305">
        <v>62608</v>
      </c>
      <c r="HH66" s="305">
        <v>10253</v>
      </c>
      <c r="HI66" s="305">
        <v>13637</v>
      </c>
      <c r="HJ66" s="305">
        <v>2039</v>
      </c>
      <c r="HK66" s="305">
        <v>219919</v>
      </c>
      <c r="HL66" s="305">
        <v>206599</v>
      </c>
      <c r="HM66" s="305">
        <v>23554</v>
      </c>
      <c r="HN66" s="305">
        <v>9167</v>
      </c>
      <c r="HO66" s="305">
        <v>18871</v>
      </c>
      <c r="HP66" s="305">
        <v>4762</v>
      </c>
      <c r="HQ66" s="305">
        <v>28202</v>
      </c>
      <c r="HR66" s="305">
        <v>122043</v>
      </c>
      <c r="HS66" s="305">
        <v>13320</v>
      </c>
      <c r="HT66" s="305">
        <v>7028</v>
      </c>
      <c r="HU66" s="305">
        <v>7158</v>
      </c>
      <c r="HV66" s="305">
        <v>776</v>
      </c>
      <c r="HW66" s="305">
        <v>1618</v>
      </c>
      <c r="HX66" s="305">
        <v>3574</v>
      </c>
      <c r="HY66" s="305">
        <v>324</v>
      </c>
      <c r="HZ66" s="305">
        <v>-27522</v>
      </c>
      <c r="IA66" s="305">
        <v>-25197</v>
      </c>
      <c r="IB66" s="305">
        <v>0</v>
      </c>
      <c r="IC66" s="305">
        <v>672</v>
      </c>
      <c r="ID66" s="305">
        <v>-16241</v>
      </c>
      <c r="IE66" s="305">
        <v>835306.15100000007</v>
      </c>
      <c r="IF66" s="305">
        <v>159750</v>
      </c>
      <c r="IG66" s="305">
        <v>153948</v>
      </c>
      <c r="IH66" s="305">
        <v>9680</v>
      </c>
      <c r="II66" s="305">
        <v>2512</v>
      </c>
      <c r="IJ66" s="305">
        <v>14258</v>
      </c>
      <c r="IK66" s="305">
        <v>601</v>
      </c>
      <c r="IL66" s="305">
        <v>38841</v>
      </c>
      <c r="IM66" s="305">
        <v>286</v>
      </c>
      <c r="IN66" s="305">
        <v>87770</v>
      </c>
      <c r="IO66" s="305">
        <v>5802</v>
      </c>
      <c r="IP66" s="305">
        <v>169212</v>
      </c>
      <c r="IQ66" s="305">
        <v>155888</v>
      </c>
      <c r="IR66" s="305">
        <v>73317</v>
      </c>
      <c r="IS66" s="305">
        <v>27528</v>
      </c>
      <c r="IT66" s="305">
        <v>30422</v>
      </c>
      <c r="IU66" s="305">
        <v>2743</v>
      </c>
      <c r="IV66" s="305">
        <v>4206</v>
      </c>
      <c r="IW66" s="305">
        <v>17672</v>
      </c>
      <c r="IX66" s="305">
        <v>13324</v>
      </c>
      <c r="IY66" s="305">
        <v>9699</v>
      </c>
      <c r="IZ66" s="305">
        <v>9712</v>
      </c>
      <c r="JA66" s="305">
        <v>1805</v>
      </c>
      <c r="JB66" s="305">
        <v>1370</v>
      </c>
      <c r="JC66" s="305">
        <v>392</v>
      </c>
      <c r="JD66" s="305">
        <v>58</v>
      </c>
      <c r="JE66" s="305">
        <v>-9462</v>
      </c>
      <c r="JF66" s="305">
        <v>0</v>
      </c>
      <c r="JG66" s="305">
        <v>672</v>
      </c>
      <c r="JH66" s="305">
        <v>-16241</v>
      </c>
      <c r="JI66" s="305">
        <v>835306.15100000007</v>
      </c>
      <c r="JJ66" s="305">
        <v>71869</v>
      </c>
      <c r="JK66" s="305">
        <v>67476</v>
      </c>
      <c r="JL66" s="305">
        <v>5398</v>
      </c>
      <c r="JM66" s="305">
        <v>2220</v>
      </c>
      <c r="JN66" s="305">
        <v>24593</v>
      </c>
      <c r="JO66" s="305">
        <v>516</v>
      </c>
      <c r="JP66" s="305">
        <v>8553</v>
      </c>
      <c r="JQ66" s="305">
        <v>260</v>
      </c>
      <c r="JR66" s="305">
        <v>25936</v>
      </c>
      <c r="JS66" s="305">
        <v>4393</v>
      </c>
      <c r="JT66" s="305">
        <v>64885</v>
      </c>
      <c r="JU66" s="305">
        <v>58232</v>
      </c>
      <c r="JV66" s="305">
        <v>22118</v>
      </c>
      <c r="JW66" s="305">
        <v>20348</v>
      </c>
      <c r="JX66" s="305">
        <v>1291</v>
      </c>
      <c r="JY66" s="305">
        <v>1256</v>
      </c>
      <c r="JZ66" s="305">
        <v>688</v>
      </c>
      <c r="KA66" s="305">
        <v>12531</v>
      </c>
      <c r="KB66" s="305">
        <v>6653</v>
      </c>
      <c r="KC66" s="305">
        <v>5120</v>
      </c>
      <c r="KD66" s="305">
        <v>5180</v>
      </c>
      <c r="KE66" s="305">
        <v>475</v>
      </c>
      <c r="KF66" s="305">
        <v>225</v>
      </c>
      <c r="KG66" s="305">
        <v>261</v>
      </c>
      <c r="KH66" s="305">
        <v>572</v>
      </c>
      <c r="KI66" s="305">
        <v>6984</v>
      </c>
      <c r="KJ66" s="305">
        <v>0</v>
      </c>
      <c r="KK66" s="305">
        <v>7669</v>
      </c>
      <c r="KL66" s="305">
        <v>9244</v>
      </c>
      <c r="KM66" s="305">
        <v>32191.492999999999</v>
      </c>
      <c r="KN66" s="305">
        <v>144409</v>
      </c>
      <c r="KO66" s="305">
        <v>144383</v>
      </c>
      <c r="KP66" s="305">
        <v>78</v>
      </c>
      <c r="KQ66" s="305">
        <v>4</v>
      </c>
      <c r="KR66" s="305">
        <v>0</v>
      </c>
      <c r="KS66" s="305">
        <v>1355</v>
      </c>
      <c r="KT66" s="305">
        <v>0</v>
      </c>
      <c r="KU66" s="305">
        <v>124774</v>
      </c>
      <c r="KV66" s="305">
        <v>18172</v>
      </c>
      <c r="KW66" s="305">
        <v>26</v>
      </c>
      <c r="KX66" s="305">
        <v>161810</v>
      </c>
      <c r="KY66" s="305">
        <v>161661</v>
      </c>
      <c r="KZ66" s="305">
        <v>2557</v>
      </c>
      <c r="LA66" s="305">
        <v>1037</v>
      </c>
      <c r="LB66" s="305">
        <v>152536</v>
      </c>
      <c r="LC66" s="305">
        <v>2132</v>
      </c>
      <c r="LD66" s="305">
        <v>2</v>
      </c>
      <c r="LE66" s="305">
        <v>3397</v>
      </c>
      <c r="LF66" s="305">
        <v>149</v>
      </c>
      <c r="LG66" s="305">
        <v>149</v>
      </c>
      <c r="LH66" s="305">
        <v>149</v>
      </c>
      <c r="LI66" s="305">
        <v>0</v>
      </c>
      <c r="LJ66" s="305">
        <v>0</v>
      </c>
      <c r="LK66" s="305">
        <v>0</v>
      </c>
      <c r="LL66" s="305">
        <v>0</v>
      </c>
      <c r="LM66" s="305">
        <v>-17401</v>
      </c>
      <c r="LN66" s="305">
        <v>0</v>
      </c>
      <c r="LO66" s="305">
        <v>-17399</v>
      </c>
      <c r="LP66" s="305">
        <v>-17278</v>
      </c>
      <c r="LQ66" s="305">
        <v>1168.7699999999986</v>
      </c>
      <c r="LR66" s="305">
        <v>47779.396000000001</v>
      </c>
      <c r="LS66" s="305">
        <v>7447.9790000000003</v>
      </c>
      <c r="LT66" s="305">
        <v>30306.702000000001</v>
      </c>
      <c r="LU66" s="305">
        <v>30750.238000000001</v>
      </c>
      <c r="LV66" s="305">
        <v>10024.715</v>
      </c>
      <c r="LW66" s="305">
        <v>40331.417000000001</v>
      </c>
      <c r="LX66" s="305">
        <v>23657.935668512415</v>
      </c>
      <c r="LY66" s="305">
        <v>4645.2356685124141</v>
      </c>
      <c r="LZ66" s="305">
        <v>19012.7</v>
      </c>
      <c r="MA66" s="305">
        <v>16129.599999999999</v>
      </c>
      <c r="MB66" s="305">
        <v>17021.199999999997</v>
      </c>
      <c r="MC66" s="305">
        <v>14399.300000000001</v>
      </c>
      <c r="MD66" s="305">
        <v>32261467.800000001</v>
      </c>
      <c r="ME66" s="305">
        <v>26106056.900000002</v>
      </c>
      <c r="MF66" s="305">
        <v>2543.6193788244468</v>
      </c>
      <c r="MG66" s="305">
        <v>2101.6162896879673</v>
      </c>
      <c r="MH66" s="305">
        <v>19.634999999999998</v>
      </c>
      <c r="MI66" s="305">
        <v>10.751653967044483</v>
      </c>
      <c r="MJ66" s="305">
        <v>8.8833460329555152</v>
      </c>
      <c r="MK66" s="305">
        <v>819.5</v>
      </c>
      <c r="ML66" s="305">
        <v>2246.3999999999996</v>
      </c>
      <c r="MM66" s="305">
        <v>248.59999999999945</v>
      </c>
      <c r="MN66" s="305">
        <v>1997.8000000000002</v>
      </c>
      <c r="MO66" s="305">
        <v>1119.8</v>
      </c>
      <c r="MP66" s="305">
        <v>14827</v>
      </c>
      <c r="MQ66" s="305">
        <v>10668.8</v>
      </c>
      <c r="MR66" s="305">
        <v>4158.2000000000007</v>
      </c>
      <c r="MS66" s="305">
        <v>492.79999999999984</v>
      </c>
      <c r="MT66" s="305">
        <v>2139.1999999999998</v>
      </c>
      <c r="MU66" s="305">
        <v>244.30000000000035</v>
      </c>
      <c r="MV66" s="305">
        <v>1894.8999999999994</v>
      </c>
      <c r="MW66" s="305">
        <v>884.69999999999982</v>
      </c>
      <c r="MX66" s="305">
        <v>12612.899999999998</v>
      </c>
      <c r="MY66" s="305">
        <v>8609.9999999999982</v>
      </c>
      <c r="MZ66" s="305">
        <v>4002.8999999999983</v>
      </c>
      <c r="NA66" s="305">
        <v>508025</v>
      </c>
      <c r="NB66" s="305">
        <v>5291</v>
      </c>
      <c r="NC66" s="305">
        <v>76637</v>
      </c>
      <c r="ND66" s="305">
        <v>10144</v>
      </c>
      <c r="NE66" s="305">
        <v>66493</v>
      </c>
      <c r="NF66" s="305">
        <v>26947</v>
      </c>
      <c r="NG66" s="305">
        <v>399150</v>
      </c>
      <c r="NH66" s="305">
        <v>251329</v>
      </c>
      <c r="NI66" s="305">
        <v>147821</v>
      </c>
      <c r="NJ66" s="305">
        <v>31496.441325265354</v>
      </c>
      <c r="NK66" s="305">
        <v>10736.607142857147</v>
      </c>
      <c r="NL66" s="305">
        <v>35825.074794315638</v>
      </c>
      <c r="NM66" s="305">
        <v>41522.717969709316</v>
      </c>
      <c r="NN66" s="305">
        <v>35090.506095308469</v>
      </c>
      <c r="NO66" s="305">
        <v>30458.912625748846</v>
      </c>
      <c r="NP66" s="305">
        <v>31646.171776514526</v>
      </c>
      <c r="NQ66" s="305">
        <v>29190.360046457612</v>
      </c>
      <c r="NR66" s="305">
        <v>36928.476854280663</v>
      </c>
      <c r="NS66" s="305">
        <v>3901.4421666666658</v>
      </c>
      <c r="NT66" s="305">
        <v>2010.2450833333332</v>
      </c>
      <c r="NU66" s="305">
        <v>20095</v>
      </c>
      <c r="NV66" s="305">
        <v>0.49835687659407496</v>
      </c>
      <c r="NW66" s="305">
        <v>0.16736256089074461</v>
      </c>
      <c r="NX66" s="305">
        <v>0.27024002983722728</v>
      </c>
      <c r="NY66" s="305">
        <v>0.54061107678298481</v>
      </c>
      <c r="NZ66" s="305">
        <v>0.43643107022544703</v>
      </c>
      <c r="OA66" s="305">
        <v>0.52141777562380065</v>
      </c>
      <c r="OB66" s="305">
        <v>0.43230101053536873</v>
      </c>
      <c r="OC66" s="305">
        <v>0.80279035919493413</v>
      </c>
      <c r="OD66" s="305">
        <v>38531.625</v>
      </c>
      <c r="OE66" s="305">
        <v>18754.100000000002</v>
      </c>
      <c r="OF66" s="305">
        <v>19777.525000000001</v>
      </c>
      <c r="OG66" s="305">
        <v>22822.699999999997</v>
      </c>
      <c r="OH66" s="305">
        <v>12213.8</v>
      </c>
      <c r="OI66" s="305">
        <v>10608.9</v>
      </c>
      <c r="OJ66" s="305">
        <v>18341.484817451885</v>
      </c>
      <c r="OK66" s="305">
        <v>10000.703090447032</v>
      </c>
      <c r="OL66" s="305">
        <v>8340.7817270048508</v>
      </c>
      <c r="OM66" s="305">
        <v>4481.2151825481151</v>
      </c>
      <c r="ON66" s="305">
        <v>2213.0500000000002</v>
      </c>
      <c r="OO66" s="305">
        <v>2268.1750000000002</v>
      </c>
      <c r="OP66" s="305">
        <v>59.231086153257216</v>
      </c>
      <c r="OQ66" s="305">
        <v>65.126025775697045</v>
      </c>
      <c r="OR66" s="305">
        <v>53.641191200617868</v>
      </c>
      <c r="OS66" s="305">
        <v>47.601119385574535</v>
      </c>
      <c r="OT66" s="305">
        <v>53.325422656629918</v>
      </c>
      <c r="OU66" s="305">
        <v>42.173030887357491</v>
      </c>
      <c r="OV66" s="305">
        <v>19.634903769265318</v>
      </c>
      <c r="OW66" s="305">
        <v>18.119258543614603</v>
      </c>
      <c r="OX66" s="305">
        <v>21.379926288305104</v>
      </c>
    </row>
    <row r="67" spans="1:414" s="55" customFormat="1">
      <c r="A67" s="1342">
        <v>2017</v>
      </c>
      <c r="B67" s="305">
        <v>1170024</v>
      </c>
      <c r="C67" s="305">
        <v>682792</v>
      </c>
      <c r="D67" s="305">
        <v>215798</v>
      </c>
      <c r="E67" s="305">
        <v>228923</v>
      </c>
      <c r="F67" s="305">
        <v>408343</v>
      </c>
      <c r="G67" s="305">
        <v>365832</v>
      </c>
      <c r="H67" s="383">
        <v>1214447.0727200001</v>
      </c>
      <c r="I67" s="383">
        <v>700633.70069984114</v>
      </c>
      <c r="J67" s="383">
        <v>227480.85969563003</v>
      </c>
      <c r="K67" s="383">
        <v>238168.25864578158</v>
      </c>
      <c r="L67" s="383">
        <v>414574.60689188715</v>
      </c>
      <c r="M67" s="383">
        <v>366410.35321313964</v>
      </c>
      <c r="N67" s="305">
        <v>96.342115377617446</v>
      </c>
      <c r="O67" s="305">
        <v>97.453490935132052</v>
      </c>
      <c r="P67" s="305">
        <v>94.864244969329846</v>
      </c>
      <c r="Q67" s="305">
        <v>96.118181869259217</v>
      </c>
      <c r="R67" s="305">
        <v>98.496867201152</v>
      </c>
      <c r="S67" s="305">
        <v>99.842156967436125</v>
      </c>
      <c r="T67" s="383">
        <v>1170024</v>
      </c>
      <c r="U67" s="383">
        <v>1049993</v>
      </c>
      <c r="V67" s="383">
        <v>528140</v>
      </c>
      <c r="W67" s="383">
        <v>521853</v>
      </c>
      <c r="X67" s="383">
        <v>346368</v>
      </c>
      <c r="Y67" s="383">
        <v>175485</v>
      </c>
      <c r="Z67" s="383">
        <v>120031</v>
      </c>
      <c r="AA67" s="305">
        <v>1170024</v>
      </c>
      <c r="AB67" s="305">
        <v>1061122</v>
      </c>
      <c r="AC67" s="305">
        <v>32801</v>
      </c>
      <c r="AD67" s="305">
        <v>38614</v>
      </c>
      <c r="AE67" s="305">
        <v>130043</v>
      </c>
      <c r="AF67" s="305">
        <v>64233</v>
      </c>
      <c r="AG67" s="305">
        <v>795431</v>
      </c>
      <c r="AH67" s="305">
        <v>606755</v>
      </c>
      <c r="AI67" s="305">
        <v>83318</v>
      </c>
      <c r="AJ67" s="305">
        <v>188676</v>
      </c>
      <c r="AK67" s="305">
        <v>108902</v>
      </c>
      <c r="AL67" s="305">
        <v>1214447.0727200001</v>
      </c>
      <c r="AM67" s="305">
        <v>1106343.2277997553</v>
      </c>
      <c r="AN67" s="305">
        <v>33762.923065889721</v>
      </c>
      <c r="AO67" s="305">
        <v>35533.440195946532</v>
      </c>
      <c r="AP67" s="305">
        <v>143220.22164386028</v>
      </c>
      <c r="AQ67" s="305">
        <v>69123.975547339738</v>
      </c>
      <c r="AR67" s="305">
        <v>824702.66734671907</v>
      </c>
      <c r="AS67" s="305">
        <v>623057.50683716487</v>
      </c>
      <c r="AT67" s="305">
        <v>84906.651311999987</v>
      </c>
      <c r="AU67" s="305">
        <v>201645.16050955417</v>
      </c>
      <c r="AV67" s="305">
        <v>108103.84492024482</v>
      </c>
      <c r="AW67" s="305">
        <v>96.342115377617446</v>
      </c>
      <c r="AX67" s="305">
        <v>95.91254986124973</v>
      </c>
      <c r="AY67" s="305">
        <v>97.150948500482343</v>
      </c>
      <c r="AZ67" s="305">
        <v>108.66946680947846</v>
      </c>
      <c r="BA67" s="305">
        <v>90.799328828978133</v>
      </c>
      <c r="BB67" s="305">
        <v>92.924342807814725</v>
      </c>
      <c r="BC67" s="305">
        <v>96.450639908696601</v>
      </c>
      <c r="BD67" s="305">
        <v>97.383466749334019</v>
      </c>
      <c r="BE67" s="305">
        <v>98.128943625202822</v>
      </c>
      <c r="BF67" s="305">
        <v>93.568325430284901</v>
      </c>
      <c r="BG67" s="305">
        <v>100.73832256414563</v>
      </c>
      <c r="BH67" s="305">
        <v>408343</v>
      </c>
      <c r="BI67" s="305">
        <v>281817</v>
      </c>
      <c r="BJ67" s="305">
        <v>126526</v>
      </c>
      <c r="BK67" s="305">
        <v>72073</v>
      </c>
      <c r="BL67" s="305">
        <v>54453</v>
      </c>
      <c r="BM67" s="305">
        <v>365832</v>
      </c>
      <c r="BN67" s="305">
        <v>303004</v>
      </c>
      <c r="BO67" s="305">
        <v>62828</v>
      </c>
      <c r="BP67" s="305">
        <v>47676</v>
      </c>
      <c r="BQ67" s="305">
        <v>15152</v>
      </c>
      <c r="BR67" s="305">
        <v>414574.60689188715</v>
      </c>
      <c r="BS67" s="305">
        <v>284489.69477812975</v>
      </c>
      <c r="BT67" s="305">
        <v>130084.91211375738</v>
      </c>
      <c r="BU67" s="305">
        <v>74454.62552753606</v>
      </c>
      <c r="BV67" s="305">
        <v>55630.286586221315</v>
      </c>
      <c r="BW67" s="305">
        <v>366410.35321313964</v>
      </c>
      <c r="BX67" s="305">
        <v>300569.41248929204</v>
      </c>
      <c r="BY67" s="305">
        <v>65840.940723847641</v>
      </c>
      <c r="BZ67" s="305">
        <v>50409.747173830976</v>
      </c>
      <c r="CA67" s="305">
        <v>15431.193550016666</v>
      </c>
      <c r="CB67" s="305">
        <v>98.496867201152</v>
      </c>
      <c r="CC67" s="305">
        <v>99.060530195930596</v>
      </c>
      <c r="CD67" s="305">
        <v>97.264162264532899</v>
      </c>
      <c r="CE67" s="305">
        <v>96.801238995345898</v>
      </c>
      <c r="CF67" s="305">
        <v>97.883730862330466</v>
      </c>
      <c r="CG67" s="305">
        <v>99.842156967436125</v>
      </c>
      <c r="CH67" s="305">
        <v>100.80999177213175</v>
      </c>
      <c r="CI67" s="305">
        <v>95.423909970417014</v>
      </c>
      <c r="CJ67" s="305">
        <v>94.576947262988583</v>
      </c>
      <c r="CK67" s="305">
        <v>98.190719667200568</v>
      </c>
      <c r="CL67" s="305">
        <v>228923</v>
      </c>
      <c r="CM67" s="305">
        <v>221207</v>
      </c>
      <c r="CN67" s="305">
        <v>5530</v>
      </c>
      <c r="CO67" s="305">
        <v>2186</v>
      </c>
      <c r="CP67" s="305">
        <v>238168.25864578158</v>
      </c>
      <c r="CQ67" s="305">
        <v>228972.46401167032</v>
      </c>
      <c r="CR67" s="305">
        <v>6358.8129406010639</v>
      </c>
      <c r="CS67" s="305">
        <v>2836.9816935102017</v>
      </c>
      <c r="CT67" s="305">
        <v>221207</v>
      </c>
      <c r="CU67" s="305">
        <v>49269.351474554642</v>
      </c>
      <c r="CV67" s="305">
        <v>45772.632459582986</v>
      </c>
      <c r="CW67" s="305">
        <v>23633.890639888883</v>
      </c>
      <c r="CX67" s="305">
        <v>64162.784316100588</v>
      </c>
      <c r="CY67" s="305">
        <v>2050.6939612707333</v>
      </c>
      <c r="CZ67" s="305">
        <v>36317.647148602162</v>
      </c>
      <c r="DA67" s="305">
        <v>102531.12542597349</v>
      </c>
      <c r="DB67" s="305">
        <v>238168.25864578158</v>
      </c>
      <c r="DC67" s="305">
        <v>228972.46401167032</v>
      </c>
      <c r="DD67" s="305">
        <v>54072.625318954662</v>
      </c>
      <c r="DE67" s="305">
        <v>48627.46130580303</v>
      </c>
      <c r="DF67" s="305">
        <v>26378.577438666376</v>
      </c>
      <c r="DG67" s="305">
        <v>58687.685983521784</v>
      </c>
      <c r="DH67" s="305">
        <v>2163.089221368642</v>
      </c>
      <c r="DI67" s="305">
        <v>39043.024743355847</v>
      </c>
      <c r="DJ67" s="305">
        <v>99893.799948246276</v>
      </c>
      <c r="DK67" s="305">
        <v>96.118181869259217</v>
      </c>
      <c r="DL67" s="305">
        <v>96.608559878503769</v>
      </c>
      <c r="DM67" s="305">
        <v>91.116995307575195</v>
      </c>
      <c r="DN67" s="305">
        <v>94.129183861220085</v>
      </c>
      <c r="DO67" s="305">
        <v>89.59501586027811</v>
      </c>
      <c r="DP67" s="305">
        <v>109.32921147055634</v>
      </c>
      <c r="DQ67" s="305">
        <v>94.80394710548309</v>
      </c>
      <c r="DR67" s="305">
        <v>93.019553139981866</v>
      </c>
      <c r="DS67" s="305">
        <v>102.64012929640636</v>
      </c>
      <c r="DT67" s="305">
        <v>198089</v>
      </c>
      <c r="DU67" s="305">
        <v>23118</v>
      </c>
      <c r="DV67" s="305">
        <v>148819.64852544537</v>
      </c>
      <c r="DW67" s="305">
        <v>204412.59952364484</v>
      </c>
      <c r="DX67" s="305">
        <v>24559.864488025476</v>
      </c>
      <c r="DY67" s="305">
        <v>150339.97420469017</v>
      </c>
      <c r="DZ67" s="305">
        <v>96.906453154853907</v>
      </c>
      <c r="EA67" s="305">
        <v>94.129183861220085</v>
      </c>
      <c r="EB67" s="305">
        <v>98.988741559064763</v>
      </c>
      <c r="EC67" s="305">
        <v>3999063</v>
      </c>
      <c r="ED67" s="305">
        <v>4181524.1792717827</v>
      </c>
      <c r="EE67" s="305">
        <v>78.752499999999998</v>
      </c>
      <c r="EF67" s="305">
        <v>210056</v>
      </c>
      <c r="EG67" s="305">
        <v>485343</v>
      </c>
      <c r="EH67" s="305">
        <v>41259</v>
      </c>
      <c r="EI67" s="305">
        <v>-49990</v>
      </c>
      <c r="EJ67" s="305">
        <v>731802</v>
      </c>
      <c r="EK67" s="305">
        <v>682792</v>
      </c>
      <c r="EL67" s="305">
        <v>-3094</v>
      </c>
      <c r="EM67" s="305">
        <v>45916</v>
      </c>
      <c r="EN67" s="305">
        <v>6.27437476257239</v>
      </c>
      <c r="EO67" s="305">
        <v>408343</v>
      </c>
      <c r="EP67" s="305">
        <v>281817</v>
      </c>
      <c r="EQ67" s="305">
        <v>126526</v>
      </c>
      <c r="ER67" s="305">
        <v>54453</v>
      </c>
      <c r="ES67" s="305">
        <v>365832</v>
      </c>
      <c r="ET67" s="305">
        <v>303004</v>
      </c>
      <c r="EU67" s="305">
        <v>62828</v>
      </c>
      <c r="EV67" s="305">
        <v>15152</v>
      </c>
      <c r="EW67" s="305">
        <v>-494</v>
      </c>
      <c r="EX67" s="305">
        <v>-9332</v>
      </c>
      <c r="EY67" s="305">
        <v>2791</v>
      </c>
      <c r="EZ67" s="305">
        <v>35476</v>
      </c>
      <c r="FA67" s="305">
        <v>59930</v>
      </c>
      <c r="FB67" s="305">
        <v>60424</v>
      </c>
      <c r="FC67" s="305">
        <v>-494</v>
      </c>
      <c r="FD67" s="305">
        <v>16480</v>
      </c>
      <c r="FE67" s="305">
        <v>25812</v>
      </c>
      <c r="FF67" s="305">
        <v>-9332</v>
      </c>
      <c r="FG67" s="305">
        <v>1160198</v>
      </c>
      <c r="FH67" s="305">
        <v>175485</v>
      </c>
      <c r="FI67" s="305">
        <v>984713</v>
      </c>
      <c r="FJ67" s="305">
        <v>682792</v>
      </c>
      <c r="FK67" s="305">
        <v>215798</v>
      </c>
      <c r="FL67" s="305">
        <v>261608</v>
      </c>
      <c r="FM67" s="305">
        <v>228923</v>
      </c>
      <c r="FN67" s="305">
        <v>2540</v>
      </c>
      <c r="FO67" s="305">
        <v>-251</v>
      </c>
      <c r="FP67" s="305">
        <v>2791</v>
      </c>
      <c r="FQ67" s="305">
        <v>35476</v>
      </c>
      <c r="FR67" s="305">
        <v>3.0320745557356088</v>
      </c>
      <c r="FS67" s="305">
        <v>444005</v>
      </c>
      <c r="FT67" s="305">
        <v>435267</v>
      </c>
      <c r="FU67" s="305">
        <v>19821</v>
      </c>
      <c r="FV67" s="305">
        <v>5616</v>
      </c>
      <c r="FW67" s="305">
        <v>0</v>
      </c>
      <c r="FX67" s="305">
        <v>135067</v>
      </c>
      <c r="FY67" s="305">
        <v>7913</v>
      </c>
      <c r="FZ67" s="305">
        <v>116938</v>
      </c>
      <c r="GA67" s="305">
        <v>142430</v>
      </c>
      <c r="GB67" s="305">
        <v>7482</v>
      </c>
      <c r="GC67" s="305">
        <v>8738</v>
      </c>
      <c r="GD67" s="305">
        <v>479908</v>
      </c>
      <c r="GE67" s="305">
        <v>448389</v>
      </c>
      <c r="GF67" s="305">
        <v>123501</v>
      </c>
      <c r="GG67" s="305">
        <v>59203</v>
      </c>
      <c r="GH67" s="305">
        <v>207580</v>
      </c>
      <c r="GI67" s="305">
        <v>18415</v>
      </c>
      <c r="GJ67" s="305">
        <v>12008</v>
      </c>
      <c r="GK67" s="305">
        <v>29624</v>
      </c>
      <c r="GL67" s="305">
        <v>16473</v>
      </c>
      <c r="GM67" s="305">
        <v>31519</v>
      </c>
      <c r="GN67" s="305">
        <v>23069</v>
      </c>
      <c r="GO67" s="305">
        <v>23118</v>
      </c>
      <c r="GP67" s="305">
        <v>3396</v>
      </c>
      <c r="GQ67" s="305">
        <v>4239</v>
      </c>
      <c r="GR67" s="305">
        <v>815</v>
      </c>
      <c r="GS67" s="305">
        <v>-35903</v>
      </c>
      <c r="GT67" s="305">
        <v>-34442</v>
      </c>
      <c r="GU67" s="305"/>
      <c r="GV67" s="305">
        <v>-6290</v>
      </c>
      <c r="GW67" s="305">
        <v>-13122</v>
      </c>
      <c r="GX67" s="305">
        <v>1184148.2659999998</v>
      </c>
      <c r="GY67" s="305">
        <v>-987188</v>
      </c>
      <c r="GZ67" s="305">
        <v>197399</v>
      </c>
      <c r="HA67" s="305">
        <v>195525</v>
      </c>
      <c r="HB67" s="305">
        <v>4452</v>
      </c>
      <c r="HC67" s="305">
        <v>955</v>
      </c>
      <c r="HD67" s="305">
        <v>0</v>
      </c>
      <c r="HE67" s="305">
        <v>93930</v>
      </c>
      <c r="HF67" s="305">
        <v>7821</v>
      </c>
      <c r="HG67" s="305">
        <v>65124</v>
      </c>
      <c r="HH67" s="305">
        <v>10016</v>
      </c>
      <c r="HI67" s="305">
        <v>13227</v>
      </c>
      <c r="HJ67" s="305">
        <v>1874</v>
      </c>
      <c r="HK67" s="305">
        <v>219093</v>
      </c>
      <c r="HL67" s="305">
        <v>205830</v>
      </c>
      <c r="HM67" s="305">
        <v>23363</v>
      </c>
      <c r="HN67" s="305">
        <v>8784</v>
      </c>
      <c r="HO67" s="305">
        <v>19490</v>
      </c>
      <c r="HP67" s="305">
        <v>5295</v>
      </c>
      <c r="HQ67" s="305">
        <v>26532</v>
      </c>
      <c r="HR67" s="305">
        <v>122366</v>
      </c>
      <c r="HS67" s="305">
        <v>13263</v>
      </c>
      <c r="HT67" s="305">
        <v>6798</v>
      </c>
      <c r="HU67" s="305">
        <v>6783</v>
      </c>
      <c r="HV67" s="305">
        <v>936</v>
      </c>
      <c r="HW67" s="305">
        <v>1692</v>
      </c>
      <c r="HX67" s="305">
        <v>3590</v>
      </c>
      <c r="HY67" s="305">
        <v>247</v>
      </c>
      <c r="HZ67" s="305">
        <v>-21694</v>
      </c>
      <c r="IA67" s="305">
        <v>-20233</v>
      </c>
      <c r="IB67" s="305">
        <v>0</v>
      </c>
      <c r="IC67" s="305">
        <v>4830</v>
      </c>
      <c r="ID67" s="305">
        <v>-10305</v>
      </c>
      <c r="IE67" s="305">
        <v>848801.01799999992</v>
      </c>
      <c r="IF67" s="305">
        <v>170544</v>
      </c>
      <c r="IG67" s="305">
        <v>164768</v>
      </c>
      <c r="IH67" s="305">
        <v>9729</v>
      </c>
      <c r="II67" s="305">
        <v>2487</v>
      </c>
      <c r="IJ67" s="305">
        <v>15703</v>
      </c>
      <c r="IK67" s="305">
        <v>496</v>
      </c>
      <c r="IL67" s="305">
        <v>42817</v>
      </c>
      <c r="IM67" s="305">
        <v>306</v>
      </c>
      <c r="IN67" s="305">
        <v>93230</v>
      </c>
      <c r="IO67" s="305">
        <v>5776</v>
      </c>
      <c r="IP67" s="305">
        <v>174591</v>
      </c>
      <c r="IQ67" s="305">
        <v>160159</v>
      </c>
      <c r="IR67" s="305">
        <v>74853</v>
      </c>
      <c r="IS67" s="305">
        <v>28185</v>
      </c>
      <c r="IT67" s="305">
        <v>31264</v>
      </c>
      <c r="IU67" s="305">
        <v>3322</v>
      </c>
      <c r="IV67" s="305">
        <v>4096</v>
      </c>
      <c r="IW67" s="305">
        <v>18439</v>
      </c>
      <c r="IX67" s="305">
        <v>14432</v>
      </c>
      <c r="IY67" s="305">
        <v>10514</v>
      </c>
      <c r="IZ67" s="305">
        <v>10530</v>
      </c>
      <c r="JA67" s="305">
        <v>2000</v>
      </c>
      <c r="JB67" s="305">
        <v>1429</v>
      </c>
      <c r="JC67" s="305">
        <v>399</v>
      </c>
      <c r="JD67" s="305">
        <v>90</v>
      </c>
      <c r="JE67" s="305">
        <v>-4047</v>
      </c>
      <c r="JF67" s="305">
        <v>0</v>
      </c>
      <c r="JG67" s="305">
        <v>4830</v>
      </c>
      <c r="JH67" s="305">
        <v>-10305</v>
      </c>
      <c r="JI67" s="305">
        <v>848801.01799999992</v>
      </c>
      <c r="JJ67" s="305">
        <v>74968</v>
      </c>
      <c r="JK67" s="305">
        <v>70575</v>
      </c>
      <c r="JL67" s="305">
        <v>5566</v>
      </c>
      <c r="JM67" s="305">
        <v>2170</v>
      </c>
      <c r="JN67" s="305">
        <v>25434</v>
      </c>
      <c r="JO67" s="305">
        <v>506</v>
      </c>
      <c r="JP67" s="305">
        <v>8997</v>
      </c>
      <c r="JQ67" s="305">
        <v>270</v>
      </c>
      <c r="JR67" s="305">
        <v>27632</v>
      </c>
      <c r="JS67" s="305">
        <v>4393</v>
      </c>
      <c r="JT67" s="305">
        <v>68355</v>
      </c>
      <c r="JU67" s="305">
        <v>61310</v>
      </c>
      <c r="JV67" s="305">
        <v>22774</v>
      </c>
      <c r="JW67" s="305">
        <v>21178</v>
      </c>
      <c r="JX67" s="305">
        <v>1338</v>
      </c>
      <c r="JY67" s="305">
        <v>1213</v>
      </c>
      <c r="JZ67" s="305">
        <v>631</v>
      </c>
      <c r="KA67" s="305">
        <v>14176</v>
      </c>
      <c r="KB67" s="305">
        <v>7045</v>
      </c>
      <c r="KC67" s="305">
        <v>5600</v>
      </c>
      <c r="KD67" s="305">
        <v>5648</v>
      </c>
      <c r="KE67" s="305">
        <v>457</v>
      </c>
      <c r="KF67" s="305">
        <v>219</v>
      </c>
      <c r="KG67" s="305">
        <v>250</v>
      </c>
      <c r="KH67" s="305">
        <v>519</v>
      </c>
      <c r="KI67" s="305">
        <v>6613</v>
      </c>
      <c r="KJ67" s="305">
        <v>0</v>
      </c>
      <c r="KK67" s="305">
        <v>7241</v>
      </c>
      <c r="KL67" s="305">
        <v>9265</v>
      </c>
      <c r="KM67" s="305">
        <v>29032.921000000002</v>
      </c>
      <c r="KN67" s="305">
        <v>148448</v>
      </c>
      <c r="KO67" s="305">
        <v>148413</v>
      </c>
      <c r="KP67" s="305">
        <v>74</v>
      </c>
      <c r="KQ67" s="305">
        <v>4</v>
      </c>
      <c r="KR67" s="305">
        <v>0</v>
      </c>
      <c r="KS67" s="305">
        <v>725</v>
      </c>
      <c r="KT67" s="305">
        <v>0</v>
      </c>
      <c r="KU67" s="305">
        <v>131838</v>
      </c>
      <c r="KV67" s="305">
        <v>15772</v>
      </c>
      <c r="KW67" s="305">
        <v>35</v>
      </c>
      <c r="KX67" s="305">
        <v>165223</v>
      </c>
      <c r="KY67" s="305">
        <v>165104</v>
      </c>
      <c r="KZ67" s="305">
        <v>2511</v>
      </c>
      <c r="LA67" s="305">
        <v>1056</v>
      </c>
      <c r="LB67" s="305">
        <v>155488</v>
      </c>
      <c r="LC67" s="305">
        <v>2178</v>
      </c>
      <c r="LD67" s="305">
        <v>0</v>
      </c>
      <c r="LE67" s="305">
        <v>3871</v>
      </c>
      <c r="LF67" s="305">
        <v>119</v>
      </c>
      <c r="LG67" s="305">
        <v>157</v>
      </c>
      <c r="LH67" s="305">
        <v>157</v>
      </c>
      <c r="LI67" s="305">
        <v>3</v>
      </c>
      <c r="LJ67" s="305">
        <v>0</v>
      </c>
      <c r="LK67" s="305">
        <v>0</v>
      </c>
      <c r="LL67" s="305">
        <v>-41</v>
      </c>
      <c r="LM67" s="305">
        <v>-16775</v>
      </c>
      <c r="LN67" s="305">
        <v>0</v>
      </c>
      <c r="LO67" s="305">
        <v>-16775</v>
      </c>
      <c r="LP67" s="305">
        <v>-16691</v>
      </c>
      <c r="LQ67" s="305">
        <v>18202.252</v>
      </c>
      <c r="LR67" s="305">
        <v>47913.248</v>
      </c>
      <c r="LS67" s="305">
        <v>7421.5690000000004</v>
      </c>
      <c r="LT67" s="305">
        <v>30291.525000000001</v>
      </c>
      <c r="LU67" s="305">
        <v>30764.455000000002</v>
      </c>
      <c r="LV67" s="305">
        <v>10200.154</v>
      </c>
      <c r="LW67" s="305">
        <v>40491.679000000004</v>
      </c>
      <c r="LX67" s="305">
        <v>23572.697070371494</v>
      </c>
      <c r="LY67" s="305">
        <v>4060.3970703714913</v>
      </c>
      <c r="LZ67" s="305">
        <v>19512.300000000003</v>
      </c>
      <c r="MA67" s="305">
        <v>16645.599999999999</v>
      </c>
      <c r="MB67" s="305">
        <v>17502.599999999999</v>
      </c>
      <c r="MC67" s="305">
        <v>14859.099999999999</v>
      </c>
      <c r="MD67" s="305">
        <v>32952216.600000001</v>
      </c>
      <c r="ME67" s="305">
        <v>26861152</v>
      </c>
      <c r="MF67" s="305">
        <v>2369.8358768575467</v>
      </c>
      <c r="MG67" s="305">
        <v>1690.5611935139445</v>
      </c>
      <c r="MH67" s="305">
        <v>17.224999999999998</v>
      </c>
      <c r="MI67" s="305">
        <v>10.053308154696442</v>
      </c>
      <c r="MJ67" s="305">
        <v>7.1716918453035561</v>
      </c>
      <c r="MK67" s="305">
        <v>839.00000000000023</v>
      </c>
      <c r="ML67" s="305">
        <v>2301.4000000000005</v>
      </c>
      <c r="MM67" s="305">
        <v>247.70000000000033</v>
      </c>
      <c r="MN67" s="305">
        <v>2053.7000000000003</v>
      </c>
      <c r="MO67" s="305">
        <v>1166.1000000000004</v>
      </c>
      <c r="MP67" s="305">
        <v>15205.800000000003</v>
      </c>
      <c r="MQ67" s="305">
        <v>10979.400000000001</v>
      </c>
      <c r="MR67" s="305">
        <v>4226.4000000000005</v>
      </c>
      <c r="MS67" s="305">
        <v>505</v>
      </c>
      <c r="MT67" s="305">
        <v>2194.8999999999996</v>
      </c>
      <c r="MU67" s="305">
        <v>243.09999999999968</v>
      </c>
      <c r="MV67" s="305">
        <v>1951.8</v>
      </c>
      <c r="MW67" s="305">
        <v>930.1</v>
      </c>
      <c r="MX67" s="305">
        <v>13015.6</v>
      </c>
      <c r="MY67" s="305">
        <v>8945.4</v>
      </c>
      <c r="MZ67" s="305">
        <v>4070.1999999999994</v>
      </c>
      <c r="NA67" s="305">
        <v>528140</v>
      </c>
      <c r="NB67" s="305">
        <v>5536</v>
      </c>
      <c r="NC67" s="305">
        <v>80181</v>
      </c>
      <c r="ND67" s="305">
        <v>10633</v>
      </c>
      <c r="NE67" s="305">
        <v>69548</v>
      </c>
      <c r="NF67" s="305">
        <v>28389</v>
      </c>
      <c r="NG67" s="305">
        <v>414034</v>
      </c>
      <c r="NH67" s="305">
        <v>263248</v>
      </c>
      <c r="NI67" s="305">
        <v>150786</v>
      </c>
      <c r="NJ67" s="305">
        <v>31728.504830105256</v>
      </c>
      <c r="NK67" s="305">
        <v>10962.376237623763</v>
      </c>
      <c r="NL67" s="305">
        <v>36530.593648913396</v>
      </c>
      <c r="NM67" s="305">
        <v>43739.201974496151</v>
      </c>
      <c r="NN67" s="305">
        <v>35632.749257096017</v>
      </c>
      <c r="NO67" s="305">
        <v>30522.524459735512</v>
      </c>
      <c r="NP67" s="305">
        <v>31810.596514951289</v>
      </c>
      <c r="NQ67" s="305">
        <v>29428.309522212534</v>
      </c>
      <c r="NR67" s="305">
        <v>37046.336789346969</v>
      </c>
      <c r="NS67" s="305">
        <v>3507.7430833333342</v>
      </c>
      <c r="NT67" s="305">
        <v>1862.3999166666667</v>
      </c>
      <c r="NU67" s="305">
        <v>18415</v>
      </c>
      <c r="NV67" s="305">
        <v>0.49771845273210807</v>
      </c>
      <c r="NW67" s="305">
        <v>0.16877534221517637</v>
      </c>
      <c r="NX67" s="305">
        <v>0.27536644740249649</v>
      </c>
      <c r="NY67" s="305">
        <v>0.53480771744730593</v>
      </c>
      <c r="NZ67" s="305">
        <v>0.44196908131334361</v>
      </c>
      <c r="OA67" s="305">
        <v>0.52051529296695753</v>
      </c>
      <c r="OB67" s="305">
        <v>0.43386210249606516</v>
      </c>
      <c r="OC67" s="305">
        <v>0.79917954588818929</v>
      </c>
      <c r="OD67" s="305">
        <v>38654.149999999994</v>
      </c>
      <c r="OE67" s="305">
        <v>18803.074999999997</v>
      </c>
      <c r="OF67" s="305">
        <v>19851.075000000001</v>
      </c>
      <c r="OG67" s="305">
        <v>22741.800000000003</v>
      </c>
      <c r="OH67" s="305">
        <v>12172.15</v>
      </c>
      <c r="OI67" s="305">
        <v>10569.650000000001</v>
      </c>
      <c r="OJ67" s="305">
        <v>18824.782776133714</v>
      </c>
      <c r="OK67" s="305">
        <v>10266.270142733394</v>
      </c>
      <c r="OL67" s="305">
        <v>8558.5126334003198</v>
      </c>
      <c r="OM67" s="305">
        <v>3917.0172238662904</v>
      </c>
      <c r="ON67" s="305">
        <v>1905.85</v>
      </c>
      <c r="OO67" s="305">
        <v>2011.15</v>
      </c>
      <c r="OP67" s="305">
        <v>58.834044986114051</v>
      </c>
      <c r="OQ67" s="305">
        <v>64.734890436803568</v>
      </c>
      <c r="OR67" s="305">
        <v>53.244723522529647</v>
      </c>
      <c r="OS67" s="305">
        <v>48.700547744895999</v>
      </c>
      <c r="OT67" s="305">
        <v>54.598889504686845</v>
      </c>
      <c r="OU67" s="305">
        <v>43.113597794579483</v>
      </c>
      <c r="OV67" s="305">
        <v>17.223866289679314</v>
      </c>
      <c r="OW67" s="305">
        <v>15.657463964870628</v>
      </c>
      <c r="OX67" s="305">
        <v>19.027593155875547</v>
      </c>
    </row>
    <row r="68" spans="1:414" s="55" customFormat="1">
      <c r="A68" s="1342">
        <v>2018</v>
      </c>
      <c r="B68" s="305">
        <v>1212276</v>
      </c>
      <c r="C68" s="305">
        <v>704368</v>
      </c>
      <c r="D68" s="305">
        <v>223673</v>
      </c>
      <c r="E68" s="305">
        <v>251016</v>
      </c>
      <c r="F68" s="305">
        <v>422779</v>
      </c>
      <c r="G68" s="305">
        <v>389560</v>
      </c>
      <c r="H68" s="383">
        <v>1243538.1660914999</v>
      </c>
      <c r="I68" s="383">
        <v>712576.68850759009</v>
      </c>
      <c r="J68" s="383">
        <v>232202.85916720532</v>
      </c>
      <c r="K68" s="383">
        <v>257966.02748118597</v>
      </c>
      <c r="L68" s="383">
        <v>421351.19157861359</v>
      </c>
      <c r="M68" s="383">
        <v>380558.60064309527</v>
      </c>
      <c r="N68" s="305">
        <v>97.486030831706728</v>
      </c>
      <c r="O68" s="305">
        <v>98.848027357619245</v>
      </c>
      <c r="P68" s="305">
        <v>96.326548605905359</v>
      </c>
      <c r="Q68" s="305">
        <v>97.305836140887635</v>
      </c>
      <c r="R68" s="305">
        <v>100.33886421823968</v>
      </c>
      <c r="S68" s="305">
        <v>102.36531229137734</v>
      </c>
      <c r="T68" s="383">
        <v>1212276</v>
      </c>
      <c r="U68" s="383">
        <v>1085965</v>
      </c>
      <c r="V68" s="383">
        <v>550649</v>
      </c>
      <c r="W68" s="383">
        <v>535316</v>
      </c>
      <c r="X68" s="383">
        <v>354444</v>
      </c>
      <c r="Y68" s="383">
        <v>180872</v>
      </c>
      <c r="Z68" s="383">
        <v>126311</v>
      </c>
      <c r="AA68" s="305">
        <v>1212276</v>
      </c>
      <c r="AB68" s="305">
        <v>1097845</v>
      </c>
      <c r="AC68" s="305">
        <v>32747</v>
      </c>
      <c r="AD68" s="305">
        <v>41354</v>
      </c>
      <c r="AE68" s="305">
        <v>130788</v>
      </c>
      <c r="AF68" s="305">
        <v>67144</v>
      </c>
      <c r="AG68" s="305">
        <v>825812</v>
      </c>
      <c r="AH68" s="305">
        <v>631678</v>
      </c>
      <c r="AI68" s="305">
        <v>85048</v>
      </c>
      <c r="AJ68" s="305">
        <v>194134</v>
      </c>
      <c r="AK68" s="305">
        <v>114431</v>
      </c>
      <c r="AL68" s="305">
        <v>1243538.1660914999</v>
      </c>
      <c r="AM68" s="305">
        <v>1133399.7765361289</v>
      </c>
      <c r="AN68" s="305">
        <v>34589.951155601011</v>
      </c>
      <c r="AO68" s="305">
        <v>37337.315510084518</v>
      </c>
      <c r="AP68" s="305">
        <v>141679.40052966701</v>
      </c>
      <c r="AQ68" s="305">
        <v>71266.565973510558</v>
      </c>
      <c r="AR68" s="305">
        <v>848526.54336726584</v>
      </c>
      <c r="AS68" s="305">
        <v>643955.0490447114</v>
      </c>
      <c r="AT68" s="305">
        <v>85796.354196</v>
      </c>
      <c r="AU68" s="305">
        <v>204571.49432255456</v>
      </c>
      <c r="AV68" s="305">
        <v>110138.38955537084</v>
      </c>
      <c r="AW68" s="305">
        <v>97.486030831706728</v>
      </c>
      <c r="AX68" s="305">
        <v>96.862997746056507</v>
      </c>
      <c r="AY68" s="305">
        <v>94.67200416875238</v>
      </c>
      <c r="AZ68" s="305">
        <v>110.75782882363518</v>
      </c>
      <c r="BA68" s="305">
        <v>92.312643553720847</v>
      </c>
      <c r="BB68" s="305">
        <v>94.215287467277577</v>
      </c>
      <c r="BC68" s="305">
        <v>97.32306036330624</v>
      </c>
      <c r="BD68" s="305">
        <v>98.093492851259725</v>
      </c>
      <c r="BE68" s="305">
        <v>99.127755249027956</v>
      </c>
      <c r="BF68" s="305">
        <v>94.897874526889154</v>
      </c>
      <c r="BG68" s="305">
        <v>103.89746977594139</v>
      </c>
      <c r="BH68" s="305">
        <v>422779</v>
      </c>
      <c r="BI68" s="305">
        <v>291787</v>
      </c>
      <c r="BJ68" s="305">
        <v>130992</v>
      </c>
      <c r="BK68" s="305">
        <v>74583</v>
      </c>
      <c r="BL68" s="305">
        <v>56409</v>
      </c>
      <c r="BM68" s="305">
        <v>389560</v>
      </c>
      <c r="BN68" s="305">
        <v>320037</v>
      </c>
      <c r="BO68" s="305">
        <v>69523</v>
      </c>
      <c r="BP68" s="305">
        <v>52200</v>
      </c>
      <c r="BQ68" s="305">
        <v>17323</v>
      </c>
      <c r="BR68" s="305">
        <v>421351.19157861359</v>
      </c>
      <c r="BS68" s="305">
        <v>288360.87887854927</v>
      </c>
      <c r="BT68" s="305">
        <v>132990.31270006433</v>
      </c>
      <c r="BU68" s="305">
        <v>76283.59314661278</v>
      </c>
      <c r="BV68" s="305">
        <v>56706.719553451556</v>
      </c>
      <c r="BW68" s="305">
        <v>380558.60064309527</v>
      </c>
      <c r="BX68" s="305">
        <v>308390.04448886326</v>
      </c>
      <c r="BY68" s="305">
        <v>72168.556154232036</v>
      </c>
      <c r="BZ68" s="305">
        <v>54599.44521462555</v>
      </c>
      <c r="CA68" s="305">
        <v>17569.110939606489</v>
      </c>
      <c r="CB68" s="305">
        <v>100.33886421823968</v>
      </c>
      <c r="CC68" s="305">
        <v>101.1881365928607</v>
      </c>
      <c r="CD68" s="305">
        <v>98.497399803419398</v>
      </c>
      <c r="CE68" s="305">
        <v>97.770696061282365</v>
      </c>
      <c r="CF68" s="305">
        <v>99.474983642510082</v>
      </c>
      <c r="CG68" s="305">
        <v>102.36531229137734</v>
      </c>
      <c r="CH68" s="305">
        <v>103.77669633610931</v>
      </c>
      <c r="CI68" s="305">
        <v>96.334198305729998</v>
      </c>
      <c r="CJ68" s="305">
        <v>95.605367041380092</v>
      </c>
      <c r="CK68" s="305">
        <v>98.599183871896017</v>
      </c>
      <c r="CL68" s="305">
        <v>251016</v>
      </c>
      <c r="CM68" s="305">
        <v>238502</v>
      </c>
      <c r="CN68" s="305">
        <v>10047</v>
      </c>
      <c r="CO68" s="305">
        <v>2467</v>
      </c>
      <c r="CP68" s="305">
        <v>257966.02748118597</v>
      </c>
      <c r="CQ68" s="305">
        <v>243765.75954948959</v>
      </c>
      <c r="CR68" s="305">
        <v>10856.720634941776</v>
      </c>
      <c r="CS68" s="305">
        <v>3343.5472967545952</v>
      </c>
      <c r="CT68" s="305">
        <v>238502</v>
      </c>
      <c r="CU68" s="305">
        <v>57301.82186847875</v>
      </c>
      <c r="CV68" s="305">
        <v>49527.180248457502</v>
      </c>
      <c r="CW68" s="305">
        <v>24234.889339229616</v>
      </c>
      <c r="CX68" s="305">
        <v>67905.484341452029</v>
      </c>
      <c r="CY68" s="305">
        <v>2121.9902364791055</v>
      </c>
      <c r="CZ68" s="305">
        <v>37410.633965903013</v>
      </c>
      <c r="DA68" s="305">
        <v>107438.10854383415</v>
      </c>
      <c r="DB68" s="305">
        <v>257966.02748118597</v>
      </c>
      <c r="DC68" s="305">
        <v>243765.75954948959</v>
      </c>
      <c r="DD68" s="305">
        <v>61884.439793390571</v>
      </c>
      <c r="DE68" s="305">
        <v>51151.198292862733</v>
      </c>
      <c r="DF68" s="305">
        <v>26217.896830534231</v>
      </c>
      <c r="DG68" s="305">
        <v>62746.749055895918</v>
      </c>
      <c r="DH68" s="305">
        <v>2230.321946866266</v>
      </c>
      <c r="DI68" s="305">
        <v>39535.15362993985</v>
      </c>
      <c r="DJ68" s="305">
        <v>104512.22463270204</v>
      </c>
      <c r="DK68" s="305">
        <v>97.305836140887635</v>
      </c>
      <c r="DL68" s="305">
        <v>97.840648514698003</v>
      </c>
      <c r="DM68" s="305">
        <v>92.594878550712423</v>
      </c>
      <c r="DN68" s="305">
        <v>96.825063539847051</v>
      </c>
      <c r="DO68" s="305">
        <v>92.436435675514829</v>
      </c>
      <c r="DP68" s="305">
        <v>108.22151802790709</v>
      </c>
      <c r="DQ68" s="305">
        <v>95.142777008522344</v>
      </c>
      <c r="DR68" s="305">
        <v>94.626251654608609</v>
      </c>
      <c r="DS68" s="305">
        <v>102.79956141151416</v>
      </c>
      <c r="DT68" s="305">
        <v>212613</v>
      </c>
      <c r="DU68" s="305">
        <v>25889</v>
      </c>
      <c r="DV68" s="305">
        <v>155311.17813152124</v>
      </c>
      <c r="DW68" s="305">
        <v>217027.84784200517</v>
      </c>
      <c r="DX68" s="305">
        <v>26737.911707484425</v>
      </c>
      <c r="DY68" s="305">
        <v>155143.4080486146</v>
      </c>
      <c r="DZ68" s="305">
        <v>97.965768961954069</v>
      </c>
      <c r="EA68" s="305">
        <v>96.825063539847051</v>
      </c>
      <c r="EB68" s="305">
        <v>100.10813871180015</v>
      </c>
      <c r="EC68" s="305">
        <v>4054816</v>
      </c>
      <c r="ED68" s="305">
        <v>4254450.0827260446</v>
      </c>
      <c r="EE68" s="305">
        <v>79.522499999999994</v>
      </c>
      <c r="EF68" s="305">
        <v>215070</v>
      </c>
      <c r="EG68" s="305">
        <v>506712</v>
      </c>
      <c r="EH68" s="305">
        <v>40941</v>
      </c>
      <c r="EI68" s="305">
        <v>-56162</v>
      </c>
      <c r="EJ68" s="305">
        <v>752946</v>
      </c>
      <c r="EK68" s="305">
        <v>704368</v>
      </c>
      <c r="EL68" s="305">
        <v>-2831</v>
      </c>
      <c r="EM68" s="305">
        <v>45747</v>
      </c>
      <c r="EN68" s="305">
        <v>6.075734514825764</v>
      </c>
      <c r="EO68" s="305">
        <v>422779</v>
      </c>
      <c r="EP68" s="305">
        <v>291787</v>
      </c>
      <c r="EQ68" s="305">
        <v>130992</v>
      </c>
      <c r="ER68" s="305">
        <v>56409</v>
      </c>
      <c r="ES68" s="305">
        <v>389560</v>
      </c>
      <c r="ET68" s="305">
        <v>320037</v>
      </c>
      <c r="EU68" s="305">
        <v>69523</v>
      </c>
      <c r="EV68" s="305">
        <v>17323</v>
      </c>
      <c r="EW68" s="305">
        <v>436</v>
      </c>
      <c r="EX68" s="305">
        <v>-10899</v>
      </c>
      <c r="EY68" s="305">
        <v>5794</v>
      </c>
      <c r="EZ68" s="305">
        <v>28550</v>
      </c>
      <c r="FA68" s="305">
        <v>65044</v>
      </c>
      <c r="FB68" s="305">
        <v>64608</v>
      </c>
      <c r="FC68" s="305">
        <v>436</v>
      </c>
      <c r="FD68" s="305">
        <v>18066</v>
      </c>
      <c r="FE68" s="305">
        <v>28965</v>
      </c>
      <c r="FF68" s="305">
        <v>-10899</v>
      </c>
      <c r="FG68" s="305">
        <v>1201813</v>
      </c>
      <c r="FH68" s="305">
        <v>180872</v>
      </c>
      <c r="FI68" s="305">
        <v>1020941</v>
      </c>
      <c r="FJ68" s="305">
        <v>704368</v>
      </c>
      <c r="FK68" s="305">
        <v>223673</v>
      </c>
      <c r="FL68" s="305">
        <v>273772</v>
      </c>
      <c r="FM68" s="305">
        <v>251016</v>
      </c>
      <c r="FN68" s="305">
        <v>5208</v>
      </c>
      <c r="FO68" s="305">
        <v>-586</v>
      </c>
      <c r="FP68" s="305">
        <v>5794</v>
      </c>
      <c r="FQ68" s="305">
        <v>28550</v>
      </c>
      <c r="FR68" s="305">
        <v>2.355074257017379</v>
      </c>
      <c r="FS68" s="305">
        <v>472250</v>
      </c>
      <c r="FT68" s="305">
        <v>460549</v>
      </c>
      <c r="FU68" s="305">
        <v>20267</v>
      </c>
      <c r="FV68" s="305">
        <v>5739</v>
      </c>
      <c r="FW68" s="305">
        <v>0</v>
      </c>
      <c r="FX68" s="305">
        <v>141184</v>
      </c>
      <c r="FY68" s="305">
        <v>8263</v>
      </c>
      <c r="FZ68" s="305">
        <v>127284</v>
      </c>
      <c r="GA68" s="305">
        <v>149450</v>
      </c>
      <c r="GB68" s="305">
        <v>8362</v>
      </c>
      <c r="GC68" s="305">
        <v>11701</v>
      </c>
      <c r="GD68" s="305">
        <v>503193</v>
      </c>
      <c r="GE68" s="305">
        <v>465841</v>
      </c>
      <c r="GF68" s="305">
        <v>127668</v>
      </c>
      <c r="GG68" s="305">
        <v>61627</v>
      </c>
      <c r="GH68" s="305">
        <v>216730</v>
      </c>
      <c r="GI68" s="305">
        <v>18304</v>
      </c>
      <c r="GJ68" s="305">
        <v>12026</v>
      </c>
      <c r="GK68" s="305">
        <v>29604</v>
      </c>
      <c r="GL68" s="305">
        <v>18186</v>
      </c>
      <c r="GM68" s="305">
        <v>37352</v>
      </c>
      <c r="GN68" s="305">
        <v>25869</v>
      </c>
      <c r="GO68" s="305">
        <v>25889</v>
      </c>
      <c r="GP68" s="305">
        <v>3917</v>
      </c>
      <c r="GQ68" s="305">
        <v>6923</v>
      </c>
      <c r="GR68" s="305">
        <v>643</v>
      </c>
      <c r="GS68" s="305">
        <v>-30943</v>
      </c>
      <c r="GT68" s="305">
        <v>-29696</v>
      </c>
      <c r="GU68" s="305"/>
      <c r="GV68" s="305">
        <v>-1350</v>
      </c>
      <c r="GW68" s="305">
        <v>-5292</v>
      </c>
      <c r="GX68" s="305">
        <v>1209741.798</v>
      </c>
      <c r="GY68" s="305">
        <v>-945350</v>
      </c>
      <c r="GZ68" s="305">
        <v>213653</v>
      </c>
      <c r="HA68" s="305">
        <v>210557</v>
      </c>
      <c r="HB68" s="305">
        <v>4677</v>
      </c>
      <c r="HC68" s="305">
        <v>968</v>
      </c>
      <c r="HD68" s="305">
        <v>0</v>
      </c>
      <c r="HE68" s="305">
        <v>97846</v>
      </c>
      <c r="HF68" s="305">
        <v>8448</v>
      </c>
      <c r="HG68" s="305">
        <v>73017</v>
      </c>
      <c r="HH68" s="305">
        <v>9993</v>
      </c>
      <c r="HI68" s="305">
        <v>15608</v>
      </c>
      <c r="HJ68" s="305">
        <v>3096</v>
      </c>
      <c r="HK68" s="305">
        <v>230458</v>
      </c>
      <c r="HL68" s="305">
        <v>212822</v>
      </c>
      <c r="HM68" s="305">
        <v>24034</v>
      </c>
      <c r="HN68" s="305">
        <v>9043</v>
      </c>
      <c r="HO68" s="305">
        <v>20607</v>
      </c>
      <c r="HP68" s="305">
        <v>5510</v>
      </c>
      <c r="HQ68" s="305">
        <v>26492</v>
      </c>
      <c r="HR68" s="305">
        <v>127136</v>
      </c>
      <c r="HS68" s="305">
        <v>17636</v>
      </c>
      <c r="HT68" s="305">
        <v>7651</v>
      </c>
      <c r="HU68" s="305">
        <v>7642</v>
      </c>
      <c r="HV68" s="305">
        <v>1267</v>
      </c>
      <c r="HW68" s="305">
        <v>2215</v>
      </c>
      <c r="HX68" s="305">
        <v>6098</v>
      </c>
      <c r="HY68" s="305">
        <v>405</v>
      </c>
      <c r="HZ68" s="305">
        <v>-16805</v>
      </c>
      <c r="IA68" s="305">
        <v>-15558</v>
      </c>
      <c r="IB68" s="305">
        <v>0</v>
      </c>
      <c r="IC68" s="305">
        <v>9679</v>
      </c>
      <c r="ID68" s="305">
        <v>-2265</v>
      </c>
      <c r="IE68" s="305">
        <v>855505.50800000015</v>
      </c>
      <c r="IF68" s="305">
        <v>179858</v>
      </c>
      <c r="IG68" s="305">
        <v>172025</v>
      </c>
      <c r="IH68" s="305">
        <v>9725</v>
      </c>
      <c r="II68" s="305">
        <v>2529</v>
      </c>
      <c r="IJ68" s="305">
        <v>16909</v>
      </c>
      <c r="IK68" s="305">
        <v>483</v>
      </c>
      <c r="IL68" s="305">
        <v>44587</v>
      </c>
      <c r="IM68" s="305">
        <v>320</v>
      </c>
      <c r="IN68" s="305">
        <v>97472</v>
      </c>
      <c r="IO68" s="305">
        <v>7833</v>
      </c>
      <c r="IP68" s="305">
        <v>183046</v>
      </c>
      <c r="IQ68" s="305">
        <v>167404</v>
      </c>
      <c r="IR68" s="305">
        <v>77574</v>
      </c>
      <c r="IS68" s="305">
        <v>29449</v>
      </c>
      <c r="IT68" s="305">
        <v>32309</v>
      </c>
      <c r="IU68" s="305">
        <v>3037</v>
      </c>
      <c r="IV68" s="305">
        <v>4201</v>
      </c>
      <c r="IW68" s="305">
        <v>20834</v>
      </c>
      <c r="IX68" s="305">
        <v>15642</v>
      </c>
      <c r="IY68" s="305">
        <v>11362</v>
      </c>
      <c r="IZ68" s="305">
        <v>11369</v>
      </c>
      <c r="JA68" s="305">
        <v>2159</v>
      </c>
      <c r="JB68" s="305">
        <v>1443</v>
      </c>
      <c r="JC68" s="305">
        <v>681</v>
      </c>
      <c r="JD68" s="305">
        <v>-3</v>
      </c>
      <c r="JE68" s="305">
        <v>-3188</v>
      </c>
      <c r="JF68" s="305">
        <v>0</v>
      </c>
      <c r="JG68" s="305">
        <v>9679</v>
      </c>
      <c r="JH68" s="305">
        <v>-2265</v>
      </c>
      <c r="JI68" s="305">
        <v>855505.50800000015</v>
      </c>
      <c r="JJ68" s="305">
        <v>76798</v>
      </c>
      <c r="JK68" s="305">
        <v>72304</v>
      </c>
      <c r="JL68" s="305">
        <v>5792</v>
      </c>
      <c r="JM68" s="305">
        <v>2238</v>
      </c>
      <c r="JN68" s="305">
        <v>26429</v>
      </c>
      <c r="JO68" s="305">
        <v>518</v>
      </c>
      <c r="JP68" s="305">
        <v>9680</v>
      </c>
      <c r="JQ68" s="305">
        <v>275</v>
      </c>
      <c r="JR68" s="305">
        <v>27372</v>
      </c>
      <c r="JS68" s="305">
        <v>4494</v>
      </c>
      <c r="JT68" s="305">
        <v>70438</v>
      </c>
      <c r="JU68" s="305">
        <v>62642</v>
      </c>
      <c r="JV68" s="305">
        <v>23529</v>
      </c>
      <c r="JW68" s="305">
        <v>22046</v>
      </c>
      <c r="JX68" s="305">
        <v>1376</v>
      </c>
      <c r="JY68" s="305">
        <v>1166</v>
      </c>
      <c r="JZ68" s="305">
        <v>566</v>
      </c>
      <c r="KA68" s="305">
        <v>13959</v>
      </c>
      <c r="KB68" s="305">
        <v>7796</v>
      </c>
      <c r="KC68" s="305">
        <v>6688</v>
      </c>
      <c r="KD68" s="305">
        <v>6710</v>
      </c>
      <c r="KE68" s="305">
        <v>488</v>
      </c>
      <c r="KF68" s="305">
        <v>230</v>
      </c>
      <c r="KG68" s="305">
        <v>144</v>
      </c>
      <c r="KH68" s="305">
        <v>246</v>
      </c>
      <c r="KI68" s="305">
        <v>6360</v>
      </c>
      <c r="KJ68" s="305">
        <v>0</v>
      </c>
      <c r="KK68" s="305">
        <v>6923</v>
      </c>
      <c r="KL68" s="305">
        <v>9662</v>
      </c>
      <c r="KM68" s="305">
        <v>25778.654999999999</v>
      </c>
      <c r="KN68" s="305">
        <v>155308</v>
      </c>
      <c r="KO68" s="305">
        <v>155141</v>
      </c>
      <c r="KP68" s="305">
        <v>73</v>
      </c>
      <c r="KQ68" s="305">
        <v>4</v>
      </c>
      <c r="KR68" s="305">
        <v>0</v>
      </c>
      <c r="KS68" s="305">
        <v>469</v>
      </c>
      <c r="KT68" s="305">
        <v>0</v>
      </c>
      <c r="KU68" s="305">
        <v>138862</v>
      </c>
      <c r="KV68" s="305">
        <v>15733</v>
      </c>
      <c r="KW68" s="305">
        <v>167</v>
      </c>
      <c r="KX68" s="305">
        <v>172618</v>
      </c>
      <c r="KY68" s="305">
        <v>172451</v>
      </c>
      <c r="KZ68" s="305">
        <v>2531</v>
      </c>
      <c r="LA68" s="305">
        <v>1089</v>
      </c>
      <c r="LB68" s="305">
        <v>162438</v>
      </c>
      <c r="LC68" s="305">
        <v>2313</v>
      </c>
      <c r="LD68" s="305">
        <v>0</v>
      </c>
      <c r="LE68" s="305">
        <v>4080</v>
      </c>
      <c r="LF68" s="305">
        <v>167</v>
      </c>
      <c r="LG68" s="305">
        <v>168</v>
      </c>
      <c r="LH68" s="305">
        <v>168</v>
      </c>
      <c r="LI68" s="305">
        <v>3</v>
      </c>
      <c r="LJ68" s="305">
        <v>1</v>
      </c>
      <c r="LK68" s="305">
        <v>0</v>
      </c>
      <c r="LL68" s="305">
        <v>-5</v>
      </c>
      <c r="LM68" s="305">
        <v>-17310</v>
      </c>
      <c r="LN68" s="305">
        <v>0</v>
      </c>
      <c r="LO68" s="305">
        <v>-17310</v>
      </c>
      <c r="LP68" s="305">
        <v>-17310</v>
      </c>
      <c r="LQ68" s="305">
        <v>35067.125</v>
      </c>
      <c r="LR68" s="305">
        <v>48113.667000000001</v>
      </c>
      <c r="LS68" s="305">
        <v>7397.6210000000001</v>
      </c>
      <c r="LT68" s="305">
        <v>30328.994999999999</v>
      </c>
      <c r="LU68" s="305">
        <v>30880.381000000001</v>
      </c>
      <c r="LV68" s="305">
        <v>10387.050999999999</v>
      </c>
      <c r="LW68" s="305">
        <v>40716.046000000002</v>
      </c>
      <c r="LX68" s="305">
        <v>23527.523747713731</v>
      </c>
      <c r="LY68" s="305">
        <v>3589.1237477137292</v>
      </c>
      <c r="LZ68" s="305">
        <v>19938.400000000001</v>
      </c>
      <c r="MA68" s="305">
        <v>17063.5</v>
      </c>
      <c r="MB68" s="305">
        <v>17760.599999999999</v>
      </c>
      <c r="MC68" s="305">
        <v>15076.7</v>
      </c>
      <c r="MD68" s="305">
        <v>33765616.399999999</v>
      </c>
      <c r="ME68" s="305">
        <v>27593002.899999999</v>
      </c>
      <c r="MF68" s="305">
        <v>2215.4457061782582</v>
      </c>
      <c r="MG68" s="305">
        <v>1373.678041535471</v>
      </c>
      <c r="MH68" s="305">
        <v>15.254999999999999</v>
      </c>
      <c r="MI68" s="305">
        <v>9.416399829980163</v>
      </c>
      <c r="MJ68" s="305">
        <v>5.838600170019836</v>
      </c>
      <c r="MK68" s="305">
        <v>838.59999999999991</v>
      </c>
      <c r="ML68" s="305">
        <v>2349.3000000000002</v>
      </c>
      <c r="MM68" s="305">
        <v>250.90000000000055</v>
      </c>
      <c r="MN68" s="305">
        <v>2098.3999999999996</v>
      </c>
      <c r="MO68" s="305">
        <v>1244.0999999999999</v>
      </c>
      <c r="MP68" s="305">
        <v>15506.4</v>
      </c>
      <c r="MQ68" s="305">
        <v>11140.4</v>
      </c>
      <c r="MR68" s="305">
        <v>4366</v>
      </c>
      <c r="MS68" s="305">
        <v>513.6</v>
      </c>
      <c r="MT68" s="305">
        <v>2244.1999999999998</v>
      </c>
      <c r="MU68" s="305">
        <v>246.49999999999977</v>
      </c>
      <c r="MV68" s="305">
        <v>1997.7</v>
      </c>
      <c r="MW68" s="305">
        <v>1003.0000000000001</v>
      </c>
      <c r="MX68" s="305">
        <v>13302.7</v>
      </c>
      <c r="MY68" s="305">
        <v>9104.7000000000007</v>
      </c>
      <c r="MZ68" s="305">
        <v>4198</v>
      </c>
      <c r="NA68" s="305">
        <v>550649</v>
      </c>
      <c r="NB68" s="305">
        <v>6021</v>
      </c>
      <c r="NC68" s="305">
        <v>82747</v>
      </c>
      <c r="ND68" s="305">
        <v>10882</v>
      </c>
      <c r="NE68" s="305">
        <v>71865</v>
      </c>
      <c r="NF68" s="305">
        <v>31410</v>
      </c>
      <c r="NG68" s="305">
        <v>430471</v>
      </c>
      <c r="NH68" s="305">
        <v>274569</v>
      </c>
      <c r="NI68" s="305">
        <v>155902</v>
      </c>
      <c r="NJ68" s="305">
        <v>32270.577548568581</v>
      </c>
      <c r="NK68" s="305">
        <v>11723.130841121494</v>
      </c>
      <c r="NL68" s="305">
        <v>36871.490954460387</v>
      </c>
      <c r="NM68" s="305">
        <v>44146.044624746493</v>
      </c>
      <c r="NN68" s="305">
        <v>35973.869950443011</v>
      </c>
      <c r="NO68" s="305">
        <v>31316.051844466598</v>
      </c>
      <c r="NP68" s="305">
        <v>32359.671344914939</v>
      </c>
      <c r="NQ68" s="305">
        <v>30156.842070578929</v>
      </c>
      <c r="NR68" s="305">
        <v>37137.208194378276</v>
      </c>
      <c r="NS68" s="305">
        <v>3279.0793333333331</v>
      </c>
      <c r="NT68" s="305">
        <v>1804.6681666666668</v>
      </c>
      <c r="NU68" s="305">
        <v>18304</v>
      </c>
      <c r="NV68" s="305">
        <v>0.50157262637257538</v>
      </c>
      <c r="NW68" s="305">
        <v>0.18386417076373407</v>
      </c>
      <c r="NX68" s="305">
        <v>0.26314262223726848</v>
      </c>
      <c r="NY68" s="305">
        <v>0.54947701624002199</v>
      </c>
      <c r="NZ68" s="305">
        <v>0.46780054807577742</v>
      </c>
      <c r="OA68" s="305">
        <v>0.52126997427986033</v>
      </c>
      <c r="OB68" s="305">
        <v>0.4346660798698071</v>
      </c>
      <c r="OC68" s="305">
        <v>0.80306386310486566</v>
      </c>
      <c r="OD68" s="305">
        <v>38886.6</v>
      </c>
      <c r="OE68" s="305">
        <v>18908.650000000001</v>
      </c>
      <c r="OF68" s="305">
        <v>19977.949999999997</v>
      </c>
      <c r="OG68" s="305">
        <v>22806.699999999997</v>
      </c>
      <c r="OH68" s="305">
        <v>12206.525</v>
      </c>
      <c r="OI68" s="305">
        <v>10600.174999999999</v>
      </c>
      <c r="OJ68" s="305">
        <v>19327.63432279888</v>
      </c>
      <c r="OK68" s="305">
        <v>10531.921097100987</v>
      </c>
      <c r="OL68" s="305">
        <v>8795.7132256978948</v>
      </c>
      <c r="OM68" s="305">
        <v>3479.0656772011125</v>
      </c>
      <c r="ON68" s="305">
        <v>1674.575</v>
      </c>
      <c r="OO68" s="305">
        <v>1804.5250000000001</v>
      </c>
      <c r="OP68" s="305">
        <v>58.649251927399149</v>
      </c>
      <c r="OQ68" s="305">
        <v>64.555243235238891</v>
      </c>
      <c r="OR68" s="305">
        <v>53.059372958686957</v>
      </c>
      <c r="OS68" s="305">
        <v>49.702556466234846</v>
      </c>
      <c r="OT68" s="305">
        <v>55.698958397881313</v>
      </c>
      <c r="OU68" s="305">
        <v>44.027106012868664</v>
      </c>
      <c r="OV68" s="305">
        <v>15.254577282996282</v>
      </c>
      <c r="OW68" s="305">
        <v>13.718687341401422</v>
      </c>
      <c r="OX68" s="305">
        <v>17.023539705712405</v>
      </c>
    </row>
    <row r="69" spans="1:414" s="55" customFormat="1">
      <c r="A69" s="1342">
        <v>2019</v>
      </c>
      <c r="B69" s="305">
        <v>1253710</v>
      </c>
      <c r="C69" s="305">
        <v>720025</v>
      </c>
      <c r="D69" s="305">
        <v>234127</v>
      </c>
      <c r="E69" s="305">
        <v>262136</v>
      </c>
      <c r="F69" s="305">
        <v>434731</v>
      </c>
      <c r="G69" s="305">
        <v>397309</v>
      </c>
      <c r="H69" s="383">
        <v>1267926.3654564999</v>
      </c>
      <c r="I69" s="383">
        <v>720782.3190658167</v>
      </c>
      <c r="J69" s="383">
        <v>237282.37510155581</v>
      </c>
      <c r="K69" s="383">
        <v>264543.08180773136</v>
      </c>
      <c r="L69" s="383">
        <v>430891.72943882056</v>
      </c>
      <c r="M69" s="383">
        <v>385573.13995742449</v>
      </c>
      <c r="N69" s="305">
        <v>98.878770420443033</v>
      </c>
      <c r="O69" s="305">
        <v>99.894930959627558</v>
      </c>
      <c r="P69" s="305">
        <v>98.670202495990139</v>
      </c>
      <c r="Q69" s="305">
        <v>99.090098372150663</v>
      </c>
      <c r="R69" s="305">
        <v>100.89100586037694</v>
      </c>
      <c r="S69" s="305">
        <v>103.04374418920142</v>
      </c>
      <c r="T69" s="383">
        <v>1253710</v>
      </c>
      <c r="U69" s="383">
        <v>1126211</v>
      </c>
      <c r="V69" s="383">
        <v>585833</v>
      </c>
      <c r="W69" s="383">
        <v>540378</v>
      </c>
      <c r="X69" s="383">
        <v>353553</v>
      </c>
      <c r="Y69" s="383">
        <v>186825</v>
      </c>
      <c r="Z69" s="383">
        <v>127499</v>
      </c>
      <c r="AA69" s="305">
        <v>1253710</v>
      </c>
      <c r="AB69" s="305">
        <v>1137968</v>
      </c>
      <c r="AC69" s="305">
        <v>31591</v>
      </c>
      <c r="AD69" s="305">
        <v>42585</v>
      </c>
      <c r="AE69" s="305">
        <v>134106</v>
      </c>
      <c r="AF69" s="305">
        <v>73774</v>
      </c>
      <c r="AG69" s="305">
        <v>855912</v>
      </c>
      <c r="AH69" s="305">
        <v>653040</v>
      </c>
      <c r="AI69" s="305">
        <v>86155</v>
      </c>
      <c r="AJ69" s="305">
        <v>202872</v>
      </c>
      <c r="AK69" s="305">
        <v>115742</v>
      </c>
      <c r="AL69" s="305">
        <v>1267926.3654564999</v>
      </c>
      <c r="AM69" s="305">
        <v>1156952.8915763737</v>
      </c>
      <c r="AN69" s="305">
        <v>35220.25363475077</v>
      </c>
      <c r="AO69" s="305">
        <v>39722.713842224759</v>
      </c>
      <c r="AP69" s="305">
        <v>142369.03431887893</v>
      </c>
      <c r="AQ69" s="305">
        <v>74497.671033599676</v>
      </c>
      <c r="AR69" s="305">
        <v>865143.21874691953</v>
      </c>
      <c r="AS69" s="305">
        <v>657929.28543861723</v>
      </c>
      <c r="AT69" s="305">
        <v>85397.135229000007</v>
      </c>
      <c r="AU69" s="305">
        <v>207213.93330830231</v>
      </c>
      <c r="AV69" s="305">
        <v>110973.47388012614</v>
      </c>
      <c r="AW69" s="305">
        <v>98.878770420443033</v>
      </c>
      <c r="AX69" s="305">
        <v>98.359060968290052</v>
      </c>
      <c r="AY69" s="305">
        <v>89.695549406350978</v>
      </c>
      <c r="AZ69" s="305">
        <v>107.20566618168135</v>
      </c>
      <c r="BA69" s="305">
        <v>94.196045257726951</v>
      </c>
      <c r="BB69" s="305">
        <v>99.028599117852565</v>
      </c>
      <c r="BC69" s="305">
        <v>98.932983748021499</v>
      </c>
      <c r="BD69" s="305">
        <v>99.256867638083975</v>
      </c>
      <c r="BE69" s="305">
        <v>100.88745924435018</v>
      </c>
      <c r="BF69" s="305">
        <v>97.904613247294435</v>
      </c>
      <c r="BG69" s="305">
        <v>104.2969963479965</v>
      </c>
      <c r="BH69" s="305">
        <v>434731</v>
      </c>
      <c r="BI69" s="305">
        <v>295319</v>
      </c>
      <c r="BJ69" s="305">
        <v>139412</v>
      </c>
      <c r="BK69" s="305">
        <v>81047</v>
      </c>
      <c r="BL69" s="305">
        <v>58365</v>
      </c>
      <c r="BM69" s="305">
        <v>397309</v>
      </c>
      <c r="BN69" s="305">
        <v>320513</v>
      </c>
      <c r="BO69" s="305">
        <v>76796</v>
      </c>
      <c r="BP69" s="305">
        <v>57049</v>
      </c>
      <c r="BQ69" s="305">
        <v>19747</v>
      </c>
      <c r="BR69" s="305">
        <v>430891.72943882056</v>
      </c>
      <c r="BS69" s="305">
        <v>290628.49207763979</v>
      </c>
      <c r="BT69" s="305">
        <v>140263.23736118074</v>
      </c>
      <c r="BU69" s="305">
        <v>82154.785687215626</v>
      </c>
      <c r="BV69" s="305">
        <v>58108.451673965123</v>
      </c>
      <c r="BW69" s="305">
        <v>385573.13995742449</v>
      </c>
      <c r="BX69" s="305">
        <v>307586.67597917974</v>
      </c>
      <c r="BY69" s="305">
        <v>77986.463978244748</v>
      </c>
      <c r="BZ69" s="305">
        <v>58431.336499615296</v>
      </c>
      <c r="CA69" s="305">
        <v>19555.127478629449</v>
      </c>
      <c r="CB69" s="305">
        <v>100.89100586037694</v>
      </c>
      <c r="CC69" s="305">
        <v>101.6139188173977</v>
      </c>
      <c r="CD69" s="305">
        <v>99.393114420289052</v>
      </c>
      <c r="CE69" s="305">
        <v>98.651587149854848</v>
      </c>
      <c r="CF69" s="305">
        <v>100.44149916000916</v>
      </c>
      <c r="CG69" s="305">
        <v>103.04374418920142</v>
      </c>
      <c r="CH69" s="305">
        <v>104.20249803723462</v>
      </c>
      <c r="CI69" s="305">
        <v>98.473499223433393</v>
      </c>
      <c r="CJ69" s="305">
        <v>97.634254866608444</v>
      </c>
      <c r="CK69" s="305">
        <v>100.98118778095532</v>
      </c>
      <c r="CL69" s="305">
        <v>262136</v>
      </c>
      <c r="CM69" s="305">
        <v>254566</v>
      </c>
      <c r="CN69" s="305">
        <v>4998</v>
      </c>
      <c r="CO69" s="305">
        <v>2572</v>
      </c>
      <c r="CP69" s="305">
        <v>264543.08180773136</v>
      </c>
      <c r="CQ69" s="305">
        <v>255688.07947022206</v>
      </c>
      <c r="CR69" s="305">
        <v>5731.0298585355404</v>
      </c>
      <c r="CS69" s="305">
        <v>3123.9724789737552</v>
      </c>
      <c r="CT69" s="305">
        <v>254566</v>
      </c>
      <c r="CU69" s="305">
        <v>64042.159404782637</v>
      </c>
      <c r="CV69" s="305">
        <v>55361.1302233487</v>
      </c>
      <c r="CW69" s="305">
        <v>24200.642489220038</v>
      </c>
      <c r="CX69" s="305">
        <v>70249.099794176509</v>
      </c>
      <c r="CY69" s="305">
        <v>2351.9227397630361</v>
      </c>
      <c r="CZ69" s="305">
        <v>38361.045348709071</v>
      </c>
      <c r="DA69" s="305">
        <v>110962.06788264861</v>
      </c>
      <c r="DB69" s="305">
        <v>264543.08180773136</v>
      </c>
      <c r="DC69" s="305">
        <v>255688.07947022206</v>
      </c>
      <c r="DD69" s="305">
        <v>66281.001488050548</v>
      </c>
      <c r="DE69" s="305">
        <v>56318.580461892117</v>
      </c>
      <c r="DF69" s="305">
        <v>25630.751794871747</v>
      </c>
      <c r="DG69" s="305">
        <v>65253.125318279657</v>
      </c>
      <c r="DH69" s="305">
        <v>2473.4388656380224</v>
      </c>
      <c r="DI69" s="305">
        <v>39731.181541489939</v>
      </c>
      <c r="DJ69" s="305">
        <v>107457.74572540761</v>
      </c>
      <c r="DK69" s="305">
        <v>99.090098372150663</v>
      </c>
      <c r="DL69" s="305">
        <v>99.561152998392828</v>
      </c>
      <c r="DM69" s="305">
        <v>96.622196356415131</v>
      </c>
      <c r="DN69" s="305">
        <v>98.299938970956006</v>
      </c>
      <c r="DO69" s="305">
        <v>94.420338049007796</v>
      </c>
      <c r="DP69" s="305">
        <v>107.65629914510365</v>
      </c>
      <c r="DQ69" s="305">
        <v>95.087158709959013</v>
      </c>
      <c r="DR69" s="305">
        <v>96.551483898483909</v>
      </c>
      <c r="DS69" s="305">
        <v>103.26111638913007</v>
      </c>
      <c r="DT69" s="305">
        <v>227360</v>
      </c>
      <c r="DU69" s="305">
        <v>27206</v>
      </c>
      <c r="DV69" s="305">
        <v>163317.84059521736</v>
      </c>
      <c r="DW69" s="305">
        <v>228011.56177875292</v>
      </c>
      <c r="DX69" s="305">
        <v>27676.517691469133</v>
      </c>
      <c r="DY69" s="305">
        <v>161730.56029070239</v>
      </c>
      <c r="DZ69" s="305">
        <v>99.714241780693058</v>
      </c>
      <c r="EA69" s="305">
        <v>98.299938970956006</v>
      </c>
      <c r="EB69" s="305">
        <v>100.98143498771162</v>
      </c>
      <c r="EC69" s="305">
        <v>4119219</v>
      </c>
      <c r="ED69" s="305">
        <v>4336181.1355177965</v>
      </c>
      <c r="EE69" s="305">
        <v>80.257500000000007</v>
      </c>
      <c r="EF69" s="305">
        <v>216984</v>
      </c>
      <c r="EG69" s="305">
        <v>539493</v>
      </c>
      <c r="EH69" s="305">
        <v>45460</v>
      </c>
      <c r="EI69" s="305">
        <v>-60168</v>
      </c>
      <c r="EJ69" s="305">
        <v>790574</v>
      </c>
      <c r="EK69" s="305">
        <v>720025</v>
      </c>
      <c r="EL69" s="305">
        <v>-2752</v>
      </c>
      <c r="EM69" s="305">
        <v>67797</v>
      </c>
      <c r="EN69" s="305">
        <v>8.5756678059232918</v>
      </c>
      <c r="EO69" s="305">
        <v>434731</v>
      </c>
      <c r="EP69" s="305">
        <v>295319</v>
      </c>
      <c r="EQ69" s="305">
        <v>139412</v>
      </c>
      <c r="ER69" s="305">
        <v>58365</v>
      </c>
      <c r="ES69" s="305">
        <v>397309</v>
      </c>
      <c r="ET69" s="305">
        <v>320513</v>
      </c>
      <c r="EU69" s="305">
        <v>76796</v>
      </c>
      <c r="EV69" s="305">
        <v>19747</v>
      </c>
      <c r="EW69" s="305">
        <v>1205</v>
      </c>
      <c r="EX69" s="305">
        <v>-11937</v>
      </c>
      <c r="EY69" s="305">
        <v>4197</v>
      </c>
      <c r="EZ69" s="305">
        <v>30887</v>
      </c>
      <c r="FA69" s="305">
        <v>67464</v>
      </c>
      <c r="FB69" s="305">
        <v>66259</v>
      </c>
      <c r="FC69" s="305">
        <v>1205</v>
      </c>
      <c r="FD69" s="305">
        <v>18126</v>
      </c>
      <c r="FE69" s="305">
        <v>30063</v>
      </c>
      <c r="FF69" s="305">
        <v>-11937</v>
      </c>
      <c r="FG69" s="305">
        <v>1242978</v>
      </c>
      <c r="FH69" s="305">
        <v>186825</v>
      </c>
      <c r="FI69" s="305">
        <v>1056153</v>
      </c>
      <c r="FJ69" s="305">
        <v>720025</v>
      </c>
      <c r="FK69" s="305">
        <v>234127</v>
      </c>
      <c r="FL69" s="305">
        <v>288826</v>
      </c>
      <c r="FM69" s="305">
        <v>262136</v>
      </c>
      <c r="FN69" s="305">
        <v>3717</v>
      </c>
      <c r="FO69" s="305">
        <v>-480</v>
      </c>
      <c r="FP69" s="305">
        <v>4197</v>
      </c>
      <c r="FQ69" s="305">
        <v>30887</v>
      </c>
      <c r="FR69" s="305">
        <v>2.4636478930534174</v>
      </c>
      <c r="FS69" s="305">
        <v>488347</v>
      </c>
      <c r="FT69" s="305">
        <v>478395</v>
      </c>
      <c r="FU69" s="305">
        <v>21554</v>
      </c>
      <c r="FV69" s="305">
        <v>5835</v>
      </c>
      <c r="FW69" s="305">
        <v>0</v>
      </c>
      <c r="FX69" s="305">
        <v>143058</v>
      </c>
      <c r="FY69" s="305">
        <v>9029</v>
      </c>
      <c r="FZ69" s="305">
        <v>129117</v>
      </c>
      <c r="GA69" s="305">
        <v>160656</v>
      </c>
      <c r="GB69" s="305">
        <v>9146</v>
      </c>
      <c r="GC69" s="305">
        <v>9952</v>
      </c>
      <c r="GD69" s="305">
        <v>526769</v>
      </c>
      <c r="GE69" s="305">
        <v>489541</v>
      </c>
      <c r="GF69" s="305">
        <v>134769</v>
      </c>
      <c r="GG69" s="305">
        <v>64416</v>
      </c>
      <c r="GH69" s="305">
        <v>229741</v>
      </c>
      <c r="GI69" s="305">
        <v>19725</v>
      </c>
      <c r="GJ69" s="305">
        <v>12699</v>
      </c>
      <c r="GK69" s="305">
        <v>28242</v>
      </c>
      <c r="GL69" s="305">
        <v>19674</v>
      </c>
      <c r="GM69" s="305">
        <v>37228</v>
      </c>
      <c r="GN69" s="305">
        <v>27296</v>
      </c>
      <c r="GO69" s="305">
        <v>27206</v>
      </c>
      <c r="GP69" s="305">
        <v>3960</v>
      </c>
      <c r="GQ69" s="305">
        <v>5507</v>
      </c>
      <c r="GR69" s="305">
        <v>465</v>
      </c>
      <c r="GS69" s="305">
        <v>-38422</v>
      </c>
      <c r="GT69" s="305">
        <v>-36054</v>
      </c>
      <c r="GU69" s="305"/>
      <c r="GV69" s="305">
        <v>-10191</v>
      </c>
      <c r="GW69" s="305">
        <v>-11146</v>
      </c>
      <c r="GX69" s="305">
        <v>1224363.767</v>
      </c>
      <c r="GY69" s="305">
        <v>-902176</v>
      </c>
      <c r="GZ69" s="305">
        <v>216477</v>
      </c>
      <c r="HA69" s="305">
        <v>214746</v>
      </c>
      <c r="HB69" s="305">
        <v>5079</v>
      </c>
      <c r="HC69" s="305">
        <v>1006</v>
      </c>
      <c r="HD69" s="305">
        <v>0</v>
      </c>
      <c r="HE69" s="305">
        <v>99947</v>
      </c>
      <c r="HF69" s="305">
        <v>8953</v>
      </c>
      <c r="HG69" s="305">
        <v>71070</v>
      </c>
      <c r="HH69" s="305">
        <v>9928</v>
      </c>
      <c r="HI69" s="305">
        <v>18763</v>
      </c>
      <c r="HJ69" s="305">
        <v>1731</v>
      </c>
      <c r="HK69" s="305">
        <v>235446</v>
      </c>
      <c r="HL69" s="305">
        <v>219578</v>
      </c>
      <c r="HM69" s="305">
        <v>25094</v>
      </c>
      <c r="HN69" s="305">
        <v>9850</v>
      </c>
      <c r="HO69" s="305">
        <v>22317</v>
      </c>
      <c r="HP69" s="305">
        <v>5308</v>
      </c>
      <c r="HQ69" s="305">
        <v>24908</v>
      </c>
      <c r="HR69" s="305">
        <v>132101</v>
      </c>
      <c r="HS69" s="305">
        <v>15868</v>
      </c>
      <c r="HT69" s="305">
        <v>7844</v>
      </c>
      <c r="HU69" s="305">
        <v>7820</v>
      </c>
      <c r="HV69" s="305">
        <v>1085</v>
      </c>
      <c r="HW69" s="305">
        <v>2063</v>
      </c>
      <c r="HX69" s="305">
        <v>4876</v>
      </c>
      <c r="HY69" s="305">
        <v>0</v>
      </c>
      <c r="HZ69" s="305">
        <v>-18969</v>
      </c>
      <c r="IA69" s="305">
        <v>-16601</v>
      </c>
      <c r="IB69" s="305">
        <v>0</v>
      </c>
      <c r="IC69" s="305">
        <v>5931</v>
      </c>
      <c r="ID69" s="305">
        <v>-4832</v>
      </c>
      <c r="IE69" s="305">
        <v>854052.23400000005</v>
      </c>
      <c r="IF69" s="305">
        <v>186046</v>
      </c>
      <c r="IG69" s="305">
        <v>178580</v>
      </c>
      <c r="IH69" s="305">
        <v>10484</v>
      </c>
      <c r="II69" s="305">
        <v>2568</v>
      </c>
      <c r="IJ69" s="305">
        <v>16124</v>
      </c>
      <c r="IK69" s="305">
        <v>670</v>
      </c>
      <c r="IL69" s="305">
        <v>48221</v>
      </c>
      <c r="IM69" s="305">
        <v>369</v>
      </c>
      <c r="IN69" s="305">
        <v>100144</v>
      </c>
      <c r="IO69" s="305">
        <v>7466</v>
      </c>
      <c r="IP69" s="305">
        <v>193449</v>
      </c>
      <c r="IQ69" s="305">
        <v>177149</v>
      </c>
      <c r="IR69" s="305">
        <v>82083</v>
      </c>
      <c r="IS69" s="305">
        <v>30446</v>
      </c>
      <c r="IT69" s="305">
        <v>33699</v>
      </c>
      <c r="IU69" s="305">
        <v>3570</v>
      </c>
      <c r="IV69" s="305">
        <v>4299</v>
      </c>
      <c r="IW69" s="305">
        <v>23052</v>
      </c>
      <c r="IX69" s="305">
        <v>16300</v>
      </c>
      <c r="IY69" s="305">
        <v>11705</v>
      </c>
      <c r="IZ69" s="305">
        <v>11654</v>
      </c>
      <c r="JA69" s="305">
        <v>2440</v>
      </c>
      <c r="JB69" s="305">
        <v>1536</v>
      </c>
      <c r="JC69" s="305">
        <v>573</v>
      </c>
      <c r="JD69" s="305">
        <v>46</v>
      </c>
      <c r="JE69" s="305">
        <v>-7403</v>
      </c>
      <c r="JF69" s="305">
        <v>0</v>
      </c>
      <c r="JG69" s="305">
        <v>5931</v>
      </c>
      <c r="JH69" s="305">
        <v>-4832</v>
      </c>
      <c r="JI69" s="305">
        <v>854052.23400000005</v>
      </c>
      <c r="JJ69" s="305">
        <v>78798</v>
      </c>
      <c r="JK69" s="305">
        <v>74224</v>
      </c>
      <c r="JL69" s="305">
        <v>5916</v>
      </c>
      <c r="JM69" s="305">
        <v>2256</v>
      </c>
      <c r="JN69" s="305">
        <v>26987</v>
      </c>
      <c r="JO69" s="305">
        <v>570</v>
      </c>
      <c r="JP69" s="305">
        <v>9826</v>
      </c>
      <c r="JQ69" s="305">
        <v>302</v>
      </c>
      <c r="JR69" s="305">
        <v>28367</v>
      </c>
      <c r="JS69" s="305">
        <v>4574</v>
      </c>
      <c r="JT69" s="305">
        <v>74988</v>
      </c>
      <c r="JU69" s="305">
        <v>66194</v>
      </c>
      <c r="JV69" s="305">
        <v>24982</v>
      </c>
      <c r="JW69" s="305">
        <v>22976</v>
      </c>
      <c r="JX69" s="305">
        <v>1449</v>
      </c>
      <c r="JY69" s="305">
        <v>1210</v>
      </c>
      <c r="JZ69" s="305">
        <v>583</v>
      </c>
      <c r="KA69" s="305">
        <v>14994</v>
      </c>
      <c r="KB69" s="305">
        <v>8794</v>
      </c>
      <c r="KC69" s="305">
        <v>7627</v>
      </c>
      <c r="KD69" s="305">
        <v>7612</v>
      </c>
      <c r="KE69" s="305">
        <v>435</v>
      </c>
      <c r="KF69" s="305">
        <v>251</v>
      </c>
      <c r="KG69" s="305">
        <v>58</v>
      </c>
      <c r="KH69" s="305">
        <v>423</v>
      </c>
      <c r="KI69" s="305">
        <v>3810</v>
      </c>
      <c r="KJ69" s="305">
        <v>0</v>
      </c>
      <c r="KK69" s="305">
        <v>4390</v>
      </c>
      <c r="KL69" s="305">
        <v>8030</v>
      </c>
      <c r="KM69" s="305">
        <v>23230.778000000002</v>
      </c>
      <c r="KN69" s="305">
        <v>167162</v>
      </c>
      <c r="KO69" s="305">
        <v>167131</v>
      </c>
      <c r="KP69" s="305">
        <v>75</v>
      </c>
      <c r="KQ69" s="305">
        <v>5</v>
      </c>
      <c r="KR69" s="305">
        <v>0</v>
      </c>
      <c r="KS69" s="305">
        <v>384</v>
      </c>
      <c r="KT69" s="305">
        <v>0</v>
      </c>
      <c r="KU69" s="305">
        <v>150057</v>
      </c>
      <c r="KV69" s="305">
        <v>16610</v>
      </c>
      <c r="KW69" s="305">
        <v>31</v>
      </c>
      <c r="KX69" s="305">
        <v>183022</v>
      </c>
      <c r="KY69" s="305">
        <v>182906</v>
      </c>
      <c r="KZ69" s="305">
        <v>2610</v>
      </c>
      <c r="LA69" s="305">
        <v>1144</v>
      </c>
      <c r="LB69" s="305">
        <v>172276</v>
      </c>
      <c r="LC69" s="305">
        <v>2611</v>
      </c>
      <c r="LD69" s="305">
        <v>0</v>
      </c>
      <c r="LE69" s="305">
        <v>4265</v>
      </c>
      <c r="LF69" s="305">
        <v>116</v>
      </c>
      <c r="LG69" s="305">
        <v>120</v>
      </c>
      <c r="LH69" s="305">
        <v>120</v>
      </c>
      <c r="LI69" s="305">
        <v>0</v>
      </c>
      <c r="LJ69" s="305">
        <v>0</v>
      </c>
      <c r="LK69" s="305">
        <v>0</v>
      </c>
      <c r="LL69" s="305">
        <v>-4</v>
      </c>
      <c r="LM69" s="305">
        <v>-15860</v>
      </c>
      <c r="LN69" s="305">
        <v>0</v>
      </c>
      <c r="LO69" s="305">
        <v>-15860</v>
      </c>
      <c r="LP69" s="305">
        <v>-15775</v>
      </c>
      <c r="LQ69" s="305">
        <v>52006.538</v>
      </c>
      <c r="LR69" s="305">
        <v>48437.667000000001</v>
      </c>
      <c r="LS69" s="305">
        <v>7363.5389999999998</v>
      </c>
      <c r="LT69" s="305">
        <v>30498.489000000001</v>
      </c>
      <c r="LU69" s="305">
        <v>31124.704000000002</v>
      </c>
      <c r="LV69" s="305">
        <v>10575.638999999999</v>
      </c>
      <c r="LW69" s="305">
        <v>41074.127999999997</v>
      </c>
      <c r="LX69" s="305">
        <v>23828.045869957507</v>
      </c>
      <c r="LY69" s="305">
        <v>3360.945869957508</v>
      </c>
      <c r="LZ69" s="305">
        <v>20467.099999999999</v>
      </c>
      <c r="MA69" s="305">
        <v>17553.400000000001</v>
      </c>
      <c r="MB69" s="305">
        <v>18302.699999999997</v>
      </c>
      <c r="MC69" s="305">
        <v>15579.1</v>
      </c>
      <c r="MD69" s="305">
        <v>34348535</v>
      </c>
      <c r="ME69" s="305">
        <v>28067456.199999999</v>
      </c>
      <c r="MF69" s="305">
        <v>2217.9464147658764</v>
      </c>
      <c r="MG69" s="305">
        <v>1142.9994551916316</v>
      </c>
      <c r="MH69" s="305">
        <v>14.105</v>
      </c>
      <c r="MI69" s="305">
        <v>9.3081338976364485</v>
      </c>
      <c r="MJ69" s="305">
        <v>4.7968661023635519</v>
      </c>
      <c r="MK69" s="305">
        <v>824.8</v>
      </c>
      <c r="ML69" s="305">
        <v>2416</v>
      </c>
      <c r="MM69" s="305">
        <v>259.89999999999964</v>
      </c>
      <c r="MN69" s="305">
        <v>2156.1000000000004</v>
      </c>
      <c r="MO69" s="305">
        <v>1353.2</v>
      </c>
      <c r="MP69" s="305">
        <v>15873.1</v>
      </c>
      <c r="MQ69" s="305">
        <v>11488.9</v>
      </c>
      <c r="MR69" s="305">
        <v>4384.2000000000007</v>
      </c>
      <c r="MS69" s="305">
        <v>501.2</v>
      </c>
      <c r="MT69" s="305">
        <v>2315.5</v>
      </c>
      <c r="MU69" s="305">
        <v>255.60000000000036</v>
      </c>
      <c r="MV69" s="305">
        <v>2059.8999999999996</v>
      </c>
      <c r="MW69" s="305">
        <v>1096.6999999999998</v>
      </c>
      <c r="MX69" s="305">
        <v>13640.000000000002</v>
      </c>
      <c r="MY69" s="305">
        <v>9431.6000000000022</v>
      </c>
      <c r="MZ69" s="305">
        <v>4208.3999999999996</v>
      </c>
      <c r="NA69" s="305">
        <v>585833</v>
      </c>
      <c r="NB69" s="305">
        <v>6434</v>
      </c>
      <c r="NC69" s="305">
        <v>85665</v>
      </c>
      <c r="ND69" s="305">
        <v>11364</v>
      </c>
      <c r="NE69" s="305">
        <v>74301</v>
      </c>
      <c r="NF69" s="305">
        <v>35858</v>
      </c>
      <c r="NG69" s="305">
        <v>457876</v>
      </c>
      <c r="NH69" s="305">
        <v>292225</v>
      </c>
      <c r="NI69" s="305">
        <v>165651</v>
      </c>
      <c r="NJ69" s="305">
        <v>33374.332038237604</v>
      </c>
      <c r="NK69" s="305">
        <v>12837.190742218676</v>
      </c>
      <c r="NL69" s="305">
        <v>36996.329086590369</v>
      </c>
      <c r="NM69" s="305">
        <v>44460.093896713552</v>
      </c>
      <c r="NN69" s="305">
        <v>36070.197582406916</v>
      </c>
      <c r="NO69" s="305">
        <v>32696.270630072038</v>
      </c>
      <c r="NP69" s="305">
        <v>33568.621700879761</v>
      </c>
      <c r="NQ69" s="305">
        <v>30983.608295517191</v>
      </c>
      <c r="NR69" s="305">
        <v>39361.990305104082</v>
      </c>
      <c r="NS69" s="305">
        <v>3148.752</v>
      </c>
      <c r="NT69" s="305">
        <v>1861.1001666666668</v>
      </c>
      <c r="NU69" s="305">
        <v>19725</v>
      </c>
      <c r="NV69" s="305">
        <v>0.51480621599201382</v>
      </c>
      <c r="NW69" s="305">
        <v>0.20366560096229938</v>
      </c>
      <c r="NX69" s="305">
        <v>0.26685452624163436</v>
      </c>
      <c r="NY69" s="305">
        <v>0.55404679880094854</v>
      </c>
      <c r="NZ69" s="305">
        <v>0.48605199663838211</v>
      </c>
      <c r="OA69" s="305">
        <v>0.53495686472441095</v>
      </c>
      <c r="OB69" s="305">
        <v>0.44748407448242067</v>
      </c>
      <c r="OC69" s="305">
        <v>0.81652963444930793</v>
      </c>
      <c r="OD69" s="305">
        <v>39269.25</v>
      </c>
      <c r="OE69" s="305">
        <v>19094.450000000004</v>
      </c>
      <c r="OF69" s="305">
        <v>20174.8</v>
      </c>
      <c r="OG69" s="305">
        <v>23027.05</v>
      </c>
      <c r="OH69" s="305">
        <v>12273.375</v>
      </c>
      <c r="OI69" s="305">
        <v>10753.674999999999</v>
      </c>
      <c r="OJ69" s="305">
        <v>19779.246156447593</v>
      </c>
      <c r="OK69" s="305">
        <v>10745.605002290768</v>
      </c>
      <c r="OL69" s="305">
        <v>9033.6411541568232</v>
      </c>
      <c r="OM69" s="305">
        <v>3247.8038435524072</v>
      </c>
      <c r="ON69" s="305">
        <v>1527.8</v>
      </c>
      <c r="OO69" s="305">
        <v>1720.0249999999999</v>
      </c>
      <c r="OP69" s="305">
        <v>58.638884114160575</v>
      </c>
      <c r="OQ69" s="305">
        <v>64.27718525540142</v>
      </c>
      <c r="OR69" s="305">
        <v>53.302511053393346</v>
      </c>
      <c r="OS69" s="305">
        <v>50.368280923235339</v>
      </c>
      <c r="OT69" s="305">
        <v>56.276064522888923</v>
      </c>
      <c r="OU69" s="305">
        <v>44.776856048916585</v>
      </c>
      <c r="OV69" s="305">
        <v>14.104298394941633</v>
      </c>
      <c r="OW69" s="305">
        <v>12.448083758542374</v>
      </c>
      <c r="OX69" s="305">
        <v>15.994764580480625</v>
      </c>
    </row>
    <row r="70" spans="1:414">
      <c r="A70" s="1342">
        <v>2020</v>
      </c>
      <c r="B70" s="305">
        <v>1129214</v>
      </c>
      <c r="C70" s="305">
        <v>633624</v>
      </c>
      <c r="D70" s="305">
        <v>245553</v>
      </c>
      <c r="E70" s="305">
        <v>232919</v>
      </c>
      <c r="F70" s="305">
        <v>344196</v>
      </c>
      <c r="G70" s="305">
        <v>327078</v>
      </c>
      <c r="H70" s="383">
        <v>1129214</v>
      </c>
      <c r="I70" s="383">
        <v>633624</v>
      </c>
      <c r="J70" s="383">
        <v>245553</v>
      </c>
      <c r="K70" s="383">
        <v>232919</v>
      </c>
      <c r="L70" s="383">
        <v>344196</v>
      </c>
      <c r="M70" s="383">
        <v>327078</v>
      </c>
      <c r="N70" s="305">
        <v>100</v>
      </c>
      <c r="O70" s="305">
        <v>100</v>
      </c>
      <c r="P70" s="305">
        <v>100</v>
      </c>
      <c r="Q70" s="305">
        <v>100</v>
      </c>
      <c r="R70" s="305">
        <v>100</v>
      </c>
      <c r="S70" s="305">
        <v>100</v>
      </c>
      <c r="T70" s="383">
        <v>1129214</v>
      </c>
      <c r="U70" s="383">
        <v>1026995</v>
      </c>
      <c r="V70" s="383">
        <v>561866</v>
      </c>
      <c r="W70" s="383">
        <v>465129</v>
      </c>
      <c r="X70" s="383">
        <v>273633</v>
      </c>
      <c r="Y70" s="383">
        <v>191496</v>
      </c>
      <c r="Z70" s="383">
        <v>102219</v>
      </c>
      <c r="AA70" s="305">
        <v>1129214</v>
      </c>
      <c r="AB70" s="305">
        <v>1030964</v>
      </c>
      <c r="AC70" s="305">
        <v>31445</v>
      </c>
      <c r="AD70" s="305">
        <v>40935</v>
      </c>
      <c r="AE70" s="305">
        <v>122556</v>
      </c>
      <c r="AF70" s="305">
        <v>63700</v>
      </c>
      <c r="AG70" s="305">
        <v>772328</v>
      </c>
      <c r="AH70" s="305">
        <v>567696</v>
      </c>
      <c r="AI70" s="305">
        <v>86919</v>
      </c>
      <c r="AJ70" s="305">
        <v>204632</v>
      </c>
      <c r="AK70" s="305">
        <v>98250</v>
      </c>
      <c r="AL70" s="305">
        <v>1129214</v>
      </c>
      <c r="AM70" s="305">
        <v>1030964</v>
      </c>
      <c r="AN70" s="305">
        <v>31445</v>
      </c>
      <c r="AO70" s="305">
        <v>40935</v>
      </c>
      <c r="AP70" s="305">
        <v>122556</v>
      </c>
      <c r="AQ70" s="305">
        <v>63700</v>
      </c>
      <c r="AR70" s="305">
        <v>772328</v>
      </c>
      <c r="AS70" s="305">
        <v>567696</v>
      </c>
      <c r="AT70" s="305">
        <v>86919</v>
      </c>
      <c r="AU70" s="305">
        <v>204632</v>
      </c>
      <c r="AV70" s="305">
        <v>98250</v>
      </c>
      <c r="AW70" s="305">
        <v>100</v>
      </c>
      <c r="AX70" s="305">
        <v>100</v>
      </c>
      <c r="AY70" s="305">
        <v>100</v>
      </c>
      <c r="AZ70" s="305">
        <v>100</v>
      </c>
      <c r="BA70" s="305">
        <v>100</v>
      </c>
      <c r="BB70" s="305">
        <v>100</v>
      </c>
      <c r="BC70" s="305">
        <v>100</v>
      </c>
      <c r="BD70" s="305">
        <v>100</v>
      </c>
      <c r="BE70" s="305">
        <v>100</v>
      </c>
      <c r="BF70" s="305">
        <v>100</v>
      </c>
      <c r="BG70" s="305">
        <v>100</v>
      </c>
      <c r="BH70" s="305">
        <v>344196</v>
      </c>
      <c r="BI70" s="305">
        <v>266277</v>
      </c>
      <c r="BJ70" s="305">
        <v>77919</v>
      </c>
      <c r="BK70" s="305">
        <v>63885</v>
      </c>
      <c r="BL70" s="305">
        <v>14034</v>
      </c>
      <c r="BM70" s="305">
        <v>327078</v>
      </c>
      <c r="BN70" s="305">
        <v>273307</v>
      </c>
      <c r="BO70" s="305">
        <v>53771</v>
      </c>
      <c r="BP70" s="305">
        <v>47614</v>
      </c>
      <c r="BQ70" s="305">
        <v>6157</v>
      </c>
      <c r="BR70" s="305">
        <v>344196</v>
      </c>
      <c r="BS70" s="305">
        <v>266277</v>
      </c>
      <c r="BT70" s="305">
        <v>77919</v>
      </c>
      <c r="BU70" s="305">
        <v>63885</v>
      </c>
      <c r="BV70" s="305">
        <v>14034</v>
      </c>
      <c r="BW70" s="305">
        <v>327078</v>
      </c>
      <c r="BX70" s="305">
        <v>273307</v>
      </c>
      <c r="BY70" s="305">
        <v>53771</v>
      </c>
      <c r="BZ70" s="305">
        <v>47614</v>
      </c>
      <c r="CA70" s="305">
        <v>6157</v>
      </c>
      <c r="CB70" s="305">
        <v>100</v>
      </c>
      <c r="CC70" s="305">
        <v>100</v>
      </c>
      <c r="CD70" s="305">
        <v>100</v>
      </c>
      <c r="CE70" s="305">
        <v>100</v>
      </c>
      <c r="CF70" s="305">
        <v>100</v>
      </c>
      <c r="CG70" s="305">
        <v>100</v>
      </c>
      <c r="CH70" s="305">
        <v>100</v>
      </c>
      <c r="CI70" s="305">
        <v>100</v>
      </c>
      <c r="CJ70" s="305">
        <v>100</v>
      </c>
      <c r="CK70" s="305">
        <v>100</v>
      </c>
      <c r="CL70" s="305">
        <v>232919</v>
      </c>
      <c r="CM70" s="305">
        <v>232798</v>
      </c>
      <c r="CN70" s="305">
        <v>-2463</v>
      </c>
      <c r="CO70" s="305">
        <v>2584</v>
      </c>
      <c r="CP70" s="305">
        <v>232919</v>
      </c>
      <c r="CQ70" s="305">
        <v>232798</v>
      </c>
      <c r="CR70" s="305">
        <v>-2463</v>
      </c>
      <c r="CS70" s="305">
        <v>2584</v>
      </c>
      <c r="CT70" s="305">
        <v>232798</v>
      </c>
      <c r="CU70" s="305">
        <v>60351.980402388363</v>
      </c>
      <c r="CV70" s="305">
        <v>51424.92436198223</v>
      </c>
      <c r="CW70" s="305">
        <v>16925.891129690779</v>
      </c>
      <c r="CX70" s="305">
        <v>63068.023525100478</v>
      </c>
      <c r="CY70" s="305">
        <v>2536.1481531640979</v>
      </c>
      <c r="CZ70" s="305">
        <v>38491.032427674058</v>
      </c>
      <c r="DA70" s="305">
        <v>104095.20410593864</v>
      </c>
      <c r="DB70" s="305">
        <v>232919</v>
      </c>
      <c r="DC70" s="305">
        <v>232798</v>
      </c>
      <c r="DD70" s="305">
        <v>60351.980402388363</v>
      </c>
      <c r="DE70" s="305">
        <v>51424.92436198223</v>
      </c>
      <c r="DF70" s="305">
        <v>16925.891129690779</v>
      </c>
      <c r="DG70" s="305">
        <v>63068.023525100478</v>
      </c>
      <c r="DH70" s="305">
        <v>2536.1481531640979</v>
      </c>
      <c r="DI70" s="305">
        <v>38491.032427674058</v>
      </c>
      <c r="DJ70" s="305">
        <v>104095.20410593864</v>
      </c>
      <c r="DK70" s="305">
        <v>100</v>
      </c>
      <c r="DL70" s="305">
        <v>100</v>
      </c>
      <c r="DM70" s="305">
        <v>100</v>
      </c>
      <c r="DN70" s="305">
        <v>100</v>
      </c>
      <c r="DO70" s="305">
        <v>100</v>
      </c>
      <c r="DP70" s="305">
        <v>100</v>
      </c>
      <c r="DQ70" s="305">
        <v>100</v>
      </c>
      <c r="DR70" s="305">
        <v>100</v>
      </c>
      <c r="DS70" s="305">
        <v>100</v>
      </c>
      <c r="DT70" s="305">
        <v>203104</v>
      </c>
      <c r="DU70" s="305">
        <v>29694</v>
      </c>
      <c r="DV70" s="305">
        <v>142752.01959761162</v>
      </c>
      <c r="DW70" s="305">
        <v>203104</v>
      </c>
      <c r="DX70" s="305">
        <v>29694</v>
      </c>
      <c r="DY70" s="305">
        <v>142752.01959761162</v>
      </c>
      <c r="DZ70" s="305">
        <v>100</v>
      </c>
      <c r="EA70" s="305">
        <v>100</v>
      </c>
      <c r="EB70" s="305">
        <v>100</v>
      </c>
      <c r="EC70" s="305">
        <v>4158323.9999999995</v>
      </c>
      <c r="ED70" s="305">
        <v>4392168.9715256887</v>
      </c>
      <c r="EE70" s="305">
        <v>74.3</v>
      </c>
      <c r="EF70" s="305">
        <v>196491</v>
      </c>
      <c r="EG70" s="305">
        <v>523837</v>
      </c>
      <c r="EH70" s="305">
        <v>37918</v>
      </c>
      <c r="EI70" s="305">
        <v>-25645</v>
      </c>
      <c r="EJ70" s="305">
        <v>772992</v>
      </c>
      <c r="EK70" s="305">
        <v>633624</v>
      </c>
      <c r="EL70" s="305">
        <v>-3827</v>
      </c>
      <c r="EM70" s="305">
        <v>135541</v>
      </c>
      <c r="EN70" s="305">
        <v>17.53459285477728</v>
      </c>
      <c r="EO70" s="305">
        <v>344196</v>
      </c>
      <c r="EP70" s="305">
        <v>266277</v>
      </c>
      <c r="EQ70" s="305">
        <v>77919</v>
      </c>
      <c r="ER70" s="305">
        <v>14034</v>
      </c>
      <c r="ES70" s="305">
        <v>327078</v>
      </c>
      <c r="ET70" s="305">
        <v>273307</v>
      </c>
      <c r="EU70" s="305">
        <v>53771</v>
      </c>
      <c r="EV70" s="305">
        <v>6157</v>
      </c>
      <c r="EW70" s="305">
        <v>2059</v>
      </c>
      <c r="EX70" s="305">
        <v>-10271</v>
      </c>
      <c r="EY70" s="305">
        <v>5042</v>
      </c>
      <c r="EZ70" s="305">
        <v>13948</v>
      </c>
      <c r="FA70" s="305">
        <v>51659</v>
      </c>
      <c r="FB70" s="305">
        <v>49600</v>
      </c>
      <c r="FC70" s="305">
        <v>2059</v>
      </c>
      <c r="FD70" s="305">
        <v>19440</v>
      </c>
      <c r="FE70" s="305">
        <v>29711</v>
      </c>
      <c r="FF70" s="305">
        <v>-10271</v>
      </c>
      <c r="FG70" s="305">
        <v>1121002</v>
      </c>
      <c r="FH70" s="305">
        <v>191496</v>
      </c>
      <c r="FI70" s="305">
        <v>929506</v>
      </c>
      <c r="FJ70" s="305">
        <v>633624</v>
      </c>
      <c r="FK70" s="305">
        <v>245553</v>
      </c>
      <c r="FL70" s="305">
        <v>241825</v>
      </c>
      <c r="FM70" s="305">
        <v>232919</v>
      </c>
      <c r="FN70" s="305">
        <v>4445</v>
      </c>
      <c r="FO70" s="305">
        <v>-597</v>
      </c>
      <c r="FP70" s="305">
        <v>5042</v>
      </c>
      <c r="FQ70" s="305">
        <v>13948</v>
      </c>
      <c r="FR70" s="305">
        <v>1.235195454537404</v>
      </c>
      <c r="FS70" s="305">
        <v>468267</v>
      </c>
      <c r="FT70" s="305">
        <v>456807</v>
      </c>
      <c r="FU70" s="305">
        <v>20265</v>
      </c>
      <c r="FV70" s="305">
        <v>4495</v>
      </c>
      <c r="FW70" s="305">
        <v>0</v>
      </c>
      <c r="FX70" s="305">
        <v>126756</v>
      </c>
      <c r="FY70" s="305">
        <v>6972</v>
      </c>
      <c r="FZ70" s="305">
        <v>125348</v>
      </c>
      <c r="GA70" s="305">
        <v>162174</v>
      </c>
      <c r="GB70" s="305">
        <v>10797</v>
      </c>
      <c r="GC70" s="305">
        <v>11460</v>
      </c>
      <c r="GD70" s="305">
        <v>580164</v>
      </c>
      <c r="GE70" s="305">
        <v>535785</v>
      </c>
      <c r="GF70" s="305">
        <v>140652</v>
      </c>
      <c r="GG70" s="305">
        <v>66231</v>
      </c>
      <c r="GH70" s="305">
        <v>261625</v>
      </c>
      <c r="GI70" s="305">
        <v>41965</v>
      </c>
      <c r="GJ70" s="305">
        <v>21421</v>
      </c>
      <c r="GK70" s="305">
        <v>25134</v>
      </c>
      <c r="GL70" s="305">
        <v>20722</v>
      </c>
      <c r="GM70" s="305">
        <v>44379</v>
      </c>
      <c r="GN70" s="305">
        <v>30247</v>
      </c>
      <c r="GO70" s="305">
        <v>29694</v>
      </c>
      <c r="GP70" s="305">
        <v>4386</v>
      </c>
      <c r="GQ70" s="305">
        <v>8726</v>
      </c>
      <c r="GR70" s="305">
        <v>1020</v>
      </c>
      <c r="GS70" s="305">
        <v>-111897</v>
      </c>
      <c r="GT70" s="305">
        <v>-109763</v>
      </c>
      <c r="GU70" s="305"/>
      <c r="GV70" s="305">
        <v>-86770</v>
      </c>
      <c r="GW70" s="305">
        <v>-78978</v>
      </c>
      <c r="GX70" s="305">
        <v>1346916.37</v>
      </c>
      <c r="GY70" s="305">
        <v>-945213</v>
      </c>
      <c r="GZ70" s="305">
        <v>194776</v>
      </c>
      <c r="HA70" s="305">
        <v>191325</v>
      </c>
      <c r="HB70" s="305">
        <v>4821</v>
      </c>
      <c r="HC70" s="305">
        <v>836</v>
      </c>
      <c r="HD70" s="305">
        <v>0</v>
      </c>
      <c r="HE70" s="305">
        <v>89002</v>
      </c>
      <c r="HF70" s="305">
        <v>7202</v>
      </c>
      <c r="HG70" s="305">
        <v>62544</v>
      </c>
      <c r="HH70" s="305">
        <v>9706</v>
      </c>
      <c r="HI70" s="305">
        <v>17214</v>
      </c>
      <c r="HJ70" s="305">
        <v>3451</v>
      </c>
      <c r="HK70" s="305">
        <v>280589</v>
      </c>
      <c r="HL70" s="305">
        <v>260904</v>
      </c>
      <c r="HM70" s="305">
        <v>25800</v>
      </c>
      <c r="HN70" s="305">
        <v>9107</v>
      </c>
      <c r="HO70" s="305">
        <v>22813</v>
      </c>
      <c r="HP70" s="305">
        <v>6022</v>
      </c>
      <c r="HQ70" s="305">
        <v>22366</v>
      </c>
      <c r="HR70" s="305">
        <v>174796</v>
      </c>
      <c r="HS70" s="305">
        <v>19685</v>
      </c>
      <c r="HT70" s="305">
        <v>10502</v>
      </c>
      <c r="HU70" s="305">
        <v>10065</v>
      </c>
      <c r="HV70" s="305">
        <v>1432</v>
      </c>
      <c r="HW70" s="305">
        <v>1826</v>
      </c>
      <c r="HX70" s="305">
        <v>5309</v>
      </c>
      <c r="HY70" s="305">
        <v>616</v>
      </c>
      <c r="HZ70" s="305">
        <v>-85813</v>
      </c>
      <c r="IA70" s="305">
        <v>-83679</v>
      </c>
      <c r="IB70" s="305">
        <v>0</v>
      </c>
      <c r="IC70" s="305">
        <v>-63451</v>
      </c>
      <c r="ID70" s="305">
        <v>-69579</v>
      </c>
      <c r="IE70" s="305">
        <v>936169.47700000007</v>
      </c>
      <c r="IF70" s="305">
        <v>204514</v>
      </c>
      <c r="IG70" s="305">
        <v>196680</v>
      </c>
      <c r="IH70" s="305">
        <v>9969</v>
      </c>
      <c r="II70" s="305">
        <v>2104</v>
      </c>
      <c r="IJ70" s="305">
        <v>12794</v>
      </c>
      <c r="IK70" s="305">
        <v>408</v>
      </c>
      <c r="IL70" s="305">
        <v>53357</v>
      </c>
      <c r="IM70" s="305">
        <v>407</v>
      </c>
      <c r="IN70" s="305">
        <v>117641</v>
      </c>
      <c r="IO70" s="305">
        <v>7834</v>
      </c>
      <c r="IP70" s="305">
        <v>206682</v>
      </c>
      <c r="IQ70" s="305">
        <v>186289</v>
      </c>
      <c r="IR70" s="305">
        <v>86880</v>
      </c>
      <c r="IS70" s="305">
        <v>34021</v>
      </c>
      <c r="IT70" s="305">
        <v>35640</v>
      </c>
      <c r="IU70" s="305">
        <v>3636</v>
      </c>
      <c r="IV70" s="305">
        <v>3682</v>
      </c>
      <c r="IW70" s="305">
        <v>22430</v>
      </c>
      <c r="IX70" s="305">
        <v>20393</v>
      </c>
      <c r="IY70" s="305">
        <v>13070</v>
      </c>
      <c r="IZ70" s="305">
        <v>12950</v>
      </c>
      <c r="JA70" s="305">
        <v>2500</v>
      </c>
      <c r="JB70" s="305">
        <v>1522</v>
      </c>
      <c r="JC70" s="305">
        <v>3258</v>
      </c>
      <c r="JD70" s="305">
        <v>43</v>
      </c>
      <c r="JE70" s="305">
        <v>-2168</v>
      </c>
      <c r="JF70" s="305">
        <v>0</v>
      </c>
      <c r="JG70" s="305">
        <v>-63451</v>
      </c>
      <c r="JH70" s="305">
        <v>-69579</v>
      </c>
      <c r="JI70" s="305">
        <v>936169.47700000007</v>
      </c>
      <c r="JJ70" s="305">
        <v>74840</v>
      </c>
      <c r="JK70" s="305">
        <v>71176</v>
      </c>
      <c r="JL70" s="305">
        <v>5414</v>
      </c>
      <c r="JM70" s="305">
        <v>1551</v>
      </c>
      <c r="JN70" s="305">
        <v>24960</v>
      </c>
      <c r="JO70" s="305">
        <v>469</v>
      </c>
      <c r="JP70" s="305">
        <v>9447</v>
      </c>
      <c r="JQ70" s="305">
        <v>288</v>
      </c>
      <c r="JR70" s="305">
        <v>29047</v>
      </c>
      <c r="JS70" s="305">
        <v>3664</v>
      </c>
      <c r="JT70" s="305">
        <v>72088</v>
      </c>
      <c r="JU70" s="305">
        <v>64423</v>
      </c>
      <c r="JV70" s="305">
        <v>25289</v>
      </c>
      <c r="JW70" s="305">
        <v>21956</v>
      </c>
      <c r="JX70" s="305">
        <v>1413</v>
      </c>
      <c r="JY70" s="305">
        <v>1629</v>
      </c>
      <c r="JZ70" s="305">
        <v>485</v>
      </c>
      <c r="KA70" s="305">
        <v>13651</v>
      </c>
      <c r="KB70" s="305">
        <v>7665</v>
      </c>
      <c r="KC70" s="305">
        <v>6513</v>
      </c>
      <c r="KD70" s="305">
        <v>6517</v>
      </c>
      <c r="KE70" s="305">
        <v>454</v>
      </c>
      <c r="KF70" s="305">
        <v>194</v>
      </c>
      <c r="KG70" s="305">
        <v>143</v>
      </c>
      <c r="KH70" s="305">
        <v>361</v>
      </c>
      <c r="KI70" s="305">
        <v>2752</v>
      </c>
      <c r="KJ70" s="305">
        <v>0</v>
      </c>
      <c r="KK70" s="305">
        <v>3234</v>
      </c>
      <c r="KL70" s="305">
        <v>6753</v>
      </c>
      <c r="KM70" s="305">
        <v>21920.222000000002</v>
      </c>
      <c r="KN70" s="305">
        <v>193120</v>
      </c>
      <c r="KO70" s="305">
        <v>193067</v>
      </c>
      <c r="KP70" s="305">
        <v>61</v>
      </c>
      <c r="KQ70" s="305">
        <v>4</v>
      </c>
      <c r="KR70" s="305">
        <v>0</v>
      </c>
      <c r="KS70" s="305">
        <v>292</v>
      </c>
      <c r="KT70" s="305">
        <v>0</v>
      </c>
      <c r="KU70" s="305">
        <v>151773</v>
      </c>
      <c r="KV70" s="305">
        <v>40937</v>
      </c>
      <c r="KW70" s="305">
        <v>53</v>
      </c>
      <c r="KX70" s="305">
        <v>219788</v>
      </c>
      <c r="KY70" s="305">
        <v>219610</v>
      </c>
      <c r="KZ70" s="305">
        <v>2683</v>
      </c>
      <c r="LA70" s="305">
        <v>1147</v>
      </c>
      <c r="LB70" s="305">
        <v>201759</v>
      </c>
      <c r="LC70" s="305">
        <v>10134</v>
      </c>
      <c r="LD70" s="305">
        <v>0</v>
      </c>
      <c r="LE70" s="305">
        <v>3887</v>
      </c>
      <c r="LF70" s="305">
        <v>178</v>
      </c>
      <c r="LG70" s="305">
        <v>162</v>
      </c>
      <c r="LH70" s="305">
        <v>162</v>
      </c>
      <c r="LI70" s="305">
        <v>0</v>
      </c>
      <c r="LJ70" s="305">
        <v>0</v>
      </c>
      <c r="LK70" s="305">
        <v>16</v>
      </c>
      <c r="LL70" s="305">
        <v>0</v>
      </c>
      <c r="LM70" s="305">
        <v>-26668</v>
      </c>
      <c r="LN70" s="305">
        <v>0</v>
      </c>
      <c r="LO70" s="305">
        <v>-26668</v>
      </c>
      <c r="LP70" s="305">
        <v>-26543</v>
      </c>
      <c r="LQ70" s="305">
        <v>84840.284</v>
      </c>
      <c r="LR70" s="305">
        <v>48885.133000000002</v>
      </c>
      <c r="LS70" s="305">
        <v>7321.24</v>
      </c>
      <c r="LT70" s="305">
        <v>30785.371999999999</v>
      </c>
      <c r="LU70" s="305">
        <v>31324.447</v>
      </c>
      <c r="LV70" s="305">
        <v>10778.521000000001</v>
      </c>
      <c r="LW70" s="305">
        <v>41563.892999999996</v>
      </c>
      <c r="LX70" s="305">
        <v>23165.12268032083</v>
      </c>
      <c r="LY70" s="305">
        <v>3598.1226803208301</v>
      </c>
      <c r="LZ70" s="305">
        <v>19567</v>
      </c>
      <c r="MA70" s="305">
        <v>16709.099999999999</v>
      </c>
      <c r="MB70" s="305">
        <v>17001.7</v>
      </c>
      <c r="MC70" s="305">
        <v>14491.9</v>
      </c>
      <c r="MD70" s="305">
        <v>30576946.200000003</v>
      </c>
      <c r="ME70" s="305">
        <v>25278860.800000001</v>
      </c>
      <c r="MF70" s="305">
        <v>2651.1482916037276</v>
      </c>
      <c r="MG70" s="305">
        <v>946.97438871710256</v>
      </c>
      <c r="MH70" s="305">
        <v>15.532499999999999</v>
      </c>
      <c r="MI70" s="305">
        <v>11.444568320183874</v>
      </c>
      <c r="MJ70" s="305">
        <v>4.0879316798161245</v>
      </c>
      <c r="MK70" s="305">
        <v>776.8</v>
      </c>
      <c r="ML70" s="305">
        <v>2329.4</v>
      </c>
      <c r="MM70" s="305">
        <v>262.40000000000009</v>
      </c>
      <c r="MN70" s="305">
        <v>2067</v>
      </c>
      <c r="MO70" s="305">
        <v>1287.3</v>
      </c>
      <c r="MP70" s="305">
        <v>15173.500000000002</v>
      </c>
      <c r="MQ70" s="305">
        <v>10736.7</v>
      </c>
      <c r="MR70" s="305">
        <v>4436.8</v>
      </c>
      <c r="MS70" s="305">
        <v>476.2</v>
      </c>
      <c r="MT70" s="305">
        <v>2224.6</v>
      </c>
      <c r="MU70" s="305">
        <v>256</v>
      </c>
      <c r="MV70" s="305">
        <v>1968.6</v>
      </c>
      <c r="MW70" s="305">
        <v>1041.2</v>
      </c>
      <c r="MX70" s="305">
        <v>12967.1</v>
      </c>
      <c r="MY70" s="305">
        <v>8716.6</v>
      </c>
      <c r="MZ70" s="305">
        <v>4250.5</v>
      </c>
      <c r="NA70" s="305">
        <v>561866</v>
      </c>
      <c r="NB70" s="305">
        <v>6936</v>
      </c>
      <c r="NC70" s="305">
        <v>83271</v>
      </c>
      <c r="ND70" s="305">
        <v>10710</v>
      </c>
      <c r="NE70" s="305">
        <v>72561</v>
      </c>
      <c r="NF70" s="305">
        <v>35661</v>
      </c>
      <c r="NG70" s="305">
        <v>435998</v>
      </c>
      <c r="NH70" s="305">
        <v>269675</v>
      </c>
      <c r="NI70" s="305">
        <v>166323</v>
      </c>
      <c r="NJ70" s="305">
        <v>33626.347319723987</v>
      </c>
      <c r="NK70" s="305">
        <v>14565.308693826124</v>
      </c>
      <c r="NL70" s="305">
        <v>37431.89786927987</v>
      </c>
      <c r="NM70" s="305">
        <v>41835.9375</v>
      </c>
      <c r="NN70" s="305">
        <v>36859.189271563548</v>
      </c>
      <c r="NO70" s="305">
        <v>34249.903956972725</v>
      </c>
      <c r="NP70" s="305">
        <v>33623.400760385899</v>
      </c>
      <c r="NQ70" s="305">
        <v>30938.095128834637</v>
      </c>
      <c r="NR70" s="305">
        <v>39130.219974120693</v>
      </c>
      <c r="NS70" s="305">
        <v>3709.8245000000002</v>
      </c>
      <c r="NT70" s="305">
        <v>2974.8500833333337</v>
      </c>
      <c r="NU70" s="305">
        <v>41965</v>
      </c>
      <c r="NV70" s="305">
        <v>0.54499090171916764</v>
      </c>
      <c r="NW70" s="305">
        <v>0.22057560820480204</v>
      </c>
      <c r="NX70" s="305">
        <v>0.26163429827775742</v>
      </c>
      <c r="NY70" s="305">
        <v>0.59206403603250757</v>
      </c>
      <c r="NZ70" s="305">
        <v>0.55982731554160126</v>
      </c>
      <c r="OA70" s="305">
        <v>0.56452439896002737</v>
      </c>
      <c r="OB70" s="305">
        <v>0.47503417321946956</v>
      </c>
      <c r="OC70" s="305">
        <v>0.81279076586262167</v>
      </c>
      <c r="OD70" s="305">
        <v>39578.875</v>
      </c>
      <c r="OE70" s="305">
        <v>19241.974999999999</v>
      </c>
      <c r="OF70" s="305">
        <v>20336.900000000001</v>
      </c>
      <c r="OG70" s="305">
        <v>22733.224999999999</v>
      </c>
      <c r="OH70" s="305">
        <v>12108.85</v>
      </c>
      <c r="OI70" s="305">
        <v>10624.375</v>
      </c>
      <c r="OJ70" s="305">
        <v>19202.36723414679</v>
      </c>
      <c r="OK70" s="305">
        <v>10429.622939162698</v>
      </c>
      <c r="OL70" s="305">
        <v>8772.7442949840934</v>
      </c>
      <c r="OM70" s="305">
        <v>3530.8577658532081</v>
      </c>
      <c r="ON70" s="305">
        <v>1679.2249999999999</v>
      </c>
      <c r="OO70" s="305">
        <v>1851.625</v>
      </c>
      <c r="OP70" s="305">
        <v>57.437774570398979</v>
      </c>
      <c r="OQ70" s="305">
        <v>62.92935106713319</v>
      </c>
      <c r="OR70" s="305">
        <v>52.241860853915789</v>
      </c>
      <c r="OS70" s="305">
        <v>48.516708052330415</v>
      </c>
      <c r="OT70" s="305">
        <v>54.202455512818716</v>
      </c>
      <c r="OU70" s="305">
        <v>43.137077406016125</v>
      </c>
      <c r="OV70" s="305">
        <v>15.531706415843807</v>
      </c>
      <c r="OW70" s="305">
        <v>13.867749621144865</v>
      </c>
      <c r="OX70" s="305">
        <v>17.428084004941464</v>
      </c>
    </row>
    <row r="71" spans="1:414">
      <c r="A71" s="1342">
        <v>2021</v>
      </c>
      <c r="B71" s="305">
        <v>1235474</v>
      </c>
      <c r="C71" s="305">
        <v>693559</v>
      </c>
      <c r="D71" s="305">
        <v>259441</v>
      </c>
      <c r="E71" s="305">
        <v>270248</v>
      </c>
      <c r="F71" s="305">
        <v>417060</v>
      </c>
      <c r="G71" s="305">
        <v>404834</v>
      </c>
      <c r="H71" s="383">
        <v>1204681.0654409998</v>
      </c>
      <c r="I71" s="383">
        <v>678644.98254611145</v>
      </c>
      <c r="J71" s="383">
        <v>254459.01302220378</v>
      </c>
      <c r="K71" s="383">
        <v>257379.09886825597</v>
      </c>
      <c r="L71" s="383">
        <v>390276.09256892197</v>
      </c>
      <c r="M71" s="383">
        <v>376078.12156449322</v>
      </c>
      <c r="N71" s="305">
        <v>102.55610679393618</v>
      </c>
      <c r="O71" s="305">
        <v>102.19761699230941</v>
      </c>
      <c r="P71" s="305">
        <v>101.95787404762176</v>
      </c>
      <c r="Q71" s="305">
        <v>104.99997909244807</v>
      </c>
      <c r="R71" s="305">
        <v>106.86281018516348</v>
      </c>
      <c r="S71" s="305">
        <v>107.64625134689614</v>
      </c>
      <c r="T71" s="383">
        <v>1235474</v>
      </c>
      <c r="U71" s="383">
        <v>1108501</v>
      </c>
      <c r="V71" s="383">
        <v>604193</v>
      </c>
      <c r="W71" s="383">
        <v>504308</v>
      </c>
      <c r="X71" s="383">
        <v>302068</v>
      </c>
      <c r="Y71" s="383">
        <v>202240</v>
      </c>
      <c r="Z71" s="383">
        <v>126973</v>
      </c>
      <c r="AA71" s="305">
        <v>1235474</v>
      </c>
      <c r="AB71" s="305">
        <v>1118595</v>
      </c>
      <c r="AC71" s="305">
        <v>34201</v>
      </c>
      <c r="AD71" s="305">
        <v>46396</v>
      </c>
      <c r="AE71" s="305">
        <v>139066</v>
      </c>
      <c r="AF71" s="305">
        <v>65544</v>
      </c>
      <c r="AG71" s="305">
        <v>833388</v>
      </c>
      <c r="AH71" s="305">
        <v>623072</v>
      </c>
      <c r="AI71" s="305">
        <v>88870</v>
      </c>
      <c r="AJ71" s="305">
        <v>210316</v>
      </c>
      <c r="AK71" s="305">
        <v>116879</v>
      </c>
      <c r="AL71" s="305">
        <v>1204681.0654409998</v>
      </c>
      <c r="AM71" s="305">
        <v>1095726.7944258277</v>
      </c>
      <c r="AN71" s="305">
        <v>33549.672669739513</v>
      </c>
      <c r="AO71" s="305">
        <v>33387.170378997405</v>
      </c>
      <c r="AP71" s="305">
        <v>139617.13352860446</v>
      </c>
      <c r="AQ71" s="305">
        <v>63055.937124854543</v>
      </c>
      <c r="AR71" s="305">
        <v>826116.88072363171</v>
      </c>
      <c r="AS71" s="305">
        <v>617679.27321407525</v>
      </c>
      <c r="AT71" s="305">
        <v>88519.613385000004</v>
      </c>
      <c r="AU71" s="305">
        <v>208437.6075095564</v>
      </c>
      <c r="AV71" s="305">
        <v>108954.27101517223</v>
      </c>
      <c r="AW71" s="305">
        <v>102.55610679393618</v>
      </c>
      <c r="AX71" s="305">
        <v>102.08703535320186</v>
      </c>
      <c r="AY71" s="305">
        <v>101.94138207150962</v>
      </c>
      <c r="AZ71" s="305">
        <v>138.9635583768607</v>
      </c>
      <c r="BA71" s="305">
        <v>99.605253657144061</v>
      </c>
      <c r="BB71" s="305">
        <v>103.94580270882176</v>
      </c>
      <c r="BC71" s="305">
        <v>100.88015624011935</v>
      </c>
      <c r="BD71" s="305">
        <v>100.87306261028704</v>
      </c>
      <c r="BE71" s="305">
        <v>100.39582935532722</v>
      </c>
      <c r="BF71" s="305">
        <v>100.90117734169324</v>
      </c>
      <c r="BG71" s="305">
        <v>107.27344500678109</v>
      </c>
      <c r="BH71" s="305">
        <v>417060</v>
      </c>
      <c r="BI71" s="305">
        <v>317822</v>
      </c>
      <c r="BJ71" s="305">
        <v>99238</v>
      </c>
      <c r="BK71" s="305">
        <v>74030</v>
      </c>
      <c r="BL71" s="305">
        <v>25208</v>
      </c>
      <c r="BM71" s="305">
        <v>404834</v>
      </c>
      <c r="BN71" s="305">
        <v>339124</v>
      </c>
      <c r="BO71" s="305">
        <v>65710</v>
      </c>
      <c r="BP71" s="305">
        <v>56791</v>
      </c>
      <c r="BQ71" s="305">
        <v>8919</v>
      </c>
      <c r="BR71" s="305">
        <v>390276.09256892197</v>
      </c>
      <c r="BS71" s="305">
        <v>291536.03812475468</v>
      </c>
      <c r="BT71" s="305">
        <v>98740.054444167297</v>
      </c>
      <c r="BU71" s="305">
        <v>74181.044783617122</v>
      </c>
      <c r="BV71" s="305">
        <v>24559.009660550171</v>
      </c>
      <c r="BW71" s="305">
        <v>376078.12156449322</v>
      </c>
      <c r="BX71" s="305">
        <v>313304.10891405697</v>
      </c>
      <c r="BY71" s="305">
        <v>62774.012650436263</v>
      </c>
      <c r="BZ71" s="305">
        <v>54078.008397309241</v>
      </c>
      <c r="CA71" s="305">
        <v>8696.0042531270228</v>
      </c>
      <c r="CB71" s="305">
        <v>106.86281018516348</v>
      </c>
      <c r="CC71" s="305">
        <v>109.01636794007503</v>
      </c>
      <c r="CD71" s="305">
        <v>100.50429945439645</v>
      </c>
      <c r="CE71" s="305">
        <v>99.796383585513368</v>
      </c>
      <c r="CF71" s="305">
        <v>102.64257536610819</v>
      </c>
      <c r="CG71" s="305">
        <v>107.64625134689614</v>
      </c>
      <c r="CH71" s="305">
        <v>108.24115942029529</v>
      </c>
      <c r="CI71" s="305">
        <v>104.6770745179428</v>
      </c>
      <c r="CJ71" s="305">
        <v>105.01681123823663</v>
      </c>
      <c r="CK71" s="305">
        <v>102.56434726090191</v>
      </c>
      <c r="CL71" s="305">
        <v>270248</v>
      </c>
      <c r="CM71" s="305">
        <v>249560</v>
      </c>
      <c r="CN71" s="305">
        <v>17882</v>
      </c>
      <c r="CO71" s="305">
        <v>2806</v>
      </c>
      <c r="CP71" s="305">
        <v>257379.09886825597</v>
      </c>
      <c r="CQ71" s="305">
        <v>238933.03203072422</v>
      </c>
      <c r="CR71" s="305">
        <v>15615.066267177332</v>
      </c>
      <c r="CS71" s="305">
        <v>2831.0005703544193</v>
      </c>
      <c r="CT71" s="305">
        <v>249560</v>
      </c>
      <c r="CU71" s="305">
        <v>64657.120843562123</v>
      </c>
      <c r="CV71" s="305">
        <v>55390.949194214336</v>
      </c>
      <c r="CW71" s="305">
        <v>16847.330501033153</v>
      </c>
      <c r="CX71" s="305">
        <v>67502.153519637402</v>
      </c>
      <c r="CY71" s="305">
        <v>2439.3987153762514</v>
      </c>
      <c r="CZ71" s="305">
        <v>42723.047226176735</v>
      </c>
      <c r="DA71" s="305">
        <v>112664.59946119039</v>
      </c>
      <c r="DB71" s="305">
        <v>257379.09886825597</v>
      </c>
      <c r="DC71" s="305">
        <v>238933.03203072422</v>
      </c>
      <c r="DD71" s="305">
        <v>60666.352778180444</v>
      </c>
      <c r="DE71" s="305">
        <v>51331.728426395923</v>
      </c>
      <c r="DF71" s="305">
        <v>15743.244039785215</v>
      </c>
      <c r="DG71" s="305">
        <v>67220.831662345066</v>
      </c>
      <c r="DH71" s="305">
        <v>2368.5587317328191</v>
      </c>
      <c r="DI71" s="305">
        <v>41602.316392284723</v>
      </c>
      <c r="DJ71" s="305">
        <v>111191.7067863626</v>
      </c>
      <c r="DK71" s="305">
        <v>104.99997909244807</v>
      </c>
      <c r="DL71" s="305">
        <v>104.44767635473242</v>
      </c>
      <c r="DM71" s="305">
        <v>106.57822315439576</v>
      </c>
      <c r="DN71" s="305">
        <v>107.90782015773908</v>
      </c>
      <c r="DO71" s="305">
        <v>107.01308102991842</v>
      </c>
      <c r="DP71" s="305">
        <v>100.41850398207721</v>
      </c>
      <c r="DQ71" s="305">
        <v>102.99084767011905</v>
      </c>
      <c r="DR71" s="305">
        <v>102.6939145006355</v>
      </c>
      <c r="DS71" s="305">
        <v>101.32464256318838</v>
      </c>
      <c r="DT71" s="305">
        <v>215969</v>
      </c>
      <c r="DU71" s="305">
        <v>33591</v>
      </c>
      <c r="DV71" s="305">
        <v>151311.87915643788</v>
      </c>
      <c r="DW71" s="305">
        <v>207803.68482410206</v>
      </c>
      <c r="DX71" s="305">
        <v>31129.347206622147</v>
      </c>
      <c r="DY71" s="305">
        <v>147137.33204592162</v>
      </c>
      <c r="DZ71" s="305">
        <v>103.92934089826636</v>
      </c>
      <c r="EA71" s="305">
        <v>107.90782015773908</v>
      </c>
      <c r="EB71" s="305">
        <v>102.83717738555526</v>
      </c>
      <c r="EC71" s="305">
        <v>4201219</v>
      </c>
      <c r="ED71" s="305">
        <v>4451973.3719577733</v>
      </c>
      <c r="EE71" s="305">
        <v>77.787499999999994</v>
      </c>
      <c r="EF71" s="305">
        <v>212856</v>
      </c>
      <c r="EG71" s="305">
        <v>560591</v>
      </c>
      <c r="EH71" s="305">
        <v>35453</v>
      </c>
      <c r="EI71" s="305">
        <v>-44452</v>
      </c>
      <c r="EJ71" s="305">
        <v>811179</v>
      </c>
      <c r="EK71" s="305">
        <v>693559</v>
      </c>
      <c r="EL71" s="305">
        <v>-2225</v>
      </c>
      <c r="EM71" s="305">
        <v>115395</v>
      </c>
      <c r="EN71" s="305">
        <v>14.225590159508567</v>
      </c>
      <c r="EO71" s="305">
        <v>417060</v>
      </c>
      <c r="EP71" s="305">
        <v>317822</v>
      </c>
      <c r="EQ71" s="305">
        <v>99238</v>
      </c>
      <c r="ER71" s="305">
        <v>25208</v>
      </c>
      <c r="ES71" s="305">
        <v>404834</v>
      </c>
      <c r="ET71" s="305">
        <v>339124</v>
      </c>
      <c r="EU71" s="305">
        <v>65710</v>
      </c>
      <c r="EV71" s="305">
        <v>8919</v>
      </c>
      <c r="EW71" s="305">
        <v>8248</v>
      </c>
      <c r="EX71" s="305">
        <v>-10924</v>
      </c>
      <c r="EY71" s="305">
        <v>10734</v>
      </c>
      <c r="EZ71" s="305">
        <v>20284</v>
      </c>
      <c r="FA71" s="305">
        <v>64369</v>
      </c>
      <c r="FB71" s="305">
        <v>56121</v>
      </c>
      <c r="FC71" s="305">
        <v>8248</v>
      </c>
      <c r="FD71" s="305">
        <v>23065</v>
      </c>
      <c r="FE71" s="305">
        <v>33989</v>
      </c>
      <c r="FF71" s="305">
        <v>-10924</v>
      </c>
      <c r="FG71" s="305">
        <v>1232798</v>
      </c>
      <c r="FH71" s="305">
        <v>202240</v>
      </c>
      <c r="FI71" s="305">
        <v>1030558</v>
      </c>
      <c r="FJ71" s="305">
        <v>693559</v>
      </c>
      <c r="FK71" s="305">
        <v>259441</v>
      </c>
      <c r="FL71" s="305">
        <v>279798</v>
      </c>
      <c r="FM71" s="305">
        <v>270248</v>
      </c>
      <c r="FN71" s="305">
        <v>9904</v>
      </c>
      <c r="FO71" s="305">
        <v>-830</v>
      </c>
      <c r="FP71" s="305">
        <v>10734</v>
      </c>
      <c r="FQ71" s="305">
        <v>20284</v>
      </c>
      <c r="FR71" s="305">
        <v>1.6417990180287081</v>
      </c>
      <c r="FS71" s="305">
        <v>528950</v>
      </c>
      <c r="FT71" s="305">
        <v>510310</v>
      </c>
      <c r="FU71" s="305">
        <v>22133</v>
      </c>
      <c r="FV71" s="305">
        <v>5464</v>
      </c>
      <c r="FW71" s="305">
        <v>0</v>
      </c>
      <c r="FX71" s="305">
        <v>146953</v>
      </c>
      <c r="FY71" s="305">
        <v>6785</v>
      </c>
      <c r="FZ71" s="305">
        <v>143485</v>
      </c>
      <c r="GA71" s="305">
        <v>171687</v>
      </c>
      <c r="GB71" s="305">
        <v>13803</v>
      </c>
      <c r="GC71" s="305">
        <v>18640</v>
      </c>
      <c r="GD71" s="305">
        <v>611124</v>
      </c>
      <c r="GE71" s="305">
        <v>550982</v>
      </c>
      <c r="GF71" s="305">
        <v>148094</v>
      </c>
      <c r="GG71" s="305">
        <v>71270</v>
      </c>
      <c r="GH71" s="305">
        <v>263584</v>
      </c>
      <c r="GI71" s="305">
        <v>31704</v>
      </c>
      <c r="GJ71" s="305">
        <v>17604</v>
      </c>
      <c r="GK71" s="305">
        <v>26177</v>
      </c>
      <c r="GL71" s="305">
        <v>24253</v>
      </c>
      <c r="GM71" s="305">
        <v>60142</v>
      </c>
      <c r="GN71" s="305">
        <v>33343</v>
      </c>
      <c r="GO71" s="305">
        <v>33591</v>
      </c>
      <c r="GP71" s="305">
        <v>6641</v>
      </c>
      <c r="GQ71" s="305">
        <v>18837</v>
      </c>
      <c r="GR71" s="305">
        <v>1321</v>
      </c>
      <c r="GS71" s="305">
        <v>-82174</v>
      </c>
      <c r="GT71" s="305">
        <v>-80916</v>
      </c>
      <c r="GU71" s="305"/>
      <c r="GV71" s="305">
        <v>-56004</v>
      </c>
      <c r="GW71" s="305">
        <v>-40672</v>
      </c>
      <c r="GX71" s="305">
        <v>1429403.5899999999</v>
      </c>
      <c r="GY71" s="305">
        <v>-857634</v>
      </c>
      <c r="GZ71" s="305">
        <v>233826</v>
      </c>
      <c r="HA71" s="305">
        <v>227374</v>
      </c>
      <c r="HB71" s="305">
        <v>5342</v>
      </c>
      <c r="HC71" s="305">
        <v>1028</v>
      </c>
      <c r="HD71" s="305">
        <v>0</v>
      </c>
      <c r="HE71" s="305">
        <v>102865</v>
      </c>
      <c r="HF71" s="305">
        <v>6568</v>
      </c>
      <c r="HG71" s="305">
        <v>80592</v>
      </c>
      <c r="HH71" s="305">
        <v>9705</v>
      </c>
      <c r="HI71" s="305">
        <v>21274</v>
      </c>
      <c r="HJ71" s="305">
        <v>6452</v>
      </c>
      <c r="HK71" s="305">
        <v>307373</v>
      </c>
      <c r="HL71" s="305">
        <v>278563</v>
      </c>
      <c r="HM71" s="305">
        <v>26547</v>
      </c>
      <c r="HN71" s="305">
        <v>9862</v>
      </c>
      <c r="HO71" s="305">
        <v>24059</v>
      </c>
      <c r="HP71" s="305">
        <v>6647</v>
      </c>
      <c r="HQ71" s="305">
        <v>23349</v>
      </c>
      <c r="HR71" s="305">
        <v>188099</v>
      </c>
      <c r="HS71" s="305">
        <v>28810</v>
      </c>
      <c r="HT71" s="305">
        <v>10728</v>
      </c>
      <c r="HU71" s="305">
        <v>10909</v>
      </c>
      <c r="HV71" s="305">
        <v>3287</v>
      </c>
      <c r="HW71" s="305">
        <v>2811</v>
      </c>
      <c r="HX71" s="305">
        <v>10926</v>
      </c>
      <c r="HY71" s="305">
        <v>1058</v>
      </c>
      <c r="HZ71" s="305">
        <v>-73547</v>
      </c>
      <c r="IA71" s="305">
        <v>-72289</v>
      </c>
      <c r="IB71" s="305">
        <v>0</v>
      </c>
      <c r="IC71" s="305">
        <v>-50202</v>
      </c>
      <c r="ID71" s="305">
        <v>-51189</v>
      </c>
      <c r="IE71" s="305">
        <v>997409.25199999986</v>
      </c>
      <c r="IF71" s="305">
        <v>224785</v>
      </c>
      <c r="IG71" s="305">
        <v>212479</v>
      </c>
      <c r="IH71" s="305">
        <v>10720</v>
      </c>
      <c r="II71" s="305">
        <v>2313</v>
      </c>
      <c r="IJ71" s="305">
        <v>16827</v>
      </c>
      <c r="IK71" s="305">
        <v>477</v>
      </c>
      <c r="IL71" s="305">
        <v>52759</v>
      </c>
      <c r="IM71" s="305">
        <v>381</v>
      </c>
      <c r="IN71" s="305">
        <v>129002</v>
      </c>
      <c r="IO71" s="305">
        <v>12306</v>
      </c>
      <c r="IP71" s="305">
        <v>225122</v>
      </c>
      <c r="IQ71" s="305">
        <v>198607</v>
      </c>
      <c r="IR71" s="305">
        <v>91906</v>
      </c>
      <c r="IS71" s="305">
        <v>36333</v>
      </c>
      <c r="IT71" s="305">
        <v>38083</v>
      </c>
      <c r="IU71" s="305">
        <v>3836</v>
      </c>
      <c r="IV71" s="305">
        <v>3406</v>
      </c>
      <c r="IW71" s="305">
        <v>25043</v>
      </c>
      <c r="IX71" s="305">
        <v>26515</v>
      </c>
      <c r="IY71" s="305">
        <v>14323</v>
      </c>
      <c r="IZ71" s="305">
        <v>14386</v>
      </c>
      <c r="JA71" s="305">
        <v>2724</v>
      </c>
      <c r="JB71" s="305">
        <v>1761</v>
      </c>
      <c r="JC71" s="305">
        <v>7697</v>
      </c>
      <c r="JD71" s="305">
        <v>10</v>
      </c>
      <c r="JE71" s="305">
        <v>-337</v>
      </c>
      <c r="JF71" s="305">
        <v>0</v>
      </c>
      <c r="JG71" s="305">
        <v>-50202</v>
      </c>
      <c r="JH71" s="305">
        <v>-51189</v>
      </c>
      <c r="JI71" s="305">
        <v>997409.25199999986</v>
      </c>
      <c r="JJ71" s="305">
        <v>82432</v>
      </c>
      <c r="JK71" s="305">
        <v>77781</v>
      </c>
      <c r="JL71" s="305">
        <v>6016</v>
      </c>
      <c r="JM71" s="305">
        <v>2119</v>
      </c>
      <c r="JN71" s="305">
        <v>27261</v>
      </c>
      <c r="JO71" s="305">
        <v>531</v>
      </c>
      <c r="JP71" s="305">
        <v>10134</v>
      </c>
      <c r="JQ71" s="305">
        <v>295</v>
      </c>
      <c r="JR71" s="305">
        <v>31425</v>
      </c>
      <c r="JS71" s="305">
        <v>4651</v>
      </c>
      <c r="JT71" s="305">
        <v>79016</v>
      </c>
      <c r="JU71" s="305">
        <v>69595</v>
      </c>
      <c r="JV71" s="305">
        <v>26889</v>
      </c>
      <c r="JW71" s="305">
        <v>23922</v>
      </c>
      <c r="JX71" s="305">
        <v>1458</v>
      </c>
      <c r="JY71" s="305">
        <v>1902</v>
      </c>
      <c r="JZ71" s="305">
        <v>502</v>
      </c>
      <c r="KA71" s="305">
        <v>14922</v>
      </c>
      <c r="KB71" s="305">
        <v>9421</v>
      </c>
      <c r="KC71" s="305">
        <v>8072</v>
      </c>
      <c r="KD71" s="305">
        <v>8076</v>
      </c>
      <c r="KE71" s="305">
        <v>630</v>
      </c>
      <c r="KF71" s="305">
        <v>249</v>
      </c>
      <c r="KG71" s="305">
        <v>214</v>
      </c>
      <c r="KH71" s="305">
        <v>256</v>
      </c>
      <c r="KI71" s="305">
        <v>3416</v>
      </c>
      <c r="KJ71" s="305">
        <v>0</v>
      </c>
      <c r="KK71" s="305">
        <v>3915</v>
      </c>
      <c r="KL71" s="305">
        <v>8186</v>
      </c>
      <c r="KM71" s="305">
        <v>22778.963</v>
      </c>
      <c r="KN71" s="305">
        <v>203624</v>
      </c>
      <c r="KO71" s="305">
        <v>203572</v>
      </c>
      <c r="KP71" s="305">
        <v>55</v>
      </c>
      <c r="KQ71" s="305">
        <v>4</v>
      </c>
      <c r="KR71" s="305">
        <v>0</v>
      </c>
      <c r="KS71" s="305">
        <v>289</v>
      </c>
      <c r="KT71" s="305">
        <v>0</v>
      </c>
      <c r="KU71" s="305">
        <v>161306</v>
      </c>
      <c r="KV71" s="305">
        <v>41918</v>
      </c>
      <c r="KW71" s="305">
        <v>52</v>
      </c>
      <c r="KX71" s="305">
        <v>215330</v>
      </c>
      <c r="KY71" s="305">
        <v>215113</v>
      </c>
      <c r="KZ71" s="305">
        <v>2752</v>
      </c>
      <c r="LA71" s="305">
        <v>1153</v>
      </c>
      <c r="LB71" s="305">
        <v>199984</v>
      </c>
      <c r="LC71" s="305">
        <v>5219</v>
      </c>
      <c r="LD71" s="305">
        <v>0</v>
      </c>
      <c r="LE71" s="305">
        <v>6005</v>
      </c>
      <c r="LF71" s="305">
        <v>217</v>
      </c>
      <c r="LG71" s="305">
        <v>220</v>
      </c>
      <c r="LH71" s="305">
        <v>220</v>
      </c>
      <c r="LI71" s="305">
        <v>0</v>
      </c>
      <c r="LJ71" s="305">
        <v>0</v>
      </c>
      <c r="LK71" s="305">
        <v>0</v>
      </c>
      <c r="LL71" s="305">
        <v>-3</v>
      </c>
      <c r="LM71" s="305">
        <v>-11706</v>
      </c>
      <c r="LN71" s="305">
        <v>0</v>
      </c>
      <c r="LO71" s="305">
        <v>-11706</v>
      </c>
      <c r="LP71" s="305">
        <v>-11541</v>
      </c>
      <c r="LQ71" s="305">
        <v>96607.540000000008</v>
      </c>
      <c r="LR71" s="305">
        <v>48975.438999999998</v>
      </c>
      <c r="LS71" s="305">
        <v>7209.0050000000001</v>
      </c>
      <c r="LT71" s="305">
        <v>30880.309000000001</v>
      </c>
      <c r="LU71" s="305">
        <v>31396.080000000002</v>
      </c>
      <c r="LV71" s="305">
        <v>10886.125</v>
      </c>
      <c r="LW71" s="305">
        <v>41766.434000000001</v>
      </c>
      <c r="LX71" s="305">
        <v>23592.501175364363</v>
      </c>
      <c r="LY71" s="305">
        <v>3520.001175364363</v>
      </c>
      <c r="LZ71" s="305">
        <v>20072.5</v>
      </c>
      <c r="MA71" s="305">
        <v>17145.8</v>
      </c>
      <c r="MB71" s="305">
        <v>18236</v>
      </c>
      <c r="MC71" s="305">
        <v>15468.7</v>
      </c>
      <c r="MD71" s="305">
        <v>32787923.299999997</v>
      </c>
      <c r="ME71" s="305">
        <v>26867057.300000001</v>
      </c>
      <c r="MF71" s="305">
        <v>2513.2132759893871</v>
      </c>
      <c r="MG71" s="305">
        <v>1006.787899374976</v>
      </c>
      <c r="MH71" s="305">
        <v>14.92</v>
      </c>
      <c r="MI71" s="305">
        <v>10.652593624171232</v>
      </c>
      <c r="MJ71" s="305">
        <v>4.2674063758287684</v>
      </c>
      <c r="MK71" s="305">
        <v>804.2</v>
      </c>
      <c r="ML71" s="305">
        <v>2334.7999999999997</v>
      </c>
      <c r="MM71" s="305">
        <v>274.99999999999955</v>
      </c>
      <c r="MN71" s="305">
        <v>2059.8000000000002</v>
      </c>
      <c r="MO71" s="305">
        <v>1349.1</v>
      </c>
      <c r="MP71" s="305">
        <v>15584.4</v>
      </c>
      <c r="MQ71" s="305">
        <v>10962.4</v>
      </c>
      <c r="MR71" s="305">
        <v>4622</v>
      </c>
      <c r="MS71" s="305">
        <v>500.39999999999986</v>
      </c>
      <c r="MT71" s="305">
        <v>2216.9999999999995</v>
      </c>
      <c r="MU71" s="305">
        <v>267.2</v>
      </c>
      <c r="MV71" s="305">
        <v>1949.7999999999995</v>
      </c>
      <c r="MW71" s="305">
        <v>1076.6999999999998</v>
      </c>
      <c r="MX71" s="305">
        <v>13351.699999999997</v>
      </c>
      <c r="MY71" s="305">
        <v>8914.1999999999989</v>
      </c>
      <c r="MZ71" s="305">
        <v>4437.4999999999991</v>
      </c>
      <c r="NA71" s="305">
        <v>604193</v>
      </c>
      <c r="NB71" s="305">
        <v>7517</v>
      </c>
      <c r="NC71" s="305">
        <v>86950</v>
      </c>
      <c r="ND71" s="305">
        <v>11375</v>
      </c>
      <c r="NE71" s="305">
        <v>75575</v>
      </c>
      <c r="NF71" s="305">
        <v>38363</v>
      </c>
      <c r="NG71" s="305">
        <v>471363</v>
      </c>
      <c r="NH71" s="305">
        <v>293946</v>
      </c>
      <c r="NI71" s="305">
        <v>177417</v>
      </c>
      <c r="NJ71" s="305">
        <v>35238.542383557491</v>
      </c>
      <c r="NK71" s="305">
        <v>15021.982414068749</v>
      </c>
      <c r="NL71" s="305">
        <v>39219.666215606681</v>
      </c>
      <c r="NM71" s="305">
        <v>42571.107784431137</v>
      </c>
      <c r="NN71" s="305">
        <v>38760.385680582636</v>
      </c>
      <c r="NO71" s="305">
        <v>35630.166248722955</v>
      </c>
      <c r="NP71" s="305">
        <v>35303.594298853335</v>
      </c>
      <c r="NQ71" s="305">
        <v>32975.028606044296</v>
      </c>
      <c r="NR71" s="305">
        <v>39981.295774647893</v>
      </c>
      <c r="NS71" s="305">
        <v>3565.2394999999997</v>
      </c>
      <c r="NT71" s="305">
        <v>2036.3440833333332</v>
      </c>
      <c r="NU71" s="305">
        <v>31704</v>
      </c>
      <c r="NV71" s="305">
        <v>0.54013561655469589</v>
      </c>
      <c r="NW71" s="305">
        <v>0.21978889506154792</v>
      </c>
      <c r="NX71" s="305">
        <v>0.24517199758599878</v>
      </c>
      <c r="NY71" s="305">
        <v>0.54344699639020322</v>
      </c>
      <c r="NZ71" s="305">
        <v>0.58530147687049916</v>
      </c>
      <c r="OA71" s="305">
        <v>0.56559849673861395</v>
      </c>
      <c r="OB71" s="305">
        <v>0.47176891274202659</v>
      </c>
      <c r="OC71" s="305">
        <v>0.8435734799064265</v>
      </c>
      <c r="OD71" s="305">
        <v>39925.949999999997</v>
      </c>
      <c r="OE71" s="305">
        <v>19412.974999999999</v>
      </c>
      <c r="OF71" s="305">
        <v>20512.974999999999</v>
      </c>
      <c r="OG71" s="305">
        <v>23309.875</v>
      </c>
      <c r="OH71" s="305">
        <v>12367.7</v>
      </c>
      <c r="OI71" s="305">
        <v>10942.174999999999</v>
      </c>
      <c r="OJ71" s="305">
        <v>19833.378728565975</v>
      </c>
      <c r="OK71" s="305">
        <v>10733.088488689355</v>
      </c>
      <c r="OL71" s="305">
        <v>9100.2902398766182</v>
      </c>
      <c r="OM71" s="305">
        <v>3476.4962714340259</v>
      </c>
      <c r="ON71" s="305">
        <v>1634.6</v>
      </c>
      <c r="OO71" s="305">
        <v>1841.9</v>
      </c>
      <c r="OP71" s="305">
        <v>58.382768600371435</v>
      </c>
      <c r="OQ71" s="305">
        <v>63.708421815821644</v>
      </c>
      <c r="OR71" s="305">
        <v>53.342701387780181</v>
      </c>
      <c r="OS71" s="305">
        <v>49.675408421254787</v>
      </c>
      <c r="OT71" s="305">
        <v>55.28822083523702</v>
      </c>
      <c r="OU71" s="305">
        <v>44.363580806180572</v>
      </c>
      <c r="OV71" s="305">
        <v>14.914263896456012</v>
      </c>
      <c r="OW71" s="305">
        <v>13.216685398255132</v>
      </c>
      <c r="OX71" s="305">
        <v>16.833033651901932</v>
      </c>
    </row>
    <row r="72" spans="1:414">
      <c r="A72" s="1342">
        <v>2022</v>
      </c>
      <c r="B72" s="305">
        <v>1373629</v>
      </c>
      <c r="C72" s="305">
        <v>774497</v>
      </c>
      <c r="D72" s="305">
        <v>275811</v>
      </c>
      <c r="E72" s="305">
        <v>311196</v>
      </c>
      <c r="F72" s="305">
        <v>546088</v>
      </c>
      <c r="G72" s="305">
        <v>533963</v>
      </c>
      <c r="H72" s="383">
        <v>1279122.2399630002</v>
      </c>
      <c r="I72" s="383">
        <v>712152.97320062458</v>
      </c>
      <c r="J72" s="383">
        <v>256116.83644893143</v>
      </c>
      <c r="K72" s="383">
        <v>269881.48765119025</v>
      </c>
      <c r="L72" s="383">
        <v>446504.44691804121</v>
      </c>
      <c r="M72" s="383">
        <v>405533.50425578747</v>
      </c>
      <c r="N72" s="305">
        <v>107.38840722836103</v>
      </c>
      <c r="O72" s="305">
        <v>108.75430267730022</v>
      </c>
      <c r="P72" s="305">
        <v>107.68952319735352</v>
      </c>
      <c r="Q72" s="305">
        <v>115.30839062300076</v>
      </c>
      <c r="R72" s="305">
        <v>122.30292526072826</v>
      </c>
      <c r="S72" s="305">
        <v>131.66926885113949</v>
      </c>
      <c r="T72" s="383">
        <v>1373629</v>
      </c>
      <c r="U72" s="383">
        <v>1241234</v>
      </c>
      <c r="V72" s="383">
        <v>655862</v>
      </c>
      <c r="W72" s="383">
        <v>585372</v>
      </c>
      <c r="X72" s="383">
        <v>363487</v>
      </c>
      <c r="Y72" s="383">
        <v>221885</v>
      </c>
      <c r="Z72" s="383">
        <v>132395</v>
      </c>
      <c r="AA72" s="305">
        <v>1373629</v>
      </c>
      <c r="AB72" s="305">
        <v>1252481</v>
      </c>
      <c r="AC72" s="305">
        <v>31725</v>
      </c>
      <c r="AD72" s="305">
        <v>63551</v>
      </c>
      <c r="AE72" s="305">
        <v>150826</v>
      </c>
      <c r="AF72" s="305">
        <v>73136</v>
      </c>
      <c r="AG72" s="305">
        <v>933243</v>
      </c>
      <c r="AH72" s="305">
        <v>711743</v>
      </c>
      <c r="AI72" s="305">
        <v>93740.162265927778</v>
      </c>
      <c r="AJ72" s="305">
        <v>221500</v>
      </c>
      <c r="AK72" s="305">
        <v>121148</v>
      </c>
      <c r="AL72" s="305">
        <v>1279122.2399630002</v>
      </c>
      <c r="AM72" s="305">
        <v>1169686.4629015352</v>
      </c>
      <c r="AN72" s="305">
        <v>35356.143932815598</v>
      </c>
      <c r="AO72" s="305">
        <v>28740.813053824688</v>
      </c>
      <c r="AP72" s="305">
        <v>147320.75282278101</v>
      </c>
      <c r="AQ72" s="305">
        <v>68326.287110703153</v>
      </c>
      <c r="AR72" s="305">
        <v>889942.46598141058</v>
      </c>
      <c r="AS72" s="305">
        <v>680350.38208731986</v>
      </c>
      <c r="AT72" s="305">
        <v>88393.406996999998</v>
      </c>
      <c r="AU72" s="305">
        <v>209592.08389409073</v>
      </c>
      <c r="AV72" s="305">
        <v>109435.77706146491</v>
      </c>
      <c r="AW72" s="305">
        <v>107.38840722836103</v>
      </c>
      <c r="AX72" s="305">
        <v>107.07835302232051</v>
      </c>
      <c r="AY72" s="305">
        <v>89.729807810162882</v>
      </c>
      <c r="AZ72" s="305">
        <v>221.11761376055762</v>
      </c>
      <c r="BA72" s="305">
        <v>102.37933020980121</v>
      </c>
      <c r="BB72" s="305">
        <v>107.03933009195141</v>
      </c>
      <c r="BC72" s="305">
        <v>104.86554307427487</v>
      </c>
      <c r="BD72" s="305">
        <v>104.61418391746432</v>
      </c>
      <c r="BE72" s="305">
        <v>106.0488168185544</v>
      </c>
      <c r="BF72" s="305">
        <v>105.68147226014818</v>
      </c>
      <c r="BG72" s="305">
        <v>110.70237106458968</v>
      </c>
      <c r="BH72" s="305">
        <v>546088</v>
      </c>
      <c r="BI72" s="305">
        <v>389318</v>
      </c>
      <c r="BJ72" s="305">
        <v>156770</v>
      </c>
      <c r="BK72" s="305">
        <v>98605</v>
      </c>
      <c r="BL72" s="305">
        <v>58165</v>
      </c>
      <c r="BM72" s="305">
        <v>533963</v>
      </c>
      <c r="BN72" s="305">
        <v>449399</v>
      </c>
      <c r="BO72" s="305">
        <v>84564</v>
      </c>
      <c r="BP72" s="305">
        <v>67705</v>
      </c>
      <c r="BQ72" s="305">
        <v>16859</v>
      </c>
      <c r="BR72" s="305">
        <v>446504.44691804121</v>
      </c>
      <c r="BS72" s="305">
        <v>300274.43763013574</v>
      </c>
      <c r="BT72" s="305">
        <v>146230.00928790544</v>
      </c>
      <c r="BU72" s="305">
        <v>93562.677635854634</v>
      </c>
      <c r="BV72" s="305">
        <v>52667.331652050816</v>
      </c>
      <c r="BW72" s="305">
        <v>405533.50425578747</v>
      </c>
      <c r="BX72" s="305">
        <v>331494.64963690127</v>
      </c>
      <c r="BY72" s="305">
        <v>74038.854618886195</v>
      </c>
      <c r="BZ72" s="305">
        <v>59146.091034576129</v>
      </c>
      <c r="CA72" s="305">
        <v>14892.763584310067</v>
      </c>
      <c r="CB72" s="305">
        <v>122.30292526072826</v>
      </c>
      <c r="CC72" s="305">
        <v>129.65406015664377</v>
      </c>
      <c r="CD72" s="305">
        <v>107.20781648269121</v>
      </c>
      <c r="CE72" s="305">
        <v>105.38924546790982</v>
      </c>
      <c r="CF72" s="305">
        <v>110.43847898782832</v>
      </c>
      <c r="CG72" s="305">
        <v>131.66926885113949</v>
      </c>
      <c r="CH72" s="305">
        <v>135.56749724082843</v>
      </c>
      <c r="CI72" s="305">
        <v>114.21570530134728</v>
      </c>
      <c r="CJ72" s="305">
        <v>114.47079395394097</v>
      </c>
      <c r="CK72" s="305">
        <v>113.20262961644954</v>
      </c>
      <c r="CL72" s="305">
        <v>311196</v>
      </c>
      <c r="CM72" s="305">
        <v>280382</v>
      </c>
      <c r="CN72" s="305">
        <v>27550</v>
      </c>
      <c r="CO72" s="305">
        <v>3264</v>
      </c>
      <c r="CP72" s="305">
        <v>269881.48765119025</v>
      </c>
      <c r="CQ72" s="305">
        <v>246908.89947767512</v>
      </c>
      <c r="CR72" s="305">
        <v>19954.469659758124</v>
      </c>
      <c r="CS72" s="305">
        <v>3018.1185137569801</v>
      </c>
      <c r="CT72" s="305">
        <v>280382</v>
      </c>
      <c r="CU72" s="305">
        <v>77465.656840252996</v>
      </c>
      <c r="CV72" s="305">
        <v>58823.481731104439</v>
      </c>
      <c r="CW72" s="305">
        <v>19374.792297348893</v>
      </c>
      <c r="CX72" s="305">
        <v>74639.448729228578</v>
      </c>
      <c r="CY72" s="305">
        <v>2252.774581251349</v>
      </c>
      <c r="CZ72" s="305">
        <v>47825.84582081376</v>
      </c>
      <c r="DA72" s="305">
        <v>124718.06913129368</v>
      </c>
      <c r="DB72" s="305">
        <v>269881.48765119025</v>
      </c>
      <c r="DC72" s="305">
        <v>246908.89947767512</v>
      </c>
      <c r="DD72" s="305">
        <v>65806.666798252409</v>
      </c>
      <c r="DE72" s="305">
        <v>48746.858181846241</v>
      </c>
      <c r="DF72" s="305">
        <v>16315.917134113894</v>
      </c>
      <c r="DG72" s="305">
        <v>69102.152645180104</v>
      </c>
      <c r="DH72" s="305">
        <v>2085.0472888509344</v>
      </c>
      <c r="DI72" s="305">
        <v>44852.257429431564</v>
      </c>
      <c r="DJ72" s="305">
        <v>116039.4573634626</v>
      </c>
      <c r="DK72" s="305">
        <v>115.30839062300076</v>
      </c>
      <c r="DL72" s="305">
        <v>113.55686271055265</v>
      </c>
      <c r="DM72" s="305">
        <v>117.71703477665002</v>
      </c>
      <c r="DN72" s="305">
        <v>120.67132924068289</v>
      </c>
      <c r="DO72" s="305">
        <v>118.74779785954782</v>
      </c>
      <c r="DP72" s="305">
        <v>108.0132034561657</v>
      </c>
      <c r="DQ72" s="305">
        <v>108.04429200705796</v>
      </c>
      <c r="DR72" s="305">
        <v>106.62974075733133</v>
      </c>
      <c r="DS72" s="305">
        <v>107.47901788324263</v>
      </c>
      <c r="DT72" s="305">
        <v>243032</v>
      </c>
      <c r="DU72" s="305">
        <v>37350</v>
      </c>
      <c r="DV72" s="305">
        <v>165566.34315974702</v>
      </c>
      <c r="DW72" s="305">
        <v>215957.05678643883</v>
      </c>
      <c r="DX72" s="305">
        <v>30951.842691236299</v>
      </c>
      <c r="DY72" s="305">
        <v>150150.38998818642</v>
      </c>
      <c r="DZ72" s="305">
        <v>112.53718846536039</v>
      </c>
      <c r="EA72" s="305">
        <v>120.67132924068289</v>
      </c>
      <c r="EB72" s="305">
        <v>110.26700841254791</v>
      </c>
      <c r="EC72" s="305">
        <v>4249952</v>
      </c>
      <c r="ED72" s="305">
        <v>4517134.3162923092</v>
      </c>
      <c r="EE72" s="305">
        <v>78.732500000000002</v>
      </c>
      <c r="EF72" s="305">
        <v>227673</v>
      </c>
      <c r="EG72" s="305">
        <v>611489</v>
      </c>
      <c r="EH72" s="305">
        <v>40990</v>
      </c>
      <c r="EI72" s="305">
        <v>-74346</v>
      </c>
      <c r="EJ72" s="305">
        <v>853864</v>
      </c>
      <c r="EK72" s="305">
        <v>774497</v>
      </c>
      <c r="EL72" s="305">
        <v>-2175</v>
      </c>
      <c r="EM72" s="305">
        <v>77192</v>
      </c>
      <c r="EN72" s="305">
        <v>9.0403155537650015</v>
      </c>
      <c r="EO72" s="305">
        <v>546088</v>
      </c>
      <c r="EP72" s="305">
        <v>389318</v>
      </c>
      <c r="EQ72" s="305">
        <v>156770</v>
      </c>
      <c r="ER72" s="305">
        <v>58165</v>
      </c>
      <c r="ES72" s="305">
        <v>533963</v>
      </c>
      <c r="ET72" s="305">
        <v>449399</v>
      </c>
      <c r="EU72" s="305">
        <v>84564</v>
      </c>
      <c r="EV72" s="305">
        <v>16859</v>
      </c>
      <c r="EW72" s="305">
        <v>6001</v>
      </c>
      <c r="EX72" s="305">
        <v>-13312</v>
      </c>
      <c r="EY72" s="305">
        <v>12672</v>
      </c>
      <c r="EZ72" s="305">
        <v>17486</v>
      </c>
      <c r="FA72" s="305">
        <v>78370</v>
      </c>
      <c r="FB72" s="305">
        <v>72369</v>
      </c>
      <c r="FC72" s="305">
        <v>6001</v>
      </c>
      <c r="FD72" s="305">
        <v>24493</v>
      </c>
      <c r="FE72" s="305">
        <v>37805</v>
      </c>
      <c r="FF72" s="305">
        <v>-13312</v>
      </c>
      <c r="FG72" s="305">
        <v>1366318</v>
      </c>
      <c r="FH72" s="305">
        <v>221885</v>
      </c>
      <c r="FI72" s="305">
        <v>1144433</v>
      </c>
      <c r="FJ72" s="305">
        <v>774497</v>
      </c>
      <c r="FK72" s="305">
        <v>275811</v>
      </c>
      <c r="FL72" s="305">
        <v>316010</v>
      </c>
      <c r="FM72" s="305">
        <v>311196</v>
      </c>
      <c r="FN72" s="305">
        <v>10623</v>
      </c>
      <c r="FO72" s="305">
        <v>-2049</v>
      </c>
      <c r="FP72" s="305">
        <v>12672</v>
      </c>
      <c r="FQ72" s="305">
        <v>17486</v>
      </c>
      <c r="FR72" s="305">
        <v>1.2729783660653642</v>
      </c>
      <c r="FS72" s="305">
        <v>574012</v>
      </c>
      <c r="FT72" s="305">
        <v>557409</v>
      </c>
      <c r="FU72" s="305">
        <v>24370</v>
      </c>
      <c r="FV72" s="305">
        <v>6291</v>
      </c>
      <c r="FW72" s="305">
        <v>0</v>
      </c>
      <c r="FX72" s="305">
        <v>160429</v>
      </c>
      <c r="FY72" s="305">
        <v>7335</v>
      </c>
      <c r="FZ72" s="305">
        <v>164770</v>
      </c>
      <c r="GA72" s="305">
        <v>180086</v>
      </c>
      <c r="GB72" s="305">
        <v>14128</v>
      </c>
      <c r="GC72" s="305">
        <v>16603</v>
      </c>
      <c r="GD72" s="305">
        <v>637117</v>
      </c>
      <c r="GE72" s="305">
        <v>583674</v>
      </c>
      <c r="GF72" s="305">
        <v>154459</v>
      </c>
      <c r="GG72" s="305">
        <v>79029</v>
      </c>
      <c r="GH72" s="305">
        <v>266778</v>
      </c>
      <c r="GI72" s="305">
        <v>21186</v>
      </c>
      <c r="GJ72" s="305">
        <v>26465</v>
      </c>
      <c r="GK72" s="305">
        <v>31784</v>
      </c>
      <c r="GL72" s="305">
        <v>25159</v>
      </c>
      <c r="GM72" s="305">
        <v>53443</v>
      </c>
      <c r="GN72" s="305">
        <v>38140</v>
      </c>
      <c r="GO72" s="305">
        <v>37350</v>
      </c>
      <c r="GP72" s="305">
        <v>7512</v>
      </c>
      <c r="GQ72" s="305">
        <v>7342</v>
      </c>
      <c r="GR72" s="305">
        <v>449</v>
      </c>
      <c r="GS72" s="305">
        <v>-63105</v>
      </c>
      <c r="GT72" s="305">
        <v>-62271</v>
      </c>
      <c r="GU72" s="305"/>
      <c r="GV72" s="305">
        <v>-31330</v>
      </c>
      <c r="GW72" s="305">
        <v>-26265</v>
      </c>
      <c r="GX72" s="305">
        <v>1504105.0759999999</v>
      </c>
      <c r="GY72" s="305">
        <v>-792975</v>
      </c>
      <c r="GZ72" s="305">
        <v>277797</v>
      </c>
      <c r="HA72" s="305">
        <v>272099</v>
      </c>
      <c r="HB72" s="305">
        <v>6020</v>
      </c>
      <c r="HC72" s="305">
        <v>1327</v>
      </c>
      <c r="HD72" s="305">
        <v>0</v>
      </c>
      <c r="HE72" s="305">
        <v>112003</v>
      </c>
      <c r="HF72" s="305">
        <v>6710</v>
      </c>
      <c r="HG72" s="305">
        <v>100368</v>
      </c>
      <c r="HH72" s="305">
        <v>9724</v>
      </c>
      <c r="HI72" s="305">
        <v>35947</v>
      </c>
      <c r="HJ72" s="305">
        <v>5698</v>
      </c>
      <c r="HK72" s="305">
        <v>318833</v>
      </c>
      <c r="HL72" s="305">
        <v>291047</v>
      </c>
      <c r="HM72" s="305">
        <v>27687</v>
      </c>
      <c r="HN72" s="305">
        <v>12508</v>
      </c>
      <c r="HO72" s="305">
        <v>25958</v>
      </c>
      <c r="HP72" s="305">
        <v>16409</v>
      </c>
      <c r="HQ72" s="305">
        <v>28610</v>
      </c>
      <c r="HR72" s="305">
        <v>179875</v>
      </c>
      <c r="HS72" s="305">
        <v>27786</v>
      </c>
      <c r="HT72" s="305">
        <v>12747</v>
      </c>
      <c r="HU72" s="305">
        <v>11991</v>
      </c>
      <c r="HV72" s="305">
        <v>3545</v>
      </c>
      <c r="HW72" s="305">
        <v>4729</v>
      </c>
      <c r="HX72" s="305">
        <v>6647</v>
      </c>
      <c r="HY72" s="305">
        <v>118</v>
      </c>
      <c r="HZ72" s="305">
        <v>-41036</v>
      </c>
      <c r="IA72" s="305">
        <v>-40202</v>
      </c>
      <c r="IB72" s="305">
        <v>0</v>
      </c>
      <c r="IC72" s="305">
        <v>-12431</v>
      </c>
      <c r="ID72" s="305">
        <v>-18948</v>
      </c>
      <c r="IE72" s="305">
        <v>1061051.753</v>
      </c>
      <c r="IF72" s="305">
        <v>223900</v>
      </c>
      <c r="IG72" s="305">
        <v>210726</v>
      </c>
      <c r="IH72" s="305">
        <v>11837</v>
      </c>
      <c r="II72" s="305">
        <v>2480</v>
      </c>
      <c r="IJ72" s="305">
        <v>19810</v>
      </c>
      <c r="IK72" s="305">
        <v>618</v>
      </c>
      <c r="IL72" s="305">
        <v>53633</v>
      </c>
      <c r="IM72" s="305">
        <v>420</v>
      </c>
      <c r="IN72" s="305">
        <v>121928</v>
      </c>
      <c r="IO72" s="305">
        <v>13174</v>
      </c>
      <c r="IP72" s="305">
        <v>239101</v>
      </c>
      <c r="IQ72" s="305">
        <v>218221</v>
      </c>
      <c r="IR72" s="305">
        <v>95950</v>
      </c>
      <c r="IS72" s="305">
        <v>37769</v>
      </c>
      <c r="IT72" s="305">
        <v>39547</v>
      </c>
      <c r="IU72" s="305">
        <v>5138</v>
      </c>
      <c r="IV72" s="305">
        <v>3728</v>
      </c>
      <c r="IW72" s="305">
        <v>36089</v>
      </c>
      <c r="IX72" s="305">
        <v>20880</v>
      </c>
      <c r="IY72" s="305">
        <v>15305</v>
      </c>
      <c r="IZ72" s="305">
        <v>15264</v>
      </c>
      <c r="JA72" s="305">
        <v>3269</v>
      </c>
      <c r="JB72" s="305">
        <v>1703</v>
      </c>
      <c r="JC72" s="305">
        <v>604</v>
      </c>
      <c r="JD72" s="305">
        <v>-1</v>
      </c>
      <c r="JE72" s="305">
        <v>-15201</v>
      </c>
      <c r="JF72" s="305">
        <v>0</v>
      </c>
      <c r="JG72" s="305">
        <v>-12431</v>
      </c>
      <c r="JH72" s="305">
        <v>-18948</v>
      </c>
      <c r="JI72" s="305">
        <v>1061051.753</v>
      </c>
      <c r="JJ72" s="305">
        <v>89298</v>
      </c>
      <c r="JK72" s="305">
        <v>84991</v>
      </c>
      <c r="JL72" s="305">
        <v>6465</v>
      </c>
      <c r="JM72" s="305">
        <v>2480</v>
      </c>
      <c r="JN72" s="305">
        <v>28616</v>
      </c>
      <c r="JO72" s="305">
        <v>698</v>
      </c>
      <c r="JP72" s="305">
        <v>10769</v>
      </c>
      <c r="JQ72" s="305">
        <v>286</v>
      </c>
      <c r="JR72" s="305">
        <v>35677</v>
      </c>
      <c r="JS72" s="305">
        <v>4307</v>
      </c>
      <c r="JT72" s="305">
        <v>90250</v>
      </c>
      <c r="JU72" s="305">
        <v>79061</v>
      </c>
      <c r="JV72" s="305">
        <v>28065</v>
      </c>
      <c r="JW72" s="305">
        <v>27456</v>
      </c>
      <c r="JX72" s="305">
        <v>1469</v>
      </c>
      <c r="JY72" s="305">
        <v>2053</v>
      </c>
      <c r="JZ72" s="305">
        <v>489</v>
      </c>
      <c r="KA72" s="305">
        <v>19529</v>
      </c>
      <c r="KB72" s="305">
        <v>11189</v>
      </c>
      <c r="KC72" s="305">
        <v>9821</v>
      </c>
      <c r="KD72" s="305">
        <v>9828</v>
      </c>
      <c r="KE72" s="305">
        <v>695</v>
      </c>
      <c r="KF72" s="305">
        <v>237</v>
      </c>
      <c r="KG72" s="305">
        <v>91</v>
      </c>
      <c r="KH72" s="305">
        <v>345</v>
      </c>
      <c r="KI72" s="305">
        <v>-952</v>
      </c>
      <c r="KJ72" s="305">
        <v>0</v>
      </c>
      <c r="KK72" s="305">
        <v>-466</v>
      </c>
      <c r="KL72" s="305">
        <v>5930</v>
      </c>
      <c r="KM72" s="305">
        <v>23047.348999999998</v>
      </c>
      <c r="KN72" s="305">
        <v>208436</v>
      </c>
      <c r="KO72" s="305">
        <v>208342</v>
      </c>
      <c r="KP72" s="305">
        <v>48</v>
      </c>
      <c r="KQ72" s="305">
        <v>4</v>
      </c>
      <c r="KR72" s="305">
        <v>0</v>
      </c>
      <c r="KS72" s="305">
        <v>352</v>
      </c>
      <c r="KT72" s="305">
        <v>0</v>
      </c>
      <c r="KU72" s="305">
        <v>169656</v>
      </c>
      <c r="KV72" s="305">
        <v>38282</v>
      </c>
      <c r="KW72" s="305">
        <v>94</v>
      </c>
      <c r="KX72" s="305">
        <v>214352</v>
      </c>
      <c r="KY72" s="305">
        <v>214094</v>
      </c>
      <c r="KZ72" s="305">
        <v>2757</v>
      </c>
      <c r="LA72" s="305">
        <v>1296</v>
      </c>
      <c r="LB72" s="305">
        <v>199804</v>
      </c>
      <c r="LC72" s="305">
        <v>2865</v>
      </c>
      <c r="LD72" s="305">
        <v>0</v>
      </c>
      <c r="LE72" s="305">
        <v>7372</v>
      </c>
      <c r="LF72" s="305">
        <v>258</v>
      </c>
      <c r="LG72" s="305">
        <v>267</v>
      </c>
      <c r="LH72" s="305">
        <v>267</v>
      </c>
      <c r="LI72" s="305">
        <v>3</v>
      </c>
      <c r="LJ72" s="305">
        <v>1</v>
      </c>
      <c r="LK72" s="305">
        <v>0</v>
      </c>
      <c r="LL72" s="305">
        <v>-13</v>
      </c>
      <c r="LM72" s="305">
        <v>-5916</v>
      </c>
      <c r="LN72" s="305">
        <v>0</v>
      </c>
      <c r="LO72" s="305">
        <v>-5916</v>
      </c>
      <c r="LP72" s="305">
        <v>-5752</v>
      </c>
      <c r="LQ72" s="305">
        <v>102959.79399999999</v>
      </c>
      <c r="LR72" s="305">
        <v>49101.226999999999</v>
      </c>
      <c r="LS72" s="305">
        <v>7095.18</v>
      </c>
      <c r="LT72" s="305">
        <v>30909.744999999999</v>
      </c>
      <c r="LU72" s="305">
        <v>31638.941999999999</v>
      </c>
      <c r="LV72" s="305">
        <v>11096.302</v>
      </c>
      <c r="LW72" s="305">
        <v>42006.046999999999</v>
      </c>
      <c r="LX72" s="305">
        <v>23887.310987178749</v>
      </c>
      <c r="LY72" s="305">
        <v>3113.7109871787507</v>
      </c>
      <c r="LZ72" s="305">
        <v>20773.599999999999</v>
      </c>
      <c r="MA72" s="305">
        <v>17741.100000000002</v>
      </c>
      <c r="MB72" s="305">
        <v>18983.8</v>
      </c>
      <c r="MC72" s="305">
        <v>16158.599999999999</v>
      </c>
      <c r="MD72" s="305">
        <v>34347895.600000001</v>
      </c>
      <c r="ME72" s="305">
        <v>28241366.300000001</v>
      </c>
      <c r="MF72" s="305">
        <v>2114.0761071561315</v>
      </c>
      <c r="MG72" s="305">
        <v>999.6348800226192</v>
      </c>
      <c r="MH72" s="305">
        <v>13.035000000000002</v>
      </c>
      <c r="MI72" s="305">
        <v>8.8502054847899725</v>
      </c>
      <c r="MJ72" s="305">
        <v>4.1847945152100294</v>
      </c>
      <c r="MK72" s="305">
        <v>796.60000000000014</v>
      </c>
      <c r="ML72" s="305">
        <v>2381</v>
      </c>
      <c r="MM72" s="305">
        <v>272.5</v>
      </c>
      <c r="MN72" s="305">
        <v>2108.5</v>
      </c>
      <c r="MO72" s="305">
        <v>1420.5</v>
      </c>
      <c r="MP72" s="305">
        <v>16175.499999999998</v>
      </c>
      <c r="MQ72" s="305">
        <v>11485.099999999999</v>
      </c>
      <c r="MR72" s="305">
        <v>4690.3999999999996</v>
      </c>
      <c r="MS72" s="305">
        <v>502.60000000000008</v>
      </c>
      <c r="MT72" s="305">
        <v>2261.9000000000005</v>
      </c>
      <c r="MU72" s="305">
        <v>264.3</v>
      </c>
      <c r="MV72" s="305">
        <v>1997.6000000000006</v>
      </c>
      <c r="MW72" s="305">
        <v>1116.1000000000001</v>
      </c>
      <c r="MX72" s="305">
        <v>13860.500000000004</v>
      </c>
      <c r="MY72" s="305">
        <v>9371.5000000000018</v>
      </c>
      <c r="MZ72" s="305">
        <v>4489.0000000000009</v>
      </c>
      <c r="NA72" s="305">
        <v>655862</v>
      </c>
      <c r="NB72" s="305">
        <v>7255</v>
      </c>
      <c r="NC72" s="305">
        <v>92327</v>
      </c>
      <c r="ND72" s="305">
        <v>11959</v>
      </c>
      <c r="NE72" s="305">
        <v>80368</v>
      </c>
      <c r="NF72" s="305">
        <v>42569</v>
      </c>
      <c r="NG72" s="305">
        <v>513711</v>
      </c>
      <c r="NH72" s="305">
        <v>325633</v>
      </c>
      <c r="NI72" s="305">
        <v>188078</v>
      </c>
      <c r="NJ72" s="305">
        <v>36968.508153383948</v>
      </c>
      <c r="NK72" s="305">
        <v>14434.93832073219</v>
      </c>
      <c r="NL72" s="305">
        <v>40818.338564923288</v>
      </c>
      <c r="NM72" s="305">
        <v>45247.824441922057</v>
      </c>
      <c r="NN72" s="305">
        <v>40232.278734481362</v>
      </c>
      <c r="NO72" s="305">
        <v>38140.84759430158</v>
      </c>
      <c r="NP72" s="305">
        <v>37062.948667075492</v>
      </c>
      <c r="NQ72" s="305">
        <v>34747.158939337343</v>
      </c>
      <c r="NR72" s="305">
        <v>41897.527288928482</v>
      </c>
      <c r="NS72" s="305">
        <v>2962.7914166666669</v>
      </c>
      <c r="NT72" s="305">
        <v>1761.9156666666668</v>
      </c>
      <c r="NU72" s="305">
        <v>21186</v>
      </c>
      <c r="NV72" s="305">
        <v>0.52365025896600426</v>
      </c>
      <c r="NW72" s="305">
        <v>0.22868400315208826</v>
      </c>
      <c r="NX72" s="305">
        <v>0.18817957231200139</v>
      </c>
      <c r="NY72" s="305">
        <v>0.53285242597430149</v>
      </c>
      <c r="NZ72" s="305">
        <v>0.58205261430759136</v>
      </c>
      <c r="OA72" s="305">
        <v>0.55045791932004851</v>
      </c>
      <c r="OB72" s="305">
        <v>0.45751486140362463</v>
      </c>
      <c r="OC72" s="305">
        <v>0.84911060948081263</v>
      </c>
      <c r="OD72" s="305">
        <v>40367.375</v>
      </c>
      <c r="OE72" s="305">
        <v>19620.474999999999</v>
      </c>
      <c r="OF72" s="305">
        <v>20746.900000000001</v>
      </c>
      <c r="OG72" s="305">
        <v>23626.625</v>
      </c>
      <c r="OH72" s="305">
        <v>12543.775</v>
      </c>
      <c r="OI72" s="305">
        <v>11082.85</v>
      </c>
      <c r="OJ72" s="305">
        <v>20547.42825818514</v>
      </c>
      <c r="OK72" s="305">
        <v>11114.488239445709</v>
      </c>
      <c r="OL72" s="305">
        <v>9432.9400187394313</v>
      </c>
      <c r="OM72" s="305">
        <v>3079.196741814857</v>
      </c>
      <c r="ON72" s="305">
        <v>1429.325</v>
      </c>
      <c r="OO72" s="305">
        <v>1649.875</v>
      </c>
      <c r="OP72" s="305">
        <v>58.529010122654746</v>
      </c>
      <c r="OQ72" s="305">
        <v>63.932065864868207</v>
      </c>
      <c r="OR72" s="305">
        <v>53.419306016802501</v>
      </c>
      <c r="OS72" s="305">
        <v>50.901076074887555</v>
      </c>
      <c r="OT72" s="305">
        <v>56.647396352258085</v>
      </c>
      <c r="OU72" s="305">
        <v>45.466744519612234</v>
      </c>
      <c r="OV72" s="305">
        <v>13.032740570499838</v>
      </c>
      <c r="OW72" s="305">
        <v>11.394695775394569</v>
      </c>
      <c r="OX72" s="305">
        <v>14.886739421719142</v>
      </c>
    </row>
    <row r="73" spans="1:414">
      <c r="A73" s="1342">
        <v>2023</v>
      </c>
      <c r="B73" s="305">
        <v>1498324</v>
      </c>
      <c r="C73" s="305">
        <v>830450</v>
      </c>
      <c r="D73" s="305">
        <v>294321</v>
      </c>
      <c r="E73" s="305">
        <v>314717</v>
      </c>
      <c r="F73" s="305">
        <v>570251</v>
      </c>
      <c r="G73" s="305">
        <v>511415</v>
      </c>
      <c r="H73" s="383">
        <v>1313346.4578749998</v>
      </c>
      <c r="I73" s="383">
        <v>725371.2420531112</v>
      </c>
      <c r="J73" s="383">
        <v>269778.68104706425</v>
      </c>
      <c r="K73" s="383">
        <v>265901.90638679214</v>
      </c>
      <c r="L73" s="383">
        <v>459400.07292406453</v>
      </c>
      <c r="M73" s="383">
        <v>407105.44453603239</v>
      </c>
      <c r="N73" s="305">
        <v>114.08444367560824</v>
      </c>
      <c r="O73" s="305">
        <v>114.48620400906313</v>
      </c>
      <c r="P73" s="305">
        <v>109.09720473748415</v>
      </c>
      <c r="Q73" s="305">
        <v>118.35830900068815</v>
      </c>
      <c r="R73" s="305">
        <v>124.12949705697116</v>
      </c>
      <c r="S73" s="305">
        <v>125.62224525954117</v>
      </c>
      <c r="T73" s="383">
        <v>1498324</v>
      </c>
      <c r="U73" s="383">
        <v>1354775</v>
      </c>
      <c r="V73" s="383">
        <v>715607</v>
      </c>
      <c r="W73" s="383">
        <v>639168</v>
      </c>
      <c r="X73" s="383">
        <v>403452</v>
      </c>
      <c r="Y73" s="383">
        <v>235716</v>
      </c>
      <c r="Z73" s="383">
        <v>143549</v>
      </c>
      <c r="AA73" s="305">
        <v>1498324</v>
      </c>
      <c r="AB73" s="305">
        <v>1367656</v>
      </c>
      <c r="AC73" s="305">
        <v>37454</v>
      </c>
      <c r="AD73" s="305">
        <v>57412</v>
      </c>
      <c r="AE73" s="305">
        <v>163192</v>
      </c>
      <c r="AF73" s="305">
        <v>80805</v>
      </c>
      <c r="AG73" s="305">
        <v>1028793</v>
      </c>
      <c r="AH73" s="305">
        <v>790987</v>
      </c>
      <c r="AI73" s="305">
        <v>100899.59049585281</v>
      </c>
      <c r="AJ73" s="305">
        <v>237806</v>
      </c>
      <c r="AK73" s="305">
        <v>130668</v>
      </c>
      <c r="AL73" s="305">
        <v>1313346.4578749998</v>
      </c>
      <c r="AM73" s="305">
        <v>1203309.3975776159</v>
      </c>
      <c r="AN73" s="305">
        <v>36314.251402824935</v>
      </c>
      <c r="AO73" s="305">
        <v>26896.29177520845</v>
      </c>
      <c r="AP73" s="305">
        <v>150429.23085966145</v>
      </c>
      <c r="AQ73" s="305">
        <v>69811.676499522306</v>
      </c>
      <c r="AR73" s="305">
        <v>919857.94704039872</v>
      </c>
      <c r="AS73" s="305">
        <v>703993.10801986977</v>
      </c>
      <c r="AT73" s="305">
        <v>91269.040531860941</v>
      </c>
      <c r="AU73" s="305">
        <v>215864.83902052898</v>
      </c>
      <c r="AV73" s="305">
        <v>110037.06029738394</v>
      </c>
      <c r="AW73" s="305">
        <v>114.08444367560824</v>
      </c>
      <c r="AX73" s="305">
        <v>113.65788406150826</v>
      </c>
      <c r="AY73" s="305">
        <v>103.13857109301831</v>
      </c>
      <c r="AZ73" s="305">
        <v>213.45693480660142</v>
      </c>
      <c r="BA73" s="305">
        <v>108.48423479093981</v>
      </c>
      <c r="BB73" s="305">
        <v>115.7471128781056</v>
      </c>
      <c r="BC73" s="305">
        <v>111.84259518658233</v>
      </c>
      <c r="BD73" s="305">
        <v>112.35720790290391</v>
      </c>
      <c r="BE73" s="305">
        <v>110.55182557838981</v>
      </c>
      <c r="BF73" s="305">
        <v>110.16430516383653</v>
      </c>
      <c r="BG73" s="305">
        <v>118.74908294247346</v>
      </c>
      <c r="BH73" s="305">
        <v>570251</v>
      </c>
      <c r="BI73" s="305">
        <v>388138</v>
      </c>
      <c r="BJ73" s="305">
        <v>182113</v>
      </c>
      <c r="BK73" s="305">
        <v>109923</v>
      </c>
      <c r="BL73" s="305">
        <v>72190</v>
      </c>
      <c r="BM73" s="305">
        <v>511415</v>
      </c>
      <c r="BN73" s="305">
        <v>422769</v>
      </c>
      <c r="BO73" s="305">
        <v>88646</v>
      </c>
      <c r="BP73" s="305">
        <v>68354</v>
      </c>
      <c r="BQ73" s="305">
        <v>20292</v>
      </c>
      <c r="BR73" s="305">
        <v>459400.07292406453</v>
      </c>
      <c r="BS73" s="305">
        <v>295978.12215151318</v>
      </c>
      <c r="BT73" s="305">
        <v>163421.95077255141</v>
      </c>
      <c r="BU73" s="305">
        <v>100442.0782109045</v>
      </c>
      <c r="BV73" s="305">
        <v>62979.872561646924</v>
      </c>
      <c r="BW73" s="305">
        <v>407105.44453603239</v>
      </c>
      <c r="BX73" s="305">
        <v>330842.64763487777</v>
      </c>
      <c r="BY73" s="305">
        <v>76262.796901154579</v>
      </c>
      <c r="BZ73" s="305">
        <v>59067.623003954526</v>
      </c>
      <c r="CA73" s="305">
        <v>17195.173897200053</v>
      </c>
      <c r="CB73" s="305">
        <v>124.12949705697116</v>
      </c>
      <c r="CC73" s="305">
        <v>131.13739528400333</v>
      </c>
      <c r="CD73" s="305">
        <v>111.43729415729626</v>
      </c>
      <c r="CE73" s="305">
        <v>109.43919317279341</v>
      </c>
      <c r="CF73" s="305">
        <v>114.62392199879076</v>
      </c>
      <c r="CG73" s="305">
        <v>125.62224525954117</v>
      </c>
      <c r="CH73" s="305">
        <v>127.7855207066815</v>
      </c>
      <c r="CI73" s="305">
        <v>116.2375412416299</v>
      </c>
      <c r="CJ73" s="305">
        <v>115.72160267127012</v>
      </c>
      <c r="CK73" s="305">
        <v>118.00985626149563</v>
      </c>
      <c r="CL73" s="305">
        <v>314717</v>
      </c>
      <c r="CM73" s="305">
        <v>295318</v>
      </c>
      <c r="CN73" s="305">
        <v>15880</v>
      </c>
      <c r="CO73" s="305">
        <v>3519</v>
      </c>
      <c r="CP73" s="305">
        <v>265901.90638679214</v>
      </c>
      <c r="CQ73" s="305">
        <v>252449.11709079673</v>
      </c>
      <c r="CR73" s="305">
        <v>10319.502931819321</v>
      </c>
      <c r="CS73" s="305">
        <v>3133.2863641760673</v>
      </c>
      <c r="CT73" s="305">
        <v>295318</v>
      </c>
      <c r="CU73" s="305">
        <v>82259.553574159319</v>
      </c>
      <c r="CV73" s="305">
        <v>62352.949900912849</v>
      </c>
      <c r="CW73" s="305">
        <v>23139.733248029959</v>
      </c>
      <c r="CX73" s="305">
        <v>76895.581474604041</v>
      </c>
      <c r="CY73" s="305">
        <v>2387.9813934618087</v>
      </c>
      <c r="CZ73" s="305">
        <v>48282.200408832017</v>
      </c>
      <c r="DA73" s="305">
        <v>127565.76327689787</v>
      </c>
      <c r="DB73" s="305">
        <v>265901.90638679214</v>
      </c>
      <c r="DC73" s="305">
        <v>252449.11709079673</v>
      </c>
      <c r="DD73" s="305">
        <v>67635.778930659086</v>
      </c>
      <c r="DE73" s="305">
        <v>51091.892421469653</v>
      </c>
      <c r="DF73" s="305">
        <v>18757.258514270841</v>
      </c>
      <c r="DG73" s="305">
        <v>67136.391063866598</v>
      </c>
      <c r="DH73" s="305">
        <v>2228.2767114528096</v>
      </c>
      <c r="DI73" s="305">
        <v>45599.519449077772</v>
      </c>
      <c r="DJ73" s="305">
        <v>114964.18722439717</v>
      </c>
      <c r="DK73" s="305">
        <v>118.35830900068815</v>
      </c>
      <c r="DL73" s="305">
        <v>116.98119740057751</v>
      </c>
      <c r="DM73" s="305">
        <v>121.62135910121282</v>
      </c>
      <c r="DN73" s="305">
        <v>122.0407914949557</v>
      </c>
      <c r="DO73" s="305">
        <v>123.36415383103483</v>
      </c>
      <c r="DP73" s="305">
        <v>114.53636434143975</v>
      </c>
      <c r="DQ73" s="305">
        <v>107.16718355436537</v>
      </c>
      <c r="DR73" s="305">
        <v>105.88313427896992</v>
      </c>
      <c r="DS73" s="305">
        <v>110.96130573941589</v>
      </c>
      <c r="DT73" s="305">
        <v>250997</v>
      </c>
      <c r="DU73" s="305">
        <v>44321</v>
      </c>
      <c r="DV73" s="305">
        <v>168737.44642584067</v>
      </c>
      <c r="DW73" s="305">
        <v>216132.5712399515</v>
      </c>
      <c r="DX73" s="305">
        <v>36316.545850845221</v>
      </c>
      <c r="DY73" s="305">
        <v>148496.79230929242</v>
      </c>
      <c r="DZ73" s="305">
        <v>116.13103872314636</v>
      </c>
      <c r="EA73" s="305">
        <v>122.0407914949557</v>
      </c>
      <c r="EB73" s="305">
        <v>113.63036453635347</v>
      </c>
      <c r="EC73" s="305">
        <v>4298101</v>
      </c>
      <c r="ED73" s="305">
        <v>4585071.5962052885</v>
      </c>
      <c r="EE73" s="305">
        <v>76.872500000000002</v>
      </c>
      <c r="EF73" s="305">
        <v>510540</v>
      </c>
      <c r="EG73" s="305">
        <v>660797</v>
      </c>
      <c r="EH73" s="305">
        <v>62616</v>
      </c>
      <c r="EI73" s="305">
        <v>-79817</v>
      </c>
      <c r="EJ73" s="305">
        <v>945071</v>
      </c>
      <c r="EK73" s="305">
        <v>830450</v>
      </c>
      <c r="EL73" s="305">
        <v>-882</v>
      </c>
      <c r="EM73" s="305">
        <v>113739</v>
      </c>
      <c r="EN73" s="305">
        <v>12.03496880128583</v>
      </c>
      <c r="EO73" s="305">
        <v>570251</v>
      </c>
      <c r="EP73" s="305">
        <v>388138</v>
      </c>
      <c r="EQ73" s="305">
        <v>182113</v>
      </c>
      <c r="ER73" s="305">
        <v>72190</v>
      </c>
      <c r="ES73" s="305">
        <v>511415</v>
      </c>
      <c r="ET73" s="305">
        <v>422769</v>
      </c>
      <c r="EU73" s="305">
        <v>88646</v>
      </c>
      <c r="EV73" s="305">
        <v>20292</v>
      </c>
      <c r="EW73" s="305">
        <v>-7221</v>
      </c>
      <c r="EX73" s="305">
        <v>-11843</v>
      </c>
      <c r="EY73" s="305">
        <v>16397</v>
      </c>
      <c r="EZ73" s="305">
        <v>56169</v>
      </c>
      <c r="FA73" s="305">
        <v>105187</v>
      </c>
      <c r="FB73" s="305">
        <v>112408</v>
      </c>
      <c r="FC73" s="305">
        <v>-7221</v>
      </c>
      <c r="FD73" s="305">
        <v>27552</v>
      </c>
      <c r="FE73" s="305">
        <v>39395</v>
      </c>
      <c r="FF73" s="305">
        <v>-11843</v>
      </c>
      <c r="FG73" s="305">
        <v>1479260</v>
      </c>
      <c r="FH73" s="305">
        <v>235716</v>
      </c>
      <c r="FI73" s="305">
        <v>1243544</v>
      </c>
      <c r="FJ73" s="305">
        <v>830450</v>
      </c>
      <c r="FK73" s="305">
        <v>294321</v>
      </c>
      <c r="FL73" s="305">
        <v>354489</v>
      </c>
      <c r="FM73" s="305">
        <v>314717</v>
      </c>
      <c r="FN73" s="305">
        <v>14722</v>
      </c>
      <c r="FO73" s="305">
        <v>-1675</v>
      </c>
      <c r="FP73" s="305">
        <v>16397</v>
      </c>
      <c r="FQ73" s="305">
        <v>56169</v>
      </c>
      <c r="FR73" s="305">
        <v>3.748788646514372</v>
      </c>
      <c r="FS73" s="305">
        <v>628283</v>
      </c>
      <c r="FT73" s="305">
        <v>606754</v>
      </c>
      <c r="FU73" s="305">
        <v>25230</v>
      </c>
      <c r="FV73" s="305">
        <v>6552</v>
      </c>
      <c r="FW73" s="305">
        <v>0</v>
      </c>
      <c r="FX73" s="305">
        <v>165546</v>
      </c>
      <c r="FY73" s="305">
        <v>14549</v>
      </c>
      <c r="FZ73" s="305">
        <v>183162</v>
      </c>
      <c r="GA73" s="305">
        <v>197037</v>
      </c>
      <c r="GB73" s="305">
        <v>14678</v>
      </c>
      <c r="GC73" s="305">
        <v>21529</v>
      </c>
      <c r="GD73" s="305">
        <v>680952</v>
      </c>
      <c r="GE73" s="305">
        <v>623668</v>
      </c>
      <c r="GF73" s="305">
        <v>163373</v>
      </c>
      <c r="GG73" s="305">
        <v>85800</v>
      </c>
      <c r="GH73" s="305">
        <v>292904</v>
      </c>
      <c r="GI73" s="305">
        <v>22433</v>
      </c>
      <c r="GJ73" s="305">
        <v>20707</v>
      </c>
      <c r="GK73" s="305">
        <v>35715</v>
      </c>
      <c r="GL73" s="305">
        <v>25169</v>
      </c>
      <c r="GM73" s="305">
        <v>57284</v>
      </c>
      <c r="GN73" s="305">
        <v>43728</v>
      </c>
      <c r="GO73" s="305">
        <v>44321</v>
      </c>
      <c r="GP73" s="305">
        <v>10479</v>
      </c>
      <c r="GQ73" s="305">
        <v>2990</v>
      </c>
      <c r="GR73" s="305">
        <v>87</v>
      </c>
      <c r="GS73" s="305">
        <v>-52669</v>
      </c>
      <c r="GT73" s="305">
        <v>-52916</v>
      </c>
      <c r="GU73" s="305"/>
      <c r="GV73" s="305">
        <v>-16962</v>
      </c>
      <c r="GW73" s="305">
        <v>-16914</v>
      </c>
      <c r="GX73" s="305">
        <v>1575377.74</v>
      </c>
      <c r="GY73" s="305">
        <v>-768655</v>
      </c>
      <c r="GZ73" s="305">
        <v>291106</v>
      </c>
      <c r="HA73" s="305">
        <v>280573</v>
      </c>
      <c r="HB73" s="305">
        <v>6719</v>
      </c>
      <c r="HC73" s="305">
        <v>1407</v>
      </c>
      <c r="HD73" s="305">
        <v>0</v>
      </c>
      <c r="HE73" s="305">
        <v>117353</v>
      </c>
      <c r="HF73" s="305">
        <v>11981</v>
      </c>
      <c r="HG73" s="305">
        <v>107089</v>
      </c>
      <c r="HH73" s="305">
        <v>9848</v>
      </c>
      <c r="HI73" s="305">
        <v>26176</v>
      </c>
      <c r="HJ73" s="305">
        <v>10533</v>
      </c>
      <c r="HK73" s="305">
        <v>321376</v>
      </c>
      <c r="HL73" s="305">
        <v>295934</v>
      </c>
      <c r="HM73" s="305">
        <v>28871</v>
      </c>
      <c r="HN73" s="305">
        <v>14490</v>
      </c>
      <c r="HO73" s="305">
        <v>29049</v>
      </c>
      <c r="HP73" s="305">
        <v>9972</v>
      </c>
      <c r="HQ73" s="305">
        <v>30266</v>
      </c>
      <c r="HR73" s="305">
        <v>183286</v>
      </c>
      <c r="HS73" s="305">
        <v>25442</v>
      </c>
      <c r="HT73" s="305">
        <v>11126</v>
      </c>
      <c r="HU73" s="305">
        <v>11818</v>
      </c>
      <c r="HV73" s="305">
        <v>5375</v>
      </c>
      <c r="HW73" s="305">
        <v>7035</v>
      </c>
      <c r="HX73" s="305">
        <v>2375</v>
      </c>
      <c r="HY73" s="305">
        <v>-469</v>
      </c>
      <c r="HZ73" s="305">
        <v>-30270</v>
      </c>
      <c r="IA73" s="305">
        <v>-30517</v>
      </c>
      <c r="IB73" s="305">
        <v>0</v>
      </c>
      <c r="IC73" s="305">
        <v>-7</v>
      </c>
      <c r="ID73" s="305">
        <v>-15361</v>
      </c>
      <c r="IE73" s="305">
        <v>1114489.2</v>
      </c>
      <c r="IF73" s="305">
        <v>238310</v>
      </c>
      <c r="IG73" s="305">
        <v>223620</v>
      </c>
      <c r="IH73" s="305">
        <v>12005</v>
      </c>
      <c r="II73" s="305">
        <v>2564</v>
      </c>
      <c r="IJ73" s="305">
        <v>19263</v>
      </c>
      <c r="IK73" s="305">
        <v>1791</v>
      </c>
      <c r="IL73" s="305">
        <v>64358</v>
      </c>
      <c r="IM73" s="305">
        <v>430</v>
      </c>
      <c r="IN73" s="305">
        <v>123209</v>
      </c>
      <c r="IO73" s="305">
        <v>14690</v>
      </c>
      <c r="IP73" s="305">
        <v>252036</v>
      </c>
      <c r="IQ73" s="305">
        <v>225064</v>
      </c>
      <c r="IR73" s="305">
        <v>101916</v>
      </c>
      <c r="IS73" s="305">
        <v>39321</v>
      </c>
      <c r="IT73" s="305">
        <v>42313</v>
      </c>
      <c r="IU73" s="305">
        <v>5624</v>
      </c>
      <c r="IV73" s="305">
        <v>6332</v>
      </c>
      <c r="IW73" s="305">
        <v>29558</v>
      </c>
      <c r="IX73" s="305">
        <v>26972</v>
      </c>
      <c r="IY73" s="305">
        <v>19908</v>
      </c>
      <c r="IZ73" s="305">
        <v>19825</v>
      </c>
      <c r="JA73" s="305">
        <v>4396</v>
      </c>
      <c r="JB73" s="305">
        <v>2098</v>
      </c>
      <c r="JC73" s="305">
        <v>466</v>
      </c>
      <c r="JD73" s="305">
        <v>104</v>
      </c>
      <c r="JE73" s="305">
        <v>-13726</v>
      </c>
      <c r="JF73" s="305">
        <v>0</v>
      </c>
      <c r="JG73" s="305">
        <v>-7</v>
      </c>
      <c r="JH73" s="305">
        <v>-15361</v>
      </c>
      <c r="JI73" s="305">
        <v>1114489.2</v>
      </c>
      <c r="JJ73" s="305">
        <v>95968</v>
      </c>
      <c r="JK73" s="305">
        <v>90388</v>
      </c>
      <c r="JL73" s="305">
        <v>6452</v>
      </c>
      <c r="JM73" s="305">
        <v>2576</v>
      </c>
      <c r="JN73" s="305">
        <v>28930</v>
      </c>
      <c r="JO73" s="305">
        <v>1696</v>
      </c>
      <c r="JP73" s="305">
        <v>11715</v>
      </c>
      <c r="JQ73" s="305">
        <v>342</v>
      </c>
      <c r="JR73" s="305">
        <v>38677</v>
      </c>
      <c r="JS73" s="305">
        <v>5580</v>
      </c>
      <c r="JT73" s="305">
        <v>96268</v>
      </c>
      <c r="JU73" s="305">
        <v>82341</v>
      </c>
      <c r="JV73" s="305">
        <v>29626</v>
      </c>
      <c r="JW73" s="305">
        <v>30300</v>
      </c>
      <c r="JX73" s="305">
        <v>1658</v>
      </c>
      <c r="JY73" s="305">
        <v>1953</v>
      </c>
      <c r="JZ73" s="305">
        <v>905</v>
      </c>
      <c r="KA73" s="305">
        <v>17899</v>
      </c>
      <c r="KB73" s="305">
        <v>13927</v>
      </c>
      <c r="KC73" s="305">
        <v>12397</v>
      </c>
      <c r="KD73" s="305">
        <v>12381</v>
      </c>
      <c r="KE73" s="305">
        <v>708</v>
      </c>
      <c r="KF73" s="305">
        <v>221</v>
      </c>
      <c r="KG73" s="305">
        <v>149</v>
      </c>
      <c r="KH73" s="305">
        <v>452</v>
      </c>
      <c r="KI73" s="305">
        <v>-300</v>
      </c>
      <c r="KJ73" s="305">
        <v>0</v>
      </c>
      <c r="KK73" s="305">
        <v>601</v>
      </c>
      <c r="KL73" s="305">
        <v>8047</v>
      </c>
      <c r="KM73" s="305">
        <v>23281.941999999999</v>
      </c>
      <c r="KN73" s="305">
        <v>227735</v>
      </c>
      <c r="KO73" s="305">
        <v>227648</v>
      </c>
      <c r="KP73" s="305">
        <v>54</v>
      </c>
      <c r="KQ73" s="305">
        <v>5</v>
      </c>
      <c r="KR73" s="305">
        <v>0</v>
      </c>
      <c r="KS73" s="305">
        <v>869</v>
      </c>
      <c r="KT73" s="305">
        <v>0</v>
      </c>
      <c r="KU73" s="305">
        <v>186417</v>
      </c>
      <c r="KV73" s="305">
        <v>40303</v>
      </c>
      <c r="KW73" s="305">
        <v>87</v>
      </c>
      <c r="KX73" s="305">
        <v>236108</v>
      </c>
      <c r="KY73" s="305">
        <v>235804</v>
      </c>
      <c r="KZ73" s="305">
        <v>2960</v>
      </c>
      <c r="LA73" s="305">
        <v>1689</v>
      </c>
      <c r="LB73" s="305">
        <v>219884</v>
      </c>
      <c r="LC73" s="305">
        <v>3158</v>
      </c>
      <c r="LD73" s="305">
        <v>0</v>
      </c>
      <c r="LE73" s="305">
        <v>8113</v>
      </c>
      <c r="LF73" s="305">
        <v>304</v>
      </c>
      <c r="LG73" s="305">
        <v>297</v>
      </c>
      <c r="LH73" s="305">
        <v>297</v>
      </c>
      <c r="LI73" s="305">
        <v>0</v>
      </c>
      <c r="LJ73" s="305">
        <v>7</v>
      </c>
      <c r="LK73" s="305">
        <v>0</v>
      </c>
      <c r="LL73" s="305">
        <v>0</v>
      </c>
      <c r="LM73" s="305">
        <v>-8373</v>
      </c>
      <c r="LN73" s="305">
        <v>0</v>
      </c>
      <c r="LO73" s="305">
        <v>-8373</v>
      </c>
      <c r="LP73" s="305">
        <v>-8156</v>
      </c>
      <c r="LQ73" s="305">
        <v>112457.73</v>
      </c>
      <c r="LR73" s="305">
        <v>49703.097999999998</v>
      </c>
      <c r="LS73" s="305">
        <v>7054.5550000000003</v>
      </c>
      <c r="LT73" s="305">
        <v>31343.03</v>
      </c>
      <c r="LU73" s="305">
        <v>32126.181</v>
      </c>
      <c r="LV73" s="305">
        <v>11305.513000000001</v>
      </c>
      <c r="LW73" s="305">
        <v>42648.542999999998</v>
      </c>
      <c r="LX73" s="305">
        <v>24368.501964356888</v>
      </c>
      <c r="LY73" s="305">
        <v>2969.3019643568878</v>
      </c>
      <c r="LZ73" s="305">
        <v>21399.200000000001</v>
      </c>
      <c r="MA73" s="305">
        <v>18288.300000000003</v>
      </c>
      <c r="MB73" s="305">
        <v>19595</v>
      </c>
      <c r="MC73" s="305">
        <v>16699.2</v>
      </c>
      <c r="MD73" s="305">
        <v>35051640</v>
      </c>
      <c r="ME73" s="305">
        <v>28838412.799999997</v>
      </c>
      <c r="MF73" s="305">
        <v>2122.8557760785407</v>
      </c>
      <c r="MG73" s="305">
        <v>846.44618827834711</v>
      </c>
      <c r="MH73" s="305">
        <v>12.184999999999999</v>
      </c>
      <c r="MI73" s="305">
        <v>8.7114742596142403</v>
      </c>
      <c r="MJ73" s="305">
        <v>3.4735257403857585</v>
      </c>
      <c r="MK73" s="305">
        <v>775.6</v>
      </c>
      <c r="ML73" s="305">
        <v>2421.3000000000002</v>
      </c>
      <c r="MM73" s="305">
        <v>281.30000000000018</v>
      </c>
      <c r="MN73" s="305">
        <v>2140</v>
      </c>
      <c r="MO73" s="305">
        <v>1478.4</v>
      </c>
      <c r="MP73" s="305">
        <v>16723.900000000001</v>
      </c>
      <c r="MQ73" s="305">
        <v>11923.900000000001</v>
      </c>
      <c r="MR73" s="305">
        <v>4800</v>
      </c>
      <c r="MS73" s="305">
        <v>485.60000000000008</v>
      </c>
      <c r="MT73" s="305">
        <v>2298.1000000000004</v>
      </c>
      <c r="MU73" s="305">
        <v>272.89999999999992</v>
      </c>
      <c r="MV73" s="305">
        <v>2025.2000000000005</v>
      </c>
      <c r="MW73" s="305">
        <v>1177.6000000000001</v>
      </c>
      <c r="MX73" s="305">
        <v>14327.000000000004</v>
      </c>
      <c r="MY73" s="305">
        <v>9746.9000000000015</v>
      </c>
      <c r="MZ73" s="305">
        <v>4580.1000000000013</v>
      </c>
      <c r="NA73" s="305">
        <v>715607</v>
      </c>
      <c r="NB73" s="305">
        <v>7527</v>
      </c>
      <c r="NC73" s="305">
        <v>98090</v>
      </c>
      <c r="ND73" s="305">
        <v>12728</v>
      </c>
      <c r="NE73" s="305">
        <v>85362</v>
      </c>
      <c r="NF73" s="305">
        <v>47948</v>
      </c>
      <c r="NG73" s="305">
        <v>562042</v>
      </c>
      <c r="NH73" s="305">
        <v>362267</v>
      </c>
      <c r="NI73" s="305">
        <v>199775</v>
      </c>
      <c r="NJ73" s="305">
        <v>39129.224695570389</v>
      </c>
      <c r="NK73" s="305">
        <v>15500.411861614495</v>
      </c>
      <c r="NL73" s="305">
        <v>42683.086027588004</v>
      </c>
      <c r="NM73" s="305">
        <v>46639.794796628812</v>
      </c>
      <c r="NN73" s="305">
        <v>42149.911119889381</v>
      </c>
      <c r="NO73" s="305">
        <v>40716.711956521736</v>
      </c>
      <c r="NP73" s="305">
        <v>39229.566552662793</v>
      </c>
      <c r="NQ73" s="305">
        <v>37167.407073018083</v>
      </c>
      <c r="NR73" s="305">
        <v>43618.043274164309</v>
      </c>
      <c r="NS73" s="305">
        <v>2766.89392</v>
      </c>
      <c r="NT73" s="305">
        <v>1774.5337500000001</v>
      </c>
      <c r="NU73" s="305">
        <v>22433</v>
      </c>
      <c r="NV73" s="305">
        <v>0.52323610615534899</v>
      </c>
      <c r="NW73" s="305">
        <v>0.20096651892988732</v>
      </c>
      <c r="NX73" s="305">
        <v>0.221695812722079</v>
      </c>
      <c r="NY73" s="305">
        <v>0.52307711162311876</v>
      </c>
      <c r="NZ73" s="305">
        <v>0.59337912257904835</v>
      </c>
      <c r="OA73" s="305">
        <v>0.54631203750414326</v>
      </c>
      <c r="OB73" s="305">
        <v>0.45799362062840476</v>
      </c>
      <c r="OC73" s="305">
        <v>0.84007552374624694</v>
      </c>
      <c r="OD73" s="305">
        <v>40982.724999999999</v>
      </c>
      <c r="OE73" s="305">
        <v>19914.224999999999</v>
      </c>
      <c r="OF73" s="305">
        <v>21068.5</v>
      </c>
      <c r="OG73" s="305">
        <v>24119.724999999999</v>
      </c>
      <c r="OH73" s="305">
        <v>12734.849999999999</v>
      </c>
      <c r="OI73" s="305">
        <v>11384.875</v>
      </c>
      <c r="OJ73" s="305">
        <v>21182.35</v>
      </c>
      <c r="OK73" s="305">
        <v>11376.725</v>
      </c>
      <c r="OL73" s="305">
        <v>9805.625</v>
      </c>
      <c r="OM73" s="305">
        <v>2937.375</v>
      </c>
      <c r="ON73" s="305">
        <v>1358.05</v>
      </c>
      <c r="OO73" s="305">
        <v>1579.3249999999998</v>
      </c>
      <c r="OP73" s="305">
        <v>58.853394936525085</v>
      </c>
      <c r="OQ73" s="305">
        <v>63.948509168697242</v>
      </c>
      <c r="OR73" s="305">
        <v>54.037425540498852</v>
      </c>
      <c r="OS73" s="305">
        <v>51.686045766844444</v>
      </c>
      <c r="OT73" s="305">
        <v>57.128635435222819</v>
      </c>
      <c r="OU73" s="305">
        <v>46.541637990364762</v>
      </c>
      <c r="OV73" s="305">
        <v>12.178310490687602</v>
      </c>
      <c r="OW73" s="305">
        <v>10.664043942410002</v>
      </c>
      <c r="OX73" s="305">
        <v>13.872132983453922</v>
      </c>
    </row>
    <row r="74" spans="1:414">
      <c r="A74" s="1342" t="s">
        <v>979</v>
      </c>
      <c r="B74" s="305">
        <v>1591627</v>
      </c>
      <c r="C74" s="305">
        <v>889060</v>
      </c>
      <c r="D74" s="305">
        <v>308556</v>
      </c>
      <c r="E74" s="305">
        <v>325881</v>
      </c>
      <c r="F74" s="305">
        <v>593562</v>
      </c>
      <c r="G74" s="305">
        <v>525432</v>
      </c>
      <c r="H74" s="383">
        <v>1354719.4473174999</v>
      </c>
      <c r="I74" s="383">
        <v>746377.11651756917</v>
      </c>
      <c r="J74" s="383">
        <v>280924.48353676306</v>
      </c>
      <c r="K74" s="383">
        <v>270831.02703573374</v>
      </c>
      <c r="L74" s="383">
        <v>473582.11007840815</v>
      </c>
      <c r="M74" s="383">
        <v>416995.28985097411</v>
      </c>
      <c r="N74" s="305">
        <v>117.48757302861522</v>
      </c>
      <c r="O74" s="305">
        <v>119.11672803530709</v>
      </c>
      <c r="P74" s="305">
        <v>109.83592320447248</v>
      </c>
      <c r="Q74" s="305">
        <v>120.32631695370814</v>
      </c>
      <c r="R74" s="305">
        <v>125.33454861749898</v>
      </c>
      <c r="S74" s="305">
        <v>126.00430095691945</v>
      </c>
      <c r="T74" s="383">
        <v>1591627</v>
      </c>
      <c r="U74" s="383">
        <v>1436026</v>
      </c>
      <c r="V74" s="383">
        <v>770480</v>
      </c>
      <c r="W74" s="383">
        <v>665546</v>
      </c>
      <c r="X74" s="383">
        <v>421468.41348258912</v>
      </c>
      <c r="Y74" s="383">
        <v>244077.58651741088</v>
      </c>
      <c r="Z74" s="383">
        <v>155601</v>
      </c>
      <c r="AA74" s="305">
        <v>1591627</v>
      </c>
      <c r="AB74" s="305">
        <v>1449891</v>
      </c>
      <c r="AC74" s="305">
        <v>40412</v>
      </c>
      <c r="AD74" s="305">
        <v>55346</v>
      </c>
      <c r="AE74" s="305">
        <v>170453</v>
      </c>
      <c r="AF74" s="305">
        <v>84606</v>
      </c>
      <c r="AG74" s="305">
        <v>1099074</v>
      </c>
      <c r="AH74" s="305">
        <v>847495</v>
      </c>
      <c r="AI74" s="305">
        <v>111525.75022637546</v>
      </c>
      <c r="AJ74" s="305">
        <v>251579</v>
      </c>
      <c r="AK74" s="305">
        <v>141736</v>
      </c>
      <c r="AL74" s="305">
        <v>1354719.4473174999</v>
      </c>
      <c r="AM74" s="305">
        <v>1245691.9652016424</v>
      </c>
      <c r="AN74" s="305">
        <v>37494.751209140566</v>
      </c>
      <c r="AO74" s="305">
        <v>26448.92214212161</v>
      </c>
      <c r="AP74" s="305">
        <v>155898.90484285736</v>
      </c>
      <c r="AQ74" s="305">
        <v>71353.357391433296</v>
      </c>
      <c r="AR74" s="305">
        <v>954496.02961608942</v>
      </c>
      <c r="AS74" s="305">
        <v>731481.53030057962</v>
      </c>
      <c r="AT74" s="305">
        <v>96658.476705399196</v>
      </c>
      <c r="AU74" s="305">
        <v>223014.49931550981</v>
      </c>
      <c r="AV74" s="305">
        <v>109027.48211585742</v>
      </c>
      <c r="AW74" s="305">
        <v>117.48757302861522</v>
      </c>
      <c r="AX74" s="305">
        <v>116.39241806984792</v>
      </c>
      <c r="AY74" s="305">
        <v>107.78041911676497</v>
      </c>
      <c r="AZ74" s="305">
        <v>209.25616440096033</v>
      </c>
      <c r="BA74" s="305">
        <v>109.33559807351621</v>
      </c>
      <c r="BB74" s="305">
        <v>118.57325722721748</v>
      </c>
      <c r="BC74" s="305">
        <v>115.14704785540719</v>
      </c>
      <c r="BD74" s="305">
        <v>115.86006821686232</v>
      </c>
      <c r="BE74" s="305">
        <v>115.38124128139276</v>
      </c>
      <c r="BF74" s="305">
        <v>112.80836034076805</v>
      </c>
      <c r="BG74" s="305">
        <v>130.00025062431973</v>
      </c>
      <c r="BH74" s="305">
        <v>593562</v>
      </c>
      <c r="BI74" s="305">
        <v>390029</v>
      </c>
      <c r="BJ74" s="305">
        <v>203533</v>
      </c>
      <c r="BK74" s="305">
        <v>120311</v>
      </c>
      <c r="BL74" s="305">
        <v>83222</v>
      </c>
      <c r="BM74" s="305">
        <v>525432</v>
      </c>
      <c r="BN74" s="305">
        <v>422328</v>
      </c>
      <c r="BO74" s="305">
        <v>103104</v>
      </c>
      <c r="BP74" s="305">
        <v>79528</v>
      </c>
      <c r="BQ74" s="305">
        <v>23576</v>
      </c>
      <c r="BR74" s="305">
        <v>473582.11007840815</v>
      </c>
      <c r="BS74" s="305">
        <v>296449.45260812849</v>
      </c>
      <c r="BT74" s="305">
        <v>177132.65747027966</v>
      </c>
      <c r="BU74" s="305">
        <v>106919.45519065534</v>
      </c>
      <c r="BV74" s="305">
        <v>70213.202279624325</v>
      </c>
      <c r="BW74" s="305">
        <v>416995.28985097411</v>
      </c>
      <c r="BX74" s="305">
        <v>331133.05871238851</v>
      </c>
      <c r="BY74" s="305">
        <v>85862.231138585616</v>
      </c>
      <c r="BZ74" s="305">
        <v>66425.553488181962</v>
      </c>
      <c r="CA74" s="305">
        <v>19436.67765040365</v>
      </c>
      <c r="CB74" s="305">
        <v>125.33454861749898</v>
      </c>
      <c r="CC74" s="305">
        <v>131.5667802954498</v>
      </c>
      <c r="CD74" s="305">
        <v>114.90427734035997</v>
      </c>
      <c r="CE74" s="305">
        <v>112.52489061552482</v>
      </c>
      <c r="CF74" s="305">
        <v>118.52756646615845</v>
      </c>
      <c r="CG74" s="305">
        <v>126.00430095691945</v>
      </c>
      <c r="CH74" s="305">
        <v>127.54027086338742</v>
      </c>
      <c r="CI74" s="305">
        <v>120.08073705141132</v>
      </c>
      <c r="CJ74" s="305">
        <v>119.7250091625494</v>
      </c>
      <c r="CK74" s="305">
        <v>121.29645006234071</v>
      </c>
      <c r="CL74" s="305">
        <v>325881</v>
      </c>
      <c r="CM74" s="305">
        <v>310915</v>
      </c>
      <c r="CN74" s="305">
        <v>11521</v>
      </c>
      <c r="CO74" s="305">
        <v>3445</v>
      </c>
      <c r="CP74" s="305">
        <v>270831.02703573374</v>
      </c>
      <c r="CQ74" s="305">
        <v>259971.43363845741</v>
      </c>
      <c r="CR74" s="305">
        <v>7694.9147792360618</v>
      </c>
      <c r="CS74" s="305">
        <v>3164.678618040281</v>
      </c>
      <c r="CT74" s="305">
        <v>310915</v>
      </c>
      <c r="CU74" s="305">
        <v>85010.755701327624</v>
      </c>
      <c r="CV74" s="305">
        <v>66819.64937315711</v>
      </c>
      <c r="CW74" s="305">
        <v>25018.633219272277</v>
      </c>
      <c r="CX74" s="305">
        <v>80267.808401084811</v>
      </c>
      <c r="CY74" s="305">
        <v>2565.4949530200547</v>
      </c>
      <c r="CZ74" s="305">
        <v>51232.658352138125</v>
      </c>
      <c r="DA74" s="305">
        <v>134065.96170624299</v>
      </c>
      <c r="DB74" s="305">
        <v>270831.02703573374</v>
      </c>
      <c r="DC74" s="305">
        <v>259971.43363845741</v>
      </c>
      <c r="DD74" s="305">
        <v>68887.677739842591</v>
      </c>
      <c r="DE74" s="305">
        <v>54149.780000921695</v>
      </c>
      <c r="DF74" s="305">
        <v>19799.068988007682</v>
      </c>
      <c r="DG74" s="305">
        <v>68404.009559249811</v>
      </c>
      <c r="DH74" s="305">
        <v>2359.8451114874701</v>
      </c>
      <c r="DI74" s="305">
        <v>46371.052238948148</v>
      </c>
      <c r="DJ74" s="305">
        <v>117134.90690968544</v>
      </c>
      <c r="DK74" s="305">
        <v>120.32631695370814</v>
      </c>
      <c r="DL74" s="305">
        <v>119.59583237610248</v>
      </c>
      <c r="DM74" s="305">
        <v>123.40487949437716</v>
      </c>
      <c r="DN74" s="305">
        <v>123.39782243255605</v>
      </c>
      <c r="DO74" s="305">
        <v>126.36267510571375</v>
      </c>
      <c r="DP74" s="305">
        <v>117.34371847246597</v>
      </c>
      <c r="DQ74" s="305">
        <v>108.71454827825366</v>
      </c>
      <c r="DR74" s="305">
        <v>110.48414016602064</v>
      </c>
      <c r="DS74" s="305">
        <v>114.45432044404313</v>
      </c>
      <c r="DT74" s="305">
        <v>268596</v>
      </c>
      <c r="DU74" s="305">
        <v>42319</v>
      </c>
      <c r="DV74" s="305">
        <v>183585.24429867236</v>
      </c>
      <c r="DW74" s="305">
        <v>225676.66314270598</v>
      </c>
      <c r="DX74" s="305">
        <v>34294.770495751451</v>
      </c>
      <c r="DY74" s="305">
        <v>156788.98540286339</v>
      </c>
      <c r="DZ74" s="305">
        <v>119.0180660506107</v>
      </c>
      <c r="EA74" s="305">
        <v>123.39782243255605</v>
      </c>
      <c r="EB74" s="305">
        <v>117.09065137895816</v>
      </c>
      <c r="EC74" s="305">
        <v>4348757</v>
      </c>
      <c r="ED74" s="305">
        <v>4637680.289530362</v>
      </c>
      <c r="EE74" s="305">
        <v>77.599999999999994</v>
      </c>
      <c r="EF74" s="305">
        <v>268280</v>
      </c>
      <c r="EG74" s="305">
        <v>715225</v>
      </c>
      <c r="EH74" s="305">
        <v>75428</v>
      </c>
      <c r="EI74" s="305">
        <v>-91718</v>
      </c>
      <c r="EJ74" s="305">
        <v>1027715</v>
      </c>
      <c r="EK74" s="305">
        <v>889060</v>
      </c>
      <c r="EL74" s="305">
        <v>1262</v>
      </c>
      <c r="EM74" s="305">
        <v>139917</v>
      </c>
      <c r="EN74" s="305">
        <v>13.614377526843532</v>
      </c>
      <c r="EO74" s="305">
        <v>593562</v>
      </c>
      <c r="EP74" s="305">
        <v>390029</v>
      </c>
      <c r="EQ74" s="305">
        <v>203533</v>
      </c>
      <c r="ER74" s="305">
        <v>83222</v>
      </c>
      <c r="ES74" s="305">
        <v>525432</v>
      </c>
      <c r="ET74" s="305">
        <v>422328</v>
      </c>
      <c r="EU74" s="305">
        <v>103104</v>
      </c>
      <c r="EV74" s="305">
        <v>23576</v>
      </c>
      <c r="EW74" s="305">
        <v>-8145</v>
      </c>
      <c r="EX74" s="305">
        <v>-11875</v>
      </c>
      <c r="EY74" s="305">
        <v>18510</v>
      </c>
      <c r="EZ74" s="305">
        <v>66620</v>
      </c>
      <c r="FA74" s="305">
        <v>117981</v>
      </c>
      <c r="FB74" s="305">
        <v>126126</v>
      </c>
      <c r="FC74" s="305">
        <v>-8145</v>
      </c>
      <c r="FD74" s="305">
        <v>29796</v>
      </c>
      <c r="FE74" s="305">
        <v>41671</v>
      </c>
      <c r="FF74" s="305">
        <v>-11875</v>
      </c>
      <c r="FG74" s="305">
        <v>1571607</v>
      </c>
      <c r="FH74" s="305">
        <v>244077.58651741088</v>
      </c>
      <c r="FI74" s="305">
        <v>1327529.4134825892</v>
      </c>
      <c r="FJ74" s="305">
        <v>889060</v>
      </c>
      <c r="FK74" s="305">
        <v>308556</v>
      </c>
      <c r="FL74" s="305">
        <v>373991</v>
      </c>
      <c r="FM74" s="305">
        <v>325881</v>
      </c>
      <c r="FN74" s="305">
        <v>17243</v>
      </c>
      <c r="FO74" s="305">
        <v>-1267</v>
      </c>
      <c r="FP74" s="305">
        <v>18510</v>
      </c>
      <c r="FQ74" s="305">
        <v>66620</v>
      </c>
      <c r="FR74" s="305">
        <v>4.1856540508548798</v>
      </c>
      <c r="FS74" s="305">
        <v>672659</v>
      </c>
      <c r="FT74" s="305">
        <v>648413</v>
      </c>
      <c r="FU74" s="305">
        <v>27112</v>
      </c>
      <c r="FV74" s="305">
        <v>6711</v>
      </c>
      <c r="FW74" s="305">
        <v>0</v>
      </c>
      <c r="FX74" s="305">
        <v>177139</v>
      </c>
      <c r="FY74" s="305">
        <v>14762</v>
      </c>
      <c r="FZ74" s="305">
        <v>198726</v>
      </c>
      <c r="GA74" s="305">
        <v>210240</v>
      </c>
      <c r="GB74" s="305">
        <v>13723</v>
      </c>
      <c r="GC74" s="305">
        <v>24246</v>
      </c>
      <c r="GD74" s="305">
        <v>722846</v>
      </c>
      <c r="GE74" s="305">
        <v>655089</v>
      </c>
      <c r="GF74" s="305">
        <v>172350</v>
      </c>
      <c r="GG74" s="305">
        <v>88837</v>
      </c>
      <c r="GH74" s="305">
        <v>311666</v>
      </c>
      <c r="GI74" s="305">
        <v>23019.055550000001</v>
      </c>
      <c r="GJ74" s="305">
        <v>18480</v>
      </c>
      <c r="GK74" s="305">
        <v>38996</v>
      </c>
      <c r="GL74" s="305">
        <v>24760</v>
      </c>
      <c r="GM74" s="305">
        <v>67757</v>
      </c>
      <c r="GN74" s="305">
        <v>42166</v>
      </c>
      <c r="GO74" s="305">
        <v>42319</v>
      </c>
      <c r="GP74" s="305">
        <v>10740</v>
      </c>
      <c r="GQ74" s="305">
        <v>15158</v>
      </c>
      <c r="GR74" s="305">
        <v>-307</v>
      </c>
      <c r="GS74" s="305">
        <v>-50187</v>
      </c>
      <c r="GT74" s="305">
        <v>-50187</v>
      </c>
      <c r="GU74" s="305">
        <v>-5950</v>
      </c>
      <c r="GV74" s="305">
        <v>-11201</v>
      </c>
      <c r="GW74" s="305">
        <v>-6676</v>
      </c>
      <c r="GX74" s="305">
        <v>1620601.577</v>
      </c>
      <c r="GY74" s="305">
        <v>-700500</v>
      </c>
      <c r="GZ74" s="305">
        <v>310916</v>
      </c>
      <c r="HA74" s="305">
        <v>298340</v>
      </c>
      <c r="HB74" s="305">
        <v>7778</v>
      </c>
      <c r="HC74" s="305">
        <v>1438</v>
      </c>
      <c r="HD74" s="305">
        <v>0</v>
      </c>
      <c r="HE74" s="305">
        <v>126487</v>
      </c>
      <c r="HF74" s="305">
        <v>13499</v>
      </c>
      <c r="HG74" s="305">
        <v>111743</v>
      </c>
      <c r="HH74" s="305">
        <v>9884</v>
      </c>
      <c r="HI74" s="305">
        <v>27511</v>
      </c>
      <c r="HJ74" s="305">
        <v>12576</v>
      </c>
      <c r="HK74" s="305">
        <v>357208</v>
      </c>
      <c r="HL74" s="305">
        <v>320930</v>
      </c>
      <c r="HM74" s="305">
        <v>30587</v>
      </c>
      <c r="HN74" s="305">
        <v>14755</v>
      </c>
      <c r="HO74" s="305">
        <v>30344</v>
      </c>
      <c r="HP74" s="305">
        <v>7604</v>
      </c>
      <c r="HQ74" s="305">
        <v>33339</v>
      </c>
      <c r="HR74" s="305">
        <v>204301</v>
      </c>
      <c r="HS74" s="305">
        <v>36278</v>
      </c>
      <c r="HT74" s="305">
        <v>11841</v>
      </c>
      <c r="HU74" s="305">
        <v>12130</v>
      </c>
      <c r="HV74" s="305">
        <v>5542</v>
      </c>
      <c r="HW74" s="305">
        <v>6597</v>
      </c>
      <c r="HX74" s="305">
        <v>12830</v>
      </c>
      <c r="HY74" s="305">
        <v>-532</v>
      </c>
      <c r="HZ74" s="305">
        <v>-46292</v>
      </c>
      <c r="IA74" s="305">
        <v>-46292</v>
      </c>
      <c r="IB74" s="305">
        <v>-5950</v>
      </c>
      <c r="IC74" s="305">
        <v>-12957</v>
      </c>
      <c r="ID74" s="305">
        <v>-22590</v>
      </c>
      <c r="IE74" s="305">
        <v>1145340.148</v>
      </c>
      <c r="IF74" s="305">
        <v>264177</v>
      </c>
      <c r="IG74" s="305">
        <v>250796</v>
      </c>
      <c r="IH74" s="305">
        <v>12565</v>
      </c>
      <c r="II74" s="305">
        <v>2539</v>
      </c>
      <c r="IJ74" s="305">
        <v>21366</v>
      </c>
      <c r="IK74" s="305">
        <v>1596</v>
      </c>
      <c r="IL74" s="305">
        <v>74706</v>
      </c>
      <c r="IM74" s="305">
        <v>416</v>
      </c>
      <c r="IN74" s="305">
        <v>137608</v>
      </c>
      <c r="IO74" s="305">
        <v>13381</v>
      </c>
      <c r="IP74" s="305">
        <v>266102</v>
      </c>
      <c r="IQ74" s="305">
        <v>239653</v>
      </c>
      <c r="IR74" s="305">
        <v>107859</v>
      </c>
      <c r="IS74" s="305">
        <v>41582</v>
      </c>
      <c r="IT74" s="305">
        <v>44275</v>
      </c>
      <c r="IU74" s="305">
        <v>5943</v>
      </c>
      <c r="IV74" s="305">
        <v>7453</v>
      </c>
      <c r="IW74" s="305">
        <v>32541</v>
      </c>
      <c r="IX74" s="305">
        <v>26449</v>
      </c>
      <c r="IY74" s="305">
        <v>19245</v>
      </c>
      <c r="IZ74" s="305">
        <v>19148</v>
      </c>
      <c r="JA74" s="305">
        <v>4451</v>
      </c>
      <c r="JB74" s="305">
        <v>2149</v>
      </c>
      <c r="JC74" s="305">
        <v>529</v>
      </c>
      <c r="JD74" s="305">
        <v>75</v>
      </c>
      <c r="JE74" s="305">
        <v>-1925</v>
      </c>
      <c r="JF74" s="305">
        <v>287</v>
      </c>
      <c r="JG74" s="305">
        <v>-12957</v>
      </c>
      <c r="JH74" s="305">
        <v>-22590</v>
      </c>
      <c r="JI74" s="305">
        <v>1145340.148</v>
      </c>
      <c r="JJ74" s="305">
        <v>103412</v>
      </c>
      <c r="JK74" s="305">
        <v>96232</v>
      </c>
      <c r="JL74" s="305">
        <v>6704</v>
      </c>
      <c r="JM74" s="305">
        <v>2730</v>
      </c>
      <c r="JN74" s="305">
        <v>29286</v>
      </c>
      <c r="JO74" s="305">
        <v>1721</v>
      </c>
      <c r="JP74" s="305">
        <v>12277</v>
      </c>
      <c r="JQ74" s="305">
        <v>345</v>
      </c>
      <c r="JR74" s="305">
        <v>43169</v>
      </c>
      <c r="JS74" s="305">
        <v>7180</v>
      </c>
      <c r="JT74" s="305">
        <v>96830</v>
      </c>
      <c r="JU74" s="305">
        <v>84285</v>
      </c>
      <c r="JV74" s="305">
        <v>30782</v>
      </c>
      <c r="JW74" s="305">
        <v>30921</v>
      </c>
      <c r="JX74" s="305">
        <v>1664</v>
      </c>
      <c r="JY74" s="305">
        <v>1995</v>
      </c>
      <c r="JZ74" s="305">
        <v>1094</v>
      </c>
      <c r="KA74" s="305">
        <v>17829</v>
      </c>
      <c r="KB74" s="305">
        <v>12545</v>
      </c>
      <c r="KC74" s="305">
        <v>10694</v>
      </c>
      <c r="KD74" s="305">
        <v>10655</v>
      </c>
      <c r="KE74" s="305">
        <v>747</v>
      </c>
      <c r="KF74" s="305">
        <v>258</v>
      </c>
      <c r="KG74" s="305">
        <v>691</v>
      </c>
      <c r="KH74" s="305">
        <v>155</v>
      </c>
      <c r="KI74" s="305">
        <v>6582</v>
      </c>
      <c r="KJ74" s="305">
        <v>60</v>
      </c>
      <c r="KK74" s="305">
        <v>7671</v>
      </c>
      <c r="KL74" s="305">
        <v>11947</v>
      </c>
      <c r="KM74" s="305">
        <v>22842.649999999998</v>
      </c>
      <c r="KN74" s="305">
        <v>244538</v>
      </c>
      <c r="KO74" s="305">
        <v>244422</v>
      </c>
      <c r="KP74" s="305">
        <v>65</v>
      </c>
      <c r="KQ74" s="305">
        <v>4</v>
      </c>
      <c r="KR74" s="305">
        <v>0</v>
      </c>
      <c r="KS74" s="305">
        <v>837</v>
      </c>
      <c r="KT74" s="305">
        <v>0</v>
      </c>
      <c r="KU74" s="305">
        <v>199595</v>
      </c>
      <c r="KV74" s="305">
        <v>43921</v>
      </c>
      <c r="KW74" s="305">
        <v>116</v>
      </c>
      <c r="KX74" s="305">
        <v>253090</v>
      </c>
      <c r="KY74" s="305">
        <v>251598</v>
      </c>
      <c r="KZ74" s="305">
        <v>3122</v>
      </c>
      <c r="LA74" s="305">
        <v>1579</v>
      </c>
      <c r="LB74" s="305">
        <v>235383</v>
      </c>
      <c r="LC74" s="305">
        <v>2938</v>
      </c>
      <c r="LD74" s="305">
        <v>1</v>
      </c>
      <c r="LE74" s="305">
        <v>8575</v>
      </c>
      <c r="LF74" s="305">
        <v>1492</v>
      </c>
      <c r="LG74" s="305">
        <v>386</v>
      </c>
      <c r="LH74" s="305">
        <v>386</v>
      </c>
      <c r="LI74" s="305">
        <v>0</v>
      </c>
      <c r="LJ74" s="305">
        <v>3</v>
      </c>
      <c r="LK74" s="305">
        <v>1108</v>
      </c>
      <c r="LL74" s="305">
        <v>-5</v>
      </c>
      <c r="LM74" s="305">
        <v>-8552</v>
      </c>
      <c r="LN74" s="305">
        <v>57</v>
      </c>
      <c r="LO74" s="305">
        <v>-8551</v>
      </c>
      <c r="LP74" s="305">
        <v>-7176</v>
      </c>
      <c r="LQ74" s="305">
        <v>116521.26000000001</v>
      </c>
      <c r="LR74" s="305">
        <v>50232.868999999999</v>
      </c>
      <c r="LS74" s="305">
        <v>6974.59</v>
      </c>
      <c r="LT74" s="305">
        <v>31716.737000000001</v>
      </c>
      <c r="LU74" s="305">
        <v>32543.822</v>
      </c>
      <c r="LV74" s="305">
        <v>11541.541999999999</v>
      </c>
      <c r="LW74" s="305">
        <v>43258.279000000002</v>
      </c>
      <c r="LX74" s="305">
        <v>24672.720094749315</v>
      </c>
      <c r="LY74" s="305">
        <v>2799.1200947493126</v>
      </c>
      <c r="LZ74" s="305">
        <v>21873.600000000002</v>
      </c>
      <c r="MA74" s="305">
        <v>18753</v>
      </c>
      <c r="MB74" s="305">
        <v>20065.5</v>
      </c>
      <c r="MC74" s="305">
        <v>17168.199999999997</v>
      </c>
      <c r="MD74" s="305">
        <v>35731203.899999999</v>
      </c>
      <c r="ME74" s="305">
        <v>29441220.900000002</v>
      </c>
      <c r="MF74" s="305">
        <v>2059.7288512362202</v>
      </c>
      <c r="MG74" s="305">
        <v>739.39124351309238</v>
      </c>
      <c r="MH74" s="305">
        <v>11.344999999999999</v>
      </c>
      <c r="MI74" s="305">
        <v>8.3482033733060437</v>
      </c>
      <c r="MJ74" s="305">
        <v>2.9967966266939552</v>
      </c>
      <c r="MK74" s="305">
        <v>764.60000000000014</v>
      </c>
      <c r="ML74" s="305">
        <v>2477.1000000000004</v>
      </c>
      <c r="MM74" s="305">
        <v>302.29999999999978</v>
      </c>
      <c r="MN74" s="305">
        <v>2174.8000000000006</v>
      </c>
      <c r="MO74" s="305">
        <v>1549.2000000000003</v>
      </c>
      <c r="MP74" s="305">
        <v>17082.700000000004</v>
      </c>
      <c r="MQ74" s="305">
        <v>12170.100000000002</v>
      </c>
      <c r="MR74" s="305">
        <v>4912.6000000000013</v>
      </c>
      <c r="MS74" s="305">
        <v>488.4</v>
      </c>
      <c r="MT74" s="305">
        <v>2353.6</v>
      </c>
      <c r="MU74" s="305">
        <v>293.70000000000027</v>
      </c>
      <c r="MV74" s="305">
        <v>2059.8999999999996</v>
      </c>
      <c r="MW74" s="305">
        <v>1239.7</v>
      </c>
      <c r="MX74" s="305">
        <v>14671.3</v>
      </c>
      <c r="MY74" s="305">
        <v>9984.1999999999989</v>
      </c>
      <c r="MZ74" s="305">
        <v>4687.1000000000004</v>
      </c>
      <c r="NA74" s="305">
        <v>770480</v>
      </c>
      <c r="NB74" s="305">
        <v>8142</v>
      </c>
      <c r="NC74" s="305">
        <v>105096</v>
      </c>
      <c r="ND74" s="305">
        <v>13832</v>
      </c>
      <c r="NE74" s="305">
        <v>91264</v>
      </c>
      <c r="NF74" s="305">
        <v>52893</v>
      </c>
      <c r="NG74" s="305">
        <v>604349</v>
      </c>
      <c r="NH74" s="305">
        <v>391850</v>
      </c>
      <c r="NI74" s="305">
        <v>212499</v>
      </c>
      <c r="NJ74" s="305">
        <v>41085.69295579374</v>
      </c>
      <c r="NK74" s="305">
        <v>16670.761670761673</v>
      </c>
      <c r="NL74" s="305">
        <v>44653.29707681849</v>
      </c>
      <c r="NM74" s="305">
        <v>47095.675859720759</v>
      </c>
      <c r="NN74" s="305">
        <v>44305.063352589939</v>
      </c>
      <c r="NO74" s="305">
        <v>42665.967572799869</v>
      </c>
      <c r="NP74" s="305">
        <v>41192.600519381376</v>
      </c>
      <c r="NQ74" s="305">
        <v>39247.010276236455</v>
      </c>
      <c r="NR74" s="305">
        <v>45336.988756373874</v>
      </c>
      <c r="NS74" s="305">
        <v>2628.0934166666661</v>
      </c>
      <c r="NT74" s="305">
        <v>1786.8508333333336</v>
      </c>
      <c r="NU74" s="305">
        <v>23019.055550000001</v>
      </c>
      <c r="NV74" s="305">
        <v>0.53140546427283153</v>
      </c>
      <c r="NW74" s="305">
        <v>0.20147480946253588</v>
      </c>
      <c r="NX74" s="305">
        <v>0.24991869331116973</v>
      </c>
      <c r="NY74" s="305">
        <v>0.53542032114424509</v>
      </c>
      <c r="NZ74" s="305">
        <v>0.62516842777108006</v>
      </c>
      <c r="OA74" s="305">
        <v>0.54987107328532925</v>
      </c>
      <c r="OB74" s="305">
        <v>0.46236260980890742</v>
      </c>
      <c r="OC74" s="305">
        <v>0.84466112036378238</v>
      </c>
      <c r="OD74" s="305">
        <v>41565.75</v>
      </c>
      <c r="OE74" s="305">
        <v>20208.974999999999</v>
      </c>
      <c r="OF74" s="305">
        <v>21356.774999999998</v>
      </c>
      <c r="OG74" s="305">
        <v>24424.474999999999</v>
      </c>
      <c r="OH74" s="305">
        <v>12912.55</v>
      </c>
      <c r="OI74" s="305">
        <v>11511.924999999999</v>
      </c>
      <c r="OJ74" s="305">
        <v>21653.8</v>
      </c>
      <c r="OK74" s="305">
        <v>11601.4</v>
      </c>
      <c r="OL74" s="305">
        <v>10052.4</v>
      </c>
      <c r="OM74" s="305">
        <v>2770.6750000000002</v>
      </c>
      <c r="ON74" s="305">
        <v>1311.175</v>
      </c>
      <c r="OO74" s="305">
        <v>1459.5</v>
      </c>
      <c r="OP74" s="305">
        <v>58.761059285589688</v>
      </c>
      <c r="OQ74" s="305">
        <v>63.895125804252814</v>
      </c>
      <c r="OR74" s="305">
        <v>53.902918394748276</v>
      </c>
      <c r="OS74" s="305">
        <v>52.095294804015325</v>
      </c>
      <c r="OT74" s="305">
        <v>57.407166865217064</v>
      </c>
      <c r="OU74" s="305">
        <v>47.06890436407182</v>
      </c>
      <c r="OV74" s="305">
        <v>11.343846694760074</v>
      </c>
      <c r="OW74" s="305">
        <v>10.154268521709501</v>
      </c>
      <c r="OX74" s="305">
        <v>12.678157649567732</v>
      </c>
    </row>
  </sheetData>
  <mergeCells count="27">
    <mergeCell ref="OD1:OX1"/>
    <mergeCell ref="EO1:EZ1"/>
    <mergeCell ref="LX1:MJ1"/>
    <mergeCell ref="CL1:CO1"/>
    <mergeCell ref="CP1:CS1"/>
    <mergeCell ref="EC1:EE1"/>
    <mergeCell ref="CT1:DA1"/>
    <mergeCell ref="DK1:DS1"/>
    <mergeCell ref="DB1:DJ1"/>
    <mergeCell ref="NV1:OC1"/>
    <mergeCell ref="LR1:LW1"/>
    <mergeCell ref="FA1:FR1"/>
    <mergeCell ref="MK1:MR1"/>
    <mergeCell ref="MS1:MZ1"/>
    <mergeCell ref="FS1:GY1"/>
    <mergeCell ref="DT1:DV1"/>
    <mergeCell ref="DZ1:EB1"/>
    <mergeCell ref="B1:G1"/>
    <mergeCell ref="H1:M1"/>
    <mergeCell ref="N1:S1"/>
    <mergeCell ref="CB1:CK1"/>
    <mergeCell ref="BR1:CA1"/>
    <mergeCell ref="T1:Z1"/>
    <mergeCell ref="AA1:AK1"/>
    <mergeCell ref="AL1:AV1"/>
    <mergeCell ref="AW1:BG1"/>
    <mergeCell ref="BH1:BQ1"/>
  </mergeCells>
  <pageMargins left="0.75" right="0.75" top="1" bottom="1" header="0.5" footer="0.5"/>
  <pageSetup paperSize="9" scale="78" orientation="portrait" horizontalDpi="96" verticalDpi="96" r:id="rId1"/>
  <headerFooter alignWithMargins="0">
    <oddHeader>&amp;L&amp;8
BDMACRO
Abril 2008&amp;R
&amp;"Arial,Cursiva"&amp;8Base de Datos Macroeconómicos de la Economía Española&amp;"Arial,Normal"
Ministerio de Economía y Hacienda y FEDEA</oddHeader>
  </headerFooter>
  <rowBreaks count="1" manualBreakCount="1">
    <brk id="5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8">
    <tabColor rgb="FF7030A0"/>
    <pageSetUpPr fitToPage="1"/>
  </sheetPr>
  <dimension ref="A1:D76"/>
  <sheetViews>
    <sheetView showGridLines="0" zoomScale="80" zoomScaleNormal="80" workbookViewId="0">
      <pane ySplit="5" topLeftCell="A6" activePane="bottomLeft" state="frozen"/>
      <selection activeCell="B4" sqref="B4"/>
      <selection pane="bottomLeft" activeCell="H22" sqref="H22"/>
    </sheetView>
  </sheetViews>
  <sheetFormatPr baseColWidth="10" defaultColWidth="9.28515625" defaultRowHeight="12.75"/>
  <cols>
    <col min="1" max="1" width="13" style="1" customWidth="1"/>
    <col min="2" max="2" width="27.28515625" style="55" customWidth="1"/>
    <col min="3" max="3" width="6" style="55" customWidth="1"/>
    <col min="4" max="4" width="26.42578125" style="55" customWidth="1"/>
    <col min="5" max="16384" width="9.28515625" style="1"/>
  </cols>
  <sheetData>
    <row r="1" spans="1:4" ht="102" customHeight="1" thickTop="1" thickBot="1">
      <c r="A1" s="130" t="s">
        <v>132</v>
      </c>
      <c r="B1" s="54" t="s">
        <v>544</v>
      </c>
      <c r="D1" s="54" t="s">
        <v>544</v>
      </c>
    </row>
    <row r="2" spans="1:4" ht="21" customHeight="1" thickTop="1" thickBot="1">
      <c r="B2" s="54" t="s">
        <v>35</v>
      </c>
      <c r="D2" s="54" t="s">
        <v>166</v>
      </c>
    </row>
    <row r="3" spans="1:4" ht="24.6" customHeight="1" thickTop="1" thickBot="1">
      <c r="B3" s="66" t="s">
        <v>85</v>
      </c>
      <c r="D3" s="56"/>
    </row>
    <row r="4" spans="1:4" ht="39" customHeight="1" thickBot="1">
      <c r="B4" s="1369" t="s">
        <v>798</v>
      </c>
      <c r="D4" s="1370" t="s">
        <v>549</v>
      </c>
    </row>
    <row r="5" spans="1:4" ht="113.25" customHeight="1" thickTop="1" thickBot="1">
      <c r="A5" s="59"/>
      <c r="B5" s="379" t="s">
        <v>253</v>
      </c>
      <c r="D5" s="1344" t="s">
        <v>253</v>
      </c>
    </row>
    <row r="6" spans="1:4" ht="14.25" customHeight="1" thickTop="1">
      <c r="A6" s="37">
        <v>1954</v>
      </c>
      <c r="B6" s="1371"/>
      <c r="D6" s="1371"/>
    </row>
    <row r="7" spans="1:4" ht="14.25" customHeight="1">
      <c r="A7" s="37">
        <v>1955</v>
      </c>
      <c r="B7" s="379"/>
      <c r="D7" s="379"/>
    </row>
    <row r="8" spans="1:4" ht="14.25" customHeight="1">
      <c r="A8" s="37">
        <v>1956</v>
      </c>
      <c r="B8" s="379"/>
      <c r="D8" s="379"/>
    </row>
    <row r="9" spans="1:4" ht="14.25" customHeight="1">
      <c r="A9" s="37">
        <v>1957</v>
      </c>
      <c r="B9" s="379"/>
      <c r="D9" s="379"/>
    </row>
    <row r="10" spans="1:4" ht="14.25" customHeight="1">
      <c r="A10" s="37">
        <v>1958</v>
      </c>
      <c r="B10" s="379"/>
      <c r="D10" s="379"/>
    </row>
    <row r="11" spans="1:4" ht="14.25" customHeight="1">
      <c r="A11" s="37">
        <v>1959</v>
      </c>
      <c r="B11" s="1372"/>
      <c r="C11" s="164"/>
      <c r="D11" s="1372"/>
    </row>
    <row r="12" spans="1:4" ht="14.25" customHeight="1">
      <c r="A12" s="37">
        <v>1960</v>
      </c>
      <c r="B12" s="1372"/>
      <c r="C12" s="164"/>
      <c r="D12" s="1372"/>
    </row>
    <row r="13" spans="1:4" ht="14.25" customHeight="1">
      <c r="A13" s="37">
        <v>1961</v>
      </c>
      <c r="B13" s="1372"/>
      <c r="C13" s="164"/>
      <c r="D13" s="1372"/>
    </row>
    <row r="14" spans="1:4" ht="14.25" customHeight="1">
      <c r="A14" s="37">
        <v>1962</v>
      </c>
      <c r="B14" s="1372"/>
      <c r="C14" s="164"/>
      <c r="D14" s="1372"/>
    </row>
    <row r="15" spans="1:4" ht="14.25" customHeight="1">
      <c r="A15" s="37">
        <v>1963</v>
      </c>
      <c r="B15" s="1372"/>
      <c r="C15" s="164"/>
      <c r="D15" s="1372"/>
    </row>
    <row r="16" spans="1:4" ht="14.25" customHeight="1">
      <c r="A16" s="37">
        <v>1964</v>
      </c>
      <c r="B16" s="1372">
        <v>5.2676324867161766</v>
      </c>
      <c r="C16" s="164"/>
      <c r="D16" s="1372"/>
    </row>
    <row r="17" spans="1:4" ht="14.25" customHeight="1">
      <c r="A17" s="37">
        <v>1965</v>
      </c>
      <c r="B17" s="1372">
        <v>5.1571392421827023</v>
      </c>
      <c r="C17" s="164"/>
      <c r="D17" s="1372">
        <v>-2.0975883342680857</v>
      </c>
    </row>
    <row r="18" spans="1:4" ht="14.25" customHeight="1">
      <c r="A18" s="37">
        <v>1966</v>
      </c>
      <c r="B18" s="1372">
        <v>5.6499272953426898</v>
      </c>
      <c r="C18" s="164"/>
      <c r="D18" s="1372">
        <v>9.5554537121906424</v>
      </c>
    </row>
    <row r="19" spans="1:4" ht="14.25" customHeight="1">
      <c r="A19" s="37">
        <v>1967</v>
      </c>
      <c r="B19" s="1372">
        <v>10.294779676506556</v>
      </c>
      <c r="C19" s="164"/>
      <c r="D19" s="1372">
        <v>82.210834553440719</v>
      </c>
    </row>
    <row r="20" spans="1:4" ht="14.25" customHeight="1">
      <c r="A20" s="37">
        <v>1968</v>
      </c>
      <c r="B20" s="1372">
        <v>17.659420317497069</v>
      </c>
      <c r="C20" s="164"/>
      <c r="D20" s="1372">
        <v>71.537622682660867</v>
      </c>
    </row>
    <row r="21" spans="1:4" ht="14.25" customHeight="1">
      <c r="A21" s="37">
        <v>1969</v>
      </c>
      <c r="B21" s="1372">
        <v>18.430509537369712</v>
      </c>
      <c r="C21" s="164"/>
      <c r="D21" s="1372">
        <v>4.3664469501790037</v>
      </c>
    </row>
    <row r="22" spans="1:4" ht="14.25" customHeight="1">
      <c r="A22" s="37">
        <v>1970</v>
      </c>
      <c r="B22" s="1372">
        <v>19.854513384031065</v>
      </c>
      <c r="C22" s="164"/>
      <c r="D22" s="1372">
        <v>7.7263400872018329</v>
      </c>
    </row>
    <row r="23" spans="1:4" ht="14.25" customHeight="1">
      <c r="A23" s="37">
        <v>1971</v>
      </c>
      <c r="B23" s="1372">
        <v>32.764496805484988</v>
      </c>
      <c r="C23" s="164"/>
      <c r="D23" s="1372">
        <v>65.02291530266055</v>
      </c>
    </row>
    <row r="24" spans="1:4" ht="14.25" customHeight="1">
      <c r="A24" s="37">
        <v>1972</v>
      </c>
      <c r="B24" s="1372">
        <v>34.548342288086914</v>
      </c>
      <c r="C24" s="164"/>
      <c r="D24" s="1372">
        <v>5.4444464482155563</v>
      </c>
    </row>
    <row r="25" spans="1:4" ht="14.25" customHeight="1">
      <c r="A25" s="37">
        <v>1973</v>
      </c>
      <c r="B25" s="1372">
        <v>33.059342415229395</v>
      </c>
      <c r="C25" s="164"/>
      <c r="D25" s="1372">
        <v>-4.3099025141098091</v>
      </c>
    </row>
    <row r="26" spans="1:4" ht="14.25" customHeight="1">
      <c r="A26" s="37">
        <v>1974</v>
      </c>
      <c r="B26" s="1372">
        <v>53.892341429995398</v>
      </c>
      <c r="C26" s="164"/>
      <c r="D26" s="1372">
        <v>63.016979445933849</v>
      </c>
    </row>
    <row r="27" spans="1:4" ht="14.25" customHeight="1">
      <c r="A27" s="37">
        <v>1975</v>
      </c>
      <c r="B27" s="1372">
        <v>154.62790981252979</v>
      </c>
      <c r="C27" s="164"/>
      <c r="D27" s="1372">
        <v>186.92000701692839</v>
      </c>
    </row>
    <row r="28" spans="1:4" ht="14.25" customHeight="1">
      <c r="A28" s="37">
        <v>1976</v>
      </c>
      <c r="B28" s="1372">
        <v>220.72532321623348</v>
      </c>
      <c r="C28" s="164"/>
      <c r="D28" s="1372">
        <v>42.746108049859764</v>
      </c>
    </row>
    <row r="29" spans="1:4" ht="14.25" customHeight="1">
      <c r="A29" s="37">
        <v>1977</v>
      </c>
      <c r="B29" s="1372">
        <v>411.32026130682277</v>
      </c>
      <c r="C29" s="164"/>
      <c r="D29" s="1372">
        <v>86.349375465121895</v>
      </c>
    </row>
    <row r="30" spans="1:4" ht="14.25" customHeight="1">
      <c r="A30" s="37">
        <v>1978</v>
      </c>
      <c r="B30" s="1372">
        <v>747.3030377767094</v>
      </c>
      <c r="C30" s="164"/>
      <c r="D30" s="1372">
        <v>81.683984008573191</v>
      </c>
    </row>
    <row r="31" spans="1:4" ht="14.25" customHeight="1">
      <c r="A31" s="37">
        <v>1979</v>
      </c>
      <c r="B31" s="1372">
        <v>1157.1425714321906</v>
      </c>
      <c r="C31" s="164"/>
      <c r="D31" s="1372">
        <v>54.842481956822887</v>
      </c>
    </row>
    <row r="32" spans="1:4" ht="14.25" customHeight="1">
      <c r="A32" s="37">
        <v>1980</v>
      </c>
      <c r="B32" s="1372">
        <v>1921.5188835447007</v>
      </c>
      <c r="C32" s="164"/>
      <c r="D32" s="1372">
        <v>66.057228468091409</v>
      </c>
    </row>
    <row r="33" spans="1:4" ht="14.25" customHeight="1">
      <c r="A33" s="37">
        <v>1981</v>
      </c>
      <c r="B33" s="1372">
        <v>2618.7489827398872</v>
      </c>
      <c r="C33" s="164"/>
      <c r="D33" s="1372">
        <v>36.285362853628534</v>
      </c>
    </row>
    <row r="34" spans="1:4" ht="14.25" customHeight="1">
      <c r="A34" s="37">
        <v>1982</v>
      </c>
      <c r="B34" s="1372">
        <v>2598.6593019156194</v>
      </c>
      <c r="C34" s="164"/>
      <c r="D34" s="1372">
        <v>-0.76714801444042191</v>
      </c>
    </row>
    <row r="35" spans="1:4" ht="14.25" customHeight="1">
      <c r="A35" s="37">
        <v>1983</v>
      </c>
      <c r="B35" s="1372">
        <v>3025.8361734633922</v>
      </c>
      <c r="C35" s="164"/>
      <c r="D35" s="1372">
        <v>16.43835616438356</v>
      </c>
    </row>
    <row r="36" spans="1:4" ht="14.25" customHeight="1">
      <c r="A36" s="37">
        <v>1984</v>
      </c>
      <c r="B36" s="1372">
        <v>3418.0506522505584</v>
      </c>
      <c r="C36" s="164"/>
      <c r="D36" s="1372">
        <v>12.962184873949557</v>
      </c>
    </row>
    <row r="37" spans="1:4" ht="14.25" customHeight="1">
      <c r="A37" s="37">
        <v>1985</v>
      </c>
      <c r="B37" s="1372">
        <v>4805.1041250440712</v>
      </c>
      <c r="C37" s="164"/>
      <c r="D37" s="1372">
        <v>40.580249209596417</v>
      </c>
    </row>
    <row r="38" spans="1:4" ht="14.25" customHeight="1">
      <c r="A38" s="37">
        <v>1986</v>
      </c>
      <c r="B38" s="1372">
        <v>5303.4771418498067</v>
      </c>
      <c r="C38" s="164"/>
      <c r="D38" s="1372">
        <v>10.371742293954235</v>
      </c>
    </row>
    <row r="39" spans="1:4" ht="14.25" customHeight="1">
      <c r="A39" s="37">
        <v>1987</v>
      </c>
      <c r="B39" s="1372">
        <v>5745.2746503701974</v>
      </c>
      <c r="C39" s="164"/>
      <c r="D39" s="1372">
        <v>8.3303368093012189</v>
      </c>
    </row>
    <row r="40" spans="1:4" ht="14.25" customHeight="1">
      <c r="A40" s="37">
        <v>1988</v>
      </c>
      <c r="B40" s="1372">
        <v>6256.9969444117996</v>
      </c>
      <c r="C40" s="164"/>
      <c r="D40" s="1372">
        <v>8.9068377959725442</v>
      </c>
    </row>
    <row r="41" spans="1:4" ht="14.25" customHeight="1">
      <c r="A41" s="37">
        <v>1989</v>
      </c>
      <c r="B41" s="1372">
        <v>6965.1443177811734</v>
      </c>
      <c r="C41" s="164"/>
      <c r="D41" s="1372">
        <v>11.317687696840405</v>
      </c>
    </row>
    <row r="42" spans="1:4" ht="14.25" customHeight="1">
      <c r="A42" s="37">
        <v>1990</v>
      </c>
      <c r="B42" s="1372">
        <v>8215.5266188741334</v>
      </c>
      <c r="C42" s="164"/>
      <c r="D42" s="1372">
        <v>17.951994158985119</v>
      </c>
    </row>
    <row r="43" spans="1:4" ht="14.25" customHeight="1">
      <c r="A43" s="37">
        <v>1991</v>
      </c>
      <c r="B43" s="1372">
        <v>10261.144435303797</v>
      </c>
      <c r="C43" s="164"/>
      <c r="D43" s="1372">
        <v>24.899411946765724</v>
      </c>
    </row>
    <row r="44" spans="1:4" ht="14.25" customHeight="1">
      <c r="A44" s="37">
        <v>1992</v>
      </c>
      <c r="B44" s="1372">
        <v>12000.364555176873</v>
      </c>
      <c r="C44" s="164"/>
      <c r="D44" s="1372">
        <v>16.949572543674883</v>
      </c>
    </row>
    <row r="45" spans="1:4" ht="14.25" customHeight="1">
      <c r="A45" s="37">
        <v>1993</v>
      </c>
      <c r="B45" s="1372">
        <v>13571.765189799038</v>
      </c>
      <c r="C45" s="164"/>
      <c r="D45" s="1372">
        <v>13.094607479605891</v>
      </c>
    </row>
    <row r="46" spans="1:4" ht="14.25" customHeight="1">
      <c r="A46" s="37">
        <v>1994</v>
      </c>
      <c r="B46" s="1372">
        <v>12948.163238923495</v>
      </c>
      <c r="C46" s="164"/>
      <c r="D46" s="1372">
        <v>-4.5948477751756478</v>
      </c>
    </row>
    <row r="47" spans="1:4" ht="14.25" customHeight="1" thickBot="1">
      <c r="A47" s="162">
        <v>1995</v>
      </c>
      <c r="B47" s="1373">
        <v>10818</v>
      </c>
      <c r="C47" s="164"/>
      <c r="D47" s="1373">
        <v>-16.451470371643197</v>
      </c>
    </row>
    <row r="48" spans="1:4" ht="14.25" customHeight="1">
      <c r="A48" s="37">
        <v>1996</v>
      </c>
      <c r="B48" s="1372">
        <v>9950</v>
      </c>
      <c r="C48" s="164"/>
      <c r="D48" s="1372">
        <v>-8.02366426326493</v>
      </c>
    </row>
    <row r="49" spans="1:4" ht="14.25" customHeight="1">
      <c r="A49" s="37">
        <v>1997</v>
      </c>
      <c r="B49" s="1372">
        <v>9497</v>
      </c>
      <c r="C49" s="164"/>
      <c r="D49" s="1372">
        <v>-4.5527638190954729</v>
      </c>
    </row>
    <row r="50" spans="1:4" ht="14.25" customHeight="1">
      <c r="A50" s="37">
        <v>1998</v>
      </c>
      <c r="B50" s="1372">
        <v>8864</v>
      </c>
      <c r="C50" s="164"/>
      <c r="D50" s="1372">
        <v>-6.6652627145414307</v>
      </c>
    </row>
    <row r="51" spans="1:4" ht="14.25" customHeight="1">
      <c r="A51" s="37">
        <v>1999</v>
      </c>
      <c r="B51" s="1372">
        <v>8501</v>
      </c>
      <c r="C51" s="164"/>
      <c r="D51" s="1372">
        <v>-4.0952166064981981</v>
      </c>
    </row>
    <row r="52" spans="1:4" ht="14.25" customHeight="1">
      <c r="A52" s="37">
        <v>2000</v>
      </c>
      <c r="B52" s="1372">
        <v>8731</v>
      </c>
      <c r="C52" s="164"/>
      <c r="D52" s="1372">
        <v>2.7055640512880785</v>
      </c>
    </row>
    <row r="53" spans="1:4" ht="14.25" customHeight="1">
      <c r="A53" s="37">
        <v>2001</v>
      </c>
      <c r="B53" s="1372">
        <v>9597</v>
      </c>
      <c r="C53" s="164"/>
      <c r="D53" s="1372">
        <v>9.91868056350933</v>
      </c>
    </row>
    <row r="54" spans="1:4" ht="14.25" customHeight="1">
      <c r="A54" s="37">
        <v>2002</v>
      </c>
      <c r="B54" s="1372">
        <v>11091</v>
      </c>
      <c r="C54" s="164"/>
      <c r="D54" s="1372">
        <v>15.567364801500471</v>
      </c>
    </row>
    <row r="55" spans="1:4" ht="15">
      <c r="A55" s="37">
        <v>2003</v>
      </c>
      <c r="B55" s="1372">
        <v>11714</v>
      </c>
      <c r="C55" s="164"/>
      <c r="D55" s="1372">
        <v>5.6171670724010525</v>
      </c>
    </row>
    <row r="56" spans="1:4" ht="14.25" customHeight="1">
      <c r="A56" s="37">
        <v>2004</v>
      </c>
      <c r="B56" s="1372">
        <v>12719</v>
      </c>
      <c r="C56" s="164"/>
      <c r="D56" s="1372">
        <v>8.5794775482328944</v>
      </c>
    </row>
    <row r="57" spans="1:4" ht="14.25" customHeight="1">
      <c r="A57" s="37">
        <v>2005</v>
      </c>
      <c r="B57" s="1372">
        <v>13527</v>
      </c>
      <c r="C57" s="164"/>
      <c r="D57" s="1372">
        <v>6.3527006840160327</v>
      </c>
    </row>
    <row r="58" spans="1:4" ht="14.25" customHeight="1">
      <c r="A58" s="37">
        <v>2006</v>
      </c>
      <c r="B58" s="1372">
        <v>14585</v>
      </c>
      <c r="C58" s="164"/>
      <c r="D58" s="1372">
        <v>7.821394248539959</v>
      </c>
    </row>
    <row r="59" spans="1:4" ht="14.25" customHeight="1">
      <c r="A59" s="37">
        <v>2007</v>
      </c>
      <c r="B59" s="1372">
        <v>15970</v>
      </c>
      <c r="C59" s="164"/>
      <c r="D59" s="1372">
        <v>9.4960575934178948</v>
      </c>
    </row>
    <row r="60" spans="1:4" ht="15">
      <c r="A60" s="37">
        <v>2008</v>
      </c>
      <c r="B60" s="1372">
        <v>21818</v>
      </c>
      <c r="C60" s="164"/>
      <c r="D60" s="1372">
        <v>36.618659987476512</v>
      </c>
    </row>
    <row r="61" spans="1:4" ht="15">
      <c r="A61" s="37">
        <v>2009</v>
      </c>
      <c r="B61" s="1372">
        <v>32500</v>
      </c>
      <c r="C61" s="164"/>
      <c r="D61" s="1372">
        <v>48.959574663122197</v>
      </c>
    </row>
    <row r="62" spans="1:4" ht="15">
      <c r="A62" s="175">
        <v>2010</v>
      </c>
      <c r="B62" s="1372">
        <v>33985</v>
      </c>
      <c r="C62" s="164"/>
      <c r="D62" s="1372">
        <v>4.5692307692307699</v>
      </c>
    </row>
    <row r="63" spans="1:4" ht="15">
      <c r="A63" s="37">
        <v>2011</v>
      </c>
      <c r="B63" s="1372">
        <v>32298</v>
      </c>
      <c r="C63" s="164"/>
      <c r="D63" s="1372">
        <v>-4.9639546858908368</v>
      </c>
    </row>
    <row r="64" spans="1:4" ht="15">
      <c r="A64" s="37">
        <v>2012</v>
      </c>
      <c r="B64" s="1372">
        <v>34186</v>
      </c>
      <c r="C64" s="164"/>
      <c r="D64" s="1372">
        <v>5.8455631927673446</v>
      </c>
    </row>
    <row r="65" spans="1:4" ht="15">
      <c r="A65" s="37">
        <v>2013</v>
      </c>
      <c r="B65" s="1372">
        <v>61841</v>
      </c>
      <c r="C65" s="164"/>
      <c r="D65" s="1372">
        <v>80.89568829345346</v>
      </c>
    </row>
    <row r="66" spans="1:4" ht="15">
      <c r="A66" s="37">
        <v>2014</v>
      </c>
      <c r="B66" s="1372">
        <v>27301</v>
      </c>
      <c r="C66" s="164"/>
      <c r="D66" s="1372">
        <v>-55.85291311589399</v>
      </c>
    </row>
    <row r="67" spans="1:4" ht="15">
      <c r="A67" s="37">
        <v>2015</v>
      </c>
      <c r="B67" s="1372">
        <v>22198</v>
      </c>
      <c r="C67" s="164"/>
      <c r="D67" s="1372">
        <v>-18.69162301747189</v>
      </c>
    </row>
    <row r="68" spans="1:4" ht="15">
      <c r="A68" s="37">
        <v>2016</v>
      </c>
      <c r="B68" s="1372">
        <v>20095</v>
      </c>
      <c r="C68" s="164"/>
      <c r="D68" s="1372">
        <v>-9.4738264708532309</v>
      </c>
    </row>
    <row r="69" spans="1:4" ht="15">
      <c r="A69" s="37">
        <v>2017</v>
      </c>
      <c r="B69" s="1372">
        <v>18415</v>
      </c>
      <c r="C69" s="164"/>
      <c r="D69" s="1372">
        <v>-8.3602886290121923</v>
      </c>
    </row>
    <row r="70" spans="1:4" ht="15">
      <c r="A70" s="37">
        <v>2018</v>
      </c>
      <c r="B70" s="1372">
        <v>18304</v>
      </c>
      <c r="C70" s="164"/>
      <c r="D70" s="1372">
        <v>-0.60276948140103315</v>
      </c>
    </row>
    <row r="71" spans="1:4" ht="15">
      <c r="A71" s="37">
        <v>2019</v>
      </c>
      <c r="B71" s="1372">
        <v>19725</v>
      </c>
      <c r="C71" s="164"/>
      <c r="D71" s="1372">
        <v>7.7633304195804165</v>
      </c>
    </row>
    <row r="72" spans="1:4" ht="15">
      <c r="A72" s="37">
        <v>2020</v>
      </c>
      <c r="B72" s="1372">
        <v>41965</v>
      </c>
      <c r="D72" s="1372">
        <v>112.75031685678071</v>
      </c>
    </row>
    <row r="73" spans="1:4" ht="15">
      <c r="A73" s="37">
        <v>2021</v>
      </c>
      <c r="B73" s="1372">
        <v>31704</v>
      </c>
      <c r="D73" s="1372">
        <v>-24.451328488025737</v>
      </c>
    </row>
    <row r="74" spans="1:4" ht="15">
      <c r="A74" s="37">
        <v>2022</v>
      </c>
      <c r="B74" s="1372">
        <v>21186</v>
      </c>
      <c r="D74" s="1372">
        <v>-33.175624526873584</v>
      </c>
    </row>
    <row r="75" spans="1:4" ht="15">
      <c r="A75" s="37">
        <v>2023</v>
      </c>
      <c r="B75" s="1372">
        <v>22433</v>
      </c>
      <c r="D75" s="1372">
        <v>5.8859624280185097</v>
      </c>
    </row>
    <row r="76" spans="1:4" ht="15">
      <c r="A76" s="37" t="s">
        <v>979</v>
      </c>
      <c r="B76" s="1372">
        <v>23019.055550000001</v>
      </c>
      <c r="D76" s="1372">
        <v>2.6124706905006123</v>
      </c>
    </row>
  </sheetData>
  <hyperlinks>
    <hyperlink ref="A1" location="'INDICE DE CUADROS'!A1" display="Índice" xr:uid="{00000000-0004-0000-2400-000000000000}"/>
  </hyperlinks>
  <pageMargins left="0.75" right="0.75" top="1" bottom="1" header="0" footer="0"/>
  <pageSetup paperSize="9" scale="45" orientation="landscape"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7030A0"/>
    <pageSetUpPr fitToPage="1"/>
  </sheetPr>
  <dimension ref="A1:AB76"/>
  <sheetViews>
    <sheetView zoomScale="80" zoomScaleNormal="80" workbookViewId="0">
      <pane ySplit="5" topLeftCell="A6" activePane="bottomLeft" state="frozen"/>
      <selection activeCell="B4" sqref="B4"/>
      <selection pane="bottomLeft" activeCell="W22" sqref="W22"/>
    </sheetView>
  </sheetViews>
  <sheetFormatPr baseColWidth="10" defaultColWidth="9.28515625" defaultRowHeight="12.75"/>
  <cols>
    <col min="1" max="1" width="13" style="55" customWidth="1"/>
    <col min="2" max="2" width="8.7109375" style="55" customWidth="1"/>
    <col min="3" max="4" width="11.28515625" style="55" customWidth="1"/>
    <col min="5" max="5" width="8.7109375" style="55" customWidth="1"/>
    <col min="6" max="6" width="10.7109375" style="55" customWidth="1"/>
    <col min="7" max="7" width="10.28515625" style="55" customWidth="1"/>
    <col min="8" max="8" width="13" style="55" customWidth="1"/>
    <col min="9" max="9" width="14.28515625" style="55" customWidth="1"/>
    <col min="10" max="10" width="6" style="55" customWidth="1"/>
    <col min="11" max="11" width="8.7109375" style="55" customWidth="1"/>
    <col min="12" max="12" width="15.140625" style="55" customWidth="1"/>
    <col min="13" max="13" width="12.7109375" style="55" customWidth="1"/>
    <col min="14" max="14" width="10.7109375" style="55" customWidth="1"/>
    <col min="15" max="15" width="13.42578125" style="55" customWidth="1"/>
    <col min="16" max="16" width="11.42578125" style="55" customWidth="1"/>
    <col min="17" max="17" width="8.7109375" style="55" customWidth="1"/>
    <col min="18" max="18" width="14.7109375" style="55" customWidth="1"/>
    <col min="19" max="28" width="9.28515625" style="60"/>
    <col min="29" max="264" width="9.28515625" style="55"/>
    <col min="265" max="265" width="13" style="55" customWidth="1"/>
    <col min="266" max="273" width="8.7109375" style="55" customWidth="1"/>
    <col min="274" max="274" width="6" style="55" customWidth="1"/>
    <col min="275" max="282" width="8.7109375" style="55" customWidth="1"/>
    <col min="283" max="283" width="6" style="55" customWidth="1"/>
    <col min="284" max="520" width="9.28515625" style="55"/>
    <col min="521" max="521" width="13" style="55" customWidth="1"/>
    <col min="522" max="529" width="8.7109375" style="55" customWidth="1"/>
    <col min="530" max="530" width="6" style="55" customWidth="1"/>
    <col min="531" max="538" width="8.7109375" style="55" customWidth="1"/>
    <col min="539" max="539" width="6" style="55" customWidth="1"/>
    <col min="540" max="776" width="9.28515625" style="55"/>
    <col min="777" max="777" width="13" style="55" customWidth="1"/>
    <col min="778" max="785" width="8.7109375" style="55" customWidth="1"/>
    <col min="786" max="786" width="6" style="55" customWidth="1"/>
    <col min="787" max="794" width="8.7109375" style="55" customWidth="1"/>
    <col min="795" max="795" width="6" style="55" customWidth="1"/>
    <col min="796" max="1032" width="9.28515625" style="55"/>
    <col min="1033" max="1033" width="13" style="55" customWidth="1"/>
    <col min="1034" max="1041" width="8.7109375" style="55" customWidth="1"/>
    <col min="1042" max="1042" width="6" style="55" customWidth="1"/>
    <col min="1043" max="1050" width="8.7109375" style="55" customWidth="1"/>
    <col min="1051" max="1051" width="6" style="55" customWidth="1"/>
    <col min="1052" max="1288" width="9.28515625" style="55"/>
    <col min="1289" max="1289" width="13" style="55" customWidth="1"/>
    <col min="1290" max="1297" width="8.7109375" style="55" customWidth="1"/>
    <col min="1298" max="1298" width="6" style="55" customWidth="1"/>
    <col min="1299" max="1306" width="8.7109375" style="55" customWidth="1"/>
    <col min="1307" max="1307" width="6" style="55" customWidth="1"/>
    <col min="1308" max="1544" width="9.28515625" style="55"/>
    <col min="1545" max="1545" width="13" style="55" customWidth="1"/>
    <col min="1546" max="1553" width="8.7109375" style="55" customWidth="1"/>
    <col min="1554" max="1554" width="6" style="55" customWidth="1"/>
    <col min="1555" max="1562" width="8.7109375" style="55" customWidth="1"/>
    <col min="1563" max="1563" width="6" style="55" customWidth="1"/>
    <col min="1564" max="1800" width="9.28515625" style="55"/>
    <col min="1801" max="1801" width="13" style="55" customWidth="1"/>
    <col min="1802" max="1809" width="8.7109375" style="55" customWidth="1"/>
    <col min="1810" max="1810" width="6" style="55" customWidth="1"/>
    <col min="1811" max="1818" width="8.7109375" style="55" customWidth="1"/>
    <col min="1819" max="1819" width="6" style="55" customWidth="1"/>
    <col min="1820" max="2056" width="9.28515625" style="55"/>
    <col min="2057" max="2057" width="13" style="55" customWidth="1"/>
    <col min="2058" max="2065" width="8.7109375" style="55" customWidth="1"/>
    <col min="2066" max="2066" width="6" style="55" customWidth="1"/>
    <col min="2067" max="2074" width="8.7109375" style="55" customWidth="1"/>
    <col min="2075" max="2075" width="6" style="55" customWidth="1"/>
    <col min="2076" max="2312" width="9.28515625" style="55"/>
    <col min="2313" max="2313" width="13" style="55" customWidth="1"/>
    <col min="2314" max="2321" width="8.7109375" style="55" customWidth="1"/>
    <col min="2322" max="2322" width="6" style="55" customWidth="1"/>
    <col min="2323" max="2330" width="8.7109375" style="55" customWidth="1"/>
    <col min="2331" max="2331" width="6" style="55" customWidth="1"/>
    <col min="2332" max="2568" width="9.28515625" style="55"/>
    <col min="2569" max="2569" width="13" style="55" customWidth="1"/>
    <col min="2570" max="2577" width="8.7109375" style="55" customWidth="1"/>
    <col min="2578" max="2578" width="6" style="55" customWidth="1"/>
    <col min="2579" max="2586" width="8.7109375" style="55" customWidth="1"/>
    <col min="2587" max="2587" width="6" style="55" customWidth="1"/>
    <col min="2588" max="2824" width="9.28515625" style="55"/>
    <col min="2825" max="2825" width="13" style="55" customWidth="1"/>
    <col min="2826" max="2833" width="8.7109375" style="55" customWidth="1"/>
    <col min="2834" max="2834" width="6" style="55" customWidth="1"/>
    <col min="2835" max="2842" width="8.7109375" style="55" customWidth="1"/>
    <col min="2843" max="2843" width="6" style="55" customWidth="1"/>
    <col min="2844" max="3080" width="9.28515625" style="55"/>
    <col min="3081" max="3081" width="13" style="55" customWidth="1"/>
    <col min="3082" max="3089" width="8.7109375" style="55" customWidth="1"/>
    <col min="3090" max="3090" width="6" style="55" customWidth="1"/>
    <col min="3091" max="3098" width="8.7109375" style="55" customWidth="1"/>
    <col min="3099" max="3099" width="6" style="55" customWidth="1"/>
    <col min="3100" max="3336" width="9.28515625" style="55"/>
    <col min="3337" max="3337" width="13" style="55" customWidth="1"/>
    <col min="3338" max="3345" width="8.7109375" style="55" customWidth="1"/>
    <col min="3346" max="3346" width="6" style="55" customWidth="1"/>
    <col min="3347" max="3354" width="8.7109375" style="55" customWidth="1"/>
    <col min="3355" max="3355" width="6" style="55" customWidth="1"/>
    <col min="3356" max="3592" width="9.28515625" style="55"/>
    <col min="3593" max="3593" width="13" style="55" customWidth="1"/>
    <col min="3594" max="3601" width="8.7109375" style="55" customWidth="1"/>
    <col min="3602" max="3602" width="6" style="55" customWidth="1"/>
    <col min="3603" max="3610" width="8.7109375" style="55" customWidth="1"/>
    <col min="3611" max="3611" width="6" style="55" customWidth="1"/>
    <col min="3612" max="3848" width="9.28515625" style="55"/>
    <col min="3849" max="3849" width="13" style="55" customWidth="1"/>
    <col min="3850" max="3857" width="8.7109375" style="55" customWidth="1"/>
    <col min="3858" max="3858" width="6" style="55" customWidth="1"/>
    <col min="3859" max="3866" width="8.7109375" style="55" customWidth="1"/>
    <col min="3867" max="3867" width="6" style="55" customWidth="1"/>
    <col min="3868" max="4104" width="9.28515625" style="55"/>
    <col min="4105" max="4105" width="13" style="55" customWidth="1"/>
    <col min="4106" max="4113" width="8.7109375" style="55" customWidth="1"/>
    <col min="4114" max="4114" width="6" style="55" customWidth="1"/>
    <col min="4115" max="4122" width="8.7109375" style="55" customWidth="1"/>
    <col min="4123" max="4123" width="6" style="55" customWidth="1"/>
    <col min="4124" max="4360" width="9.28515625" style="55"/>
    <col min="4361" max="4361" width="13" style="55" customWidth="1"/>
    <col min="4362" max="4369" width="8.7109375" style="55" customWidth="1"/>
    <col min="4370" max="4370" width="6" style="55" customWidth="1"/>
    <col min="4371" max="4378" width="8.7109375" style="55" customWidth="1"/>
    <col min="4379" max="4379" width="6" style="55" customWidth="1"/>
    <col min="4380" max="4616" width="9.28515625" style="55"/>
    <col min="4617" max="4617" width="13" style="55" customWidth="1"/>
    <col min="4618" max="4625" width="8.7109375" style="55" customWidth="1"/>
    <col min="4626" max="4626" width="6" style="55" customWidth="1"/>
    <col min="4627" max="4634" width="8.7109375" style="55" customWidth="1"/>
    <col min="4635" max="4635" width="6" style="55" customWidth="1"/>
    <col min="4636" max="4872" width="9.28515625" style="55"/>
    <col min="4873" max="4873" width="13" style="55" customWidth="1"/>
    <col min="4874" max="4881" width="8.7109375" style="55" customWidth="1"/>
    <col min="4882" max="4882" width="6" style="55" customWidth="1"/>
    <col min="4883" max="4890" width="8.7109375" style="55" customWidth="1"/>
    <col min="4891" max="4891" width="6" style="55" customWidth="1"/>
    <col min="4892" max="5128" width="9.28515625" style="55"/>
    <col min="5129" max="5129" width="13" style="55" customWidth="1"/>
    <col min="5130" max="5137" width="8.7109375" style="55" customWidth="1"/>
    <col min="5138" max="5138" width="6" style="55" customWidth="1"/>
    <col min="5139" max="5146" width="8.7109375" style="55" customWidth="1"/>
    <col min="5147" max="5147" width="6" style="55" customWidth="1"/>
    <col min="5148" max="5384" width="9.28515625" style="55"/>
    <col min="5385" max="5385" width="13" style="55" customWidth="1"/>
    <col min="5386" max="5393" width="8.7109375" style="55" customWidth="1"/>
    <col min="5394" max="5394" width="6" style="55" customWidth="1"/>
    <col min="5395" max="5402" width="8.7109375" style="55" customWidth="1"/>
    <col min="5403" max="5403" width="6" style="55" customWidth="1"/>
    <col min="5404" max="5640" width="9.28515625" style="55"/>
    <col min="5641" max="5641" width="13" style="55" customWidth="1"/>
    <col min="5642" max="5649" width="8.7109375" style="55" customWidth="1"/>
    <col min="5650" max="5650" width="6" style="55" customWidth="1"/>
    <col min="5651" max="5658" width="8.7109375" style="55" customWidth="1"/>
    <col min="5659" max="5659" width="6" style="55" customWidth="1"/>
    <col min="5660" max="5896" width="9.28515625" style="55"/>
    <col min="5897" max="5897" width="13" style="55" customWidth="1"/>
    <col min="5898" max="5905" width="8.7109375" style="55" customWidth="1"/>
    <col min="5906" max="5906" width="6" style="55" customWidth="1"/>
    <col min="5907" max="5914" width="8.7109375" style="55" customWidth="1"/>
    <col min="5915" max="5915" width="6" style="55" customWidth="1"/>
    <col min="5916" max="6152" width="9.28515625" style="55"/>
    <col min="6153" max="6153" width="13" style="55" customWidth="1"/>
    <col min="6154" max="6161" width="8.7109375" style="55" customWidth="1"/>
    <col min="6162" max="6162" width="6" style="55" customWidth="1"/>
    <col min="6163" max="6170" width="8.7109375" style="55" customWidth="1"/>
    <col min="6171" max="6171" width="6" style="55" customWidth="1"/>
    <col min="6172" max="6408" width="9.28515625" style="55"/>
    <col min="6409" max="6409" width="13" style="55" customWidth="1"/>
    <col min="6410" max="6417" width="8.7109375" style="55" customWidth="1"/>
    <col min="6418" max="6418" width="6" style="55" customWidth="1"/>
    <col min="6419" max="6426" width="8.7109375" style="55" customWidth="1"/>
    <col min="6427" max="6427" width="6" style="55" customWidth="1"/>
    <col min="6428" max="6664" width="9.28515625" style="55"/>
    <col min="6665" max="6665" width="13" style="55" customWidth="1"/>
    <col min="6666" max="6673" width="8.7109375" style="55" customWidth="1"/>
    <col min="6674" max="6674" width="6" style="55" customWidth="1"/>
    <col min="6675" max="6682" width="8.7109375" style="55" customWidth="1"/>
    <col min="6683" max="6683" width="6" style="55" customWidth="1"/>
    <col min="6684" max="6920" width="9.28515625" style="55"/>
    <col min="6921" max="6921" width="13" style="55" customWidth="1"/>
    <col min="6922" max="6929" width="8.7109375" style="55" customWidth="1"/>
    <col min="6930" max="6930" width="6" style="55" customWidth="1"/>
    <col min="6931" max="6938" width="8.7109375" style="55" customWidth="1"/>
    <col min="6939" max="6939" width="6" style="55" customWidth="1"/>
    <col min="6940" max="7176" width="9.28515625" style="55"/>
    <col min="7177" max="7177" width="13" style="55" customWidth="1"/>
    <col min="7178" max="7185" width="8.7109375" style="55" customWidth="1"/>
    <col min="7186" max="7186" width="6" style="55" customWidth="1"/>
    <col min="7187" max="7194" width="8.7109375" style="55" customWidth="1"/>
    <col min="7195" max="7195" width="6" style="55" customWidth="1"/>
    <col min="7196" max="7432" width="9.28515625" style="55"/>
    <col min="7433" max="7433" width="13" style="55" customWidth="1"/>
    <col min="7434" max="7441" width="8.7109375" style="55" customWidth="1"/>
    <col min="7442" max="7442" width="6" style="55" customWidth="1"/>
    <col min="7443" max="7450" width="8.7109375" style="55" customWidth="1"/>
    <col min="7451" max="7451" width="6" style="55" customWidth="1"/>
    <col min="7452" max="7688" width="9.28515625" style="55"/>
    <col min="7689" max="7689" width="13" style="55" customWidth="1"/>
    <col min="7690" max="7697" width="8.7109375" style="55" customWidth="1"/>
    <col min="7698" max="7698" width="6" style="55" customWidth="1"/>
    <col min="7699" max="7706" width="8.7109375" style="55" customWidth="1"/>
    <col min="7707" max="7707" width="6" style="55" customWidth="1"/>
    <col min="7708" max="7944" width="9.28515625" style="55"/>
    <col min="7945" max="7945" width="13" style="55" customWidth="1"/>
    <col min="7946" max="7953" width="8.7109375" style="55" customWidth="1"/>
    <col min="7954" max="7954" width="6" style="55" customWidth="1"/>
    <col min="7955" max="7962" width="8.7109375" style="55" customWidth="1"/>
    <col min="7963" max="7963" width="6" style="55" customWidth="1"/>
    <col min="7964" max="8200" width="9.28515625" style="55"/>
    <col min="8201" max="8201" width="13" style="55" customWidth="1"/>
    <col min="8202" max="8209" width="8.7109375" style="55" customWidth="1"/>
    <col min="8210" max="8210" width="6" style="55" customWidth="1"/>
    <col min="8211" max="8218" width="8.7109375" style="55" customWidth="1"/>
    <col min="8219" max="8219" width="6" style="55" customWidth="1"/>
    <col min="8220" max="8456" width="9.28515625" style="55"/>
    <col min="8457" max="8457" width="13" style="55" customWidth="1"/>
    <col min="8458" max="8465" width="8.7109375" style="55" customWidth="1"/>
    <col min="8466" max="8466" width="6" style="55" customWidth="1"/>
    <col min="8467" max="8474" width="8.7109375" style="55" customWidth="1"/>
    <col min="8475" max="8475" width="6" style="55" customWidth="1"/>
    <col min="8476" max="8712" width="9.28515625" style="55"/>
    <col min="8713" max="8713" width="13" style="55" customWidth="1"/>
    <col min="8714" max="8721" width="8.7109375" style="55" customWidth="1"/>
    <col min="8722" max="8722" width="6" style="55" customWidth="1"/>
    <col min="8723" max="8730" width="8.7109375" style="55" customWidth="1"/>
    <col min="8731" max="8731" width="6" style="55" customWidth="1"/>
    <col min="8732" max="8968" width="9.28515625" style="55"/>
    <col min="8969" max="8969" width="13" style="55" customWidth="1"/>
    <col min="8970" max="8977" width="8.7109375" style="55" customWidth="1"/>
    <col min="8978" max="8978" width="6" style="55" customWidth="1"/>
    <col min="8979" max="8986" width="8.7109375" style="55" customWidth="1"/>
    <col min="8987" max="8987" width="6" style="55" customWidth="1"/>
    <col min="8988" max="9224" width="9.28515625" style="55"/>
    <col min="9225" max="9225" width="13" style="55" customWidth="1"/>
    <col min="9226" max="9233" width="8.7109375" style="55" customWidth="1"/>
    <col min="9234" max="9234" width="6" style="55" customWidth="1"/>
    <col min="9235" max="9242" width="8.7109375" style="55" customWidth="1"/>
    <col min="9243" max="9243" width="6" style="55" customWidth="1"/>
    <col min="9244" max="9480" width="9.28515625" style="55"/>
    <col min="9481" max="9481" width="13" style="55" customWidth="1"/>
    <col min="9482" max="9489" width="8.7109375" style="55" customWidth="1"/>
    <col min="9490" max="9490" width="6" style="55" customWidth="1"/>
    <col min="9491" max="9498" width="8.7109375" style="55" customWidth="1"/>
    <col min="9499" max="9499" width="6" style="55" customWidth="1"/>
    <col min="9500" max="9736" width="9.28515625" style="55"/>
    <col min="9737" max="9737" width="13" style="55" customWidth="1"/>
    <col min="9738" max="9745" width="8.7109375" style="55" customWidth="1"/>
    <col min="9746" max="9746" width="6" style="55" customWidth="1"/>
    <col min="9747" max="9754" width="8.7109375" style="55" customWidth="1"/>
    <col min="9755" max="9755" width="6" style="55" customWidth="1"/>
    <col min="9756" max="9992" width="9.28515625" style="55"/>
    <col min="9993" max="9993" width="13" style="55" customWidth="1"/>
    <col min="9994" max="10001" width="8.7109375" style="55" customWidth="1"/>
    <col min="10002" max="10002" width="6" style="55" customWidth="1"/>
    <col min="10003" max="10010" width="8.7109375" style="55" customWidth="1"/>
    <col min="10011" max="10011" width="6" style="55" customWidth="1"/>
    <col min="10012" max="10248" width="9.28515625" style="55"/>
    <col min="10249" max="10249" width="13" style="55" customWidth="1"/>
    <col min="10250" max="10257" width="8.7109375" style="55" customWidth="1"/>
    <col min="10258" max="10258" width="6" style="55" customWidth="1"/>
    <col min="10259" max="10266" width="8.7109375" style="55" customWidth="1"/>
    <col min="10267" max="10267" width="6" style="55" customWidth="1"/>
    <col min="10268" max="10504" width="9.28515625" style="55"/>
    <col min="10505" max="10505" width="13" style="55" customWidth="1"/>
    <col min="10506" max="10513" width="8.7109375" style="55" customWidth="1"/>
    <col min="10514" max="10514" width="6" style="55" customWidth="1"/>
    <col min="10515" max="10522" width="8.7109375" style="55" customWidth="1"/>
    <col min="10523" max="10523" width="6" style="55" customWidth="1"/>
    <col min="10524" max="10760" width="9.28515625" style="55"/>
    <col min="10761" max="10761" width="13" style="55" customWidth="1"/>
    <col min="10762" max="10769" width="8.7109375" style="55" customWidth="1"/>
    <col min="10770" max="10770" width="6" style="55" customWidth="1"/>
    <col min="10771" max="10778" width="8.7109375" style="55" customWidth="1"/>
    <col min="10779" max="10779" width="6" style="55" customWidth="1"/>
    <col min="10780" max="11016" width="9.28515625" style="55"/>
    <col min="11017" max="11017" width="13" style="55" customWidth="1"/>
    <col min="11018" max="11025" width="8.7109375" style="55" customWidth="1"/>
    <col min="11026" max="11026" width="6" style="55" customWidth="1"/>
    <col min="11027" max="11034" width="8.7109375" style="55" customWidth="1"/>
    <col min="11035" max="11035" width="6" style="55" customWidth="1"/>
    <col min="11036" max="11272" width="9.28515625" style="55"/>
    <col min="11273" max="11273" width="13" style="55" customWidth="1"/>
    <col min="11274" max="11281" width="8.7109375" style="55" customWidth="1"/>
    <col min="11282" max="11282" width="6" style="55" customWidth="1"/>
    <col min="11283" max="11290" width="8.7109375" style="55" customWidth="1"/>
    <col min="11291" max="11291" width="6" style="55" customWidth="1"/>
    <col min="11292" max="11528" width="9.28515625" style="55"/>
    <col min="11529" max="11529" width="13" style="55" customWidth="1"/>
    <col min="11530" max="11537" width="8.7109375" style="55" customWidth="1"/>
    <col min="11538" max="11538" width="6" style="55" customWidth="1"/>
    <col min="11539" max="11546" width="8.7109375" style="55" customWidth="1"/>
    <col min="11547" max="11547" width="6" style="55" customWidth="1"/>
    <col min="11548" max="11784" width="9.28515625" style="55"/>
    <col min="11785" max="11785" width="13" style="55" customWidth="1"/>
    <col min="11786" max="11793" width="8.7109375" style="55" customWidth="1"/>
    <col min="11794" max="11794" width="6" style="55" customWidth="1"/>
    <col min="11795" max="11802" width="8.7109375" style="55" customWidth="1"/>
    <col min="11803" max="11803" width="6" style="55" customWidth="1"/>
    <col min="11804" max="12040" width="9.28515625" style="55"/>
    <col min="12041" max="12041" width="13" style="55" customWidth="1"/>
    <col min="12042" max="12049" width="8.7109375" style="55" customWidth="1"/>
    <col min="12050" max="12050" width="6" style="55" customWidth="1"/>
    <col min="12051" max="12058" width="8.7109375" style="55" customWidth="1"/>
    <col min="12059" max="12059" width="6" style="55" customWidth="1"/>
    <col min="12060" max="12296" width="9.28515625" style="55"/>
    <col min="12297" max="12297" width="13" style="55" customWidth="1"/>
    <col min="12298" max="12305" width="8.7109375" style="55" customWidth="1"/>
    <col min="12306" max="12306" width="6" style="55" customWidth="1"/>
    <col min="12307" max="12314" width="8.7109375" style="55" customWidth="1"/>
    <col min="12315" max="12315" width="6" style="55" customWidth="1"/>
    <col min="12316" max="12552" width="9.28515625" style="55"/>
    <col min="12553" max="12553" width="13" style="55" customWidth="1"/>
    <col min="12554" max="12561" width="8.7109375" style="55" customWidth="1"/>
    <col min="12562" max="12562" width="6" style="55" customWidth="1"/>
    <col min="12563" max="12570" width="8.7109375" style="55" customWidth="1"/>
    <col min="12571" max="12571" width="6" style="55" customWidth="1"/>
    <col min="12572" max="12808" width="9.28515625" style="55"/>
    <col min="12809" max="12809" width="13" style="55" customWidth="1"/>
    <col min="12810" max="12817" width="8.7109375" style="55" customWidth="1"/>
    <col min="12818" max="12818" width="6" style="55" customWidth="1"/>
    <col min="12819" max="12826" width="8.7109375" style="55" customWidth="1"/>
    <col min="12827" max="12827" width="6" style="55" customWidth="1"/>
    <col min="12828" max="13064" width="9.28515625" style="55"/>
    <col min="13065" max="13065" width="13" style="55" customWidth="1"/>
    <col min="13066" max="13073" width="8.7109375" style="55" customWidth="1"/>
    <col min="13074" max="13074" width="6" style="55" customWidth="1"/>
    <col min="13075" max="13082" width="8.7109375" style="55" customWidth="1"/>
    <col min="13083" max="13083" width="6" style="55" customWidth="1"/>
    <col min="13084" max="13320" width="9.28515625" style="55"/>
    <col min="13321" max="13321" width="13" style="55" customWidth="1"/>
    <col min="13322" max="13329" width="8.7109375" style="55" customWidth="1"/>
    <col min="13330" max="13330" width="6" style="55" customWidth="1"/>
    <col min="13331" max="13338" width="8.7109375" style="55" customWidth="1"/>
    <col min="13339" max="13339" width="6" style="55" customWidth="1"/>
    <col min="13340" max="13576" width="9.28515625" style="55"/>
    <col min="13577" max="13577" width="13" style="55" customWidth="1"/>
    <col min="13578" max="13585" width="8.7109375" style="55" customWidth="1"/>
    <col min="13586" max="13586" width="6" style="55" customWidth="1"/>
    <col min="13587" max="13594" width="8.7109375" style="55" customWidth="1"/>
    <col min="13595" max="13595" width="6" style="55" customWidth="1"/>
    <col min="13596" max="13832" width="9.28515625" style="55"/>
    <col min="13833" max="13833" width="13" style="55" customWidth="1"/>
    <col min="13834" max="13841" width="8.7109375" style="55" customWidth="1"/>
    <col min="13842" max="13842" width="6" style="55" customWidth="1"/>
    <col min="13843" max="13850" width="8.7109375" style="55" customWidth="1"/>
    <col min="13851" max="13851" width="6" style="55" customWidth="1"/>
    <col min="13852" max="14088" width="9.28515625" style="55"/>
    <col min="14089" max="14089" width="13" style="55" customWidth="1"/>
    <col min="14090" max="14097" width="8.7109375" style="55" customWidth="1"/>
    <col min="14098" max="14098" width="6" style="55" customWidth="1"/>
    <col min="14099" max="14106" width="8.7109375" style="55" customWidth="1"/>
    <col min="14107" max="14107" width="6" style="55" customWidth="1"/>
    <col min="14108" max="14344" width="9.28515625" style="55"/>
    <col min="14345" max="14345" width="13" style="55" customWidth="1"/>
    <col min="14346" max="14353" width="8.7109375" style="55" customWidth="1"/>
    <col min="14354" max="14354" width="6" style="55" customWidth="1"/>
    <col min="14355" max="14362" width="8.7109375" style="55" customWidth="1"/>
    <col min="14363" max="14363" width="6" style="55" customWidth="1"/>
    <col min="14364" max="14600" width="9.28515625" style="55"/>
    <col min="14601" max="14601" width="13" style="55" customWidth="1"/>
    <col min="14602" max="14609" width="8.7109375" style="55" customWidth="1"/>
    <col min="14610" max="14610" width="6" style="55" customWidth="1"/>
    <col min="14611" max="14618" width="8.7109375" style="55" customWidth="1"/>
    <col min="14619" max="14619" width="6" style="55" customWidth="1"/>
    <col min="14620" max="14856" width="9.28515625" style="55"/>
    <col min="14857" max="14857" width="13" style="55" customWidth="1"/>
    <col min="14858" max="14865" width="8.7109375" style="55" customWidth="1"/>
    <col min="14866" max="14866" width="6" style="55" customWidth="1"/>
    <col min="14867" max="14874" width="8.7109375" style="55" customWidth="1"/>
    <col min="14875" max="14875" width="6" style="55" customWidth="1"/>
    <col min="14876" max="15112" width="9.28515625" style="55"/>
    <col min="15113" max="15113" width="13" style="55" customWidth="1"/>
    <col min="15114" max="15121" width="8.7109375" style="55" customWidth="1"/>
    <col min="15122" max="15122" width="6" style="55" customWidth="1"/>
    <col min="15123" max="15130" width="8.7109375" style="55" customWidth="1"/>
    <col min="15131" max="15131" width="6" style="55" customWidth="1"/>
    <col min="15132" max="15368" width="9.28515625" style="55"/>
    <col min="15369" max="15369" width="13" style="55" customWidth="1"/>
    <col min="15370" max="15377" width="8.7109375" style="55" customWidth="1"/>
    <col min="15378" max="15378" width="6" style="55" customWidth="1"/>
    <col min="15379" max="15386" width="8.7109375" style="55" customWidth="1"/>
    <col min="15387" max="15387" width="6" style="55" customWidth="1"/>
    <col min="15388" max="15624" width="9.28515625" style="55"/>
    <col min="15625" max="15625" width="13" style="55" customWidth="1"/>
    <col min="15626" max="15633" width="8.7109375" style="55" customWidth="1"/>
    <col min="15634" max="15634" width="6" style="55" customWidth="1"/>
    <col min="15635" max="15642" width="8.7109375" style="55" customWidth="1"/>
    <col min="15643" max="15643" width="6" style="55" customWidth="1"/>
    <col min="15644" max="15880" width="9.28515625" style="55"/>
    <col min="15881" max="15881" width="13" style="55" customWidth="1"/>
    <col min="15882" max="15889" width="8.7109375" style="55" customWidth="1"/>
    <col min="15890" max="15890" width="6" style="55" customWidth="1"/>
    <col min="15891" max="15898" width="8.7109375" style="55" customWidth="1"/>
    <col min="15899" max="15899" width="6" style="55" customWidth="1"/>
    <col min="15900" max="16136" width="9.28515625" style="55"/>
    <col min="16137" max="16137" width="13" style="55" customWidth="1"/>
    <col min="16138" max="16145" width="8.7109375" style="55" customWidth="1"/>
    <col min="16146" max="16146" width="6" style="55" customWidth="1"/>
    <col min="16147" max="16154" width="8.7109375" style="55" customWidth="1"/>
    <col min="16155" max="16155" width="6" style="55" customWidth="1"/>
    <col min="16156" max="16384" width="9.28515625" style="55"/>
  </cols>
  <sheetData>
    <row r="1" spans="1:18" ht="50.1" customHeight="1" thickTop="1" thickBot="1">
      <c r="A1" s="787" t="s">
        <v>132</v>
      </c>
      <c r="B1" s="282" t="s">
        <v>545</v>
      </c>
      <c r="C1" s="292"/>
      <c r="D1" s="292"/>
      <c r="E1" s="292"/>
      <c r="F1" s="292"/>
      <c r="G1" s="292"/>
      <c r="H1" s="292"/>
      <c r="I1" s="293"/>
      <c r="K1" s="1518" t="s">
        <v>545</v>
      </c>
      <c r="L1" s="1519"/>
      <c r="M1" s="1519"/>
      <c r="N1" s="1519"/>
      <c r="O1" s="1519"/>
      <c r="P1" s="1519"/>
      <c r="Q1" s="1519"/>
      <c r="R1" s="1520"/>
    </row>
    <row r="2" spans="1:18" ht="16.5" thickTop="1" thickBot="1">
      <c r="A2" s="16"/>
      <c r="B2" s="1521" t="s">
        <v>168</v>
      </c>
      <c r="C2" s="1522"/>
      <c r="D2" s="1522"/>
      <c r="E2" s="1522"/>
      <c r="F2" s="1522"/>
      <c r="G2" s="1522"/>
      <c r="H2" s="1522"/>
      <c r="I2" s="1523"/>
      <c r="K2" s="1518" t="s">
        <v>133</v>
      </c>
      <c r="L2" s="1519"/>
      <c r="M2" s="1519"/>
      <c r="N2" s="1519"/>
      <c r="O2" s="1519"/>
      <c r="P2" s="1519"/>
      <c r="Q2" s="1519"/>
      <c r="R2" s="1520"/>
    </row>
    <row r="3" spans="1:18" ht="14.25" thickTop="1" thickBot="1">
      <c r="A3" s="16"/>
      <c r="B3" s="16"/>
      <c r="C3" s="16"/>
      <c r="D3" s="16"/>
      <c r="E3" s="16"/>
      <c r="F3" s="16"/>
      <c r="G3" s="16"/>
      <c r="H3" s="16"/>
      <c r="I3" s="16"/>
      <c r="J3" s="16"/>
      <c r="K3" s="16"/>
      <c r="L3" s="16"/>
      <c r="M3" s="16"/>
      <c r="N3" s="16"/>
      <c r="O3" s="16"/>
      <c r="P3" s="16"/>
      <c r="Q3" s="16"/>
      <c r="R3" s="16"/>
    </row>
    <row r="4" spans="1:18" ht="50.1" customHeight="1" thickBot="1">
      <c r="A4" s="16"/>
      <c r="B4" s="788" t="s">
        <v>130</v>
      </c>
      <c r="C4" s="789" t="s">
        <v>225</v>
      </c>
      <c r="D4" s="789" t="s">
        <v>232</v>
      </c>
      <c r="E4" s="789" t="s">
        <v>233</v>
      </c>
      <c r="F4" s="789" t="s">
        <v>226</v>
      </c>
      <c r="G4" s="789" t="s">
        <v>234</v>
      </c>
      <c r="H4" s="789" t="s">
        <v>227</v>
      </c>
      <c r="I4" s="790" t="s">
        <v>228</v>
      </c>
      <c r="J4" s="16"/>
      <c r="K4" s="791" t="s">
        <v>130</v>
      </c>
      <c r="L4" s="792" t="s">
        <v>225</v>
      </c>
      <c r="M4" s="792" t="s">
        <v>232</v>
      </c>
      <c r="N4" s="792" t="s">
        <v>233</v>
      </c>
      <c r="O4" s="792" t="s">
        <v>226</v>
      </c>
      <c r="P4" s="792" t="s">
        <v>234</v>
      </c>
      <c r="Q4" s="792" t="s">
        <v>227</v>
      </c>
      <c r="R4" s="793" t="s">
        <v>228</v>
      </c>
    </row>
    <row r="5" spans="1:18" ht="40.15" customHeight="1" thickTop="1" thickBot="1">
      <c r="A5" s="59"/>
      <c r="B5" s="381" t="s">
        <v>129</v>
      </c>
      <c r="C5" s="382" t="s">
        <v>799</v>
      </c>
      <c r="D5" s="382" t="s">
        <v>800</v>
      </c>
      <c r="E5" s="382" t="s">
        <v>801</v>
      </c>
      <c r="F5" s="382" t="s">
        <v>802</v>
      </c>
      <c r="G5" s="382" t="s">
        <v>803</v>
      </c>
      <c r="H5" s="382" t="s">
        <v>804</v>
      </c>
      <c r="I5" s="310" t="s">
        <v>805</v>
      </c>
      <c r="K5" s="381" t="s">
        <v>129</v>
      </c>
      <c r="L5" s="382" t="s">
        <v>799</v>
      </c>
      <c r="M5" s="382" t="s">
        <v>800</v>
      </c>
      <c r="N5" s="382" t="s">
        <v>801</v>
      </c>
      <c r="O5" s="382" t="s">
        <v>802</v>
      </c>
      <c r="P5" s="382" t="s">
        <v>803</v>
      </c>
      <c r="Q5" s="382" t="s">
        <v>804</v>
      </c>
      <c r="R5" s="310" t="s">
        <v>805</v>
      </c>
    </row>
    <row r="6" spans="1:18" ht="14.25" customHeight="1" thickTop="1">
      <c r="A6" s="33">
        <v>1954</v>
      </c>
      <c r="B6" s="794"/>
      <c r="C6" s="47"/>
      <c r="D6" s="47"/>
      <c r="E6" s="47"/>
      <c r="F6" s="47"/>
      <c r="G6" s="47"/>
      <c r="H6" s="47"/>
      <c r="I6" s="795"/>
      <c r="J6" s="22"/>
      <c r="K6" s="794"/>
      <c r="L6" s="47"/>
      <c r="M6" s="47"/>
      <c r="N6" s="47"/>
      <c r="O6" s="47"/>
      <c r="P6" s="47"/>
      <c r="Q6" s="47"/>
      <c r="R6" s="795"/>
    </row>
    <row r="7" spans="1:18" ht="14.25" customHeight="1">
      <c r="A7" s="33">
        <v>1955</v>
      </c>
      <c r="B7" s="796"/>
      <c r="C7" s="47"/>
      <c r="D7" s="47"/>
      <c r="E7" s="47"/>
      <c r="F7" s="47"/>
      <c r="G7" s="47"/>
      <c r="H7" s="47"/>
      <c r="I7" s="795"/>
      <c r="J7" s="22"/>
      <c r="K7" s="796"/>
      <c r="L7" s="47"/>
      <c r="M7" s="47"/>
      <c r="N7" s="47"/>
      <c r="O7" s="47"/>
      <c r="P7" s="47"/>
      <c r="Q7" s="47"/>
      <c r="R7" s="795"/>
    </row>
    <row r="8" spans="1:18" ht="14.25" customHeight="1">
      <c r="A8" s="33">
        <v>1956</v>
      </c>
      <c r="B8" s="796"/>
      <c r="C8" s="47"/>
      <c r="D8" s="47"/>
      <c r="E8" s="47"/>
      <c r="F8" s="47"/>
      <c r="G8" s="47"/>
      <c r="H8" s="47"/>
      <c r="I8" s="795"/>
      <c r="J8" s="22"/>
      <c r="K8" s="796"/>
      <c r="L8" s="47"/>
      <c r="M8" s="47"/>
      <c r="N8" s="47"/>
      <c r="O8" s="47"/>
      <c r="P8" s="47"/>
      <c r="Q8" s="47"/>
      <c r="R8" s="795"/>
    </row>
    <row r="9" spans="1:18" ht="14.25" customHeight="1">
      <c r="A9" s="33">
        <v>1957</v>
      </c>
      <c r="B9" s="796"/>
      <c r="C9" s="47"/>
      <c r="D9" s="47"/>
      <c r="E9" s="47"/>
      <c r="F9" s="47"/>
      <c r="G9" s="47"/>
      <c r="H9" s="47"/>
      <c r="I9" s="795"/>
      <c r="J9" s="22"/>
      <c r="K9" s="796"/>
      <c r="L9" s="47"/>
      <c r="M9" s="47"/>
      <c r="N9" s="47"/>
      <c r="O9" s="47"/>
      <c r="P9" s="47"/>
      <c r="Q9" s="47"/>
      <c r="R9" s="795"/>
    </row>
    <row r="10" spans="1:18" ht="14.25" customHeight="1">
      <c r="A10" s="33">
        <v>1958</v>
      </c>
      <c r="B10" s="796"/>
      <c r="C10" s="47"/>
      <c r="D10" s="47"/>
      <c r="E10" s="47"/>
      <c r="F10" s="47"/>
      <c r="G10" s="47"/>
      <c r="H10" s="47"/>
      <c r="I10" s="795"/>
      <c r="J10" s="22"/>
      <c r="K10" s="796"/>
      <c r="L10" s="47"/>
      <c r="M10" s="47"/>
      <c r="N10" s="47"/>
      <c r="O10" s="47"/>
      <c r="P10" s="47"/>
      <c r="Q10" s="47"/>
      <c r="R10" s="795"/>
    </row>
    <row r="11" spans="1:18" ht="14.25" customHeight="1">
      <c r="A11" s="33">
        <v>1959</v>
      </c>
      <c r="B11" s="796"/>
      <c r="C11" s="47"/>
      <c r="D11" s="47"/>
      <c r="E11" s="47"/>
      <c r="F11" s="47"/>
      <c r="G11" s="47"/>
      <c r="H11" s="47"/>
      <c r="I11" s="795"/>
      <c r="J11" s="22"/>
      <c r="K11" s="796"/>
      <c r="L11" s="47"/>
      <c r="M11" s="47"/>
      <c r="N11" s="47"/>
      <c r="O11" s="47"/>
      <c r="P11" s="47"/>
      <c r="Q11" s="47"/>
      <c r="R11" s="795"/>
    </row>
    <row r="12" spans="1:18" ht="14.25" customHeight="1">
      <c r="A12" s="33">
        <v>1960</v>
      </c>
      <c r="B12" s="796"/>
      <c r="C12" s="47"/>
      <c r="D12" s="47"/>
      <c r="E12" s="47"/>
      <c r="F12" s="47"/>
      <c r="G12" s="47"/>
      <c r="H12" s="47"/>
      <c r="I12" s="795"/>
      <c r="J12" s="22"/>
      <c r="K12" s="796"/>
      <c r="L12" s="47"/>
      <c r="M12" s="47"/>
      <c r="N12" s="47"/>
      <c r="O12" s="47"/>
      <c r="P12" s="47"/>
      <c r="Q12" s="47"/>
      <c r="R12" s="795"/>
    </row>
    <row r="13" spans="1:18" ht="14.25" customHeight="1">
      <c r="A13" s="33">
        <v>1961</v>
      </c>
      <c r="B13" s="796"/>
      <c r="C13" s="47"/>
      <c r="D13" s="47"/>
      <c r="E13" s="47"/>
      <c r="F13" s="47"/>
      <c r="G13" s="47"/>
      <c r="H13" s="47"/>
      <c r="I13" s="795"/>
      <c r="J13" s="22"/>
      <c r="K13" s="796"/>
      <c r="L13" s="47"/>
      <c r="M13" s="47"/>
      <c r="N13" s="47"/>
      <c r="O13" s="47"/>
      <c r="P13" s="47"/>
      <c r="Q13" s="47"/>
      <c r="R13" s="795"/>
    </row>
    <row r="14" spans="1:18" ht="14.25" customHeight="1">
      <c r="A14" s="33">
        <v>1962</v>
      </c>
      <c r="B14" s="796"/>
      <c r="C14" s="47"/>
      <c r="D14" s="47"/>
      <c r="E14" s="47"/>
      <c r="F14" s="47"/>
      <c r="G14" s="47"/>
      <c r="H14" s="47"/>
      <c r="I14" s="795"/>
      <c r="J14" s="22"/>
      <c r="K14" s="796"/>
      <c r="L14" s="47"/>
      <c r="M14" s="47"/>
      <c r="N14" s="47"/>
      <c r="O14" s="47"/>
      <c r="P14" s="47"/>
      <c r="Q14" s="47"/>
      <c r="R14" s="795"/>
    </row>
    <row r="15" spans="1:18" ht="14.25" customHeight="1">
      <c r="A15" s="33">
        <v>1963</v>
      </c>
      <c r="B15" s="796"/>
      <c r="C15" s="47"/>
      <c r="D15" s="47"/>
      <c r="E15" s="47"/>
      <c r="F15" s="47"/>
      <c r="G15" s="47"/>
      <c r="H15" s="47"/>
      <c r="I15" s="795"/>
      <c r="J15" s="22"/>
      <c r="K15" s="796"/>
      <c r="L15" s="47"/>
      <c r="M15" s="47"/>
      <c r="N15" s="47"/>
      <c r="O15" s="47"/>
      <c r="P15" s="47"/>
      <c r="Q15" s="47"/>
      <c r="R15" s="795"/>
    </row>
    <row r="16" spans="1:18" ht="14.25" customHeight="1">
      <c r="A16" s="38">
        <v>1964</v>
      </c>
      <c r="B16" s="796">
        <v>0.46080825738896036</v>
      </c>
      <c r="C16" s="797">
        <v>0.17637778884184879</v>
      </c>
      <c r="D16" s="797">
        <v>0.54238761020519421</v>
      </c>
      <c r="E16" s="797">
        <v>0.50560006141439029</v>
      </c>
      <c r="F16" s="797">
        <v>0.58962076097150973</v>
      </c>
      <c r="G16" s="797">
        <v>0.50450594159300355</v>
      </c>
      <c r="H16" s="797">
        <v>0.42552376638186673</v>
      </c>
      <c r="I16" s="795">
        <v>0.84843523964347811</v>
      </c>
      <c r="J16" s="22"/>
      <c r="K16" s="796"/>
      <c r="L16" s="798"/>
      <c r="M16" s="798"/>
      <c r="N16" s="798"/>
      <c r="O16" s="798"/>
      <c r="P16" s="798"/>
      <c r="Q16" s="798"/>
      <c r="R16" s="795"/>
    </row>
    <row r="17" spans="1:18" ht="14.25" customHeight="1">
      <c r="A17" s="38">
        <v>1965</v>
      </c>
      <c r="B17" s="796">
        <v>0.42468234391285953</v>
      </c>
      <c r="C17" s="797">
        <v>0.16319516010587992</v>
      </c>
      <c r="D17" s="797">
        <v>0.48892353845908954</v>
      </c>
      <c r="E17" s="797">
        <v>0.46965751569220621</v>
      </c>
      <c r="F17" s="797">
        <v>0.51556636447855353</v>
      </c>
      <c r="G17" s="797">
        <v>0.46143412424454283</v>
      </c>
      <c r="H17" s="797">
        <v>0.38410075097935859</v>
      </c>
      <c r="I17" s="795">
        <v>0.79490703740671476</v>
      </c>
      <c r="J17" s="22"/>
      <c r="K17" s="796">
        <v>-7.8396844884677463</v>
      </c>
      <c r="L17" s="798">
        <v>-7.4740866310492375</v>
      </c>
      <c r="M17" s="798">
        <v>-9.8571705437516037</v>
      </c>
      <c r="N17" s="798">
        <v>-7.1088887176233069</v>
      </c>
      <c r="O17" s="798">
        <v>-12.559665702906697</v>
      </c>
      <c r="P17" s="798">
        <v>-8.5374251911601302</v>
      </c>
      <c r="Q17" s="798">
        <v>-9.7345950273750361</v>
      </c>
      <c r="R17" s="795">
        <v>-6.3090498526742644</v>
      </c>
    </row>
    <row r="18" spans="1:18" ht="14.25" customHeight="1">
      <c r="A18" s="38">
        <v>1966</v>
      </c>
      <c r="B18" s="796">
        <v>0.43053975428508751</v>
      </c>
      <c r="C18" s="797">
        <v>0.15599556643460966</v>
      </c>
      <c r="D18" s="797">
        <v>0.48834149930895077</v>
      </c>
      <c r="E18" s="797">
        <v>0.47614158694904357</v>
      </c>
      <c r="F18" s="797">
        <v>0.48951230714016236</v>
      </c>
      <c r="G18" s="797">
        <v>0.47536034225433155</v>
      </c>
      <c r="H18" s="797">
        <v>0.3910480634445786</v>
      </c>
      <c r="I18" s="795">
        <v>0.81432257442935496</v>
      </c>
      <c r="J18" s="22"/>
      <c r="K18" s="796">
        <v>1.3792450889905217</v>
      </c>
      <c r="L18" s="798">
        <v>-4.4116465626794383</v>
      </c>
      <c r="M18" s="798">
        <v>-0.11904502531687733</v>
      </c>
      <c r="N18" s="798">
        <v>1.3805956553853527</v>
      </c>
      <c r="O18" s="798">
        <v>-5.0534827586633524</v>
      </c>
      <c r="P18" s="798">
        <v>3.0180295036888793</v>
      </c>
      <c r="Q18" s="798">
        <v>1.8087213960155335</v>
      </c>
      <c r="R18" s="795">
        <v>2.4424915252959645</v>
      </c>
    </row>
    <row r="19" spans="1:18" ht="14.25" customHeight="1">
      <c r="A19" s="38">
        <v>1967</v>
      </c>
      <c r="B19" s="796">
        <v>0.45043781039480119</v>
      </c>
      <c r="C19" s="797">
        <v>0.16692859121996215</v>
      </c>
      <c r="D19" s="797">
        <v>0.53118631807492467</v>
      </c>
      <c r="E19" s="797">
        <v>0.50675072090746509</v>
      </c>
      <c r="F19" s="797">
        <v>0.47147402036554936</v>
      </c>
      <c r="G19" s="797">
        <v>0.4894524382834361</v>
      </c>
      <c r="H19" s="797">
        <v>0.40122585990999909</v>
      </c>
      <c r="I19" s="795">
        <v>0.8187818917589359</v>
      </c>
      <c r="J19" s="22"/>
      <c r="K19" s="796">
        <v>4.6216536130918806</v>
      </c>
      <c r="L19" s="798">
        <v>7.0085484063647341</v>
      </c>
      <c r="M19" s="798">
        <v>8.7735363114958211</v>
      </c>
      <c r="N19" s="798">
        <v>6.4285781367165562</v>
      </c>
      <c r="O19" s="798">
        <v>-3.6849506154393974</v>
      </c>
      <c r="P19" s="798">
        <v>2.9645081376108662</v>
      </c>
      <c r="Q19" s="798">
        <v>2.6026970638260094</v>
      </c>
      <c r="R19" s="795">
        <v>0.5476106729210839</v>
      </c>
    </row>
    <row r="20" spans="1:18" ht="14.25" customHeight="1">
      <c r="A20" s="38">
        <v>1968</v>
      </c>
      <c r="B20" s="796">
        <v>0.46800338254443846</v>
      </c>
      <c r="C20" s="797">
        <v>0.16923869276577952</v>
      </c>
      <c r="D20" s="797">
        <v>0.52144246301030794</v>
      </c>
      <c r="E20" s="797">
        <v>0.52866820510211276</v>
      </c>
      <c r="F20" s="797">
        <v>0.45138456613442596</v>
      </c>
      <c r="G20" s="797">
        <v>0.51496881898819358</v>
      </c>
      <c r="H20" s="797">
        <v>0.41607620606047785</v>
      </c>
      <c r="I20" s="795">
        <v>0.89346508297469929</v>
      </c>
      <c r="J20" s="22"/>
      <c r="K20" s="796">
        <v>3.8996664454614471</v>
      </c>
      <c r="L20" s="798">
        <v>1.3838860850226453</v>
      </c>
      <c r="M20" s="798">
        <v>-1.8343573117488243</v>
      </c>
      <c r="N20" s="798">
        <v>4.3251017295839134</v>
      </c>
      <c r="O20" s="798">
        <v>-4.2609885939308807</v>
      </c>
      <c r="P20" s="798">
        <v>5.2132502995073882</v>
      </c>
      <c r="Q20" s="798">
        <v>3.7012435224912821</v>
      </c>
      <c r="R20" s="795">
        <v>9.1212558518271933</v>
      </c>
    </row>
    <row r="21" spans="1:18" ht="14.25" customHeight="1">
      <c r="A21" s="38">
        <v>1969</v>
      </c>
      <c r="B21" s="796">
        <v>0.45294875819996422</v>
      </c>
      <c r="C21" s="797">
        <v>0.16405799309849015</v>
      </c>
      <c r="D21" s="797">
        <v>0.45465455299225715</v>
      </c>
      <c r="E21" s="797">
        <v>0.49263750272088369</v>
      </c>
      <c r="F21" s="797">
        <v>0.43432682277728069</v>
      </c>
      <c r="G21" s="797">
        <v>0.50737005571133043</v>
      </c>
      <c r="H21" s="797">
        <v>0.41110474848177581</v>
      </c>
      <c r="I21" s="795">
        <v>0.85902403446605613</v>
      </c>
      <c r="J21" s="22"/>
      <c r="K21" s="796">
        <v>-3.2167768238394623</v>
      </c>
      <c r="L21" s="798">
        <v>-3.0611792035402208</v>
      </c>
      <c r="M21" s="798">
        <v>-12.808299046548976</v>
      </c>
      <c r="N21" s="798">
        <v>-6.8153715380462003</v>
      </c>
      <c r="O21" s="798">
        <v>-3.7789824103257708</v>
      </c>
      <c r="P21" s="798">
        <v>-1.4755773547208473</v>
      </c>
      <c r="Q21" s="798">
        <v>-1.1948430374745911</v>
      </c>
      <c r="R21" s="795">
        <v>-3.8547727454524838</v>
      </c>
    </row>
    <row r="22" spans="1:18" ht="14.25" customHeight="1">
      <c r="A22" s="38">
        <v>1970</v>
      </c>
      <c r="B22" s="796">
        <v>0.4623341352218725</v>
      </c>
      <c r="C22" s="797">
        <v>0.1848483480604686</v>
      </c>
      <c r="D22" s="797">
        <v>0.43824271782979168</v>
      </c>
      <c r="E22" s="797">
        <v>0.49806171668205412</v>
      </c>
      <c r="F22" s="797">
        <v>0.44648874141654454</v>
      </c>
      <c r="G22" s="797">
        <v>0.50693041874306466</v>
      </c>
      <c r="H22" s="797">
        <v>0.41457974864927427</v>
      </c>
      <c r="I22" s="795">
        <v>0.85254608512464536</v>
      </c>
      <c r="J22" s="22"/>
      <c r="K22" s="796">
        <v>2.0720615416203181</v>
      </c>
      <c r="L22" s="798">
        <v>12.672564481205884</v>
      </c>
      <c r="M22" s="798">
        <v>-3.6097373389209153</v>
      </c>
      <c r="N22" s="798">
        <v>1.1010558333890419</v>
      </c>
      <c r="O22" s="798">
        <v>2.8001767336161887</v>
      </c>
      <c r="P22" s="798">
        <v>-8.6650160630663553E-2</v>
      </c>
      <c r="Q22" s="798">
        <v>0.84528339318183932</v>
      </c>
      <c r="R22" s="795">
        <v>-0.75410571549808791</v>
      </c>
    </row>
    <row r="23" spans="1:18" ht="14.25" customHeight="1">
      <c r="A23" s="38">
        <v>1971</v>
      </c>
      <c r="B23" s="796">
        <v>0.47019827020640648</v>
      </c>
      <c r="C23" s="797">
        <v>0.17462277556694186</v>
      </c>
      <c r="D23" s="797">
        <v>0.42890381024074331</v>
      </c>
      <c r="E23" s="797">
        <v>0.51697580107422469</v>
      </c>
      <c r="F23" s="797">
        <v>0.48093952485345914</v>
      </c>
      <c r="G23" s="797">
        <v>0.51050253315007188</v>
      </c>
      <c r="H23" s="797">
        <v>0.42113534271636061</v>
      </c>
      <c r="I23" s="795">
        <v>0.84825722471357889</v>
      </c>
      <c r="J23" s="22"/>
      <c r="K23" s="796">
        <v>1.7009635208440788</v>
      </c>
      <c r="L23" s="798">
        <v>-5.5318711802507909</v>
      </c>
      <c r="M23" s="798">
        <v>-2.1309897938054267</v>
      </c>
      <c r="N23" s="798">
        <v>3.797538288662472</v>
      </c>
      <c r="O23" s="798">
        <v>7.7159355301132493</v>
      </c>
      <c r="P23" s="798">
        <v>0.70465576239522321</v>
      </c>
      <c r="Q23" s="798">
        <v>1.581262492546931</v>
      </c>
      <c r="R23" s="795">
        <v>-0.50306493524504559</v>
      </c>
    </row>
    <row r="24" spans="1:18" ht="14.25" customHeight="1">
      <c r="A24" s="38">
        <v>1972</v>
      </c>
      <c r="B24" s="796">
        <v>0.48713245765231467</v>
      </c>
      <c r="C24" s="797">
        <v>0.18084841983778985</v>
      </c>
      <c r="D24" s="797">
        <v>0.436074021993476</v>
      </c>
      <c r="E24" s="797">
        <v>0.50729150226702202</v>
      </c>
      <c r="F24" s="797">
        <v>0.55091350807686668</v>
      </c>
      <c r="G24" s="797">
        <v>0.52998909674709427</v>
      </c>
      <c r="H24" s="797">
        <v>0.43689131832860278</v>
      </c>
      <c r="I24" s="795">
        <v>0.88915859720084967</v>
      </c>
      <c r="J24" s="22"/>
      <c r="K24" s="796">
        <v>3.6014993076164403</v>
      </c>
      <c r="L24" s="798">
        <v>3.5651960350735479</v>
      </c>
      <c r="M24" s="798">
        <v>1.6717528689493388</v>
      </c>
      <c r="N24" s="798">
        <v>-1.8732595968862897</v>
      </c>
      <c r="O24" s="798">
        <v>14.549434930457927</v>
      </c>
      <c r="P24" s="798">
        <v>3.8171335755730507</v>
      </c>
      <c r="Q24" s="798">
        <v>3.7413092690380179</v>
      </c>
      <c r="R24" s="795">
        <v>4.821812452122809</v>
      </c>
    </row>
    <row r="25" spans="1:18" ht="14.25" customHeight="1">
      <c r="A25" s="38">
        <v>1973</v>
      </c>
      <c r="B25" s="796">
        <v>0.49269746885279037</v>
      </c>
      <c r="C25" s="797">
        <v>0.18033940712888522</v>
      </c>
      <c r="D25" s="797">
        <v>0.48585857684222317</v>
      </c>
      <c r="E25" s="797">
        <v>0.50225812412889592</v>
      </c>
      <c r="F25" s="797">
        <v>0.55418877753965845</v>
      </c>
      <c r="G25" s="797">
        <v>0.53822152040575411</v>
      </c>
      <c r="H25" s="797">
        <v>0.44530333584579807</v>
      </c>
      <c r="I25" s="795">
        <v>0.89454543901951633</v>
      </c>
      <c r="J25" s="22"/>
      <c r="K25" s="796">
        <v>1.1424020537033508</v>
      </c>
      <c r="L25" s="798">
        <v>-0.28145820094042096</v>
      </c>
      <c r="M25" s="798">
        <v>11.416537637615098</v>
      </c>
      <c r="N25" s="798">
        <v>-0.99220627896042801</v>
      </c>
      <c r="O25" s="798">
        <v>0.59451609277563211</v>
      </c>
      <c r="P25" s="798">
        <v>1.553319437925782</v>
      </c>
      <c r="Q25" s="798">
        <v>1.9254256526261004</v>
      </c>
      <c r="R25" s="795">
        <v>0.60583588075568962</v>
      </c>
    </row>
    <row r="26" spans="1:18" ht="14.25" customHeight="1">
      <c r="A26" s="38">
        <v>1974</v>
      </c>
      <c r="B26" s="796">
        <v>0.49884298665700683</v>
      </c>
      <c r="C26" s="797">
        <v>0.17998511529564445</v>
      </c>
      <c r="D26" s="797">
        <v>0.46228986028131969</v>
      </c>
      <c r="E26" s="797">
        <v>0.51132070179116018</v>
      </c>
      <c r="F26" s="797">
        <v>0.55251257632850082</v>
      </c>
      <c r="G26" s="797">
        <v>0.5419625718443567</v>
      </c>
      <c r="H26" s="797">
        <v>0.44784620144597093</v>
      </c>
      <c r="I26" s="795">
        <v>0.9000654465793404</v>
      </c>
      <c r="J26" s="22"/>
      <c r="K26" s="796">
        <v>1.2473207582181844</v>
      </c>
      <c r="L26" s="798">
        <v>-0.19645835532083877</v>
      </c>
      <c r="M26" s="798">
        <v>-4.8509417522451521</v>
      </c>
      <c r="N26" s="798">
        <v>1.8043665650968155</v>
      </c>
      <c r="O26" s="798">
        <v>-0.3024603310444518</v>
      </c>
      <c r="P26" s="798">
        <v>0.69507652458458136</v>
      </c>
      <c r="Q26" s="798">
        <v>0.57104121965378951</v>
      </c>
      <c r="R26" s="795">
        <v>0.61707402654407328</v>
      </c>
    </row>
    <row r="27" spans="1:18" ht="14.25" customHeight="1">
      <c r="A27" s="38">
        <v>1975</v>
      </c>
      <c r="B27" s="796">
        <v>0.51746009705410945</v>
      </c>
      <c r="C27" s="797">
        <v>0.17933064209322463</v>
      </c>
      <c r="D27" s="797">
        <v>0.41613192963413925</v>
      </c>
      <c r="E27" s="797">
        <v>0.55796322214236382</v>
      </c>
      <c r="F27" s="797">
        <v>0.60141362757858874</v>
      </c>
      <c r="G27" s="797">
        <v>0.5441732455921372</v>
      </c>
      <c r="H27" s="797">
        <v>0.45037482890616265</v>
      </c>
      <c r="I27" s="795">
        <v>0.89529755111558296</v>
      </c>
      <c r="J27" s="22"/>
      <c r="K27" s="796">
        <v>3.7320581616001158</v>
      </c>
      <c r="L27" s="798">
        <v>-0.36362629284358849</v>
      </c>
      <c r="M27" s="798">
        <v>-9.9846296907943675</v>
      </c>
      <c r="N27" s="798">
        <v>9.1219698689715791</v>
      </c>
      <c r="O27" s="798">
        <v>8.8506675404639736</v>
      </c>
      <c r="P27" s="798">
        <v>0.40790155310121978</v>
      </c>
      <c r="Q27" s="798">
        <v>0.56461960646925213</v>
      </c>
      <c r="R27" s="795">
        <v>-0.52972764168179864</v>
      </c>
    </row>
    <row r="28" spans="1:18" ht="14.25" customHeight="1">
      <c r="A28" s="38">
        <v>1976</v>
      </c>
      <c r="B28" s="796">
        <v>0.52910414566939223</v>
      </c>
      <c r="C28" s="797">
        <v>0.17745914985131128</v>
      </c>
      <c r="D28" s="797">
        <v>0.4393466276832203</v>
      </c>
      <c r="E28" s="797">
        <v>0.56057949324056755</v>
      </c>
      <c r="F28" s="797">
        <v>0.65666176586959824</v>
      </c>
      <c r="G28" s="797">
        <v>0.55027812798034603</v>
      </c>
      <c r="H28" s="797">
        <v>0.45131993123501135</v>
      </c>
      <c r="I28" s="795">
        <v>0.89659137620421148</v>
      </c>
      <c r="J28" s="22"/>
      <c r="K28" s="796">
        <v>2.2502312123334978</v>
      </c>
      <c r="L28" s="798">
        <v>-1.043598695721204</v>
      </c>
      <c r="M28" s="798">
        <v>5.5786870451136172</v>
      </c>
      <c r="N28" s="798">
        <v>0.46889669325484995</v>
      </c>
      <c r="O28" s="798">
        <v>9.1863795161159842</v>
      </c>
      <c r="P28" s="798">
        <v>1.1218637516009933</v>
      </c>
      <c r="Q28" s="798">
        <v>0.20984794624159253</v>
      </c>
      <c r="R28" s="795">
        <v>0.14451341758014991</v>
      </c>
    </row>
    <row r="29" spans="1:18" ht="14.25" customHeight="1">
      <c r="A29" s="38">
        <v>1977</v>
      </c>
      <c r="B29" s="796">
        <v>0.53068792065651693</v>
      </c>
      <c r="C29" s="797">
        <v>0.17142489414703521</v>
      </c>
      <c r="D29" s="797">
        <v>0.41306050052069854</v>
      </c>
      <c r="E29" s="797">
        <v>0.57286725708911701</v>
      </c>
      <c r="F29" s="797">
        <v>0.68127752298348676</v>
      </c>
      <c r="G29" s="797">
        <v>0.54476170170906979</v>
      </c>
      <c r="H29" s="797">
        <v>0.44181659899110537</v>
      </c>
      <c r="I29" s="795">
        <v>0.89908846954203614</v>
      </c>
      <c r="J29" s="22"/>
      <c r="K29" s="796">
        <v>0.29933142654192668</v>
      </c>
      <c r="L29" s="798">
        <v>-3.4003632437842879</v>
      </c>
      <c r="M29" s="798">
        <v>-5.9830041944636703</v>
      </c>
      <c r="N29" s="798">
        <v>2.1919752678638105</v>
      </c>
      <c r="O29" s="798">
        <v>3.7486204303810222</v>
      </c>
      <c r="P29" s="798">
        <v>-1.0024796536113212</v>
      </c>
      <c r="Q29" s="798">
        <v>-2.1056752840275972</v>
      </c>
      <c r="R29" s="795">
        <v>0.278509631488566</v>
      </c>
    </row>
    <row r="30" spans="1:18" ht="14.25" customHeight="1">
      <c r="A30" s="38">
        <v>1978</v>
      </c>
      <c r="B30" s="796">
        <v>0.53377467940538437</v>
      </c>
      <c r="C30" s="797">
        <v>0.16191763706782844</v>
      </c>
      <c r="D30" s="797">
        <v>0.45651177408856486</v>
      </c>
      <c r="E30" s="797">
        <v>0.58649700995436471</v>
      </c>
      <c r="F30" s="797">
        <v>0.66968688570215695</v>
      </c>
      <c r="G30" s="797">
        <v>0.54449533179408616</v>
      </c>
      <c r="H30" s="797">
        <v>0.4477809309435607</v>
      </c>
      <c r="I30" s="795">
        <v>0.87741602286248777</v>
      </c>
      <c r="J30" s="22"/>
      <c r="K30" s="796">
        <v>0.5816523475885349</v>
      </c>
      <c r="L30" s="798">
        <v>-5.5460189294631697</v>
      </c>
      <c r="M30" s="798">
        <v>10.519348500544655</v>
      </c>
      <c r="N30" s="798">
        <v>2.3792165980132784</v>
      </c>
      <c r="O30" s="798">
        <v>-1.7013092154532616</v>
      </c>
      <c r="P30" s="798">
        <v>-4.8896593528502397E-2</v>
      </c>
      <c r="Q30" s="798">
        <v>1.3499565127419233</v>
      </c>
      <c r="R30" s="795">
        <v>-2.4104910043599603</v>
      </c>
    </row>
    <row r="31" spans="1:18" ht="14.25" customHeight="1">
      <c r="A31" s="38">
        <v>1979</v>
      </c>
      <c r="B31" s="796">
        <v>0.53216789489154803</v>
      </c>
      <c r="C31" s="797">
        <v>0.17153696275168409</v>
      </c>
      <c r="D31" s="797">
        <v>0.45963657385844192</v>
      </c>
      <c r="E31" s="797">
        <v>0.59482346452765222</v>
      </c>
      <c r="F31" s="797">
        <v>0.64233397893934985</v>
      </c>
      <c r="G31" s="797">
        <v>0.53502857662345615</v>
      </c>
      <c r="H31" s="797">
        <v>0.44578136976439742</v>
      </c>
      <c r="I31" s="795">
        <v>0.83696744738929063</v>
      </c>
      <c r="J31" s="22"/>
      <c r="K31" s="796">
        <v>-0.30102299262795285</v>
      </c>
      <c r="L31" s="798">
        <v>5.9408757798423473</v>
      </c>
      <c r="M31" s="798">
        <v>0.68449489087456517</v>
      </c>
      <c r="N31" s="798">
        <v>1.4196925869980781</v>
      </c>
      <c r="O31" s="798">
        <v>-4.0844321946259976</v>
      </c>
      <c r="P31" s="798">
        <v>-1.7386292623368327</v>
      </c>
      <c r="Q31" s="798">
        <v>-0.44654897986606823</v>
      </c>
      <c r="R31" s="795">
        <v>-4.6099654461788209</v>
      </c>
    </row>
    <row r="32" spans="1:18" ht="14.25" customHeight="1">
      <c r="A32" s="38">
        <v>1980</v>
      </c>
      <c r="B32" s="796">
        <v>0.52420073213430718</v>
      </c>
      <c r="C32" s="797">
        <v>0.16733456338432945</v>
      </c>
      <c r="D32" s="797">
        <v>0.43271050231411873</v>
      </c>
      <c r="E32" s="797">
        <v>0.60718562838501178</v>
      </c>
      <c r="F32" s="797">
        <v>0.55698435383071287</v>
      </c>
      <c r="G32" s="797">
        <v>0.53068198040048609</v>
      </c>
      <c r="H32" s="797">
        <v>0.44244232849386861</v>
      </c>
      <c r="I32" s="795">
        <v>0.81990347150978093</v>
      </c>
      <c r="J32" s="22"/>
      <c r="K32" s="796">
        <v>-1.4971145072298131</v>
      </c>
      <c r="L32" s="798">
        <v>-2.4498506327397251</v>
      </c>
      <c r="M32" s="798">
        <v>-5.8581220633273308</v>
      </c>
      <c r="N32" s="798">
        <v>2.0782912232919948</v>
      </c>
      <c r="O32" s="798">
        <v>-13.287421794121812</v>
      </c>
      <c r="P32" s="798">
        <v>-0.81240449816741833</v>
      </c>
      <c r="Q32" s="798">
        <v>-0.74903113880545602</v>
      </c>
      <c r="R32" s="795">
        <v>-2.0387860881252329</v>
      </c>
    </row>
    <row r="33" spans="1:18" ht="14.25" customHeight="1">
      <c r="A33" s="38">
        <v>1981</v>
      </c>
      <c r="B33" s="796">
        <v>0.52927752012701856</v>
      </c>
      <c r="C33" s="797">
        <v>0.18194775787595235</v>
      </c>
      <c r="D33" s="797">
        <v>0.43551494892206727</v>
      </c>
      <c r="E33" s="797">
        <v>0.60675271085171534</v>
      </c>
      <c r="F33" s="797">
        <v>0.56138144421429814</v>
      </c>
      <c r="G33" s="797">
        <v>0.53285709080131582</v>
      </c>
      <c r="H33" s="797">
        <v>0.44247890621610175</v>
      </c>
      <c r="I33" s="795">
        <v>0.82301831059155028</v>
      </c>
      <c r="J33" s="22"/>
      <c r="K33" s="796">
        <v>0.96848166770791</v>
      </c>
      <c r="L33" s="798">
        <v>8.7329205611035086</v>
      </c>
      <c r="M33" s="798">
        <v>0.64811151865982186</v>
      </c>
      <c r="N33" s="798">
        <v>-7.1299041521766249E-2</v>
      </c>
      <c r="O33" s="798">
        <v>0.78944594284271474</v>
      </c>
      <c r="P33" s="798">
        <v>0.40987078535967836</v>
      </c>
      <c r="Q33" s="798">
        <v>8.2672293940877495E-3</v>
      </c>
      <c r="R33" s="795">
        <v>0.37990314591955787</v>
      </c>
    </row>
    <row r="34" spans="1:18" ht="14.25" customHeight="1">
      <c r="A34" s="38">
        <v>1982</v>
      </c>
      <c r="B34" s="796">
        <v>0.52069049155856251</v>
      </c>
      <c r="C34" s="797">
        <v>0.1707815704184725</v>
      </c>
      <c r="D34" s="797">
        <v>0.37970891240409183</v>
      </c>
      <c r="E34" s="797">
        <v>0.6088347784411432</v>
      </c>
      <c r="F34" s="797">
        <v>0.53739209312398417</v>
      </c>
      <c r="G34" s="797">
        <v>0.52941993616598082</v>
      </c>
      <c r="H34" s="797">
        <v>0.4398929745309727</v>
      </c>
      <c r="I34" s="795">
        <v>0.82151571886685371</v>
      </c>
      <c r="J34" s="22"/>
      <c r="K34" s="796">
        <v>-1.6224056835807632</v>
      </c>
      <c r="L34" s="798">
        <v>-6.1370294351704491</v>
      </c>
      <c r="M34" s="798">
        <v>-12.813805049883964</v>
      </c>
      <c r="N34" s="798">
        <v>0.343149285069555</v>
      </c>
      <c r="O34" s="798">
        <v>-4.2732711131713952</v>
      </c>
      <c r="P34" s="798">
        <v>-0.64504248787722318</v>
      </c>
      <c r="Q34" s="798">
        <v>-0.58441920028298178</v>
      </c>
      <c r="R34" s="795">
        <v>-0.18257087422716145</v>
      </c>
    </row>
    <row r="35" spans="1:18" ht="14.25" customHeight="1">
      <c r="A35" s="38">
        <v>1983</v>
      </c>
      <c r="B35" s="796">
        <v>0.52134994897135956</v>
      </c>
      <c r="C35" s="797">
        <v>0.17539065743959498</v>
      </c>
      <c r="D35" s="797">
        <v>0.37104193230596028</v>
      </c>
      <c r="E35" s="797">
        <v>0.5905888007421608</v>
      </c>
      <c r="F35" s="797">
        <v>0.53331464142349128</v>
      </c>
      <c r="G35" s="797">
        <v>0.53842044683452461</v>
      </c>
      <c r="H35" s="797">
        <v>0.44676963287015087</v>
      </c>
      <c r="I35" s="795">
        <v>0.82409943602247326</v>
      </c>
      <c r="J35" s="22"/>
      <c r="K35" s="796">
        <v>0.1266505579587518</v>
      </c>
      <c r="L35" s="798">
        <v>2.6988199076918296</v>
      </c>
      <c r="M35" s="798">
        <v>-2.2825327020262409</v>
      </c>
      <c r="N35" s="798">
        <v>-2.9968685011226293</v>
      </c>
      <c r="O35" s="798">
        <v>-0.75874798916183428</v>
      </c>
      <c r="P35" s="798">
        <v>1.7000702190636874</v>
      </c>
      <c r="Q35" s="798">
        <v>1.5632571414695207</v>
      </c>
      <c r="R35" s="795">
        <v>0.31450611306420573</v>
      </c>
    </row>
    <row r="36" spans="1:18" ht="14.25" customHeight="1">
      <c r="A36" s="38">
        <v>1984</v>
      </c>
      <c r="B36" s="796">
        <v>0.49472143531513285</v>
      </c>
      <c r="C36" s="797">
        <v>0.15971327857900106</v>
      </c>
      <c r="D36" s="797">
        <v>0.35036927976484167</v>
      </c>
      <c r="E36" s="797">
        <v>0.55472387628192132</v>
      </c>
      <c r="F36" s="797">
        <v>0.48828020735851219</v>
      </c>
      <c r="G36" s="797">
        <v>0.51787532670126046</v>
      </c>
      <c r="H36" s="797">
        <v>0.4236854193505058</v>
      </c>
      <c r="I36" s="795">
        <v>0.81721386040233102</v>
      </c>
      <c r="J36" s="22"/>
      <c r="K36" s="796">
        <v>-5.107608374905503</v>
      </c>
      <c r="L36" s="798">
        <v>-8.9385484320869573</v>
      </c>
      <c r="M36" s="798">
        <v>-5.5715138212658939</v>
      </c>
      <c r="N36" s="798">
        <v>-6.072740359310913</v>
      </c>
      <c r="O36" s="798">
        <v>-8.4442523356898498</v>
      </c>
      <c r="P36" s="798">
        <v>-3.8158135067218879</v>
      </c>
      <c r="Q36" s="798">
        <v>-5.1669164198441138</v>
      </c>
      <c r="R36" s="795">
        <v>-0.83552728216580441</v>
      </c>
    </row>
    <row r="37" spans="1:18" ht="14.25" customHeight="1">
      <c r="A37" s="38">
        <v>1985</v>
      </c>
      <c r="B37" s="796">
        <v>0.48811684249616855</v>
      </c>
      <c r="C37" s="797">
        <v>0.17000100316955849</v>
      </c>
      <c r="D37" s="797">
        <v>0.34149141756210388</v>
      </c>
      <c r="E37" s="797">
        <v>0.54069424768092678</v>
      </c>
      <c r="F37" s="797">
        <v>0.42269179010373908</v>
      </c>
      <c r="G37" s="797">
        <v>0.51911555522867836</v>
      </c>
      <c r="H37" s="797">
        <v>0.42177093329431148</v>
      </c>
      <c r="I37" s="795">
        <v>0.81950588311077144</v>
      </c>
      <c r="J37" s="22"/>
      <c r="K37" s="796">
        <v>-1.3350124630757576</v>
      </c>
      <c r="L37" s="798">
        <v>6.4413708628920707</v>
      </c>
      <c r="M37" s="798">
        <v>-2.5338586215938652</v>
      </c>
      <c r="N37" s="798">
        <v>-2.5291192971590104</v>
      </c>
      <c r="O37" s="798">
        <v>-13.432536536672647</v>
      </c>
      <c r="P37" s="798">
        <v>0.23948399614206473</v>
      </c>
      <c r="Q37" s="798">
        <v>-0.45186498490534799</v>
      </c>
      <c r="R37" s="795">
        <v>0.28046791904776658</v>
      </c>
    </row>
    <row r="38" spans="1:18" ht="14.25" customHeight="1">
      <c r="A38" s="38">
        <v>1986</v>
      </c>
      <c r="B38" s="796">
        <v>0.49009173754281421</v>
      </c>
      <c r="C38" s="797">
        <v>0.1752825695049498</v>
      </c>
      <c r="D38" s="797">
        <v>0.29455199326640757</v>
      </c>
      <c r="E38" s="797">
        <v>0.55199890299488052</v>
      </c>
      <c r="F38" s="797">
        <v>0.42054728727146817</v>
      </c>
      <c r="G38" s="797">
        <v>0.52370431027064235</v>
      </c>
      <c r="H38" s="797">
        <v>0.42585034063742311</v>
      </c>
      <c r="I38" s="795">
        <v>0.82463742785705352</v>
      </c>
      <c r="J38" s="22"/>
      <c r="K38" s="796">
        <v>0.40459473525771283</v>
      </c>
      <c r="L38" s="798">
        <v>3.1067853935682344</v>
      </c>
      <c r="M38" s="798">
        <v>-13.745418444421043</v>
      </c>
      <c r="N38" s="798">
        <v>2.0907667064038904</v>
      </c>
      <c r="O38" s="798">
        <v>-0.5073443304268066</v>
      </c>
      <c r="P38" s="798">
        <v>0.88395637459612875</v>
      </c>
      <c r="Q38" s="798">
        <v>0.96720921739408272</v>
      </c>
      <c r="R38" s="795">
        <v>0.62617546158463266</v>
      </c>
    </row>
    <row r="39" spans="1:18" ht="14.25" customHeight="1">
      <c r="A39" s="38">
        <v>1987</v>
      </c>
      <c r="B39" s="796">
        <v>0.49156093037356302</v>
      </c>
      <c r="C39" s="797">
        <v>0.17388537845671528</v>
      </c>
      <c r="D39" s="797">
        <v>0.31604553594043078</v>
      </c>
      <c r="E39" s="797">
        <v>0.55366929413373256</v>
      </c>
      <c r="F39" s="797">
        <v>0.43602721458440385</v>
      </c>
      <c r="G39" s="797">
        <v>0.51986801655895853</v>
      </c>
      <c r="H39" s="797">
        <v>0.41984681217206704</v>
      </c>
      <c r="I39" s="795">
        <v>0.83156008534160042</v>
      </c>
      <c r="J39" s="22"/>
      <c r="K39" s="796">
        <v>0.29977914708680942</v>
      </c>
      <c r="L39" s="798">
        <v>-0.79710780836942385</v>
      </c>
      <c r="M39" s="798">
        <v>7.2970284246500983</v>
      </c>
      <c r="N39" s="798">
        <v>0.30260769175252111</v>
      </c>
      <c r="O39" s="798">
        <v>3.6809005268753969</v>
      </c>
      <c r="P39" s="798">
        <v>-0.73253048264988463</v>
      </c>
      <c r="Q39" s="798">
        <v>-1.4097742545819858</v>
      </c>
      <c r="R39" s="795">
        <v>0.83947893349158864</v>
      </c>
    </row>
    <row r="40" spans="1:18" ht="14.25" customHeight="1">
      <c r="A40" s="38">
        <v>1988</v>
      </c>
      <c r="B40" s="796">
        <v>0.4930632668198241</v>
      </c>
      <c r="C40" s="797">
        <v>0.15586688113943334</v>
      </c>
      <c r="D40" s="797">
        <v>0.30683900240694806</v>
      </c>
      <c r="E40" s="797">
        <v>0.55383830746745366</v>
      </c>
      <c r="F40" s="797">
        <v>0.43555096050776376</v>
      </c>
      <c r="G40" s="797">
        <v>0.52633144610515159</v>
      </c>
      <c r="H40" s="797">
        <v>0.42780043254340805</v>
      </c>
      <c r="I40" s="795">
        <v>0.83165917128884792</v>
      </c>
      <c r="J40" s="22"/>
      <c r="K40" s="796">
        <v>0.30562568207350704</v>
      </c>
      <c r="L40" s="798">
        <v>-10.362284326147197</v>
      </c>
      <c r="M40" s="798">
        <v>-2.9130402067181871</v>
      </c>
      <c r="N40" s="798">
        <v>3.0526044249135076E-2</v>
      </c>
      <c r="O40" s="798">
        <v>-0.10922576864703659</v>
      </c>
      <c r="P40" s="798">
        <v>1.2432827833831706</v>
      </c>
      <c r="Q40" s="798">
        <v>1.8944100897642091</v>
      </c>
      <c r="R40" s="795">
        <v>1.1915668993034423E-2</v>
      </c>
    </row>
    <row r="41" spans="1:18" ht="14.25" customHeight="1">
      <c r="A41" s="38">
        <v>1989</v>
      </c>
      <c r="B41" s="796">
        <v>0.50030680717895193</v>
      </c>
      <c r="C41" s="797">
        <v>0.15411990551032823</v>
      </c>
      <c r="D41" s="797">
        <v>0.31790679647965997</v>
      </c>
      <c r="E41" s="797">
        <v>0.56024657321967586</v>
      </c>
      <c r="F41" s="797">
        <v>0.44417433220246549</v>
      </c>
      <c r="G41" s="797">
        <v>0.53211678314518895</v>
      </c>
      <c r="H41" s="797">
        <v>0.43191461670115627</v>
      </c>
      <c r="I41" s="795">
        <v>0.83412268296463066</v>
      </c>
      <c r="J41" s="22"/>
      <c r="K41" s="796">
        <v>1.4690894346779171</v>
      </c>
      <c r="L41" s="798">
        <v>-1.120812591061171</v>
      </c>
      <c r="M41" s="798">
        <v>3.6070362587195204</v>
      </c>
      <c r="N41" s="798">
        <v>1.157064375255179</v>
      </c>
      <c r="O41" s="798">
        <v>1.9798766336432072</v>
      </c>
      <c r="P41" s="798">
        <v>1.099181339600519</v>
      </c>
      <c r="Q41" s="798">
        <v>0.96170640438302257</v>
      </c>
      <c r="R41" s="795">
        <v>0.29621649839621789</v>
      </c>
    </row>
    <row r="42" spans="1:18" ht="14.25" customHeight="1">
      <c r="A42" s="38">
        <v>1990</v>
      </c>
      <c r="B42" s="796">
        <v>0.51783514642372941</v>
      </c>
      <c r="C42" s="797">
        <v>0.15409960724421312</v>
      </c>
      <c r="D42" s="797">
        <v>0.32832894484871705</v>
      </c>
      <c r="E42" s="797">
        <v>0.60611529255539054</v>
      </c>
      <c r="F42" s="797">
        <v>0.45793135781136052</v>
      </c>
      <c r="G42" s="797">
        <v>0.54287147856734641</v>
      </c>
      <c r="H42" s="797">
        <v>0.44245339255058519</v>
      </c>
      <c r="I42" s="795">
        <v>0.83632940879784778</v>
      </c>
      <c r="J42" s="22"/>
      <c r="K42" s="796">
        <v>3.5035180399829891</v>
      </c>
      <c r="L42" s="798">
        <v>-1.31704376847952E-2</v>
      </c>
      <c r="M42" s="798">
        <v>3.2783660130788927</v>
      </c>
      <c r="N42" s="798">
        <v>8.1872378213956978</v>
      </c>
      <c r="O42" s="798">
        <v>3.0972131011443027</v>
      </c>
      <c r="P42" s="798">
        <v>2.0211156202571745</v>
      </c>
      <c r="Q42" s="798">
        <v>2.4400137068574246</v>
      </c>
      <c r="R42" s="795">
        <v>0.26455650688865795</v>
      </c>
    </row>
    <row r="43" spans="1:18" ht="14.25" customHeight="1">
      <c r="A43" s="38">
        <v>1991</v>
      </c>
      <c r="B43" s="796">
        <v>0.53115333272577414</v>
      </c>
      <c r="C43" s="797">
        <v>0.16928915017602794</v>
      </c>
      <c r="D43" s="797">
        <v>0.31740830537235193</v>
      </c>
      <c r="E43" s="797">
        <v>0.62928535942035291</v>
      </c>
      <c r="F43" s="797">
        <v>0.47770548781901201</v>
      </c>
      <c r="G43" s="797">
        <v>0.55266731779653056</v>
      </c>
      <c r="H43" s="797">
        <v>0.45319594867002827</v>
      </c>
      <c r="I43" s="795">
        <v>0.83731936643714722</v>
      </c>
      <c r="J43" s="22"/>
      <c r="K43" s="796">
        <v>2.5718969432690475</v>
      </c>
      <c r="L43" s="798">
        <v>9.8569640789173629</v>
      </c>
      <c r="M43" s="798">
        <v>-3.3261275460794271</v>
      </c>
      <c r="N43" s="798">
        <v>3.8227160986612052</v>
      </c>
      <c r="O43" s="798">
        <v>4.318142811219583</v>
      </c>
      <c r="P43" s="798">
        <v>1.8044490484259157</v>
      </c>
      <c r="Q43" s="798">
        <v>2.4279520284647527</v>
      </c>
      <c r="R43" s="795">
        <v>0.11836934452926773</v>
      </c>
    </row>
    <row r="44" spans="1:18" ht="14.25" customHeight="1">
      <c r="A44" s="38">
        <v>1992</v>
      </c>
      <c r="B44" s="796">
        <v>0.54051726557646573</v>
      </c>
      <c r="C44" s="797">
        <v>0.17294828894342806</v>
      </c>
      <c r="D44" s="797">
        <v>0.31282899811037668</v>
      </c>
      <c r="E44" s="797">
        <v>0.66006894473017397</v>
      </c>
      <c r="F44" s="797">
        <v>0.50113184435394575</v>
      </c>
      <c r="G44" s="797">
        <v>0.5510203507391328</v>
      </c>
      <c r="H44" s="797">
        <v>0.44749333264429836</v>
      </c>
      <c r="I44" s="795">
        <v>0.83772271944249466</v>
      </c>
      <c r="J44" s="22"/>
      <c r="K44" s="796">
        <v>1.7629434428355628</v>
      </c>
      <c r="L44" s="798">
        <v>2.1614727013487434</v>
      </c>
      <c r="M44" s="798">
        <v>-1.4427181596912697</v>
      </c>
      <c r="N44" s="798">
        <v>4.891832433250376</v>
      </c>
      <c r="O44" s="798">
        <v>4.9039328900925883</v>
      </c>
      <c r="P44" s="798">
        <v>-0.29800333842141535</v>
      </c>
      <c r="Q44" s="798">
        <v>-1.2583113424700976</v>
      </c>
      <c r="R44" s="795">
        <v>4.8171942691799252E-2</v>
      </c>
    </row>
    <row r="45" spans="1:18" ht="14.25" customHeight="1">
      <c r="A45" s="38">
        <v>1993</v>
      </c>
      <c r="B45" s="796">
        <v>0.53881498360088742</v>
      </c>
      <c r="C45" s="797">
        <v>0.14520838128471228</v>
      </c>
      <c r="D45" s="797">
        <v>0.31087268343369173</v>
      </c>
      <c r="E45" s="797">
        <v>0.68744143388037671</v>
      </c>
      <c r="F45" s="797">
        <v>0.50948968394004313</v>
      </c>
      <c r="G45" s="797">
        <v>0.54434454042431879</v>
      </c>
      <c r="H45" s="797">
        <v>0.44456340295105012</v>
      </c>
      <c r="I45" s="795">
        <v>0.82789017077944038</v>
      </c>
      <c r="J45" s="22"/>
      <c r="K45" s="796">
        <v>-0.31493572619976096</v>
      </c>
      <c r="L45" s="798">
        <v>-16.039423013771238</v>
      </c>
      <c r="M45" s="798">
        <v>-0.62536231887131422</v>
      </c>
      <c r="N45" s="798">
        <v>4.1469136472391144</v>
      </c>
      <c r="O45" s="798">
        <v>1.6677925540477645</v>
      </c>
      <c r="P45" s="798">
        <v>-1.2115360722810276</v>
      </c>
      <c r="Q45" s="798">
        <v>-0.65474264743451416</v>
      </c>
      <c r="R45" s="795">
        <v>-1.1737235286632619</v>
      </c>
    </row>
    <row r="46" spans="1:18" ht="14.25" customHeight="1">
      <c r="A46" s="38">
        <v>1994</v>
      </c>
      <c r="B46" s="796">
        <v>0.52497128777800817</v>
      </c>
      <c r="C46" s="797">
        <v>0.14188689526146558</v>
      </c>
      <c r="D46" s="797">
        <v>0.30508345197740455</v>
      </c>
      <c r="E46" s="797">
        <v>0.66823263251842091</v>
      </c>
      <c r="F46" s="797">
        <v>0.49769105739103298</v>
      </c>
      <c r="G46" s="797">
        <v>0.53030158628846347</v>
      </c>
      <c r="H46" s="797">
        <v>0.43366161551261001</v>
      </c>
      <c r="I46" s="795">
        <v>0.81598265346195875</v>
      </c>
      <c r="J46" s="22"/>
      <c r="K46" s="796">
        <v>-2.5692856071600212</v>
      </c>
      <c r="L46" s="798">
        <v>-2.2873927757201651</v>
      </c>
      <c r="M46" s="798">
        <v>-1.862251579116958</v>
      </c>
      <c r="N46" s="798">
        <v>-2.7942455044538961</v>
      </c>
      <c r="O46" s="798">
        <v>-2.3157733946186476</v>
      </c>
      <c r="P46" s="798">
        <v>-2.5797914910488107</v>
      </c>
      <c r="Q46" s="798">
        <v>-2.4522458137743897</v>
      </c>
      <c r="R46" s="795">
        <v>-1.4382967376301847</v>
      </c>
    </row>
    <row r="47" spans="1:18" ht="14.25" customHeight="1" thickBot="1">
      <c r="A47" s="1374">
        <v>1995</v>
      </c>
      <c r="B47" s="1375">
        <v>0.51592193720423651</v>
      </c>
      <c r="C47" s="1376">
        <v>0.13592777435092246</v>
      </c>
      <c r="D47" s="1376">
        <v>0.30069059914141727</v>
      </c>
      <c r="E47" s="1376">
        <v>0.63607742692866953</v>
      </c>
      <c r="F47" s="1376">
        <v>0.49701371665738725</v>
      </c>
      <c r="G47" s="1376">
        <v>0.52303924217047559</v>
      </c>
      <c r="H47" s="1376">
        <v>0.42612967927330236</v>
      </c>
      <c r="I47" s="1377">
        <v>0.8092295425097179</v>
      </c>
      <c r="J47" s="1378"/>
      <c r="K47" s="1375">
        <v>-1.7237800970171024</v>
      </c>
      <c r="L47" s="1379">
        <v>-4.1999093006875654</v>
      </c>
      <c r="M47" s="1379">
        <v>-1.4398856468664234</v>
      </c>
      <c r="N47" s="1379">
        <v>-4.8119777492107048</v>
      </c>
      <c r="O47" s="1379">
        <v>-0.13609662532343414</v>
      </c>
      <c r="P47" s="1379">
        <v>-1.3694743341833848</v>
      </c>
      <c r="Q47" s="1379">
        <v>-1.7368233594768356</v>
      </c>
      <c r="R47" s="1377">
        <v>-0.82760471973142291</v>
      </c>
    </row>
    <row r="48" spans="1:18" ht="14.25" customHeight="1">
      <c r="A48" s="38">
        <v>1996</v>
      </c>
      <c r="B48" s="796">
        <v>0.51467201133897333</v>
      </c>
      <c r="C48" s="797">
        <v>0.11828710189595591</v>
      </c>
      <c r="D48" s="797">
        <v>0.29739710524748347</v>
      </c>
      <c r="E48" s="797">
        <v>0.62649594003747655</v>
      </c>
      <c r="F48" s="797">
        <v>0.51129818342933098</v>
      </c>
      <c r="G48" s="797">
        <v>0.52602157444961917</v>
      </c>
      <c r="H48" s="797">
        <v>0.4298293891029169</v>
      </c>
      <c r="I48" s="795">
        <v>0.80709183741842105</v>
      </c>
      <c r="J48" s="22"/>
      <c r="K48" s="796">
        <v>-0.24227034656376656</v>
      </c>
      <c r="L48" s="798">
        <v>-12.977974912929803</v>
      </c>
      <c r="M48" s="798">
        <v>-1.0953098977280806</v>
      </c>
      <c r="N48" s="798">
        <v>-1.506339713619087</v>
      </c>
      <c r="O48" s="798">
        <v>2.8740588626029018</v>
      </c>
      <c r="P48" s="798">
        <v>0.57019283424464273</v>
      </c>
      <c r="Q48" s="798">
        <v>0.86821219210166944</v>
      </c>
      <c r="R48" s="795">
        <v>-0.26416547827295966</v>
      </c>
    </row>
    <row r="49" spans="1:18" ht="14.25" customHeight="1">
      <c r="A49" s="38">
        <v>1997</v>
      </c>
      <c r="B49" s="796">
        <v>0.52757027758914121</v>
      </c>
      <c r="C49" s="797">
        <v>0.13051280900892817</v>
      </c>
      <c r="D49" s="797">
        <v>0.30897168405365127</v>
      </c>
      <c r="E49" s="797">
        <v>0.63132059781478833</v>
      </c>
      <c r="F49" s="797">
        <v>0.54340608886063435</v>
      </c>
      <c r="G49" s="797">
        <v>0.5368311698398982</v>
      </c>
      <c r="H49" s="797">
        <v>0.44647827665496792</v>
      </c>
      <c r="I49" s="795">
        <v>0.80612415783168223</v>
      </c>
      <c r="J49" s="22"/>
      <c r="K49" s="796">
        <v>2.5061137901421393</v>
      </c>
      <c r="L49" s="798">
        <v>10.335621481136513</v>
      </c>
      <c r="M49" s="798">
        <v>3.8919608166783748</v>
      </c>
      <c r="N49" s="798">
        <v>0.77010200210128055</v>
      </c>
      <c r="O49" s="798">
        <v>6.2796830639906265</v>
      </c>
      <c r="P49" s="798">
        <v>2.0549718709901299</v>
      </c>
      <c r="Q49" s="798">
        <v>3.8733711500738455</v>
      </c>
      <c r="R49" s="795">
        <v>-0.11989708504971386</v>
      </c>
    </row>
    <row r="50" spans="1:18" ht="14.25" customHeight="1">
      <c r="A50" s="38">
        <v>1998</v>
      </c>
      <c r="B50" s="796">
        <v>0.5331736503336586</v>
      </c>
      <c r="C50" s="797">
        <v>0.13831589004212447</v>
      </c>
      <c r="D50" s="797">
        <v>0.32477685441674359</v>
      </c>
      <c r="E50" s="797">
        <v>0.62580070788005127</v>
      </c>
      <c r="F50" s="797">
        <v>0.5453803530776169</v>
      </c>
      <c r="G50" s="797">
        <v>0.54343106144572828</v>
      </c>
      <c r="H50" s="797">
        <v>0.45577262929727153</v>
      </c>
      <c r="I50" s="795">
        <v>0.80765761373055733</v>
      </c>
      <c r="J50" s="22"/>
      <c r="K50" s="796">
        <v>1.0621092549268241</v>
      </c>
      <c r="L50" s="798">
        <v>5.9787856015439012</v>
      </c>
      <c r="M50" s="798">
        <v>5.1154106278385791</v>
      </c>
      <c r="N50" s="798">
        <v>-0.87434022489417673</v>
      </c>
      <c r="O50" s="798">
        <v>0.36331286260005147</v>
      </c>
      <c r="P50" s="798">
        <v>1.2294166167360121</v>
      </c>
      <c r="Q50" s="798">
        <v>2.081703215649644</v>
      </c>
      <c r="R50" s="795">
        <v>0.19022577154861331</v>
      </c>
    </row>
    <row r="51" spans="1:18" ht="14.25" customHeight="1">
      <c r="A51" s="38">
        <v>1999</v>
      </c>
      <c r="B51" s="935">
        <v>0.53691736788679889</v>
      </c>
      <c r="C51" s="797">
        <v>0.14353687549563837</v>
      </c>
      <c r="D51" s="797">
        <v>0.327973118924757</v>
      </c>
      <c r="E51" s="797">
        <v>0.61470364194099603</v>
      </c>
      <c r="F51" s="797">
        <v>0.53956532524281109</v>
      </c>
      <c r="G51" s="797">
        <v>0.55031739627080689</v>
      </c>
      <c r="H51" s="797">
        <v>0.465866245551467</v>
      </c>
      <c r="I51" s="936">
        <v>0.80657327586206895</v>
      </c>
      <c r="J51" s="22"/>
      <c r="K51" s="796">
        <v>0.70215727104996351</v>
      </c>
      <c r="L51" s="798">
        <v>3.7746823245860206</v>
      </c>
      <c r="M51" s="798">
        <v>0.98414171593399491</v>
      </c>
      <c r="N51" s="798">
        <v>-1.7732587706152381</v>
      </c>
      <c r="O51" s="798">
        <v>-1.0662334647721039</v>
      </c>
      <c r="P51" s="798">
        <v>1.2671956598797385</v>
      </c>
      <c r="Q51" s="798">
        <v>2.2146165884858515</v>
      </c>
      <c r="R51" s="795">
        <v>-0.13425712208418039</v>
      </c>
    </row>
    <row r="52" spans="1:18" ht="14.25" customHeight="1">
      <c r="A52" s="38">
        <v>2000</v>
      </c>
      <c r="B52" s="935">
        <v>0.5371486336105471</v>
      </c>
      <c r="C52" s="797">
        <v>0.14319297232647338</v>
      </c>
      <c r="D52" s="797">
        <v>0.35394688977810113</v>
      </c>
      <c r="E52" s="797">
        <v>0.60083917942681386</v>
      </c>
      <c r="F52" s="797">
        <v>0.53191988996611761</v>
      </c>
      <c r="G52" s="797">
        <v>0.55327961973909301</v>
      </c>
      <c r="H52" s="797">
        <v>0.47206263610909466</v>
      </c>
      <c r="I52" s="936">
        <v>0.80428395919021423</v>
      </c>
      <c r="J52" s="22"/>
      <c r="K52" s="796">
        <v>4.3072870720939349E-2</v>
      </c>
      <c r="L52" s="798">
        <v>-0.23959220790997771</v>
      </c>
      <c r="M52" s="798">
        <v>7.9194816143767444</v>
      </c>
      <c r="N52" s="798">
        <v>-2.2554710218412821</v>
      </c>
      <c r="O52" s="798">
        <v>-1.416961935656802</v>
      </c>
      <c r="P52" s="798">
        <v>0.53827545492100004</v>
      </c>
      <c r="Q52" s="798">
        <v>1.3300793128492749</v>
      </c>
      <c r="R52" s="795">
        <v>-0.28383244775967986</v>
      </c>
    </row>
    <row r="53" spans="1:18" ht="14.25" customHeight="1">
      <c r="A53" s="38">
        <v>2001</v>
      </c>
      <c r="B53" s="935">
        <v>0.52724689031757255</v>
      </c>
      <c r="C53" s="797">
        <v>0.14269073966220153</v>
      </c>
      <c r="D53" s="797">
        <v>0.34523136101368934</v>
      </c>
      <c r="E53" s="797">
        <v>0.59526856524873828</v>
      </c>
      <c r="F53" s="797">
        <v>0.52131754256106588</v>
      </c>
      <c r="G53" s="797">
        <v>0.54157384738231629</v>
      </c>
      <c r="H53" s="797">
        <v>0.45960371864717964</v>
      </c>
      <c r="I53" s="936">
        <v>0.80133357325655785</v>
      </c>
      <c r="J53" s="22"/>
      <c r="K53" s="796">
        <v>-1.8433898316780772</v>
      </c>
      <c r="L53" s="798">
        <v>-0.35073834707948226</v>
      </c>
      <c r="M53" s="798">
        <v>-2.4623832038404903</v>
      </c>
      <c r="N53" s="798">
        <v>-0.92713896976389654</v>
      </c>
      <c r="O53" s="798">
        <v>-1.9932225895382572</v>
      </c>
      <c r="P53" s="798">
        <v>-2.1157064057947261</v>
      </c>
      <c r="Q53" s="798">
        <v>-2.6392509190317992</v>
      </c>
      <c r="R53" s="795">
        <v>-0.36683386507260218</v>
      </c>
    </row>
    <row r="54" spans="1:18" ht="14.25" customHeight="1">
      <c r="A54" s="38">
        <v>2002</v>
      </c>
      <c r="B54" s="935">
        <v>0.5248308005238782</v>
      </c>
      <c r="C54" s="797">
        <v>0.14432910713601715</v>
      </c>
      <c r="D54" s="797">
        <v>0.33681042088328406</v>
      </c>
      <c r="E54" s="797">
        <v>0.5962154805286034</v>
      </c>
      <c r="F54" s="797">
        <v>0.49336070819112626</v>
      </c>
      <c r="G54" s="797">
        <v>0.54217138429199996</v>
      </c>
      <c r="H54" s="797">
        <v>0.46217827218326624</v>
      </c>
      <c r="I54" s="936">
        <v>0.79890708333723881</v>
      </c>
      <c r="J54" s="22"/>
      <c r="K54" s="796">
        <v>-0.4582463809770565</v>
      </c>
      <c r="L54" s="798">
        <v>1.1481946745067084</v>
      </c>
      <c r="M54" s="798">
        <v>-2.4392164447862519</v>
      </c>
      <c r="N54" s="798">
        <v>0.15907362409930403</v>
      </c>
      <c r="O54" s="798">
        <v>-5.3627265701815201</v>
      </c>
      <c r="P54" s="798">
        <v>0.11033341299102606</v>
      </c>
      <c r="Q54" s="798">
        <v>0.56016812563324248</v>
      </c>
      <c r="R54" s="795">
        <v>-0.3028064716492529</v>
      </c>
    </row>
    <row r="55" spans="1:18" ht="14.25" customHeight="1">
      <c r="A55" s="38">
        <v>2003</v>
      </c>
      <c r="B55" s="935">
        <v>0.5218626662015815</v>
      </c>
      <c r="C55" s="797">
        <v>0.13886663267535873</v>
      </c>
      <c r="D55" s="797">
        <v>0.32966561874821376</v>
      </c>
      <c r="E55" s="797">
        <v>0.59826288756548296</v>
      </c>
      <c r="F55" s="797">
        <v>0.48334168183650777</v>
      </c>
      <c r="G55" s="797">
        <v>0.54006569955042205</v>
      </c>
      <c r="H55" s="797">
        <v>0.45848042263125749</v>
      </c>
      <c r="I55" s="936">
        <v>0.79791746009763531</v>
      </c>
      <c r="J55" s="22"/>
      <c r="K55" s="796">
        <v>-0.56554118381275664</v>
      </c>
      <c r="L55" s="798">
        <v>-3.7847351577603328</v>
      </c>
      <c r="M55" s="798">
        <v>-2.1213126708885865</v>
      </c>
      <c r="N55" s="798">
        <v>0.34340051604568878</v>
      </c>
      <c r="O55" s="798">
        <v>-2.0307710339059204</v>
      </c>
      <c r="P55" s="798">
        <v>-0.38837991133147121</v>
      </c>
      <c r="Q55" s="798">
        <v>-0.80009160416404379</v>
      </c>
      <c r="R55" s="795">
        <v>-0.12387213234730243</v>
      </c>
    </row>
    <row r="56" spans="1:18" ht="14.25" customHeight="1">
      <c r="A56" s="38">
        <v>2004</v>
      </c>
      <c r="B56" s="935">
        <v>0.52286459622205728</v>
      </c>
      <c r="C56" s="797">
        <v>0.15058735782211449</v>
      </c>
      <c r="D56" s="797">
        <v>0.31898846495119787</v>
      </c>
      <c r="E56" s="797">
        <v>0.59890510948905107</v>
      </c>
      <c r="F56" s="797">
        <v>0.49868296636498716</v>
      </c>
      <c r="G56" s="797">
        <v>0.53748155654092566</v>
      </c>
      <c r="H56" s="797">
        <v>0.45510422846492488</v>
      </c>
      <c r="I56" s="936">
        <v>0.79760086188875845</v>
      </c>
      <c r="J56" s="22"/>
      <c r="K56" s="796">
        <v>0.19199112819632269</v>
      </c>
      <c r="L56" s="798">
        <v>8.4402746152536068</v>
      </c>
      <c r="M56" s="798">
        <v>-3.2387829333124118</v>
      </c>
      <c r="N56" s="798">
        <v>0.10734777919811922</v>
      </c>
      <c r="O56" s="798">
        <v>3.1740040441346817</v>
      </c>
      <c r="P56" s="798">
        <v>-0.47848678626463137</v>
      </c>
      <c r="Q56" s="798">
        <v>-0.73638785860393741</v>
      </c>
      <c r="R56" s="795">
        <v>-3.9678065051751421E-2</v>
      </c>
    </row>
    <row r="57" spans="1:18" ht="14.25" customHeight="1">
      <c r="A57" s="38">
        <v>2005</v>
      </c>
      <c r="B57" s="935">
        <v>0.52272364413809325</v>
      </c>
      <c r="C57" s="797">
        <v>0.16487637201671809</v>
      </c>
      <c r="D57" s="797">
        <v>0.29796460522717505</v>
      </c>
      <c r="E57" s="797">
        <v>0.59745762711864403</v>
      </c>
      <c r="F57" s="797">
        <v>0.49101612439669784</v>
      </c>
      <c r="G57" s="797">
        <v>0.53846915304509968</v>
      </c>
      <c r="H57" s="797">
        <v>0.45610701041432178</v>
      </c>
      <c r="I57" s="936">
        <v>0.79863621733695611</v>
      </c>
      <c r="J57" s="22"/>
      <c r="K57" s="796">
        <v>-2.695766456219939E-2</v>
      </c>
      <c r="L57" s="798">
        <v>9.4888537797992889</v>
      </c>
      <c r="M57" s="798">
        <v>-6.5907899607715486</v>
      </c>
      <c r="N57" s="798">
        <v>-0.24168809841044192</v>
      </c>
      <c r="O57" s="798">
        <v>-1.5374180562401474</v>
      </c>
      <c r="P57" s="798">
        <v>0.18374518942192442</v>
      </c>
      <c r="Q57" s="798">
        <v>0.22034116289784134</v>
      </c>
      <c r="R57" s="795">
        <v>0.12980871732584109</v>
      </c>
    </row>
    <row r="58" spans="1:18" ht="14.25" customHeight="1">
      <c r="A58" s="38">
        <v>2006</v>
      </c>
      <c r="B58" s="935">
        <v>0.52541240751584728</v>
      </c>
      <c r="C58" s="797">
        <v>0.18394330003730261</v>
      </c>
      <c r="D58" s="797">
        <v>0.29752035934704013</v>
      </c>
      <c r="E58" s="797">
        <v>0.59552862547480756</v>
      </c>
      <c r="F58" s="797">
        <v>0.49634316853690891</v>
      </c>
      <c r="G58" s="797">
        <v>0.5395082235997688</v>
      </c>
      <c r="H58" s="797">
        <v>0.45738410207108959</v>
      </c>
      <c r="I58" s="936">
        <v>0.80161468348455078</v>
      </c>
      <c r="J58" s="22"/>
      <c r="K58" s="796">
        <v>0.51437569505536906</v>
      </c>
      <c r="L58" s="798">
        <v>11.564378684079223</v>
      </c>
      <c r="M58" s="798">
        <v>-0.14909350719566339</v>
      </c>
      <c r="N58" s="798">
        <v>-0.32286836024496557</v>
      </c>
      <c r="O58" s="798">
        <v>1.084902078675376</v>
      </c>
      <c r="P58" s="798">
        <v>0.19296751704216408</v>
      </c>
      <c r="Q58" s="798">
        <v>0.27999825207853934</v>
      </c>
      <c r="R58" s="795">
        <v>0.37294403671377374</v>
      </c>
    </row>
    <row r="59" spans="1:18" ht="14.25" customHeight="1">
      <c r="A59" s="38">
        <v>2007</v>
      </c>
      <c r="B59" s="935">
        <v>0.52431366935222246</v>
      </c>
      <c r="C59" s="797">
        <v>0.17517949481046091</v>
      </c>
      <c r="D59" s="797">
        <v>0.28410126252765849</v>
      </c>
      <c r="E59" s="797">
        <v>0.59707898088234213</v>
      </c>
      <c r="F59" s="797">
        <v>0.50986587899915847</v>
      </c>
      <c r="G59" s="797">
        <v>0.53727012959116838</v>
      </c>
      <c r="H59" s="797">
        <v>0.45390699333967649</v>
      </c>
      <c r="I59" s="936">
        <v>0.80582251483087375</v>
      </c>
      <c r="J59" s="22"/>
      <c r="K59" s="796">
        <v>-0.2091191886426258</v>
      </c>
      <c r="L59" s="798">
        <v>-4.7644057843174821</v>
      </c>
      <c r="M59" s="798">
        <v>-4.5103121174067446</v>
      </c>
      <c r="N59" s="798">
        <v>0.26033264249867294</v>
      </c>
      <c r="O59" s="798">
        <v>2.7244679325618693</v>
      </c>
      <c r="P59" s="798">
        <v>-0.41483964668177498</v>
      </c>
      <c r="Q59" s="798">
        <v>-0.76021635112990538</v>
      </c>
      <c r="R59" s="795">
        <v>0.52491944484249764</v>
      </c>
    </row>
    <row r="60" spans="1:18" ht="15">
      <c r="A60" s="38">
        <v>2008</v>
      </c>
      <c r="B60" s="935">
        <v>0.53177008965145944</v>
      </c>
      <c r="C60" s="797">
        <v>0.17942940075621586</v>
      </c>
      <c r="D60" s="797">
        <v>0.25812652417156795</v>
      </c>
      <c r="E60" s="797">
        <v>0.60971948247853325</v>
      </c>
      <c r="F60" s="797">
        <v>0.49962469110813112</v>
      </c>
      <c r="G60" s="797">
        <v>0.5484784737125411</v>
      </c>
      <c r="H60" s="797">
        <v>0.4672867372208423</v>
      </c>
      <c r="I60" s="936">
        <v>0.80148991602502961</v>
      </c>
      <c r="J60" s="22"/>
      <c r="K60" s="796">
        <v>1.4221296782991111</v>
      </c>
      <c r="L60" s="798">
        <v>2.4260293422773138</v>
      </c>
      <c r="M60" s="798">
        <v>-9.1427747011725398</v>
      </c>
      <c r="N60" s="798">
        <v>2.117056872025791</v>
      </c>
      <c r="O60" s="798">
        <v>-2.0086042845483765</v>
      </c>
      <c r="P60" s="798">
        <v>2.086165506707327</v>
      </c>
      <c r="Q60" s="798">
        <v>2.9476840140141292</v>
      </c>
      <c r="R60" s="795">
        <v>-0.53766167190717473</v>
      </c>
    </row>
    <row r="61" spans="1:18" ht="15">
      <c r="A61" s="38">
        <v>2009</v>
      </c>
      <c r="B61" s="935">
        <v>0.52870967324902274</v>
      </c>
      <c r="C61" s="797">
        <v>0.1940508741403596</v>
      </c>
      <c r="D61" s="797">
        <v>0.27145103978563523</v>
      </c>
      <c r="E61" s="797">
        <v>0.61249557784231612</v>
      </c>
      <c r="F61" s="797">
        <v>0.45322596769942469</v>
      </c>
      <c r="G61" s="797">
        <v>0.54971845611367409</v>
      </c>
      <c r="H61" s="797">
        <v>0.46277373903498503</v>
      </c>
      <c r="I61" s="936">
        <v>0.80522618929660583</v>
      </c>
      <c r="J61" s="22"/>
      <c r="K61" s="796">
        <v>-0.57551495693234367</v>
      </c>
      <c r="L61" s="798">
        <v>8.1488726610692943</v>
      </c>
      <c r="M61" s="798">
        <v>5.162009466803541</v>
      </c>
      <c r="N61" s="798">
        <v>0.45530698026867711</v>
      </c>
      <c r="O61" s="798">
        <v>-9.2867154555147042</v>
      </c>
      <c r="P61" s="798">
        <v>0.22607676701325019</v>
      </c>
      <c r="Q61" s="798">
        <v>-0.96578777576654673</v>
      </c>
      <c r="R61" s="795">
        <v>0.46616597375375157</v>
      </c>
    </row>
    <row r="62" spans="1:18" ht="15">
      <c r="A62" s="38">
        <v>2010</v>
      </c>
      <c r="B62" s="935">
        <v>0.53428824882092152</v>
      </c>
      <c r="C62" s="797">
        <v>0.1968969622489343</v>
      </c>
      <c r="D62" s="797">
        <v>0.26904244455499987</v>
      </c>
      <c r="E62" s="797">
        <v>0.61323465535099742</v>
      </c>
      <c r="F62" s="797">
        <v>0.48508669231198082</v>
      </c>
      <c r="G62" s="797">
        <v>0.55366591028102641</v>
      </c>
      <c r="H62" s="797">
        <v>0.46797038860268875</v>
      </c>
      <c r="I62" s="936">
        <v>0.80315915384489345</v>
      </c>
      <c r="J62" s="22"/>
      <c r="K62" s="796">
        <v>1.0551302263144491</v>
      </c>
      <c r="L62" s="798">
        <v>1.4666711094102558</v>
      </c>
      <c r="M62" s="798">
        <v>-0.88730374086517516</v>
      </c>
      <c r="N62" s="798">
        <v>0.1206665868976442</v>
      </c>
      <c r="O62" s="798">
        <v>7.0297659188155448</v>
      </c>
      <c r="P62" s="798">
        <v>0.71808652655751537</v>
      </c>
      <c r="Q62" s="798">
        <v>1.1229352768677536</v>
      </c>
      <c r="R62" s="795">
        <v>-0.25670246189061219</v>
      </c>
    </row>
    <row r="63" spans="1:18" ht="15">
      <c r="A63" s="38">
        <v>2011</v>
      </c>
      <c r="B63" s="935">
        <v>0.52359550333655835</v>
      </c>
      <c r="C63" s="797">
        <v>0.20544201520912547</v>
      </c>
      <c r="D63" s="797">
        <v>0.25620454957169847</v>
      </c>
      <c r="E63" s="797">
        <v>0.59468377482060664</v>
      </c>
      <c r="F63" s="797">
        <v>0.47707660543173275</v>
      </c>
      <c r="G63" s="797">
        <v>0.5420152842970174</v>
      </c>
      <c r="H63" s="797">
        <v>0.45737152500778411</v>
      </c>
      <c r="I63" s="936">
        <v>0.79296670162558991</v>
      </c>
      <c r="J63" s="22"/>
      <c r="K63" s="796">
        <v>-2.0013065059843904</v>
      </c>
      <c r="L63" s="798">
        <v>4.3398602307473721</v>
      </c>
      <c r="M63" s="798">
        <v>-4.7716987572483109</v>
      </c>
      <c r="N63" s="798">
        <v>-3.0250867866840947</v>
      </c>
      <c r="O63" s="798">
        <v>-1.6512691457419737</v>
      </c>
      <c r="P63" s="798">
        <v>-2.1042700602779463</v>
      </c>
      <c r="Q63" s="798">
        <v>-2.2648577459252861</v>
      </c>
      <c r="R63" s="795">
        <v>-1.2690451413658321</v>
      </c>
    </row>
    <row r="64" spans="1:18" ht="15">
      <c r="A64" s="38">
        <v>2012</v>
      </c>
      <c r="B64" s="935">
        <v>0.50779875282911369</v>
      </c>
      <c r="C64" s="797">
        <v>0.18349436392914653</v>
      </c>
      <c r="D64" s="797">
        <v>0.25661179241660054</v>
      </c>
      <c r="E64" s="797">
        <v>0.59393609327988428</v>
      </c>
      <c r="F64" s="797">
        <v>0.45012188116198548</v>
      </c>
      <c r="G64" s="797">
        <v>0.52454245963374324</v>
      </c>
      <c r="H64" s="797">
        <v>0.44123922680402783</v>
      </c>
      <c r="I64" s="936">
        <v>0.78019330566386735</v>
      </c>
      <c r="J64" s="22"/>
      <c r="K64" s="796">
        <v>-3.0169759684301134</v>
      </c>
      <c r="L64" s="798">
        <v>-10.683136678560023</v>
      </c>
      <c r="M64" s="798">
        <v>0.15895222999859904</v>
      </c>
      <c r="N64" s="798">
        <v>-0.12572758369738812</v>
      </c>
      <c r="O64" s="798">
        <v>-5.6499782137408472</v>
      </c>
      <c r="P64" s="798">
        <v>-3.2236774809655144</v>
      </c>
      <c r="Q64" s="798">
        <v>-3.5271759000479408</v>
      </c>
      <c r="R64" s="795">
        <v>-1.6108363611658572</v>
      </c>
    </row>
    <row r="65" spans="1:18" ht="15">
      <c r="A65" s="38">
        <v>2013</v>
      </c>
      <c r="B65" s="935">
        <v>0.50142111959694591</v>
      </c>
      <c r="C65" s="797">
        <v>0.17168584665969214</v>
      </c>
      <c r="D65" s="797">
        <v>0.25610136857990323</v>
      </c>
      <c r="E65" s="797">
        <v>0.57260655002243155</v>
      </c>
      <c r="F65" s="797">
        <v>0.44685142167720093</v>
      </c>
      <c r="G65" s="797">
        <v>0.52034559011141668</v>
      </c>
      <c r="H65" s="797">
        <v>0.43341202401103557</v>
      </c>
      <c r="I65" s="936">
        <v>0.78278653503250029</v>
      </c>
      <c r="J65" s="22"/>
      <c r="K65" s="796">
        <v>-1.2559371594821567</v>
      </c>
      <c r="L65" s="798">
        <v>-6.4353569322783466</v>
      </c>
      <c r="M65" s="798">
        <v>-0.19890895577731049</v>
      </c>
      <c r="N65" s="798">
        <v>-3.5912185669109475</v>
      </c>
      <c r="O65" s="798">
        <v>-0.72657198453491834</v>
      </c>
      <c r="P65" s="798">
        <v>-0.80010101093760388</v>
      </c>
      <c r="Q65" s="798">
        <v>-1.7739136317697857</v>
      </c>
      <c r="R65" s="795">
        <v>0.33238292994917096</v>
      </c>
    </row>
    <row r="66" spans="1:18" ht="15">
      <c r="A66" s="38">
        <v>2014</v>
      </c>
      <c r="B66" s="935">
        <v>0.50322717653485027</v>
      </c>
      <c r="C66" s="797">
        <v>0.18016302277748153</v>
      </c>
      <c r="D66" s="797">
        <v>0.26708530419181209</v>
      </c>
      <c r="E66" s="797">
        <v>0.5522365853018143</v>
      </c>
      <c r="F66" s="797">
        <v>0.43562014804116267</v>
      </c>
      <c r="G66" s="797">
        <v>0.52468044449176521</v>
      </c>
      <c r="H66" s="797">
        <v>0.43664088151817021</v>
      </c>
      <c r="I66" s="936">
        <v>0.79629036134925091</v>
      </c>
      <c r="J66" s="22"/>
      <c r="K66" s="796">
        <v>0.36018764813019466</v>
      </c>
      <c r="L66" s="798">
        <v>4.9376091755498397</v>
      </c>
      <c r="M66" s="798">
        <v>4.2889015676938369</v>
      </c>
      <c r="N66" s="798">
        <v>-3.5574103579184113</v>
      </c>
      <c r="O66" s="798">
        <v>-2.5134246174898789</v>
      </c>
      <c r="P66" s="798">
        <v>0.83307218562578278</v>
      </c>
      <c r="Q66" s="798">
        <v>0.74498567835128426</v>
      </c>
      <c r="R66" s="795">
        <v>1.7250969085959023</v>
      </c>
    </row>
    <row r="67" spans="1:18" ht="15">
      <c r="A67" s="38">
        <v>2015</v>
      </c>
      <c r="B67" s="935">
        <v>0.50308825672918078</v>
      </c>
      <c r="C67" s="797">
        <v>0.17220064178348252</v>
      </c>
      <c r="D67" s="797">
        <v>0.26456630635380968</v>
      </c>
      <c r="E67" s="797">
        <v>0.53626432365616539</v>
      </c>
      <c r="F67" s="797">
        <v>0.44805172764917522</v>
      </c>
      <c r="G67" s="797">
        <v>0.52750877997155354</v>
      </c>
      <c r="H67" s="797">
        <v>0.43954782552984745</v>
      </c>
      <c r="I67" s="936">
        <v>0.80234433212113121</v>
      </c>
      <c r="J67" s="22"/>
      <c r="K67" s="796">
        <v>-2.7605783659390148E-2</v>
      </c>
      <c r="L67" s="798">
        <v>-4.419542296330869</v>
      </c>
      <c r="M67" s="798">
        <v>-0.94314355693391194</v>
      </c>
      <c r="N67" s="798">
        <v>-2.8922860365941827</v>
      </c>
      <c r="O67" s="798">
        <v>2.8537659848639096</v>
      </c>
      <c r="P67" s="798">
        <v>0.53905868028454318</v>
      </c>
      <c r="Q67" s="798">
        <v>0.66575168169549226</v>
      </c>
      <c r="R67" s="795">
        <v>0.76027176338318014</v>
      </c>
    </row>
    <row r="68" spans="1:18" ht="15">
      <c r="A68" s="38">
        <v>2016</v>
      </c>
      <c r="B68" s="935">
        <v>0.49835687659407496</v>
      </c>
      <c r="C68" s="797">
        <v>0.16736256089074461</v>
      </c>
      <c r="D68" s="797">
        <v>0.27024002983722728</v>
      </c>
      <c r="E68" s="797">
        <v>0.54061107678298481</v>
      </c>
      <c r="F68" s="797">
        <v>0.43643107022544703</v>
      </c>
      <c r="G68" s="797">
        <v>0.52141777562380065</v>
      </c>
      <c r="H68" s="797">
        <v>0.43230101053536873</v>
      </c>
      <c r="I68" s="936">
        <v>0.80279035919493413</v>
      </c>
      <c r="J68" s="22"/>
      <c r="K68" s="796">
        <v>-0.94046721858840332</v>
      </c>
      <c r="L68" s="798">
        <v>-2.8095603144273396</v>
      </c>
      <c r="M68" s="798">
        <v>2.1445374362334846</v>
      </c>
      <c r="N68" s="798">
        <v>0.81056168293724973</v>
      </c>
      <c r="O68" s="798">
        <v>-2.5935972805414931</v>
      </c>
      <c r="P68" s="798">
        <v>-1.1546735483874526</v>
      </c>
      <c r="Q68" s="798">
        <v>-1.648697723789927</v>
      </c>
      <c r="R68" s="795">
        <v>5.5590481037448569E-2</v>
      </c>
    </row>
    <row r="69" spans="1:18" ht="15">
      <c r="A69" s="38">
        <v>2017</v>
      </c>
      <c r="B69" s="935">
        <v>0.49771845273210807</v>
      </c>
      <c r="C69" s="797">
        <v>0.16877534221517637</v>
      </c>
      <c r="D69" s="797">
        <v>0.27536644740249649</v>
      </c>
      <c r="E69" s="797">
        <v>0.53480771744730593</v>
      </c>
      <c r="F69" s="797">
        <v>0.44196908131334361</v>
      </c>
      <c r="G69" s="797">
        <v>0.52051529296695753</v>
      </c>
      <c r="H69" s="797">
        <v>0.43386210249606516</v>
      </c>
      <c r="I69" s="936">
        <v>0.79917954588818929</v>
      </c>
      <c r="J69" s="22"/>
      <c r="K69" s="796">
        <v>-0.12810575953723369</v>
      </c>
      <c r="L69" s="798">
        <v>0.84414418428624405</v>
      </c>
      <c r="M69" s="798">
        <v>1.896986752242813</v>
      </c>
      <c r="N69" s="798">
        <v>-1.0734813963141354</v>
      </c>
      <c r="O69" s="798">
        <v>1.2689314454710665</v>
      </c>
      <c r="P69" s="798">
        <v>-0.17308244924397753</v>
      </c>
      <c r="Q69" s="798">
        <v>0.36111226267159235</v>
      </c>
      <c r="R69" s="795">
        <v>-0.44978284372596544</v>
      </c>
    </row>
    <row r="70" spans="1:18" ht="15">
      <c r="A70" s="38">
        <v>2018</v>
      </c>
      <c r="B70" s="935">
        <v>0.50157262637257538</v>
      </c>
      <c r="C70" s="797">
        <v>0.18386417076373407</v>
      </c>
      <c r="D70" s="797">
        <v>0.26314262223726848</v>
      </c>
      <c r="E70" s="797">
        <v>0.54947701624002199</v>
      </c>
      <c r="F70" s="797">
        <v>0.46780054807577742</v>
      </c>
      <c r="G70" s="797">
        <v>0.52126997427986033</v>
      </c>
      <c r="H70" s="797">
        <v>0.4346660798698071</v>
      </c>
      <c r="I70" s="936">
        <v>0.80306386310486566</v>
      </c>
      <c r="J70" s="22"/>
      <c r="K70" s="796">
        <v>0.77436824359449208</v>
      </c>
      <c r="L70" s="798">
        <v>8.9401854266842662</v>
      </c>
      <c r="M70" s="798">
        <v>-4.4391120561470432</v>
      </c>
      <c r="N70" s="798">
        <v>2.7429108283504533</v>
      </c>
      <c r="O70" s="798">
        <v>5.8446320918363215</v>
      </c>
      <c r="P70" s="798">
        <v>0.1449873467888052</v>
      </c>
      <c r="Q70" s="798">
        <v>0.18530712157538431</v>
      </c>
      <c r="R70" s="795">
        <v>0.48603811704908129</v>
      </c>
    </row>
    <row r="71" spans="1:18" ht="15">
      <c r="A71" s="38">
        <v>2019</v>
      </c>
      <c r="B71" s="935">
        <v>0.51480621599201382</v>
      </c>
      <c r="C71" s="797">
        <v>0.20366560096229938</v>
      </c>
      <c r="D71" s="797">
        <v>0.26685452624163436</v>
      </c>
      <c r="E71" s="797">
        <v>0.55404679880094854</v>
      </c>
      <c r="F71" s="797">
        <v>0.48605199663838211</v>
      </c>
      <c r="G71" s="797">
        <v>0.53495686472441095</v>
      </c>
      <c r="H71" s="797">
        <v>0.44748407448242067</v>
      </c>
      <c r="I71" s="936">
        <v>0.81652963444930793</v>
      </c>
      <c r="J71" s="796"/>
      <c r="K71" s="796">
        <v>2.6384194279390982</v>
      </c>
      <c r="L71" s="798">
        <v>10.769596989078533</v>
      </c>
      <c r="M71" s="798">
        <v>1.4106053868456758</v>
      </c>
      <c r="N71" s="798">
        <v>0.83166036537738464</v>
      </c>
      <c r="O71" s="798">
        <v>3.9015449292821636</v>
      </c>
      <c r="P71" s="798">
        <v>2.6256817234599383</v>
      </c>
      <c r="Q71" s="798">
        <v>2.9489291219717106</v>
      </c>
      <c r="R71" s="795">
        <v>1.6767995626624232</v>
      </c>
    </row>
    <row r="72" spans="1:18" ht="15">
      <c r="A72" s="38">
        <v>2020</v>
      </c>
      <c r="B72" s="935">
        <v>0.54499090171916764</v>
      </c>
      <c r="C72" s="797">
        <v>0.22057560820480204</v>
      </c>
      <c r="D72" s="797">
        <v>0.26163429827775742</v>
      </c>
      <c r="E72" s="797">
        <v>0.59206403603250757</v>
      </c>
      <c r="F72" s="797">
        <v>0.55982731554160126</v>
      </c>
      <c r="G72" s="797">
        <v>0.56452439896002737</v>
      </c>
      <c r="H72" s="797">
        <v>0.47503417321946956</v>
      </c>
      <c r="I72" s="936">
        <v>0.81279076586262167</v>
      </c>
      <c r="J72" s="796"/>
      <c r="K72" s="796">
        <v>5.8633102688919525</v>
      </c>
      <c r="L72" s="798">
        <v>8.3028293254258969</v>
      </c>
      <c r="M72" s="798">
        <v>-1.956207390370468</v>
      </c>
      <c r="N72" s="798">
        <v>6.8617375488559507</v>
      </c>
      <c r="O72" s="798">
        <v>15.178482839996899</v>
      </c>
      <c r="P72" s="798">
        <v>5.5270875439365597</v>
      </c>
      <c r="Q72" s="798">
        <v>6.1566657470245145</v>
      </c>
      <c r="R72" s="795">
        <v>-0.45789747596948205</v>
      </c>
    </row>
    <row r="73" spans="1:18" ht="15">
      <c r="A73" s="38">
        <v>2021</v>
      </c>
      <c r="B73" s="935">
        <v>0.54013561655469589</v>
      </c>
      <c r="C73" s="797">
        <v>0.21978889506154792</v>
      </c>
      <c r="D73" s="797">
        <v>0.24517199758599878</v>
      </c>
      <c r="E73" s="797">
        <v>0.54344699639020322</v>
      </c>
      <c r="F73" s="797">
        <v>0.58530147687049916</v>
      </c>
      <c r="G73" s="797">
        <v>0.56559849673861395</v>
      </c>
      <c r="H73" s="797">
        <v>0.47176891274202659</v>
      </c>
      <c r="I73" s="936">
        <v>0.8435734799064265</v>
      </c>
      <c r="J73" s="796"/>
      <c r="K73" s="796">
        <v>-0.89089288447858905</v>
      </c>
      <c r="L73" s="798">
        <v>-0.35666370803959513</v>
      </c>
      <c r="M73" s="798">
        <v>-6.2921034436707712</v>
      </c>
      <c r="N73" s="798">
        <v>-8.2114495533444298</v>
      </c>
      <c r="O73" s="798">
        <v>4.5503605525666568</v>
      </c>
      <c r="P73" s="798">
        <v>0.19026596203197688</v>
      </c>
      <c r="Q73" s="798">
        <v>-0.68737380624916966</v>
      </c>
      <c r="R73" s="795">
        <v>3.787286388660549</v>
      </c>
    </row>
    <row r="74" spans="1:18" ht="15">
      <c r="A74" s="38">
        <v>2022</v>
      </c>
      <c r="B74" s="935">
        <v>0.52365025896600426</v>
      </c>
      <c r="C74" s="797">
        <v>0.22868400315208826</v>
      </c>
      <c r="D74" s="797">
        <v>0.18817957231200139</v>
      </c>
      <c r="E74" s="797">
        <v>0.53285242597430149</v>
      </c>
      <c r="F74" s="797">
        <v>0.58205261430759136</v>
      </c>
      <c r="G74" s="797">
        <v>0.55045791932004851</v>
      </c>
      <c r="H74" s="797">
        <v>0.45751486140362463</v>
      </c>
      <c r="I74" s="936">
        <v>0.84911060948081263</v>
      </c>
      <c r="J74" s="796"/>
      <c r="K74" s="796">
        <v>-3.052077493768135</v>
      </c>
      <c r="L74" s="798">
        <v>4.0471144313498852</v>
      </c>
      <c r="M74" s="798">
        <v>-23.245895059449516</v>
      </c>
      <c r="N74" s="798">
        <v>-1.9495131054684589</v>
      </c>
      <c r="O74" s="798">
        <v>-0.55507506666118145</v>
      </c>
      <c r="P74" s="798">
        <v>-2.6769125989319131</v>
      </c>
      <c r="Q74" s="798">
        <v>-3.0214053858602541</v>
      </c>
      <c r="R74" s="795">
        <v>0.65638971663741774</v>
      </c>
    </row>
    <row r="75" spans="1:18" ht="15">
      <c r="A75" s="38">
        <v>2023</v>
      </c>
      <c r="B75" s="935">
        <v>0.52323610615534899</v>
      </c>
      <c r="C75" s="797">
        <v>0.20096651892988732</v>
      </c>
      <c r="D75" s="797">
        <v>0.221695812722079</v>
      </c>
      <c r="E75" s="797">
        <v>0.52307711162311876</v>
      </c>
      <c r="F75" s="797">
        <v>0.59337912257904835</v>
      </c>
      <c r="G75" s="797">
        <v>0.54631203750414326</v>
      </c>
      <c r="H75" s="797">
        <v>0.45799362062840476</v>
      </c>
      <c r="I75" s="936">
        <v>0.84007552374624694</v>
      </c>
      <c r="J75" s="796"/>
      <c r="K75" s="796">
        <v>-7.9089583851832401E-2</v>
      </c>
      <c r="L75" s="798">
        <v>-12.120429868357341</v>
      </c>
      <c r="M75" s="798">
        <v>17.810775100767984</v>
      </c>
      <c r="N75" s="798">
        <v>-1.8345256349933892</v>
      </c>
      <c r="O75" s="798">
        <v>1.9459595220495673</v>
      </c>
      <c r="P75" s="798">
        <v>-0.75316961940096183</v>
      </c>
      <c r="Q75" s="798">
        <v>0.10464342585754238</v>
      </c>
      <c r="R75" s="795">
        <v>-1.0640646381853802</v>
      </c>
    </row>
    <row r="76" spans="1:18" ht="15">
      <c r="A76" s="38" t="s">
        <v>979</v>
      </c>
      <c r="B76" s="935">
        <v>0.53140546427283153</v>
      </c>
      <c r="C76" s="797">
        <v>0.20147480946253588</v>
      </c>
      <c r="D76" s="797">
        <v>0.24991869331116973</v>
      </c>
      <c r="E76" s="797">
        <v>0.53542032114424509</v>
      </c>
      <c r="F76" s="797">
        <v>0.62516842777108006</v>
      </c>
      <c r="G76" s="797">
        <v>0.54987107328532925</v>
      </c>
      <c r="H76" s="797">
        <v>0.46236260980890742</v>
      </c>
      <c r="I76" s="936">
        <v>0.84466112036378238</v>
      </c>
      <c r="J76" s="796"/>
      <c r="K76" s="796">
        <v>1.5613139118990871</v>
      </c>
      <c r="L76" s="798">
        <v>0.25292299202628321</v>
      </c>
      <c r="M76" s="798">
        <v>12.730452705695129</v>
      </c>
      <c r="N76" s="798">
        <v>2.3597303814011372</v>
      </c>
      <c r="O76" s="798">
        <v>5.3573346250982867</v>
      </c>
      <c r="P76" s="798">
        <v>0.65146574427421555</v>
      </c>
      <c r="Q76" s="798">
        <v>0.95394105588371136</v>
      </c>
      <c r="R76" s="795">
        <v>0.54585528180683962</v>
      </c>
    </row>
  </sheetData>
  <mergeCells count="3">
    <mergeCell ref="K1:R1"/>
    <mergeCell ref="B2:I2"/>
    <mergeCell ref="K2:R2"/>
  </mergeCells>
  <hyperlinks>
    <hyperlink ref="A1" location="'INDICE DE CUADROS'!A1" display="Índice" xr:uid="{00000000-0004-0000-2500-000000000000}"/>
  </hyperlinks>
  <pageMargins left="0.75" right="0.75" top="1" bottom="1" header="0" footer="0"/>
  <pageSetup paperSize="9" scale="50"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2">
    <tabColor rgb="FF7030A0"/>
  </sheetPr>
  <dimension ref="A1:B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T48" sqref="T48"/>
    </sheetView>
  </sheetViews>
  <sheetFormatPr baseColWidth="10" defaultColWidth="11.42578125" defaultRowHeight="12.75"/>
  <cols>
    <col min="1" max="1" width="11.42578125" style="1"/>
    <col min="2" max="2" width="28.28515625" style="55" customWidth="1"/>
    <col min="3" max="16384" width="11.42578125" style="1"/>
  </cols>
  <sheetData>
    <row r="1" spans="1:2" ht="101.25" customHeight="1" thickTop="1" thickBot="1">
      <c r="A1" s="130" t="s">
        <v>132</v>
      </c>
      <c r="B1" s="54" t="s">
        <v>813</v>
      </c>
    </row>
    <row r="2" spans="1:2" ht="28.5" customHeight="1" thickTop="1" thickBot="1">
      <c r="B2" s="54" t="s">
        <v>188</v>
      </c>
    </row>
    <row r="3" spans="1:2" ht="14.25" thickTop="1" thickBot="1">
      <c r="B3" s="1380"/>
    </row>
    <row r="4" spans="1:2" ht="39" customHeight="1" thickTop="1" thickBot="1">
      <c r="B4" s="409" t="s">
        <v>165</v>
      </c>
    </row>
    <row r="5" spans="1:2" ht="14.25" thickTop="1" thickBot="1">
      <c r="B5" s="1371" t="s">
        <v>550</v>
      </c>
    </row>
    <row r="6" spans="1:2" ht="15.75" thickTop="1">
      <c r="A6" s="37">
        <v>1954</v>
      </c>
      <c r="B6" s="1371"/>
    </row>
    <row r="7" spans="1:2" ht="15">
      <c r="A7" s="37">
        <v>1955</v>
      </c>
      <c r="B7" s="379"/>
    </row>
    <row r="8" spans="1:2" ht="15">
      <c r="A8" s="37">
        <v>1956</v>
      </c>
      <c r="B8" s="379"/>
    </row>
    <row r="9" spans="1:2" ht="15">
      <c r="A9" s="37">
        <v>1957</v>
      </c>
      <c r="B9" s="379"/>
    </row>
    <row r="10" spans="1:2" ht="15">
      <c r="A10" s="37">
        <v>1958</v>
      </c>
      <c r="B10" s="379"/>
    </row>
    <row r="11" spans="1:2" ht="15">
      <c r="A11" s="37">
        <v>1959</v>
      </c>
      <c r="B11" s="379"/>
    </row>
    <row r="12" spans="1:2" ht="15">
      <c r="A12" s="37">
        <v>1960</v>
      </c>
      <c r="B12" s="379"/>
    </row>
    <row r="13" spans="1:2" ht="15">
      <c r="A13" s="37">
        <v>1961</v>
      </c>
      <c r="B13" s="379"/>
    </row>
    <row r="14" spans="1:2" ht="15">
      <c r="A14" s="37">
        <v>1962</v>
      </c>
      <c r="B14" s="736"/>
    </row>
    <row r="15" spans="1:2" ht="15">
      <c r="A15" s="37">
        <v>1963</v>
      </c>
      <c r="B15" s="736"/>
    </row>
    <row r="16" spans="1:2" ht="15">
      <c r="A16" s="37">
        <v>1964</v>
      </c>
      <c r="B16" s="736"/>
    </row>
    <row r="17" spans="1:2" ht="15">
      <c r="A17" s="37">
        <v>1965</v>
      </c>
      <c r="B17" s="736">
        <v>83.780042098311384</v>
      </c>
    </row>
    <row r="18" spans="1:2" ht="15">
      <c r="A18" s="37">
        <v>1966</v>
      </c>
      <c r="B18" s="736">
        <v>83.278365199519101</v>
      </c>
    </row>
    <row r="19" spans="1:2" ht="15">
      <c r="A19" s="37">
        <v>1967</v>
      </c>
      <c r="B19" s="736">
        <v>80.268303806765388</v>
      </c>
    </row>
    <row r="20" spans="1:2" ht="15">
      <c r="A20" s="37">
        <v>1968</v>
      </c>
      <c r="B20" s="736">
        <v>80.769980705557671</v>
      </c>
    </row>
    <row r="21" spans="1:2" ht="15">
      <c r="A21" s="37">
        <v>1969</v>
      </c>
      <c r="B21" s="736">
        <v>83.027526750122945</v>
      </c>
    </row>
    <row r="22" spans="1:2" ht="15">
      <c r="A22" s="37">
        <v>1970</v>
      </c>
      <c r="B22" s="736">
        <v>84.030880547707511</v>
      </c>
    </row>
    <row r="23" spans="1:2" ht="15">
      <c r="A23" s="37">
        <v>1971</v>
      </c>
      <c r="B23" s="736">
        <v>82.525849851330662</v>
      </c>
    </row>
    <row r="24" spans="1:2" ht="15">
      <c r="A24" s="37">
        <v>1972</v>
      </c>
      <c r="B24" s="736">
        <v>87.040941940461209</v>
      </c>
    </row>
    <row r="25" spans="1:2" ht="15">
      <c r="A25" s="37">
        <v>1973</v>
      </c>
      <c r="B25" s="736">
        <v>89.047649535630342</v>
      </c>
    </row>
    <row r="26" spans="1:2" ht="15">
      <c r="A26" s="37">
        <v>1974</v>
      </c>
      <c r="B26" s="736">
        <v>83.529203648915214</v>
      </c>
    </row>
    <row r="27" spans="1:2" ht="15">
      <c r="A27" s="37">
        <v>1975</v>
      </c>
      <c r="B27" s="736">
        <v>79.766626907973077</v>
      </c>
    </row>
    <row r="28" spans="1:2" ht="15">
      <c r="A28" s="37">
        <v>1976</v>
      </c>
      <c r="B28" s="736">
        <v>81.773334503142209</v>
      </c>
    </row>
    <row r="29" spans="1:2" ht="15">
      <c r="A29" s="37">
        <v>1977</v>
      </c>
      <c r="B29" s="736">
        <v>83.027526750122917</v>
      </c>
    </row>
    <row r="30" spans="1:2" ht="15">
      <c r="A30" s="37">
        <v>1978</v>
      </c>
      <c r="B30" s="736">
        <v>80.26830380676536</v>
      </c>
    </row>
    <row r="31" spans="1:2" ht="15">
      <c r="A31" s="37">
        <v>1979</v>
      </c>
      <c r="B31" s="736">
        <v>80.017465357369232</v>
      </c>
    </row>
    <row r="32" spans="1:2" ht="15">
      <c r="A32" s="37">
        <v>1980</v>
      </c>
      <c r="B32" s="736">
        <v>79.014111559784666</v>
      </c>
    </row>
    <row r="33" spans="1:2" ht="15">
      <c r="A33" s="37">
        <v>1981</v>
      </c>
      <c r="B33" s="736">
        <v>79.014111559784666</v>
      </c>
    </row>
    <row r="34" spans="1:2" ht="15">
      <c r="A34" s="37">
        <v>1982</v>
      </c>
      <c r="B34" s="736">
        <v>79.766626907973091</v>
      </c>
    </row>
    <row r="35" spans="1:2" ht="15">
      <c r="A35" s="37">
        <v>1983</v>
      </c>
      <c r="B35" s="736">
        <v>79.014111559784666</v>
      </c>
    </row>
    <row r="36" spans="1:2" ht="15">
      <c r="A36" s="37">
        <v>1984</v>
      </c>
      <c r="B36" s="736">
        <v>78.763273110388511</v>
      </c>
    </row>
    <row r="37" spans="1:2" ht="15">
      <c r="A37" s="37">
        <v>1985</v>
      </c>
      <c r="B37" s="736">
        <v>78.010757762200086</v>
      </c>
    </row>
    <row r="38" spans="1:2" ht="15">
      <c r="A38" s="37">
        <v>1986</v>
      </c>
      <c r="B38" s="736">
        <v>79.014111559784652</v>
      </c>
    </row>
    <row r="39" spans="1:2" ht="15">
      <c r="A39" s="37">
        <v>1987</v>
      </c>
      <c r="B39" s="736">
        <v>78.261596211596228</v>
      </c>
    </row>
    <row r="40" spans="1:2" ht="15">
      <c r="A40" s="37">
        <v>1988</v>
      </c>
      <c r="B40" s="736">
        <v>79.143204150896452</v>
      </c>
    </row>
    <row r="41" spans="1:2" ht="15">
      <c r="A41" s="37">
        <v>1989</v>
      </c>
      <c r="B41" s="736">
        <v>81.586517582671419</v>
      </c>
    </row>
    <row r="42" spans="1:2" ht="15">
      <c r="A42" s="37">
        <v>1990</v>
      </c>
      <c r="B42" s="736">
        <v>80.150756081525302</v>
      </c>
    </row>
    <row r="43" spans="1:2" ht="15">
      <c r="A43" s="37">
        <v>1991</v>
      </c>
      <c r="B43" s="736">
        <v>77.254044280967364</v>
      </c>
    </row>
    <row r="44" spans="1:2" ht="15">
      <c r="A44" s="37">
        <v>1992</v>
      </c>
      <c r="B44" s="736">
        <v>74.004689304689293</v>
      </c>
    </row>
    <row r="45" spans="1:2" ht="15">
      <c r="A45" s="37">
        <v>1993</v>
      </c>
      <c r="B45" s="736">
        <v>70.877499999999998</v>
      </c>
    </row>
    <row r="46" spans="1:2" ht="15">
      <c r="A46" s="37">
        <v>1994</v>
      </c>
      <c r="B46" s="736">
        <v>75.915000000000006</v>
      </c>
    </row>
    <row r="47" spans="1:2" ht="15.75" thickBot="1">
      <c r="A47" s="162">
        <v>1995</v>
      </c>
      <c r="B47" s="735">
        <v>78.852499999999992</v>
      </c>
    </row>
    <row r="48" spans="1:2" ht="15">
      <c r="A48" s="37">
        <v>1996</v>
      </c>
      <c r="B48" s="736">
        <v>77.37</v>
      </c>
    </row>
    <row r="49" spans="1:2" ht="15">
      <c r="A49" s="37">
        <v>1997</v>
      </c>
      <c r="B49" s="736">
        <v>79.920000000000016</v>
      </c>
    </row>
    <row r="50" spans="1:2" ht="15">
      <c r="A50" s="37">
        <v>1998</v>
      </c>
      <c r="B50" s="736">
        <v>81.287499999999994</v>
      </c>
    </row>
    <row r="51" spans="1:2" ht="15">
      <c r="A51" s="37">
        <v>1999</v>
      </c>
      <c r="B51" s="736">
        <v>80.507499999999993</v>
      </c>
    </row>
    <row r="52" spans="1:2" ht="15">
      <c r="A52" s="37">
        <v>2000</v>
      </c>
      <c r="B52" s="736">
        <v>81.25</v>
      </c>
    </row>
    <row r="53" spans="1:2" ht="15">
      <c r="A53" s="37">
        <v>2001</v>
      </c>
      <c r="B53" s="736">
        <v>79.837500000000006</v>
      </c>
    </row>
    <row r="54" spans="1:2" ht="15">
      <c r="A54" s="37">
        <v>2002</v>
      </c>
      <c r="B54" s="736">
        <v>79.41</v>
      </c>
    </row>
    <row r="55" spans="1:2" ht="15">
      <c r="A55" s="37">
        <v>2003</v>
      </c>
      <c r="B55" s="736">
        <v>79.717500000000001</v>
      </c>
    </row>
    <row r="56" spans="1:2" ht="15">
      <c r="A56" s="37">
        <v>2004</v>
      </c>
      <c r="B56" s="736">
        <v>80.570000000000007</v>
      </c>
    </row>
    <row r="57" spans="1:2" ht="15">
      <c r="A57" s="37">
        <v>2005</v>
      </c>
      <c r="B57" s="736">
        <v>81.057500000000005</v>
      </c>
    </row>
    <row r="58" spans="1:2" ht="15">
      <c r="A58" s="37">
        <v>2006</v>
      </c>
      <c r="B58" s="736">
        <v>81.56</v>
      </c>
    </row>
    <row r="59" spans="1:2" ht="15">
      <c r="A59" s="37">
        <v>2007</v>
      </c>
      <c r="B59" s="736">
        <v>82.094999999999999</v>
      </c>
    </row>
    <row r="60" spans="1:2" ht="15">
      <c r="A60" s="37">
        <v>2008</v>
      </c>
      <c r="B60" s="736">
        <v>80.080000000000013</v>
      </c>
    </row>
    <row r="61" spans="1:2" ht="15">
      <c r="A61" s="37">
        <v>2009</v>
      </c>
      <c r="B61" s="736">
        <v>71.150000000000006</v>
      </c>
    </row>
    <row r="62" spans="1:2" ht="15">
      <c r="A62" s="37">
        <v>2010</v>
      </c>
      <c r="B62" s="736">
        <v>72.022499999999994</v>
      </c>
    </row>
    <row r="63" spans="1:2" ht="15">
      <c r="A63" s="37">
        <v>2011</v>
      </c>
      <c r="B63" s="736">
        <v>73.292500000000004</v>
      </c>
    </row>
    <row r="64" spans="1:2" ht="15">
      <c r="A64" s="37">
        <v>2012</v>
      </c>
      <c r="B64" s="736">
        <v>72.89500000000001</v>
      </c>
    </row>
    <row r="65" spans="1:2" ht="15">
      <c r="A65" s="37">
        <v>2013</v>
      </c>
      <c r="B65" s="736">
        <v>72.497500000000002</v>
      </c>
    </row>
    <row r="66" spans="1:2" ht="15">
      <c r="A66" s="37">
        <v>2014</v>
      </c>
      <c r="B66" s="736">
        <v>75.914999999999992</v>
      </c>
    </row>
    <row r="67" spans="1:2" s="168" customFormat="1" ht="15">
      <c r="A67" s="37">
        <v>2015</v>
      </c>
      <c r="B67" s="736">
        <v>77.510000000000005</v>
      </c>
    </row>
    <row r="68" spans="1:2" ht="15">
      <c r="A68" s="37">
        <v>2016</v>
      </c>
      <c r="B68" s="736">
        <v>78.492499999999993</v>
      </c>
    </row>
    <row r="69" spans="1:2" ht="15">
      <c r="A69" s="37">
        <v>2017</v>
      </c>
      <c r="B69" s="736">
        <v>78.752499999999998</v>
      </c>
    </row>
    <row r="70" spans="1:2" ht="15">
      <c r="A70" s="37">
        <v>2018</v>
      </c>
      <c r="B70" s="736">
        <v>79.522499999999994</v>
      </c>
    </row>
    <row r="71" spans="1:2" ht="15">
      <c r="A71" s="37">
        <v>2019</v>
      </c>
      <c r="B71" s="736">
        <v>80.257500000000007</v>
      </c>
    </row>
    <row r="72" spans="1:2" ht="15">
      <c r="A72" s="37">
        <v>2020</v>
      </c>
      <c r="B72" s="736">
        <v>74.3</v>
      </c>
    </row>
    <row r="73" spans="1:2" ht="15">
      <c r="A73" s="37">
        <v>2021</v>
      </c>
      <c r="B73" s="736">
        <v>77.787499999999994</v>
      </c>
    </row>
    <row r="74" spans="1:2" ht="15">
      <c r="A74" s="37">
        <v>2022</v>
      </c>
      <c r="B74" s="736">
        <v>78.732500000000002</v>
      </c>
    </row>
    <row r="75" spans="1:2" ht="15">
      <c r="A75" s="37">
        <v>2023</v>
      </c>
      <c r="B75" s="736">
        <v>76.872500000000002</v>
      </c>
    </row>
    <row r="76" spans="1:2" ht="15">
      <c r="A76" s="37" t="s">
        <v>979</v>
      </c>
      <c r="B76" s="736">
        <v>77.599999999999994</v>
      </c>
    </row>
  </sheetData>
  <hyperlinks>
    <hyperlink ref="A1" location="'INDICE DE CUADROS'!A1" display="Índice" xr:uid="{00000000-0004-0000-2600-000000000000}"/>
  </hyperlinks>
  <pageMargins left="0.75" right="0.75" top="1" bottom="1" header="0" footer="0"/>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
    <tabColor rgb="FF7030A0"/>
    <pageSetUpPr fitToPage="1"/>
  </sheetPr>
  <dimension ref="A1:AI85"/>
  <sheetViews>
    <sheetView showGridLines="0" zoomScale="80" zoomScaleNormal="80" workbookViewId="0">
      <pane ySplit="5" topLeftCell="A6" activePane="bottomLeft" state="frozen"/>
      <selection activeCell="B4" sqref="B4"/>
      <selection pane="bottomLeft"/>
    </sheetView>
  </sheetViews>
  <sheetFormatPr baseColWidth="10" defaultColWidth="11.42578125" defaultRowHeight="12.75"/>
  <cols>
    <col min="1" max="1" width="13" style="55" customWidth="1"/>
    <col min="2" max="2" width="12.85546875" style="55" customWidth="1"/>
    <col min="3" max="4" width="11.140625" style="55" customWidth="1"/>
    <col min="5" max="5" width="11.7109375" style="55" customWidth="1"/>
    <col min="6" max="6" width="12.42578125" style="55" customWidth="1"/>
    <col min="7" max="8" width="11.7109375" style="55" customWidth="1"/>
    <col min="9" max="9" width="12" style="55" customWidth="1"/>
    <col min="10" max="11" width="11.7109375" style="55" customWidth="1"/>
    <col min="12" max="12" width="13.42578125" style="55" customWidth="1"/>
    <col min="13" max="13" width="11.85546875" style="55" customWidth="1"/>
    <col min="14" max="14" width="10.85546875" style="55" customWidth="1"/>
    <col min="15" max="15" width="12.7109375" style="55" customWidth="1"/>
    <col min="16" max="16" width="12.85546875" style="362" customWidth="1"/>
    <col min="17" max="17" width="10.7109375" style="55" customWidth="1"/>
    <col min="18" max="18" width="12.140625" style="55" customWidth="1"/>
    <col min="19" max="19" width="11.28515625" style="55" customWidth="1"/>
    <col min="20" max="20" width="10.42578125" style="55" customWidth="1"/>
    <col min="21" max="21" width="11" style="55" customWidth="1"/>
    <col min="22" max="22" width="11.7109375" style="55" customWidth="1"/>
    <col min="23" max="23" width="9.7109375" style="55" customWidth="1"/>
    <col min="24" max="24" width="13" style="55" customWidth="1"/>
    <col min="25" max="27" width="11" style="55" customWidth="1"/>
    <col min="28" max="30" width="9.7109375" style="55" customWidth="1"/>
    <col min="31" max="31" width="11.7109375" style="55" customWidth="1"/>
    <col min="32" max="34" width="9.7109375" style="55" customWidth="1"/>
    <col min="35" max="35" width="16.7109375" style="55" customWidth="1"/>
    <col min="36" max="16384" width="11.42578125" style="55"/>
  </cols>
  <sheetData>
    <row r="1" spans="1:35" ht="50.1" customHeight="1" thickTop="1" thickBot="1">
      <c r="A1" s="774" t="s">
        <v>132</v>
      </c>
      <c r="B1" s="775" t="s">
        <v>856</v>
      </c>
      <c r="C1" s="531"/>
      <c r="D1" s="531"/>
      <c r="E1" s="531"/>
      <c r="F1" s="531"/>
      <c r="G1" s="531"/>
      <c r="H1" s="531"/>
      <c r="I1" s="531"/>
      <c r="J1" s="531"/>
      <c r="K1" s="531"/>
      <c r="L1" s="531"/>
      <c r="M1" s="531"/>
      <c r="N1" s="531"/>
      <c r="O1" s="531"/>
      <c r="P1" s="495"/>
      <c r="Q1" s="531"/>
      <c r="R1" s="531"/>
      <c r="S1" s="531"/>
      <c r="T1" s="531"/>
      <c r="U1" s="531"/>
      <c r="V1" s="776"/>
      <c r="W1" s="298"/>
      <c r="X1" s="1423" t="s">
        <v>856</v>
      </c>
      <c r="Y1" s="1424"/>
      <c r="Z1" s="1424"/>
      <c r="AA1" s="1424"/>
      <c r="AB1" s="1424"/>
      <c r="AC1" s="1424"/>
      <c r="AD1" s="1424"/>
      <c r="AE1" s="1424"/>
      <c r="AF1" s="1424"/>
      <c r="AG1" s="1424"/>
      <c r="AH1" s="1424"/>
      <c r="AI1" s="1425"/>
    </row>
    <row r="2" spans="1:35" ht="16.5" thickTop="1" thickBot="1">
      <c r="B2" s="775" t="s">
        <v>161</v>
      </c>
      <c r="C2" s="531"/>
      <c r="D2" s="531"/>
      <c r="E2" s="531"/>
      <c r="F2" s="531"/>
      <c r="G2" s="531"/>
      <c r="H2" s="531"/>
      <c r="I2" s="531"/>
      <c r="J2" s="531"/>
      <c r="K2" s="531"/>
      <c r="L2" s="531"/>
      <c r="M2" s="531"/>
      <c r="N2" s="531"/>
      <c r="O2" s="531"/>
      <c r="P2" s="495"/>
      <c r="Q2" s="531"/>
      <c r="R2" s="531"/>
      <c r="S2" s="531"/>
      <c r="T2" s="531"/>
      <c r="U2" s="531"/>
      <c r="V2" s="776"/>
      <c r="W2" s="298"/>
      <c r="X2" s="13" t="s">
        <v>140</v>
      </c>
      <c r="Y2" s="522"/>
      <c r="Z2" s="522"/>
      <c r="AA2" s="522"/>
      <c r="AB2" s="522"/>
      <c r="AC2" s="522"/>
      <c r="AD2" s="522"/>
      <c r="AE2" s="522"/>
      <c r="AF2" s="522"/>
      <c r="AG2" s="522"/>
      <c r="AH2" s="522"/>
      <c r="AI2" s="777"/>
    </row>
    <row r="3" spans="1:35" ht="25.5" customHeight="1" thickTop="1" thickBot="1">
      <c r="B3" s="56"/>
      <c r="C3" s="56"/>
      <c r="D3" s="56"/>
      <c r="E3" s="56"/>
      <c r="F3" s="56"/>
      <c r="G3" s="56"/>
      <c r="H3" s="56"/>
      <c r="I3" s="56"/>
      <c r="J3" s="56"/>
      <c r="K3" s="56"/>
      <c r="L3" s="56"/>
      <c r="M3" s="56"/>
      <c r="N3" s="56"/>
      <c r="O3" s="56"/>
      <c r="Q3" s="56"/>
      <c r="R3" s="56"/>
      <c r="S3" s="56"/>
      <c r="T3" s="56"/>
      <c r="U3" s="56"/>
      <c r="V3" s="56"/>
      <c r="X3" s="56"/>
      <c r="Y3" s="56"/>
      <c r="Z3" s="56"/>
      <c r="AA3" s="56"/>
      <c r="AB3" s="56"/>
      <c r="AC3" s="56"/>
      <c r="AD3" s="56"/>
      <c r="AE3" s="56"/>
      <c r="AF3" s="56"/>
      <c r="AG3" s="56"/>
      <c r="AH3" s="56"/>
    </row>
    <row r="4" spans="1:35" s="811" customFormat="1" ht="57" customHeight="1" thickTop="1" thickBot="1">
      <c r="A4" s="730"/>
      <c r="B4" s="738" t="s">
        <v>815</v>
      </c>
      <c r="C4" s="587" t="s">
        <v>816</v>
      </c>
      <c r="D4" s="587" t="s">
        <v>834</v>
      </c>
      <c r="E4" s="587" t="s">
        <v>817</v>
      </c>
      <c r="F4" s="587" t="s">
        <v>818</v>
      </c>
      <c r="G4" s="587" t="s">
        <v>819</v>
      </c>
      <c r="H4" s="587" t="s">
        <v>841</v>
      </c>
      <c r="I4" s="587" t="s">
        <v>848</v>
      </c>
      <c r="J4" s="587" t="s">
        <v>849</v>
      </c>
      <c r="K4" s="587" t="s">
        <v>820</v>
      </c>
      <c r="L4" s="587" t="s">
        <v>821</v>
      </c>
      <c r="M4" s="587" t="s">
        <v>822</v>
      </c>
      <c r="N4" s="587" t="s">
        <v>826</v>
      </c>
      <c r="O4" s="587" t="s">
        <v>827</v>
      </c>
      <c r="P4" s="587" t="s">
        <v>828</v>
      </c>
      <c r="Q4" s="587" t="s">
        <v>837</v>
      </c>
      <c r="R4" s="587" t="s">
        <v>836</v>
      </c>
      <c r="S4" s="587" t="s">
        <v>835</v>
      </c>
      <c r="T4" s="587" t="s">
        <v>823</v>
      </c>
      <c r="U4" s="587" t="s">
        <v>824</v>
      </c>
      <c r="V4" s="739" t="s">
        <v>825</v>
      </c>
      <c r="W4" s="730"/>
      <c r="Y4" s="730"/>
      <c r="Z4" s="730"/>
      <c r="AA4" s="730"/>
      <c r="AB4" s="730"/>
      <c r="AC4" s="730"/>
      <c r="AG4" s="730"/>
      <c r="AH4" s="730"/>
      <c r="AI4" s="730"/>
    </row>
    <row r="5" spans="1:35" ht="81" customHeight="1" thickTop="1" thickBot="1">
      <c r="A5" s="59"/>
      <c r="B5" s="586" t="s">
        <v>845</v>
      </c>
      <c r="C5" s="604" t="s">
        <v>846</v>
      </c>
      <c r="D5" s="604" t="s">
        <v>847</v>
      </c>
      <c r="E5" s="604" t="s">
        <v>850</v>
      </c>
      <c r="F5" s="604" t="s">
        <v>851</v>
      </c>
      <c r="G5" s="604" t="s">
        <v>852</v>
      </c>
      <c r="H5" s="604" t="s">
        <v>842</v>
      </c>
      <c r="I5" s="604" t="s">
        <v>843</v>
      </c>
      <c r="J5" s="604" t="s">
        <v>844</v>
      </c>
      <c r="K5" s="604" t="s">
        <v>833</v>
      </c>
      <c r="L5" s="604" t="s">
        <v>831</v>
      </c>
      <c r="M5" s="604" t="s">
        <v>832</v>
      </c>
      <c r="N5" s="604" t="s">
        <v>853</v>
      </c>
      <c r="O5" s="604" t="s">
        <v>854</v>
      </c>
      <c r="P5" s="773" t="s">
        <v>855</v>
      </c>
      <c r="Q5" s="604" t="s">
        <v>838</v>
      </c>
      <c r="R5" s="604" t="s">
        <v>839</v>
      </c>
      <c r="S5" s="604" t="s">
        <v>840</v>
      </c>
      <c r="T5" s="604" t="s">
        <v>125</v>
      </c>
      <c r="U5" s="604" t="s">
        <v>829</v>
      </c>
      <c r="V5" s="276" t="s">
        <v>830</v>
      </c>
      <c r="W5" s="299"/>
      <c r="X5" s="571" t="s">
        <v>845</v>
      </c>
      <c r="Y5" s="574" t="s">
        <v>850</v>
      </c>
      <c r="Z5" s="574" t="s">
        <v>851</v>
      </c>
      <c r="AA5" s="574" t="s">
        <v>852</v>
      </c>
      <c r="AB5" s="572" t="s">
        <v>842</v>
      </c>
      <c r="AC5" s="572" t="s">
        <v>833</v>
      </c>
      <c r="AD5" s="574" t="s">
        <v>125</v>
      </c>
      <c r="AE5" s="574" t="s">
        <v>829</v>
      </c>
      <c r="AF5" s="574" t="s">
        <v>830</v>
      </c>
      <c r="AG5" s="572" t="s">
        <v>853</v>
      </c>
      <c r="AH5" s="572" t="s">
        <v>854</v>
      </c>
      <c r="AI5" s="778" t="s">
        <v>855</v>
      </c>
    </row>
    <row r="6" spans="1:35" ht="15.75" thickTop="1">
      <c r="A6" s="37">
        <v>1954</v>
      </c>
      <c r="B6" s="779"/>
      <c r="C6" s="694"/>
      <c r="D6" s="694"/>
      <c r="E6" s="694"/>
      <c r="F6" s="694"/>
      <c r="G6" s="694"/>
      <c r="H6" s="694"/>
      <c r="I6" s="694"/>
      <c r="J6" s="694"/>
      <c r="K6" s="694"/>
      <c r="L6" s="694"/>
      <c r="M6" s="694"/>
      <c r="N6" s="694"/>
      <c r="O6" s="694"/>
      <c r="P6" s="737"/>
      <c r="Q6" s="780"/>
      <c r="R6" s="694"/>
      <c r="S6" s="694"/>
      <c r="T6" s="694"/>
      <c r="U6" s="694"/>
      <c r="V6" s="781"/>
      <c r="W6" s="299"/>
      <c r="X6" s="782"/>
      <c r="Y6" s="783"/>
      <c r="Z6" s="783"/>
      <c r="AA6" s="783"/>
      <c r="AB6" s="783"/>
      <c r="AC6" s="783"/>
      <c r="AD6" s="783"/>
      <c r="AE6" s="783"/>
      <c r="AF6" s="783"/>
      <c r="AG6" s="783"/>
      <c r="AH6" s="783"/>
      <c r="AI6" s="784"/>
    </row>
    <row r="7" spans="1:35" ht="15">
      <c r="A7" s="37">
        <v>1955</v>
      </c>
      <c r="B7" s="779"/>
      <c r="C7" s="694"/>
      <c r="D7" s="694"/>
      <c r="E7" s="694"/>
      <c r="F7" s="694"/>
      <c r="G7" s="694"/>
      <c r="H7" s="694"/>
      <c r="I7" s="694"/>
      <c r="J7" s="694"/>
      <c r="K7" s="694"/>
      <c r="L7" s="694"/>
      <c r="M7" s="694"/>
      <c r="N7" s="694"/>
      <c r="O7" s="694"/>
      <c r="P7" s="151"/>
      <c r="Q7" s="694"/>
      <c r="R7" s="694"/>
      <c r="S7" s="694"/>
      <c r="T7" s="694"/>
      <c r="U7" s="694"/>
      <c r="V7" s="785"/>
      <c r="W7" s="299"/>
      <c r="X7" s="779"/>
      <c r="Y7" s="694"/>
      <c r="Z7" s="694"/>
      <c r="AA7" s="694"/>
      <c r="AB7" s="694"/>
      <c r="AC7" s="694"/>
      <c r="AD7" s="694"/>
      <c r="AE7" s="694"/>
      <c r="AF7" s="694"/>
      <c r="AG7" s="694"/>
      <c r="AH7" s="694"/>
      <c r="AI7" s="786"/>
    </row>
    <row r="8" spans="1:35" ht="15">
      <c r="A8" s="37">
        <v>1956</v>
      </c>
      <c r="B8" s="779"/>
      <c r="C8" s="694"/>
      <c r="D8" s="694"/>
      <c r="E8" s="694"/>
      <c r="F8" s="694"/>
      <c r="G8" s="694"/>
      <c r="H8" s="694"/>
      <c r="I8" s="694"/>
      <c r="J8" s="694"/>
      <c r="K8" s="694"/>
      <c r="L8" s="694"/>
      <c r="M8" s="694"/>
      <c r="N8" s="694"/>
      <c r="O8" s="694"/>
      <c r="P8" s="151"/>
      <c r="Q8" s="694"/>
      <c r="R8" s="694"/>
      <c r="S8" s="694"/>
      <c r="T8" s="694"/>
      <c r="U8" s="694"/>
      <c r="V8" s="785"/>
      <c r="W8" s="299"/>
      <c r="X8" s="779"/>
      <c r="Y8" s="694"/>
      <c r="Z8" s="694"/>
      <c r="AA8" s="694"/>
      <c r="AB8" s="694"/>
      <c r="AC8" s="694"/>
      <c r="AD8" s="694"/>
      <c r="AE8" s="694"/>
      <c r="AF8" s="694"/>
      <c r="AG8" s="694"/>
      <c r="AH8" s="694"/>
      <c r="AI8" s="786"/>
    </row>
    <row r="9" spans="1:35" ht="15">
      <c r="A9" s="37">
        <v>1957</v>
      </c>
      <c r="B9" s="779"/>
      <c r="C9" s="694"/>
      <c r="D9" s="694"/>
      <c r="E9" s="694"/>
      <c r="F9" s="694"/>
      <c r="G9" s="694"/>
      <c r="H9" s="694"/>
      <c r="I9" s="694"/>
      <c r="J9" s="694"/>
      <c r="K9" s="694"/>
      <c r="L9" s="694"/>
      <c r="M9" s="694"/>
      <c r="N9" s="694"/>
      <c r="O9" s="694"/>
      <c r="P9" s="151"/>
      <c r="Q9" s="694"/>
      <c r="R9" s="694"/>
      <c r="S9" s="694"/>
      <c r="T9" s="694"/>
      <c r="U9" s="694"/>
      <c r="V9" s="785"/>
      <c r="W9" s="299"/>
      <c r="X9" s="779"/>
      <c r="Y9" s="694"/>
      <c r="Z9" s="694"/>
      <c r="AA9" s="694"/>
      <c r="AB9" s="694"/>
      <c r="AC9" s="694"/>
      <c r="AD9" s="694"/>
      <c r="AE9" s="694"/>
      <c r="AF9" s="694"/>
      <c r="AG9" s="694"/>
      <c r="AH9" s="694"/>
      <c r="AI9" s="786"/>
    </row>
    <row r="10" spans="1:35" ht="15">
      <c r="A10" s="37">
        <v>1958</v>
      </c>
      <c r="B10" s="779"/>
      <c r="C10" s="694"/>
      <c r="D10" s="694"/>
      <c r="E10" s="694"/>
      <c r="F10" s="694"/>
      <c r="G10" s="694"/>
      <c r="H10" s="694"/>
      <c r="I10" s="694"/>
      <c r="J10" s="694"/>
      <c r="K10" s="694"/>
      <c r="L10" s="694"/>
      <c r="M10" s="694"/>
      <c r="N10" s="694"/>
      <c r="O10" s="694"/>
      <c r="P10" s="151"/>
      <c r="Q10" s="694"/>
      <c r="R10" s="694"/>
      <c r="S10" s="694"/>
      <c r="T10" s="694"/>
      <c r="U10" s="694"/>
      <c r="V10" s="785"/>
      <c r="W10" s="299"/>
      <c r="X10" s="779"/>
      <c r="Y10" s="694"/>
      <c r="Z10" s="694"/>
      <c r="AA10" s="694"/>
      <c r="AB10" s="694"/>
      <c r="AC10" s="694"/>
      <c r="AD10" s="694"/>
      <c r="AE10" s="694"/>
      <c r="AF10" s="694"/>
      <c r="AG10" s="694"/>
      <c r="AH10" s="694"/>
      <c r="AI10" s="786"/>
    </row>
    <row r="11" spans="1:35" ht="15">
      <c r="A11" s="37">
        <v>1959</v>
      </c>
      <c r="B11" s="779"/>
      <c r="C11" s="694"/>
      <c r="D11" s="694"/>
      <c r="E11" s="694"/>
      <c r="F11" s="694"/>
      <c r="G11" s="694"/>
      <c r="H11" s="694"/>
      <c r="I11" s="694"/>
      <c r="J11" s="694"/>
      <c r="K11" s="694"/>
      <c r="L11" s="694"/>
      <c r="M11" s="694"/>
      <c r="N11" s="694"/>
      <c r="O11" s="694"/>
      <c r="P11" s="151"/>
      <c r="Q11" s="694"/>
      <c r="R11" s="694"/>
      <c r="S11" s="694"/>
      <c r="T11" s="694"/>
      <c r="U11" s="694"/>
      <c r="V11" s="785"/>
      <c r="W11" s="299"/>
      <c r="X11" s="779"/>
      <c r="Y11" s="694"/>
      <c r="Z11" s="694"/>
      <c r="AA11" s="694"/>
      <c r="AB11" s="694"/>
      <c r="AC11" s="694"/>
      <c r="AD11" s="694"/>
      <c r="AE11" s="694"/>
      <c r="AF11" s="694"/>
      <c r="AG11" s="694"/>
      <c r="AH11" s="694"/>
      <c r="AI11" s="786"/>
    </row>
    <row r="12" spans="1:35" ht="15">
      <c r="A12" s="37">
        <v>1960</v>
      </c>
      <c r="B12" s="779"/>
      <c r="C12" s="694"/>
      <c r="D12" s="694"/>
      <c r="E12" s="694"/>
      <c r="F12" s="694"/>
      <c r="G12" s="694"/>
      <c r="H12" s="694"/>
      <c r="I12" s="694"/>
      <c r="J12" s="694"/>
      <c r="K12" s="694"/>
      <c r="L12" s="694"/>
      <c r="M12" s="694"/>
      <c r="N12" s="694"/>
      <c r="O12" s="694"/>
      <c r="P12" s="151"/>
      <c r="Q12" s="694"/>
      <c r="R12" s="694"/>
      <c r="S12" s="694"/>
      <c r="T12" s="694"/>
      <c r="U12" s="694"/>
      <c r="V12" s="785"/>
      <c r="W12" s="299"/>
      <c r="X12" s="779"/>
      <c r="Y12" s="694"/>
      <c r="Z12" s="694"/>
      <c r="AA12" s="694"/>
      <c r="AB12" s="694"/>
      <c r="AC12" s="694"/>
      <c r="AD12" s="694"/>
      <c r="AE12" s="694"/>
      <c r="AF12" s="694"/>
      <c r="AG12" s="694"/>
      <c r="AH12" s="694"/>
      <c r="AI12" s="786"/>
    </row>
    <row r="13" spans="1:35" ht="15">
      <c r="A13" s="37">
        <v>1961</v>
      </c>
      <c r="B13" s="779"/>
      <c r="C13" s="694"/>
      <c r="D13" s="694"/>
      <c r="E13" s="694"/>
      <c r="F13" s="694"/>
      <c r="G13" s="694"/>
      <c r="H13" s="694"/>
      <c r="I13" s="694"/>
      <c r="J13" s="694"/>
      <c r="K13" s="694"/>
      <c r="L13" s="694"/>
      <c r="M13" s="694"/>
      <c r="N13" s="694"/>
      <c r="O13" s="694"/>
      <c r="P13" s="151"/>
      <c r="Q13" s="694"/>
      <c r="R13" s="694"/>
      <c r="S13" s="694"/>
      <c r="T13" s="694"/>
      <c r="U13" s="694"/>
      <c r="V13" s="785"/>
      <c r="W13" s="299"/>
      <c r="X13" s="779"/>
      <c r="Y13" s="694"/>
      <c r="Z13" s="694"/>
      <c r="AA13" s="694"/>
      <c r="AB13" s="694"/>
      <c r="AC13" s="694"/>
      <c r="AD13" s="694"/>
      <c r="AE13" s="694"/>
      <c r="AF13" s="694"/>
      <c r="AG13" s="694"/>
      <c r="AH13" s="694"/>
      <c r="AI13" s="786"/>
    </row>
    <row r="14" spans="1:35" ht="15">
      <c r="A14" s="37">
        <v>1962</v>
      </c>
      <c r="B14" s="779"/>
      <c r="C14" s="694"/>
      <c r="D14" s="694"/>
      <c r="E14" s="694"/>
      <c r="F14" s="694"/>
      <c r="G14" s="694"/>
      <c r="H14" s="694"/>
      <c r="I14" s="694"/>
      <c r="J14" s="694"/>
      <c r="K14" s="694"/>
      <c r="L14" s="694"/>
      <c r="M14" s="694"/>
      <c r="N14" s="694"/>
      <c r="O14" s="694"/>
      <c r="P14" s="151"/>
      <c r="Q14" s="694"/>
      <c r="R14" s="694"/>
      <c r="S14" s="694"/>
      <c r="T14" s="694"/>
      <c r="U14" s="694"/>
      <c r="V14" s="785"/>
      <c r="W14" s="299"/>
      <c r="X14" s="779"/>
      <c r="Y14" s="694"/>
      <c r="Z14" s="694"/>
      <c r="AA14" s="694"/>
      <c r="AB14" s="694"/>
      <c r="AC14" s="694"/>
      <c r="AD14" s="694"/>
      <c r="AE14" s="694"/>
      <c r="AF14" s="694"/>
      <c r="AG14" s="694"/>
      <c r="AH14" s="694"/>
      <c r="AI14" s="786"/>
    </row>
    <row r="15" spans="1:35" ht="15">
      <c r="A15" s="37">
        <v>1963</v>
      </c>
      <c r="B15" s="779"/>
      <c r="C15" s="694"/>
      <c r="D15" s="694"/>
      <c r="E15" s="694"/>
      <c r="F15" s="694"/>
      <c r="G15" s="694"/>
      <c r="H15" s="694"/>
      <c r="I15" s="694"/>
      <c r="J15" s="694"/>
      <c r="K15" s="694"/>
      <c r="L15" s="694"/>
      <c r="M15" s="694"/>
      <c r="N15" s="694"/>
      <c r="O15" s="694"/>
      <c r="P15" s="151"/>
      <c r="Q15" s="694"/>
      <c r="R15" s="694"/>
      <c r="S15" s="694"/>
      <c r="T15" s="694"/>
      <c r="U15" s="694"/>
      <c r="V15" s="785"/>
      <c r="W15" s="299"/>
      <c r="X15" s="779"/>
      <c r="Y15" s="694"/>
      <c r="Z15" s="694"/>
      <c r="AA15" s="694"/>
      <c r="AB15" s="694"/>
      <c r="AC15" s="694"/>
      <c r="AD15" s="694"/>
      <c r="AE15" s="694"/>
      <c r="AF15" s="694"/>
      <c r="AG15" s="694"/>
      <c r="AH15" s="694"/>
      <c r="AI15" s="786"/>
    </row>
    <row r="16" spans="1:35" ht="14.25" customHeight="1">
      <c r="A16" s="37">
        <v>1964</v>
      </c>
      <c r="B16" s="740">
        <v>22474.161870630764</v>
      </c>
      <c r="C16" s="365"/>
      <c r="D16" s="365"/>
      <c r="E16" s="365">
        <v>12162.793408325146</v>
      </c>
      <c r="F16" s="365"/>
      <c r="G16" s="365"/>
      <c r="H16" s="365">
        <v>11924.699962972501</v>
      </c>
      <c r="I16" s="365"/>
      <c r="J16" s="365"/>
      <c r="K16" s="365">
        <v>238.09344535264341</v>
      </c>
      <c r="L16" s="365"/>
      <c r="M16" s="365"/>
      <c r="N16" s="365">
        <v>53.74901692674684</v>
      </c>
      <c r="O16" s="365">
        <v>86.041893976318804</v>
      </c>
      <c r="P16" s="365">
        <v>23.041746803586079</v>
      </c>
      <c r="Q16" s="365">
        <v>53.059598091422934</v>
      </c>
      <c r="R16" s="40"/>
      <c r="S16" s="40"/>
      <c r="T16" s="365">
        <v>2.1064387154799258</v>
      </c>
      <c r="U16" s="40"/>
      <c r="V16" s="248"/>
      <c r="W16" s="40"/>
      <c r="X16" s="64"/>
      <c r="Y16" s="40"/>
      <c r="Z16" s="40"/>
      <c r="AA16" s="40"/>
      <c r="AB16" s="40"/>
      <c r="AC16" s="40"/>
      <c r="AD16" s="40"/>
      <c r="AE16" s="40"/>
      <c r="AF16" s="40"/>
      <c r="AG16" s="40"/>
      <c r="AH16" s="40"/>
      <c r="AI16" s="65"/>
    </row>
    <row r="17" spans="1:35" ht="14.25" customHeight="1">
      <c r="A17" s="37">
        <v>1965</v>
      </c>
      <c r="B17" s="740">
        <v>22698.790353166354</v>
      </c>
      <c r="C17" s="365"/>
      <c r="D17" s="365"/>
      <c r="E17" s="365">
        <v>12420.728163698988</v>
      </c>
      <c r="F17" s="365"/>
      <c r="G17" s="365"/>
      <c r="H17" s="365">
        <v>12216.203347260565</v>
      </c>
      <c r="I17" s="365"/>
      <c r="J17" s="365"/>
      <c r="K17" s="365">
        <v>204.52481643842287</v>
      </c>
      <c r="L17" s="365"/>
      <c r="M17" s="365"/>
      <c r="N17" s="365">
        <v>54.68288015520384</v>
      </c>
      <c r="O17" s="365">
        <v>85.737141105092178</v>
      </c>
      <c r="P17" s="365">
        <v>24.926980632970395</v>
      </c>
      <c r="Q17" s="365">
        <v>53.818741691477292</v>
      </c>
      <c r="R17" s="40"/>
      <c r="S17" s="40"/>
      <c r="T17" s="365">
        <v>1.7052122934837493</v>
      </c>
      <c r="U17" s="40"/>
      <c r="V17" s="248"/>
      <c r="W17" s="40"/>
      <c r="X17" s="64">
        <v>0.99949659448317352</v>
      </c>
      <c r="Y17" s="40">
        <v>2.1206868086511399</v>
      </c>
      <c r="Z17" s="40"/>
      <c r="AA17" s="40"/>
      <c r="AB17" s="40">
        <v>2.4445343295278921</v>
      </c>
      <c r="AC17" s="40">
        <v>-14.098930302134772</v>
      </c>
      <c r="AD17" s="40">
        <v>-19.047619047619058</v>
      </c>
      <c r="AE17" s="40"/>
      <c r="AF17" s="40"/>
      <c r="AG17" s="40">
        <v>1.7374517374517451</v>
      </c>
      <c r="AH17" s="40">
        <v>-0.35419126328216644</v>
      </c>
      <c r="AI17" s="65">
        <v>8.1818181818181799</v>
      </c>
    </row>
    <row r="18" spans="1:35" ht="14.25" customHeight="1">
      <c r="A18" s="37">
        <v>1966</v>
      </c>
      <c r="B18" s="740">
        <v>22942.855049644975</v>
      </c>
      <c r="C18" s="365"/>
      <c r="D18" s="365"/>
      <c r="E18" s="365">
        <v>12498.138711146723</v>
      </c>
      <c r="F18" s="365"/>
      <c r="G18" s="365"/>
      <c r="H18" s="365">
        <v>12348.290558119492</v>
      </c>
      <c r="I18" s="365"/>
      <c r="J18" s="365"/>
      <c r="K18" s="365">
        <v>149.84815302723192</v>
      </c>
      <c r="L18" s="365"/>
      <c r="M18" s="365"/>
      <c r="N18" s="365">
        <v>54.267829831445169</v>
      </c>
      <c r="O18" s="365">
        <v>85.330803943456658</v>
      </c>
      <c r="P18" s="365">
        <v>24.822245420226821</v>
      </c>
      <c r="Q18" s="365">
        <v>53.821943831313071</v>
      </c>
      <c r="R18" s="40"/>
      <c r="S18" s="40"/>
      <c r="T18" s="365">
        <v>1.3039858714875729</v>
      </c>
      <c r="U18" s="40"/>
      <c r="V18" s="248"/>
      <c r="W18" s="40"/>
      <c r="X18" s="64">
        <v>1.0752321717645064</v>
      </c>
      <c r="Y18" s="40">
        <v>0.62323678956259787</v>
      </c>
      <c r="Z18" s="40"/>
      <c r="AA18" s="40"/>
      <c r="AB18" s="40">
        <v>1.0812460066698781</v>
      </c>
      <c r="AC18" s="40">
        <v>-26.73351056528276</v>
      </c>
      <c r="AD18" s="40">
        <v>-23.529411764705888</v>
      </c>
      <c r="AE18" s="40"/>
      <c r="AF18" s="40"/>
      <c r="AG18" s="40">
        <v>-0.75901328273245694</v>
      </c>
      <c r="AH18" s="40">
        <v>-0.47393364928911552</v>
      </c>
      <c r="AI18" s="65">
        <v>-0.42016806722688926</v>
      </c>
    </row>
    <row r="19" spans="1:35" ht="14.25" customHeight="1">
      <c r="A19" s="37">
        <v>1967</v>
      </c>
      <c r="B19" s="740">
        <v>23203.455032612444</v>
      </c>
      <c r="C19" s="365"/>
      <c r="D19" s="365"/>
      <c r="E19" s="365">
        <v>12582.477050778496</v>
      </c>
      <c r="F19" s="365"/>
      <c r="G19" s="365"/>
      <c r="H19" s="365">
        <v>12424.888577129308</v>
      </c>
      <c r="I19" s="365"/>
      <c r="J19" s="365"/>
      <c r="K19" s="365">
        <v>157.58847364918716</v>
      </c>
      <c r="L19" s="365"/>
      <c r="M19" s="365"/>
      <c r="N19" s="365">
        <v>54.060304669565838</v>
      </c>
      <c r="O19" s="365">
        <v>84.822882491412258</v>
      </c>
      <c r="P19" s="365">
        <v>24.717510207483251</v>
      </c>
      <c r="Q19" s="365">
        <v>53.547579701670003</v>
      </c>
      <c r="R19" s="40"/>
      <c r="S19" s="40"/>
      <c r="T19" s="365">
        <v>1.3039858714875729</v>
      </c>
      <c r="U19" s="40"/>
      <c r="V19" s="248"/>
      <c r="W19" s="40"/>
      <c r="X19" s="64">
        <v>1.1358655337514456</v>
      </c>
      <c r="Y19" s="40">
        <v>0.67480719794343891</v>
      </c>
      <c r="Z19" s="40"/>
      <c r="AA19" s="40"/>
      <c r="AB19" s="40">
        <v>0.62031273599607584</v>
      </c>
      <c r="AC19" s="40">
        <v>5.1654427936449698</v>
      </c>
      <c r="AD19" s="40">
        <v>0</v>
      </c>
      <c r="AE19" s="40"/>
      <c r="AF19" s="40"/>
      <c r="AG19" s="40">
        <v>-0.38240917782026429</v>
      </c>
      <c r="AH19" s="40">
        <v>-0.59523809523811533</v>
      </c>
      <c r="AI19" s="65">
        <v>-0.42194092827002594</v>
      </c>
    </row>
    <row r="20" spans="1:35" ht="14.25" customHeight="1">
      <c r="A20" s="37">
        <v>1968</v>
      </c>
      <c r="B20" s="740">
        <v>23461.444180871142</v>
      </c>
      <c r="C20" s="365"/>
      <c r="D20" s="365"/>
      <c r="E20" s="365">
        <v>12642.618319158773</v>
      </c>
      <c r="F20" s="365"/>
      <c r="G20" s="365"/>
      <c r="H20" s="365">
        <v>12484.265773138521</v>
      </c>
      <c r="I20" s="365"/>
      <c r="J20" s="365"/>
      <c r="K20" s="365">
        <v>158.35254602025205</v>
      </c>
      <c r="L20" s="365"/>
      <c r="M20" s="365"/>
      <c r="N20" s="365">
        <v>53.852779507686506</v>
      </c>
      <c r="O20" s="365">
        <v>84.822882491412258</v>
      </c>
      <c r="P20" s="365">
        <v>24.40330456925253</v>
      </c>
      <c r="Q20" s="365">
        <v>53.211838439670046</v>
      </c>
      <c r="R20" s="40"/>
      <c r="S20" s="40"/>
      <c r="T20" s="365">
        <v>1.3039858714875729</v>
      </c>
      <c r="U20" s="40"/>
      <c r="V20" s="248"/>
      <c r="W20" s="40"/>
      <c r="X20" s="64">
        <v>1.111856608837325</v>
      </c>
      <c r="Y20" s="40">
        <v>0.47797638046600532</v>
      </c>
      <c r="Z20" s="40"/>
      <c r="AA20" s="40"/>
      <c r="AB20" s="40">
        <v>0.47788916287352379</v>
      </c>
      <c r="AC20" s="40">
        <v>0.48485295489681945</v>
      </c>
      <c r="AD20" s="40">
        <v>0</v>
      </c>
      <c r="AE20" s="40"/>
      <c r="AF20" s="40"/>
      <c r="AG20" s="40">
        <v>-0.38387715930902067</v>
      </c>
      <c r="AH20" s="40">
        <v>0</v>
      </c>
      <c r="AI20" s="65">
        <v>-1.2711864406779738</v>
      </c>
    </row>
    <row r="21" spans="1:35" ht="14.25" customHeight="1">
      <c r="A21" s="37">
        <v>1969</v>
      </c>
      <c r="B21" s="740">
        <v>23668.280308354409</v>
      </c>
      <c r="C21" s="365"/>
      <c r="D21" s="365"/>
      <c r="E21" s="365">
        <v>12699.54669841022</v>
      </c>
      <c r="F21" s="365"/>
      <c r="G21" s="365"/>
      <c r="H21" s="365">
        <v>12561.612094846174</v>
      </c>
      <c r="I21" s="365"/>
      <c r="J21" s="365"/>
      <c r="K21" s="365">
        <v>137.93460356404626</v>
      </c>
      <c r="L21" s="365"/>
      <c r="M21" s="365"/>
      <c r="N21" s="365">
        <v>53.541491764867509</v>
      </c>
      <c r="O21" s="365">
        <v>84.111792458550113</v>
      </c>
      <c r="P21" s="365">
        <v>24.612774994739674</v>
      </c>
      <c r="Q21" s="365">
        <v>53.073615536031092</v>
      </c>
      <c r="R21" s="40"/>
      <c r="S21" s="40"/>
      <c r="T21" s="365">
        <v>1.1033726604894849</v>
      </c>
      <c r="U21" s="40"/>
      <c r="V21" s="248"/>
      <c r="W21" s="40"/>
      <c r="X21" s="64">
        <v>0.88160015167313421</v>
      </c>
      <c r="Y21" s="40">
        <v>0.45028947180330015</v>
      </c>
      <c r="Z21" s="40"/>
      <c r="AA21" s="40"/>
      <c r="AB21" s="40">
        <v>0.61955042541688155</v>
      </c>
      <c r="AC21" s="40">
        <v>-12.893978006261108</v>
      </c>
      <c r="AD21" s="40">
        <v>-15.384615384615374</v>
      </c>
      <c r="AE21" s="40"/>
      <c r="AF21" s="40"/>
      <c r="AG21" s="40">
        <v>-0.57803468208093012</v>
      </c>
      <c r="AH21" s="40">
        <v>-0.83832335329342422</v>
      </c>
      <c r="AI21" s="65">
        <v>0.85836909871244149</v>
      </c>
    </row>
    <row r="22" spans="1:35" ht="14.25" customHeight="1">
      <c r="A22" s="37">
        <v>1970</v>
      </c>
      <c r="B22" s="740">
        <v>23855.003338822011</v>
      </c>
      <c r="C22" s="365"/>
      <c r="D22" s="365"/>
      <c r="E22" s="365">
        <v>12709.486574152535</v>
      </c>
      <c r="F22" s="365"/>
      <c r="G22" s="365"/>
      <c r="H22" s="365">
        <v>12559.353283302973</v>
      </c>
      <c r="I22" s="365"/>
      <c r="J22" s="365"/>
      <c r="K22" s="365">
        <v>150.13329084956243</v>
      </c>
      <c r="L22" s="365"/>
      <c r="M22" s="365"/>
      <c r="N22" s="365">
        <v>53.126441441108845</v>
      </c>
      <c r="O22" s="365">
        <v>82.892780973643582</v>
      </c>
      <c r="P22" s="365">
        <v>24.926980632970391</v>
      </c>
      <c r="Q22" s="365">
        <v>52.648717356763818</v>
      </c>
      <c r="R22" s="40"/>
      <c r="S22" s="40"/>
      <c r="T22" s="365">
        <v>1.2036792659885289</v>
      </c>
      <c r="U22" s="40"/>
      <c r="V22" s="248"/>
      <c r="W22" s="40"/>
      <c r="X22" s="64">
        <v>0.78891676131489508</v>
      </c>
      <c r="Y22" s="40">
        <v>7.8269531805874593E-2</v>
      </c>
      <c r="Z22" s="40"/>
      <c r="AA22" s="40"/>
      <c r="AB22" s="40">
        <v>-1.7981860338833755E-2</v>
      </c>
      <c r="AC22" s="40">
        <v>8.8438194407482573</v>
      </c>
      <c r="AD22" s="40">
        <v>9.0909090909090828</v>
      </c>
      <c r="AE22" s="40"/>
      <c r="AF22" s="40"/>
      <c r="AG22" s="40">
        <v>-0.77519379844961378</v>
      </c>
      <c r="AH22" s="40">
        <v>-1.449275362318847</v>
      </c>
      <c r="AI22" s="65">
        <v>1.2765957446808418</v>
      </c>
    </row>
    <row r="23" spans="1:35" ht="14.25" customHeight="1">
      <c r="A23" s="37">
        <v>1971</v>
      </c>
      <c r="B23" s="740">
        <v>24077.987962466897</v>
      </c>
      <c r="C23" s="365"/>
      <c r="D23" s="365"/>
      <c r="E23" s="365">
        <v>12863.805655121627</v>
      </c>
      <c r="F23" s="365"/>
      <c r="G23" s="365"/>
      <c r="H23" s="365">
        <v>12660.147293441851</v>
      </c>
      <c r="I23" s="365"/>
      <c r="J23" s="365"/>
      <c r="K23" s="365">
        <v>203.65836167977616</v>
      </c>
      <c r="L23" s="365"/>
      <c r="M23" s="365"/>
      <c r="N23" s="365">
        <v>53.230204022048504</v>
      </c>
      <c r="O23" s="365">
        <v>81.978522359963691</v>
      </c>
      <c r="P23" s="365">
        <v>25.974332760406117</v>
      </c>
      <c r="Q23" s="365">
        <v>52.579755888144241</v>
      </c>
      <c r="R23" s="40"/>
      <c r="S23" s="40"/>
      <c r="T23" s="365">
        <v>1.7052122934837493</v>
      </c>
      <c r="U23" s="40"/>
      <c r="V23" s="248"/>
      <c r="W23" s="40"/>
      <c r="X23" s="64">
        <v>0.9347499158887107</v>
      </c>
      <c r="Y23" s="40">
        <v>1.2142038946162614</v>
      </c>
      <c r="Z23" s="40"/>
      <c r="AA23" s="40"/>
      <c r="AB23" s="40">
        <v>0.80254140372719718</v>
      </c>
      <c r="AC23" s="40">
        <v>35.651700250710739</v>
      </c>
      <c r="AD23" s="40">
        <v>41.66666666666665</v>
      </c>
      <c r="AE23" s="40"/>
      <c r="AF23" s="40"/>
      <c r="AG23" s="40">
        <v>0.1953124999999778</v>
      </c>
      <c r="AH23" s="40">
        <v>-1.1029411764705843</v>
      </c>
      <c r="AI23" s="65">
        <v>4.2016806722688926</v>
      </c>
    </row>
    <row r="24" spans="1:35" ht="14.25" customHeight="1">
      <c r="A24" s="37">
        <v>1972</v>
      </c>
      <c r="B24" s="740">
        <v>24342.552546288414</v>
      </c>
      <c r="C24" s="365"/>
      <c r="D24" s="365"/>
      <c r="E24" s="365">
        <v>13169.833344642633</v>
      </c>
      <c r="F24" s="365"/>
      <c r="G24" s="365"/>
      <c r="H24" s="365">
        <v>12891.111112646182</v>
      </c>
      <c r="I24" s="365"/>
      <c r="J24" s="365"/>
      <c r="K24" s="365">
        <v>278.72223199645219</v>
      </c>
      <c r="L24" s="365"/>
      <c r="M24" s="365"/>
      <c r="N24" s="365">
        <v>53.956542088626172</v>
      </c>
      <c r="O24" s="365">
        <v>81.267432327101531</v>
      </c>
      <c r="P24" s="365">
        <v>27.859566589790433</v>
      </c>
      <c r="Q24" s="365">
        <v>52.957105004223273</v>
      </c>
      <c r="R24" s="40"/>
      <c r="S24" s="40"/>
      <c r="T24" s="365">
        <v>2.2067453209789698</v>
      </c>
      <c r="U24" s="40"/>
      <c r="V24" s="248"/>
      <c r="W24" s="40"/>
      <c r="X24" s="64">
        <v>1.0987819423862399</v>
      </c>
      <c r="Y24" s="40">
        <v>2.37898253227391</v>
      </c>
      <c r="Z24" s="40"/>
      <c r="AA24" s="40"/>
      <c r="AB24" s="40">
        <v>1.8243375361357339</v>
      </c>
      <c r="AC24" s="40">
        <v>36.857740432334076</v>
      </c>
      <c r="AD24" s="40">
        <v>29.411764705882359</v>
      </c>
      <c r="AE24" s="40"/>
      <c r="AF24" s="40"/>
      <c r="AG24" s="40">
        <v>1.3645224171540127</v>
      </c>
      <c r="AH24" s="40">
        <v>-0.86741016109048719</v>
      </c>
      <c r="AI24" s="65">
        <v>7.2580645161290258</v>
      </c>
    </row>
    <row r="25" spans="1:35" ht="14.25" customHeight="1">
      <c r="A25" s="37">
        <v>1973</v>
      </c>
      <c r="B25" s="740">
        <v>24614.852936654421</v>
      </c>
      <c r="C25" s="365"/>
      <c r="D25" s="365"/>
      <c r="E25" s="365">
        <v>13481.985604065474</v>
      </c>
      <c r="F25" s="365"/>
      <c r="G25" s="365"/>
      <c r="H25" s="365">
        <v>13124.142889592453</v>
      </c>
      <c r="I25" s="365"/>
      <c r="J25" s="365"/>
      <c r="K25" s="365">
        <v>357.84271447302086</v>
      </c>
      <c r="L25" s="365"/>
      <c r="M25" s="365"/>
      <c r="N25" s="365">
        <v>55.201693059902162</v>
      </c>
      <c r="O25" s="365">
        <v>80.861095165466025</v>
      </c>
      <c r="P25" s="365">
        <v>30.582682121123327</v>
      </c>
      <c r="Q25" s="365">
        <v>53.317982127973863</v>
      </c>
      <c r="R25" s="40"/>
      <c r="S25" s="40"/>
      <c r="T25" s="365">
        <v>2.8085849539732344</v>
      </c>
      <c r="U25" s="40"/>
      <c r="V25" s="248"/>
      <c r="W25" s="40"/>
      <c r="X25" s="64">
        <v>1.1186188870218716</v>
      </c>
      <c r="Y25" s="40">
        <v>2.3702066021193957</v>
      </c>
      <c r="Z25" s="40"/>
      <c r="AA25" s="40"/>
      <c r="AB25" s="40">
        <v>1.8076934944549983</v>
      </c>
      <c r="AC25" s="40">
        <v>28.386857377625962</v>
      </c>
      <c r="AD25" s="40">
        <v>27.27272727272727</v>
      </c>
      <c r="AE25" s="40"/>
      <c r="AF25" s="40"/>
      <c r="AG25" s="40">
        <v>2.3076923076922995</v>
      </c>
      <c r="AH25" s="40">
        <v>-0.50000000000000044</v>
      </c>
      <c r="AI25" s="65">
        <v>9.7744360902255458</v>
      </c>
    </row>
    <row r="26" spans="1:35" ht="14.25" customHeight="1">
      <c r="A26" s="37">
        <v>1974</v>
      </c>
      <c r="B26" s="740">
        <v>24905.622565145393</v>
      </c>
      <c r="C26" s="365"/>
      <c r="D26" s="365"/>
      <c r="E26" s="365">
        <v>13682.48996626149</v>
      </c>
      <c r="F26" s="365"/>
      <c r="G26" s="365"/>
      <c r="H26" s="365">
        <v>13294.886703062817</v>
      </c>
      <c r="I26" s="365"/>
      <c r="J26" s="365"/>
      <c r="K26" s="365">
        <v>387.60326319867374</v>
      </c>
      <c r="L26" s="365"/>
      <c r="M26" s="365"/>
      <c r="N26" s="365">
        <v>54.994167898022823</v>
      </c>
      <c r="O26" s="365">
        <v>80.150005132603894</v>
      </c>
      <c r="P26" s="365">
        <v>31.001622972097621</v>
      </c>
      <c r="Q26" s="365">
        <v>53.381065533646108</v>
      </c>
      <c r="R26" s="40"/>
      <c r="S26" s="40"/>
      <c r="T26" s="365">
        <v>3.0091981649713224</v>
      </c>
      <c r="U26" s="40"/>
      <c r="V26" s="248"/>
      <c r="W26" s="40"/>
      <c r="X26" s="64">
        <v>1.1812771306790149</v>
      </c>
      <c r="Y26" s="40">
        <v>1.4872020196754487</v>
      </c>
      <c r="Z26" s="40"/>
      <c r="AA26" s="40"/>
      <c r="AB26" s="40">
        <v>1.300990204897623</v>
      </c>
      <c r="AC26" s="40">
        <v>8.3166563190981702</v>
      </c>
      <c r="AD26" s="40">
        <v>7.1428571428571397</v>
      </c>
      <c r="AE26" s="40"/>
      <c r="AF26" s="40"/>
      <c r="AG26" s="40">
        <v>-0.37593984962407401</v>
      </c>
      <c r="AH26" s="40">
        <v>-0.8793969849246186</v>
      </c>
      <c r="AI26" s="65">
        <v>1.3698630136986356</v>
      </c>
    </row>
    <row r="27" spans="1:35" ht="14.25" customHeight="1">
      <c r="A27" s="37">
        <v>1975</v>
      </c>
      <c r="B27" s="740">
        <v>25229.366069032247</v>
      </c>
      <c r="C27" s="365"/>
      <c r="D27" s="365"/>
      <c r="E27" s="365">
        <v>13565.219513059212</v>
      </c>
      <c r="F27" s="365"/>
      <c r="G27" s="365"/>
      <c r="H27" s="365">
        <v>13077.056647157782</v>
      </c>
      <c r="I27" s="365"/>
      <c r="J27" s="365"/>
      <c r="K27" s="365">
        <v>488.16286590143011</v>
      </c>
      <c r="L27" s="365"/>
      <c r="M27" s="365"/>
      <c r="N27" s="365">
        <v>53.437729183927829</v>
      </c>
      <c r="O27" s="365">
        <v>78.727825066879603</v>
      </c>
      <c r="P27" s="365">
        <v>29.325859568200453</v>
      </c>
      <c r="Q27" s="365">
        <v>51.832680263850136</v>
      </c>
      <c r="R27" s="40"/>
      <c r="S27" s="40"/>
      <c r="T27" s="365">
        <v>3.811651008963675</v>
      </c>
      <c r="U27" s="40"/>
      <c r="V27" s="248"/>
      <c r="W27" s="40"/>
      <c r="X27" s="64">
        <v>1.2998811936543175</v>
      </c>
      <c r="Y27" s="40">
        <v>-0.85708415274884375</v>
      </c>
      <c r="Z27" s="40"/>
      <c r="AA27" s="40"/>
      <c r="AB27" s="40">
        <v>-1.6384498850588347</v>
      </c>
      <c r="AC27" s="40">
        <v>25.943951522207009</v>
      </c>
      <c r="AD27" s="40">
        <v>26.666666666666661</v>
      </c>
      <c r="AE27" s="40"/>
      <c r="AF27" s="40"/>
      <c r="AG27" s="40">
        <v>-2.8301886792453046</v>
      </c>
      <c r="AH27" s="40">
        <v>-1.7743979721166259</v>
      </c>
      <c r="AI27" s="65">
        <v>-5.4054054054054053</v>
      </c>
    </row>
    <row r="28" spans="1:35" ht="14.25" customHeight="1">
      <c r="A28" s="37">
        <v>1976</v>
      </c>
      <c r="B28" s="740">
        <v>25579.314617588559</v>
      </c>
      <c r="C28" s="365"/>
      <c r="D28" s="365"/>
      <c r="E28" s="365">
        <v>13456.081685464287</v>
      </c>
      <c r="F28" s="365"/>
      <c r="G28" s="365"/>
      <c r="H28" s="365">
        <v>12843.207846706971</v>
      </c>
      <c r="I28" s="365"/>
      <c r="J28" s="365"/>
      <c r="K28" s="365">
        <v>612.87383875731666</v>
      </c>
      <c r="L28" s="365"/>
      <c r="M28" s="365"/>
      <c r="N28" s="365">
        <v>52.607628536410509</v>
      </c>
      <c r="O28" s="365">
        <v>77.508813581973087</v>
      </c>
      <c r="P28" s="365">
        <v>28.802183504482592</v>
      </c>
      <c r="Q28" s="365">
        <v>50.209350949051114</v>
      </c>
      <c r="R28" s="40"/>
      <c r="S28" s="40"/>
      <c r="T28" s="365">
        <v>4.8147170639541157</v>
      </c>
      <c r="U28" s="40"/>
      <c r="V28" s="248"/>
      <c r="W28" s="40"/>
      <c r="X28" s="64">
        <v>1.387068337740982</v>
      </c>
      <c r="Y28" s="40">
        <v>-0.8045415519436161</v>
      </c>
      <c r="Z28" s="40"/>
      <c r="AA28" s="40"/>
      <c r="AB28" s="40">
        <v>-1.7882372674560276</v>
      </c>
      <c r="AC28" s="40">
        <v>25.547001127502433</v>
      </c>
      <c r="AD28" s="40">
        <v>26.315789473684205</v>
      </c>
      <c r="AE28" s="40"/>
      <c r="AF28" s="40"/>
      <c r="AG28" s="40">
        <v>-1.5533980582524198</v>
      </c>
      <c r="AH28" s="40">
        <v>-1.5483870967741842</v>
      </c>
      <c r="AI28" s="65">
        <v>-1.7857142857142683</v>
      </c>
    </row>
    <row r="29" spans="1:35" ht="14.25" customHeight="1">
      <c r="A29" s="37">
        <v>1977</v>
      </c>
      <c r="B29" s="740">
        <v>25806.131660782823</v>
      </c>
      <c r="C29" s="365"/>
      <c r="D29" s="365"/>
      <c r="E29" s="365">
        <v>13407.607896097417</v>
      </c>
      <c r="F29" s="365"/>
      <c r="G29" s="365"/>
      <c r="H29" s="365">
        <v>12713.519869096941</v>
      </c>
      <c r="I29" s="365"/>
      <c r="J29" s="365"/>
      <c r="K29" s="365">
        <v>694.08802700047579</v>
      </c>
      <c r="L29" s="365"/>
      <c r="M29" s="365"/>
      <c r="N29" s="365">
        <v>51.953617662380353</v>
      </c>
      <c r="O29" s="365">
        <v>77.11824006563522</v>
      </c>
      <c r="P29" s="365">
        <v>28.493190681096479</v>
      </c>
      <c r="Q29" s="365">
        <v>49.265500293550311</v>
      </c>
      <c r="R29" s="40"/>
      <c r="S29" s="40"/>
      <c r="T29" s="365">
        <v>5.1739498397102768</v>
      </c>
      <c r="U29" s="40"/>
      <c r="V29" s="248"/>
      <c r="W29" s="40"/>
      <c r="X29" s="64">
        <v>0.8867205653676935</v>
      </c>
      <c r="Y29" s="40">
        <v>-0.36023703259198125</v>
      </c>
      <c r="Z29" s="40"/>
      <c r="AA29" s="40"/>
      <c r="AB29" s="40">
        <v>-1.0097787029373917</v>
      </c>
      <c r="AC29" s="40">
        <v>13.251371343869355</v>
      </c>
      <c r="AD29" s="40">
        <v>7.461139896373048</v>
      </c>
      <c r="AE29" s="40"/>
      <c r="AF29" s="40"/>
      <c r="AG29" s="40">
        <v>-1.2431863823276212</v>
      </c>
      <c r="AH29" s="40">
        <v>-0.50390852122229601</v>
      </c>
      <c r="AI29" s="65">
        <v>-1.0728104115371062</v>
      </c>
    </row>
    <row r="30" spans="1:35" ht="14.25" customHeight="1">
      <c r="A30" s="37">
        <v>1978</v>
      </c>
      <c r="B30" s="740">
        <v>26122.757619465665</v>
      </c>
      <c r="C30" s="365"/>
      <c r="D30" s="365"/>
      <c r="E30" s="365">
        <v>13447.27515111289</v>
      </c>
      <c r="F30" s="365"/>
      <c r="G30" s="365"/>
      <c r="H30" s="365">
        <v>12515.952831629569</v>
      </c>
      <c r="I30" s="365"/>
      <c r="J30" s="365"/>
      <c r="K30" s="365">
        <v>931.32231948332242</v>
      </c>
      <c r="L30" s="365"/>
      <c r="M30" s="365"/>
      <c r="N30" s="365">
        <v>51.478202065489199</v>
      </c>
      <c r="O30" s="365">
        <v>76.154324656724455</v>
      </c>
      <c r="P30" s="365">
        <v>28.429872479582929</v>
      </c>
      <c r="Q30" s="365">
        <v>47.912065846766374</v>
      </c>
      <c r="R30" s="40"/>
      <c r="S30" s="40"/>
      <c r="T30" s="365">
        <v>6.9277042935754283</v>
      </c>
      <c r="U30" s="40"/>
      <c r="V30" s="248"/>
      <c r="W30" s="40"/>
      <c r="X30" s="64">
        <v>1.2269408016855721</v>
      </c>
      <c r="Y30" s="40">
        <v>0.29585631771809062</v>
      </c>
      <c r="Z30" s="40"/>
      <c r="AA30" s="40"/>
      <c r="AB30" s="40">
        <v>-1.5539916522064212</v>
      </c>
      <c r="AC30" s="40">
        <v>34.179280329623673</v>
      </c>
      <c r="AD30" s="40">
        <v>33.89585342333654</v>
      </c>
      <c r="AE30" s="40"/>
      <c r="AF30" s="40"/>
      <c r="AG30" s="40">
        <v>-0.91507698266679594</v>
      </c>
      <c r="AH30" s="40">
        <v>-1.24991883643919</v>
      </c>
      <c r="AI30" s="65">
        <v>-0.22222222222222365</v>
      </c>
    </row>
    <row r="31" spans="1:35" ht="14.25" customHeight="1">
      <c r="A31" s="37">
        <v>1979</v>
      </c>
      <c r="B31" s="740">
        <v>26458.167961756692</v>
      </c>
      <c r="C31" s="365"/>
      <c r="D31" s="365"/>
      <c r="E31" s="365">
        <v>13508.365751871446</v>
      </c>
      <c r="F31" s="365"/>
      <c r="G31" s="365"/>
      <c r="H31" s="365">
        <v>12344.12245696926</v>
      </c>
      <c r="I31" s="365"/>
      <c r="J31" s="365"/>
      <c r="K31" s="365">
        <v>1164.243294902187</v>
      </c>
      <c r="L31" s="365"/>
      <c r="M31" s="365"/>
      <c r="N31" s="365">
        <v>51.055610423808169</v>
      </c>
      <c r="O31" s="365">
        <v>75.255504833869992</v>
      </c>
      <c r="P31" s="365">
        <v>28.417208839280221</v>
      </c>
      <c r="Q31" s="365">
        <v>46.655242626064542</v>
      </c>
      <c r="R31" s="40"/>
      <c r="S31" s="40"/>
      <c r="T31" s="365">
        <v>8.6165972740401617</v>
      </c>
      <c r="U31" s="40"/>
      <c r="V31" s="248"/>
      <c r="W31" s="40"/>
      <c r="X31" s="64">
        <v>1.2839775462338388</v>
      </c>
      <c r="Y31" s="40">
        <v>0.45429724663215154</v>
      </c>
      <c r="Z31" s="40"/>
      <c r="AA31" s="40"/>
      <c r="AB31" s="40">
        <v>-1.3728908775212822</v>
      </c>
      <c r="AC31" s="40">
        <v>25.009706150721712</v>
      </c>
      <c r="AD31" s="40">
        <v>24.378826071299954</v>
      </c>
      <c r="AE31" s="40"/>
      <c r="AF31" s="40"/>
      <c r="AG31" s="40">
        <v>-0.82091375519179888</v>
      </c>
      <c r="AH31" s="40">
        <v>-1.1802610382352086</v>
      </c>
      <c r="AI31" s="65">
        <v>-4.4543429844090543E-2</v>
      </c>
    </row>
    <row r="32" spans="1:35" ht="14.25" customHeight="1">
      <c r="A32" s="37">
        <v>1980</v>
      </c>
      <c r="B32" s="740">
        <v>26831.67373622509</v>
      </c>
      <c r="C32" s="365"/>
      <c r="D32" s="365"/>
      <c r="E32" s="365">
        <v>13553.20589955751</v>
      </c>
      <c r="F32" s="365"/>
      <c r="G32" s="365"/>
      <c r="H32" s="365">
        <v>12009.120847678736</v>
      </c>
      <c r="I32" s="365"/>
      <c r="J32" s="365"/>
      <c r="K32" s="365">
        <v>1544.0850518787724</v>
      </c>
      <c r="L32" s="365"/>
      <c r="M32" s="365"/>
      <c r="N32" s="365">
        <v>50.514793739513998</v>
      </c>
      <c r="O32" s="365">
        <v>74.341662952694847</v>
      </c>
      <c r="P32" s="365">
        <v>28.174066945468198</v>
      </c>
      <c r="Q32" s="365">
        <v>44.757255793049467</v>
      </c>
      <c r="R32" s="40"/>
      <c r="S32" s="40"/>
      <c r="T32" s="365">
        <v>11.390672597934968</v>
      </c>
      <c r="U32" s="40"/>
      <c r="V32" s="248"/>
      <c r="W32" s="40"/>
      <c r="X32" s="64">
        <v>1.4116841914688649</v>
      </c>
      <c r="Y32" s="40">
        <v>0.33194354157795036</v>
      </c>
      <c r="Z32" s="40"/>
      <c r="AA32" s="40"/>
      <c r="AB32" s="40">
        <v>-2.7138552007914374</v>
      </c>
      <c r="AC32" s="40">
        <v>32.625634061177692</v>
      </c>
      <c r="AD32" s="40">
        <v>32.194557035321367</v>
      </c>
      <c r="AE32" s="40"/>
      <c r="AF32" s="40"/>
      <c r="AG32" s="40">
        <v>-1.0592698428339209</v>
      </c>
      <c r="AH32" s="40">
        <v>-1.2143189832989565</v>
      </c>
      <c r="AI32" s="65">
        <v>-0.85561497326203106</v>
      </c>
    </row>
    <row r="33" spans="1:35" ht="14.25" customHeight="1">
      <c r="A33" s="37">
        <v>1981</v>
      </c>
      <c r="B33" s="740">
        <v>27200.890953154099</v>
      </c>
      <c r="C33" s="365"/>
      <c r="D33" s="365"/>
      <c r="E33" s="365">
        <v>13605.893703929203</v>
      </c>
      <c r="F33" s="365"/>
      <c r="G33" s="365"/>
      <c r="H33" s="365">
        <v>11700.308260752496</v>
      </c>
      <c r="I33" s="365"/>
      <c r="J33" s="365"/>
      <c r="K33" s="365">
        <v>1905.5854431767082</v>
      </c>
      <c r="L33" s="365"/>
      <c r="M33" s="365"/>
      <c r="N33" s="365">
        <v>50.021770157552808</v>
      </c>
      <c r="O33" s="365">
        <v>73.705729150452413</v>
      </c>
      <c r="P33" s="365">
        <v>27.794157736386914</v>
      </c>
      <c r="Q33" s="365">
        <v>43.014430229153128</v>
      </c>
      <c r="R33" s="40"/>
      <c r="S33" s="40"/>
      <c r="T33" s="365">
        <v>14.000099566274866</v>
      </c>
      <c r="U33" s="40"/>
      <c r="V33" s="248"/>
      <c r="W33" s="40"/>
      <c r="X33" s="64">
        <v>1.3760498899870521</v>
      </c>
      <c r="Y33" s="40">
        <v>0.38874790778036239</v>
      </c>
      <c r="Z33" s="40"/>
      <c r="AA33" s="40"/>
      <c r="AB33" s="40">
        <v>-2.5714837151125103</v>
      </c>
      <c r="AC33" s="40">
        <v>23.411948121515614</v>
      </c>
      <c r="AD33" s="40">
        <v>22.908453788874294</v>
      </c>
      <c r="AE33" s="40"/>
      <c r="AF33" s="40"/>
      <c r="AG33" s="40">
        <v>-0.97599840653319614</v>
      </c>
      <c r="AH33" s="40">
        <v>-0.85542046947092443</v>
      </c>
      <c r="AI33" s="65">
        <v>-1.3484358144552178</v>
      </c>
    </row>
    <row r="34" spans="1:35" ht="14.25" customHeight="1">
      <c r="A34" s="37">
        <v>1982</v>
      </c>
      <c r="B34" s="740">
        <v>27570.158328650818</v>
      </c>
      <c r="C34" s="365"/>
      <c r="D34" s="365"/>
      <c r="E34" s="365">
        <v>13770.64402708188</v>
      </c>
      <c r="F34" s="365"/>
      <c r="G34" s="365"/>
      <c r="H34" s="365">
        <v>11592.722666862814</v>
      </c>
      <c r="I34" s="365"/>
      <c r="J34" s="365"/>
      <c r="K34" s="365">
        <v>2177.921360219068</v>
      </c>
      <c r="L34" s="365"/>
      <c r="M34" s="365"/>
      <c r="N34" s="365">
        <v>49.951338217272635</v>
      </c>
      <c r="O34" s="365">
        <v>73.044758584342176</v>
      </c>
      <c r="P34" s="365">
        <v>28.250048787284463</v>
      </c>
      <c r="Q34" s="365">
        <v>42.048081583977321</v>
      </c>
      <c r="R34" s="40"/>
      <c r="S34" s="40"/>
      <c r="T34" s="365">
        <v>15.811231477378849</v>
      </c>
      <c r="U34" s="40"/>
      <c r="V34" s="248"/>
      <c r="W34" s="40"/>
      <c r="X34" s="64">
        <v>1.3575561775997613</v>
      </c>
      <c r="Y34" s="40">
        <v>1.2108746895846956</v>
      </c>
      <c r="Z34" s="40"/>
      <c r="AA34" s="40"/>
      <c r="AB34" s="40">
        <v>-0.91951076409300114</v>
      </c>
      <c r="AC34" s="40">
        <v>14.291456623868925</v>
      </c>
      <c r="AD34" s="40">
        <v>12.936564504632919</v>
      </c>
      <c r="AE34" s="40"/>
      <c r="AF34" s="40"/>
      <c r="AG34" s="40">
        <v>-0.14080257467565804</v>
      </c>
      <c r="AH34" s="40">
        <v>-0.89676959135839285</v>
      </c>
      <c r="AI34" s="65">
        <v>1.6402405686167576</v>
      </c>
    </row>
    <row r="35" spans="1:35" ht="14.25" customHeight="1">
      <c r="A35" s="37">
        <v>1983</v>
      </c>
      <c r="B35" s="740">
        <v>27925.180670917292</v>
      </c>
      <c r="C35" s="365"/>
      <c r="D35" s="365"/>
      <c r="E35" s="365">
        <v>13945.159762251724</v>
      </c>
      <c r="F35" s="365"/>
      <c r="G35" s="365"/>
      <c r="H35" s="365">
        <v>11532.902005866992</v>
      </c>
      <c r="I35" s="365"/>
      <c r="J35" s="365"/>
      <c r="K35" s="365">
        <v>2412.2577563847335</v>
      </c>
      <c r="L35" s="365"/>
      <c r="M35" s="365"/>
      <c r="N35" s="365">
        <v>49.941276511518318</v>
      </c>
      <c r="O35" s="365">
        <v>72.251093169732528</v>
      </c>
      <c r="P35" s="365">
        <v>28.961745372296736</v>
      </c>
      <c r="Q35" s="365">
        <v>41.299292354723939</v>
      </c>
      <c r="R35" s="40"/>
      <c r="S35" s="40"/>
      <c r="T35" s="365">
        <v>17.290572005319152</v>
      </c>
      <c r="U35" s="40"/>
      <c r="V35" s="248"/>
      <c r="W35" s="40"/>
      <c r="X35" s="64">
        <v>1.2877051268056716</v>
      </c>
      <c r="Y35" s="40">
        <v>1.2673026390533026</v>
      </c>
      <c r="Z35" s="40"/>
      <c r="AA35" s="40"/>
      <c r="AB35" s="40">
        <v>-0.51601908123632967</v>
      </c>
      <c r="AC35" s="40">
        <v>10.759635331465534</v>
      </c>
      <c r="AD35" s="40">
        <v>9.3562638056168943</v>
      </c>
      <c r="AE35" s="40"/>
      <c r="AF35" s="40"/>
      <c r="AG35" s="40">
        <v>-2.0143015409423981E-2</v>
      </c>
      <c r="AH35" s="40">
        <v>-1.0865467009425922</v>
      </c>
      <c r="AI35" s="65">
        <v>2.5192755961986668</v>
      </c>
    </row>
    <row r="36" spans="1:35" ht="14.25" customHeight="1">
      <c r="A36" s="37">
        <v>1984</v>
      </c>
      <c r="B36" s="740">
        <v>28291.438532351283</v>
      </c>
      <c r="C36" s="365"/>
      <c r="D36" s="365"/>
      <c r="E36" s="365">
        <v>14042.359677213297</v>
      </c>
      <c r="F36" s="365"/>
      <c r="G36" s="365"/>
      <c r="H36" s="365">
        <v>11227.763342783301</v>
      </c>
      <c r="I36" s="365"/>
      <c r="J36" s="365"/>
      <c r="K36" s="365">
        <v>2814.5963344299967</v>
      </c>
      <c r="L36" s="365"/>
      <c r="M36" s="365"/>
      <c r="N36" s="365">
        <v>49.634394486011857</v>
      </c>
      <c r="O36" s="365">
        <v>71.58511525084873</v>
      </c>
      <c r="P36" s="365">
        <v>28.987072652902157</v>
      </c>
      <c r="Q36" s="365">
        <v>39.686081462221665</v>
      </c>
      <c r="R36" s="40"/>
      <c r="S36" s="40"/>
      <c r="T36" s="365">
        <v>20.037205936621472</v>
      </c>
      <c r="U36" s="40"/>
      <c r="V36" s="248"/>
      <c r="W36" s="40"/>
      <c r="X36" s="64">
        <v>1.3115684576946451</v>
      </c>
      <c r="Y36" s="40">
        <v>0.69701542770908009</v>
      </c>
      <c r="Z36" s="40"/>
      <c r="AA36" s="40"/>
      <c r="AB36" s="40">
        <v>-2.6458099004783131</v>
      </c>
      <c r="AC36" s="40">
        <v>16.678921519906332</v>
      </c>
      <c r="AD36" s="40">
        <v>15.885153657480867</v>
      </c>
      <c r="AE36" s="40"/>
      <c r="AF36" s="40"/>
      <c r="AG36" s="40">
        <v>-0.61448574594540339</v>
      </c>
      <c r="AH36" s="40">
        <v>-0.92175479936238425</v>
      </c>
      <c r="AI36" s="65">
        <v>8.7450808919986578E-2</v>
      </c>
    </row>
    <row r="37" spans="1:35" ht="14.25" customHeight="1">
      <c r="A37" s="37">
        <v>1985</v>
      </c>
      <c r="B37" s="740">
        <v>28673.01983622133</v>
      </c>
      <c r="C37" s="365"/>
      <c r="D37" s="365"/>
      <c r="E37" s="365">
        <v>14140.039031007753</v>
      </c>
      <c r="F37" s="365"/>
      <c r="G37" s="365"/>
      <c r="H37" s="365">
        <v>11112.198773721204</v>
      </c>
      <c r="I37" s="365"/>
      <c r="J37" s="365"/>
      <c r="K37" s="365">
        <v>3027.8402572865484</v>
      </c>
      <c r="L37" s="365"/>
      <c r="M37" s="365"/>
      <c r="N37" s="365">
        <v>49.317450754751086</v>
      </c>
      <c r="O37" s="365">
        <v>70.796457189012628</v>
      </c>
      <c r="P37" s="365">
        <v>29.093447231444916</v>
      </c>
      <c r="Q37" s="365">
        <v>38.75489514949404</v>
      </c>
      <c r="R37" s="40"/>
      <c r="S37" s="40"/>
      <c r="T37" s="365">
        <v>21.406780894191844</v>
      </c>
      <c r="U37" s="40"/>
      <c r="V37" s="248"/>
      <c r="W37" s="40"/>
      <c r="X37" s="64">
        <v>1.3487518615700855</v>
      </c>
      <c r="Y37" s="40">
        <v>0.69560498406091575</v>
      </c>
      <c r="Z37" s="40"/>
      <c r="AA37" s="40"/>
      <c r="AB37" s="40">
        <v>-1.0292750705008125</v>
      </c>
      <c r="AC37" s="40">
        <v>7.5763590056595831</v>
      </c>
      <c r="AD37" s="40">
        <v>6.8351593625498142</v>
      </c>
      <c r="AE37" s="40"/>
      <c r="AF37" s="40"/>
      <c r="AG37" s="40">
        <v>-0.6385566592337355</v>
      </c>
      <c r="AH37" s="40">
        <v>-1.1017067711248107</v>
      </c>
      <c r="AI37" s="65">
        <v>0.3669724770642091</v>
      </c>
    </row>
    <row r="38" spans="1:35" ht="14.25" customHeight="1">
      <c r="A38" s="37">
        <v>1986</v>
      </c>
      <c r="B38" s="740">
        <v>28999.175922769471</v>
      </c>
      <c r="C38" s="365"/>
      <c r="D38" s="365"/>
      <c r="E38" s="365">
        <v>14316.447287886349</v>
      </c>
      <c r="F38" s="365"/>
      <c r="G38" s="365"/>
      <c r="H38" s="365">
        <v>11318.831781863264</v>
      </c>
      <c r="I38" s="365"/>
      <c r="J38" s="365"/>
      <c r="K38" s="365">
        <v>2997.6155060230849</v>
      </c>
      <c r="L38" s="365"/>
      <c r="M38" s="365"/>
      <c r="N38" s="365">
        <v>49.370274709961222</v>
      </c>
      <c r="O38" s="365">
        <v>70.475986611504638</v>
      </c>
      <c r="P38" s="365">
        <v>29.486020080828911</v>
      </c>
      <c r="Q38" s="365">
        <v>39.031563558935424</v>
      </c>
      <c r="R38" s="40"/>
      <c r="S38" s="40"/>
      <c r="T38" s="365">
        <v>20.930298531904157</v>
      </c>
      <c r="U38" s="40"/>
      <c r="V38" s="248"/>
      <c r="W38" s="40"/>
      <c r="X38" s="64">
        <v>1.1375016946632233</v>
      </c>
      <c r="Y38" s="40">
        <v>1.2475797025153224</v>
      </c>
      <c r="Z38" s="40"/>
      <c r="AA38" s="40"/>
      <c r="AB38" s="40">
        <v>1.8595150460295695</v>
      </c>
      <c r="AC38" s="40">
        <v>-0.99822806671280295</v>
      </c>
      <c r="AD38" s="40">
        <v>-2.2258478032863294</v>
      </c>
      <c r="AE38" s="40"/>
      <c r="AF38" s="40"/>
      <c r="AG38" s="40">
        <v>0.10711006834644987</v>
      </c>
      <c r="AH38" s="40">
        <v>-0.45266470983483797</v>
      </c>
      <c r="AI38" s="65">
        <v>1.3493514407591167</v>
      </c>
    </row>
    <row r="39" spans="1:35" ht="14.25" customHeight="1">
      <c r="A39" s="37">
        <v>1987</v>
      </c>
      <c r="B39" s="740">
        <v>29399.391134544578</v>
      </c>
      <c r="C39" s="365"/>
      <c r="D39" s="365"/>
      <c r="E39" s="365">
        <v>14863.386061716074</v>
      </c>
      <c r="F39" s="365"/>
      <c r="G39" s="365"/>
      <c r="H39" s="365">
        <v>11864.204207603565</v>
      </c>
      <c r="I39" s="365"/>
      <c r="J39" s="365"/>
      <c r="K39" s="365">
        <v>2999.1818541125067</v>
      </c>
      <c r="L39" s="365"/>
      <c r="M39" s="365"/>
      <c r="N39" s="365">
        <v>50.557555988969824</v>
      </c>
      <c r="O39" s="365">
        <v>69.827534427328303</v>
      </c>
      <c r="P39" s="365">
        <v>32.401190078512649</v>
      </c>
      <c r="Q39" s="365">
        <v>40.355271826235231</v>
      </c>
      <c r="R39" s="40"/>
      <c r="S39" s="40"/>
      <c r="T39" s="365">
        <v>20.179402243691623</v>
      </c>
      <c r="U39" s="40"/>
      <c r="V39" s="248"/>
      <c r="W39" s="40"/>
      <c r="X39" s="64">
        <v>1.3800916717114919</v>
      </c>
      <c r="Y39" s="40">
        <v>3.8203526533605148</v>
      </c>
      <c r="Z39" s="40"/>
      <c r="AA39" s="40"/>
      <c r="AB39" s="40">
        <v>4.8182748560163136</v>
      </c>
      <c r="AC39" s="40">
        <v>5.2253135409618956E-2</v>
      </c>
      <c r="AD39" s="40">
        <v>-3.5876042908224104</v>
      </c>
      <c r="AE39" s="40"/>
      <c r="AF39" s="40"/>
      <c r="AG39" s="40">
        <v>2.404850461099528</v>
      </c>
      <c r="AH39" s="40">
        <v>-0.92010373370279286</v>
      </c>
      <c r="AI39" s="65">
        <v>9.886617419687326</v>
      </c>
    </row>
    <row r="40" spans="1:35" ht="14.25" customHeight="1">
      <c r="A40" s="37">
        <v>1988</v>
      </c>
      <c r="B40" s="740">
        <v>29858.191553407454</v>
      </c>
      <c r="C40" s="365"/>
      <c r="D40" s="365"/>
      <c r="E40" s="365">
        <v>15251.302544764947</v>
      </c>
      <c r="F40" s="365"/>
      <c r="G40" s="365"/>
      <c r="H40" s="365">
        <v>12322.964777494577</v>
      </c>
      <c r="I40" s="365"/>
      <c r="J40" s="365"/>
      <c r="K40" s="365">
        <v>2928.3377672703687</v>
      </c>
      <c r="L40" s="365"/>
      <c r="M40" s="365"/>
      <c r="N40" s="365">
        <v>51.083280114632529</v>
      </c>
      <c r="O40" s="365">
        <v>69.26671091668932</v>
      </c>
      <c r="P40" s="365">
        <v>33.946154195443206</v>
      </c>
      <c r="Q40" s="365">
        <v>41.271638154817396</v>
      </c>
      <c r="R40" s="40"/>
      <c r="S40" s="40"/>
      <c r="T40" s="365">
        <v>19.196501454469903</v>
      </c>
      <c r="U40" s="40"/>
      <c r="V40" s="248"/>
      <c r="W40" s="40"/>
      <c r="X40" s="64">
        <v>1.5605779615067705</v>
      </c>
      <c r="Y40" s="40">
        <v>2.6098796158436466</v>
      </c>
      <c r="Z40" s="40"/>
      <c r="AA40" s="40"/>
      <c r="AB40" s="40">
        <v>3.8667622527687184</v>
      </c>
      <c r="AC40" s="40">
        <v>-2.3621137459536201</v>
      </c>
      <c r="AD40" s="40">
        <v>-4.8708122141179366</v>
      </c>
      <c r="AE40" s="40"/>
      <c r="AF40" s="40"/>
      <c r="AG40" s="40">
        <v>1.0398527289914972</v>
      </c>
      <c r="AH40" s="40">
        <v>-0.80315525277875333</v>
      </c>
      <c r="AI40" s="65">
        <v>4.7682326272179942</v>
      </c>
    </row>
    <row r="41" spans="1:35" ht="14.25" customHeight="1">
      <c r="A41" s="37">
        <v>1989</v>
      </c>
      <c r="B41" s="740">
        <v>30268.73943013126</v>
      </c>
      <c r="C41" s="365"/>
      <c r="D41" s="365"/>
      <c r="E41" s="365">
        <v>15413.378103902585</v>
      </c>
      <c r="F41" s="365"/>
      <c r="G41" s="365"/>
      <c r="H41" s="365">
        <v>12761.244989130702</v>
      </c>
      <c r="I41" s="365"/>
      <c r="J41" s="365"/>
      <c r="K41" s="365">
        <v>2652.1331147718829</v>
      </c>
      <c r="L41" s="365"/>
      <c r="M41" s="365"/>
      <c r="N41" s="365">
        <v>50.922292822563563</v>
      </c>
      <c r="O41" s="365">
        <v>68.743442551852041</v>
      </c>
      <c r="P41" s="365">
        <v>34.12344515968114</v>
      </c>
      <c r="Q41" s="365">
        <v>42.159816462087015</v>
      </c>
      <c r="R41" s="40"/>
      <c r="S41" s="40"/>
      <c r="T41" s="365">
        <v>17.203258483433974</v>
      </c>
      <c r="U41" s="40"/>
      <c r="V41" s="248"/>
      <c r="W41" s="40"/>
      <c r="X41" s="64">
        <v>1.3749924404813818</v>
      </c>
      <c r="Y41" s="40">
        <v>1.0626997835884611</v>
      </c>
      <c r="Z41" s="40"/>
      <c r="AA41" s="40"/>
      <c r="AB41" s="40">
        <v>3.556613360094607</v>
      </c>
      <c r="AC41" s="40">
        <v>-9.432130937407134</v>
      </c>
      <c r="AD41" s="40">
        <v>-10.383365821962332</v>
      </c>
      <c r="AE41" s="40"/>
      <c r="AF41" s="40"/>
      <c r="AG41" s="40">
        <v>-0.31514674020091116</v>
      </c>
      <c r="AH41" s="40">
        <v>-0.75543989011783719</v>
      </c>
      <c r="AI41" s="65">
        <v>0.52227113332836694</v>
      </c>
    </row>
    <row r="42" spans="1:35" ht="14.25" customHeight="1">
      <c r="A42" s="37">
        <v>1990</v>
      </c>
      <c r="B42" s="740">
        <v>30526.228437481492</v>
      </c>
      <c r="C42" s="365"/>
      <c r="D42" s="365"/>
      <c r="E42" s="365">
        <v>15609.922791762318</v>
      </c>
      <c r="F42" s="365"/>
      <c r="G42" s="365"/>
      <c r="H42" s="365">
        <v>13080.733573942241</v>
      </c>
      <c r="I42" s="365"/>
      <c r="J42" s="365"/>
      <c r="K42" s="365">
        <v>2529.1892178200769</v>
      </c>
      <c r="L42" s="365"/>
      <c r="M42" s="365"/>
      <c r="N42" s="365">
        <v>51.136104069842652</v>
      </c>
      <c r="O42" s="365">
        <v>68.553163146456669</v>
      </c>
      <c r="P42" s="365">
        <v>34.716103525847949</v>
      </c>
      <c r="Q42" s="365">
        <v>42.85080156800872</v>
      </c>
      <c r="R42" s="40"/>
      <c r="S42" s="40"/>
      <c r="T42" s="365">
        <v>16.202894989835219</v>
      </c>
      <c r="U42" s="40"/>
      <c r="V42" s="248"/>
      <c r="W42" s="40"/>
      <c r="X42" s="64">
        <v>0.85067634859585795</v>
      </c>
      <c r="Y42" s="40">
        <v>1.2751564681980243</v>
      </c>
      <c r="Z42" s="40"/>
      <c r="AA42" s="40"/>
      <c r="AB42" s="40">
        <v>2.5035847606065254</v>
      </c>
      <c r="AC42" s="40">
        <v>-4.6356608673611248</v>
      </c>
      <c r="AD42" s="40">
        <v>-5.8149651972157717</v>
      </c>
      <c r="AE42" s="40"/>
      <c r="AF42" s="40"/>
      <c r="AG42" s="40">
        <v>0.41987749456628976</v>
      </c>
      <c r="AH42" s="40">
        <v>-0.27679644535091308</v>
      </c>
      <c r="AI42" s="65">
        <v>1.736806947227798</v>
      </c>
    </row>
    <row r="43" spans="1:35" ht="14.25" customHeight="1">
      <c r="A43" s="37">
        <v>1991</v>
      </c>
      <c r="B43" s="740">
        <v>30787.078068868439</v>
      </c>
      <c r="C43" s="365"/>
      <c r="D43" s="365"/>
      <c r="E43" s="365">
        <v>15748.076876501313</v>
      </c>
      <c r="F43" s="365"/>
      <c r="G43" s="365"/>
      <c r="H43" s="365">
        <v>13183.920292668317</v>
      </c>
      <c r="I43" s="365"/>
      <c r="J43" s="365"/>
      <c r="K43" s="365">
        <v>2564.156583832993</v>
      </c>
      <c r="L43" s="365"/>
      <c r="M43" s="365"/>
      <c r="N43" s="365">
        <v>51.151196628474118</v>
      </c>
      <c r="O43" s="365">
        <v>68.059938898260754</v>
      </c>
      <c r="P43" s="365">
        <v>35.187190945108746</v>
      </c>
      <c r="Q43" s="365">
        <v>42.822902073320677</v>
      </c>
      <c r="R43" s="40"/>
      <c r="S43" s="40"/>
      <c r="T43" s="365">
        <v>16.277735151451086</v>
      </c>
      <c r="U43" s="40"/>
      <c r="V43" s="248"/>
      <c r="W43" s="40"/>
      <c r="X43" s="64">
        <v>0.85450985837038917</v>
      </c>
      <c r="Y43" s="40">
        <v>0.88504015415054038</v>
      </c>
      <c r="Z43" s="40"/>
      <c r="AA43" s="40"/>
      <c r="AB43" s="40">
        <v>0.78884504559921798</v>
      </c>
      <c r="AC43" s="40">
        <v>1.3825523913570503</v>
      </c>
      <c r="AD43" s="40">
        <v>0.46189376443417363</v>
      </c>
      <c r="AE43" s="40"/>
      <c r="AF43" s="40"/>
      <c r="AG43" s="40">
        <v>2.9514486693882347E-2</v>
      </c>
      <c r="AH43" s="40">
        <v>-0.71947700960521832</v>
      </c>
      <c r="AI43" s="65">
        <v>1.356970890785747</v>
      </c>
    </row>
    <row r="44" spans="1:35" ht="14.25" customHeight="1">
      <c r="A44" s="37">
        <v>1992</v>
      </c>
      <c r="B44" s="740">
        <v>31088.004395857377</v>
      </c>
      <c r="C44" s="365"/>
      <c r="D44" s="365"/>
      <c r="E44" s="365">
        <v>15852.493607578932</v>
      </c>
      <c r="F44" s="365"/>
      <c r="G44" s="365"/>
      <c r="H44" s="365">
        <v>12947.461342043622</v>
      </c>
      <c r="I44" s="365"/>
      <c r="J44" s="365"/>
      <c r="K44" s="365">
        <v>2905.032265535312</v>
      </c>
      <c r="L44" s="365"/>
      <c r="M44" s="365"/>
      <c r="N44" s="365">
        <v>50.990209336405165</v>
      </c>
      <c r="O44" s="365">
        <v>66.978350699171273</v>
      </c>
      <c r="P44" s="365">
        <v>35.896354802060479</v>
      </c>
      <c r="Q44" s="365">
        <v>41.647772488635297</v>
      </c>
      <c r="R44" s="40"/>
      <c r="S44" s="40"/>
      <c r="T44" s="365">
        <v>18.313387547402669</v>
      </c>
      <c r="U44" s="40"/>
      <c r="V44" s="248"/>
      <c r="W44" s="40"/>
      <c r="X44" s="64">
        <v>0.97744360902254357</v>
      </c>
      <c r="Y44" s="40">
        <v>0.6630443316759882</v>
      </c>
      <c r="Z44" s="40"/>
      <c r="AA44" s="40"/>
      <c r="AB44" s="40">
        <v>-1.7935405052182607</v>
      </c>
      <c r="AC44" s="40">
        <v>13.293871515161747</v>
      </c>
      <c r="AD44" s="40">
        <v>12.505747126436773</v>
      </c>
      <c r="AE44" s="40"/>
      <c r="AF44" s="40"/>
      <c r="AG44" s="40">
        <v>-0.3147283009589219</v>
      </c>
      <c r="AH44" s="40">
        <v>-1.5891701000588454</v>
      </c>
      <c r="AI44" s="65">
        <v>2.0154034405815757</v>
      </c>
    </row>
    <row r="45" spans="1:35" ht="14.25" customHeight="1">
      <c r="A45" s="37">
        <v>1993</v>
      </c>
      <c r="B45" s="740">
        <v>31371.249827727799</v>
      </c>
      <c r="C45" s="365"/>
      <c r="D45" s="365"/>
      <c r="E45" s="365">
        <v>16041.064470639118</v>
      </c>
      <c r="F45" s="365"/>
      <c r="G45" s="365"/>
      <c r="H45" s="365">
        <v>12414.948449906236</v>
      </c>
      <c r="I45" s="365"/>
      <c r="J45" s="365"/>
      <c r="K45" s="365">
        <v>3626.1160207328808</v>
      </c>
      <c r="L45" s="365"/>
      <c r="M45" s="365"/>
      <c r="N45" s="365">
        <v>51.133588643404082</v>
      </c>
      <c r="O45" s="365">
        <v>66.532696302324212</v>
      </c>
      <c r="P45" s="365">
        <v>36.587789562588426</v>
      </c>
      <c r="Q45" s="365">
        <v>39.574287024207614</v>
      </c>
      <c r="R45" s="40"/>
      <c r="S45" s="40"/>
      <c r="T45" s="365">
        <v>22.591750119776407</v>
      </c>
      <c r="U45" s="40"/>
      <c r="V45" s="248"/>
      <c r="W45" s="40"/>
      <c r="X45" s="64">
        <v>0.91110843997488367</v>
      </c>
      <c r="Y45" s="40">
        <v>1.1895343895299337</v>
      </c>
      <c r="Z45" s="40"/>
      <c r="AA45" s="40"/>
      <c r="AB45" s="40">
        <v>-4.112874934085986</v>
      </c>
      <c r="AC45" s="40">
        <v>24.821884553653796</v>
      </c>
      <c r="AD45" s="40">
        <v>23.361939790219346</v>
      </c>
      <c r="AE45" s="40"/>
      <c r="AF45" s="40"/>
      <c r="AG45" s="40">
        <v>0.28118987716441168</v>
      </c>
      <c r="AH45" s="40">
        <v>-0.665370813397137</v>
      </c>
      <c r="AI45" s="65">
        <v>1.9261976998518504</v>
      </c>
    </row>
    <row r="46" spans="1:35" ht="14.25" customHeight="1">
      <c r="A46" s="37">
        <v>1994</v>
      </c>
      <c r="B46" s="740">
        <v>31656.526681590549</v>
      </c>
      <c r="C46" s="365"/>
      <c r="D46" s="365"/>
      <c r="E46" s="365">
        <v>16238.06336370895</v>
      </c>
      <c r="F46" s="365"/>
      <c r="G46" s="365"/>
      <c r="H46" s="365">
        <v>12328.369131618929</v>
      </c>
      <c r="I46" s="365"/>
      <c r="J46" s="365"/>
      <c r="K46" s="365">
        <v>3909.6942320900243</v>
      </c>
      <c r="L46" s="365"/>
      <c r="M46" s="365"/>
      <c r="N46" s="365">
        <v>51.294575935473034</v>
      </c>
      <c r="O46" s="365">
        <v>65.826659561251901</v>
      </c>
      <c r="P46" s="365">
        <v>37.573020778139224</v>
      </c>
      <c r="Q46" s="365">
        <v>38.944162306941699</v>
      </c>
      <c r="R46" s="40"/>
      <c r="S46" s="40"/>
      <c r="T46" s="365">
        <v>24.066101303608988</v>
      </c>
      <c r="U46" s="40"/>
      <c r="V46" s="248"/>
      <c r="W46" s="40"/>
      <c r="X46" s="64">
        <v>0.9093576297703132</v>
      </c>
      <c r="Y46" s="40">
        <v>1.2280911496266977</v>
      </c>
      <c r="Z46" s="40"/>
      <c r="AA46" s="40"/>
      <c r="AB46" s="40">
        <v>-0.69737960360166662</v>
      </c>
      <c r="AC46" s="40">
        <v>7.8204395484243072</v>
      </c>
      <c r="AD46" s="40">
        <v>6.5260600706713801</v>
      </c>
      <c r="AE46" s="40"/>
      <c r="AF46" s="40"/>
      <c r="AG46" s="40">
        <v>0.31483667847302943</v>
      </c>
      <c r="AH46" s="40">
        <v>-1.0611876270038456</v>
      </c>
      <c r="AI46" s="65">
        <v>2.6927869306382135</v>
      </c>
    </row>
    <row r="47" spans="1:35" ht="14.25" customHeight="1" thickBot="1">
      <c r="A47" s="162">
        <v>1995</v>
      </c>
      <c r="B47" s="764">
        <v>31948.248911404309</v>
      </c>
      <c r="C47" s="761"/>
      <c r="D47" s="761"/>
      <c r="E47" s="761">
        <v>16379.270716804736</v>
      </c>
      <c r="F47" s="761"/>
      <c r="G47" s="761"/>
      <c r="H47" s="761">
        <v>12635.440324290204</v>
      </c>
      <c r="I47" s="761"/>
      <c r="J47" s="761"/>
      <c r="K47" s="761">
        <v>3743.8303925145324</v>
      </c>
      <c r="L47" s="761"/>
      <c r="M47" s="761"/>
      <c r="N47" s="761">
        <v>51.269421671087258</v>
      </c>
      <c r="O47" s="761">
        <v>65.16068164236809</v>
      </c>
      <c r="P47" s="761">
        <v>38.155548232063865</v>
      </c>
      <c r="Q47" s="761">
        <v>39.549711658155488</v>
      </c>
      <c r="R47" s="664"/>
      <c r="S47" s="664"/>
      <c r="T47" s="761">
        <v>22.851196013378079</v>
      </c>
      <c r="U47" s="664"/>
      <c r="V47" s="688"/>
      <c r="W47" s="664"/>
      <c r="X47" s="686">
        <v>0.92152317513534143</v>
      </c>
      <c r="Y47" s="664">
        <v>0.86960710728212209</v>
      </c>
      <c r="Z47" s="664"/>
      <c r="AA47" s="664"/>
      <c r="AB47" s="664">
        <v>2.4907689686523238</v>
      </c>
      <c r="AC47" s="664">
        <v>-4.2423736929121825</v>
      </c>
      <c r="AD47" s="664">
        <v>-5.0482015134238667</v>
      </c>
      <c r="AE47" s="664"/>
      <c r="AF47" s="664"/>
      <c r="AG47" s="664">
        <v>-4.90388387602958E-2</v>
      </c>
      <c r="AH47" s="664">
        <v>-1.0117145899893654</v>
      </c>
      <c r="AI47" s="1068">
        <v>1.5503875968992276</v>
      </c>
    </row>
    <row r="48" spans="1:35" ht="14.25" customHeight="1">
      <c r="A48" s="37">
        <v>1996</v>
      </c>
      <c r="B48" s="740">
        <v>32320.550880247614</v>
      </c>
      <c r="C48" s="365"/>
      <c r="D48" s="365"/>
      <c r="E48" s="365">
        <v>16672.132142828625</v>
      </c>
      <c r="F48" s="365"/>
      <c r="G48" s="365"/>
      <c r="H48" s="365">
        <v>12998.201824328817</v>
      </c>
      <c r="I48" s="365"/>
      <c r="J48" s="365"/>
      <c r="K48" s="365">
        <v>3673.9303184998084</v>
      </c>
      <c r="L48" s="365"/>
      <c r="M48" s="365"/>
      <c r="N48" s="365">
        <v>51.583849975909452</v>
      </c>
      <c r="O48" s="365">
        <v>65.218266199264065</v>
      </c>
      <c r="P48" s="365">
        <v>38.700084765080376</v>
      </c>
      <c r="Q48" s="365">
        <v>40.216523141851951</v>
      </c>
      <c r="R48" s="40"/>
      <c r="S48" s="40"/>
      <c r="T48" s="365">
        <v>22.032943579711265</v>
      </c>
      <c r="U48" s="40"/>
      <c r="V48" s="248"/>
      <c r="W48" s="40"/>
      <c r="X48" s="64">
        <v>1.165328246551911</v>
      </c>
      <c r="Y48" s="40">
        <v>1.7880004005515371</v>
      </c>
      <c r="Z48" s="40"/>
      <c r="AA48" s="40"/>
      <c r="AB48" s="40">
        <v>2.8709842374170735</v>
      </c>
      <c r="AC48" s="40">
        <v>-1.8670737369535506</v>
      </c>
      <c r="AD48" s="40">
        <v>-3.5807860262008773</v>
      </c>
      <c r="AE48" s="40"/>
      <c r="AF48" s="40"/>
      <c r="AG48" s="40">
        <v>0.61328623295064943</v>
      </c>
      <c r="AH48" s="40">
        <v>8.8373165296262712E-2</v>
      </c>
      <c r="AI48" s="65">
        <v>1.4271490209093907</v>
      </c>
    </row>
    <row r="49" spans="1:35" ht="14.25" customHeight="1">
      <c r="A49" s="37">
        <v>1997</v>
      </c>
      <c r="B49" s="740">
        <v>32687.862071603562</v>
      </c>
      <c r="C49" s="365"/>
      <c r="D49" s="365"/>
      <c r="E49" s="365">
        <v>16966.734688824567</v>
      </c>
      <c r="F49" s="365"/>
      <c r="G49" s="365"/>
      <c r="H49" s="365">
        <v>13476.495501150541</v>
      </c>
      <c r="I49" s="365"/>
      <c r="J49" s="365"/>
      <c r="K49" s="365">
        <v>3490.2391876740235</v>
      </c>
      <c r="L49" s="365"/>
      <c r="M49" s="365"/>
      <c r="N49" s="365">
        <v>51.908339986485963</v>
      </c>
      <c r="O49" s="365">
        <v>65.150666936820969</v>
      </c>
      <c r="P49" s="365">
        <v>39.378855885305605</v>
      </c>
      <c r="Q49" s="365">
        <v>41.227827845179803</v>
      </c>
      <c r="R49" s="40"/>
      <c r="S49" s="40"/>
      <c r="T49" s="365">
        <v>20.566076412040271</v>
      </c>
      <c r="U49" s="40"/>
      <c r="V49" s="248"/>
      <c r="W49" s="40"/>
      <c r="X49" s="64">
        <v>1.1364632760032078</v>
      </c>
      <c r="Y49" s="40">
        <v>1.76703581444837</v>
      </c>
      <c r="Z49" s="40"/>
      <c r="AA49" s="40"/>
      <c r="AB49" s="40">
        <v>3.6796911087078055</v>
      </c>
      <c r="AC49" s="40">
        <v>-4.9998534240244474</v>
      </c>
      <c r="AD49" s="40">
        <v>-6.6576086956521729</v>
      </c>
      <c r="AE49" s="40"/>
      <c r="AF49" s="40"/>
      <c r="AG49" s="40">
        <v>0.62905349392892163</v>
      </c>
      <c r="AH49" s="40">
        <v>-0.10365081193136616</v>
      </c>
      <c r="AI49" s="65">
        <v>1.7539267015706628</v>
      </c>
    </row>
    <row r="50" spans="1:35" ht="14.25" customHeight="1">
      <c r="A50" s="37">
        <v>1998</v>
      </c>
      <c r="B50" s="740">
        <v>32977.076373031719</v>
      </c>
      <c r="C50" s="365"/>
      <c r="D50" s="365"/>
      <c r="E50" s="365">
        <v>17240.595196892569</v>
      </c>
      <c r="F50" s="365"/>
      <c r="G50" s="365"/>
      <c r="H50" s="365">
        <v>14039.944598387763</v>
      </c>
      <c r="I50" s="365"/>
      <c r="J50" s="365"/>
      <c r="K50" s="365">
        <v>3200.6505985048043</v>
      </c>
      <c r="L50" s="365"/>
      <c r="M50" s="365"/>
      <c r="N50" s="365">
        <v>52.283138525834012</v>
      </c>
      <c r="O50" s="365">
        <v>65.546247805932396</v>
      </c>
      <c r="P50" s="365">
        <v>39.735970541842015</v>
      </c>
      <c r="Q50" s="365">
        <v>42.574861517649488</v>
      </c>
      <c r="R50" s="40"/>
      <c r="S50" s="40"/>
      <c r="T50" s="365">
        <v>18.565349424842758</v>
      </c>
      <c r="U50" s="40"/>
      <c r="V50" s="248"/>
      <c r="W50" s="40"/>
      <c r="X50" s="64">
        <v>0.8847758253342608</v>
      </c>
      <c r="Y50" s="40">
        <v>1.6141026136772485</v>
      </c>
      <c r="Z50" s="40"/>
      <c r="AA50" s="40"/>
      <c r="AB50" s="40">
        <v>4.1809764058402088</v>
      </c>
      <c r="AC50" s="40">
        <v>-8.2970986685358845</v>
      </c>
      <c r="AD50" s="40">
        <v>-9.7282872392042705</v>
      </c>
      <c r="AE50" s="40"/>
      <c r="AF50" s="40"/>
      <c r="AG50" s="40">
        <v>0.72203915487496495</v>
      </c>
      <c r="AH50" s="40">
        <v>0.60717854123433224</v>
      </c>
      <c r="AI50" s="65">
        <v>0.90686905068175783</v>
      </c>
    </row>
    <row r="51" spans="1:35" ht="14.25" customHeight="1">
      <c r="A51" s="37">
        <v>1999</v>
      </c>
      <c r="B51" s="740">
        <v>33295.407723016775</v>
      </c>
      <c r="C51" s="365"/>
      <c r="D51" s="365"/>
      <c r="E51" s="365">
        <v>17574.764063412847</v>
      </c>
      <c r="F51" s="365"/>
      <c r="G51" s="365"/>
      <c r="H51" s="365">
        <v>14832.283077343582</v>
      </c>
      <c r="I51" s="365"/>
      <c r="J51" s="365"/>
      <c r="K51" s="365">
        <v>2742.4809860692671</v>
      </c>
      <c r="L51" s="365"/>
      <c r="M51" s="365"/>
      <c r="N51" s="365">
        <v>52.786223813549519</v>
      </c>
      <c r="O51" s="365">
        <v>65.789104415450169</v>
      </c>
      <c r="P51" s="365">
        <v>40.488190775822964</v>
      </c>
      <c r="Q51" s="365">
        <v>44.547534004487275</v>
      </c>
      <c r="R51" s="40"/>
      <c r="S51" s="741"/>
      <c r="T51" s="365">
        <v>15.606668368962145</v>
      </c>
      <c r="U51" s="40"/>
      <c r="V51" s="248"/>
      <c r="W51" s="40"/>
      <c r="X51" s="64">
        <v>0.96531101297196997</v>
      </c>
      <c r="Y51" s="40">
        <v>1.9382675754750611</v>
      </c>
      <c r="Z51" s="40"/>
      <c r="AA51" s="40"/>
      <c r="AB51" s="40">
        <v>5.6434587287958804</v>
      </c>
      <c r="AC51" s="40">
        <v>-14.314889999226176</v>
      </c>
      <c r="AD51" s="40">
        <v>-15.936576189196462</v>
      </c>
      <c r="AE51" s="40"/>
      <c r="AF51" s="40"/>
      <c r="AG51" s="40">
        <v>0.96223237911956527</v>
      </c>
      <c r="AH51" s="40">
        <v>0.37051184110006297</v>
      </c>
      <c r="AI51" s="65">
        <v>1.8930460832430329</v>
      </c>
    </row>
    <row r="52" spans="1:35" ht="14.25" customHeight="1">
      <c r="A52" s="37">
        <v>2000</v>
      </c>
      <c r="B52" s="740">
        <v>33699.585461641138</v>
      </c>
      <c r="C52" s="365"/>
      <c r="D52" s="365"/>
      <c r="E52" s="365">
        <v>18170.504663705622</v>
      </c>
      <c r="F52" s="365"/>
      <c r="G52" s="365"/>
      <c r="H52" s="365">
        <v>15655.675284252398</v>
      </c>
      <c r="I52" s="365"/>
      <c r="J52" s="365"/>
      <c r="K52" s="365">
        <v>2514.8293794532256</v>
      </c>
      <c r="L52" s="365"/>
      <c r="M52" s="365"/>
      <c r="N52" s="365">
        <v>53.920681137347991</v>
      </c>
      <c r="O52" s="365">
        <v>66.587777182833378</v>
      </c>
      <c r="P52" s="365">
        <v>41.921714858089686</v>
      </c>
      <c r="Q52" s="365">
        <v>46.456581200598492</v>
      </c>
      <c r="R52" s="40"/>
      <c r="S52" s="741"/>
      <c r="T52" s="365">
        <v>13.842935226881545</v>
      </c>
      <c r="U52" s="40"/>
      <c r="V52" s="248"/>
      <c r="W52" s="40"/>
      <c r="X52" s="64">
        <v>1.213914369172775</v>
      </c>
      <c r="Y52" s="40">
        <v>3.3897502017280923</v>
      </c>
      <c r="Z52" s="40"/>
      <c r="AA52" s="40"/>
      <c r="AB52" s="40">
        <v>5.5513517549200087</v>
      </c>
      <c r="AC52" s="40">
        <v>-8.3009365524290946</v>
      </c>
      <c r="AD52" s="40">
        <v>-11.301150895140665</v>
      </c>
      <c r="AE52" s="40"/>
      <c r="AF52" s="40"/>
      <c r="AG52" s="40">
        <v>2.1491541577317141</v>
      </c>
      <c r="AH52" s="40">
        <v>1.21398942040567</v>
      </c>
      <c r="AI52" s="65">
        <v>3.5405980232703582</v>
      </c>
    </row>
    <row r="53" spans="1:35" ht="14.25" customHeight="1">
      <c r="A53" s="37">
        <v>2001</v>
      </c>
      <c r="B53" s="740">
        <v>34175.189000687576</v>
      </c>
      <c r="C53" s="365"/>
      <c r="D53" s="365"/>
      <c r="E53" s="365">
        <v>18219.382191037028</v>
      </c>
      <c r="F53" s="365"/>
      <c r="G53" s="365"/>
      <c r="H53" s="365">
        <v>16301.027013179775</v>
      </c>
      <c r="I53" s="365"/>
      <c r="J53" s="365"/>
      <c r="K53" s="365">
        <v>1918.3551778572537</v>
      </c>
      <c r="L53" s="365"/>
      <c r="M53" s="365"/>
      <c r="N53" s="365">
        <v>53.311947939212224</v>
      </c>
      <c r="O53" s="365">
        <v>66.324891162221363</v>
      </c>
      <c r="P53" s="365">
        <v>40.961810923144292</v>
      </c>
      <c r="Q53" s="365">
        <v>47.698425348435705</v>
      </c>
      <c r="R53" s="40"/>
      <c r="S53" s="40"/>
      <c r="T53" s="365">
        <v>10.530010739352496</v>
      </c>
      <c r="U53" s="40"/>
      <c r="V53" s="248"/>
      <c r="W53" s="40"/>
      <c r="X53" s="64">
        <v>1.4113038262378641</v>
      </c>
      <c r="Y53" s="40">
        <v>0.2689937799528197</v>
      </c>
      <c r="Z53" s="40"/>
      <c r="AA53" s="40"/>
      <c r="AB53" s="40">
        <v>4.1221583688345831</v>
      </c>
      <c r="AC53" s="40">
        <v>-23.718277131216649</v>
      </c>
      <c r="AD53" s="40">
        <v>-23.932240043251042</v>
      </c>
      <c r="AE53" s="40"/>
      <c r="AF53" s="40"/>
      <c r="AG53" s="40">
        <v>-1.1289419667848577</v>
      </c>
      <c r="AH53" s="40">
        <v>-0.39479620995636067</v>
      </c>
      <c r="AI53" s="65">
        <v>-2.2897535041082939</v>
      </c>
    </row>
    <row r="54" spans="1:35" ht="13.9" customHeight="1">
      <c r="A54" s="37">
        <v>2002</v>
      </c>
      <c r="B54" s="740">
        <v>34724.325000000004</v>
      </c>
      <c r="C54" s="365">
        <v>16919.025000000001</v>
      </c>
      <c r="D54" s="365">
        <v>17805.300000000003</v>
      </c>
      <c r="E54" s="365">
        <v>18961.174999999999</v>
      </c>
      <c r="F54" s="365">
        <v>11349.875</v>
      </c>
      <c r="G54" s="365">
        <v>7611.2999999999993</v>
      </c>
      <c r="H54" s="365">
        <v>16790.017175817091</v>
      </c>
      <c r="I54" s="365">
        <v>10407.717665563981</v>
      </c>
      <c r="J54" s="365">
        <v>6382.2995102531067</v>
      </c>
      <c r="K54" s="365">
        <v>2171.1578241829093</v>
      </c>
      <c r="L54" s="365">
        <v>942.05000000000007</v>
      </c>
      <c r="M54" s="365">
        <v>1229.125</v>
      </c>
      <c r="N54" s="365">
        <v>54.604877128641085</v>
      </c>
      <c r="O54" s="365">
        <v>67.083505107416059</v>
      </c>
      <c r="P54" s="365">
        <v>42.747384205826343</v>
      </c>
      <c r="Q54" s="365">
        <v>48.352321249778328</v>
      </c>
      <c r="R54" s="365">
        <v>61.514878461164166</v>
      </c>
      <c r="S54" s="365">
        <v>35.844942293885005</v>
      </c>
      <c r="T54" s="365">
        <v>11.45054472722766</v>
      </c>
      <c r="U54" s="365">
        <v>8.3000914106983572</v>
      </c>
      <c r="V54" s="365">
        <v>16.148686820911013</v>
      </c>
      <c r="W54" s="742"/>
      <c r="X54" s="64">
        <v>1.6068265176276908</v>
      </c>
      <c r="Y54" s="40">
        <v>4.0714487526799514</v>
      </c>
      <c r="Z54" s="40"/>
      <c r="AA54" s="40"/>
      <c r="AB54" s="40">
        <v>2.9997506429622733</v>
      </c>
      <c r="AC54" s="40">
        <v>13.178093881865438</v>
      </c>
      <c r="AD54" s="40">
        <v>8.7420042643923104</v>
      </c>
      <c r="AE54" s="40"/>
      <c r="AF54" s="40"/>
      <c r="AG54" s="40">
        <v>2.425214683400978</v>
      </c>
      <c r="AH54" s="40">
        <v>1.1437846815899544</v>
      </c>
      <c r="AI54" s="65">
        <v>4.3591170469300833</v>
      </c>
    </row>
    <row r="55" spans="1:35" ht="14.25" customHeight="1">
      <c r="A55" s="37">
        <v>2003</v>
      </c>
      <c r="B55" s="740">
        <v>35359.049999999996</v>
      </c>
      <c r="C55" s="365">
        <v>17256.574999999997</v>
      </c>
      <c r="D55" s="365">
        <v>18102.474999999999</v>
      </c>
      <c r="E55" s="365">
        <v>19742.775000000001</v>
      </c>
      <c r="F55" s="365">
        <v>11710.125</v>
      </c>
      <c r="G55" s="365">
        <v>8032.65</v>
      </c>
      <c r="H55" s="365">
        <v>17475.652870825063</v>
      </c>
      <c r="I55" s="365">
        <v>10714.886431889096</v>
      </c>
      <c r="J55" s="365">
        <v>6760.766438935967</v>
      </c>
      <c r="K55" s="365">
        <v>2267.1221291749398</v>
      </c>
      <c r="L55" s="365">
        <v>995.17499999999995</v>
      </c>
      <c r="M55" s="365">
        <v>1271.95</v>
      </c>
      <c r="N55" s="365">
        <v>55.835139801550106</v>
      </c>
      <c r="O55" s="365">
        <v>67.858917543023466</v>
      </c>
      <c r="P55" s="365">
        <v>44.373214159942222</v>
      </c>
      <c r="Q55" s="365">
        <v>49.423423058099878</v>
      </c>
      <c r="R55" s="365">
        <v>62.091616858438584</v>
      </c>
      <c r="S55" s="365">
        <v>37.347193899927873</v>
      </c>
      <c r="T55" s="365">
        <v>11.483300241100553</v>
      </c>
      <c r="U55" s="365">
        <v>8.4984148333173213</v>
      </c>
      <c r="V55" s="743">
        <v>15.83474942889333</v>
      </c>
      <c r="W55" s="40"/>
      <c r="X55" s="64">
        <v>1.8278973025393386</v>
      </c>
      <c r="Y55" s="40">
        <v>4.1221074115923795</v>
      </c>
      <c r="Z55" s="40">
        <v>3.1740437670018329</v>
      </c>
      <c r="AA55" s="40">
        <v>5.5358480154507061</v>
      </c>
      <c r="AB55" s="40">
        <v>-86.497201846581135</v>
      </c>
      <c r="AC55" s="40">
        <v>704.90016322981171</v>
      </c>
      <c r="AD55" s="40">
        <v>0.28606074779136126</v>
      </c>
      <c r="AE55" s="40">
        <v>2.3894125113289366</v>
      </c>
      <c r="AF55" s="40">
        <v>-1.9440428531387721</v>
      </c>
      <c r="AG55" s="40">
        <v>2.2530270876916392</v>
      </c>
      <c r="AH55" s="40">
        <v>1.1558913541649174</v>
      </c>
      <c r="AI55" s="65">
        <v>3.803343723413799</v>
      </c>
    </row>
    <row r="56" spans="1:35" ht="14.25" customHeight="1">
      <c r="A56" s="37">
        <v>2004</v>
      </c>
      <c r="B56" s="740">
        <v>35928.75</v>
      </c>
      <c r="C56" s="365">
        <v>17562.425000000003</v>
      </c>
      <c r="D56" s="365">
        <v>18366.325000000001</v>
      </c>
      <c r="E56" s="365">
        <v>20375.674999999996</v>
      </c>
      <c r="F56" s="365">
        <v>11977.224999999999</v>
      </c>
      <c r="G56" s="365">
        <v>8398.4499999999989</v>
      </c>
      <c r="H56" s="365">
        <v>18142.188701915995</v>
      </c>
      <c r="I56" s="365">
        <v>10988.007591143656</v>
      </c>
      <c r="J56" s="365">
        <v>7154.1811107723352</v>
      </c>
      <c r="K56" s="365">
        <v>2233.4862980840007</v>
      </c>
      <c r="L56" s="365">
        <v>989.17499999999995</v>
      </c>
      <c r="M56" s="365">
        <v>1244.3249999999998</v>
      </c>
      <c r="N56" s="365">
        <v>56.711338412830933</v>
      </c>
      <c r="O56" s="365">
        <v>68.198013656997801</v>
      </c>
      <c r="P56" s="365">
        <v>45.727438668323678</v>
      </c>
      <c r="Q56" s="365">
        <v>50.494906452119807</v>
      </c>
      <c r="R56" s="365">
        <v>62.56543496210606</v>
      </c>
      <c r="S56" s="365">
        <v>38.952708888535589</v>
      </c>
      <c r="T56" s="365">
        <v>10.961532798712195</v>
      </c>
      <c r="U56" s="365">
        <v>8.2587995132428418</v>
      </c>
      <c r="V56" s="743">
        <v>14.816126785299669</v>
      </c>
      <c r="W56" s="40"/>
      <c r="X56" s="64">
        <v>1.6111858208860408</v>
      </c>
      <c r="Y56" s="40">
        <v>3.2057296909882016</v>
      </c>
      <c r="Z56" s="40">
        <v>2.2809320993584459</v>
      </c>
      <c r="AA56" s="40">
        <v>4.5539143371116531</v>
      </c>
      <c r="AB56" s="40">
        <v>-1.483635603838418</v>
      </c>
      <c r="AC56" s="40">
        <v>3.8140825754423568</v>
      </c>
      <c r="AD56" s="40">
        <v>-4.543706351253185</v>
      </c>
      <c r="AE56" s="40">
        <v>-2.8195295802116882</v>
      </c>
      <c r="AF56" s="40">
        <v>-6.4328308330222299</v>
      </c>
      <c r="AG56" s="40">
        <v>1.5692601727066879</v>
      </c>
      <c r="AH56" s="40">
        <v>0.49970752003132279</v>
      </c>
      <c r="AI56" s="65">
        <v>3.0518963613953787</v>
      </c>
    </row>
    <row r="57" spans="1:35" ht="14.25" customHeight="1">
      <c r="A57" s="37">
        <v>2005</v>
      </c>
      <c r="B57" s="740">
        <v>36579.25</v>
      </c>
      <c r="C57" s="365">
        <v>17924.074999999997</v>
      </c>
      <c r="D57" s="365">
        <v>18655.175000000003</v>
      </c>
      <c r="E57" s="365">
        <v>21140.424999999999</v>
      </c>
      <c r="F57" s="365">
        <v>12366.924999999999</v>
      </c>
      <c r="G57" s="365">
        <v>8773.5</v>
      </c>
      <c r="H57" s="365">
        <v>19206.879573099704</v>
      </c>
      <c r="I57" s="365">
        <v>11484.947836525669</v>
      </c>
      <c r="J57" s="365">
        <v>7721.9317365740353</v>
      </c>
      <c r="K57" s="365">
        <v>1933.5454269002944</v>
      </c>
      <c r="L57" s="365">
        <v>881.90000000000009</v>
      </c>
      <c r="M57" s="365">
        <v>1051.6499999999999</v>
      </c>
      <c r="N57" s="365">
        <v>57.793489478324453</v>
      </c>
      <c r="O57" s="365">
        <v>68.996168560999678</v>
      </c>
      <c r="P57" s="365">
        <v>47.029845605843946</v>
      </c>
      <c r="Q57" s="365">
        <v>52.507581683877348</v>
      </c>
      <c r="R57" s="365">
        <v>64.075539945719214</v>
      </c>
      <c r="S57" s="365">
        <v>41.392973995548338</v>
      </c>
      <c r="T57" s="365">
        <v>9.1461994113188094</v>
      </c>
      <c r="U57" s="365">
        <v>7.1311178809607094</v>
      </c>
      <c r="V57" s="743">
        <v>11.986664387074713</v>
      </c>
      <c r="W57" s="40"/>
      <c r="X57" s="64">
        <v>1.8105277806770292</v>
      </c>
      <c r="Y57" s="40">
        <v>3.7532498923348756</v>
      </c>
      <c r="Z57" s="40">
        <v>3.2536752043983652</v>
      </c>
      <c r="AA57" s="40">
        <v>4.4657049812763194</v>
      </c>
      <c r="AB57" s="40">
        <v>-13.429268468806409</v>
      </c>
      <c r="AC57" s="40">
        <v>5.8685910982243739</v>
      </c>
      <c r="AD57" s="40">
        <v>-16.56094472122237</v>
      </c>
      <c r="AE57" s="40">
        <v>-13.6543044842524</v>
      </c>
      <c r="AF57" s="40">
        <v>-19.097179979806221</v>
      </c>
      <c r="AG57" s="40">
        <v>1.9081740896608412</v>
      </c>
      <c r="AH57" s="40">
        <v>1.1703491952363976</v>
      </c>
      <c r="AI57" s="65">
        <v>2.8481956904847783</v>
      </c>
    </row>
    <row r="58" spans="1:35" ht="14.25" customHeight="1">
      <c r="A58" s="37">
        <v>2006</v>
      </c>
      <c r="B58" s="740">
        <v>37142.675000000003</v>
      </c>
      <c r="C58" s="365">
        <v>18215.674999999999</v>
      </c>
      <c r="D58" s="365">
        <v>18927</v>
      </c>
      <c r="E58" s="365">
        <v>21779.875</v>
      </c>
      <c r="F58" s="365">
        <v>12609</v>
      </c>
      <c r="G58" s="365">
        <v>9170.875</v>
      </c>
      <c r="H58" s="365">
        <v>19938.987678360103</v>
      </c>
      <c r="I58" s="365">
        <v>11808.468673991421</v>
      </c>
      <c r="J58" s="365">
        <v>8130.5190043686816</v>
      </c>
      <c r="K58" s="365">
        <v>1840.887321639897</v>
      </c>
      <c r="L58" s="365">
        <v>800.55</v>
      </c>
      <c r="M58" s="365">
        <v>1040.3499999999999</v>
      </c>
      <c r="N58" s="365">
        <v>58.638412553753859</v>
      </c>
      <c r="O58" s="365">
        <v>69.220602585410646</v>
      </c>
      <c r="P58" s="365">
        <v>48.453928250647223</v>
      </c>
      <c r="Q58" s="365">
        <v>53.68215315229746</v>
      </c>
      <c r="R58" s="365">
        <v>64.825863845240008</v>
      </c>
      <c r="S58" s="365">
        <v>42.957251568493064</v>
      </c>
      <c r="T58" s="365">
        <v>8.4522400685949606</v>
      </c>
      <c r="U58" s="365">
        <v>6.3490364025695927</v>
      </c>
      <c r="V58" s="743">
        <v>11.344064770264559</v>
      </c>
      <c r="W58" s="40"/>
      <c r="X58" s="64">
        <v>1.5402858177792078</v>
      </c>
      <c r="Y58" s="40">
        <v>3.0247736268310677</v>
      </c>
      <c r="Z58" s="40">
        <v>1.9574388944705312</v>
      </c>
      <c r="AA58" s="40">
        <v>4.5292642616971523</v>
      </c>
      <c r="AB58" s="40">
        <v>-4.7921349026145972</v>
      </c>
      <c r="AC58" s="40">
        <v>3.8116972747918698</v>
      </c>
      <c r="AD58" s="40">
        <v>-7.5874066540146163</v>
      </c>
      <c r="AE58" s="40">
        <v>-10.967165196906748</v>
      </c>
      <c r="AF58" s="40">
        <v>-5.3609544411961085</v>
      </c>
      <c r="AG58" s="40">
        <v>1.4619693032141612</v>
      </c>
      <c r="AH58" s="40">
        <v>0.32528476449027455</v>
      </c>
      <c r="AI58" s="65">
        <v>3.0280402294714737</v>
      </c>
    </row>
    <row r="59" spans="1:35" ht="14.25" customHeight="1">
      <c r="A59" s="37">
        <v>2007</v>
      </c>
      <c r="B59" s="740">
        <v>37832.974999999999</v>
      </c>
      <c r="C59" s="365">
        <v>18579.424999999999</v>
      </c>
      <c r="D59" s="365">
        <v>19253.55</v>
      </c>
      <c r="E59" s="365">
        <v>22426.2</v>
      </c>
      <c r="F59" s="365">
        <v>12893.875</v>
      </c>
      <c r="G59" s="365">
        <v>9532.3250000000007</v>
      </c>
      <c r="H59" s="365">
        <v>20579.997941913858</v>
      </c>
      <c r="I59" s="365">
        <v>12067.388452333045</v>
      </c>
      <c r="J59" s="365">
        <v>8512.6094895808128</v>
      </c>
      <c r="K59" s="365">
        <v>1846.2020580861429</v>
      </c>
      <c r="L59" s="365">
        <v>826.45</v>
      </c>
      <c r="M59" s="365">
        <v>1019.75</v>
      </c>
      <c r="N59" s="365">
        <v>59.276860992295745</v>
      </c>
      <c r="O59" s="365">
        <v>69.398676223833618</v>
      </c>
      <c r="P59" s="365">
        <v>49.509441116053928</v>
      </c>
      <c r="Q59" s="365">
        <v>54.396985544789587</v>
      </c>
      <c r="R59" s="365">
        <v>64.95027942109644</v>
      </c>
      <c r="S59" s="365">
        <v>44.213194395739038</v>
      </c>
      <c r="T59" s="365">
        <v>8.232344570574341</v>
      </c>
      <c r="U59" s="365">
        <v>6.4096324805382405</v>
      </c>
      <c r="V59" s="743">
        <v>10.697809820793982</v>
      </c>
      <c r="W59" s="40"/>
      <c r="X59" s="64">
        <v>1.8585091138427545</v>
      </c>
      <c r="Y59" s="40">
        <v>2.9675331010852846</v>
      </c>
      <c r="Z59" s="40">
        <v>2.2592989134744945</v>
      </c>
      <c r="AA59" s="40">
        <v>3.9412815025829051</v>
      </c>
      <c r="AB59" s="40">
        <v>0.28870514690226834</v>
      </c>
      <c r="AC59" s="40">
        <v>3.2148586171676374</v>
      </c>
      <c r="AD59" s="40">
        <v>-2.6016239036756761</v>
      </c>
      <c r="AE59" s="40">
        <v>0.95441377441343178</v>
      </c>
      <c r="AF59" s="40">
        <v>-5.696855250373412</v>
      </c>
      <c r="AG59" s="40">
        <v>1.088788749109848</v>
      </c>
      <c r="AH59" s="40">
        <v>0.25725525605364563</v>
      </c>
      <c r="AI59" s="65">
        <v>2.1783845056826845</v>
      </c>
    </row>
    <row r="60" spans="1:35" ht="15">
      <c r="A60" s="37">
        <v>2008</v>
      </c>
      <c r="B60" s="740">
        <v>38390</v>
      </c>
      <c r="C60" s="365">
        <v>18872.550000000003</v>
      </c>
      <c r="D60" s="365">
        <v>19517.45</v>
      </c>
      <c r="E60" s="365">
        <v>23065.5</v>
      </c>
      <c r="F60" s="365">
        <v>13124.75</v>
      </c>
      <c r="G60" s="365">
        <v>9940.75</v>
      </c>
      <c r="H60" s="365">
        <v>20469.541882084399</v>
      </c>
      <c r="I60" s="365">
        <v>11805.073229022379</v>
      </c>
      <c r="J60" s="365">
        <v>8664.468653062022</v>
      </c>
      <c r="K60" s="365">
        <v>2595.9581179156021</v>
      </c>
      <c r="L60" s="365">
        <v>1319.625</v>
      </c>
      <c r="M60" s="365">
        <v>1276.3500000000001</v>
      </c>
      <c r="N60" s="365">
        <v>60.082052617869245</v>
      </c>
      <c r="O60" s="365">
        <v>69.544126257447985</v>
      </c>
      <c r="P60" s="365">
        <v>50.932626956902673</v>
      </c>
      <c r="Q60" s="365">
        <v>53.319984063778058</v>
      </c>
      <c r="R60" s="365">
        <v>62.551553600453445</v>
      </c>
      <c r="S60" s="365">
        <v>44.393446136980096</v>
      </c>
      <c r="T60" s="365">
        <v>11.254722932152358</v>
      </c>
      <c r="U60" s="365">
        <v>10.054477228137678</v>
      </c>
      <c r="V60" s="743">
        <v>12.839574478786814</v>
      </c>
      <c r="X60" s="64">
        <v>1.4723267202751078</v>
      </c>
      <c r="Y60" s="40">
        <v>2.8506835754608328</v>
      </c>
      <c r="Z60" s="40">
        <v>1.7905788601176864</v>
      </c>
      <c r="AA60" s="40">
        <v>4.2846315038566063</v>
      </c>
      <c r="AB60" s="40">
        <v>40.610726033243118</v>
      </c>
      <c r="AC60" s="40">
        <v>-0.53671560192191103</v>
      </c>
      <c r="AD60" s="40">
        <v>36.713457942239124</v>
      </c>
      <c r="AE60" s="40">
        <v>56.865112916635852</v>
      </c>
      <c r="AF60" s="40">
        <v>20.020590138270688</v>
      </c>
      <c r="AG60" s="40">
        <v>1.3583573962834272</v>
      </c>
      <c r="AH60" s="40">
        <v>0.20958617876980501</v>
      </c>
      <c r="AI60" s="65">
        <v>2.8745746442838893</v>
      </c>
    </row>
    <row r="61" spans="1:35" ht="15">
      <c r="A61" s="37">
        <v>2009</v>
      </c>
      <c r="B61" s="740">
        <v>38650.925000000003</v>
      </c>
      <c r="C61" s="365">
        <v>18986.099999999999</v>
      </c>
      <c r="D61" s="365">
        <v>19664.825000000001</v>
      </c>
      <c r="E61" s="365">
        <v>23260.45</v>
      </c>
      <c r="F61" s="365">
        <v>13032.65</v>
      </c>
      <c r="G61" s="365">
        <v>10227.800000000001</v>
      </c>
      <c r="H61" s="365">
        <v>19106.993751471124</v>
      </c>
      <c r="I61" s="365">
        <v>10733.130750711247</v>
      </c>
      <c r="J61" s="365">
        <v>8373.8630007598786</v>
      </c>
      <c r="K61" s="365">
        <v>4153.4562485288761</v>
      </c>
      <c r="L61" s="365">
        <v>2299.5</v>
      </c>
      <c r="M61" s="365">
        <v>1853.9250000000002</v>
      </c>
      <c r="N61" s="365">
        <v>60.180836551777219</v>
      </c>
      <c r="O61" s="365">
        <v>68.643112592896912</v>
      </c>
      <c r="P61" s="365">
        <v>52.010633199125856</v>
      </c>
      <c r="Q61" s="365">
        <v>49.434764501680419</v>
      </c>
      <c r="R61" s="365">
        <v>56.531519115096032</v>
      </c>
      <c r="S61" s="365">
        <v>42.582952051492342</v>
      </c>
      <c r="T61" s="365">
        <v>17.85630221482764</v>
      </c>
      <c r="U61" s="365">
        <v>17.644147583185308</v>
      </c>
      <c r="V61" s="743">
        <v>18.126332153542307</v>
      </c>
      <c r="X61" s="64">
        <v>0.67966918468351789</v>
      </c>
      <c r="Y61" s="40">
        <v>0.84520170817887763</v>
      </c>
      <c r="Z61" s="40">
        <v>-0.70172765195527509</v>
      </c>
      <c r="AA61" s="40">
        <v>2.8876090838216628</v>
      </c>
      <c r="AB61" s="40">
        <v>59.997043860778888</v>
      </c>
      <c r="AC61" s="40">
        <v>-6.6564661703827461</v>
      </c>
      <c r="AD61" s="40">
        <v>58.656079962803595</v>
      </c>
      <c r="AE61" s="40">
        <v>75.485479581253315</v>
      </c>
      <c r="AF61" s="40">
        <v>41.175489760117266</v>
      </c>
      <c r="AG61" s="40">
        <v>0.16441504509883131</v>
      </c>
      <c r="AH61" s="40">
        <v>-1.2955999493265313</v>
      </c>
      <c r="AI61" s="65">
        <v>2.1165337557305985</v>
      </c>
    </row>
    <row r="62" spans="1:35" ht="15">
      <c r="A62" s="37">
        <v>2010</v>
      </c>
      <c r="B62" s="740">
        <v>38760.100000000006</v>
      </c>
      <c r="C62" s="365">
        <v>19015.925000000003</v>
      </c>
      <c r="D62" s="365">
        <v>19744.174999999999</v>
      </c>
      <c r="E62" s="365">
        <v>23364.549999999996</v>
      </c>
      <c r="F62" s="365">
        <v>12959.324999999999</v>
      </c>
      <c r="G62" s="365">
        <v>10405.224999999999</v>
      </c>
      <c r="H62" s="365">
        <v>18724.374824869163</v>
      </c>
      <c r="I62" s="365">
        <v>10423.619233789897</v>
      </c>
      <c r="J62" s="365">
        <v>8300.7555910792671</v>
      </c>
      <c r="K62" s="365">
        <v>4640.175175130832</v>
      </c>
      <c r="L62" s="365">
        <v>2535.6750000000002</v>
      </c>
      <c r="M62" s="365">
        <v>2104.5249999999996</v>
      </c>
      <c r="N62" s="365">
        <v>60.279901238644875</v>
      </c>
      <c r="O62" s="365">
        <v>68.149853346602896</v>
      </c>
      <c r="P62" s="365">
        <v>52.70022677574525</v>
      </c>
      <c r="Q62" s="365">
        <v>48.308375945544931</v>
      </c>
      <c r="R62" s="365">
        <v>54.815210060987809</v>
      </c>
      <c r="S62" s="365">
        <v>42.041541827294722</v>
      </c>
      <c r="T62" s="365">
        <v>19.859895333446751</v>
      </c>
      <c r="U62" s="365">
        <v>19.566412602508233</v>
      </c>
      <c r="V62" s="743">
        <v>20.225655860397058</v>
      </c>
      <c r="X62" s="64">
        <v>0.28246413248842472</v>
      </c>
      <c r="Y62" s="40">
        <v>0.44754078274493736</v>
      </c>
      <c r="Z62" s="40">
        <v>-0.56262540619137491</v>
      </c>
      <c r="AA62" s="40">
        <v>1.7347327871096274</v>
      </c>
      <c r="AB62" s="40">
        <v>11.718407453415413</v>
      </c>
      <c r="AC62" s="40">
        <v>-2.0025072053655779</v>
      </c>
      <c r="AD62" s="40">
        <v>11.220649687231177</v>
      </c>
      <c r="AE62" s="40">
        <v>10.894632400121296</v>
      </c>
      <c r="AF62" s="40">
        <v>11.58162439633157</v>
      </c>
      <c r="AG62" s="40">
        <v>0.16461168129895398</v>
      </c>
      <c r="AH62" s="40">
        <v>-0.71858519764306239</v>
      </c>
      <c r="AI62" s="65">
        <v>1.3258703734277733</v>
      </c>
    </row>
    <row r="63" spans="1:35" ht="15">
      <c r="A63" s="37">
        <v>2011</v>
      </c>
      <c r="B63" s="740">
        <v>38842.25</v>
      </c>
      <c r="C63" s="365">
        <v>19032.474999999999</v>
      </c>
      <c r="D63" s="365">
        <v>19809.775000000001</v>
      </c>
      <c r="E63" s="365">
        <v>23434.074999999997</v>
      </c>
      <c r="F63" s="365">
        <v>12858.374999999998</v>
      </c>
      <c r="G63" s="365">
        <v>10575.7</v>
      </c>
      <c r="H63" s="365">
        <v>18421.380347655766</v>
      </c>
      <c r="I63" s="365">
        <v>10152.414169175474</v>
      </c>
      <c r="J63" s="365">
        <v>8268.9661784802902</v>
      </c>
      <c r="K63" s="365">
        <v>5012.694652344233</v>
      </c>
      <c r="L63" s="365">
        <v>2705.9250000000002</v>
      </c>
      <c r="M63" s="365">
        <v>2306.7750000000001</v>
      </c>
      <c r="N63" s="365">
        <v>60.331404591649552</v>
      </c>
      <c r="O63" s="365">
        <v>67.560183318249457</v>
      </c>
      <c r="P63" s="365">
        <v>53.386270162079072</v>
      </c>
      <c r="Q63" s="365">
        <v>47.426141244793399</v>
      </c>
      <c r="R63" s="365">
        <v>53.342585077219198</v>
      </c>
      <c r="S63" s="365">
        <v>41.7418480446158</v>
      </c>
      <c r="T63" s="365">
        <v>21.390623066386162</v>
      </c>
      <c r="U63" s="365">
        <v>21.044066610283185</v>
      </c>
      <c r="V63" s="743">
        <v>21.812031354898494</v>
      </c>
      <c r="X63" s="64">
        <v>0.21194475762444931</v>
      </c>
      <c r="Y63" s="40">
        <v>0.2975661846686517</v>
      </c>
      <c r="Z63" s="40">
        <v>-0.77897575683919529</v>
      </c>
      <c r="AA63" s="40">
        <v>1.6383595741562784</v>
      </c>
      <c r="AB63" s="40">
        <v>8.0281339206746072</v>
      </c>
      <c r="AC63" s="40">
        <v>-1.6181820757559695</v>
      </c>
      <c r="AD63" s="40">
        <v>7.707632428260891</v>
      </c>
      <c r="AE63" s="40">
        <v>7.5519924770753866</v>
      </c>
      <c r="AF63" s="40">
        <v>7.8433822144064358</v>
      </c>
      <c r="AG63" s="40">
        <v>8.5440340721154584E-2</v>
      </c>
      <c r="AH63" s="40">
        <v>-0.86525502168646184</v>
      </c>
      <c r="AI63" s="65">
        <v>1.3017845051277233</v>
      </c>
    </row>
    <row r="64" spans="1:35" ht="15">
      <c r="A64" s="37">
        <v>2012</v>
      </c>
      <c r="B64" s="740">
        <v>38815.074999999997</v>
      </c>
      <c r="C64" s="365">
        <v>18986.05</v>
      </c>
      <c r="D64" s="365">
        <v>19829.025000000001</v>
      </c>
      <c r="E64" s="365">
        <v>23443.599999999999</v>
      </c>
      <c r="F64" s="365">
        <v>12739.5</v>
      </c>
      <c r="G64" s="365">
        <v>10704.1</v>
      </c>
      <c r="H64" s="365">
        <v>17632.574787256275</v>
      </c>
      <c r="I64" s="365">
        <v>9608.0590162815588</v>
      </c>
      <c r="J64" s="365">
        <v>8024.5157709747182</v>
      </c>
      <c r="K64" s="365">
        <v>5811.0252127437225</v>
      </c>
      <c r="L64" s="365">
        <v>3131.375</v>
      </c>
      <c r="M64" s="365">
        <v>2679.6750000000002</v>
      </c>
      <c r="N64" s="365">
        <v>60.398182922485653</v>
      </c>
      <c r="O64" s="365">
        <v>67.099264986661268</v>
      </c>
      <c r="P64" s="365">
        <v>53.981978438173329</v>
      </c>
      <c r="Q64" s="365">
        <v>45.427130534351093</v>
      </c>
      <c r="R64" s="365">
        <v>50.60588703959781</v>
      </c>
      <c r="S64" s="365">
        <v>40.468534236931561</v>
      </c>
      <c r="T64" s="365">
        <v>24.78725627780598</v>
      </c>
      <c r="U64" s="365">
        <v>24.580046312649635</v>
      </c>
      <c r="V64" s="743">
        <v>25.034099083528744</v>
      </c>
      <c r="X64" s="64">
        <v>-6.9962476427098963E-2</v>
      </c>
      <c r="Y64" s="40">
        <v>4.0645939726657865E-2</v>
      </c>
      <c r="Z64" s="40">
        <v>-0.92449473592112197</v>
      </c>
      <c r="AA64" s="40">
        <v>1.2141040309388451</v>
      </c>
      <c r="AB64" s="40">
        <v>15.926175755112926</v>
      </c>
      <c r="AC64" s="40">
        <v>-4.2820111496143731</v>
      </c>
      <c r="AD64" s="40">
        <v>15.879075615882288</v>
      </c>
      <c r="AE64" s="40">
        <v>16.802739545780533</v>
      </c>
      <c r="AF64" s="40">
        <v>14.771974586890767</v>
      </c>
      <c r="AG64" s="40">
        <v>0.11068585471876169</v>
      </c>
      <c r="AH64" s="40">
        <v>-0.68223368994868583</v>
      </c>
      <c r="AI64" s="65">
        <v>1.1158454679184526</v>
      </c>
    </row>
    <row r="65" spans="1:35" ht="15">
      <c r="A65" s="37">
        <v>2013</v>
      </c>
      <c r="B65" s="740">
        <v>38638.625</v>
      </c>
      <c r="C65" s="365">
        <v>18861</v>
      </c>
      <c r="D65" s="365">
        <v>19777.625</v>
      </c>
      <c r="E65" s="365">
        <v>23190.075000000001</v>
      </c>
      <c r="F65" s="365">
        <v>12521.375</v>
      </c>
      <c r="G65" s="365">
        <v>10668.7</v>
      </c>
      <c r="H65" s="365">
        <v>17138.945663829629</v>
      </c>
      <c r="I65" s="365">
        <v>9315.7797000355749</v>
      </c>
      <c r="J65" s="365">
        <v>7823.1659637940529</v>
      </c>
      <c r="K65" s="365">
        <v>6051.1293361703738</v>
      </c>
      <c r="L65" s="365">
        <v>3205.6249999999995</v>
      </c>
      <c r="M65" s="365">
        <v>2845.55</v>
      </c>
      <c r="N65" s="365">
        <v>60.017857778324156</v>
      </c>
      <c r="O65" s="365">
        <v>66.387651768198936</v>
      </c>
      <c r="P65" s="365">
        <v>53.943281865239136</v>
      </c>
      <c r="Q65" s="365">
        <v>44.357027880338983</v>
      </c>
      <c r="R65" s="365">
        <v>49.39175918580974</v>
      </c>
      <c r="S65" s="365">
        <v>39.555639081002155</v>
      </c>
      <c r="T65" s="365">
        <v>26.093616929528572</v>
      </c>
      <c r="U65" s="365">
        <v>25.601221910532985</v>
      </c>
      <c r="V65" s="743">
        <v>26.671946910120258</v>
      </c>
      <c r="X65" s="64">
        <v>-0.45459141841152073</v>
      </c>
      <c r="Y65" s="40">
        <v>-1.0814252077325892</v>
      </c>
      <c r="Z65" s="40">
        <v>-1.7121943561364206</v>
      </c>
      <c r="AA65" s="40">
        <v>-0.33071439915546286</v>
      </c>
      <c r="AB65" s="40">
        <v>4.1318719956694894</v>
      </c>
      <c r="AC65" s="40">
        <v>-2.7995294469609244</v>
      </c>
      <c r="AD65" s="40">
        <v>5.2702914638127263</v>
      </c>
      <c r="AE65" s="40">
        <v>4.1544901294910064</v>
      </c>
      <c r="AF65" s="40">
        <v>6.5424676203712062</v>
      </c>
      <c r="AG65" s="40">
        <v>-0.6296963348211948</v>
      </c>
      <c r="AH65" s="40">
        <v>-1.0605380231866857</v>
      </c>
      <c r="AI65" s="65">
        <v>-7.1684243619396515E-2</v>
      </c>
    </row>
    <row r="66" spans="1:35" ht="15">
      <c r="A66" s="37">
        <v>2014</v>
      </c>
      <c r="B66" s="740">
        <v>38514.449999999997</v>
      </c>
      <c r="C66" s="365">
        <v>18774.424999999999</v>
      </c>
      <c r="D66" s="365">
        <v>19740.025000000001</v>
      </c>
      <c r="E66" s="365">
        <v>22954.649999999998</v>
      </c>
      <c r="F66" s="365">
        <v>12359.199999999999</v>
      </c>
      <c r="G66" s="365">
        <v>10595.449999999999</v>
      </c>
      <c r="H66" s="365">
        <v>17344.307228274662</v>
      </c>
      <c r="I66" s="365">
        <v>9442.7469889313525</v>
      </c>
      <c r="J66" s="365">
        <v>7901.5602393433091</v>
      </c>
      <c r="K66" s="365">
        <v>5610.342771725338</v>
      </c>
      <c r="L66" s="365">
        <v>2916.4</v>
      </c>
      <c r="M66" s="365">
        <v>2693.8999999999996</v>
      </c>
      <c r="N66" s="365">
        <v>59.600098144981949</v>
      </c>
      <c r="O66" s="365">
        <v>65.829978814264607</v>
      </c>
      <c r="P66" s="365">
        <v>53.674957351877708</v>
      </c>
      <c r="Q66" s="365">
        <v>45.033246556226722</v>
      </c>
      <c r="R66" s="365">
        <v>50.295798613972742</v>
      </c>
      <c r="S66" s="365">
        <v>40.028116678389765</v>
      </c>
      <c r="T66" s="365">
        <v>24.440985907976547</v>
      </c>
      <c r="U66" s="365">
        <v>23.596996569357241</v>
      </c>
      <c r="V66" s="743">
        <v>25.425064532417217</v>
      </c>
      <c r="X66" s="64">
        <v>-0.32137530773934664</v>
      </c>
      <c r="Y66" s="40">
        <v>-1.0151972341616133</v>
      </c>
      <c r="Z66" s="40">
        <v>-1.2951852332511504</v>
      </c>
      <c r="AA66" s="40">
        <v>-0.68658786918744941</v>
      </c>
      <c r="AB66" s="40">
        <v>-7.2843685857159279</v>
      </c>
      <c r="AC66" s="40">
        <v>1.1982158557071187</v>
      </c>
      <c r="AD66" s="40">
        <v>-6.3334685490911813</v>
      </c>
      <c r="AE66" s="40">
        <v>-7.8286315714921173</v>
      </c>
      <c r="AF66" s="40">
        <v>-4.6748832468241464</v>
      </c>
      <c r="AG66" s="40">
        <v>-0.6960588878150209</v>
      </c>
      <c r="AH66" s="40">
        <v>-0.84002512377078231</v>
      </c>
      <c r="AI66" s="65">
        <v>-0.4974197047034612</v>
      </c>
    </row>
    <row r="67" spans="1:35" ht="15">
      <c r="A67" s="37">
        <v>2015</v>
      </c>
      <c r="B67" s="740">
        <v>38497.600000000006</v>
      </c>
      <c r="C67" s="365">
        <v>18753.300000000003</v>
      </c>
      <c r="D67" s="365">
        <v>19744.3</v>
      </c>
      <c r="E67" s="365">
        <v>22922</v>
      </c>
      <c r="F67" s="365">
        <v>12319.625</v>
      </c>
      <c r="G67" s="365">
        <v>10602.375</v>
      </c>
      <c r="H67" s="365">
        <v>17865.986028736523</v>
      </c>
      <c r="I67" s="365">
        <v>9760.2787098012614</v>
      </c>
      <c r="J67" s="365">
        <v>8105.7073189352604</v>
      </c>
      <c r="K67" s="365">
        <v>5056.0139712634773</v>
      </c>
      <c r="L67" s="365">
        <v>2559.3249999999998</v>
      </c>
      <c r="M67" s="365">
        <v>2496.6999999999998</v>
      </c>
      <c r="N67" s="365">
        <v>59.54137400773034</v>
      </c>
      <c r="O67" s="365">
        <v>65.693104680242925</v>
      </c>
      <c r="P67" s="365">
        <v>53.698409161124985</v>
      </c>
      <c r="Q67" s="365">
        <v>46.408051485642012</v>
      </c>
      <c r="R67" s="365">
        <v>52.045659749490817</v>
      </c>
      <c r="S67" s="365">
        <v>41.053404369540885</v>
      </c>
      <c r="T67" s="365">
        <v>22.057473044513905</v>
      </c>
      <c r="U67" s="365">
        <v>20.77437421999452</v>
      </c>
      <c r="V67" s="743">
        <v>23.548497388556807</v>
      </c>
      <c r="X67" s="64">
        <v>-4.3749813381710467E-2</v>
      </c>
      <c r="Y67" s="40">
        <v>-0.14223697595039386</v>
      </c>
      <c r="Z67" s="40">
        <v>-0.32020680950222147</v>
      </c>
      <c r="AA67" s="40">
        <v>6.5358243396929083E-2</v>
      </c>
      <c r="AB67" s="40">
        <v>-9.880480088588051</v>
      </c>
      <c r="AC67" s="40">
        <v>3.0077811330015081</v>
      </c>
      <c r="AD67" s="40">
        <v>-9.7521142250025168</v>
      </c>
      <c r="AE67" s="40">
        <v>-11.96178649713473</v>
      </c>
      <c r="AF67" s="40">
        <v>-7.3807763259273855</v>
      </c>
      <c r="AG67" s="40">
        <v>-9.8530269377672397E-2</v>
      </c>
      <c r="AH67" s="40">
        <v>-0.20792067153456717</v>
      </c>
      <c r="AI67" s="65">
        <v>4.3692273649198476E-2</v>
      </c>
    </row>
    <row r="68" spans="1:35" ht="15">
      <c r="A68" s="37">
        <v>2016</v>
      </c>
      <c r="B68" s="740">
        <v>38531.625</v>
      </c>
      <c r="C68" s="365">
        <v>18754.100000000002</v>
      </c>
      <c r="D68" s="365">
        <v>19777.525000000001</v>
      </c>
      <c r="E68" s="365">
        <v>22822.699999999997</v>
      </c>
      <c r="F68" s="365">
        <v>12213.8</v>
      </c>
      <c r="G68" s="365">
        <v>10608.9</v>
      </c>
      <c r="H68" s="365">
        <v>18341.484817451885</v>
      </c>
      <c r="I68" s="365">
        <v>10000.703090447032</v>
      </c>
      <c r="J68" s="365">
        <v>8340.7817270048508</v>
      </c>
      <c r="K68" s="365">
        <v>4481.2151825481151</v>
      </c>
      <c r="L68" s="365">
        <v>2213.0500000000002</v>
      </c>
      <c r="M68" s="365">
        <v>2268.1750000000002</v>
      </c>
      <c r="N68" s="365">
        <v>59.231086153257216</v>
      </c>
      <c r="O68" s="365">
        <v>65.126025775697045</v>
      </c>
      <c r="P68" s="365">
        <v>53.641191200617868</v>
      </c>
      <c r="Q68" s="365">
        <v>47.601119385574535</v>
      </c>
      <c r="R68" s="365">
        <v>53.325422656629918</v>
      </c>
      <c r="S68" s="365">
        <v>42.173030887357491</v>
      </c>
      <c r="T68" s="365">
        <v>19.634903769265318</v>
      </c>
      <c r="U68" s="365">
        <v>18.119258543614603</v>
      </c>
      <c r="V68" s="743">
        <v>21.379926288305104</v>
      </c>
      <c r="X68" s="64">
        <v>8.8382132912157019E-2</v>
      </c>
      <c r="Y68" s="40">
        <v>-0.43320827152955044</v>
      </c>
      <c r="Z68" s="40">
        <v>-0.85899530221090759</v>
      </c>
      <c r="AA68" s="40">
        <v>6.1542814699522275E-2</v>
      </c>
      <c r="AB68" s="40">
        <v>-11.368615513768498</v>
      </c>
      <c r="AC68" s="40">
        <v>2.6614752074167525</v>
      </c>
      <c r="AD68" s="40">
        <v>-10.982986447992626</v>
      </c>
      <c r="AE68" s="40">
        <v>-12.780725177389328</v>
      </c>
      <c r="AF68" s="40">
        <v>-9.208957431421938</v>
      </c>
      <c r="AG68" s="40">
        <v>-0.52112981879262055</v>
      </c>
      <c r="AH68" s="40">
        <v>-0.86322439364998615</v>
      </c>
      <c r="AI68" s="65">
        <v>-0.1065542935088315</v>
      </c>
    </row>
    <row r="69" spans="1:35" ht="15">
      <c r="A69" s="37">
        <v>2017</v>
      </c>
      <c r="B69" s="740">
        <v>38654.149999999994</v>
      </c>
      <c r="C69" s="365">
        <v>18803.074999999997</v>
      </c>
      <c r="D69" s="365">
        <v>19851.075000000001</v>
      </c>
      <c r="E69" s="365">
        <v>22741.800000000003</v>
      </c>
      <c r="F69" s="365">
        <v>12172.15</v>
      </c>
      <c r="G69" s="365">
        <v>10569.650000000001</v>
      </c>
      <c r="H69" s="365">
        <v>18824.782776133714</v>
      </c>
      <c r="I69" s="365">
        <v>10266.270142733394</v>
      </c>
      <c r="J69" s="365">
        <v>8558.5126334003198</v>
      </c>
      <c r="K69" s="365">
        <v>3917.0172238662904</v>
      </c>
      <c r="L69" s="365">
        <v>1905.85</v>
      </c>
      <c r="M69" s="365">
        <v>2011.15</v>
      </c>
      <c r="N69" s="365">
        <v>58.834044986114051</v>
      </c>
      <c r="O69" s="365">
        <v>64.734890436803568</v>
      </c>
      <c r="P69" s="365">
        <v>53.244723522529647</v>
      </c>
      <c r="Q69" s="365">
        <v>48.700547744895999</v>
      </c>
      <c r="R69" s="365">
        <v>54.598889504686845</v>
      </c>
      <c r="S69" s="365">
        <v>43.113597794579483</v>
      </c>
      <c r="T69" s="365">
        <v>17.223866289679314</v>
      </c>
      <c r="U69" s="365">
        <v>15.657463964870628</v>
      </c>
      <c r="V69" s="743">
        <v>19.027593155875547</v>
      </c>
      <c r="X69" s="64">
        <v>0.31798555082998003</v>
      </c>
      <c r="Y69" s="40">
        <v>-0.35447164445921997</v>
      </c>
      <c r="Z69" s="40">
        <v>-0.34100771258739337</v>
      </c>
      <c r="AA69" s="40">
        <v>-0.36997238167951751</v>
      </c>
      <c r="AB69" s="40">
        <v>-12.590289367916707</v>
      </c>
      <c r="AC69" s="40">
        <v>2.6349990935410572</v>
      </c>
      <c r="AD69" s="40">
        <v>-12.279344517898894</v>
      </c>
      <c r="AE69" s="40">
        <v>-13.586618750531231</v>
      </c>
      <c r="AF69" s="40">
        <v>-11.002531536866389</v>
      </c>
      <c r="AG69" s="40">
        <v>-0.67032565655784637</v>
      </c>
      <c r="AH69" s="40">
        <v>-0.60058223150388779</v>
      </c>
      <c r="AI69" s="65">
        <v>-0.7391105029816214</v>
      </c>
    </row>
    <row r="70" spans="1:35" ht="15">
      <c r="A70" s="37">
        <v>2018</v>
      </c>
      <c r="B70" s="740">
        <v>38886.6</v>
      </c>
      <c r="C70" s="365">
        <v>18908.650000000001</v>
      </c>
      <c r="D70" s="365">
        <v>19977.949999999997</v>
      </c>
      <c r="E70" s="365">
        <v>22806.699999999997</v>
      </c>
      <c r="F70" s="365">
        <v>12206.525</v>
      </c>
      <c r="G70" s="365">
        <v>10600.174999999999</v>
      </c>
      <c r="H70" s="365">
        <v>19327.63432279888</v>
      </c>
      <c r="I70" s="365">
        <v>10531.921097100987</v>
      </c>
      <c r="J70" s="365">
        <v>8795.7132256978948</v>
      </c>
      <c r="K70" s="365">
        <v>3479.0656772011125</v>
      </c>
      <c r="L70" s="365">
        <v>1674.575</v>
      </c>
      <c r="M70" s="365">
        <v>1804.5250000000001</v>
      </c>
      <c r="N70" s="365">
        <v>58.649251927399149</v>
      </c>
      <c r="O70" s="365">
        <v>64.555243235238891</v>
      </c>
      <c r="P70" s="365">
        <v>53.059372958686957</v>
      </c>
      <c r="Q70" s="365">
        <v>49.702556466234846</v>
      </c>
      <c r="R70" s="365">
        <v>55.698958397881313</v>
      </c>
      <c r="S70" s="365">
        <v>44.027106012868664</v>
      </c>
      <c r="T70" s="365">
        <v>15.254577282996282</v>
      </c>
      <c r="U70" s="365">
        <v>13.718687341401422</v>
      </c>
      <c r="V70" s="743">
        <v>17.023539705712405</v>
      </c>
      <c r="X70" s="64">
        <v>0.60135845698328083</v>
      </c>
      <c r="Y70" s="40">
        <v>0.28537758664659574</v>
      </c>
      <c r="Z70" s="40">
        <v>0.28240697000940784</v>
      </c>
      <c r="AA70" s="40">
        <v>0.28879858841113215</v>
      </c>
      <c r="AB70" s="40">
        <v>-11.180740896331775</v>
      </c>
      <c r="AC70" s="40">
        <v>2.6712209784576446</v>
      </c>
      <c r="AD70" s="40">
        <v>-11.433489865530644</v>
      </c>
      <c r="AE70" s="40">
        <v>-12.382443464785108</v>
      </c>
      <c r="AF70" s="40">
        <v>-10.532353901756132</v>
      </c>
      <c r="AG70" s="40">
        <v>-0.31409205122394646</v>
      </c>
      <c r="AH70" s="40">
        <v>-0.27751217365549197</v>
      </c>
      <c r="AI70" s="65">
        <v>-0.3481106700915837</v>
      </c>
    </row>
    <row r="71" spans="1:35" ht="15">
      <c r="A71" s="37">
        <v>2019</v>
      </c>
      <c r="B71" s="740">
        <v>39269.25</v>
      </c>
      <c r="C71" s="365">
        <v>19094.450000000004</v>
      </c>
      <c r="D71" s="365">
        <v>20174.8</v>
      </c>
      <c r="E71" s="365">
        <v>23027.05</v>
      </c>
      <c r="F71" s="365">
        <v>12273.375</v>
      </c>
      <c r="G71" s="365">
        <v>10753.674999999999</v>
      </c>
      <c r="H71" s="365">
        <v>19779.246156447593</v>
      </c>
      <c r="I71" s="365">
        <v>10745.605002290768</v>
      </c>
      <c r="J71" s="365">
        <v>9033.6411541568232</v>
      </c>
      <c r="K71" s="365">
        <v>3247.8038435524072</v>
      </c>
      <c r="L71" s="365">
        <v>1527.8</v>
      </c>
      <c r="M71" s="365">
        <v>1720.0249999999999</v>
      </c>
      <c r="N71" s="365">
        <v>58.638884114160575</v>
      </c>
      <c r="O71" s="365">
        <v>64.27718525540142</v>
      </c>
      <c r="P71" s="365">
        <v>53.302511053393346</v>
      </c>
      <c r="Q71" s="365">
        <v>50.368280923235339</v>
      </c>
      <c r="R71" s="365">
        <v>56.276064522888923</v>
      </c>
      <c r="S71" s="365">
        <v>44.776856048916585</v>
      </c>
      <c r="T71" s="365">
        <v>14.104298394941633</v>
      </c>
      <c r="U71" s="365">
        <v>12.448083758542374</v>
      </c>
      <c r="V71" s="743">
        <v>15.994764580480625</v>
      </c>
      <c r="X71" s="64">
        <v>0.98401505917204979</v>
      </c>
      <c r="Y71" s="40">
        <v>0.96616345196807174</v>
      </c>
      <c r="Z71" s="40">
        <v>0.54765791246895734</v>
      </c>
      <c r="AA71" s="40">
        <v>1.4480893004124917</v>
      </c>
      <c r="AB71" s="40">
        <v>-6.6472396644938865</v>
      </c>
      <c r="AC71" s="40">
        <v>2.3366120555995407</v>
      </c>
      <c r="AD71" s="40">
        <v>-7.5405490871046421</v>
      </c>
      <c r="AE71" s="40">
        <v>-9.2618451841563036</v>
      </c>
      <c r="AF71" s="40">
        <v>-6.043250364003705</v>
      </c>
      <c r="AG71" s="40">
        <v>-1.7677656402859121E-2</v>
      </c>
      <c r="AH71" s="40">
        <v>-0.43072873077749652</v>
      </c>
      <c r="AI71" s="65">
        <v>0.45823778372899859</v>
      </c>
    </row>
    <row r="72" spans="1:35" ht="15">
      <c r="A72" s="37">
        <v>2020</v>
      </c>
      <c r="B72" s="740">
        <v>39578.875</v>
      </c>
      <c r="C72" s="365">
        <v>19241.974999999999</v>
      </c>
      <c r="D72" s="365">
        <v>20336.900000000001</v>
      </c>
      <c r="E72" s="365">
        <v>22733.224999999999</v>
      </c>
      <c r="F72" s="365">
        <v>12108.85</v>
      </c>
      <c r="G72" s="365">
        <v>10624.375</v>
      </c>
      <c r="H72" s="365">
        <v>19202.36723414679</v>
      </c>
      <c r="I72" s="365">
        <v>10429.622939162698</v>
      </c>
      <c r="J72" s="365">
        <v>8772.7442949840934</v>
      </c>
      <c r="K72" s="365">
        <v>3530.8577658532081</v>
      </c>
      <c r="L72" s="365">
        <v>1679.2249999999999</v>
      </c>
      <c r="M72" s="365">
        <v>1851.625</v>
      </c>
      <c r="N72" s="365">
        <v>57.437774570398979</v>
      </c>
      <c r="O72" s="365">
        <v>62.92935106713319</v>
      </c>
      <c r="P72" s="365">
        <v>52.241860853915789</v>
      </c>
      <c r="Q72" s="365">
        <v>48.516708052330415</v>
      </c>
      <c r="R72" s="365">
        <v>54.202455512818716</v>
      </c>
      <c r="S72" s="365">
        <v>43.137077406016125</v>
      </c>
      <c r="T72" s="365">
        <v>15.531706415843807</v>
      </c>
      <c r="U72" s="365">
        <v>13.867749621144865</v>
      </c>
      <c r="V72" s="743">
        <v>17.428084004941464</v>
      </c>
      <c r="X72" s="64">
        <v>0.78846680290558524</v>
      </c>
      <c r="Y72" s="40">
        <v>-1.2759993138504511</v>
      </c>
      <c r="Z72" s="40">
        <v>-1.3405033252874565</v>
      </c>
      <c r="AA72" s="40">
        <v>-1.2023796516074658</v>
      </c>
      <c r="AB72" s="40">
        <v>8.7152406960390838</v>
      </c>
      <c r="AC72" s="40">
        <v>-2.916587001030635</v>
      </c>
      <c r="AD72" s="40">
        <v>10.120375937409975</v>
      </c>
      <c r="AE72" s="40">
        <v>11.404694008652205</v>
      </c>
      <c r="AF72" s="40">
        <v>8.9611786234728541</v>
      </c>
      <c r="AG72" s="40">
        <v>-2.0483158264458567</v>
      </c>
      <c r="AH72" s="40">
        <v>-2.0969091644456594</v>
      </c>
      <c r="AI72" s="65">
        <v>-1.9898691046939643</v>
      </c>
    </row>
    <row r="73" spans="1:35" ht="15">
      <c r="A73" s="37">
        <v>2021</v>
      </c>
      <c r="B73" s="740">
        <v>39925.949999999997</v>
      </c>
      <c r="C73" s="365">
        <v>19412.974999999999</v>
      </c>
      <c r="D73" s="365">
        <v>20512.974999999999</v>
      </c>
      <c r="E73" s="365">
        <v>23309.875</v>
      </c>
      <c r="F73" s="365">
        <v>12367.7</v>
      </c>
      <c r="G73" s="365">
        <v>10942.174999999999</v>
      </c>
      <c r="H73" s="365">
        <v>19833.378728565975</v>
      </c>
      <c r="I73" s="365">
        <v>10733.088488689355</v>
      </c>
      <c r="J73" s="365">
        <v>9100.2902398766182</v>
      </c>
      <c r="K73" s="365">
        <v>3476.4962714340259</v>
      </c>
      <c r="L73" s="365">
        <v>1634.6</v>
      </c>
      <c r="M73" s="365">
        <v>1841.9</v>
      </c>
      <c r="N73" s="365">
        <v>58.382768600371435</v>
      </c>
      <c r="O73" s="365">
        <v>63.708421815821644</v>
      </c>
      <c r="P73" s="365">
        <v>53.342701387780181</v>
      </c>
      <c r="Q73" s="365">
        <v>49.675408421254787</v>
      </c>
      <c r="R73" s="365">
        <v>55.28822083523702</v>
      </c>
      <c r="S73" s="365">
        <v>44.363580806180572</v>
      </c>
      <c r="T73" s="365">
        <v>14.914263896456012</v>
      </c>
      <c r="U73" s="365">
        <v>13.216685398255132</v>
      </c>
      <c r="V73" s="743">
        <v>16.833033651901932</v>
      </c>
      <c r="X73" s="64">
        <v>0.87691982149566972</v>
      </c>
      <c r="Y73" s="40">
        <v>2.5365956655951871</v>
      </c>
      <c r="Z73" s="40">
        <v>2.1376926793213347</v>
      </c>
      <c r="AA73" s="40">
        <v>2.9912347785163718</v>
      </c>
      <c r="AB73" s="40">
        <v>-1.539611562519172</v>
      </c>
      <c r="AC73" s="40">
        <v>3.2861130439016062</v>
      </c>
      <c r="AD73" s="40">
        <v>-3.9753682103979671</v>
      </c>
      <c r="AE73" s="40">
        <v>-4.6948080306917443</v>
      </c>
      <c r="AF73" s="40">
        <v>-3.4143188251262391</v>
      </c>
      <c r="AG73" s="40">
        <v>1.6452483353341263</v>
      </c>
      <c r="AH73" s="40">
        <v>1.2380085532065044</v>
      </c>
      <c r="AI73" s="65">
        <v>2.1072000803008972</v>
      </c>
    </row>
    <row r="74" spans="1:35" ht="15">
      <c r="A74" s="37">
        <v>2022</v>
      </c>
      <c r="B74" s="740">
        <v>40367.375</v>
      </c>
      <c r="C74" s="365">
        <v>19620.474999999999</v>
      </c>
      <c r="D74" s="365">
        <v>20746.900000000001</v>
      </c>
      <c r="E74" s="365">
        <v>23626.625</v>
      </c>
      <c r="F74" s="365">
        <v>12543.775</v>
      </c>
      <c r="G74" s="365">
        <v>11082.85</v>
      </c>
      <c r="H74" s="365">
        <v>20547.42825818514</v>
      </c>
      <c r="I74" s="365">
        <v>11114.488239445709</v>
      </c>
      <c r="J74" s="365">
        <v>9432.9400187394313</v>
      </c>
      <c r="K74" s="365">
        <v>3079.196741814857</v>
      </c>
      <c r="L74" s="365">
        <v>1429.325</v>
      </c>
      <c r="M74" s="365">
        <v>1649.875</v>
      </c>
      <c r="N74" s="365">
        <v>58.529010122654746</v>
      </c>
      <c r="O74" s="365">
        <v>63.932065864868207</v>
      </c>
      <c r="P74" s="365">
        <v>53.419306016802501</v>
      </c>
      <c r="Q74" s="365">
        <v>50.901076074887555</v>
      </c>
      <c r="R74" s="365">
        <v>56.647396352258085</v>
      </c>
      <c r="S74" s="365">
        <v>45.466744519612234</v>
      </c>
      <c r="T74" s="365">
        <v>13.032740570499838</v>
      </c>
      <c r="U74" s="365">
        <v>11.394695775394569</v>
      </c>
      <c r="V74" s="743">
        <v>14.886739421719142</v>
      </c>
      <c r="X74" s="64">
        <v>1.1056092591409827</v>
      </c>
      <c r="Y74" s="40">
        <v>1.358866145785842</v>
      </c>
      <c r="Z74" s="40">
        <v>1.4236681032043119</v>
      </c>
      <c r="AA74" s="40">
        <v>1.2856219170320538</v>
      </c>
      <c r="AB74" s="40">
        <v>-11.428159232723301</v>
      </c>
      <c r="AC74" s="40">
        <v>3.6002414888125944</v>
      </c>
      <c r="AD74" s="40">
        <v>-12.615596311147936</v>
      </c>
      <c r="AE74" s="40">
        <v>-13.785526158480721</v>
      </c>
      <c r="AF74" s="40">
        <v>-11.562349784543336</v>
      </c>
      <c r="AG74" s="40">
        <v>0.2504874739400087</v>
      </c>
      <c r="AH74" s="40">
        <v>0.35104314731435604</v>
      </c>
      <c r="AI74" s="65">
        <v>0.14360845444520987</v>
      </c>
    </row>
    <row r="75" spans="1:35" ht="15">
      <c r="A75" s="37">
        <v>2023</v>
      </c>
      <c r="B75" s="740">
        <v>40982.724999999999</v>
      </c>
      <c r="C75" s="365">
        <v>19914.224999999999</v>
      </c>
      <c r="D75" s="365">
        <v>21068.5</v>
      </c>
      <c r="E75" s="365">
        <v>24119.724999999999</v>
      </c>
      <c r="F75" s="365">
        <v>12734.849999999999</v>
      </c>
      <c r="G75" s="365">
        <v>11384.875</v>
      </c>
      <c r="H75" s="365">
        <v>21182.35</v>
      </c>
      <c r="I75" s="365">
        <v>11376.725</v>
      </c>
      <c r="J75" s="365">
        <v>9805.625</v>
      </c>
      <c r="K75" s="365">
        <v>2937.375</v>
      </c>
      <c r="L75" s="365">
        <v>1358.05</v>
      </c>
      <c r="M75" s="365">
        <v>1579.3249999999998</v>
      </c>
      <c r="N75" s="365">
        <v>58.853394936525085</v>
      </c>
      <c r="O75" s="365">
        <v>63.948509168697242</v>
      </c>
      <c r="P75" s="365">
        <v>54.037425540498852</v>
      </c>
      <c r="Q75" s="365">
        <v>51.686045766844444</v>
      </c>
      <c r="R75" s="365">
        <v>57.128635435222819</v>
      </c>
      <c r="S75" s="365">
        <v>46.541637990364762</v>
      </c>
      <c r="T75" s="365">
        <v>12.178310490687602</v>
      </c>
      <c r="U75" s="365">
        <v>10.664043942410002</v>
      </c>
      <c r="V75" s="743">
        <v>13.872132983453922</v>
      </c>
      <c r="X75" s="64">
        <v>1.5243745722876456</v>
      </c>
      <c r="Y75" s="40">
        <v>2.0870522133398239</v>
      </c>
      <c r="Z75" s="40">
        <v>1.523265524134465</v>
      </c>
      <c r="AA75" s="40">
        <v>2.7251564353934166</v>
      </c>
      <c r="AB75" s="40">
        <v>-4.6058031917528002</v>
      </c>
      <c r="AC75" s="40">
        <v>3.0900302161266158</v>
      </c>
      <c r="AD75" s="40">
        <v>-6.5560276842023146</v>
      </c>
      <c r="AE75" s="40">
        <v>-6.412210096581239</v>
      </c>
      <c r="AF75" s="40">
        <v>-6.8155047893493137</v>
      </c>
      <c r="AG75" s="40">
        <v>0.55422911337565939</v>
      </c>
      <c r="AH75" s="40">
        <v>2.571996322437986E-2</v>
      </c>
      <c r="AI75" s="65">
        <v>1.1571088615451641</v>
      </c>
    </row>
    <row r="76" spans="1:35" ht="15">
      <c r="A76" s="37" t="s">
        <v>979</v>
      </c>
      <c r="B76" s="740">
        <v>41565.75</v>
      </c>
      <c r="C76" s="365">
        <v>20208.974999999999</v>
      </c>
      <c r="D76" s="365">
        <v>21356.774999999998</v>
      </c>
      <c r="E76" s="365">
        <v>24424.474999999999</v>
      </c>
      <c r="F76" s="365">
        <v>12912.55</v>
      </c>
      <c r="G76" s="365">
        <v>11511.924999999999</v>
      </c>
      <c r="H76" s="365">
        <v>21653.8</v>
      </c>
      <c r="I76" s="365">
        <v>11601.4</v>
      </c>
      <c r="J76" s="365">
        <v>10052.4</v>
      </c>
      <c r="K76" s="365">
        <v>2770.6750000000002</v>
      </c>
      <c r="L76" s="365">
        <v>1311.175</v>
      </c>
      <c r="M76" s="365">
        <v>1459.5</v>
      </c>
      <c r="N76" s="365">
        <v>58.761059285589688</v>
      </c>
      <c r="O76" s="365">
        <v>63.895125804252814</v>
      </c>
      <c r="P76" s="365">
        <v>53.902918394748276</v>
      </c>
      <c r="Q76" s="365">
        <v>52.095294804015325</v>
      </c>
      <c r="R76" s="365">
        <v>57.407166865217064</v>
      </c>
      <c r="S76" s="365">
        <v>47.06890436407182</v>
      </c>
      <c r="T76" s="365">
        <v>11.343846694760074</v>
      </c>
      <c r="U76" s="365">
        <v>10.154268521709501</v>
      </c>
      <c r="V76" s="743">
        <v>12.678157649567732</v>
      </c>
      <c r="X76" s="64">
        <v>1.422611600375534</v>
      </c>
      <c r="Y76" s="40">
        <v>1.2634887006381712</v>
      </c>
      <c r="Z76" s="40">
        <v>1.3953835341601994</v>
      </c>
      <c r="AA76" s="40">
        <v>1.1159542814479728</v>
      </c>
      <c r="AB76" s="40">
        <v>-5.6751351121324234</v>
      </c>
      <c r="AC76" s="40">
        <v>2.2256737330843768</v>
      </c>
      <c r="AD76" s="40">
        <v>-6.8520489485435432</v>
      </c>
      <c r="AE76" s="40">
        <v>-4.7803199560456422</v>
      </c>
      <c r="AF76" s="40">
        <v>-8.6070061129770892</v>
      </c>
      <c r="AG76" s="40">
        <v>-0.15689095087034755</v>
      </c>
      <c r="AH76" s="40">
        <v>-8.3478669226833002E-2</v>
      </c>
      <c r="AI76" s="65">
        <v>-0.24891479267413752</v>
      </c>
    </row>
    <row r="77" spans="1:35">
      <c r="T77" s="690"/>
    </row>
    <row r="78" spans="1:35">
      <c r="T78" s="690"/>
    </row>
    <row r="79" spans="1:35">
      <c r="T79" s="690"/>
    </row>
    <row r="80" spans="1:35">
      <c r="T80" s="690"/>
    </row>
    <row r="81" spans="20:20">
      <c r="T81" s="690"/>
    </row>
    <row r="82" spans="20:20">
      <c r="T82" s="690"/>
    </row>
    <row r="83" spans="20:20">
      <c r="T83" s="690"/>
    </row>
    <row r="84" spans="20:20">
      <c r="T84" s="690"/>
    </row>
    <row r="85" spans="20:20">
      <c r="T85" s="690"/>
    </row>
  </sheetData>
  <mergeCells count="1">
    <mergeCell ref="X1:AI1"/>
  </mergeCells>
  <hyperlinks>
    <hyperlink ref="A1" location="'INDICE DE CUADROS'!A1" display="Índice" xr:uid="{00000000-0004-0000-2700-000000000000}"/>
  </hyperlinks>
  <pageMargins left="0.75" right="0.75" top="1" bottom="1" header="0" footer="0"/>
  <pageSetup paperSize="9" scale="32" orientation="landscape" r:id="rId1"/>
  <headerFooter alignWithMargins="0">
    <oddHeader>&amp;L&amp;8
BDMACRO
Abril 2008&amp;R
&amp;8
&amp;"Arial,Cursiva"Base de Datos Macroeconómicos de la Economía Española&amp;"Arial,Normal"
Ministerio de Economía y Hacienda y FEDEA</oddHeader>
  </headerFooter>
  <drawing r:id="rId2"/>
  <legacyDrawing r:id="rId3"/>
  <controls>
    <mc:AlternateContent xmlns:mc="http://schemas.openxmlformats.org/markup-compatibility/2006">
      <mc:Choice Requires="x14">
        <control shapeId="21506" r:id="rId4" name="Control 2">
          <controlPr defaultSize="0" r:id="rId5">
            <anchor moveWithCells="1">
              <from>
                <xdr:col>34</xdr:col>
                <xdr:colOff>1057275</xdr:colOff>
                <xdr:row>56</xdr:row>
                <xdr:rowOff>19050</xdr:rowOff>
              </from>
              <to>
                <xdr:col>35</xdr:col>
                <xdr:colOff>666750</xdr:colOff>
                <xdr:row>57</xdr:row>
                <xdr:rowOff>19050</xdr:rowOff>
              </to>
            </anchor>
          </controlPr>
        </control>
      </mc:Choice>
      <mc:Fallback>
        <control shapeId="21506" r:id="rId4" name="Control 2"/>
      </mc:Fallback>
    </mc:AlternateContent>
    <mc:AlternateContent xmlns:mc="http://schemas.openxmlformats.org/markup-compatibility/2006">
      <mc:Choice Requires="x14">
        <control shapeId="21505" r:id="rId6" name="Control 1">
          <controlPr defaultSize="0" r:id="rId5">
            <anchor moveWithCells="1">
              <from>
                <xdr:col>34</xdr:col>
                <xdr:colOff>1057275</xdr:colOff>
                <xdr:row>56</xdr:row>
                <xdr:rowOff>19050</xdr:rowOff>
              </from>
              <to>
                <xdr:col>35</xdr:col>
                <xdr:colOff>666750</xdr:colOff>
                <xdr:row>57</xdr:row>
                <xdr:rowOff>19050</xdr:rowOff>
              </to>
            </anchor>
          </controlPr>
        </control>
      </mc:Choice>
      <mc:Fallback>
        <control shapeId="21505" r:id="rId6"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7030A0"/>
    <pageSetUpPr fitToPage="1"/>
  </sheetPr>
  <dimension ref="A1:Y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RowHeight="14.25"/>
  <cols>
    <col min="1" max="1" width="13" style="2" customWidth="1"/>
    <col min="2" max="2" width="13.5703125" style="2" customWidth="1"/>
    <col min="3" max="3" width="15.7109375" style="2" customWidth="1"/>
    <col min="4" max="4" width="15.42578125" style="2" customWidth="1"/>
    <col min="5" max="7" width="16.28515625" style="2" customWidth="1"/>
    <col min="8" max="8" width="21.7109375" style="2" customWidth="1"/>
    <col min="9" max="9" width="14.7109375" style="2" customWidth="1"/>
    <col min="10" max="10" width="15.7109375" style="2" customWidth="1"/>
    <col min="11" max="11" width="11.7109375" style="2" customWidth="1"/>
    <col min="12" max="12" width="17" style="2" customWidth="1"/>
    <col min="13" max="13" width="9" style="2" customWidth="1"/>
    <col min="14" max="14" width="12.42578125" style="2" customWidth="1"/>
    <col min="15" max="15" width="15" style="2" customWidth="1"/>
    <col min="16" max="16" width="14" style="2" customWidth="1"/>
    <col min="17" max="17" width="13.28515625" style="2" customWidth="1"/>
    <col min="18" max="18" width="15.5703125" style="2" customWidth="1"/>
    <col min="19" max="19" width="14.28515625" style="2" customWidth="1"/>
    <col min="20" max="87" width="11.42578125" style="2"/>
    <col min="88" max="88" width="13" style="2" customWidth="1"/>
    <col min="89" max="94" width="9.7109375" style="2" customWidth="1"/>
    <col min="95" max="95" width="6.7109375" style="2" customWidth="1"/>
    <col min="96" max="96" width="12.7109375" style="2" customWidth="1"/>
    <col min="97" max="101" width="12" style="2" customWidth="1"/>
    <col min="102" max="102" width="11.7109375" style="2" customWidth="1"/>
    <col min="103" max="103" width="11.42578125" style="2"/>
    <col min="104" max="104" width="12.7109375" style="2" customWidth="1"/>
    <col min="105" max="105" width="11.42578125" style="2"/>
    <col min="106" max="106" width="6.28515625" style="2" customWidth="1"/>
    <col min="107" max="107" width="16" style="2" bestFit="1" customWidth="1"/>
    <col min="108" max="108" width="11.42578125" style="2"/>
    <col min="109" max="109" width="16" style="2" bestFit="1" customWidth="1"/>
    <col min="110" max="111" width="11.42578125" style="2"/>
    <col min="112" max="112" width="14.7109375" style="2" bestFit="1" customWidth="1"/>
    <col min="113" max="115" width="11.42578125" style="2"/>
    <col min="116" max="117" width="16" style="2" bestFit="1" customWidth="1"/>
    <col min="118" max="118" width="6.28515625" style="2" customWidth="1"/>
    <col min="119" max="119" width="18.28515625" style="2" customWidth="1"/>
    <col min="120" max="120" width="11.42578125" style="2"/>
    <col min="121" max="121" width="16.28515625" style="2" bestFit="1" customWidth="1"/>
    <col min="122" max="142" width="11.42578125" style="2"/>
    <col min="143" max="143" width="19.28515625" style="2" customWidth="1"/>
    <col min="144" max="148" width="13.5703125" style="2" customWidth="1"/>
    <col min="149" max="149" width="4.28515625" style="2" customWidth="1"/>
    <col min="150" max="156" width="13.42578125" style="2" customWidth="1"/>
    <col min="157" max="165" width="11.42578125" style="2"/>
    <col min="166" max="166" width="8.28515625" style="2" customWidth="1"/>
    <col min="167" max="178" width="11.42578125" style="2"/>
    <col min="179" max="179" width="7.28515625" style="2" customWidth="1"/>
    <col min="180" max="180" width="14.28515625" style="2" customWidth="1"/>
    <col min="181" max="183" width="11.7109375" style="2" customWidth="1"/>
    <col min="184" max="184" width="11.5703125" style="2" customWidth="1"/>
    <col min="185" max="188" width="11.7109375" style="2" customWidth="1"/>
    <col min="189" max="192" width="11.5703125" style="2" customWidth="1"/>
    <col min="193" max="195" width="11.7109375" style="2" customWidth="1"/>
    <col min="196" max="200" width="11.5703125" style="2" customWidth="1"/>
    <col min="201" max="201" width="11.7109375" style="2" customWidth="1"/>
    <col min="202" max="203" width="11.42578125" style="2"/>
    <col min="204" max="204" width="13.5703125" style="2" customWidth="1"/>
    <col min="205" max="212" width="11.42578125" style="2"/>
    <col min="213" max="213" width="8.42578125" style="2" customWidth="1"/>
    <col min="214" max="214" width="8.5703125" style="2" customWidth="1"/>
    <col min="215" max="216" width="13.42578125" style="2" customWidth="1"/>
    <col min="217" max="218" width="11.5703125" style="2" customWidth="1"/>
    <col min="219" max="220" width="11.42578125" style="2"/>
    <col min="221" max="222" width="12.7109375" style="2" customWidth="1"/>
    <col min="223" max="223" width="11.42578125" style="2"/>
    <col min="224" max="224" width="5.28515625" style="2" customWidth="1"/>
    <col min="225" max="343" width="11.42578125" style="2"/>
    <col min="344" max="344" width="13" style="2" customWidth="1"/>
    <col min="345" max="350" width="9.7109375" style="2" customWidth="1"/>
    <col min="351" max="351" width="6.7109375" style="2" customWidth="1"/>
    <col min="352" max="352" width="12.7109375" style="2" customWidth="1"/>
    <col min="353" max="357" width="12" style="2" customWidth="1"/>
    <col min="358" max="358" width="11.7109375" style="2" customWidth="1"/>
    <col min="359" max="359" width="11.42578125" style="2"/>
    <col min="360" max="360" width="12.7109375" style="2" customWidth="1"/>
    <col min="361" max="361" width="11.42578125" style="2"/>
    <col min="362" max="362" width="6.28515625" style="2" customWidth="1"/>
    <col min="363" max="363" width="16" style="2" bestFit="1" customWidth="1"/>
    <col min="364" max="364" width="11.42578125" style="2"/>
    <col min="365" max="365" width="16" style="2" bestFit="1" customWidth="1"/>
    <col min="366" max="367" width="11.42578125" style="2"/>
    <col min="368" max="368" width="14.7109375" style="2" bestFit="1" customWidth="1"/>
    <col min="369" max="371" width="11.42578125" style="2"/>
    <col min="372" max="373" width="16" style="2" bestFit="1" customWidth="1"/>
    <col min="374" max="374" width="6.28515625" style="2" customWidth="1"/>
    <col min="375" max="375" width="18.28515625" style="2" customWidth="1"/>
    <col min="376" max="376" width="11.42578125" style="2"/>
    <col min="377" max="377" width="16.28515625" style="2" bestFit="1" customWidth="1"/>
    <col min="378" max="398" width="11.42578125" style="2"/>
    <col min="399" max="399" width="19.28515625" style="2" customWidth="1"/>
    <col min="400" max="404" width="13.5703125" style="2" customWidth="1"/>
    <col min="405" max="405" width="4.28515625" style="2" customWidth="1"/>
    <col min="406" max="412" width="13.42578125" style="2" customWidth="1"/>
    <col min="413" max="421" width="11.42578125" style="2"/>
    <col min="422" max="422" width="8.28515625" style="2" customWidth="1"/>
    <col min="423" max="434" width="11.42578125" style="2"/>
    <col min="435" max="435" width="7.28515625" style="2" customWidth="1"/>
    <col min="436" max="436" width="14.28515625" style="2" customWidth="1"/>
    <col min="437" max="439" width="11.7109375" style="2" customWidth="1"/>
    <col min="440" max="440" width="11.5703125" style="2" customWidth="1"/>
    <col min="441" max="444" width="11.7109375" style="2" customWidth="1"/>
    <col min="445" max="448" width="11.5703125" style="2" customWidth="1"/>
    <col min="449" max="451" width="11.7109375" style="2" customWidth="1"/>
    <col min="452" max="456" width="11.5703125" style="2" customWidth="1"/>
    <col min="457" max="457" width="11.7109375" style="2" customWidth="1"/>
    <col min="458" max="459" width="11.42578125" style="2"/>
    <col min="460" max="460" width="13.5703125" style="2" customWidth="1"/>
    <col min="461" max="468" width="11.42578125" style="2"/>
    <col min="469" max="469" width="8.42578125" style="2" customWidth="1"/>
    <col min="470" max="470" width="8.5703125" style="2" customWidth="1"/>
    <col min="471" max="472" width="13.42578125" style="2" customWidth="1"/>
    <col min="473" max="474" width="11.5703125" style="2" customWidth="1"/>
    <col min="475" max="476" width="11.42578125" style="2"/>
    <col min="477" max="478" width="12.7109375" style="2" customWidth="1"/>
    <col min="479" max="479" width="11.42578125" style="2"/>
    <col min="480" max="480" width="5.28515625" style="2" customWidth="1"/>
    <col min="481" max="599" width="11.42578125" style="2"/>
    <col min="600" max="600" width="13" style="2" customWidth="1"/>
    <col min="601" max="606" width="9.7109375" style="2" customWidth="1"/>
    <col min="607" max="607" width="6.7109375" style="2" customWidth="1"/>
    <col min="608" max="608" width="12.7109375" style="2" customWidth="1"/>
    <col min="609" max="613" width="12" style="2" customWidth="1"/>
    <col min="614" max="614" width="11.7109375" style="2" customWidth="1"/>
    <col min="615" max="615" width="11.42578125" style="2"/>
    <col min="616" max="616" width="12.7109375" style="2" customWidth="1"/>
    <col min="617" max="617" width="11.42578125" style="2"/>
    <col min="618" max="618" width="6.28515625" style="2" customWidth="1"/>
    <col min="619" max="619" width="16" style="2" bestFit="1" customWidth="1"/>
    <col min="620" max="620" width="11.42578125" style="2"/>
    <col min="621" max="621" width="16" style="2" bestFit="1" customWidth="1"/>
    <col min="622" max="623" width="11.42578125" style="2"/>
    <col min="624" max="624" width="14.7109375" style="2" bestFit="1" customWidth="1"/>
    <col min="625" max="627" width="11.42578125" style="2"/>
    <col min="628" max="629" width="16" style="2" bestFit="1" customWidth="1"/>
    <col min="630" max="630" width="6.28515625" style="2" customWidth="1"/>
    <col min="631" max="631" width="18.28515625" style="2" customWidth="1"/>
    <col min="632" max="632" width="11.42578125" style="2"/>
    <col min="633" max="633" width="16.28515625" style="2" bestFit="1" customWidth="1"/>
    <col min="634" max="654" width="11.42578125" style="2"/>
    <col min="655" max="655" width="19.28515625" style="2" customWidth="1"/>
    <col min="656" max="660" width="13.5703125" style="2" customWidth="1"/>
    <col min="661" max="661" width="4.28515625" style="2" customWidth="1"/>
    <col min="662" max="668" width="13.42578125" style="2" customWidth="1"/>
    <col min="669" max="677" width="11.42578125" style="2"/>
    <col min="678" max="678" width="8.28515625" style="2" customWidth="1"/>
    <col min="679" max="690" width="11.42578125" style="2"/>
    <col min="691" max="691" width="7.28515625" style="2" customWidth="1"/>
    <col min="692" max="692" width="14.28515625" style="2" customWidth="1"/>
    <col min="693" max="695" width="11.7109375" style="2" customWidth="1"/>
    <col min="696" max="696" width="11.5703125" style="2" customWidth="1"/>
    <col min="697" max="700" width="11.7109375" style="2" customWidth="1"/>
    <col min="701" max="704" width="11.5703125" style="2" customWidth="1"/>
    <col min="705" max="707" width="11.7109375" style="2" customWidth="1"/>
    <col min="708" max="712" width="11.5703125" style="2" customWidth="1"/>
    <col min="713" max="713" width="11.7109375" style="2" customWidth="1"/>
    <col min="714" max="715" width="11.42578125" style="2"/>
    <col min="716" max="716" width="13.5703125" style="2" customWidth="1"/>
    <col min="717" max="724" width="11.42578125" style="2"/>
    <col min="725" max="725" width="8.42578125" style="2" customWidth="1"/>
    <col min="726" max="726" width="8.5703125" style="2" customWidth="1"/>
    <col min="727" max="728" width="13.42578125" style="2" customWidth="1"/>
    <col min="729" max="730" width="11.5703125" style="2" customWidth="1"/>
    <col min="731" max="732" width="11.42578125" style="2"/>
    <col min="733" max="734" width="12.7109375" style="2" customWidth="1"/>
    <col min="735" max="735" width="11.42578125" style="2"/>
    <col min="736" max="736" width="5.28515625" style="2" customWidth="1"/>
    <col min="737" max="855" width="11.42578125" style="2"/>
    <col min="856" max="856" width="13" style="2" customWidth="1"/>
    <col min="857" max="862" width="9.7109375" style="2" customWidth="1"/>
    <col min="863" max="863" width="6.7109375" style="2" customWidth="1"/>
    <col min="864" max="864" width="12.7109375" style="2" customWidth="1"/>
    <col min="865" max="869" width="12" style="2" customWidth="1"/>
    <col min="870" max="870" width="11.7109375" style="2" customWidth="1"/>
    <col min="871" max="871" width="11.42578125" style="2"/>
    <col min="872" max="872" width="12.7109375" style="2" customWidth="1"/>
    <col min="873" max="873" width="11.42578125" style="2"/>
    <col min="874" max="874" width="6.28515625" style="2" customWidth="1"/>
    <col min="875" max="875" width="16" style="2" bestFit="1" customWidth="1"/>
    <col min="876" max="876" width="11.42578125" style="2"/>
    <col min="877" max="877" width="16" style="2" bestFit="1" customWidth="1"/>
    <col min="878" max="879" width="11.42578125" style="2"/>
    <col min="880" max="880" width="14.7109375" style="2" bestFit="1" customWidth="1"/>
    <col min="881" max="883" width="11.42578125" style="2"/>
    <col min="884" max="885" width="16" style="2" bestFit="1" customWidth="1"/>
    <col min="886" max="886" width="6.28515625" style="2" customWidth="1"/>
    <col min="887" max="887" width="18.28515625" style="2" customWidth="1"/>
    <col min="888" max="888" width="11.42578125" style="2"/>
    <col min="889" max="889" width="16.28515625" style="2" bestFit="1" customWidth="1"/>
    <col min="890" max="910" width="11.42578125" style="2"/>
    <col min="911" max="911" width="19.28515625" style="2" customWidth="1"/>
    <col min="912" max="916" width="13.5703125" style="2" customWidth="1"/>
    <col min="917" max="917" width="4.28515625" style="2" customWidth="1"/>
    <col min="918" max="924" width="13.42578125" style="2" customWidth="1"/>
    <col min="925" max="933" width="11.42578125" style="2"/>
    <col min="934" max="934" width="8.28515625" style="2" customWidth="1"/>
    <col min="935" max="946" width="11.42578125" style="2"/>
    <col min="947" max="947" width="7.28515625" style="2" customWidth="1"/>
    <col min="948" max="948" width="14.28515625" style="2" customWidth="1"/>
    <col min="949" max="951" width="11.7109375" style="2" customWidth="1"/>
    <col min="952" max="952" width="11.5703125" style="2" customWidth="1"/>
    <col min="953" max="956" width="11.7109375" style="2" customWidth="1"/>
    <col min="957" max="960" width="11.5703125" style="2" customWidth="1"/>
    <col min="961" max="963" width="11.7109375" style="2" customWidth="1"/>
    <col min="964" max="968" width="11.5703125" style="2" customWidth="1"/>
    <col min="969" max="969" width="11.7109375" style="2" customWidth="1"/>
    <col min="970" max="971" width="11.42578125" style="2"/>
    <col min="972" max="972" width="13.5703125" style="2" customWidth="1"/>
    <col min="973" max="980" width="11.42578125" style="2"/>
    <col min="981" max="981" width="8.42578125" style="2" customWidth="1"/>
    <col min="982" max="982" width="8.5703125" style="2" customWidth="1"/>
    <col min="983" max="984" width="13.42578125" style="2" customWidth="1"/>
    <col min="985" max="986" width="11.5703125" style="2" customWidth="1"/>
    <col min="987" max="988" width="11.42578125" style="2"/>
    <col min="989" max="990" width="12.7109375" style="2" customWidth="1"/>
    <col min="991" max="991" width="11.42578125" style="2"/>
    <col min="992" max="992" width="5.28515625" style="2" customWidth="1"/>
    <col min="993" max="1111" width="11.42578125" style="2"/>
    <col min="1112" max="1112" width="13" style="2" customWidth="1"/>
    <col min="1113" max="1118" width="9.7109375" style="2" customWidth="1"/>
    <col min="1119" max="1119" width="6.7109375" style="2" customWidth="1"/>
    <col min="1120" max="1120" width="12.7109375" style="2" customWidth="1"/>
    <col min="1121" max="1125" width="12" style="2" customWidth="1"/>
    <col min="1126" max="1126" width="11.7109375" style="2" customWidth="1"/>
    <col min="1127" max="1127" width="11.42578125" style="2"/>
    <col min="1128" max="1128" width="12.7109375" style="2" customWidth="1"/>
    <col min="1129" max="1129" width="11.42578125" style="2"/>
    <col min="1130" max="1130" width="6.28515625" style="2" customWidth="1"/>
    <col min="1131" max="1131" width="16" style="2" bestFit="1" customWidth="1"/>
    <col min="1132" max="1132" width="11.42578125" style="2"/>
    <col min="1133" max="1133" width="16" style="2" bestFit="1" customWidth="1"/>
    <col min="1134" max="1135" width="11.42578125" style="2"/>
    <col min="1136" max="1136" width="14.7109375" style="2" bestFit="1" customWidth="1"/>
    <col min="1137" max="1139" width="11.42578125" style="2"/>
    <col min="1140" max="1141" width="16" style="2" bestFit="1" customWidth="1"/>
    <col min="1142" max="1142" width="6.28515625" style="2" customWidth="1"/>
    <col min="1143" max="1143" width="18.28515625" style="2" customWidth="1"/>
    <col min="1144" max="1144" width="11.42578125" style="2"/>
    <col min="1145" max="1145" width="16.28515625" style="2" bestFit="1" customWidth="1"/>
    <col min="1146" max="1166" width="11.42578125" style="2"/>
    <col min="1167" max="1167" width="19.28515625" style="2" customWidth="1"/>
    <col min="1168" max="1172" width="13.5703125" style="2" customWidth="1"/>
    <col min="1173" max="1173" width="4.28515625" style="2" customWidth="1"/>
    <col min="1174" max="1180" width="13.42578125" style="2" customWidth="1"/>
    <col min="1181" max="1189" width="11.42578125" style="2"/>
    <col min="1190" max="1190" width="8.28515625" style="2" customWidth="1"/>
    <col min="1191" max="1202" width="11.42578125" style="2"/>
    <col min="1203" max="1203" width="7.28515625" style="2" customWidth="1"/>
    <col min="1204" max="1204" width="14.28515625" style="2" customWidth="1"/>
    <col min="1205" max="1207" width="11.7109375" style="2" customWidth="1"/>
    <col min="1208" max="1208" width="11.5703125" style="2" customWidth="1"/>
    <col min="1209" max="1212" width="11.7109375" style="2" customWidth="1"/>
    <col min="1213" max="1216" width="11.5703125" style="2" customWidth="1"/>
    <col min="1217" max="1219" width="11.7109375" style="2" customWidth="1"/>
    <col min="1220" max="1224" width="11.5703125" style="2" customWidth="1"/>
    <col min="1225" max="1225" width="11.7109375" style="2" customWidth="1"/>
    <col min="1226" max="1227" width="11.42578125" style="2"/>
    <col min="1228" max="1228" width="13.5703125" style="2" customWidth="1"/>
    <col min="1229" max="1236" width="11.42578125" style="2"/>
    <col min="1237" max="1237" width="8.42578125" style="2" customWidth="1"/>
    <col min="1238" max="1238" width="8.5703125" style="2" customWidth="1"/>
    <col min="1239" max="1240" width="13.42578125" style="2" customWidth="1"/>
    <col min="1241" max="1242" width="11.5703125" style="2" customWidth="1"/>
    <col min="1243" max="1244" width="11.42578125" style="2"/>
    <col min="1245" max="1246" width="12.7109375" style="2" customWidth="1"/>
    <col min="1247" max="1247" width="11.42578125" style="2"/>
    <col min="1248" max="1248" width="5.28515625" style="2" customWidth="1"/>
    <col min="1249" max="1367" width="11.42578125" style="2"/>
    <col min="1368" max="1368" width="13" style="2" customWidth="1"/>
    <col min="1369" max="1374" width="9.7109375" style="2" customWidth="1"/>
    <col min="1375" max="1375" width="6.7109375" style="2" customWidth="1"/>
    <col min="1376" max="1376" width="12.7109375" style="2" customWidth="1"/>
    <col min="1377" max="1381" width="12" style="2" customWidth="1"/>
    <col min="1382" max="1382" width="11.7109375" style="2" customWidth="1"/>
    <col min="1383" max="1383" width="11.42578125" style="2"/>
    <col min="1384" max="1384" width="12.7109375" style="2" customWidth="1"/>
    <col min="1385" max="1385" width="11.42578125" style="2"/>
    <col min="1386" max="1386" width="6.28515625" style="2" customWidth="1"/>
    <col min="1387" max="1387" width="16" style="2" bestFit="1" customWidth="1"/>
    <col min="1388" max="1388" width="11.42578125" style="2"/>
    <col min="1389" max="1389" width="16" style="2" bestFit="1" customWidth="1"/>
    <col min="1390" max="1391" width="11.42578125" style="2"/>
    <col min="1392" max="1392" width="14.7109375" style="2" bestFit="1" customWidth="1"/>
    <col min="1393" max="1395" width="11.42578125" style="2"/>
    <col min="1396" max="1397" width="16" style="2" bestFit="1" customWidth="1"/>
    <col min="1398" max="1398" width="6.28515625" style="2" customWidth="1"/>
    <col min="1399" max="1399" width="18.28515625" style="2" customWidth="1"/>
    <col min="1400" max="1400" width="11.42578125" style="2"/>
    <col min="1401" max="1401" width="16.28515625" style="2" bestFit="1" customWidth="1"/>
    <col min="1402" max="1422" width="11.42578125" style="2"/>
    <col min="1423" max="1423" width="19.28515625" style="2" customWidth="1"/>
    <col min="1424" max="1428" width="13.5703125" style="2" customWidth="1"/>
    <col min="1429" max="1429" width="4.28515625" style="2" customWidth="1"/>
    <col min="1430" max="1436" width="13.42578125" style="2" customWidth="1"/>
    <col min="1437" max="1445" width="11.42578125" style="2"/>
    <col min="1446" max="1446" width="8.28515625" style="2" customWidth="1"/>
    <col min="1447" max="1458" width="11.42578125" style="2"/>
    <col min="1459" max="1459" width="7.28515625" style="2" customWidth="1"/>
    <col min="1460" max="1460" width="14.28515625" style="2" customWidth="1"/>
    <col min="1461" max="1463" width="11.7109375" style="2" customWidth="1"/>
    <col min="1464" max="1464" width="11.5703125" style="2" customWidth="1"/>
    <col min="1465" max="1468" width="11.7109375" style="2" customWidth="1"/>
    <col min="1469" max="1472" width="11.5703125" style="2" customWidth="1"/>
    <col min="1473" max="1475" width="11.7109375" style="2" customWidth="1"/>
    <col min="1476" max="1480" width="11.5703125" style="2" customWidth="1"/>
    <col min="1481" max="1481" width="11.7109375" style="2" customWidth="1"/>
    <col min="1482" max="1483" width="11.42578125" style="2"/>
    <col min="1484" max="1484" width="13.5703125" style="2" customWidth="1"/>
    <col min="1485" max="1492" width="11.42578125" style="2"/>
    <col min="1493" max="1493" width="8.42578125" style="2" customWidth="1"/>
    <col min="1494" max="1494" width="8.5703125" style="2" customWidth="1"/>
    <col min="1495" max="1496" width="13.42578125" style="2" customWidth="1"/>
    <col min="1497" max="1498" width="11.5703125" style="2" customWidth="1"/>
    <col min="1499" max="1500" width="11.42578125" style="2"/>
    <col min="1501" max="1502" width="12.7109375" style="2" customWidth="1"/>
    <col min="1503" max="1503" width="11.42578125" style="2"/>
    <col min="1504" max="1504" width="5.28515625" style="2" customWidth="1"/>
    <col min="1505" max="1623" width="11.42578125" style="2"/>
    <col min="1624" max="1624" width="13" style="2" customWidth="1"/>
    <col min="1625" max="1630" width="9.7109375" style="2" customWidth="1"/>
    <col min="1631" max="1631" width="6.7109375" style="2" customWidth="1"/>
    <col min="1632" max="1632" width="12.7109375" style="2" customWidth="1"/>
    <col min="1633" max="1637" width="12" style="2" customWidth="1"/>
    <col min="1638" max="1638" width="11.7109375" style="2" customWidth="1"/>
    <col min="1639" max="1639" width="11.42578125" style="2"/>
    <col min="1640" max="1640" width="12.7109375" style="2" customWidth="1"/>
    <col min="1641" max="1641" width="11.42578125" style="2"/>
    <col min="1642" max="1642" width="6.28515625" style="2" customWidth="1"/>
    <col min="1643" max="1643" width="16" style="2" bestFit="1" customWidth="1"/>
    <col min="1644" max="1644" width="11.42578125" style="2"/>
    <col min="1645" max="1645" width="16" style="2" bestFit="1" customWidth="1"/>
    <col min="1646" max="1647" width="11.42578125" style="2"/>
    <col min="1648" max="1648" width="14.7109375" style="2" bestFit="1" customWidth="1"/>
    <col min="1649" max="1651" width="11.42578125" style="2"/>
    <col min="1652" max="1653" width="16" style="2" bestFit="1" customWidth="1"/>
    <col min="1654" max="1654" width="6.28515625" style="2" customWidth="1"/>
    <col min="1655" max="1655" width="18.28515625" style="2" customWidth="1"/>
    <col min="1656" max="1656" width="11.42578125" style="2"/>
    <col min="1657" max="1657" width="16.28515625" style="2" bestFit="1" customWidth="1"/>
    <col min="1658" max="1678" width="11.42578125" style="2"/>
    <col min="1679" max="1679" width="19.28515625" style="2" customWidth="1"/>
    <col min="1680" max="1684" width="13.5703125" style="2" customWidth="1"/>
    <col min="1685" max="1685" width="4.28515625" style="2" customWidth="1"/>
    <col min="1686" max="1692" width="13.42578125" style="2" customWidth="1"/>
    <col min="1693" max="1701" width="11.42578125" style="2"/>
    <col min="1702" max="1702" width="8.28515625" style="2" customWidth="1"/>
    <col min="1703" max="1714" width="11.42578125" style="2"/>
    <col min="1715" max="1715" width="7.28515625" style="2" customWidth="1"/>
    <col min="1716" max="1716" width="14.28515625" style="2" customWidth="1"/>
    <col min="1717" max="1719" width="11.7109375" style="2" customWidth="1"/>
    <col min="1720" max="1720" width="11.5703125" style="2" customWidth="1"/>
    <col min="1721" max="1724" width="11.7109375" style="2" customWidth="1"/>
    <col min="1725" max="1728" width="11.5703125" style="2" customWidth="1"/>
    <col min="1729" max="1731" width="11.7109375" style="2" customWidth="1"/>
    <col min="1732" max="1736" width="11.5703125" style="2" customWidth="1"/>
    <col min="1737" max="1737" width="11.7109375" style="2" customWidth="1"/>
    <col min="1738" max="1739" width="11.42578125" style="2"/>
    <col min="1740" max="1740" width="13.5703125" style="2" customWidth="1"/>
    <col min="1741" max="1748" width="11.42578125" style="2"/>
    <col min="1749" max="1749" width="8.42578125" style="2" customWidth="1"/>
    <col min="1750" max="1750" width="8.5703125" style="2" customWidth="1"/>
    <col min="1751" max="1752" width="13.42578125" style="2" customWidth="1"/>
    <col min="1753" max="1754" width="11.5703125" style="2" customWidth="1"/>
    <col min="1755" max="1756" width="11.42578125" style="2"/>
    <col min="1757" max="1758" width="12.7109375" style="2" customWidth="1"/>
    <col min="1759" max="1759" width="11.42578125" style="2"/>
    <col min="1760" max="1760" width="5.28515625" style="2" customWidth="1"/>
    <col min="1761" max="1879" width="11.42578125" style="2"/>
    <col min="1880" max="1880" width="13" style="2" customWidth="1"/>
    <col min="1881" max="1886" width="9.7109375" style="2" customWidth="1"/>
    <col min="1887" max="1887" width="6.7109375" style="2" customWidth="1"/>
    <col min="1888" max="1888" width="12.7109375" style="2" customWidth="1"/>
    <col min="1889" max="1893" width="12" style="2" customWidth="1"/>
    <col min="1894" max="1894" width="11.7109375" style="2" customWidth="1"/>
    <col min="1895" max="1895" width="11.42578125" style="2"/>
    <col min="1896" max="1896" width="12.7109375" style="2" customWidth="1"/>
    <col min="1897" max="1897" width="11.42578125" style="2"/>
    <col min="1898" max="1898" width="6.28515625" style="2" customWidth="1"/>
    <col min="1899" max="1899" width="16" style="2" bestFit="1" customWidth="1"/>
    <col min="1900" max="1900" width="11.42578125" style="2"/>
    <col min="1901" max="1901" width="16" style="2" bestFit="1" customWidth="1"/>
    <col min="1902" max="1903" width="11.42578125" style="2"/>
    <col min="1904" max="1904" width="14.7109375" style="2" bestFit="1" customWidth="1"/>
    <col min="1905" max="1907" width="11.42578125" style="2"/>
    <col min="1908" max="1909" width="16" style="2" bestFit="1" customWidth="1"/>
    <col min="1910" max="1910" width="6.28515625" style="2" customWidth="1"/>
    <col min="1911" max="1911" width="18.28515625" style="2" customWidth="1"/>
    <col min="1912" max="1912" width="11.42578125" style="2"/>
    <col min="1913" max="1913" width="16.28515625" style="2" bestFit="1" customWidth="1"/>
    <col min="1914" max="1934" width="11.42578125" style="2"/>
    <col min="1935" max="1935" width="19.28515625" style="2" customWidth="1"/>
    <col min="1936" max="1940" width="13.5703125" style="2" customWidth="1"/>
    <col min="1941" max="1941" width="4.28515625" style="2" customWidth="1"/>
    <col min="1942" max="1948" width="13.42578125" style="2" customWidth="1"/>
    <col min="1949" max="1957" width="11.42578125" style="2"/>
    <col min="1958" max="1958" width="8.28515625" style="2" customWidth="1"/>
    <col min="1959" max="1970" width="11.42578125" style="2"/>
    <col min="1971" max="1971" width="7.28515625" style="2" customWidth="1"/>
    <col min="1972" max="1972" width="14.28515625" style="2" customWidth="1"/>
    <col min="1973" max="1975" width="11.7109375" style="2" customWidth="1"/>
    <col min="1976" max="1976" width="11.5703125" style="2" customWidth="1"/>
    <col min="1977" max="1980" width="11.7109375" style="2" customWidth="1"/>
    <col min="1981" max="1984" width="11.5703125" style="2" customWidth="1"/>
    <col min="1985" max="1987" width="11.7109375" style="2" customWidth="1"/>
    <col min="1988" max="1992" width="11.5703125" style="2" customWidth="1"/>
    <col min="1993" max="1993" width="11.7109375" style="2" customWidth="1"/>
    <col min="1994" max="1995" width="11.42578125" style="2"/>
    <col min="1996" max="1996" width="13.5703125" style="2" customWidth="1"/>
    <col min="1997" max="2004" width="11.42578125" style="2"/>
    <col min="2005" max="2005" width="8.42578125" style="2" customWidth="1"/>
    <col min="2006" max="2006" width="8.5703125" style="2" customWidth="1"/>
    <col min="2007" max="2008" width="13.42578125" style="2" customWidth="1"/>
    <col min="2009" max="2010" width="11.5703125" style="2" customWidth="1"/>
    <col min="2011" max="2012" width="11.42578125" style="2"/>
    <col min="2013" max="2014" width="12.7109375" style="2" customWidth="1"/>
    <col min="2015" max="2015" width="11.42578125" style="2"/>
    <col min="2016" max="2016" width="5.28515625" style="2" customWidth="1"/>
    <col min="2017" max="2135" width="11.42578125" style="2"/>
    <col min="2136" max="2136" width="13" style="2" customWidth="1"/>
    <col min="2137" max="2142" width="9.7109375" style="2" customWidth="1"/>
    <col min="2143" max="2143" width="6.7109375" style="2" customWidth="1"/>
    <col min="2144" max="2144" width="12.7109375" style="2" customWidth="1"/>
    <col min="2145" max="2149" width="12" style="2" customWidth="1"/>
    <col min="2150" max="2150" width="11.7109375" style="2" customWidth="1"/>
    <col min="2151" max="2151" width="11.42578125" style="2"/>
    <col min="2152" max="2152" width="12.7109375" style="2" customWidth="1"/>
    <col min="2153" max="2153" width="11.42578125" style="2"/>
    <col min="2154" max="2154" width="6.28515625" style="2" customWidth="1"/>
    <col min="2155" max="2155" width="16" style="2" bestFit="1" customWidth="1"/>
    <col min="2156" max="2156" width="11.42578125" style="2"/>
    <col min="2157" max="2157" width="16" style="2" bestFit="1" customWidth="1"/>
    <col min="2158" max="2159" width="11.42578125" style="2"/>
    <col min="2160" max="2160" width="14.7109375" style="2" bestFit="1" customWidth="1"/>
    <col min="2161" max="2163" width="11.42578125" style="2"/>
    <col min="2164" max="2165" width="16" style="2" bestFit="1" customWidth="1"/>
    <col min="2166" max="2166" width="6.28515625" style="2" customWidth="1"/>
    <col min="2167" max="2167" width="18.28515625" style="2" customWidth="1"/>
    <col min="2168" max="2168" width="11.42578125" style="2"/>
    <col min="2169" max="2169" width="16.28515625" style="2" bestFit="1" customWidth="1"/>
    <col min="2170" max="2190" width="11.42578125" style="2"/>
    <col min="2191" max="2191" width="19.28515625" style="2" customWidth="1"/>
    <col min="2192" max="2196" width="13.5703125" style="2" customWidth="1"/>
    <col min="2197" max="2197" width="4.28515625" style="2" customWidth="1"/>
    <col min="2198" max="2204" width="13.42578125" style="2" customWidth="1"/>
    <col min="2205" max="2213" width="11.42578125" style="2"/>
    <col min="2214" max="2214" width="8.28515625" style="2" customWidth="1"/>
    <col min="2215" max="2226" width="11.42578125" style="2"/>
    <col min="2227" max="2227" width="7.28515625" style="2" customWidth="1"/>
    <col min="2228" max="2228" width="14.28515625" style="2" customWidth="1"/>
    <col min="2229" max="2231" width="11.7109375" style="2" customWidth="1"/>
    <col min="2232" max="2232" width="11.5703125" style="2" customWidth="1"/>
    <col min="2233" max="2236" width="11.7109375" style="2" customWidth="1"/>
    <col min="2237" max="2240" width="11.5703125" style="2" customWidth="1"/>
    <col min="2241" max="2243" width="11.7109375" style="2" customWidth="1"/>
    <col min="2244" max="2248" width="11.5703125" style="2" customWidth="1"/>
    <col min="2249" max="2249" width="11.7109375" style="2" customWidth="1"/>
    <col min="2250" max="2251" width="11.42578125" style="2"/>
    <col min="2252" max="2252" width="13.5703125" style="2" customWidth="1"/>
    <col min="2253" max="2260" width="11.42578125" style="2"/>
    <col min="2261" max="2261" width="8.42578125" style="2" customWidth="1"/>
    <col min="2262" max="2262" width="8.5703125" style="2" customWidth="1"/>
    <col min="2263" max="2264" width="13.42578125" style="2" customWidth="1"/>
    <col min="2265" max="2266" width="11.5703125" style="2" customWidth="1"/>
    <col min="2267" max="2268" width="11.42578125" style="2"/>
    <col min="2269" max="2270" width="12.7109375" style="2" customWidth="1"/>
    <col min="2271" max="2271" width="11.42578125" style="2"/>
    <col min="2272" max="2272" width="5.28515625" style="2" customWidth="1"/>
    <col min="2273" max="2391" width="11.42578125" style="2"/>
    <col min="2392" max="2392" width="13" style="2" customWidth="1"/>
    <col min="2393" max="2398" width="9.7109375" style="2" customWidth="1"/>
    <col min="2399" max="2399" width="6.7109375" style="2" customWidth="1"/>
    <col min="2400" max="2400" width="12.7109375" style="2" customWidth="1"/>
    <col min="2401" max="2405" width="12" style="2" customWidth="1"/>
    <col min="2406" max="2406" width="11.7109375" style="2" customWidth="1"/>
    <col min="2407" max="2407" width="11.42578125" style="2"/>
    <col min="2408" max="2408" width="12.7109375" style="2" customWidth="1"/>
    <col min="2409" max="2409" width="11.42578125" style="2"/>
    <col min="2410" max="2410" width="6.28515625" style="2" customWidth="1"/>
    <col min="2411" max="2411" width="16" style="2" bestFit="1" customWidth="1"/>
    <col min="2412" max="2412" width="11.42578125" style="2"/>
    <col min="2413" max="2413" width="16" style="2" bestFit="1" customWidth="1"/>
    <col min="2414" max="2415" width="11.42578125" style="2"/>
    <col min="2416" max="2416" width="14.7109375" style="2" bestFit="1" customWidth="1"/>
    <col min="2417" max="2419" width="11.42578125" style="2"/>
    <col min="2420" max="2421" width="16" style="2" bestFit="1" customWidth="1"/>
    <col min="2422" max="2422" width="6.28515625" style="2" customWidth="1"/>
    <col min="2423" max="2423" width="18.28515625" style="2" customWidth="1"/>
    <col min="2424" max="2424" width="11.42578125" style="2"/>
    <col min="2425" max="2425" width="16.28515625" style="2" bestFit="1" customWidth="1"/>
    <col min="2426" max="2446" width="11.42578125" style="2"/>
    <col min="2447" max="2447" width="19.28515625" style="2" customWidth="1"/>
    <col min="2448" max="2452" width="13.5703125" style="2" customWidth="1"/>
    <col min="2453" max="2453" width="4.28515625" style="2" customWidth="1"/>
    <col min="2454" max="2460" width="13.42578125" style="2" customWidth="1"/>
    <col min="2461" max="2469" width="11.42578125" style="2"/>
    <col min="2470" max="2470" width="8.28515625" style="2" customWidth="1"/>
    <col min="2471" max="2482" width="11.42578125" style="2"/>
    <col min="2483" max="2483" width="7.28515625" style="2" customWidth="1"/>
    <col min="2484" max="2484" width="14.28515625" style="2" customWidth="1"/>
    <col min="2485" max="2487" width="11.7109375" style="2" customWidth="1"/>
    <col min="2488" max="2488" width="11.5703125" style="2" customWidth="1"/>
    <col min="2489" max="2492" width="11.7109375" style="2" customWidth="1"/>
    <col min="2493" max="2496" width="11.5703125" style="2" customWidth="1"/>
    <col min="2497" max="2499" width="11.7109375" style="2" customWidth="1"/>
    <col min="2500" max="2504" width="11.5703125" style="2" customWidth="1"/>
    <col min="2505" max="2505" width="11.7109375" style="2" customWidth="1"/>
    <col min="2506" max="2507" width="11.42578125" style="2"/>
    <col min="2508" max="2508" width="13.5703125" style="2" customWidth="1"/>
    <col min="2509" max="2516" width="11.42578125" style="2"/>
    <col min="2517" max="2517" width="8.42578125" style="2" customWidth="1"/>
    <col min="2518" max="2518" width="8.5703125" style="2" customWidth="1"/>
    <col min="2519" max="2520" width="13.42578125" style="2" customWidth="1"/>
    <col min="2521" max="2522" width="11.5703125" style="2" customWidth="1"/>
    <col min="2523" max="2524" width="11.42578125" style="2"/>
    <col min="2525" max="2526" width="12.7109375" style="2" customWidth="1"/>
    <col min="2527" max="2527" width="11.42578125" style="2"/>
    <col min="2528" max="2528" width="5.28515625" style="2" customWidth="1"/>
    <col min="2529" max="2647" width="11.42578125" style="2"/>
    <col min="2648" max="2648" width="13" style="2" customWidth="1"/>
    <col min="2649" max="2654" width="9.7109375" style="2" customWidth="1"/>
    <col min="2655" max="2655" width="6.7109375" style="2" customWidth="1"/>
    <col min="2656" max="2656" width="12.7109375" style="2" customWidth="1"/>
    <col min="2657" max="2661" width="12" style="2" customWidth="1"/>
    <col min="2662" max="2662" width="11.7109375" style="2" customWidth="1"/>
    <col min="2663" max="2663" width="11.42578125" style="2"/>
    <col min="2664" max="2664" width="12.7109375" style="2" customWidth="1"/>
    <col min="2665" max="2665" width="11.42578125" style="2"/>
    <col min="2666" max="2666" width="6.28515625" style="2" customWidth="1"/>
    <col min="2667" max="2667" width="16" style="2" bestFit="1" customWidth="1"/>
    <col min="2668" max="2668" width="11.42578125" style="2"/>
    <col min="2669" max="2669" width="16" style="2" bestFit="1" customWidth="1"/>
    <col min="2670" max="2671" width="11.42578125" style="2"/>
    <col min="2672" max="2672" width="14.7109375" style="2" bestFit="1" customWidth="1"/>
    <col min="2673" max="2675" width="11.42578125" style="2"/>
    <col min="2676" max="2677" width="16" style="2" bestFit="1" customWidth="1"/>
    <col min="2678" max="2678" width="6.28515625" style="2" customWidth="1"/>
    <col min="2679" max="2679" width="18.28515625" style="2" customWidth="1"/>
    <col min="2680" max="2680" width="11.42578125" style="2"/>
    <col min="2681" max="2681" width="16.28515625" style="2" bestFit="1" customWidth="1"/>
    <col min="2682" max="2702" width="11.42578125" style="2"/>
    <col min="2703" max="2703" width="19.28515625" style="2" customWidth="1"/>
    <col min="2704" max="2708" width="13.5703125" style="2" customWidth="1"/>
    <col min="2709" max="2709" width="4.28515625" style="2" customWidth="1"/>
    <col min="2710" max="2716" width="13.42578125" style="2" customWidth="1"/>
    <col min="2717" max="2725" width="11.42578125" style="2"/>
    <col min="2726" max="2726" width="8.28515625" style="2" customWidth="1"/>
    <col min="2727" max="2738" width="11.42578125" style="2"/>
    <col min="2739" max="2739" width="7.28515625" style="2" customWidth="1"/>
    <col min="2740" max="2740" width="14.28515625" style="2" customWidth="1"/>
    <col min="2741" max="2743" width="11.7109375" style="2" customWidth="1"/>
    <col min="2744" max="2744" width="11.5703125" style="2" customWidth="1"/>
    <col min="2745" max="2748" width="11.7109375" style="2" customWidth="1"/>
    <col min="2749" max="2752" width="11.5703125" style="2" customWidth="1"/>
    <col min="2753" max="2755" width="11.7109375" style="2" customWidth="1"/>
    <col min="2756" max="2760" width="11.5703125" style="2" customWidth="1"/>
    <col min="2761" max="2761" width="11.7109375" style="2" customWidth="1"/>
    <col min="2762" max="2763" width="11.42578125" style="2"/>
    <col min="2764" max="2764" width="13.5703125" style="2" customWidth="1"/>
    <col min="2765" max="2772" width="11.42578125" style="2"/>
    <col min="2773" max="2773" width="8.42578125" style="2" customWidth="1"/>
    <col min="2774" max="2774" width="8.5703125" style="2" customWidth="1"/>
    <col min="2775" max="2776" width="13.42578125" style="2" customWidth="1"/>
    <col min="2777" max="2778" width="11.5703125" style="2" customWidth="1"/>
    <col min="2779" max="2780" width="11.42578125" style="2"/>
    <col min="2781" max="2782" width="12.7109375" style="2" customWidth="1"/>
    <col min="2783" max="2783" width="11.42578125" style="2"/>
    <col min="2784" max="2784" width="5.28515625" style="2" customWidth="1"/>
    <col min="2785" max="2903" width="11.42578125" style="2"/>
    <col min="2904" max="2904" width="13" style="2" customWidth="1"/>
    <col min="2905" max="2910" width="9.7109375" style="2" customWidth="1"/>
    <col min="2911" max="2911" width="6.7109375" style="2" customWidth="1"/>
    <col min="2912" max="2912" width="12.7109375" style="2" customWidth="1"/>
    <col min="2913" max="2917" width="12" style="2" customWidth="1"/>
    <col min="2918" max="2918" width="11.7109375" style="2" customWidth="1"/>
    <col min="2919" max="2919" width="11.42578125" style="2"/>
    <col min="2920" max="2920" width="12.7109375" style="2" customWidth="1"/>
    <col min="2921" max="2921" width="11.42578125" style="2"/>
    <col min="2922" max="2922" width="6.28515625" style="2" customWidth="1"/>
    <col min="2923" max="2923" width="16" style="2" bestFit="1" customWidth="1"/>
    <col min="2924" max="2924" width="11.42578125" style="2"/>
    <col min="2925" max="2925" width="16" style="2" bestFit="1" customWidth="1"/>
    <col min="2926" max="2927" width="11.42578125" style="2"/>
    <col min="2928" max="2928" width="14.7109375" style="2" bestFit="1" customWidth="1"/>
    <col min="2929" max="2931" width="11.42578125" style="2"/>
    <col min="2932" max="2933" width="16" style="2" bestFit="1" customWidth="1"/>
    <col min="2934" max="2934" width="6.28515625" style="2" customWidth="1"/>
    <col min="2935" max="2935" width="18.28515625" style="2" customWidth="1"/>
    <col min="2936" max="2936" width="11.42578125" style="2"/>
    <col min="2937" max="2937" width="16.28515625" style="2" bestFit="1" customWidth="1"/>
    <col min="2938" max="2958" width="11.42578125" style="2"/>
    <col min="2959" max="2959" width="19.28515625" style="2" customWidth="1"/>
    <col min="2960" max="2964" width="13.5703125" style="2" customWidth="1"/>
    <col min="2965" max="2965" width="4.28515625" style="2" customWidth="1"/>
    <col min="2966" max="2972" width="13.42578125" style="2" customWidth="1"/>
    <col min="2973" max="2981" width="11.42578125" style="2"/>
    <col min="2982" max="2982" width="8.28515625" style="2" customWidth="1"/>
    <col min="2983" max="2994" width="11.42578125" style="2"/>
    <col min="2995" max="2995" width="7.28515625" style="2" customWidth="1"/>
    <col min="2996" max="2996" width="14.28515625" style="2" customWidth="1"/>
    <col min="2997" max="2999" width="11.7109375" style="2" customWidth="1"/>
    <col min="3000" max="3000" width="11.5703125" style="2" customWidth="1"/>
    <col min="3001" max="3004" width="11.7109375" style="2" customWidth="1"/>
    <col min="3005" max="3008" width="11.5703125" style="2" customWidth="1"/>
    <col min="3009" max="3011" width="11.7109375" style="2" customWidth="1"/>
    <col min="3012" max="3016" width="11.5703125" style="2" customWidth="1"/>
    <col min="3017" max="3017" width="11.7109375" style="2" customWidth="1"/>
    <col min="3018" max="3019" width="11.42578125" style="2"/>
    <col min="3020" max="3020" width="13.5703125" style="2" customWidth="1"/>
    <col min="3021" max="3028" width="11.42578125" style="2"/>
    <col min="3029" max="3029" width="8.42578125" style="2" customWidth="1"/>
    <col min="3030" max="3030" width="8.5703125" style="2" customWidth="1"/>
    <col min="3031" max="3032" width="13.42578125" style="2" customWidth="1"/>
    <col min="3033" max="3034" width="11.5703125" style="2" customWidth="1"/>
    <col min="3035" max="3036" width="11.42578125" style="2"/>
    <col min="3037" max="3038" width="12.7109375" style="2" customWidth="1"/>
    <col min="3039" max="3039" width="11.42578125" style="2"/>
    <col min="3040" max="3040" width="5.28515625" style="2" customWidth="1"/>
    <col min="3041" max="3159" width="11.42578125" style="2"/>
    <col min="3160" max="3160" width="13" style="2" customWidth="1"/>
    <col min="3161" max="3166" width="9.7109375" style="2" customWidth="1"/>
    <col min="3167" max="3167" width="6.7109375" style="2" customWidth="1"/>
    <col min="3168" max="3168" width="12.7109375" style="2" customWidth="1"/>
    <col min="3169" max="3173" width="12" style="2" customWidth="1"/>
    <col min="3174" max="3174" width="11.7109375" style="2" customWidth="1"/>
    <col min="3175" max="3175" width="11.42578125" style="2"/>
    <col min="3176" max="3176" width="12.7109375" style="2" customWidth="1"/>
    <col min="3177" max="3177" width="11.42578125" style="2"/>
    <col min="3178" max="3178" width="6.28515625" style="2" customWidth="1"/>
    <col min="3179" max="3179" width="16" style="2" bestFit="1" customWidth="1"/>
    <col min="3180" max="3180" width="11.42578125" style="2"/>
    <col min="3181" max="3181" width="16" style="2" bestFit="1" customWidth="1"/>
    <col min="3182" max="3183" width="11.42578125" style="2"/>
    <col min="3184" max="3184" width="14.7109375" style="2" bestFit="1" customWidth="1"/>
    <col min="3185" max="3187" width="11.42578125" style="2"/>
    <col min="3188" max="3189" width="16" style="2" bestFit="1" customWidth="1"/>
    <col min="3190" max="3190" width="6.28515625" style="2" customWidth="1"/>
    <col min="3191" max="3191" width="18.28515625" style="2" customWidth="1"/>
    <col min="3192" max="3192" width="11.42578125" style="2"/>
    <col min="3193" max="3193" width="16.28515625" style="2" bestFit="1" customWidth="1"/>
    <col min="3194" max="3214" width="11.42578125" style="2"/>
    <col min="3215" max="3215" width="19.28515625" style="2" customWidth="1"/>
    <col min="3216" max="3220" width="13.5703125" style="2" customWidth="1"/>
    <col min="3221" max="3221" width="4.28515625" style="2" customWidth="1"/>
    <col min="3222" max="3228" width="13.42578125" style="2" customWidth="1"/>
    <col min="3229" max="3237" width="11.42578125" style="2"/>
    <col min="3238" max="3238" width="8.28515625" style="2" customWidth="1"/>
    <col min="3239" max="3250" width="11.42578125" style="2"/>
    <col min="3251" max="3251" width="7.28515625" style="2" customWidth="1"/>
    <col min="3252" max="3252" width="14.28515625" style="2" customWidth="1"/>
    <col min="3253" max="3255" width="11.7109375" style="2" customWidth="1"/>
    <col min="3256" max="3256" width="11.5703125" style="2" customWidth="1"/>
    <col min="3257" max="3260" width="11.7109375" style="2" customWidth="1"/>
    <col min="3261" max="3264" width="11.5703125" style="2" customWidth="1"/>
    <col min="3265" max="3267" width="11.7109375" style="2" customWidth="1"/>
    <col min="3268" max="3272" width="11.5703125" style="2" customWidth="1"/>
    <col min="3273" max="3273" width="11.7109375" style="2" customWidth="1"/>
    <col min="3274" max="3275" width="11.42578125" style="2"/>
    <col min="3276" max="3276" width="13.5703125" style="2" customWidth="1"/>
    <col min="3277" max="3284" width="11.42578125" style="2"/>
    <col min="3285" max="3285" width="8.42578125" style="2" customWidth="1"/>
    <col min="3286" max="3286" width="8.5703125" style="2" customWidth="1"/>
    <col min="3287" max="3288" width="13.42578125" style="2" customWidth="1"/>
    <col min="3289" max="3290" width="11.5703125" style="2" customWidth="1"/>
    <col min="3291" max="3292" width="11.42578125" style="2"/>
    <col min="3293" max="3294" width="12.7109375" style="2" customWidth="1"/>
    <col min="3295" max="3295" width="11.42578125" style="2"/>
    <col min="3296" max="3296" width="5.28515625" style="2" customWidth="1"/>
    <col min="3297" max="3415" width="11.42578125" style="2"/>
    <col min="3416" max="3416" width="13" style="2" customWidth="1"/>
    <col min="3417" max="3422" width="9.7109375" style="2" customWidth="1"/>
    <col min="3423" max="3423" width="6.7109375" style="2" customWidth="1"/>
    <col min="3424" max="3424" width="12.7109375" style="2" customWidth="1"/>
    <col min="3425" max="3429" width="12" style="2" customWidth="1"/>
    <col min="3430" max="3430" width="11.7109375" style="2" customWidth="1"/>
    <col min="3431" max="3431" width="11.42578125" style="2"/>
    <col min="3432" max="3432" width="12.7109375" style="2" customWidth="1"/>
    <col min="3433" max="3433" width="11.42578125" style="2"/>
    <col min="3434" max="3434" width="6.28515625" style="2" customWidth="1"/>
    <col min="3435" max="3435" width="16" style="2" bestFit="1" customWidth="1"/>
    <col min="3436" max="3436" width="11.42578125" style="2"/>
    <col min="3437" max="3437" width="16" style="2" bestFit="1" customWidth="1"/>
    <col min="3438" max="3439" width="11.42578125" style="2"/>
    <col min="3440" max="3440" width="14.7109375" style="2" bestFit="1" customWidth="1"/>
    <col min="3441" max="3443" width="11.42578125" style="2"/>
    <col min="3444" max="3445" width="16" style="2" bestFit="1" customWidth="1"/>
    <col min="3446" max="3446" width="6.28515625" style="2" customWidth="1"/>
    <col min="3447" max="3447" width="18.28515625" style="2" customWidth="1"/>
    <col min="3448" max="3448" width="11.42578125" style="2"/>
    <col min="3449" max="3449" width="16.28515625" style="2" bestFit="1" customWidth="1"/>
    <col min="3450" max="3470" width="11.42578125" style="2"/>
    <col min="3471" max="3471" width="19.28515625" style="2" customWidth="1"/>
    <col min="3472" max="3476" width="13.5703125" style="2" customWidth="1"/>
    <col min="3477" max="3477" width="4.28515625" style="2" customWidth="1"/>
    <col min="3478" max="3484" width="13.42578125" style="2" customWidth="1"/>
    <col min="3485" max="3493" width="11.42578125" style="2"/>
    <col min="3494" max="3494" width="8.28515625" style="2" customWidth="1"/>
    <col min="3495" max="3506" width="11.42578125" style="2"/>
    <col min="3507" max="3507" width="7.28515625" style="2" customWidth="1"/>
    <col min="3508" max="3508" width="14.28515625" style="2" customWidth="1"/>
    <col min="3509" max="3511" width="11.7109375" style="2" customWidth="1"/>
    <col min="3512" max="3512" width="11.5703125" style="2" customWidth="1"/>
    <col min="3513" max="3516" width="11.7109375" style="2" customWidth="1"/>
    <col min="3517" max="3520" width="11.5703125" style="2" customWidth="1"/>
    <col min="3521" max="3523" width="11.7109375" style="2" customWidth="1"/>
    <col min="3524" max="3528" width="11.5703125" style="2" customWidth="1"/>
    <col min="3529" max="3529" width="11.7109375" style="2" customWidth="1"/>
    <col min="3530" max="3531" width="11.42578125" style="2"/>
    <col min="3532" max="3532" width="13.5703125" style="2" customWidth="1"/>
    <col min="3533" max="3540" width="11.42578125" style="2"/>
    <col min="3541" max="3541" width="8.42578125" style="2" customWidth="1"/>
    <col min="3542" max="3542" width="8.5703125" style="2" customWidth="1"/>
    <col min="3543" max="3544" width="13.42578125" style="2" customWidth="1"/>
    <col min="3545" max="3546" width="11.5703125" style="2" customWidth="1"/>
    <col min="3547" max="3548" width="11.42578125" style="2"/>
    <col min="3549" max="3550" width="12.7109375" style="2" customWidth="1"/>
    <col min="3551" max="3551" width="11.42578125" style="2"/>
    <col min="3552" max="3552" width="5.28515625" style="2" customWidth="1"/>
    <col min="3553" max="3671" width="11.42578125" style="2"/>
    <col min="3672" max="3672" width="13" style="2" customWidth="1"/>
    <col min="3673" max="3678" width="9.7109375" style="2" customWidth="1"/>
    <col min="3679" max="3679" width="6.7109375" style="2" customWidth="1"/>
    <col min="3680" max="3680" width="12.7109375" style="2" customWidth="1"/>
    <col min="3681" max="3685" width="12" style="2" customWidth="1"/>
    <col min="3686" max="3686" width="11.7109375" style="2" customWidth="1"/>
    <col min="3687" max="3687" width="11.42578125" style="2"/>
    <col min="3688" max="3688" width="12.7109375" style="2" customWidth="1"/>
    <col min="3689" max="3689" width="11.42578125" style="2"/>
    <col min="3690" max="3690" width="6.28515625" style="2" customWidth="1"/>
    <col min="3691" max="3691" width="16" style="2" bestFit="1" customWidth="1"/>
    <col min="3692" max="3692" width="11.42578125" style="2"/>
    <col min="3693" max="3693" width="16" style="2" bestFit="1" customWidth="1"/>
    <col min="3694" max="3695" width="11.42578125" style="2"/>
    <col min="3696" max="3696" width="14.7109375" style="2" bestFit="1" customWidth="1"/>
    <col min="3697" max="3699" width="11.42578125" style="2"/>
    <col min="3700" max="3701" width="16" style="2" bestFit="1" customWidth="1"/>
    <col min="3702" max="3702" width="6.28515625" style="2" customWidth="1"/>
    <col min="3703" max="3703" width="18.28515625" style="2" customWidth="1"/>
    <col min="3704" max="3704" width="11.42578125" style="2"/>
    <col min="3705" max="3705" width="16.28515625" style="2" bestFit="1" customWidth="1"/>
    <col min="3706" max="3726" width="11.42578125" style="2"/>
    <col min="3727" max="3727" width="19.28515625" style="2" customWidth="1"/>
    <col min="3728" max="3732" width="13.5703125" style="2" customWidth="1"/>
    <col min="3733" max="3733" width="4.28515625" style="2" customWidth="1"/>
    <col min="3734" max="3740" width="13.42578125" style="2" customWidth="1"/>
    <col min="3741" max="3749" width="11.42578125" style="2"/>
    <col min="3750" max="3750" width="8.28515625" style="2" customWidth="1"/>
    <col min="3751" max="3762" width="11.42578125" style="2"/>
    <col min="3763" max="3763" width="7.28515625" style="2" customWidth="1"/>
    <col min="3764" max="3764" width="14.28515625" style="2" customWidth="1"/>
    <col min="3765" max="3767" width="11.7109375" style="2" customWidth="1"/>
    <col min="3768" max="3768" width="11.5703125" style="2" customWidth="1"/>
    <col min="3769" max="3772" width="11.7109375" style="2" customWidth="1"/>
    <col min="3773" max="3776" width="11.5703125" style="2" customWidth="1"/>
    <col min="3777" max="3779" width="11.7109375" style="2" customWidth="1"/>
    <col min="3780" max="3784" width="11.5703125" style="2" customWidth="1"/>
    <col min="3785" max="3785" width="11.7109375" style="2" customWidth="1"/>
    <col min="3786" max="3787" width="11.42578125" style="2"/>
    <col min="3788" max="3788" width="13.5703125" style="2" customWidth="1"/>
    <col min="3789" max="3796" width="11.42578125" style="2"/>
    <col min="3797" max="3797" width="8.42578125" style="2" customWidth="1"/>
    <col min="3798" max="3798" width="8.5703125" style="2" customWidth="1"/>
    <col min="3799" max="3800" width="13.42578125" style="2" customWidth="1"/>
    <col min="3801" max="3802" width="11.5703125" style="2" customWidth="1"/>
    <col min="3803" max="3804" width="11.42578125" style="2"/>
    <col min="3805" max="3806" width="12.7109375" style="2" customWidth="1"/>
    <col min="3807" max="3807" width="11.42578125" style="2"/>
    <col min="3808" max="3808" width="5.28515625" style="2" customWidth="1"/>
    <col min="3809" max="3927" width="11.42578125" style="2"/>
    <col min="3928" max="3928" width="13" style="2" customWidth="1"/>
    <col min="3929" max="3934" width="9.7109375" style="2" customWidth="1"/>
    <col min="3935" max="3935" width="6.7109375" style="2" customWidth="1"/>
    <col min="3936" max="3936" width="12.7109375" style="2" customWidth="1"/>
    <col min="3937" max="3941" width="12" style="2" customWidth="1"/>
    <col min="3942" max="3942" width="11.7109375" style="2" customWidth="1"/>
    <col min="3943" max="3943" width="11.42578125" style="2"/>
    <col min="3944" max="3944" width="12.7109375" style="2" customWidth="1"/>
    <col min="3945" max="3945" width="11.42578125" style="2"/>
    <col min="3946" max="3946" width="6.28515625" style="2" customWidth="1"/>
    <col min="3947" max="3947" width="16" style="2" bestFit="1" customWidth="1"/>
    <col min="3948" max="3948" width="11.42578125" style="2"/>
    <col min="3949" max="3949" width="16" style="2" bestFit="1" customWidth="1"/>
    <col min="3950" max="3951" width="11.42578125" style="2"/>
    <col min="3952" max="3952" width="14.7109375" style="2" bestFit="1" customWidth="1"/>
    <col min="3953" max="3955" width="11.42578125" style="2"/>
    <col min="3956" max="3957" width="16" style="2" bestFit="1" customWidth="1"/>
    <col min="3958" max="3958" width="6.28515625" style="2" customWidth="1"/>
    <col min="3959" max="3959" width="18.28515625" style="2" customWidth="1"/>
    <col min="3960" max="3960" width="11.42578125" style="2"/>
    <col min="3961" max="3961" width="16.28515625" style="2" bestFit="1" customWidth="1"/>
    <col min="3962" max="3982" width="11.42578125" style="2"/>
    <col min="3983" max="3983" width="19.28515625" style="2" customWidth="1"/>
    <col min="3984" max="3988" width="13.5703125" style="2" customWidth="1"/>
    <col min="3989" max="3989" width="4.28515625" style="2" customWidth="1"/>
    <col min="3990" max="3996" width="13.42578125" style="2" customWidth="1"/>
    <col min="3997" max="4005" width="11.42578125" style="2"/>
    <col min="4006" max="4006" width="8.28515625" style="2" customWidth="1"/>
    <col min="4007" max="4018" width="11.42578125" style="2"/>
    <col min="4019" max="4019" width="7.28515625" style="2" customWidth="1"/>
    <col min="4020" max="4020" width="14.28515625" style="2" customWidth="1"/>
    <col min="4021" max="4023" width="11.7109375" style="2" customWidth="1"/>
    <col min="4024" max="4024" width="11.5703125" style="2" customWidth="1"/>
    <col min="4025" max="4028" width="11.7109375" style="2" customWidth="1"/>
    <col min="4029" max="4032" width="11.5703125" style="2" customWidth="1"/>
    <col min="4033" max="4035" width="11.7109375" style="2" customWidth="1"/>
    <col min="4036" max="4040" width="11.5703125" style="2" customWidth="1"/>
    <col min="4041" max="4041" width="11.7109375" style="2" customWidth="1"/>
    <col min="4042" max="4043" width="11.42578125" style="2"/>
    <col min="4044" max="4044" width="13.5703125" style="2" customWidth="1"/>
    <col min="4045" max="4052" width="11.42578125" style="2"/>
    <col min="4053" max="4053" width="8.42578125" style="2" customWidth="1"/>
    <col min="4054" max="4054" width="8.5703125" style="2" customWidth="1"/>
    <col min="4055" max="4056" width="13.42578125" style="2" customWidth="1"/>
    <col min="4057" max="4058" width="11.5703125" style="2" customWidth="1"/>
    <col min="4059" max="4060" width="11.42578125" style="2"/>
    <col min="4061" max="4062" width="12.7109375" style="2" customWidth="1"/>
    <col min="4063" max="4063" width="11.42578125" style="2"/>
    <col min="4064" max="4064" width="5.28515625" style="2" customWidth="1"/>
    <col min="4065" max="4183" width="11.42578125" style="2"/>
    <col min="4184" max="4184" width="13" style="2" customWidth="1"/>
    <col min="4185" max="4190" width="9.7109375" style="2" customWidth="1"/>
    <col min="4191" max="4191" width="6.7109375" style="2" customWidth="1"/>
    <col min="4192" max="4192" width="12.7109375" style="2" customWidth="1"/>
    <col min="4193" max="4197" width="12" style="2" customWidth="1"/>
    <col min="4198" max="4198" width="11.7109375" style="2" customWidth="1"/>
    <col min="4199" max="4199" width="11.42578125" style="2"/>
    <col min="4200" max="4200" width="12.7109375" style="2" customWidth="1"/>
    <col min="4201" max="4201" width="11.42578125" style="2"/>
    <col min="4202" max="4202" width="6.28515625" style="2" customWidth="1"/>
    <col min="4203" max="4203" width="16" style="2" bestFit="1" customWidth="1"/>
    <col min="4204" max="4204" width="11.42578125" style="2"/>
    <col min="4205" max="4205" width="16" style="2" bestFit="1" customWidth="1"/>
    <col min="4206" max="4207" width="11.42578125" style="2"/>
    <col min="4208" max="4208" width="14.7109375" style="2" bestFit="1" customWidth="1"/>
    <col min="4209" max="4211" width="11.42578125" style="2"/>
    <col min="4212" max="4213" width="16" style="2" bestFit="1" customWidth="1"/>
    <col min="4214" max="4214" width="6.28515625" style="2" customWidth="1"/>
    <col min="4215" max="4215" width="18.28515625" style="2" customWidth="1"/>
    <col min="4216" max="4216" width="11.42578125" style="2"/>
    <col min="4217" max="4217" width="16.28515625" style="2" bestFit="1" customWidth="1"/>
    <col min="4218" max="4238" width="11.42578125" style="2"/>
    <col min="4239" max="4239" width="19.28515625" style="2" customWidth="1"/>
    <col min="4240" max="4244" width="13.5703125" style="2" customWidth="1"/>
    <col min="4245" max="4245" width="4.28515625" style="2" customWidth="1"/>
    <col min="4246" max="4252" width="13.42578125" style="2" customWidth="1"/>
    <col min="4253" max="4261" width="11.42578125" style="2"/>
    <col min="4262" max="4262" width="8.28515625" style="2" customWidth="1"/>
    <col min="4263" max="4274" width="11.42578125" style="2"/>
    <col min="4275" max="4275" width="7.28515625" style="2" customWidth="1"/>
    <col min="4276" max="4276" width="14.28515625" style="2" customWidth="1"/>
    <col min="4277" max="4279" width="11.7109375" style="2" customWidth="1"/>
    <col min="4280" max="4280" width="11.5703125" style="2" customWidth="1"/>
    <col min="4281" max="4284" width="11.7109375" style="2" customWidth="1"/>
    <col min="4285" max="4288" width="11.5703125" style="2" customWidth="1"/>
    <col min="4289" max="4291" width="11.7109375" style="2" customWidth="1"/>
    <col min="4292" max="4296" width="11.5703125" style="2" customWidth="1"/>
    <col min="4297" max="4297" width="11.7109375" style="2" customWidth="1"/>
    <col min="4298" max="4299" width="11.42578125" style="2"/>
    <col min="4300" max="4300" width="13.5703125" style="2" customWidth="1"/>
    <col min="4301" max="4308" width="11.42578125" style="2"/>
    <col min="4309" max="4309" width="8.42578125" style="2" customWidth="1"/>
    <col min="4310" max="4310" width="8.5703125" style="2" customWidth="1"/>
    <col min="4311" max="4312" width="13.42578125" style="2" customWidth="1"/>
    <col min="4313" max="4314" width="11.5703125" style="2" customWidth="1"/>
    <col min="4315" max="4316" width="11.42578125" style="2"/>
    <col min="4317" max="4318" width="12.7109375" style="2" customWidth="1"/>
    <col min="4319" max="4319" width="11.42578125" style="2"/>
    <col min="4320" max="4320" width="5.28515625" style="2" customWidth="1"/>
    <col min="4321" max="4439" width="11.42578125" style="2"/>
    <col min="4440" max="4440" width="13" style="2" customWidth="1"/>
    <col min="4441" max="4446" width="9.7109375" style="2" customWidth="1"/>
    <col min="4447" max="4447" width="6.7109375" style="2" customWidth="1"/>
    <col min="4448" max="4448" width="12.7109375" style="2" customWidth="1"/>
    <col min="4449" max="4453" width="12" style="2" customWidth="1"/>
    <col min="4454" max="4454" width="11.7109375" style="2" customWidth="1"/>
    <col min="4455" max="4455" width="11.42578125" style="2"/>
    <col min="4456" max="4456" width="12.7109375" style="2" customWidth="1"/>
    <col min="4457" max="4457" width="11.42578125" style="2"/>
    <col min="4458" max="4458" width="6.28515625" style="2" customWidth="1"/>
    <col min="4459" max="4459" width="16" style="2" bestFit="1" customWidth="1"/>
    <col min="4460" max="4460" width="11.42578125" style="2"/>
    <col min="4461" max="4461" width="16" style="2" bestFit="1" customWidth="1"/>
    <col min="4462" max="4463" width="11.42578125" style="2"/>
    <col min="4464" max="4464" width="14.7109375" style="2" bestFit="1" customWidth="1"/>
    <col min="4465" max="4467" width="11.42578125" style="2"/>
    <col min="4468" max="4469" width="16" style="2" bestFit="1" customWidth="1"/>
    <col min="4470" max="4470" width="6.28515625" style="2" customWidth="1"/>
    <col min="4471" max="4471" width="18.28515625" style="2" customWidth="1"/>
    <col min="4472" max="4472" width="11.42578125" style="2"/>
    <col min="4473" max="4473" width="16.28515625" style="2" bestFit="1" customWidth="1"/>
    <col min="4474" max="4494" width="11.42578125" style="2"/>
    <col min="4495" max="4495" width="19.28515625" style="2" customWidth="1"/>
    <col min="4496" max="4500" width="13.5703125" style="2" customWidth="1"/>
    <col min="4501" max="4501" width="4.28515625" style="2" customWidth="1"/>
    <col min="4502" max="4508" width="13.42578125" style="2" customWidth="1"/>
    <col min="4509" max="4517" width="11.42578125" style="2"/>
    <col min="4518" max="4518" width="8.28515625" style="2" customWidth="1"/>
    <col min="4519" max="4530" width="11.42578125" style="2"/>
    <col min="4531" max="4531" width="7.28515625" style="2" customWidth="1"/>
    <col min="4532" max="4532" width="14.28515625" style="2" customWidth="1"/>
    <col min="4533" max="4535" width="11.7109375" style="2" customWidth="1"/>
    <col min="4536" max="4536" width="11.5703125" style="2" customWidth="1"/>
    <col min="4537" max="4540" width="11.7109375" style="2" customWidth="1"/>
    <col min="4541" max="4544" width="11.5703125" style="2" customWidth="1"/>
    <col min="4545" max="4547" width="11.7109375" style="2" customWidth="1"/>
    <col min="4548" max="4552" width="11.5703125" style="2" customWidth="1"/>
    <col min="4553" max="4553" width="11.7109375" style="2" customWidth="1"/>
    <col min="4554" max="4555" width="11.42578125" style="2"/>
    <col min="4556" max="4556" width="13.5703125" style="2" customWidth="1"/>
    <col min="4557" max="4564" width="11.42578125" style="2"/>
    <col min="4565" max="4565" width="8.42578125" style="2" customWidth="1"/>
    <col min="4566" max="4566" width="8.5703125" style="2" customWidth="1"/>
    <col min="4567" max="4568" width="13.42578125" style="2" customWidth="1"/>
    <col min="4569" max="4570" width="11.5703125" style="2" customWidth="1"/>
    <col min="4571" max="4572" width="11.42578125" style="2"/>
    <col min="4573" max="4574" width="12.7109375" style="2" customWidth="1"/>
    <col min="4575" max="4575" width="11.42578125" style="2"/>
    <col min="4576" max="4576" width="5.28515625" style="2" customWidth="1"/>
    <col min="4577" max="4695" width="11.42578125" style="2"/>
    <col min="4696" max="4696" width="13" style="2" customWidth="1"/>
    <col min="4697" max="4702" width="9.7109375" style="2" customWidth="1"/>
    <col min="4703" max="4703" width="6.7109375" style="2" customWidth="1"/>
    <col min="4704" max="4704" width="12.7109375" style="2" customWidth="1"/>
    <col min="4705" max="4709" width="12" style="2" customWidth="1"/>
    <col min="4710" max="4710" width="11.7109375" style="2" customWidth="1"/>
    <col min="4711" max="4711" width="11.42578125" style="2"/>
    <col min="4712" max="4712" width="12.7109375" style="2" customWidth="1"/>
    <col min="4713" max="4713" width="11.42578125" style="2"/>
    <col min="4714" max="4714" width="6.28515625" style="2" customWidth="1"/>
    <col min="4715" max="4715" width="16" style="2" bestFit="1" customWidth="1"/>
    <col min="4716" max="4716" width="11.42578125" style="2"/>
    <col min="4717" max="4717" width="16" style="2" bestFit="1" customWidth="1"/>
    <col min="4718" max="4719" width="11.42578125" style="2"/>
    <col min="4720" max="4720" width="14.7109375" style="2" bestFit="1" customWidth="1"/>
    <col min="4721" max="4723" width="11.42578125" style="2"/>
    <col min="4724" max="4725" width="16" style="2" bestFit="1" customWidth="1"/>
    <col min="4726" max="4726" width="6.28515625" style="2" customWidth="1"/>
    <col min="4727" max="4727" width="18.28515625" style="2" customWidth="1"/>
    <col min="4728" max="4728" width="11.42578125" style="2"/>
    <col min="4729" max="4729" width="16.28515625" style="2" bestFit="1" customWidth="1"/>
    <col min="4730" max="4750" width="11.42578125" style="2"/>
    <col min="4751" max="4751" width="19.28515625" style="2" customWidth="1"/>
    <col min="4752" max="4756" width="13.5703125" style="2" customWidth="1"/>
    <col min="4757" max="4757" width="4.28515625" style="2" customWidth="1"/>
    <col min="4758" max="4764" width="13.42578125" style="2" customWidth="1"/>
    <col min="4765" max="4773" width="11.42578125" style="2"/>
    <col min="4774" max="4774" width="8.28515625" style="2" customWidth="1"/>
    <col min="4775" max="4786" width="11.42578125" style="2"/>
    <col min="4787" max="4787" width="7.28515625" style="2" customWidth="1"/>
    <col min="4788" max="4788" width="14.28515625" style="2" customWidth="1"/>
    <col min="4789" max="4791" width="11.7109375" style="2" customWidth="1"/>
    <col min="4792" max="4792" width="11.5703125" style="2" customWidth="1"/>
    <col min="4793" max="4796" width="11.7109375" style="2" customWidth="1"/>
    <col min="4797" max="4800" width="11.5703125" style="2" customWidth="1"/>
    <col min="4801" max="4803" width="11.7109375" style="2" customWidth="1"/>
    <col min="4804" max="4808" width="11.5703125" style="2" customWidth="1"/>
    <col min="4809" max="4809" width="11.7109375" style="2" customWidth="1"/>
    <col min="4810" max="4811" width="11.42578125" style="2"/>
    <col min="4812" max="4812" width="13.5703125" style="2" customWidth="1"/>
    <col min="4813" max="4820" width="11.42578125" style="2"/>
    <col min="4821" max="4821" width="8.42578125" style="2" customWidth="1"/>
    <col min="4822" max="4822" width="8.5703125" style="2" customWidth="1"/>
    <col min="4823" max="4824" width="13.42578125" style="2" customWidth="1"/>
    <col min="4825" max="4826" width="11.5703125" style="2" customWidth="1"/>
    <col min="4827" max="4828" width="11.42578125" style="2"/>
    <col min="4829" max="4830" width="12.7109375" style="2" customWidth="1"/>
    <col min="4831" max="4831" width="11.42578125" style="2"/>
    <col min="4832" max="4832" width="5.28515625" style="2" customWidth="1"/>
    <col min="4833" max="4951" width="11.42578125" style="2"/>
    <col min="4952" max="4952" width="13" style="2" customWidth="1"/>
    <col min="4953" max="4958" width="9.7109375" style="2" customWidth="1"/>
    <col min="4959" max="4959" width="6.7109375" style="2" customWidth="1"/>
    <col min="4960" max="4960" width="12.7109375" style="2" customWidth="1"/>
    <col min="4961" max="4965" width="12" style="2" customWidth="1"/>
    <col min="4966" max="4966" width="11.7109375" style="2" customWidth="1"/>
    <col min="4967" max="4967" width="11.42578125" style="2"/>
    <col min="4968" max="4968" width="12.7109375" style="2" customWidth="1"/>
    <col min="4969" max="4969" width="11.42578125" style="2"/>
    <col min="4970" max="4970" width="6.28515625" style="2" customWidth="1"/>
    <col min="4971" max="4971" width="16" style="2" bestFit="1" customWidth="1"/>
    <col min="4972" max="4972" width="11.42578125" style="2"/>
    <col min="4973" max="4973" width="16" style="2" bestFit="1" customWidth="1"/>
    <col min="4974" max="4975" width="11.42578125" style="2"/>
    <col min="4976" max="4976" width="14.7109375" style="2" bestFit="1" customWidth="1"/>
    <col min="4977" max="4979" width="11.42578125" style="2"/>
    <col min="4980" max="4981" width="16" style="2" bestFit="1" customWidth="1"/>
    <col min="4982" max="4982" width="6.28515625" style="2" customWidth="1"/>
    <col min="4983" max="4983" width="18.28515625" style="2" customWidth="1"/>
    <col min="4984" max="4984" width="11.42578125" style="2"/>
    <col min="4985" max="4985" width="16.28515625" style="2" bestFit="1" customWidth="1"/>
    <col min="4986" max="5006" width="11.42578125" style="2"/>
    <col min="5007" max="5007" width="19.28515625" style="2" customWidth="1"/>
    <col min="5008" max="5012" width="13.5703125" style="2" customWidth="1"/>
    <col min="5013" max="5013" width="4.28515625" style="2" customWidth="1"/>
    <col min="5014" max="5020" width="13.42578125" style="2" customWidth="1"/>
    <col min="5021" max="5029" width="11.42578125" style="2"/>
    <col min="5030" max="5030" width="8.28515625" style="2" customWidth="1"/>
    <col min="5031" max="5042" width="11.42578125" style="2"/>
    <col min="5043" max="5043" width="7.28515625" style="2" customWidth="1"/>
    <col min="5044" max="5044" width="14.28515625" style="2" customWidth="1"/>
    <col min="5045" max="5047" width="11.7109375" style="2" customWidth="1"/>
    <col min="5048" max="5048" width="11.5703125" style="2" customWidth="1"/>
    <col min="5049" max="5052" width="11.7109375" style="2" customWidth="1"/>
    <col min="5053" max="5056" width="11.5703125" style="2" customWidth="1"/>
    <col min="5057" max="5059" width="11.7109375" style="2" customWidth="1"/>
    <col min="5060" max="5064" width="11.5703125" style="2" customWidth="1"/>
    <col min="5065" max="5065" width="11.7109375" style="2" customWidth="1"/>
    <col min="5066" max="5067" width="11.42578125" style="2"/>
    <col min="5068" max="5068" width="13.5703125" style="2" customWidth="1"/>
    <col min="5069" max="5076" width="11.42578125" style="2"/>
    <col min="5077" max="5077" width="8.42578125" style="2" customWidth="1"/>
    <col min="5078" max="5078" width="8.5703125" style="2" customWidth="1"/>
    <col min="5079" max="5080" width="13.42578125" style="2" customWidth="1"/>
    <col min="5081" max="5082" width="11.5703125" style="2" customWidth="1"/>
    <col min="5083" max="5084" width="11.42578125" style="2"/>
    <col min="5085" max="5086" width="12.7109375" style="2" customWidth="1"/>
    <col min="5087" max="5087" width="11.42578125" style="2"/>
    <col min="5088" max="5088" width="5.28515625" style="2" customWidth="1"/>
    <col min="5089" max="5207" width="11.42578125" style="2"/>
    <col min="5208" max="5208" width="13" style="2" customWidth="1"/>
    <col min="5209" max="5214" width="9.7109375" style="2" customWidth="1"/>
    <col min="5215" max="5215" width="6.7109375" style="2" customWidth="1"/>
    <col min="5216" max="5216" width="12.7109375" style="2" customWidth="1"/>
    <col min="5217" max="5221" width="12" style="2" customWidth="1"/>
    <col min="5222" max="5222" width="11.7109375" style="2" customWidth="1"/>
    <col min="5223" max="5223" width="11.42578125" style="2"/>
    <col min="5224" max="5224" width="12.7109375" style="2" customWidth="1"/>
    <col min="5225" max="5225" width="11.42578125" style="2"/>
    <col min="5226" max="5226" width="6.28515625" style="2" customWidth="1"/>
    <col min="5227" max="5227" width="16" style="2" bestFit="1" customWidth="1"/>
    <col min="5228" max="5228" width="11.42578125" style="2"/>
    <col min="5229" max="5229" width="16" style="2" bestFit="1" customWidth="1"/>
    <col min="5230" max="5231" width="11.42578125" style="2"/>
    <col min="5232" max="5232" width="14.7109375" style="2" bestFit="1" customWidth="1"/>
    <col min="5233" max="5235" width="11.42578125" style="2"/>
    <col min="5236" max="5237" width="16" style="2" bestFit="1" customWidth="1"/>
    <col min="5238" max="5238" width="6.28515625" style="2" customWidth="1"/>
    <col min="5239" max="5239" width="18.28515625" style="2" customWidth="1"/>
    <col min="5240" max="5240" width="11.42578125" style="2"/>
    <col min="5241" max="5241" width="16.28515625" style="2" bestFit="1" customWidth="1"/>
    <col min="5242" max="5262" width="11.42578125" style="2"/>
    <col min="5263" max="5263" width="19.28515625" style="2" customWidth="1"/>
    <col min="5264" max="5268" width="13.5703125" style="2" customWidth="1"/>
    <col min="5269" max="5269" width="4.28515625" style="2" customWidth="1"/>
    <col min="5270" max="5276" width="13.42578125" style="2" customWidth="1"/>
    <col min="5277" max="5285" width="11.42578125" style="2"/>
    <col min="5286" max="5286" width="8.28515625" style="2" customWidth="1"/>
    <col min="5287" max="5298" width="11.42578125" style="2"/>
    <col min="5299" max="5299" width="7.28515625" style="2" customWidth="1"/>
    <col min="5300" max="5300" width="14.28515625" style="2" customWidth="1"/>
    <col min="5301" max="5303" width="11.7109375" style="2" customWidth="1"/>
    <col min="5304" max="5304" width="11.5703125" style="2" customWidth="1"/>
    <col min="5305" max="5308" width="11.7109375" style="2" customWidth="1"/>
    <col min="5309" max="5312" width="11.5703125" style="2" customWidth="1"/>
    <col min="5313" max="5315" width="11.7109375" style="2" customWidth="1"/>
    <col min="5316" max="5320" width="11.5703125" style="2" customWidth="1"/>
    <col min="5321" max="5321" width="11.7109375" style="2" customWidth="1"/>
    <col min="5322" max="5323" width="11.42578125" style="2"/>
    <col min="5324" max="5324" width="13.5703125" style="2" customWidth="1"/>
    <col min="5325" max="5332" width="11.42578125" style="2"/>
    <col min="5333" max="5333" width="8.42578125" style="2" customWidth="1"/>
    <col min="5334" max="5334" width="8.5703125" style="2" customWidth="1"/>
    <col min="5335" max="5336" width="13.42578125" style="2" customWidth="1"/>
    <col min="5337" max="5338" width="11.5703125" style="2" customWidth="1"/>
    <col min="5339" max="5340" width="11.42578125" style="2"/>
    <col min="5341" max="5342" width="12.7109375" style="2" customWidth="1"/>
    <col min="5343" max="5343" width="11.42578125" style="2"/>
    <col min="5344" max="5344" width="5.28515625" style="2" customWidth="1"/>
    <col min="5345" max="5463" width="11.42578125" style="2"/>
    <col min="5464" max="5464" width="13" style="2" customWidth="1"/>
    <col min="5465" max="5470" width="9.7109375" style="2" customWidth="1"/>
    <col min="5471" max="5471" width="6.7109375" style="2" customWidth="1"/>
    <col min="5472" max="5472" width="12.7109375" style="2" customWidth="1"/>
    <col min="5473" max="5477" width="12" style="2" customWidth="1"/>
    <col min="5478" max="5478" width="11.7109375" style="2" customWidth="1"/>
    <col min="5479" max="5479" width="11.42578125" style="2"/>
    <col min="5480" max="5480" width="12.7109375" style="2" customWidth="1"/>
    <col min="5481" max="5481" width="11.42578125" style="2"/>
    <col min="5482" max="5482" width="6.28515625" style="2" customWidth="1"/>
    <col min="5483" max="5483" width="16" style="2" bestFit="1" customWidth="1"/>
    <col min="5484" max="5484" width="11.42578125" style="2"/>
    <col min="5485" max="5485" width="16" style="2" bestFit="1" customWidth="1"/>
    <col min="5486" max="5487" width="11.42578125" style="2"/>
    <col min="5488" max="5488" width="14.7109375" style="2" bestFit="1" customWidth="1"/>
    <col min="5489" max="5491" width="11.42578125" style="2"/>
    <col min="5492" max="5493" width="16" style="2" bestFit="1" customWidth="1"/>
    <col min="5494" max="5494" width="6.28515625" style="2" customWidth="1"/>
    <col min="5495" max="5495" width="18.28515625" style="2" customWidth="1"/>
    <col min="5496" max="5496" width="11.42578125" style="2"/>
    <col min="5497" max="5497" width="16.28515625" style="2" bestFit="1" customWidth="1"/>
    <col min="5498" max="5518" width="11.42578125" style="2"/>
    <col min="5519" max="5519" width="19.28515625" style="2" customWidth="1"/>
    <col min="5520" max="5524" width="13.5703125" style="2" customWidth="1"/>
    <col min="5525" max="5525" width="4.28515625" style="2" customWidth="1"/>
    <col min="5526" max="5532" width="13.42578125" style="2" customWidth="1"/>
    <col min="5533" max="5541" width="11.42578125" style="2"/>
    <col min="5542" max="5542" width="8.28515625" style="2" customWidth="1"/>
    <col min="5543" max="5554" width="11.42578125" style="2"/>
    <col min="5555" max="5555" width="7.28515625" style="2" customWidth="1"/>
    <col min="5556" max="5556" width="14.28515625" style="2" customWidth="1"/>
    <col min="5557" max="5559" width="11.7109375" style="2" customWidth="1"/>
    <col min="5560" max="5560" width="11.5703125" style="2" customWidth="1"/>
    <col min="5561" max="5564" width="11.7109375" style="2" customWidth="1"/>
    <col min="5565" max="5568" width="11.5703125" style="2" customWidth="1"/>
    <col min="5569" max="5571" width="11.7109375" style="2" customWidth="1"/>
    <col min="5572" max="5576" width="11.5703125" style="2" customWidth="1"/>
    <col min="5577" max="5577" width="11.7109375" style="2" customWidth="1"/>
    <col min="5578" max="5579" width="11.42578125" style="2"/>
    <col min="5580" max="5580" width="13.5703125" style="2" customWidth="1"/>
    <col min="5581" max="5588" width="11.42578125" style="2"/>
    <col min="5589" max="5589" width="8.42578125" style="2" customWidth="1"/>
    <col min="5590" max="5590" width="8.5703125" style="2" customWidth="1"/>
    <col min="5591" max="5592" width="13.42578125" style="2" customWidth="1"/>
    <col min="5593" max="5594" width="11.5703125" style="2" customWidth="1"/>
    <col min="5595" max="5596" width="11.42578125" style="2"/>
    <col min="5597" max="5598" width="12.7109375" style="2" customWidth="1"/>
    <col min="5599" max="5599" width="11.42578125" style="2"/>
    <col min="5600" max="5600" width="5.28515625" style="2" customWidth="1"/>
    <col min="5601" max="5719" width="11.42578125" style="2"/>
    <col min="5720" max="5720" width="13" style="2" customWidth="1"/>
    <col min="5721" max="5726" width="9.7109375" style="2" customWidth="1"/>
    <col min="5727" max="5727" width="6.7109375" style="2" customWidth="1"/>
    <col min="5728" max="5728" width="12.7109375" style="2" customWidth="1"/>
    <col min="5729" max="5733" width="12" style="2" customWidth="1"/>
    <col min="5734" max="5734" width="11.7109375" style="2" customWidth="1"/>
    <col min="5735" max="5735" width="11.42578125" style="2"/>
    <col min="5736" max="5736" width="12.7109375" style="2" customWidth="1"/>
    <col min="5737" max="5737" width="11.42578125" style="2"/>
    <col min="5738" max="5738" width="6.28515625" style="2" customWidth="1"/>
    <col min="5739" max="5739" width="16" style="2" bestFit="1" customWidth="1"/>
    <col min="5740" max="5740" width="11.42578125" style="2"/>
    <col min="5741" max="5741" width="16" style="2" bestFit="1" customWidth="1"/>
    <col min="5742" max="5743" width="11.42578125" style="2"/>
    <col min="5744" max="5744" width="14.7109375" style="2" bestFit="1" customWidth="1"/>
    <col min="5745" max="5747" width="11.42578125" style="2"/>
    <col min="5748" max="5749" width="16" style="2" bestFit="1" customWidth="1"/>
    <col min="5750" max="5750" width="6.28515625" style="2" customWidth="1"/>
    <col min="5751" max="5751" width="18.28515625" style="2" customWidth="1"/>
    <col min="5752" max="5752" width="11.42578125" style="2"/>
    <col min="5753" max="5753" width="16.28515625" style="2" bestFit="1" customWidth="1"/>
    <col min="5754" max="5774" width="11.42578125" style="2"/>
    <col min="5775" max="5775" width="19.28515625" style="2" customWidth="1"/>
    <col min="5776" max="5780" width="13.5703125" style="2" customWidth="1"/>
    <col min="5781" max="5781" width="4.28515625" style="2" customWidth="1"/>
    <col min="5782" max="5788" width="13.42578125" style="2" customWidth="1"/>
    <col min="5789" max="5797" width="11.42578125" style="2"/>
    <col min="5798" max="5798" width="8.28515625" style="2" customWidth="1"/>
    <col min="5799" max="5810" width="11.42578125" style="2"/>
    <col min="5811" max="5811" width="7.28515625" style="2" customWidth="1"/>
    <col min="5812" max="5812" width="14.28515625" style="2" customWidth="1"/>
    <col min="5813" max="5815" width="11.7109375" style="2" customWidth="1"/>
    <col min="5816" max="5816" width="11.5703125" style="2" customWidth="1"/>
    <col min="5817" max="5820" width="11.7109375" style="2" customWidth="1"/>
    <col min="5821" max="5824" width="11.5703125" style="2" customWidth="1"/>
    <col min="5825" max="5827" width="11.7109375" style="2" customWidth="1"/>
    <col min="5828" max="5832" width="11.5703125" style="2" customWidth="1"/>
    <col min="5833" max="5833" width="11.7109375" style="2" customWidth="1"/>
    <col min="5834" max="5835" width="11.42578125" style="2"/>
    <col min="5836" max="5836" width="13.5703125" style="2" customWidth="1"/>
    <col min="5837" max="5844" width="11.42578125" style="2"/>
    <col min="5845" max="5845" width="8.42578125" style="2" customWidth="1"/>
    <col min="5846" max="5846" width="8.5703125" style="2" customWidth="1"/>
    <col min="5847" max="5848" width="13.42578125" style="2" customWidth="1"/>
    <col min="5849" max="5850" width="11.5703125" style="2" customWidth="1"/>
    <col min="5851" max="5852" width="11.42578125" style="2"/>
    <col min="5853" max="5854" width="12.7109375" style="2" customWidth="1"/>
    <col min="5855" max="5855" width="11.42578125" style="2"/>
    <col min="5856" max="5856" width="5.28515625" style="2" customWidth="1"/>
    <col min="5857" max="5975" width="11.42578125" style="2"/>
    <col min="5976" max="5976" width="13" style="2" customWidth="1"/>
    <col min="5977" max="5982" width="9.7109375" style="2" customWidth="1"/>
    <col min="5983" max="5983" width="6.7109375" style="2" customWidth="1"/>
    <col min="5984" max="5984" width="12.7109375" style="2" customWidth="1"/>
    <col min="5985" max="5989" width="12" style="2" customWidth="1"/>
    <col min="5990" max="5990" width="11.7109375" style="2" customWidth="1"/>
    <col min="5991" max="5991" width="11.42578125" style="2"/>
    <col min="5992" max="5992" width="12.7109375" style="2" customWidth="1"/>
    <col min="5993" max="5993" width="11.42578125" style="2"/>
    <col min="5994" max="5994" width="6.28515625" style="2" customWidth="1"/>
    <col min="5995" max="5995" width="16" style="2" bestFit="1" customWidth="1"/>
    <col min="5996" max="5996" width="11.42578125" style="2"/>
    <col min="5997" max="5997" width="16" style="2" bestFit="1" customWidth="1"/>
    <col min="5998" max="5999" width="11.42578125" style="2"/>
    <col min="6000" max="6000" width="14.7109375" style="2" bestFit="1" customWidth="1"/>
    <col min="6001" max="6003" width="11.42578125" style="2"/>
    <col min="6004" max="6005" width="16" style="2" bestFit="1" customWidth="1"/>
    <col min="6006" max="6006" width="6.28515625" style="2" customWidth="1"/>
    <col min="6007" max="6007" width="18.28515625" style="2" customWidth="1"/>
    <col min="6008" max="6008" width="11.42578125" style="2"/>
    <col min="6009" max="6009" width="16.28515625" style="2" bestFit="1" customWidth="1"/>
    <col min="6010" max="6030" width="11.42578125" style="2"/>
    <col min="6031" max="6031" width="19.28515625" style="2" customWidth="1"/>
    <col min="6032" max="6036" width="13.5703125" style="2" customWidth="1"/>
    <col min="6037" max="6037" width="4.28515625" style="2" customWidth="1"/>
    <col min="6038" max="6044" width="13.42578125" style="2" customWidth="1"/>
    <col min="6045" max="6053" width="11.42578125" style="2"/>
    <col min="6054" max="6054" width="8.28515625" style="2" customWidth="1"/>
    <col min="6055" max="6066" width="11.42578125" style="2"/>
    <col min="6067" max="6067" width="7.28515625" style="2" customWidth="1"/>
    <col min="6068" max="6068" width="14.28515625" style="2" customWidth="1"/>
    <col min="6069" max="6071" width="11.7109375" style="2" customWidth="1"/>
    <col min="6072" max="6072" width="11.5703125" style="2" customWidth="1"/>
    <col min="6073" max="6076" width="11.7109375" style="2" customWidth="1"/>
    <col min="6077" max="6080" width="11.5703125" style="2" customWidth="1"/>
    <col min="6081" max="6083" width="11.7109375" style="2" customWidth="1"/>
    <col min="6084" max="6088" width="11.5703125" style="2" customWidth="1"/>
    <col min="6089" max="6089" width="11.7109375" style="2" customWidth="1"/>
    <col min="6090" max="6091" width="11.42578125" style="2"/>
    <col min="6092" max="6092" width="13.5703125" style="2" customWidth="1"/>
    <col min="6093" max="6100" width="11.42578125" style="2"/>
    <col min="6101" max="6101" width="8.42578125" style="2" customWidth="1"/>
    <col min="6102" max="6102" width="8.5703125" style="2" customWidth="1"/>
    <col min="6103" max="6104" width="13.42578125" style="2" customWidth="1"/>
    <col min="6105" max="6106" width="11.5703125" style="2" customWidth="1"/>
    <col min="6107" max="6108" width="11.42578125" style="2"/>
    <col min="6109" max="6110" width="12.7109375" style="2" customWidth="1"/>
    <col min="6111" max="6111" width="11.42578125" style="2"/>
    <col min="6112" max="6112" width="5.28515625" style="2" customWidth="1"/>
    <col min="6113" max="6231" width="11.42578125" style="2"/>
    <col min="6232" max="6232" width="13" style="2" customWidth="1"/>
    <col min="6233" max="6238" width="9.7109375" style="2" customWidth="1"/>
    <col min="6239" max="6239" width="6.7109375" style="2" customWidth="1"/>
    <col min="6240" max="6240" width="12.7109375" style="2" customWidth="1"/>
    <col min="6241" max="6245" width="12" style="2" customWidth="1"/>
    <col min="6246" max="6246" width="11.7109375" style="2" customWidth="1"/>
    <col min="6247" max="6247" width="11.42578125" style="2"/>
    <col min="6248" max="6248" width="12.7109375" style="2" customWidth="1"/>
    <col min="6249" max="6249" width="11.42578125" style="2"/>
    <col min="6250" max="6250" width="6.28515625" style="2" customWidth="1"/>
    <col min="6251" max="6251" width="16" style="2" bestFit="1" customWidth="1"/>
    <col min="6252" max="6252" width="11.42578125" style="2"/>
    <col min="6253" max="6253" width="16" style="2" bestFit="1" customWidth="1"/>
    <col min="6254" max="6255" width="11.42578125" style="2"/>
    <col min="6256" max="6256" width="14.7109375" style="2" bestFit="1" customWidth="1"/>
    <col min="6257" max="6259" width="11.42578125" style="2"/>
    <col min="6260" max="6261" width="16" style="2" bestFit="1" customWidth="1"/>
    <col min="6262" max="6262" width="6.28515625" style="2" customWidth="1"/>
    <col min="6263" max="6263" width="18.28515625" style="2" customWidth="1"/>
    <col min="6264" max="6264" width="11.42578125" style="2"/>
    <col min="6265" max="6265" width="16.28515625" style="2" bestFit="1" customWidth="1"/>
    <col min="6266" max="6286" width="11.42578125" style="2"/>
    <col min="6287" max="6287" width="19.28515625" style="2" customWidth="1"/>
    <col min="6288" max="6292" width="13.5703125" style="2" customWidth="1"/>
    <col min="6293" max="6293" width="4.28515625" style="2" customWidth="1"/>
    <col min="6294" max="6300" width="13.42578125" style="2" customWidth="1"/>
    <col min="6301" max="6309" width="11.42578125" style="2"/>
    <col min="6310" max="6310" width="8.28515625" style="2" customWidth="1"/>
    <col min="6311" max="6322" width="11.42578125" style="2"/>
    <col min="6323" max="6323" width="7.28515625" style="2" customWidth="1"/>
    <col min="6324" max="6324" width="14.28515625" style="2" customWidth="1"/>
    <col min="6325" max="6327" width="11.7109375" style="2" customWidth="1"/>
    <col min="6328" max="6328" width="11.5703125" style="2" customWidth="1"/>
    <col min="6329" max="6332" width="11.7109375" style="2" customWidth="1"/>
    <col min="6333" max="6336" width="11.5703125" style="2" customWidth="1"/>
    <col min="6337" max="6339" width="11.7109375" style="2" customWidth="1"/>
    <col min="6340" max="6344" width="11.5703125" style="2" customWidth="1"/>
    <col min="6345" max="6345" width="11.7109375" style="2" customWidth="1"/>
    <col min="6346" max="6347" width="11.42578125" style="2"/>
    <col min="6348" max="6348" width="13.5703125" style="2" customWidth="1"/>
    <col min="6349" max="6356" width="11.42578125" style="2"/>
    <col min="6357" max="6357" width="8.42578125" style="2" customWidth="1"/>
    <col min="6358" max="6358" width="8.5703125" style="2" customWidth="1"/>
    <col min="6359" max="6360" width="13.42578125" style="2" customWidth="1"/>
    <col min="6361" max="6362" width="11.5703125" style="2" customWidth="1"/>
    <col min="6363" max="6364" width="11.42578125" style="2"/>
    <col min="6365" max="6366" width="12.7109375" style="2" customWidth="1"/>
    <col min="6367" max="6367" width="11.42578125" style="2"/>
    <col min="6368" max="6368" width="5.28515625" style="2" customWidth="1"/>
    <col min="6369" max="6487" width="11.42578125" style="2"/>
    <col min="6488" max="6488" width="13" style="2" customWidth="1"/>
    <col min="6489" max="6494" width="9.7109375" style="2" customWidth="1"/>
    <col min="6495" max="6495" width="6.7109375" style="2" customWidth="1"/>
    <col min="6496" max="6496" width="12.7109375" style="2" customWidth="1"/>
    <col min="6497" max="6501" width="12" style="2" customWidth="1"/>
    <col min="6502" max="6502" width="11.7109375" style="2" customWidth="1"/>
    <col min="6503" max="6503" width="11.42578125" style="2"/>
    <col min="6504" max="6504" width="12.7109375" style="2" customWidth="1"/>
    <col min="6505" max="6505" width="11.42578125" style="2"/>
    <col min="6506" max="6506" width="6.28515625" style="2" customWidth="1"/>
    <col min="6507" max="6507" width="16" style="2" bestFit="1" customWidth="1"/>
    <col min="6508" max="6508" width="11.42578125" style="2"/>
    <col min="6509" max="6509" width="16" style="2" bestFit="1" customWidth="1"/>
    <col min="6510" max="6511" width="11.42578125" style="2"/>
    <col min="6512" max="6512" width="14.7109375" style="2" bestFit="1" customWidth="1"/>
    <col min="6513" max="6515" width="11.42578125" style="2"/>
    <col min="6516" max="6517" width="16" style="2" bestFit="1" customWidth="1"/>
    <col min="6518" max="6518" width="6.28515625" style="2" customWidth="1"/>
    <col min="6519" max="6519" width="18.28515625" style="2" customWidth="1"/>
    <col min="6520" max="6520" width="11.42578125" style="2"/>
    <col min="6521" max="6521" width="16.28515625" style="2" bestFit="1" customWidth="1"/>
    <col min="6522" max="6542" width="11.42578125" style="2"/>
    <col min="6543" max="6543" width="19.28515625" style="2" customWidth="1"/>
    <col min="6544" max="6548" width="13.5703125" style="2" customWidth="1"/>
    <col min="6549" max="6549" width="4.28515625" style="2" customWidth="1"/>
    <col min="6550" max="6556" width="13.42578125" style="2" customWidth="1"/>
    <col min="6557" max="6565" width="11.42578125" style="2"/>
    <col min="6566" max="6566" width="8.28515625" style="2" customWidth="1"/>
    <col min="6567" max="6578" width="11.42578125" style="2"/>
    <col min="6579" max="6579" width="7.28515625" style="2" customWidth="1"/>
    <col min="6580" max="6580" width="14.28515625" style="2" customWidth="1"/>
    <col min="6581" max="6583" width="11.7109375" style="2" customWidth="1"/>
    <col min="6584" max="6584" width="11.5703125" style="2" customWidth="1"/>
    <col min="6585" max="6588" width="11.7109375" style="2" customWidth="1"/>
    <col min="6589" max="6592" width="11.5703125" style="2" customWidth="1"/>
    <col min="6593" max="6595" width="11.7109375" style="2" customWidth="1"/>
    <col min="6596" max="6600" width="11.5703125" style="2" customWidth="1"/>
    <col min="6601" max="6601" width="11.7109375" style="2" customWidth="1"/>
    <col min="6602" max="6603" width="11.42578125" style="2"/>
    <col min="6604" max="6604" width="13.5703125" style="2" customWidth="1"/>
    <col min="6605" max="6612" width="11.42578125" style="2"/>
    <col min="6613" max="6613" width="8.42578125" style="2" customWidth="1"/>
    <col min="6614" max="6614" width="8.5703125" style="2" customWidth="1"/>
    <col min="6615" max="6616" width="13.42578125" style="2" customWidth="1"/>
    <col min="6617" max="6618" width="11.5703125" style="2" customWidth="1"/>
    <col min="6619" max="6620" width="11.42578125" style="2"/>
    <col min="6621" max="6622" width="12.7109375" style="2" customWidth="1"/>
    <col min="6623" max="6623" width="11.42578125" style="2"/>
    <col min="6624" max="6624" width="5.28515625" style="2" customWidth="1"/>
    <col min="6625" max="6743" width="11.42578125" style="2"/>
    <col min="6744" max="6744" width="13" style="2" customWidth="1"/>
    <col min="6745" max="6750" width="9.7109375" style="2" customWidth="1"/>
    <col min="6751" max="6751" width="6.7109375" style="2" customWidth="1"/>
    <col min="6752" max="6752" width="12.7109375" style="2" customWidth="1"/>
    <col min="6753" max="6757" width="12" style="2" customWidth="1"/>
    <col min="6758" max="6758" width="11.7109375" style="2" customWidth="1"/>
    <col min="6759" max="6759" width="11.42578125" style="2"/>
    <col min="6760" max="6760" width="12.7109375" style="2" customWidth="1"/>
    <col min="6761" max="6761" width="11.42578125" style="2"/>
    <col min="6762" max="6762" width="6.28515625" style="2" customWidth="1"/>
    <col min="6763" max="6763" width="16" style="2" bestFit="1" customWidth="1"/>
    <col min="6764" max="6764" width="11.42578125" style="2"/>
    <col min="6765" max="6765" width="16" style="2" bestFit="1" customWidth="1"/>
    <col min="6766" max="6767" width="11.42578125" style="2"/>
    <col min="6768" max="6768" width="14.7109375" style="2" bestFit="1" customWidth="1"/>
    <col min="6769" max="6771" width="11.42578125" style="2"/>
    <col min="6772" max="6773" width="16" style="2" bestFit="1" customWidth="1"/>
    <col min="6774" max="6774" width="6.28515625" style="2" customWidth="1"/>
    <col min="6775" max="6775" width="18.28515625" style="2" customWidth="1"/>
    <col min="6776" max="6776" width="11.42578125" style="2"/>
    <col min="6777" max="6777" width="16.28515625" style="2" bestFit="1" customWidth="1"/>
    <col min="6778" max="6798" width="11.42578125" style="2"/>
    <col min="6799" max="6799" width="19.28515625" style="2" customWidth="1"/>
    <col min="6800" max="6804" width="13.5703125" style="2" customWidth="1"/>
    <col min="6805" max="6805" width="4.28515625" style="2" customWidth="1"/>
    <col min="6806" max="6812" width="13.42578125" style="2" customWidth="1"/>
    <col min="6813" max="6821" width="11.42578125" style="2"/>
    <col min="6822" max="6822" width="8.28515625" style="2" customWidth="1"/>
    <col min="6823" max="6834" width="11.42578125" style="2"/>
    <col min="6835" max="6835" width="7.28515625" style="2" customWidth="1"/>
    <col min="6836" max="6836" width="14.28515625" style="2" customWidth="1"/>
    <col min="6837" max="6839" width="11.7109375" style="2" customWidth="1"/>
    <col min="6840" max="6840" width="11.5703125" style="2" customWidth="1"/>
    <col min="6841" max="6844" width="11.7109375" style="2" customWidth="1"/>
    <col min="6845" max="6848" width="11.5703125" style="2" customWidth="1"/>
    <col min="6849" max="6851" width="11.7109375" style="2" customWidth="1"/>
    <col min="6852" max="6856" width="11.5703125" style="2" customWidth="1"/>
    <col min="6857" max="6857" width="11.7109375" style="2" customWidth="1"/>
    <col min="6858" max="6859" width="11.42578125" style="2"/>
    <col min="6860" max="6860" width="13.5703125" style="2" customWidth="1"/>
    <col min="6861" max="6868" width="11.42578125" style="2"/>
    <col min="6869" max="6869" width="8.42578125" style="2" customWidth="1"/>
    <col min="6870" max="6870" width="8.5703125" style="2" customWidth="1"/>
    <col min="6871" max="6872" width="13.42578125" style="2" customWidth="1"/>
    <col min="6873" max="6874" width="11.5703125" style="2" customWidth="1"/>
    <col min="6875" max="6876" width="11.42578125" style="2"/>
    <col min="6877" max="6878" width="12.7109375" style="2" customWidth="1"/>
    <col min="6879" max="6879" width="11.42578125" style="2"/>
    <col min="6880" max="6880" width="5.28515625" style="2" customWidth="1"/>
    <col min="6881" max="6999" width="11.42578125" style="2"/>
    <col min="7000" max="7000" width="13" style="2" customWidth="1"/>
    <col min="7001" max="7006" width="9.7109375" style="2" customWidth="1"/>
    <col min="7007" max="7007" width="6.7109375" style="2" customWidth="1"/>
    <col min="7008" max="7008" width="12.7109375" style="2" customWidth="1"/>
    <col min="7009" max="7013" width="12" style="2" customWidth="1"/>
    <col min="7014" max="7014" width="11.7109375" style="2" customWidth="1"/>
    <col min="7015" max="7015" width="11.42578125" style="2"/>
    <col min="7016" max="7016" width="12.7109375" style="2" customWidth="1"/>
    <col min="7017" max="7017" width="11.42578125" style="2"/>
    <col min="7018" max="7018" width="6.28515625" style="2" customWidth="1"/>
    <col min="7019" max="7019" width="16" style="2" bestFit="1" customWidth="1"/>
    <col min="7020" max="7020" width="11.42578125" style="2"/>
    <col min="7021" max="7021" width="16" style="2" bestFit="1" customWidth="1"/>
    <col min="7022" max="7023" width="11.42578125" style="2"/>
    <col min="7024" max="7024" width="14.7109375" style="2" bestFit="1" customWidth="1"/>
    <col min="7025" max="7027" width="11.42578125" style="2"/>
    <col min="7028" max="7029" width="16" style="2" bestFit="1" customWidth="1"/>
    <col min="7030" max="7030" width="6.28515625" style="2" customWidth="1"/>
    <col min="7031" max="7031" width="18.28515625" style="2" customWidth="1"/>
    <col min="7032" max="7032" width="11.42578125" style="2"/>
    <col min="7033" max="7033" width="16.28515625" style="2" bestFit="1" customWidth="1"/>
    <col min="7034" max="7054" width="11.42578125" style="2"/>
    <col min="7055" max="7055" width="19.28515625" style="2" customWidth="1"/>
    <col min="7056" max="7060" width="13.5703125" style="2" customWidth="1"/>
    <col min="7061" max="7061" width="4.28515625" style="2" customWidth="1"/>
    <col min="7062" max="7068" width="13.42578125" style="2" customWidth="1"/>
    <col min="7069" max="7077" width="11.42578125" style="2"/>
    <col min="7078" max="7078" width="8.28515625" style="2" customWidth="1"/>
    <col min="7079" max="7090" width="11.42578125" style="2"/>
    <col min="7091" max="7091" width="7.28515625" style="2" customWidth="1"/>
    <col min="7092" max="7092" width="14.28515625" style="2" customWidth="1"/>
    <col min="7093" max="7095" width="11.7109375" style="2" customWidth="1"/>
    <col min="7096" max="7096" width="11.5703125" style="2" customWidth="1"/>
    <col min="7097" max="7100" width="11.7109375" style="2" customWidth="1"/>
    <col min="7101" max="7104" width="11.5703125" style="2" customWidth="1"/>
    <col min="7105" max="7107" width="11.7109375" style="2" customWidth="1"/>
    <col min="7108" max="7112" width="11.5703125" style="2" customWidth="1"/>
    <col min="7113" max="7113" width="11.7109375" style="2" customWidth="1"/>
    <col min="7114" max="7115" width="11.42578125" style="2"/>
    <col min="7116" max="7116" width="13.5703125" style="2" customWidth="1"/>
    <col min="7117" max="7124" width="11.42578125" style="2"/>
    <col min="7125" max="7125" width="8.42578125" style="2" customWidth="1"/>
    <col min="7126" max="7126" width="8.5703125" style="2" customWidth="1"/>
    <col min="7127" max="7128" width="13.42578125" style="2" customWidth="1"/>
    <col min="7129" max="7130" width="11.5703125" style="2" customWidth="1"/>
    <col min="7131" max="7132" width="11.42578125" style="2"/>
    <col min="7133" max="7134" width="12.7109375" style="2" customWidth="1"/>
    <col min="7135" max="7135" width="11.42578125" style="2"/>
    <col min="7136" max="7136" width="5.28515625" style="2" customWidth="1"/>
    <col min="7137" max="7255" width="11.42578125" style="2"/>
    <col min="7256" max="7256" width="13" style="2" customWidth="1"/>
    <col min="7257" max="7262" width="9.7109375" style="2" customWidth="1"/>
    <col min="7263" max="7263" width="6.7109375" style="2" customWidth="1"/>
    <col min="7264" max="7264" width="12.7109375" style="2" customWidth="1"/>
    <col min="7265" max="7269" width="12" style="2" customWidth="1"/>
    <col min="7270" max="7270" width="11.7109375" style="2" customWidth="1"/>
    <col min="7271" max="7271" width="11.42578125" style="2"/>
    <col min="7272" max="7272" width="12.7109375" style="2" customWidth="1"/>
    <col min="7273" max="7273" width="11.42578125" style="2"/>
    <col min="7274" max="7274" width="6.28515625" style="2" customWidth="1"/>
    <col min="7275" max="7275" width="16" style="2" bestFit="1" customWidth="1"/>
    <col min="7276" max="7276" width="11.42578125" style="2"/>
    <col min="7277" max="7277" width="16" style="2" bestFit="1" customWidth="1"/>
    <col min="7278" max="7279" width="11.42578125" style="2"/>
    <col min="7280" max="7280" width="14.7109375" style="2" bestFit="1" customWidth="1"/>
    <col min="7281" max="7283" width="11.42578125" style="2"/>
    <col min="7284" max="7285" width="16" style="2" bestFit="1" customWidth="1"/>
    <col min="7286" max="7286" width="6.28515625" style="2" customWidth="1"/>
    <col min="7287" max="7287" width="18.28515625" style="2" customWidth="1"/>
    <col min="7288" max="7288" width="11.42578125" style="2"/>
    <col min="7289" max="7289" width="16.28515625" style="2" bestFit="1" customWidth="1"/>
    <col min="7290" max="7310" width="11.42578125" style="2"/>
    <col min="7311" max="7311" width="19.28515625" style="2" customWidth="1"/>
    <col min="7312" max="7316" width="13.5703125" style="2" customWidth="1"/>
    <col min="7317" max="7317" width="4.28515625" style="2" customWidth="1"/>
    <col min="7318" max="7324" width="13.42578125" style="2" customWidth="1"/>
    <col min="7325" max="7333" width="11.42578125" style="2"/>
    <col min="7334" max="7334" width="8.28515625" style="2" customWidth="1"/>
    <col min="7335" max="7346" width="11.42578125" style="2"/>
    <col min="7347" max="7347" width="7.28515625" style="2" customWidth="1"/>
    <col min="7348" max="7348" width="14.28515625" style="2" customWidth="1"/>
    <col min="7349" max="7351" width="11.7109375" style="2" customWidth="1"/>
    <col min="7352" max="7352" width="11.5703125" style="2" customWidth="1"/>
    <col min="7353" max="7356" width="11.7109375" style="2" customWidth="1"/>
    <col min="7357" max="7360" width="11.5703125" style="2" customWidth="1"/>
    <col min="7361" max="7363" width="11.7109375" style="2" customWidth="1"/>
    <col min="7364" max="7368" width="11.5703125" style="2" customWidth="1"/>
    <col min="7369" max="7369" width="11.7109375" style="2" customWidth="1"/>
    <col min="7370" max="7371" width="11.42578125" style="2"/>
    <col min="7372" max="7372" width="13.5703125" style="2" customWidth="1"/>
    <col min="7373" max="7380" width="11.42578125" style="2"/>
    <col min="7381" max="7381" width="8.42578125" style="2" customWidth="1"/>
    <col min="7382" max="7382" width="8.5703125" style="2" customWidth="1"/>
    <col min="7383" max="7384" width="13.42578125" style="2" customWidth="1"/>
    <col min="7385" max="7386" width="11.5703125" style="2" customWidth="1"/>
    <col min="7387" max="7388" width="11.42578125" style="2"/>
    <col min="7389" max="7390" width="12.7109375" style="2" customWidth="1"/>
    <col min="7391" max="7391" width="11.42578125" style="2"/>
    <col min="7392" max="7392" width="5.28515625" style="2" customWidth="1"/>
    <col min="7393" max="7511" width="11.42578125" style="2"/>
    <col min="7512" max="7512" width="13" style="2" customWidth="1"/>
    <col min="7513" max="7518" width="9.7109375" style="2" customWidth="1"/>
    <col min="7519" max="7519" width="6.7109375" style="2" customWidth="1"/>
    <col min="7520" max="7520" width="12.7109375" style="2" customWidth="1"/>
    <col min="7521" max="7525" width="12" style="2" customWidth="1"/>
    <col min="7526" max="7526" width="11.7109375" style="2" customWidth="1"/>
    <col min="7527" max="7527" width="11.42578125" style="2"/>
    <col min="7528" max="7528" width="12.7109375" style="2" customWidth="1"/>
    <col min="7529" max="7529" width="11.42578125" style="2"/>
    <col min="7530" max="7530" width="6.28515625" style="2" customWidth="1"/>
    <col min="7531" max="7531" width="16" style="2" bestFit="1" customWidth="1"/>
    <col min="7532" max="7532" width="11.42578125" style="2"/>
    <col min="7533" max="7533" width="16" style="2" bestFit="1" customWidth="1"/>
    <col min="7534" max="7535" width="11.42578125" style="2"/>
    <col min="7536" max="7536" width="14.7109375" style="2" bestFit="1" customWidth="1"/>
    <col min="7537" max="7539" width="11.42578125" style="2"/>
    <col min="7540" max="7541" width="16" style="2" bestFit="1" customWidth="1"/>
    <col min="7542" max="7542" width="6.28515625" style="2" customWidth="1"/>
    <col min="7543" max="7543" width="18.28515625" style="2" customWidth="1"/>
    <col min="7544" max="7544" width="11.42578125" style="2"/>
    <col min="7545" max="7545" width="16.28515625" style="2" bestFit="1" customWidth="1"/>
    <col min="7546" max="7566" width="11.42578125" style="2"/>
    <col min="7567" max="7567" width="19.28515625" style="2" customWidth="1"/>
    <col min="7568" max="7572" width="13.5703125" style="2" customWidth="1"/>
    <col min="7573" max="7573" width="4.28515625" style="2" customWidth="1"/>
    <col min="7574" max="7580" width="13.42578125" style="2" customWidth="1"/>
    <col min="7581" max="7589" width="11.42578125" style="2"/>
    <col min="7590" max="7590" width="8.28515625" style="2" customWidth="1"/>
    <col min="7591" max="7602" width="11.42578125" style="2"/>
    <col min="7603" max="7603" width="7.28515625" style="2" customWidth="1"/>
    <col min="7604" max="7604" width="14.28515625" style="2" customWidth="1"/>
    <col min="7605" max="7607" width="11.7109375" style="2" customWidth="1"/>
    <col min="7608" max="7608" width="11.5703125" style="2" customWidth="1"/>
    <col min="7609" max="7612" width="11.7109375" style="2" customWidth="1"/>
    <col min="7613" max="7616" width="11.5703125" style="2" customWidth="1"/>
    <col min="7617" max="7619" width="11.7109375" style="2" customWidth="1"/>
    <col min="7620" max="7624" width="11.5703125" style="2" customWidth="1"/>
    <col min="7625" max="7625" width="11.7109375" style="2" customWidth="1"/>
    <col min="7626" max="7627" width="11.42578125" style="2"/>
    <col min="7628" max="7628" width="13.5703125" style="2" customWidth="1"/>
    <col min="7629" max="7636" width="11.42578125" style="2"/>
    <col min="7637" max="7637" width="8.42578125" style="2" customWidth="1"/>
    <col min="7638" max="7638" width="8.5703125" style="2" customWidth="1"/>
    <col min="7639" max="7640" width="13.42578125" style="2" customWidth="1"/>
    <col min="7641" max="7642" width="11.5703125" style="2" customWidth="1"/>
    <col min="7643" max="7644" width="11.42578125" style="2"/>
    <col min="7645" max="7646" width="12.7109375" style="2" customWidth="1"/>
    <col min="7647" max="7647" width="11.42578125" style="2"/>
    <col min="7648" max="7648" width="5.28515625" style="2" customWidth="1"/>
    <col min="7649" max="7767" width="11.42578125" style="2"/>
    <col min="7768" max="7768" width="13" style="2" customWidth="1"/>
    <col min="7769" max="7774" width="9.7109375" style="2" customWidth="1"/>
    <col min="7775" max="7775" width="6.7109375" style="2" customWidth="1"/>
    <col min="7776" max="7776" width="12.7109375" style="2" customWidth="1"/>
    <col min="7777" max="7781" width="12" style="2" customWidth="1"/>
    <col min="7782" max="7782" width="11.7109375" style="2" customWidth="1"/>
    <col min="7783" max="7783" width="11.42578125" style="2"/>
    <col min="7784" max="7784" width="12.7109375" style="2" customWidth="1"/>
    <col min="7785" max="7785" width="11.42578125" style="2"/>
    <col min="7786" max="7786" width="6.28515625" style="2" customWidth="1"/>
    <col min="7787" max="7787" width="16" style="2" bestFit="1" customWidth="1"/>
    <col min="7788" max="7788" width="11.42578125" style="2"/>
    <col min="7789" max="7789" width="16" style="2" bestFit="1" customWidth="1"/>
    <col min="7790" max="7791" width="11.42578125" style="2"/>
    <col min="7792" max="7792" width="14.7109375" style="2" bestFit="1" customWidth="1"/>
    <col min="7793" max="7795" width="11.42578125" style="2"/>
    <col min="7796" max="7797" width="16" style="2" bestFit="1" customWidth="1"/>
    <col min="7798" max="7798" width="6.28515625" style="2" customWidth="1"/>
    <col min="7799" max="7799" width="18.28515625" style="2" customWidth="1"/>
    <col min="7800" max="7800" width="11.42578125" style="2"/>
    <col min="7801" max="7801" width="16.28515625" style="2" bestFit="1" customWidth="1"/>
    <col min="7802" max="7822" width="11.42578125" style="2"/>
    <col min="7823" max="7823" width="19.28515625" style="2" customWidth="1"/>
    <col min="7824" max="7828" width="13.5703125" style="2" customWidth="1"/>
    <col min="7829" max="7829" width="4.28515625" style="2" customWidth="1"/>
    <col min="7830" max="7836" width="13.42578125" style="2" customWidth="1"/>
    <col min="7837" max="7845" width="11.42578125" style="2"/>
    <col min="7846" max="7846" width="8.28515625" style="2" customWidth="1"/>
    <col min="7847" max="7858" width="11.42578125" style="2"/>
    <col min="7859" max="7859" width="7.28515625" style="2" customWidth="1"/>
    <col min="7860" max="7860" width="14.28515625" style="2" customWidth="1"/>
    <col min="7861" max="7863" width="11.7109375" style="2" customWidth="1"/>
    <col min="7864" max="7864" width="11.5703125" style="2" customWidth="1"/>
    <col min="7865" max="7868" width="11.7109375" style="2" customWidth="1"/>
    <col min="7869" max="7872" width="11.5703125" style="2" customWidth="1"/>
    <col min="7873" max="7875" width="11.7109375" style="2" customWidth="1"/>
    <col min="7876" max="7880" width="11.5703125" style="2" customWidth="1"/>
    <col min="7881" max="7881" width="11.7109375" style="2" customWidth="1"/>
    <col min="7882" max="7883" width="11.42578125" style="2"/>
    <col min="7884" max="7884" width="13.5703125" style="2" customWidth="1"/>
    <col min="7885" max="7892" width="11.42578125" style="2"/>
    <col min="7893" max="7893" width="8.42578125" style="2" customWidth="1"/>
    <col min="7894" max="7894" width="8.5703125" style="2" customWidth="1"/>
    <col min="7895" max="7896" width="13.42578125" style="2" customWidth="1"/>
    <col min="7897" max="7898" width="11.5703125" style="2" customWidth="1"/>
    <col min="7899" max="7900" width="11.42578125" style="2"/>
    <col min="7901" max="7902" width="12.7109375" style="2" customWidth="1"/>
    <col min="7903" max="7903" width="11.42578125" style="2"/>
    <col min="7904" max="7904" width="5.28515625" style="2" customWidth="1"/>
    <col min="7905" max="8023" width="11.42578125" style="2"/>
    <col min="8024" max="8024" width="13" style="2" customWidth="1"/>
    <col min="8025" max="8030" width="9.7109375" style="2" customWidth="1"/>
    <col min="8031" max="8031" width="6.7109375" style="2" customWidth="1"/>
    <col min="8032" max="8032" width="12.7109375" style="2" customWidth="1"/>
    <col min="8033" max="8037" width="12" style="2" customWidth="1"/>
    <col min="8038" max="8038" width="11.7109375" style="2" customWidth="1"/>
    <col min="8039" max="8039" width="11.42578125" style="2"/>
    <col min="8040" max="8040" width="12.7109375" style="2" customWidth="1"/>
    <col min="8041" max="8041" width="11.42578125" style="2"/>
    <col min="8042" max="8042" width="6.28515625" style="2" customWidth="1"/>
    <col min="8043" max="8043" width="16" style="2" bestFit="1" customWidth="1"/>
    <col min="8044" max="8044" width="11.42578125" style="2"/>
    <col min="8045" max="8045" width="16" style="2" bestFit="1" customWidth="1"/>
    <col min="8046" max="8047" width="11.42578125" style="2"/>
    <col min="8048" max="8048" width="14.7109375" style="2" bestFit="1" customWidth="1"/>
    <col min="8049" max="8051" width="11.42578125" style="2"/>
    <col min="8052" max="8053" width="16" style="2" bestFit="1" customWidth="1"/>
    <col min="8054" max="8054" width="6.28515625" style="2" customWidth="1"/>
    <col min="8055" max="8055" width="18.28515625" style="2" customWidth="1"/>
    <col min="8056" max="8056" width="11.42578125" style="2"/>
    <col min="8057" max="8057" width="16.28515625" style="2" bestFit="1" customWidth="1"/>
    <col min="8058" max="8078" width="11.42578125" style="2"/>
    <col min="8079" max="8079" width="19.28515625" style="2" customWidth="1"/>
    <col min="8080" max="8084" width="13.5703125" style="2" customWidth="1"/>
    <col min="8085" max="8085" width="4.28515625" style="2" customWidth="1"/>
    <col min="8086" max="8092" width="13.42578125" style="2" customWidth="1"/>
    <col min="8093" max="8101" width="11.42578125" style="2"/>
    <col min="8102" max="8102" width="8.28515625" style="2" customWidth="1"/>
    <col min="8103" max="8114" width="11.42578125" style="2"/>
    <col min="8115" max="8115" width="7.28515625" style="2" customWidth="1"/>
    <col min="8116" max="8116" width="14.28515625" style="2" customWidth="1"/>
    <col min="8117" max="8119" width="11.7109375" style="2" customWidth="1"/>
    <col min="8120" max="8120" width="11.5703125" style="2" customWidth="1"/>
    <col min="8121" max="8124" width="11.7109375" style="2" customWidth="1"/>
    <col min="8125" max="8128" width="11.5703125" style="2" customWidth="1"/>
    <col min="8129" max="8131" width="11.7109375" style="2" customWidth="1"/>
    <col min="8132" max="8136" width="11.5703125" style="2" customWidth="1"/>
    <col min="8137" max="8137" width="11.7109375" style="2" customWidth="1"/>
    <col min="8138" max="8139" width="11.42578125" style="2"/>
    <col min="8140" max="8140" width="13.5703125" style="2" customWidth="1"/>
    <col min="8141" max="8148" width="11.42578125" style="2"/>
    <col min="8149" max="8149" width="8.42578125" style="2" customWidth="1"/>
    <col min="8150" max="8150" width="8.5703125" style="2" customWidth="1"/>
    <col min="8151" max="8152" width="13.42578125" style="2" customWidth="1"/>
    <col min="8153" max="8154" width="11.5703125" style="2" customWidth="1"/>
    <col min="8155" max="8156" width="11.42578125" style="2"/>
    <col min="8157" max="8158" width="12.7109375" style="2" customWidth="1"/>
    <col min="8159" max="8159" width="11.42578125" style="2"/>
    <col min="8160" max="8160" width="5.28515625" style="2" customWidth="1"/>
    <col min="8161" max="8279" width="11.42578125" style="2"/>
    <col min="8280" max="8280" width="13" style="2" customWidth="1"/>
    <col min="8281" max="8286" width="9.7109375" style="2" customWidth="1"/>
    <col min="8287" max="8287" width="6.7109375" style="2" customWidth="1"/>
    <col min="8288" max="8288" width="12.7109375" style="2" customWidth="1"/>
    <col min="8289" max="8293" width="12" style="2" customWidth="1"/>
    <col min="8294" max="8294" width="11.7109375" style="2" customWidth="1"/>
    <col min="8295" max="8295" width="11.42578125" style="2"/>
    <col min="8296" max="8296" width="12.7109375" style="2" customWidth="1"/>
    <col min="8297" max="8297" width="11.42578125" style="2"/>
    <col min="8298" max="8298" width="6.28515625" style="2" customWidth="1"/>
    <col min="8299" max="8299" width="16" style="2" bestFit="1" customWidth="1"/>
    <col min="8300" max="8300" width="11.42578125" style="2"/>
    <col min="8301" max="8301" width="16" style="2" bestFit="1" customWidth="1"/>
    <col min="8302" max="8303" width="11.42578125" style="2"/>
    <col min="8304" max="8304" width="14.7109375" style="2" bestFit="1" customWidth="1"/>
    <col min="8305" max="8307" width="11.42578125" style="2"/>
    <col min="8308" max="8309" width="16" style="2" bestFit="1" customWidth="1"/>
    <col min="8310" max="8310" width="6.28515625" style="2" customWidth="1"/>
    <col min="8311" max="8311" width="18.28515625" style="2" customWidth="1"/>
    <col min="8312" max="8312" width="11.42578125" style="2"/>
    <col min="8313" max="8313" width="16.28515625" style="2" bestFit="1" customWidth="1"/>
    <col min="8314" max="8334" width="11.42578125" style="2"/>
    <col min="8335" max="8335" width="19.28515625" style="2" customWidth="1"/>
    <col min="8336" max="8340" width="13.5703125" style="2" customWidth="1"/>
    <col min="8341" max="8341" width="4.28515625" style="2" customWidth="1"/>
    <col min="8342" max="8348" width="13.42578125" style="2" customWidth="1"/>
    <col min="8349" max="8357" width="11.42578125" style="2"/>
    <col min="8358" max="8358" width="8.28515625" style="2" customWidth="1"/>
    <col min="8359" max="8370" width="11.42578125" style="2"/>
    <col min="8371" max="8371" width="7.28515625" style="2" customWidth="1"/>
    <col min="8372" max="8372" width="14.28515625" style="2" customWidth="1"/>
    <col min="8373" max="8375" width="11.7109375" style="2" customWidth="1"/>
    <col min="8376" max="8376" width="11.5703125" style="2" customWidth="1"/>
    <col min="8377" max="8380" width="11.7109375" style="2" customWidth="1"/>
    <col min="8381" max="8384" width="11.5703125" style="2" customWidth="1"/>
    <col min="8385" max="8387" width="11.7109375" style="2" customWidth="1"/>
    <col min="8388" max="8392" width="11.5703125" style="2" customWidth="1"/>
    <col min="8393" max="8393" width="11.7109375" style="2" customWidth="1"/>
    <col min="8394" max="8395" width="11.42578125" style="2"/>
    <col min="8396" max="8396" width="13.5703125" style="2" customWidth="1"/>
    <col min="8397" max="8404" width="11.42578125" style="2"/>
    <col min="8405" max="8405" width="8.42578125" style="2" customWidth="1"/>
    <col min="8406" max="8406" width="8.5703125" style="2" customWidth="1"/>
    <col min="8407" max="8408" width="13.42578125" style="2" customWidth="1"/>
    <col min="8409" max="8410" width="11.5703125" style="2" customWidth="1"/>
    <col min="8411" max="8412" width="11.42578125" style="2"/>
    <col min="8413" max="8414" width="12.7109375" style="2" customWidth="1"/>
    <col min="8415" max="8415" width="11.42578125" style="2"/>
    <col min="8416" max="8416" width="5.28515625" style="2" customWidth="1"/>
    <col min="8417" max="8535" width="11.42578125" style="2"/>
    <col min="8536" max="8536" width="13" style="2" customWidth="1"/>
    <col min="8537" max="8542" width="9.7109375" style="2" customWidth="1"/>
    <col min="8543" max="8543" width="6.7109375" style="2" customWidth="1"/>
    <col min="8544" max="8544" width="12.7109375" style="2" customWidth="1"/>
    <col min="8545" max="8549" width="12" style="2" customWidth="1"/>
    <col min="8550" max="8550" width="11.7109375" style="2" customWidth="1"/>
    <col min="8551" max="8551" width="11.42578125" style="2"/>
    <col min="8552" max="8552" width="12.7109375" style="2" customWidth="1"/>
    <col min="8553" max="8553" width="11.42578125" style="2"/>
    <col min="8554" max="8554" width="6.28515625" style="2" customWidth="1"/>
    <col min="8555" max="8555" width="16" style="2" bestFit="1" customWidth="1"/>
    <col min="8556" max="8556" width="11.42578125" style="2"/>
    <col min="8557" max="8557" width="16" style="2" bestFit="1" customWidth="1"/>
    <col min="8558" max="8559" width="11.42578125" style="2"/>
    <col min="8560" max="8560" width="14.7109375" style="2" bestFit="1" customWidth="1"/>
    <col min="8561" max="8563" width="11.42578125" style="2"/>
    <col min="8564" max="8565" width="16" style="2" bestFit="1" customWidth="1"/>
    <col min="8566" max="8566" width="6.28515625" style="2" customWidth="1"/>
    <col min="8567" max="8567" width="18.28515625" style="2" customWidth="1"/>
    <col min="8568" max="8568" width="11.42578125" style="2"/>
    <col min="8569" max="8569" width="16.28515625" style="2" bestFit="1" customWidth="1"/>
    <col min="8570" max="8590" width="11.42578125" style="2"/>
    <col min="8591" max="8591" width="19.28515625" style="2" customWidth="1"/>
    <col min="8592" max="8596" width="13.5703125" style="2" customWidth="1"/>
    <col min="8597" max="8597" width="4.28515625" style="2" customWidth="1"/>
    <col min="8598" max="8604" width="13.42578125" style="2" customWidth="1"/>
    <col min="8605" max="8613" width="11.42578125" style="2"/>
    <col min="8614" max="8614" width="8.28515625" style="2" customWidth="1"/>
    <col min="8615" max="8626" width="11.42578125" style="2"/>
    <col min="8627" max="8627" width="7.28515625" style="2" customWidth="1"/>
    <col min="8628" max="8628" width="14.28515625" style="2" customWidth="1"/>
    <col min="8629" max="8631" width="11.7109375" style="2" customWidth="1"/>
    <col min="8632" max="8632" width="11.5703125" style="2" customWidth="1"/>
    <col min="8633" max="8636" width="11.7109375" style="2" customWidth="1"/>
    <col min="8637" max="8640" width="11.5703125" style="2" customWidth="1"/>
    <col min="8641" max="8643" width="11.7109375" style="2" customWidth="1"/>
    <col min="8644" max="8648" width="11.5703125" style="2" customWidth="1"/>
    <col min="8649" max="8649" width="11.7109375" style="2" customWidth="1"/>
    <col min="8650" max="8651" width="11.42578125" style="2"/>
    <col min="8652" max="8652" width="13.5703125" style="2" customWidth="1"/>
    <col min="8653" max="8660" width="11.42578125" style="2"/>
    <col min="8661" max="8661" width="8.42578125" style="2" customWidth="1"/>
    <col min="8662" max="8662" width="8.5703125" style="2" customWidth="1"/>
    <col min="8663" max="8664" width="13.42578125" style="2" customWidth="1"/>
    <col min="8665" max="8666" width="11.5703125" style="2" customWidth="1"/>
    <col min="8667" max="8668" width="11.42578125" style="2"/>
    <col min="8669" max="8670" width="12.7109375" style="2" customWidth="1"/>
    <col min="8671" max="8671" width="11.42578125" style="2"/>
    <col min="8672" max="8672" width="5.28515625" style="2" customWidth="1"/>
    <col min="8673" max="8791" width="11.42578125" style="2"/>
    <col min="8792" max="8792" width="13" style="2" customWidth="1"/>
    <col min="8793" max="8798" width="9.7109375" style="2" customWidth="1"/>
    <col min="8799" max="8799" width="6.7109375" style="2" customWidth="1"/>
    <col min="8800" max="8800" width="12.7109375" style="2" customWidth="1"/>
    <col min="8801" max="8805" width="12" style="2" customWidth="1"/>
    <col min="8806" max="8806" width="11.7109375" style="2" customWidth="1"/>
    <col min="8807" max="8807" width="11.42578125" style="2"/>
    <col min="8808" max="8808" width="12.7109375" style="2" customWidth="1"/>
    <col min="8809" max="8809" width="11.42578125" style="2"/>
    <col min="8810" max="8810" width="6.28515625" style="2" customWidth="1"/>
    <col min="8811" max="8811" width="16" style="2" bestFit="1" customWidth="1"/>
    <col min="8812" max="8812" width="11.42578125" style="2"/>
    <col min="8813" max="8813" width="16" style="2" bestFit="1" customWidth="1"/>
    <col min="8814" max="8815" width="11.42578125" style="2"/>
    <col min="8816" max="8816" width="14.7109375" style="2" bestFit="1" customWidth="1"/>
    <col min="8817" max="8819" width="11.42578125" style="2"/>
    <col min="8820" max="8821" width="16" style="2" bestFit="1" customWidth="1"/>
    <col min="8822" max="8822" width="6.28515625" style="2" customWidth="1"/>
    <col min="8823" max="8823" width="18.28515625" style="2" customWidth="1"/>
    <col min="8824" max="8824" width="11.42578125" style="2"/>
    <col min="8825" max="8825" width="16.28515625" style="2" bestFit="1" customWidth="1"/>
    <col min="8826" max="8846" width="11.42578125" style="2"/>
    <col min="8847" max="8847" width="19.28515625" style="2" customWidth="1"/>
    <col min="8848" max="8852" width="13.5703125" style="2" customWidth="1"/>
    <col min="8853" max="8853" width="4.28515625" style="2" customWidth="1"/>
    <col min="8854" max="8860" width="13.42578125" style="2" customWidth="1"/>
    <col min="8861" max="8869" width="11.42578125" style="2"/>
    <col min="8870" max="8870" width="8.28515625" style="2" customWidth="1"/>
    <col min="8871" max="8882" width="11.42578125" style="2"/>
    <col min="8883" max="8883" width="7.28515625" style="2" customWidth="1"/>
    <col min="8884" max="8884" width="14.28515625" style="2" customWidth="1"/>
    <col min="8885" max="8887" width="11.7109375" style="2" customWidth="1"/>
    <col min="8888" max="8888" width="11.5703125" style="2" customWidth="1"/>
    <col min="8889" max="8892" width="11.7109375" style="2" customWidth="1"/>
    <col min="8893" max="8896" width="11.5703125" style="2" customWidth="1"/>
    <col min="8897" max="8899" width="11.7109375" style="2" customWidth="1"/>
    <col min="8900" max="8904" width="11.5703125" style="2" customWidth="1"/>
    <col min="8905" max="8905" width="11.7109375" style="2" customWidth="1"/>
    <col min="8906" max="8907" width="11.42578125" style="2"/>
    <col min="8908" max="8908" width="13.5703125" style="2" customWidth="1"/>
    <col min="8909" max="8916" width="11.42578125" style="2"/>
    <col min="8917" max="8917" width="8.42578125" style="2" customWidth="1"/>
    <col min="8918" max="8918" width="8.5703125" style="2" customWidth="1"/>
    <col min="8919" max="8920" width="13.42578125" style="2" customWidth="1"/>
    <col min="8921" max="8922" width="11.5703125" style="2" customWidth="1"/>
    <col min="8923" max="8924" width="11.42578125" style="2"/>
    <col min="8925" max="8926" width="12.7109375" style="2" customWidth="1"/>
    <col min="8927" max="8927" width="11.42578125" style="2"/>
    <col min="8928" max="8928" width="5.28515625" style="2" customWidth="1"/>
    <col min="8929" max="9047" width="11.42578125" style="2"/>
    <col min="9048" max="9048" width="13" style="2" customWidth="1"/>
    <col min="9049" max="9054" width="9.7109375" style="2" customWidth="1"/>
    <col min="9055" max="9055" width="6.7109375" style="2" customWidth="1"/>
    <col min="9056" max="9056" width="12.7109375" style="2" customWidth="1"/>
    <col min="9057" max="9061" width="12" style="2" customWidth="1"/>
    <col min="9062" max="9062" width="11.7109375" style="2" customWidth="1"/>
    <col min="9063" max="9063" width="11.42578125" style="2"/>
    <col min="9064" max="9064" width="12.7109375" style="2" customWidth="1"/>
    <col min="9065" max="9065" width="11.42578125" style="2"/>
    <col min="9066" max="9066" width="6.28515625" style="2" customWidth="1"/>
    <col min="9067" max="9067" width="16" style="2" bestFit="1" customWidth="1"/>
    <col min="9068" max="9068" width="11.42578125" style="2"/>
    <col min="9069" max="9069" width="16" style="2" bestFit="1" customWidth="1"/>
    <col min="9070" max="9071" width="11.42578125" style="2"/>
    <col min="9072" max="9072" width="14.7109375" style="2" bestFit="1" customWidth="1"/>
    <col min="9073" max="9075" width="11.42578125" style="2"/>
    <col min="9076" max="9077" width="16" style="2" bestFit="1" customWidth="1"/>
    <col min="9078" max="9078" width="6.28515625" style="2" customWidth="1"/>
    <col min="9079" max="9079" width="18.28515625" style="2" customWidth="1"/>
    <col min="9080" max="9080" width="11.42578125" style="2"/>
    <col min="9081" max="9081" width="16.28515625" style="2" bestFit="1" customWidth="1"/>
    <col min="9082" max="9102" width="11.42578125" style="2"/>
    <col min="9103" max="9103" width="19.28515625" style="2" customWidth="1"/>
    <col min="9104" max="9108" width="13.5703125" style="2" customWidth="1"/>
    <col min="9109" max="9109" width="4.28515625" style="2" customWidth="1"/>
    <col min="9110" max="9116" width="13.42578125" style="2" customWidth="1"/>
    <col min="9117" max="9125" width="11.42578125" style="2"/>
    <col min="9126" max="9126" width="8.28515625" style="2" customWidth="1"/>
    <col min="9127" max="9138" width="11.42578125" style="2"/>
    <col min="9139" max="9139" width="7.28515625" style="2" customWidth="1"/>
    <col min="9140" max="9140" width="14.28515625" style="2" customWidth="1"/>
    <col min="9141" max="9143" width="11.7109375" style="2" customWidth="1"/>
    <col min="9144" max="9144" width="11.5703125" style="2" customWidth="1"/>
    <col min="9145" max="9148" width="11.7109375" style="2" customWidth="1"/>
    <col min="9149" max="9152" width="11.5703125" style="2" customWidth="1"/>
    <col min="9153" max="9155" width="11.7109375" style="2" customWidth="1"/>
    <col min="9156" max="9160" width="11.5703125" style="2" customWidth="1"/>
    <col min="9161" max="9161" width="11.7109375" style="2" customWidth="1"/>
    <col min="9162" max="9163" width="11.42578125" style="2"/>
    <col min="9164" max="9164" width="13.5703125" style="2" customWidth="1"/>
    <col min="9165" max="9172" width="11.42578125" style="2"/>
    <col min="9173" max="9173" width="8.42578125" style="2" customWidth="1"/>
    <col min="9174" max="9174" width="8.5703125" style="2" customWidth="1"/>
    <col min="9175" max="9176" width="13.42578125" style="2" customWidth="1"/>
    <col min="9177" max="9178" width="11.5703125" style="2" customWidth="1"/>
    <col min="9179" max="9180" width="11.42578125" style="2"/>
    <col min="9181" max="9182" width="12.7109375" style="2" customWidth="1"/>
    <col min="9183" max="9183" width="11.42578125" style="2"/>
    <col min="9184" max="9184" width="5.28515625" style="2" customWidth="1"/>
    <col min="9185" max="9303" width="11.42578125" style="2"/>
    <col min="9304" max="9304" width="13" style="2" customWidth="1"/>
    <col min="9305" max="9310" width="9.7109375" style="2" customWidth="1"/>
    <col min="9311" max="9311" width="6.7109375" style="2" customWidth="1"/>
    <col min="9312" max="9312" width="12.7109375" style="2" customWidth="1"/>
    <col min="9313" max="9317" width="12" style="2" customWidth="1"/>
    <col min="9318" max="9318" width="11.7109375" style="2" customWidth="1"/>
    <col min="9319" max="9319" width="11.42578125" style="2"/>
    <col min="9320" max="9320" width="12.7109375" style="2" customWidth="1"/>
    <col min="9321" max="9321" width="11.42578125" style="2"/>
    <col min="9322" max="9322" width="6.28515625" style="2" customWidth="1"/>
    <col min="9323" max="9323" width="16" style="2" bestFit="1" customWidth="1"/>
    <col min="9324" max="9324" width="11.42578125" style="2"/>
    <col min="9325" max="9325" width="16" style="2" bestFit="1" customWidth="1"/>
    <col min="9326" max="9327" width="11.42578125" style="2"/>
    <col min="9328" max="9328" width="14.7109375" style="2" bestFit="1" customWidth="1"/>
    <col min="9329" max="9331" width="11.42578125" style="2"/>
    <col min="9332" max="9333" width="16" style="2" bestFit="1" customWidth="1"/>
    <col min="9334" max="9334" width="6.28515625" style="2" customWidth="1"/>
    <col min="9335" max="9335" width="18.28515625" style="2" customWidth="1"/>
    <col min="9336" max="9336" width="11.42578125" style="2"/>
    <col min="9337" max="9337" width="16.28515625" style="2" bestFit="1" customWidth="1"/>
    <col min="9338" max="9358" width="11.42578125" style="2"/>
    <col min="9359" max="9359" width="19.28515625" style="2" customWidth="1"/>
    <col min="9360" max="9364" width="13.5703125" style="2" customWidth="1"/>
    <col min="9365" max="9365" width="4.28515625" style="2" customWidth="1"/>
    <col min="9366" max="9372" width="13.42578125" style="2" customWidth="1"/>
    <col min="9373" max="9381" width="11.42578125" style="2"/>
    <col min="9382" max="9382" width="8.28515625" style="2" customWidth="1"/>
    <col min="9383" max="9394" width="11.42578125" style="2"/>
    <col min="9395" max="9395" width="7.28515625" style="2" customWidth="1"/>
    <col min="9396" max="9396" width="14.28515625" style="2" customWidth="1"/>
    <col min="9397" max="9399" width="11.7109375" style="2" customWidth="1"/>
    <col min="9400" max="9400" width="11.5703125" style="2" customWidth="1"/>
    <col min="9401" max="9404" width="11.7109375" style="2" customWidth="1"/>
    <col min="9405" max="9408" width="11.5703125" style="2" customWidth="1"/>
    <col min="9409" max="9411" width="11.7109375" style="2" customWidth="1"/>
    <col min="9412" max="9416" width="11.5703125" style="2" customWidth="1"/>
    <col min="9417" max="9417" width="11.7109375" style="2" customWidth="1"/>
    <col min="9418" max="9419" width="11.42578125" style="2"/>
    <col min="9420" max="9420" width="13.5703125" style="2" customWidth="1"/>
    <col min="9421" max="9428" width="11.42578125" style="2"/>
    <col min="9429" max="9429" width="8.42578125" style="2" customWidth="1"/>
    <col min="9430" max="9430" width="8.5703125" style="2" customWidth="1"/>
    <col min="9431" max="9432" width="13.42578125" style="2" customWidth="1"/>
    <col min="9433" max="9434" width="11.5703125" style="2" customWidth="1"/>
    <col min="9435" max="9436" width="11.42578125" style="2"/>
    <col min="9437" max="9438" width="12.7109375" style="2" customWidth="1"/>
    <col min="9439" max="9439" width="11.42578125" style="2"/>
    <col min="9440" max="9440" width="5.28515625" style="2" customWidth="1"/>
    <col min="9441" max="9559" width="11.42578125" style="2"/>
    <col min="9560" max="9560" width="13" style="2" customWidth="1"/>
    <col min="9561" max="9566" width="9.7109375" style="2" customWidth="1"/>
    <col min="9567" max="9567" width="6.7109375" style="2" customWidth="1"/>
    <col min="9568" max="9568" width="12.7109375" style="2" customWidth="1"/>
    <col min="9569" max="9573" width="12" style="2" customWidth="1"/>
    <col min="9574" max="9574" width="11.7109375" style="2" customWidth="1"/>
    <col min="9575" max="9575" width="11.42578125" style="2"/>
    <col min="9576" max="9576" width="12.7109375" style="2" customWidth="1"/>
    <col min="9577" max="9577" width="11.42578125" style="2"/>
    <col min="9578" max="9578" width="6.28515625" style="2" customWidth="1"/>
    <col min="9579" max="9579" width="16" style="2" bestFit="1" customWidth="1"/>
    <col min="9580" max="9580" width="11.42578125" style="2"/>
    <col min="9581" max="9581" width="16" style="2" bestFit="1" customWidth="1"/>
    <col min="9582" max="9583" width="11.42578125" style="2"/>
    <col min="9584" max="9584" width="14.7109375" style="2" bestFit="1" customWidth="1"/>
    <col min="9585" max="9587" width="11.42578125" style="2"/>
    <col min="9588" max="9589" width="16" style="2" bestFit="1" customWidth="1"/>
    <col min="9590" max="9590" width="6.28515625" style="2" customWidth="1"/>
    <col min="9591" max="9591" width="18.28515625" style="2" customWidth="1"/>
    <col min="9592" max="9592" width="11.42578125" style="2"/>
    <col min="9593" max="9593" width="16.28515625" style="2" bestFit="1" customWidth="1"/>
    <col min="9594" max="9614" width="11.42578125" style="2"/>
    <col min="9615" max="9615" width="19.28515625" style="2" customWidth="1"/>
    <col min="9616" max="9620" width="13.5703125" style="2" customWidth="1"/>
    <col min="9621" max="9621" width="4.28515625" style="2" customWidth="1"/>
    <col min="9622" max="9628" width="13.42578125" style="2" customWidth="1"/>
    <col min="9629" max="9637" width="11.42578125" style="2"/>
    <col min="9638" max="9638" width="8.28515625" style="2" customWidth="1"/>
    <col min="9639" max="9650" width="11.42578125" style="2"/>
    <col min="9651" max="9651" width="7.28515625" style="2" customWidth="1"/>
    <col min="9652" max="9652" width="14.28515625" style="2" customWidth="1"/>
    <col min="9653" max="9655" width="11.7109375" style="2" customWidth="1"/>
    <col min="9656" max="9656" width="11.5703125" style="2" customWidth="1"/>
    <col min="9657" max="9660" width="11.7109375" style="2" customWidth="1"/>
    <col min="9661" max="9664" width="11.5703125" style="2" customWidth="1"/>
    <col min="9665" max="9667" width="11.7109375" style="2" customWidth="1"/>
    <col min="9668" max="9672" width="11.5703125" style="2" customWidth="1"/>
    <col min="9673" max="9673" width="11.7109375" style="2" customWidth="1"/>
    <col min="9674" max="9675" width="11.42578125" style="2"/>
    <col min="9676" max="9676" width="13.5703125" style="2" customWidth="1"/>
    <col min="9677" max="9684" width="11.42578125" style="2"/>
    <col min="9685" max="9685" width="8.42578125" style="2" customWidth="1"/>
    <col min="9686" max="9686" width="8.5703125" style="2" customWidth="1"/>
    <col min="9687" max="9688" width="13.42578125" style="2" customWidth="1"/>
    <col min="9689" max="9690" width="11.5703125" style="2" customWidth="1"/>
    <col min="9691" max="9692" width="11.42578125" style="2"/>
    <col min="9693" max="9694" width="12.7109375" style="2" customWidth="1"/>
    <col min="9695" max="9695" width="11.42578125" style="2"/>
    <col min="9696" max="9696" width="5.28515625" style="2" customWidth="1"/>
    <col min="9697" max="9815" width="11.42578125" style="2"/>
    <col min="9816" max="9816" width="13" style="2" customWidth="1"/>
    <col min="9817" max="9822" width="9.7109375" style="2" customWidth="1"/>
    <col min="9823" max="9823" width="6.7109375" style="2" customWidth="1"/>
    <col min="9824" max="9824" width="12.7109375" style="2" customWidth="1"/>
    <col min="9825" max="9829" width="12" style="2" customWidth="1"/>
    <col min="9830" max="9830" width="11.7109375" style="2" customWidth="1"/>
    <col min="9831" max="9831" width="11.42578125" style="2"/>
    <col min="9832" max="9832" width="12.7109375" style="2" customWidth="1"/>
    <col min="9833" max="9833" width="11.42578125" style="2"/>
    <col min="9834" max="9834" width="6.28515625" style="2" customWidth="1"/>
    <col min="9835" max="9835" width="16" style="2" bestFit="1" customWidth="1"/>
    <col min="9836" max="9836" width="11.42578125" style="2"/>
    <col min="9837" max="9837" width="16" style="2" bestFit="1" customWidth="1"/>
    <col min="9838" max="9839" width="11.42578125" style="2"/>
    <col min="9840" max="9840" width="14.7109375" style="2" bestFit="1" customWidth="1"/>
    <col min="9841" max="9843" width="11.42578125" style="2"/>
    <col min="9844" max="9845" width="16" style="2" bestFit="1" customWidth="1"/>
    <col min="9846" max="9846" width="6.28515625" style="2" customWidth="1"/>
    <col min="9847" max="9847" width="18.28515625" style="2" customWidth="1"/>
    <col min="9848" max="9848" width="11.42578125" style="2"/>
    <col min="9849" max="9849" width="16.28515625" style="2" bestFit="1" customWidth="1"/>
    <col min="9850" max="9870" width="11.42578125" style="2"/>
    <col min="9871" max="9871" width="19.28515625" style="2" customWidth="1"/>
    <col min="9872" max="9876" width="13.5703125" style="2" customWidth="1"/>
    <col min="9877" max="9877" width="4.28515625" style="2" customWidth="1"/>
    <col min="9878" max="9884" width="13.42578125" style="2" customWidth="1"/>
    <col min="9885" max="9893" width="11.42578125" style="2"/>
    <col min="9894" max="9894" width="8.28515625" style="2" customWidth="1"/>
    <col min="9895" max="9906" width="11.42578125" style="2"/>
    <col min="9907" max="9907" width="7.28515625" style="2" customWidth="1"/>
    <col min="9908" max="9908" width="14.28515625" style="2" customWidth="1"/>
    <col min="9909" max="9911" width="11.7109375" style="2" customWidth="1"/>
    <col min="9912" max="9912" width="11.5703125" style="2" customWidth="1"/>
    <col min="9913" max="9916" width="11.7109375" style="2" customWidth="1"/>
    <col min="9917" max="9920" width="11.5703125" style="2" customWidth="1"/>
    <col min="9921" max="9923" width="11.7109375" style="2" customWidth="1"/>
    <col min="9924" max="9928" width="11.5703125" style="2" customWidth="1"/>
    <col min="9929" max="9929" width="11.7109375" style="2" customWidth="1"/>
    <col min="9930" max="9931" width="11.42578125" style="2"/>
    <col min="9932" max="9932" width="13.5703125" style="2" customWidth="1"/>
    <col min="9933" max="9940" width="11.42578125" style="2"/>
    <col min="9941" max="9941" width="8.42578125" style="2" customWidth="1"/>
    <col min="9942" max="9942" width="8.5703125" style="2" customWidth="1"/>
    <col min="9943" max="9944" width="13.42578125" style="2" customWidth="1"/>
    <col min="9945" max="9946" width="11.5703125" style="2" customWidth="1"/>
    <col min="9947" max="9948" width="11.42578125" style="2"/>
    <col min="9949" max="9950" width="12.7109375" style="2" customWidth="1"/>
    <col min="9951" max="9951" width="11.42578125" style="2"/>
    <col min="9952" max="9952" width="5.28515625" style="2" customWidth="1"/>
    <col min="9953" max="10071" width="11.42578125" style="2"/>
    <col min="10072" max="10072" width="13" style="2" customWidth="1"/>
    <col min="10073" max="10078" width="9.7109375" style="2" customWidth="1"/>
    <col min="10079" max="10079" width="6.7109375" style="2" customWidth="1"/>
    <col min="10080" max="10080" width="12.7109375" style="2" customWidth="1"/>
    <col min="10081" max="10085" width="12" style="2" customWidth="1"/>
    <col min="10086" max="10086" width="11.7109375" style="2" customWidth="1"/>
    <col min="10087" max="10087" width="11.42578125" style="2"/>
    <col min="10088" max="10088" width="12.7109375" style="2" customWidth="1"/>
    <col min="10089" max="10089" width="11.42578125" style="2"/>
    <col min="10090" max="10090" width="6.28515625" style="2" customWidth="1"/>
    <col min="10091" max="10091" width="16" style="2" bestFit="1" customWidth="1"/>
    <col min="10092" max="10092" width="11.42578125" style="2"/>
    <col min="10093" max="10093" width="16" style="2" bestFit="1" customWidth="1"/>
    <col min="10094" max="10095" width="11.42578125" style="2"/>
    <col min="10096" max="10096" width="14.7109375" style="2" bestFit="1" customWidth="1"/>
    <col min="10097" max="10099" width="11.42578125" style="2"/>
    <col min="10100" max="10101" width="16" style="2" bestFit="1" customWidth="1"/>
    <col min="10102" max="10102" width="6.28515625" style="2" customWidth="1"/>
    <col min="10103" max="10103" width="18.28515625" style="2" customWidth="1"/>
    <col min="10104" max="10104" width="11.42578125" style="2"/>
    <col min="10105" max="10105" width="16.28515625" style="2" bestFit="1" customWidth="1"/>
    <col min="10106" max="10126" width="11.42578125" style="2"/>
    <col min="10127" max="10127" width="19.28515625" style="2" customWidth="1"/>
    <col min="10128" max="10132" width="13.5703125" style="2" customWidth="1"/>
    <col min="10133" max="10133" width="4.28515625" style="2" customWidth="1"/>
    <col min="10134" max="10140" width="13.42578125" style="2" customWidth="1"/>
    <col min="10141" max="10149" width="11.42578125" style="2"/>
    <col min="10150" max="10150" width="8.28515625" style="2" customWidth="1"/>
    <col min="10151" max="10162" width="11.42578125" style="2"/>
    <col min="10163" max="10163" width="7.28515625" style="2" customWidth="1"/>
    <col min="10164" max="10164" width="14.28515625" style="2" customWidth="1"/>
    <col min="10165" max="10167" width="11.7109375" style="2" customWidth="1"/>
    <col min="10168" max="10168" width="11.5703125" style="2" customWidth="1"/>
    <col min="10169" max="10172" width="11.7109375" style="2" customWidth="1"/>
    <col min="10173" max="10176" width="11.5703125" style="2" customWidth="1"/>
    <col min="10177" max="10179" width="11.7109375" style="2" customWidth="1"/>
    <col min="10180" max="10184" width="11.5703125" style="2" customWidth="1"/>
    <col min="10185" max="10185" width="11.7109375" style="2" customWidth="1"/>
    <col min="10186" max="10187" width="11.42578125" style="2"/>
    <col min="10188" max="10188" width="13.5703125" style="2" customWidth="1"/>
    <col min="10189" max="10196" width="11.42578125" style="2"/>
    <col min="10197" max="10197" width="8.42578125" style="2" customWidth="1"/>
    <col min="10198" max="10198" width="8.5703125" style="2" customWidth="1"/>
    <col min="10199" max="10200" width="13.42578125" style="2" customWidth="1"/>
    <col min="10201" max="10202" width="11.5703125" style="2" customWidth="1"/>
    <col min="10203" max="10204" width="11.42578125" style="2"/>
    <col min="10205" max="10206" width="12.7109375" style="2" customWidth="1"/>
    <col min="10207" max="10207" width="11.42578125" style="2"/>
    <col min="10208" max="10208" width="5.28515625" style="2" customWidth="1"/>
    <col min="10209" max="10327" width="11.42578125" style="2"/>
    <col min="10328" max="10328" width="13" style="2" customWidth="1"/>
    <col min="10329" max="10334" width="9.7109375" style="2" customWidth="1"/>
    <col min="10335" max="10335" width="6.7109375" style="2" customWidth="1"/>
    <col min="10336" max="10336" width="12.7109375" style="2" customWidth="1"/>
    <col min="10337" max="10341" width="12" style="2" customWidth="1"/>
    <col min="10342" max="10342" width="11.7109375" style="2" customWidth="1"/>
    <col min="10343" max="10343" width="11.42578125" style="2"/>
    <col min="10344" max="10344" width="12.7109375" style="2" customWidth="1"/>
    <col min="10345" max="10345" width="11.42578125" style="2"/>
    <col min="10346" max="10346" width="6.28515625" style="2" customWidth="1"/>
    <col min="10347" max="10347" width="16" style="2" bestFit="1" customWidth="1"/>
    <col min="10348" max="10348" width="11.42578125" style="2"/>
    <col min="10349" max="10349" width="16" style="2" bestFit="1" customWidth="1"/>
    <col min="10350" max="10351" width="11.42578125" style="2"/>
    <col min="10352" max="10352" width="14.7109375" style="2" bestFit="1" customWidth="1"/>
    <col min="10353" max="10355" width="11.42578125" style="2"/>
    <col min="10356" max="10357" width="16" style="2" bestFit="1" customWidth="1"/>
    <col min="10358" max="10358" width="6.28515625" style="2" customWidth="1"/>
    <col min="10359" max="10359" width="18.28515625" style="2" customWidth="1"/>
    <col min="10360" max="10360" width="11.42578125" style="2"/>
    <col min="10361" max="10361" width="16.28515625" style="2" bestFit="1" customWidth="1"/>
    <col min="10362" max="10382" width="11.42578125" style="2"/>
    <col min="10383" max="10383" width="19.28515625" style="2" customWidth="1"/>
    <col min="10384" max="10388" width="13.5703125" style="2" customWidth="1"/>
    <col min="10389" max="10389" width="4.28515625" style="2" customWidth="1"/>
    <col min="10390" max="10396" width="13.42578125" style="2" customWidth="1"/>
    <col min="10397" max="10405" width="11.42578125" style="2"/>
    <col min="10406" max="10406" width="8.28515625" style="2" customWidth="1"/>
    <col min="10407" max="10418" width="11.42578125" style="2"/>
    <col min="10419" max="10419" width="7.28515625" style="2" customWidth="1"/>
    <col min="10420" max="10420" width="14.28515625" style="2" customWidth="1"/>
    <col min="10421" max="10423" width="11.7109375" style="2" customWidth="1"/>
    <col min="10424" max="10424" width="11.5703125" style="2" customWidth="1"/>
    <col min="10425" max="10428" width="11.7109375" style="2" customWidth="1"/>
    <col min="10429" max="10432" width="11.5703125" style="2" customWidth="1"/>
    <col min="10433" max="10435" width="11.7109375" style="2" customWidth="1"/>
    <col min="10436" max="10440" width="11.5703125" style="2" customWidth="1"/>
    <col min="10441" max="10441" width="11.7109375" style="2" customWidth="1"/>
    <col min="10442" max="10443" width="11.42578125" style="2"/>
    <col min="10444" max="10444" width="13.5703125" style="2" customWidth="1"/>
    <col min="10445" max="10452" width="11.42578125" style="2"/>
    <col min="10453" max="10453" width="8.42578125" style="2" customWidth="1"/>
    <col min="10454" max="10454" width="8.5703125" style="2" customWidth="1"/>
    <col min="10455" max="10456" width="13.42578125" style="2" customWidth="1"/>
    <col min="10457" max="10458" width="11.5703125" style="2" customWidth="1"/>
    <col min="10459" max="10460" width="11.42578125" style="2"/>
    <col min="10461" max="10462" width="12.7109375" style="2" customWidth="1"/>
    <col min="10463" max="10463" width="11.42578125" style="2"/>
    <col min="10464" max="10464" width="5.28515625" style="2" customWidth="1"/>
    <col min="10465" max="10583" width="11.42578125" style="2"/>
    <col min="10584" max="10584" width="13" style="2" customWidth="1"/>
    <col min="10585" max="10590" width="9.7109375" style="2" customWidth="1"/>
    <col min="10591" max="10591" width="6.7109375" style="2" customWidth="1"/>
    <col min="10592" max="10592" width="12.7109375" style="2" customWidth="1"/>
    <col min="10593" max="10597" width="12" style="2" customWidth="1"/>
    <col min="10598" max="10598" width="11.7109375" style="2" customWidth="1"/>
    <col min="10599" max="10599" width="11.42578125" style="2"/>
    <col min="10600" max="10600" width="12.7109375" style="2" customWidth="1"/>
    <col min="10601" max="10601" width="11.42578125" style="2"/>
    <col min="10602" max="10602" width="6.28515625" style="2" customWidth="1"/>
    <col min="10603" max="10603" width="16" style="2" bestFit="1" customWidth="1"/>
    <col min="10604" max="10604" width="11.42578125" style="2"/>
    <col min="10605" max="10605" width="16" style="2" bestFit="1" customWidth="1"/>
    <col min="10606" max="10607" width="11.42578125" style="2"/>
    <col min="10608" max="10608" width="14.7109375" style="2" bestFit="1" customWidth="1"/>
    <col min="10609" max="10611" width="11.42578125" style="2"/>
    <col min="10612" max="10613" width="16" style="2" bestFit="1" customWidth="1"/>
    <col min="10614" max="10614" width="6.28515625" style="2" customWidth="1"/>
    <col min="10615" max="10615" width="18.28515625" style="2" customWidth="1"/>
    <col min="10616" max="10616" width="11.42578125" style="2"/>
    <col min="10617" max="10617" width="16.28515625" style="2" bestFit="1" customWidth="1"/>
    <col min="10618" max="10638" width="11.42578125" style="2"/>
    <col min="10639" max="10639" width="19.28515625" style="2" customWidth="1"/>
    <col min="10640" max="10644" width="13.5703125" style="2" customWidth="1"/>
    <col min="10645" max="10645" width="4.28515625" style="2" customWidth="1"/>
    <col min="10646" max="10652" width="13.42578125" style="2" customWidth="1"/>
    <col min="10653" max="10661" width="11.42578125" style="2"/>
    <col min="10662" max="10662" width="8.28515625" style="2" customWidth="1"/>
    <col min="10663" max="10674" width="11.42578125" style="2"/>
    <col min="10675" max="10675" width="7.28515625" style="2" customWidth="1"/>
    <col min="10676" max="10676" width="14.28515625" style="2" customWidth="1"/>
    <col min="10677" max="10679" width="11.7109375" style="2" customWidth="1"/>
    <col min="10680" max="10680" width="11.5703125" style="2" customWidth="1"/>
    <col min="10681" max="10684" width="11.7109375" style="2" customWidth="1"/>
    <col min="10685" max="10688" width="11.5703125" style="2" customWidth="1"/>
    <col min="10689" max="10691" width="11.7109375" style="2" customWidth="1"/>
    <col min="10692" max="10696" width="11.5703125" style="2" customWidth="1"/>
    <col min="10697" max="10697" width="11.7109375" style="2" customWidth="1"/>
    <col min="10698" max="10699" width="11.42578125" style="2"/>
    <col min="10700" max="10700" width="13.5703125" style="2" customWidth="1"/>
    <col min="10701" max="10708" width="11.42578125" style="2"/>
    <col min="10709" max="10709" width="8.42578125" style="2" customWidth="1"/>
    <col min="10710" max="10710" width="8.5703125" style="2" customWidth="1"/>
    <col min="10711" max="10712" width="13.42578125" style="2" customWidth="1"/>
    <col min="10713" max="10714" width="11.5703125" style="2" customWidth="1"/>
    <col min="10715" max="10716" width="11.42578125" style="2"/>
    <col min="10717" max="10718" width="12.7109375" style="2" customWidth="1"/>
    <col min="10719" max="10719" width="11.42578125" style="2"/>
    <col min="10720" max="10720" width="5.28515625" style="2" customWidth="1"/>
    <col min="10721" max="10839" width="11.42578125" style="2"/>
    <col min="10840" max="10840" width="13" style="2" customWidth="1"/>
    <col min="10841" max="10846" width="9.7109375" style="2" customWidth="1"/>
    <col min="10847" max="10847" width="6.7109375" style="2" customWidth="1"/>
    <col min="10848" max="10848" width="12.7109375" style="2" customWidth="1"/>
    <col min="10849" max="10853" width="12" style="2" customWidth="1"/>
    <col min="10854" max="10854" width="11.7109375" style="2" customWidth="1"/>
    <col min="10855" max="10855" width="11.42578125" style="2"/>
    <col min="10856" max="10856" width="12.7109375" style="2" customWidth="1"/>
    <col min="10857" max="10857" width="11.42578125" style="2"/>
    <col min="10858" max="10858" width="6.28515625" style="2" customWidth="1"/>
    <col min="10859" max="10859" width="16" style="2" bestFit="1" customWidth="1"/>
    <col min="10860" max="10860" width="11.42578125" style="2"/>
    <col min="10861" max="10861" width="16" style="2" bestFit="1" customWidth="1"/>
    <col min="10862" max="10863" width="11.42578125" style="2"/>
    <col min="10864" max="10864" width="14.7109375" style="2" bestFit="1" customWidth="1"/>
    <col min="10865" max="10867" width="11.42578125" style="2"/>
    <col min="10868" max="10869" width="16" style="2" bestFit="1" customWidth="1"/>
    <col min="10870" max="10870" width="6.28515625" style="2" customWidth="1"/>
    <col min="10871" max="10871" width="18.28515625" style="2" customWidth="1"/>
    <col min="10872" max="10872" width="11.42578125" style="2"/>
    <col min="10873" max="10873" width="16.28515625" style="2" bestFit="1" customWidth="1"/>
    <col min="10874" max="10894" width="11.42578125" style="2"/>
    <col min="10895" max="10895" width="19.28515625" style="2" customWidth="1"/>
    <col min="10896" max="10900" width="13.5703125" style="2" customWidth="1"/>
    <col min="10901" max="10901" width="4.28515625" style="2" customWidth="1"/>
    <col min="10902" max="10908" width="13.42578125" style="2" customWidth="1"/>
    <col min="10909" max="10917" width="11.42578125" style="2"/>
    <col min="10918" max="10918" width="8.28515625" style="2" customWidth="1"/>
    <col min="10919" max="10930" width="11.42578125" style="2"/>
    <col min="10931" max="10931" width="7.28515625" style="2" customWidth="1"/>
    <col min="10932" max="10932" width="14.28515625" style="2" customWidth="1"/>
    <col min="10933" max="10935" width="11.7109375" style="2" customWidth="1"/>
    <col min="10936" max="10936" width="11.5703125" style="2" customWidth="1"/>
    <col min="10937" max="10940" width="11.7109375" style="2" customWidth="1"/>
    <col min="10941" max="10944" width="11.5703125" style="2" customWidth="1"/>
    <col min="10945" max="10947" width="11.7109375" style="2" customWidth="1"/>
    <col min="10948" max="10952" width="11.5703125" style="2" customWidth="1"/>
    <col min="10953" max="10953" width="11.7109375" style="2" customWidth="1"/>
    <col min="10954" max="10955" width="11.42578125" style="2"/>
    <col min="10956" max="10956" width="13.5703125" style="2" customWidth="1"/>
    <col min="10957" max="10964" width="11.42578125" style="2"/>
    <col min="10965" max="10965" width="8.42578125" style="2" customWidth="1"/>
    <col min="10966" max="10966" width="8.5703125" style="2" customWidth="1"/>
    <col min="10967" max="10968" width="13.42578125" style="2" customWidth="1"/>
    <col min="10969" max="10970" width="11.5703125" style="2" customWidth="1"/>
    <col min="10971" max="10972" width="11.42578125" style="2"/>
    <col min="10973" max="10974" width="12.7109375" style="2" customWidth="1"/>
    <col min="10975" max="10975" width="11.42578125" style="2"/>
    <col min="10976" max="10976" width="5.28515625" style="2" customWidth="1"/>
    <col min="10977" max="11095" width="11.42578125" style="2"/>
    <col min="11096" max="11096" width="13" style="2" customWidth="1"/>
    <col min="11097" max="11102" width="9.7109375" style="2" customWidth="1"/>
    <col min="11103" max="11103" width="6.7109375" style="2" customWidth="1"/>
    <col min="11104" max="11104" width="12.7109375" style="2" customWidth="1"/>
    <col min="11105" max="11109" width="12" style="2" customWidth="1"/>
    <col min="11110" max="11110" width="11.7109375" style="2" customWidth="1"/>
    <col min="11111" max="11111" width="11.42578125" style="2"/>
    <col min="11112" max="11112" width="12.7109375" style="2" customWidth="1"/>
    <col min="11113" max="11113" width="11.42578125" style="2"/>
    <col min="11114" max="11114" width="6.28515625" style="2" customWidth="1"/>
    <col min="11115" max="11115" width="16" style="2" bestFit="1" customWidth="1"/>
    <col min="11116" max="11116" width="11.42578125" style="2"/>
    <col min="11117" max="11117" width="16" style="2" bestFit="1" customWidth="1"/>
    <col min="11118" max="11119" width="11.42578125" style="2"/>
    <col min="11120" max="11120" width="14.7109375" style="2" bestFit="1" customWidth="1"/>
    <col min="11121" max="11123" width="11.42578125" style="2"/>
    <col min="11124" max="11125" width="16" style="2" bestFit="1" customWidth="1"/>
    <col min="11126" max="11126" width="6.28515625" style="2" customWidth="1"/>
    <col min="11127" max="11127" width="18.28515625" style="2" customWidth="1"/>
    <col min="11128" max="11128" width="11.42578125" style="2"/>
    <col min="11129" max="11129" width="16.28515625" style="2" bestFit="1" customWidth="1"/>
    <col min="11130" max="11150" width="11.42578125" style="2"/>
    <col min="11151" max="11151" width="19.28515625" style="2" customWidth="1"/>
    <col min="11152" max="11156" width="13.5703125" style="2" customWidth="1"/>
    <col min="11157" max="11157" width="4.28515625" style="2" customWidth="1"/>
    <col min="11158" max="11164" width="13.42578125" style="2" customWidth="1"/>
    <col min="11165" max="11173" width="11.42578125" style="2"/>
    <col min="11174" max="11174" width="8.28515625" style="2" customWidth="1"/>
    <col min="11175" max="11186" width="11.42578125" style="2"/>
    <col min="11187" max="11187" width="7.28515625" style="2" customWidth="1"/>
    <col min="11188" max="11188" width="14.28515625" style="2" customWidth="1"/>
    <col min="11189" max="11191" width="11.7109375" style="2" customWidth="1"/>
    <col min="11192" max="11192" width="11.5703125" style="2" customWidth="1"/>
    <col min="11193" max="11196" width="11.7109375" style="2" customWidth="1"/>
    <col min="11197" max="11200" width="11.5703125" style="2" customWidth="1"/>
    <col min="11201" max="11203" width="11.7109375" style="2" customWidth="1"/>
    <col min="11204" max="11208" width="11.5703125" style="2" customWidth="1"/>
    <col min="11209" max="11209" width="11.7109375" style="2" customWidth="1"/>
    <col min="11210" max="11211" width="11.42578125" style="2"/>
    <col min="11212" max="11212" width="13.5703125" style="2" customWidth="1"/>
    <col min="11213" max="11220" width="11.42578125" style="2"/>
    <col min="11221" max="11221" width="8.42578125" style="2" customWidth="1"/>
    <col min="11222" max="11222" width="8.5703125" style="2" customWidth="1"/>
    <col min="11223" max="11224" width="13.42578125" style="2" customWidth="1"/>
    <col min="11225" max="11226" width="11.5703125" style="2" customWidth="1"/>
    <col min="11227" max="11228" width="11.42578125" style="2"/>
    <col min="11229" max="11230" width="12.7109375" style="2" customWidth="1"/>
    <col min="11231" max="11231" width="11.42578125" style="2"/>
    <col min="11232" max="11232" width="5.28515625" style="2" customWidth="1"/>
    <col min="11233" max="11351" width="11.42578125" style="2"/>
    <col min="11352" max="11352" width="13" style="2" customWidth="1"/>
    <col min="11353" max="11358" width="9.7109375" style="2" customWidth="1"/>
    <col min="11359" max="11359" width="6.7109375" style="2" customWidth="1"/>
    <col min="11360" max="11360" width="12.7109375" style="2" customWidth="1"/>
    <col min="11361" max="11365" width="12" style="2" customWidth="1"/>
    <col min="11366" max="11366" width="11.7109375" style="2" customWidth="1"/>
    <col min="11367" max="11367" width="11.42578125" style="2"/>
    <col min="11368" max="11368" width="12.7109375" style="2" customWidth="1"/>
    <col min="11369" max="11369" width="11.42578125" style="2"/>
    <col min="11370" max="11370" width="6.28515625" style="2" customWidth="1"/>
    <col min="11371" max="11371" width="16" style="2" bestFit="1" customWidth="1"/>
    <col min="11372" max="11372" width="11.42578125" style="2"/>
    <col min="11373" max="11373" width="16" style="2" bestFit="1" customWidth="1"/>
    <col min="11374" max="11375" width="11.42578125" style="2"/>
    <col min="11376" max="11376" width="14.7109375" style="2" bestFit="1" customWidth="1"/>
    <col min="11377" max="11379" width="11.42578125" style="2"/>
    <col min="11380" max="11381" width="16" style="2" bestFit="1" customWidth="1"/>
    <col min="11382" max="11382" width="6.28515625" style="2" customWidth="1"/>
    <col min="11383" max="11383" width="18.28515625" style="2" customWidth="1"/>
    <col min="11384" max="11384" width="11.42578125" style="2"/>
    <col min="11385" max="11385" width="16.28515625" style="2" bestFit="1" customWidth="1"/>
    <col min="11386" max="11406" width="11.42578125" style="2"/>
    <col min="11407" max="11407" width="19.28515625" style="2" customWidth="1"/>
    <col min="11408" max="11412" width="13.5703125" style="2" customWidth="1"/>
    <col min="11413" max="11413" width="4.28515625" style="2" customWidth="1"/>
    <col min="11414" max="11420" width="13.42578125" style="2" customWidth="1"/>
    <col min="11421" max="11429" width="11.42578125" style="2"/>
    <col min="11430" max="11430" width="8.28515625" style="2" customWidth="1"/>
    <col min="11431" max="11442" width="11.42578125" style="2"/>
    <col min="11443" max="11443" width="7.28515625" style="2" customWidth="1"/>
    <col min="11444" max="11444" width="14.28515625" style="2" customWidth="1"/>
    <col min="11445" max="11447" width="11.7109375" style="2" customWidth="1"/>
    <col min="11448" max="11448" width="11.5703125" style="2" customWidth="1"/>
    <col min="11449" max="11452" width="11.7109375" style="2" customWidth="1"/>
    <col min="11453" max="11456" width="11.5703125" style="2" customWidth="1"/>
    <col min="11457" max="11459" width="11.7109375" style="2" customWidth="1"/>
    <col min="11460" max="11464" width="11.5703125" style="2" customWidth="1"/>
    <col min="11465" max="11465" width="11.7109375" style="2" customWidth="1"/>
    <col min="11466" max="11467" width="11.42578125" style="2"/>
    <col min="11468" max="11468" width="13.5703125" style="2" customWidth="1"/>
    <col min="11469" max="11476" width="11.42578125" style="2"/>
    <col min="11477" max="11477" width="8.42578125" style="2" customWidth="1"/>
    <col min="11478" max="11478" width="8.5703125" style="2" customWidth="1"/>
    <col min="11479" max="11480" width="13.42578125" style="2" customWidth="1"/>
    <col min="11481" max="11482" width="11.5703125" style="2" customWidth="1"/>
    <col min="11483" max="11484" width="11.42578125" style="2"/>
    <col min="11485" max="11486" width="12.7109375" style="2" customWidth="1"/>
    <col min="11487" max="11487" width="11.42578125" style="2"/>
    <col min="11488" max="11488" width="5.28515625" style="2" customWidth="1"/>
    <col min="11489" max="11607" width="11.42578125" style="2"/>
    <col min="11608" max="11608" width="13" style="2" customWidth="1"/>
    <col min="11609" max="11614" width="9.7109375" style="2" customWidth="1"/>
    <col min="11615" max="11615" width="6.7109375" style="2" customWidth="1"/>
    <col min="11616" max="11616" width="12.7109375" style="2" customWidth="1"/>
    <col min="11617" max="11621" width="12" style="2" customWidth="1"/>
    <col min="11622" max="11622" width="11.7109375" style="2" customWidth="1"/>
    <col min="11623" max="11623" width="11.42578125" style="2"/>
    <col min="11624" max="11624" width="12.7109375" style="2" customWidth="1"/>
    <col min="11625" max="11625" width="11.42578125" style="2"/>
    <col min="11626" max="11626" width="6.28515625" style="2" customWidth="1"/>
    <col min="11627" max="11627" width="16" style="2" bestFit="1" customWidth="1"/>
    <col min="11628" max="11628" width="11.42578125" style="2"/>
    <col min="11629" max="11629" width="16" style="2" bestFit="1" customWidth="1"/>
    <col min="11630" max="11631" width="11.42578125" style="2"/>
    <col min="11632" max="11632" width="14.7109375" style="2" bestFit="1" customWidth="1"/>
    <col min="11633" max="11635" width="11.42578125" style="2"/>
    <col min="11636" max="11637" width="16" style="2" bestFit="1" customWidth="1"/>
    <col min="11638" max="11638" width="6.28515625" style="2" customWidth="1"/>
    <col min="11639" max="11639" width="18.28515625" style="2" customWidth="1"/>
    <col min="11640" max="11640" width="11.42578125" style="2"/>
    <col min="11641" max="11641" width="16.28515625" style="2" bestFit="1" customWidth="1"/>
    <col min="11642" max="11662" width="11.42578125" style="2"/>
    <col min="11663" max="11663" width="19.28515625" style="2" customWidth="1"/>
    <col min="11664" max="11668" width="13.5703125" style="2" customWidth="1"/>
    <col min="11669" max="11669" width="4.28515625" style="2" customWidth="1"/>
    <col min="11670" max="11676" width="13.42578125" style="2" customWidth="1"/>
    <col min="11677" max="11685" width="11.42578125" style="2"/>
    <col min="11686" max="11686" width="8.28515625" style="2" customWidth="1"/>
    <col min="11687" max="11698" width="11.42578125" style="2"/>
    <col min="11699" max="11699" width="7.28515625" style="2" customWidth="1"/>
    <col min="11700" max="11700" width="14.28515625" style="2" customWidth="1"/>
    <col min="11701" max="11703" width="11.7109375" style="2" customWidth="1"/>
    <col min="11704" max="11704" width="11.5703125" style="2" customWidth="1"/>
    <col min="11705" max="11708" width="11.7109375" style="2" customWidth="1"/>
    <col min="11709" max="11712" width="11.5703125" style="2" customWidth="1"/>
    <col min="11713" max="11715" width="11.7109375" style="2" customWidth="1"/>
    <col min="11716" max="11720" width="11.5703125" style="2" customWidth="1"/>
    <col min="11721" max="11721" width="11.7109375" style="2" customWidth="1"/>
    <col min="11722" max="11723" width="11.42578125" style="2"/>
    <col min="11724" max="11724" width="13.5703125" style="2" customWidth="1"/>
    <col min="11725" max="11732" width="11.42578125" style="2"/>
    <col min="11733" max="11733" width="8.42578125" style="2" customWidth="1"/>
    <col min="11734" max="11734" width="8.5703125" style="2" customWidth="1"/>
    <col min="11735" max="11736" width="13.42578125" style="2" customWidth="1"/>
    <col min="11737" max="11738" width="11.5703125" style="2" customWidth="1"/>
    <col min="11739" max="11740" width="11.42578125" style="2"/>
    <col min="11741" max="11742" width="12.7109375" style="2" customWidth="1"/>
    <col min="11743" max="11743" width="11.42578125" style="2"/>
    <col min="11744" max="11744" width="5.28515625" style="2" customWidth="1"/>
    <col min="11745" max="11863" width="11.42578125" style="2"/>
    <col min="11864" max="11864" width="13" style="2" customWidth="1"/>
    <col min="11865" max="11870" width="9.7109375" style="2" customWidth="1"/>
    <col min="11871" max="11871" width="6.7109375" style="2" customWidth="1"/>
    <col min="11872" max="11872" width="12.7109375" style="2" customWidth="1"/>
    <col min="11873" max="11877" width="12" style="2" customWidth="1"/>
    <col min="11878" max="11878" width="11.7109375" style="2" customWidth="1"/>
    <col min="11879" max="11879" width="11.42578125" style="2"/>
    <col min="11880" max="11880" width="12.7109375" style="2" customWidth="1"/>
    <col min="11881" max="11881" width="11.42578125" style="2"/>
    <col min="11882" max="11882" width="6.28515625" style="2" customWidth="1"/>
    <col min="11883" max="11883" width="16" style="2" bestFit="1" customWidth="1"/>
    <col min="11884" max="11884" width="11.42578125" style="2"/>
    <col min="11885" max="11885" width="16" style="2" bestFit="1" customWidth="1"/>
    <col min="11886" max="11887" width="11.42578125" style="2"/>
    <col min="11888" max="11888" width="14.7109375" style="2" bestFit="1" customWidth="1"/>
    <col min="11889" max="11891" width="11.42578125" style="2"/>
    <col min="11892" max="11893" width="16" style="2" bestFit="1" customWidth="1"/>
    <col min="11894" max="11894" width="6.28515625" style="2" customWidth="1"/>
    <col min="11895" max="11895" width="18.28515625" style="2" customWidth="1"/>
    <col min="11896" max="11896" width="11.42578125" style="2"/>
    <col min="11897" max="11897" width="16.28515625" style="2" bestFit="1" customWidth="1"/>
    <col min="11898" max="11918" width="11.42578125" style="2"/>
    <col min="11919" max="11919" width="19.28515625" style="2" customWidth="1"/>
    <col min="11920" max="11924" width="13.5703125" style="2" customWidth="1"/>
    <col min="11925" max="11925" width="4.28515625" style="2" customWidth="1"/>
    <col min="11926" max="11932" width="13.42578125" style="2" customWidth="1"/>
    <col min="11933" max="11941" width="11.42578125" style="2"/>
    <col min="11942" max="11942" width="8.28515625" style="2" customWidth="1"/>
    <col min="11943" max="11954" width="11.42578125" style="2"/>
    <col min="11955" max="11955" width="7.28515625" style="2" customWidth="1"/>
    <col min="11956" max="11956" width="14.28515625" style="2" customWidth="1"/>
    <col min="11957" max="11959" width="11.7109375" style="2" customWidth="1"/>
    <col min="11960" max="11960" width="11.5703125" style="2" customWidth="1"/>
    <col min="11961" max="11964" width="11.7109375" style="2" customWidth="1"/>
    <col min="11965" max="11968" width="11.5703125" style="2" customWidth="1"/>
    <col min="11969" max="11971" width="11.7109375" style="2" customWidth="1"/>
    <col min="11972" max="11976" width="11.5703125" style="2" customWidth="1"/>
    <col min="11977" max="11977" width="11.7109375" style="2" customWidth="1"/>
    <col min="11978" max="11979" width="11.42578125" style="2"/>
    <col min="11980" max="11980" width="13.5703125" style="2" customWidth="1"/>
    <col min="11981" max="11988" width="11.42578125" style="2"/>
    <col min="11989" max="11989" width="8.42578125" style="2" customWidth="1"/>
    <col min="11990" max="11990" width="8.5703125" style="2" customWidth="1"/>
    <col min="11991" max="11992" width="13.42578125" style="2" customWidth="1"/>
    <col min="11993" max="11994" width="11.5703125" style="2" customWidth="1"/>
    <col min="11995" max="11996" width="11.42578125" style="2"/>
    <col min="11997" max="11998" width="12.7109375" style="2" customWidth="1"/>
    <col min="11999" max="11999" width="11.42578125" style="2"/>
    <col min="12000" max="12000" width="5.28515625" style="2" customWidth="1"/>
    <col min="12001" max="12119" width="11.42578125" style="2"/>
    <col min="12120" max="12120" width="13" style="2" customWidth="1"/>
    <col min="12121" max="12126" width="9.7109375" style="2" customWidth="1"/>
    <col min="12127" max="12127" width="6.7109375" style="2" customWidth="1"/>
    <col min="12128" max="12128" width="12.7109375" style="2" customWidth="1"/>
    <col min="12129" max="12133" width="12" style="2" customWidth="1"/>
    <col min="12134" max="12134" width="11.7109375" style="2" customWidth="1"/>
    <col min="12135" max="12135" width="11.42578125" style="2"/>
    <col min="12136" max="12136" width="12.7109375" style="2" customWidth="1"/>
    <col min="12137" max="12137" width="11.42578125" style="2"/>
    <col min="12138" max="12138" width="6.28515625" style="2" customWidth="1"/>
    <col min="12139" max="12139" width="16" style="2" bestFit="1" customWidth="1"/>
    <col min="12140" max="12140" width="11.42578125" style="2"/>
    <col min="12141" max="12141" width="16" style="2" bestFit="1" customWidth="1"/>
    <col min="12142" max="12143" width="11.42578125" style="2"/>
    <col min="12144" max="12144" width="14.7109375" style="2" bestFit="1" customWidth="1"/>
    <col min="12145" max="12147" width="11.42578125" style="2"/>
    <col min="12148" max="12149" width="16" style="2" bestFit="1" customWidth="1"/>
    <col min="12150" max="12150" width="6.28515625" style="2" customWidth="1"/>
    <col min="12151" max="12151" width="18.28515625" style="2" customWidth="1"/>
    <col min="12152" max="12152" width="11.42578125" style="2"/>
    <col min="12153" max="12153" width="16.28515625" style="2" bestFit="1" customWidth="1"/>
    <col min="12154" max="12174" width="11.42578125" style="2"/>
    <col min="12175" max="12175" width="19.28515625" style="2" customWidth="1"/>
    <col min="12176" max="12180" width="13.5703125" style="2" customWidth="1"/>
    <col min="12181" max="12181" width="4.28515625" style="2" customWidth="1"/>
    <col min="12182" max="12188" width="13.42578125" style="2" customWidth="1"/>
    <col min="12189" max="12197" width="11.42578125" style="2"/>
    <col min="12198" max="12198" width="8.28515625" style="2" customWidth="1"/>
    <col min="12199" max="12210" width="11.42578125" style="2"/>
    <col min="12211" max="12211" width="7.28515625" style="2" customWidth="1"/>
    <col min="12212" max="12212" width="14.28515625" style="2" customWidth="1"/>
    <col min="12213" max="12215" width="11.7109375" style="2" customWidth="1"/>
    <col min="12216" max="12216" width="11.5703125" style="2" customWidth="1"/>
    <col min="12217" max="12220" width="11.7109375" style="2" customWidth="1"/>
    <col min="12221" max="12224" width="11.5703125" style="2" customWidth="1"/>
    <col min="12225" max="12227" width="11.7109375" style="2" customWidth="1"/>
    <col min="12228" max="12232" width="11.5703125" style="2" customWidth="1"/>
    <col min="12233" max="12233" width="11.7109375" style="2" customWidth="1"/>
    <col min="12234" max="12235" width="11.42578125" style="2"/>
    <col min="12236" max="12236" width="13.5703125" style="2" customWidth="1"/>
    <col min="12237" max="12244" width="11.42578125" style="2"/>
    <col min="12245" max="12245" width="8.42578125" style="2" customWidth="1"/>
    <col min="12246" max="12246" width="8.5703125" style="2" customWidth="1"/>
    <col min="12247" max="12248" width="13.42578125" style="2" customWidth="1"/>
    <col min="12249" max="12250" width="11.5703125" style="2" customWidth="1"/>
    <col min="12251" max="12252" width="11.42578125" style="2"/>
    <col min="12253" max="12254" width="12.7109375" style="2" customWidth="1"/>
    <col min="12255" max="12255" width="11.42578125" style="2"/>
    <col min="12256" max="12256" width="5.28515625" style="2" customWidth="1"/>
    <col min="12257" max="12375" width="11.42578125" style="2"/>
    <col min="12376" max="12376" width="13" style="2" customWidth="1"/>
    <col min="12377" max="12382" width="9.7109375" style="2" customWidth="1"/>
    <col min="12383" max="12383" width="6.7109375" style="2" customWidth="1"/>
    <col min="12384" max="12384" width="12.7109375" style="2" customWidth="1"/>
    <col min="12385" max="12389" width="12" style="2" customWidth="1"/>
    <col min="12390" max="12390" width="11.7109375" style="2" customWidth="1"/>
    <col min="12391" max="12391" width="11.42578125" style="2"/>
    <col min="12392" max="12392" width="12.7109375" style="2" customWidth="1"/>
    <col min="12393" max="12393" width="11.42578125" style="2"/>
    <col min="12394" max="12394" width="6.28515625" style="2" customWidth="1"/>
    <col min="12395" max="12395" width="16" style="2" bestFit="1" customWidth="1"/>
    <col min="12396" max="12396" width="11.42578125" style="2"/>
    <col min="12397" max="12397" width="16" style="2" bestFit="1" customWidth="1"/>
    <col min="12398" max="12399" width="11.42578125" style="2"/>
    <col min="12400" max="12400" width="14.7109375" style="2" bestFit="1" customWidth="1"/>
    <col min="12401" max="12403" width="11.42578125" style="2"/>
    <col min="12404" max="12405" width="16" style="2" bestFit="1" customWidth="1"/>
    <col min="12406" max="12406" width="6.28515625" style="2" customWidth="1"/>
    <col min="12407" max="12407" width="18.28515625" style="2" customWidth="1"/>
    <col min="12408" max="12408" width="11.42578125" style="2"/>
    <col min="12409" max="12409" width="16.28515625" style="2" bestFit="1" customWidth="1"/>
    <col min="12410" max="12430" width="11.42578125" style="2"/>
    <col min="12431" max="12431" width="19.28515625" style="2" customWidth="1"/>
    <col min="12432" max="12436" width="13.5703125" style="2" customWidth="1"/>
    <col min="12437" max="12437" width="4.28515625" style="2" customWidth="1"/>
    <col min="12438" max="12444" width="13.42578125" style="2" customWidth="1"/>
    <col min="12445" max="12453" width="11.42578125" style="2"/>
    <col min="12454" max="12454" width="8.28515625" style="2" customWidth="1"/>
    <col min="12455" max="12466" width="11.42578125" style="2"/>
    <col min="12467" max="12467" width="7.28515625" style="2" customWidth="1"/>
    <col min="12468" max="12468" width="14.28515625" style="2" customWidth="1"/>
    <col min="12469" max="12471" width="11.7109375" style="2" customWidth="1"/>
    <col min="12472" max="12472" width="11.5703125" style="2" customWidth="1"/>
    <col min="12473" max="12476" width="11.7109375" style="2" customWidth="1"/>
    <col min="12477" max="12480" width="11.5703125" style="2" customWidth="1"/>
    <col min="12481" max="12483" width="11.7109375" style="2" customWidth="1"/>
    <col min="12484" max="12488" width="11.5703125" style="2" customWidth="1"/>
    <col min="12489" max="12489" width="11.7109375" style="2" customWidth="1"/>
    <col min="12490" max="12491" width="11.42578125" style="2"/>
    <col min="12492" max="12492" width="13.5703125" style="2" customWidth="1"/>
    <col min="12493" max="12500" width="11.42578125" style="2"/>
    <col min="12501" max="12501" width="8.42578125" style="2" customWidth="1"/>
    <col min="12502" max="12502" width="8.5703125" style="2" customWidth="1"/>
    <col min="12503" max="12504" width="13.42578125" style="2" customWidth="1"/>
    <col min="12505" max="12506" width="11.5703125" style="2" customWidth="1"/>
    <col min="12507" max="12508" width="11.42578125" style="2"/>
    <col min="12509" max="12510" width="12.7109375" style="2" customWidth="1"/>
    <col min="12511" max="12511" width="11.42578125" style="2"/>
    <col min="12512" max="12512" width="5.28515625" style="2" customWidth="1"/>
    <col min="12513" max="12631" width="11.42578125" style="2"/>
    <col min="12632" max="12632" width="13" style="2" customWidth="1"/>
    <col min="12633" max="12638" width="9.7109375" style="2" customWidth="1"/>
    <col min="12639" max="12639" width="6.7109375" style="2" customWidth="1"/>
    <col min="12640" max="12640" width="12.7109375" style="2" customWidth="1"/>
    <col min="12641" max="12645" width="12" style="2" customWidth="1"/>
    <col min="12646" max="12646" width="11.7109375" style="2" customWidth="1"/>
    <col min="12647" max="12647" width="11.42578125" style="2"/>
    <col min="12648" max="12648" width="12.7109375" style="2" customWidth="1"/>
    <col min="12649" max="12649" width="11.42578125" style="2"/>
    <col min="12650" max="12650" width="6.28515625" style="2" customWidth="1"/>
    <col min="12651" max="12651" width="16" style="2" bestFit="1" customWidth="1"/>
    <col min="12652" max="12652" width="11.42578125" style="2"/>
    <col min="12653" max="12653" width="16" style="2" bestFit="1" customWidth="1"/>
    <col min="12654" max="12655" width="11.42578125" style="2"/>
    <col min="12656" max="12656" width="14.7109375" style="2" bestFit="1" customWidth="1"/>
    <col min="12657" max="12659" width="11.42578125" style="2"/>
    <col min="12660" max="12661" width="16" style="2" bestFit="1" customWidth="1"/>
    <col min="12662" max="12662" width="6.28515625" style="2" customWidth="1"/>
    <col min="12663" max="12663" width="18.28515625" style="2" customWidth="1"/>
    <col min="12664" max="12664" width="11.42578125" style="2"/>
    <col min="12665" max="12665" width="16.28515625" style="2" bestFit="1" customWidth="1"/>
    <col min="12666" max="12686" width="11.42578125" style="2"/>
    <col min="12687" max="12687" width="19.28515625" style="2" customWidth="1"/>
    <col min="12688" max="12692" width="13.5703125" style="2" customWidth="1"/>
    <col min="12693" max="12693" width="4.28515625" style="2" customWidth="1"/>
    <col min="12694" max="12700" width="13.42578125" style="2" customWidth="1"/>
    <col min="12701" max="12709" width="11.42578125" style="2"/>
    <col min="12710" max="12710" width="8.28515625" style="2" customWidth="1"/>
    <col min="12711" max="12722" width="11.42578125" style="2"/>
    <col min="12723" max="12723" width="7.28515625" style="2" customWidth="1"/>
    <col min="12724" max="12724" width="14.28515625" style="2" customWidth="1"/>
    <col min="12725" max="12727" width="11.7109375" style="2" customWidth="1"/>
    <col min="12728" max="12728" width="11.5703125" style="2" customWidth="1"/>
    <col min="12729" max="12732" width="11.7109375" style="2" customWidth="1"/>
    <col min="12733" max="12736" width="11.5703125" style="2" customWidth="1"/>
    <col min="12737" max="12739" width="11.7109375" style="2" customWidth="1"/>
    <col min="12740" max="12744" width="11.5703125" style="2" customWidth="1"/>
    <col min="12745" max="12745" width="11.7109375" style="2" customWidth="1"/>
    <col min="12746" max="12747" width="11.42578125" style="2"/>
    <col min="12748" max="12748" width="13.5703125" style="2" customWidth="1"/>
    <col min="12749" max="12756" width="11.42578125" style="2"/>
    <col min="12757" max="12757" width="8.42578125" style="2" customWidth="1"/>
    <col min="12758" max="12758" width="8.5703125" style="2" customWidth="1"/>
    <col min="12759" max="12760" width="13.42578125" style="2" customWidth="1"/>
    <col min="12761" max="12762" width="11.5703125" style="2" customWidth="1"/>
    <col min="12763" max="12764" width="11.42578125" style="2"/>
    <col min="12765" max="12766" width="12.7109375" style="2" customWidth="1"/>
    <col min="12767" max="12767" width="11.42578125" style="2"/>
    <col min="12768" max="12768" width="5.28515625" style="2" customWidth="1"/>
    <col min="12769" max="12887" width="11.42578125" style="2"/>
    <col min="12888" max="12888" width="13" style="2" customWidth="1"/>
    <col min="12889" max="12894" width="9.7109375" style="2" customWidth="1"/>
    <col min="12895" max="12895" width="6.7109375" style="2" customWidth="1"/>
    <col min="12896" max="12896" width="12.7109375" style="2" customWidth="1"/>
    <col min="12897" max="12901" width="12" style="2" customWidth="1"/>
    <col min="12902" max="12902" width="11.7109375" style="2" customWidth="1"/>
    <col min="12903" max="12903" width="11.42578125" style="2"/>
    <col min="12904" max="12904" width="12.7109375" style="2" customWidth="1"/>
    <col min="12905" max="12905" width="11.42578125" style="2"/>
    <col min="12906" max="12906" width="6.28515625" style="2" customWidth="1"/>
    <col min="12907" max="12907" width="16" style="2" bestFit="1" customWidth="1"/>
    <col min="12908" max="12908" width="11.42578125" style="2"/>
    <col min="12909" max="12909" width="16" style="2" bestFit="1" customWidth="1"/>
    <col min="12910" max="12911" width="11.42578125" style="2"/>
    <col min="12912" max="12912" width="14.7109375" style="2" bestFit="1" customWidth="1"/>
    <col min="12913" max="12915" width="11.42578125" style="2"/>
    <col min="12916" max="12917" width="16" style="2" bestFit="1" customWidth="1"/>
    <col min="12918" max="12918" width="6.28515625" style="2" customWidth="1"/>
    <col min="12919" max="12919" width="18.28515625" style="2" customWidth="1"/>
    <col min="12920" max="12920" width="11.42578125" style="2"/>
    <col min="12921" max="12921" width="16.28515625" style="2" bestFit="1" customWidth="1"/>
    <col min="12922" max="12942" width="11.42578125" style="2"/>
    <col min="12943" max="12943" width="19.28515625" style="2" customWidth="1"/>
    <col min="12944" max="12948" width="13.5703125" style="2" customWidth="1"/>
    <col min="12949" max="12949" width="4.28515625" style="2" customWidth="1"/>
    <col min="12950" max="12956" width="13.42578125" style="2" customWidth="1"/>
    <col min="12957" max="12965" width="11.42578125" style="2"/>
    <col min="12966" max="12966" width="8.28515625" style="2" customWidth="1"/>
    <col min="12967" max="12978" width="11.42578125" style="2"/>
    <col min="12979" max="12979" width="7.28515625" style="2" customWidth="1"/>
    <col min="12980" max="12980" width="14.28515625" style="2" customWidth="1"/>
    <col min="12981" max="12983" width="11.7109375" style="2" customWidth="1"/>
    <col min="12984" max="12984" width="11.5703125" style="2" customWidth="1"/>
    <col min="12985" max="12988" width="11.7109375" style="2" customWidth="1"/>
    <col min="12989" max="12992" width="11.5703125" style="2" customWidth="1"/>
    <col min="12993" max="12995" width="11.7109375" style="2" customWidth="1"/>
    <col min="12996" max="13000" width="11.5703125" style="2" customWidth="1"/>
    <col min="13001" max="13001" width="11.7109375" style="2" customWidth="1"/>
    <col min="13002" max="13003" width="11.42578125" style="2"/>
    <col min="13004" max="13004" width="13.5703125" style="2" customWidth="1"/>
    <col min="13005" max="13012" width="11.42578125" style="2"/>
    <col min="13013" max="13013" width="8.42578125" style="2" customWidth="1"/>
    <col min="13014" max="13014" width="8.5703125" style="2" customWidth="1"/>
    <col min="13015" max="13016" width="13.42578125" style="2" customWidth="1"/>
    <col min="13017" max="13018" width="11.5703125" style="2" customWidth="1"/>
    <col min="13019" max="13020" width="11.42578125" style="2"/>
    <col min="13021" max="13022" width="12.7109375" style="2" customWidth="1"/>
    <col min="13023" max="13023" width="11.42578125" style="2"/>
    <col min="13024" max="13024" width="5.28515625" style="2" customWidth="1"/>
    <col min="13025" max="13143" width="11.42578125" style="2"/>
    <col min="13144" max="13144" width="13" style="2" customWidth="1"/>
    <col min="13145" max="13150" width="9.7109375" style="2" customWidth="1"/>
    <col min="13151" max="13151" width="6.7109375" style="2" customWidth="1"/>
    <col min="13152" max="13152" width="12.7109375" style="2" customWidth="1"/>
    <col min="13153" max="13157" width="12" style="2" customWidth="1"/>
    <col min="13158" max="13158" width="11.7109375" style="2" customWidth="1"/>
    <col min="13159" max="13159" width="11.42578125" style="2"/>
    <col min="13160" max="13160" width="12.7109375" style="2" customWidth="1"/>
    <col min="13161" max="13161" width="11.42578125" style="2"/>
    <col min="13162" max="13162" width="6.28515625" style="2" customWidth="1"/>
    <col min="13163" max="13163" width="16" style="2" bestFit="1" customWidth="1"/>
    <col min="13164" max="13164" width="11.42578125" style="2"/>
    <col min="13165" max="13165" width="16" style="2" bestFit="1" customWidth="1"/>
    <col min="13166" max="13167" width="11.42578125" style="2"/>
    <col min="13168" max="13168" width="14.7109375" style="2" bestFit="1" customWidth="1"/>
    <col min="13169" max="13171" width="11.42578125" style="2"/>
    <col min="13172" max="13173" width="16" style="2" bestFit="1" customWidth="1"/>
    <col min="13174" max="13174" width="6.28515625" style="2" customWidth="1"/>
    <col min="13175" max="13175" width="18.28515625" style="2" customWidth="1"/>
    <col min="13176" max="13176" width="11.42578125" style="2"/>
    <col min="13177" max="13177" width="16.28515625" style="2" bestFit="1" customWidth="1"/>
    <col min="13178" max="13198" width="11.42578125" style="2"/>
    <col min="13199" max="13199" width="19.28515625" style="2" customWidth="1"/>
    <col min="13200" max="13204" width="13.5703125" style="2" customWidth="1"/>
    <col min="13205" max="13205" width="4.28515625" style="2" customWidth="1"/>
    <col min="13206" max="13212" width="13.42578125" style="2" customWidth="1"/>
    <col min="13213" max="13221" width="11.42578125" style="2"/>
    <col min="13222" max="13222" width="8.28515625" style="2" customWidth="1"/>
    <col min="13223" max="13234" width="11.42578125" style="2"/>
    <col min="13235" max="13235" width="7.28515625" style="2" customWidth="1"/>
    <col min="13236" max="13236" width="14.28515625" style="2" customWidth="1"/>
    <col min="13237" max="13239" width="11.7109375" style="2" customWidth="1"/>
    <col min="13240" max="13240" width="11.5703125" style="2" customWidth="1"/>
    <col min="13241" max="13244" width="11.7109375" style="2" customWidth="1"/>
    <col min="13245" max="13248" width="11.5703125" style="2" customWidth="1"/>
    <col min="13249" max="13251" width="11.7109375" style="2" customWidth="1"/>
    <col min="13252" max="13256" width="11.5703125" style="2" customWidth="1"/>
    <col min="13257" max="13257" width="11.7109375" style="2" customWidth="1"/>
    <col min="13258" max="13259" width="11.42578125" style="2"/>
    <col min="13260" max="13260" width="13.5703125" style="2" customWidth="1"/>
    <col min="13261" max="13268" width="11.42578125" style="2"/>
    <col min="13269" max="13269" width="8.42578125" style="2" customWidth="1"/>
    <col min="13270" max="13270" width="8.5703125" style="2" customWidth="1"/>
    <col min="13271" max="13272" width="13.42578125" style="2" customWidth="1"/>
    <col min="13273" max="13274" width="11.5703125" style="2" customWidth="1"/>
    <col min="13275" max="13276" width="11.42578125" style="2"/>
    <col min="13277" max="13278" width="12.7109375" style="2" customWidth="1"/>
    <col min="13279" max="13279" width="11.42578125" style="2"/>
    <col min="13280" max="13280" width="5.28515625" style="2" customWidth="1"/>
    <col min="13281" max="13399" width="11.42578125" style="2"/>
    <col min="13400" max="13400" width="13" style="2" customWidth="1"/>
    <col min="13401" max="13406" width="9.7109375" style="2" customWidth="1"/>
    <col min="13407" max="13407" width="6.7109375" style="2" customWidth="1"/>
    <col min="13408" max="13408" width="12.7109375" style="2" customWidth="1"/>
    <col min="13409" max="13413" width="12" style="2" customWidth="1"/>
    <col min="13414" max="13414" width="11.7109375" style="2" customWidth="1"/>
    <col min="13415" max="13415" width="11.42578125" style="2"/>
    <col min="13416" max="13416" width="12.7109375" style="2" customWidth="1"/>
    <col min="13417" max="13417" width="11.42578125" style="2"/>
    <col min="13418" max="13418" width="6.28515625" style="2" customWidth="1"/>
    <col min="13419" max="13419" width="16" style="2" bestFit="1" customWidth="1"/>
    <col min="13420" max="13420" width="11.42578125" style="2"/>
    <col min="13421" max="13421" width="16" style="2" bestFit="1" customWidth="1"/>
    <col min="13422" max="13423" width="11.42578125" style="2"/>
    <col min="13424" max="13424" width="14.7109375" style="2" bestFit="1" customWidth="1"/>
    <col min="13425" max="13427" width="11.42578125" style="2"/>
    <col min="13428" max="13429" width="16" style="2" bestFit="1" customWidth="1"/>
    <col min="13430" max="13430" width="6.28515625" style="2" customWidth="1"/>
    <col min="13431" max="13431" width="18.28515625" style="2" customWidth="1"/>
    <col min="13432" max="13432" width="11.42578125" style="2"/>
    <col min="13433" max="13433" width="16.28515625" style="2" bestFit="1" customWidth="1"/>
    <col min="13434" max="13454" width="11.42578125" style="2"/>
    <col min="13455" max="13455" width="19.28515625" style="2" customWidth="1"/>
    <col min="13456" max="13460" width="13.5703125" style="2" customWidth="1"/>
    <col min="13461" max="13461" width="4.28515625" style="2" customWidth="1"/>
    <col min="13462" max="13468" width="13.42578125" style="2" customWidth="1"/>
    <col min="13469" max="13477" width="11.42578125" style="2"/>
    <col min="13478" max="13478" width="8.28515625" style="2" customWidth="1"/>
    <col min="13479" max="13490" width="11.42578125" style="2"/>
    <col min="13491" max="13491" width="7.28515625" style="2" customWidth="1"/>
    <col min="13492" max="13492" width="14.28515625" style="2" customWidth="1"/>
    <col min="13493" max="13495" width="11.7109375" style="2" customWidth="1"/>
    <col min="13496" max="13496" width="11.5703125" style="2" customWidth="1"/>
    <col min="13497" max="13500" width="11.7109375" style="2" customWidth="1"/>
    <col min="13501" max="13504" width="11.5703125" style="2" customWidth="1"/>
    <col min="13505" max="13507" width="11.7109375" style="2" customWidth="1"/>
    <col min="13508" max="13512" width="11.5703125" style="2" customWidth="1"/>
    <col min="13513" max="13513" width="11.7109375" style="2" customWidth="1"/>
    <col min="13514" max="13515" width="11.42578125" style="2"/>
    <col min="13516" max="13516" width="13.5703125" style="2" customWidth="1"/>
    <col min="13517" max="13524" width="11.42578125" style="2"/>
    <col min="13525" max="13525" width="8.42578125" style="2" customWidth="1"/>
    <col min="13526" max="13526" width="8.5703125" style="2" customWidth="1"/>
    <col min="13527" max="13528" width="13.42578125" style="2" customWidth="1"/>
    <col min="13529" max="13530" width="11.5703125" style="2" customWidth="1"/>
    <col min="13531" max="13532" width="11.42578125" style="2"/>
    <col min="13533" max="13534" width="12.7109375" style="2" customWidth="1"/>
    <col min="13535" max="13535" width="11.42578125" style="2"/>
    <col min="13536" max="13536" width="5.28515625" style="2" customWidth="1"/>
    <col min="13537" max="13655" width="11.42578125" style="2"/>
    <col min="13656" max="13656" width="13" style="2" customWidth="1"/>
    <col min="13657" max="13662" width="9.7109375" style="2" customWidth="1"/>
    <col min="13663" max="13663" width="6.7109375" style="2" customWidth="1"/>
    <col min="13664" max="13664" width="12.7109375" style="2" customWidth="1"/>
    <col min="13665" max="13669" width="12" style="2" customWidth="1"/>
    <col min="13670" max="13670" width="11.7109375" style="2" customWidth="1"/>
    <col min="13671" max="13671" width="11.42578125" style="2"/>
    <col min="13672" max="13672" width="12.7109375" style="2" customWidth="1"/>
    <col min="13673" max="13673" width="11.42578125" style="2"/>
    <col min="13674" max="13674" width="6.28515625" style="2" customWidth="1"/>
    <col min="13675" max="13675" width="16" style="2" bestFit="1" customWidth="1"/>
    <col min="13676" max="13676" width="11.42578125" style="2"/>
    <col min="13677" max="13677" width="16" style="2" bestFit="1" customWidth="1"/>
    <col min="13678" max="13679" width="11.42578125" style="2"/>
    <col min="13680" max="13680" width="14.7109375" style="2" bestFit="1" customWidth="1"/>
    <col min="13681" max="13683" width="11.42578125" style="2"/>
    <col min="13684" max="13685" width="16" style="2" bestFit="1" customWidth="1"/>
    <col min="13686" max="13686" width="6.28515625" style="2" customWidth="1"/>
    <col min="13687" max="13687" width="18.28515625" style="2" customWidth="1"/>
    <col min="13688" max="13688" width="11.42578125" style="2"/>
    <col min="13689" max="13689" width="16.28515625" style="2" bestFit="1" customWidth="1"/>
    <col min="13690" max="13710" width="11.42578125" style="2"/>
    <col min="13711" max="13711" width="19.28515625" style="2" customWidth="1"/>
    <col min="13712" max="13716" width="13.5703125" style="2" customWidth="1"/>
    <col min="13717" max="13717" width="4.28515625" style="2" customWidth="1"/>
    <col min="13718" max="13724" width="13.42578125" style="2" customWidth="1"/>
    <col min="13725" max="13733" width="11.42578125" style="2"/>
    <col min="13734" max="13734" width="8.28515625" style="2" customWidth="1"/>
    <col min="13735" max="13746" width="11.42578125" style="2"/>
    <col min="13747" max="13747" width="7.28515625" style="2" customWidth="1"/>
    <col min="13748" max="13748" width="14.28515625" style="2" customWidth="1"/>
    <col min="13749" max="13751" width="11.7109375" style="2" customWidth="1"/>
    <col min="13752" max="13752" width="11.5703125" style="2" customWidth="1"/>
    <col min="13753" max="13756" width="11.7109375" style="2" customWidth="1"/>
    <col min="13757" max="13760" width="11.5703125" style="2" customWidth="1"/>
    <col min="13761" max="13763" width="11.7109375" style="2" customWidth="1"/>
    <col min="13764" max="13768" width="11.5703125" style="2" customWidth="1"/>
    <col min="13769" max="13769" width="11.7109375" style="2" customWidth="1"/>
    <col min="13770" max="13771" width="11.42578125" style="2"/>
    <col min="13772" max="13772" width="13.5703125" style="2" customWidth="1"/>
    <col min="13773" max="13780" width="11.42578125" style="2"/>
    <col min="13781" max="13781" width="8.42578125" style="2" customWidth="1"/>
    <col min="13782" max="13782" width="8.5703125" style="2" customWidth="1"/>
    <col min="13783" max="13784" width="13.42578125" style="2" customWidth="1"/>
    <col min="13785" max="13786" width="11.5703125" style="2" customWidth="1"/>
    <col min="13787" max="13788" width="11.42578125" style="2"/>
    <col min="13789" max="13790" width="12.7109375" style="2" customWidth="1"/>
    <col min="13791" max="13791" width="11.42578125" style="2"/>
    <col min="13792" max="13792" width="5.28515625" style="2" customWidth="1"/>
    <col min="13793" max="13911" width="11.42578125" style="2"/>
    <col min="13912" max="13912" width="13" style="2" customWidth="1"/>
    <col min="13913" max="13918" width="9.7109375" style="2" customWidth="1"/>
    <col min="13919" max="13919" width="6.7109375" style="2" customWidth="1"/>
    <col min="13920" max="13920" width="12.7109375" style="2" customWidth="1"/>
    <col min="13921" max="13925" width="12" style="2" customWidth="1"/>
    <col min="13926" max="13926" width="11.7109375" style="2" customWidth="1"/>
    <col min="13927" max="13927" width="11.42578125" style="2"/>
    <col min="13928" max="13928" width="12.7109375" style="2" customWidth="1"/>
    <col min="13929" max="13929" width="11.42578125" style="2"/>
    <col min="13930" max="13930" width="6.28515625" style="2" customWidth="1"/>
    <col min="13931" max="13931" width="16" style="2" bestFit="1" customWidth="1"/>
    <col min="13932" max="13932" width="11.42578125" style="2"/>
    <col min="13933" max="13933" width="16" style="2" bestFit="1" customWidth="1"/>
    <col min="13934" max="13935" width="11.42578125" style="2"/>
    <col min="13936" max="13936" width="14.7109375" style="2" bestFit="1" customWidth="1"/>
    <col min="13937" max="13939" width="11.42578125" style="2"/>
    <col min="13940" max="13941" width="16" style="2" bestFit="1" customWidth="1"/>
    <col min="13942" max="13942" width="6.28515625" style="2" customWidth="1"/>
    <col min="13943" max="13943" width="18.28515625" style="2" customWidth="1"/>
    <col min="13944" max="13944" width="11.42578125" style="2"/>
    <col min="13945" max="13945" width="16.28515625" style="2" bestFit="1" customWidth="1"/>
    <col min="13946" max="13966" width="11.42578125" style="2"/>
    <col min="13967" max="13967" width="19.28515625" style="2" customWidth="1"/>
    <col min="13968" max="13972" width="13.5703125" style="2" customWidth="1"/>
    <col min="13973" max="13973" width="4.28515625" style="2" customWidth="1"/>
    <col min="13974" max="13980" width="13.42578125" style="2" customWidth="1"/>
    <col min="13981" max="13989" width="11.42578125" style="2"/>
    <col min="13990" max="13990" width="8.28515625" style="2" customWidth="1"/>
    <col min="13991" max="14002" width="11.42578125" style="2"/>
    <col min="14003" max="14003" width="7.28515625" style="2" customWidth="1"/>
    <col min="14004" max="14004" width="14.28515625" style="2" customWidth="1"/>
    <col min="14005" max="14007" width="11.7109375" style="2" customWidth="1"/>
    <col min="14008" max="14008" width="11.5703125" style="2" customWidth="1"/>
    <col min="14009" max="14012" width="11.7109375" style="2" customWidth="1"/>
    <col min="14013" max="14016" width="11.5703125" style="2" customWidth="1"/>
    <col min="14017" max="14019" width="11.7109375" style="2" customWidth="1"/>
    <col min="14020" max="14024" width="11.5703125" style="2" customWidth="1"/>
    <col min="14025" max="14025" width="11.7109375" style="2" customWidth="1"/>
    <col min="14026" max="14027" width="11.42578125" style="2"/>
    <col min="14028" max="14028" width="13.5703125" style="2" customWidth="1"/>
    <col min="14029" max="14036" width="11.42578125" style="2"/>
    <col min="14037" max="14037" width="8.42578125" style="2" customWidth="1"/>
    <col min="14038" max="14038" width="8.5703125" style="2" customWidth="1"/>
    <col min="14039" max="14040" width="13.42578125" style="2" customWidth="1"/>
    <col min="14041" max="14042" width="11.5703125" style="2" customWidth="1"/>
    <col min="14043" max="14044" width="11.42578125" style="2"/>
    <col min="14045" max="14046" width="12.7109375" style="2" customWidth="1"/>
    <col min="14047" max="14047" width="11.42578125" style="2"/>
    <col min="14048" max="14048" width="5.28515625" style="2" customWidth="1"/>
    <col min="14049" max="14167" width="11.42578125" style="2"/>
    <col min="14168" max="14168" width="13" style="2" customWidth="1"/>
    <col min="14169" max="14174" width="9.7109375" style="2" customWidth="1"/>
    <col min="14175" max="14175" width="6.7109375" style="2" customWidth="1"/>
    <col min="14176" max="14176" width="12.7109375" style="2" customWidth="1"/>
    <col min="14177" max="14181" width="12" style="2" customWidth="1"/>
    <col min="14182" max="14182" width="11.7109375" style="2" customWidth="1"/>
    <col min="14183" max="14183" width="11.42578125" style="2"/>
    <col min="14184" max="14184" width="12.7109375" style="2" customWidth="1"/>
    <col min="14185" max="14185" width="11.42578125" style="2"/>
    <col min="14186" max="14186" width="6.28515625" style="2" customWidth="1"/>
    <col min="14187" max="14187" width="16" style="2" bestFit="1" customWidth="1"/>
    <col min="14188" max="14188" width="11.42578125" style="2"/>
    <col min="14189" max="14189" width="16" style="2" bestFit="1" customWidth="1"/>
    <col min="14190" max="14191" width="11.42578125" style="2"/>
    <col min="14192" max="14192" width="14.7109375" style="2" bestFit="1" customWidth="1"/>
    <col min="14193" max="14195" width="11.42578125" style="2"/>
    <col min="14196" max="14197" width="16" style="2" bestFit="1" customWidth="1"/>
    <col min="14198" max="14198" width="6.28515625" style="2" customWidth="1"/>
    <col min="14199" max="14199" width="18.28515625" style="2" customWidth="1"/>
    <col min="14200" max="14200" width="11.42578125" style="2"/>
    <col min="14201" max="14201" width="16.28515625" style="2" bestFit="1" customWidth="1"/>
    <col min="14202" max="14222" width="11.42578125" style="2"/>
    <col min="14223" max="14223" width="19.28515625" style="2" customWidth="1"/>
    <col min="14224" max="14228" width="13.5703125" style="2" customWidth="1"/>
    <col min="14229" max="14229" width="4.28515625" style="2" customWidth="1"/>
    <col min="14230" max="14236" width="13.42578125" style="2" customWidth="1"/>
    <col min="14237" max="14245" width="11.42578125" style="2"/>
    <col min="14246" max="14246" width="8.28515625" style="2" customWidth="1"/>
    <col min="14247" max="14258" width="11.42578125" style="2"/>
    <col min="14259" max="14259" width="7.28515625" style="2" customWidth="1"/>
    <col min="14260" max="14260" width="14.28515625" style="2" customWidth="1"/>
    <col min="14261" max="14263" width="11.7109375" style="2" customWidth="1"/>
    <col min="14264" max="14264" width="11.5703125" style="2" customWidth="1"/>
    <col min="14265" max="14268" width="11.7109375" style="2" customWidth="1"/>
    <col min="14269" max="14272" width="11.5703125" style="2" customWidth="1"/>
    <col min="14273" max="14275" width="11.7109375" style="2" customWidth="1"/>
    <col min="14276" max="14280" width="11.5703125" style="2" customWidth="1"/>
    <col min="14281" max="14281" width="11.7109375" style="2" customWidth="1"/>
    <col min="14282" max="14283" width="11.42578125" style="2"/>
    <col min="14284" max="14284" width="13.5703125" style="2" customWidth="1"/>
    <col min="14285" max="14292" width="11.42578125" style="2"/>
    <col min="14293" max="14293" width="8.42578125" style="2" customWidth="1"/>
    <col min="14294" max="14294" width="8.5703125" style="2" customWidth="1"/>
    <col min="14295" max="14296" width="13.42578125" style="2" customWidth="1"/>
    <col min="14297" max="14298" width="11.5703125" style="2" customWidth="1"/>
    <col min="14299" max="14300" width="11.42578125" style="2"/>
    <col min="14301" max="14302" width="12.7109375" style="2" customWidth="1"/>
    <col min="14303" max="14303" width="11.42578125" style="2"/>
    <col min="14304" max="14304" width="5.28515625" style="2" customWidth="1"/>
    <col min="14305" max="14423" width="11.42578125" style="2"/>
    <col min="14424" max="14424" width="13" style="2" customWidth="1"/>
    <col min="14425" max="14430" width="9.7109375" style="2" customWidth="1"/>
    <col min="14431" max="14431" width="6.7109375" style="2" customWidth="1"/>
    <col min="14432" max="14432" width="12.7109375" style="2" customWidth="1"/>
    <col min="14433" max="14437" width="12" style="2" customWidth="1"/>
    <col min="14438" max="14438" width="11.7109375" style="2" customWidth="1"/>
    <col min="14439" max="14439" width="11.42578125" style="2"/>
    <col min="14440" max="14440" width="12.7109375" style="2" customWidth="1"/>
    <col min="14441" max="14441" width="11.42578125" style="2"/>
    <col min="14442" max="14442" width="6.28515625" style="2" customWidth="1"/>
    <col min="14443" max="14443" width="16" style="2" bestFit="1" customWidth="1"/>
    <col min="14444" max="14444" width="11.42578125" style="2"/>
    <col min="14445" max="14445" width="16" style="2" bestFit="1" customWidth="1"/>
    <col min="14446" max="14447" width="11.42578125" style="2"/>
    <col min="14448" max="14448" width="14.7109375" style="2" bestFit="1" customWidth="1"/>
    <col min="14449" max="14451" width="11.42578125" style="2"/>
    <col min="14452" max="14453" width="16" style="2" bestFit="1" customWidth="1"/>
    <col min="14454" max="14454" width="6.28515625" style="2" customWidth="1"/>
    <col min="14455" max="14455" width="18.28515625" style="2" customWidth="1"/>
    <col min="14456" max="14456" width="11.42578125" style="2"/>
    <col min="14457" max="14457" width="16.28515625" style="2" bestFit="1" customWidth="1"/>
    <col min="14458" max="14478" width="11.42578125" style="2"/>
    <col min="14479" max="14479" width="19.28515625" style="2" customWidth="1"/>
    <col min="14480" max="14484" width="13.5703125" style="2" customWidth="1"/>
    <col min="14485" max="14485" width="4.28515625" style="2" customWidth="1"/>
    <col min="14486" max="14492" width="13.42578125" style="2" customWidth="1"/>
    <col min="14493" max="14501" width="11.42578125" style="2"/>
    <col min="14502" max="14502" width="8.28515625" style="2" customWidth="1"/>
    <col min="14503" max="14514" width="11.42578125" style="2"/>
    <col min="14515" max="14515" width="7.28515625" style="2" customWidth="1"/>
    <col min="14516" max="14516" width="14.28515625" style="2" customWidth="1"/>
    <col min="14517" max="14519" width="11.7109375" style="2" customWidth="1"/>
    <col min="14520" max="14520" width="11.5703125" style="2" customWidth="1"/>
    <col min="14521" max="14524" width="11.7109375" style="2" customWidth="1"/>
    <col min="14525" max="14528" width="11.5703125" style="2" customWidth="1"/>
    <col min="14529" max="14531" width="11.7109375" style="2" customWidth="1"/>
    <col min="14532" max="14536" width="11.5703125" style="2" customWidth="1"/>
    <col min="14537" max="14537" width="11.7109375" style="2" customWidth="1"/>
    <col min="14538" max="14539" width="11.42578125" style="2"/>
    <col min="14540" max="14540" width="13.5703125" style="2" customWidth="1"/>
    <col min="14541" max="14548" width="11.42578125" style="2"/>
    <col min="14549" max="14549" width="8.42578125" style="2" customWidth="1"/>
    <col min="14550" max="14550" width="8.5703125" style="2" customWidth="1"/>
    <col min="14551" max="14552" width="13.42578125" style="2" customWidth="1"/>
    <col min="14553" max="14554" width="11.5703125" style="2" customWidth="1"/>
    <col min="14555" max="14556" width="11.42578125" style="2"/>
    <col min="14557" max="14558" width="12.7109375" style="2" customWidth="1"/>
    <col min="14559" max="14559" width="11.42578125" style="2"/>
    <col min="14560" max="14560" width="5.28515625" style="2" customWidth="1"/>
    <col min="14561" max="14679" width="11.42578125" style="2"/>
    <col min="14680" max="14680" width="13" style="2" customWidth="1"/>
    <col min="14681" max="14686" width="9.7109375" style="2" customWidth="1"/>
    <col min="14687" max="14687" width="6.7109375" style="2" customWidth="1"/>
    <col min="14688" max="14688" width="12.7109375" style="2" customWidth="1"/>
    <col min="14689" max="14693" width="12" style="2" customWidth="1"/>
    <col min="14694" max="14694" width="11.7109375" style="2" customWidth="1"/>
    <col min="14695" max="14695" width="11.42578125" style="2"/>
    <col min="14696" max="14696" width="12.7109375" style="2" customWidth="1"/>
    <col min="14697" max="14697" width="11.42578125" style="2"/>
    <col min="14698" max="14698" width="6.28515625" style="2" customWidth="1"/>
    <col min="14699" max="14699" width="16" style="2" bestFit="1" customWidth="1"/>
    <col min="14700" max="14700" width="11.42578125" style="2"/>
    <col min="14701" max="14701" width="16" style="2" bestFit="1" customWidth="1"/>
    <col min="14702" max="14703" width="11.42578125" style="2"/>
    <col min="14704" max="14704" width="14.7109375" style="2" bestFit="1" customWidth="1"/>
    <col min="14705" max="14707" width="11.42578125" style="2"/>
    <col min="14708" max="14709" width="16" style="2" bestFit="1" customWidth="1"/>
    <col min="14710" max="14710" width="6.28515625" style="2" customWidth="1"/>
    <col min="14711" max="14711" width="18.28515625" style="2" customWidth="1"/>
    <col min="14712" max="14712" width="11.42578125" style="2"/>
    <col min="14713" max="14713" width="16.28515625" style="2" bestFit="1" customWidth="1"/>
    <col min="14714" max="14734" width="11.42578125" style="2"/>
    <col min="14735" max="14735" width="19.28515625" style="2" customWidth="1"/>
    <col min="14736" max="14740" width="13.5703125" style="2" customWidth="1"/>
    <col min="14741" max="14741" width="4.28515625" style="2" customWidth="1"/>
    <col min="14742" max="14748" width="13.42578125" style="2" customWidth="1"/>
    <col min="14749" max="14757" width="11.42578125" style="2"/>
    <col min="14758" max="14758" width="8.28515625" style="2" customWidth="1"/>
    <col min="14759" max="14770" width="11.42578125" style="2"/>
    <col min="14771" max="14771" width="7.28515625" style="2" customWidth="1"/>
    <col min="14772" max="14772" width="14.28515625" style="2" customWidth="1"/>
    <col min="14773" max="14775" width="11.7109375" style="2" customWidth="1"/>
    <col min="14776" max="14776" width="11.5703125" style="2" customWidth="1"/>
    <col min="14777" max="14780" width="11.7109375" style="2" customWidth="1"/>
    <col min="14781" max="14784" width="11.5703125" style="2" customWidth="1"/>
    <col min="14785" max="14787" width="11.7109375" style="2" customWidth="1"/>
    <col min="14788" max="14792" width="11.5703125" style="2" customWidth="1"/>
    <col min="14793" max="14793" width="11.7109375" style="2" customWidth="1"/>
    <col min="14794" max="14795" width="11.42578125" style="2"/>
    <col min="14796" max="14796" width="13.5703125" style="2" customWidth="1"/>
    <col min="14797" max="14804" width="11.42578125" style="2"/>
    <col min="14805" max="14805" width="8.42578125" style="2" customWidth="1"/>
    <col min="14806" max="14806" width="8.5703125" style="2" customWidth="1"/>
    <col min="14807" max="14808" width="13.42578125" style="2" customWidth="1"/>
    <col min="14809" max="14810" width="11.5703125" style="2" customWidth="1"/>
    <col min="14811" max="14812" width="11.42578125" style="2"/>
    <col min="14813" max="14814" width="12.7109375" style="2" customWidth="1"/>
    <col min="14815" max="14815" width="11.42578125" style="2"/>
    <col min="14816" max="14816" width="5.28515625" style="2" customWidth="1"/>
    <col min="14817" max="14935" width="11.42578125" style="2"/>
    <col min="14936" max="14936" width="13" style="2" customWidth="1"/>
    <col min="14937" max="14942" width="9.7109375" style="2" customWidth="1"/>
    <col min="14943" max="14943" width="6.7109375" style="2" customWidth="1"/>
    <col min="14944" max="14944" width="12.7109375" style="2" customWidth="1"/>
    <col min="14945" max="14949" width="12" style="2" customWidth="1"/>
    <col min="14950" max="14950" width="11.7109375" style="2" customWidth="1"/>
    <col min="14951" max="14951" width="11.42578125" style="2"/>
    <col min="14952" max="14952" width="12.7109375" style="2" customWidth="1"/>
    <col min="14953" max="14953" width="11.42578125" style="2"/>
    <col min="14954" max="14954" width="6.28515625" style="2" customWidth="1"/>
    <col min="14955" max="14955" width="16" style="2" bestFit="1" customWidth="1"/>
    <col min="14956" max="14956" width="11.42578125" style="2"/>
    <col min="14957" max="14957" width="16" style="2" bestFit="1" customWidth="1"/>
    <col min="14958" max="14959" width="11.42578125" style="2"/>
    <col min="14960" max="14960" width="14.7109375" style="2" bestFit="1" customWidth="1"/>
    <col min="14961" max="14963" width="11.42578125" style="2"/>
    <col min="14964" max="14965" width="16" style="2" bestFit="1" customWidth="1"/>
    <col min="14966" max="14966" width="6.28515625" style="2" customWidth="1"/>
    <col min="14967" max="14967" width="18.28515625" style="2" customWidth="1"/>
    <col min="14968" max="14968" width="11.42578125" style="2"/>
    <col min="14969" max="14969" width="16.28515625" style="2" bestFit="1" customWidth="1"/>
    <col min="14970" max="14990" width="11.42578125" style="2"/>
    <col min="14991" max="14991" width="19.28515625" style="2" customWidth="1"/>
    <col min="14992" max="14996" width="13.5703125" style="2" customWidth="1"/>
    <col min="14997" max="14997" width="4.28515625" style="2" customWidth="1"/>
    <col min="14998" max="15004" width="13.42578125" style="2" customWidth="1"/>
    <col min="15005" max="15013" width="11.42578125" style="2"/>
    <col min="15014" max="15014" width="8.28515625" style="2" customWidth="1"/>
    <col min="15015" max="15026" width="11.42578125" style="2"/>
    <col min="15027" max="15027" width="7.28515625" style="2" customWidth="1"/>
    <col min="15028" max="15028" width="14.28515625" style="2" customWidth="1"/>
    <col min="15029" max="15031" width="11.7109375" style="2" customWidth="1"/>
    <col min="15032" max="15032" width="11.5703125" style="2" customWidth="1"/>
    <col min="15033" max="15036" width="11.7109375" style="2" customWidth="1"/>
    <col min="15037" max="15040" width="11.5703125" style="2" customWidth="1"/>
    <col min="15041" max="15043" width="11.7109375" style="2" customWidth="1"/>
    <col min="15044" max="15048" width="11.5703125" style="2" customWidth="1"/>
    <col min="15049" max="15049" width="11.7109375" style="2" customWidth="1"/>
    <col min="15050" max="15051" width="11.42578125" style="2"/>
    <col min="15052" max="15052" width="13.5703125" style="2" customWidth="1"/>
    <col min="15053" max="15060" width="11.42578125" style="2"/>
    <col min="15061" max="15061" width="8.42578125" style="2" customWidth="1"/>
    <col min="15062" max="15062" width="8.5703125" style="2" customWidth="1"/>
    <col min="15063" max="15064" width="13.42578125" style="2" customWidth="1"/>
    <col min="15065" max="15066" width="11.5703125" style="2" customWidth="1"/>
    <col min="15067" max="15068" width="11.42578125" style="2"/>
    <col min="15069" max="15070" width="12.7109375" style="2" customWidth="1"/>
    <col min="15071" max="15071" width="11.42578125" style="2"/>
    <col min="15072" max="15072" width="5.28515625" style="2" customWidth="1"/>
    <col min="15073" max="15191" width="11.42578125" style="2"/>
    <col min="15192" max="15192" width="13" style="2" customWidth="1"/>
    <col min="15193" max="15198" width="9.7109375" style="2" customWidth="1"/>
    <col min="15199" max="15199" width="6.7109375" style="2" customWidth="1"/>
    <col min="15200" max="15200" width="12.7109375" style="2" customWidth="1"/>
    <col min="15201" max="15205" width="12" style="2" customWidth="1"/>
    <col min="15206" max="15206" width="11.7109375" style="2" customWidth="1"/>
    <col min="15207" max="15207" width="11.42578125" style="2"/>
    <col min="15208" max="15208" width="12.7109375" style="2" customWidth="1"/>
    <col min="15209" max="15209" width="11.42578125" style="2"/>
    <col min="15210" max="15210" width="6.28515625" style="2" customWidth="1"/>
    <col min="15211" max="15211" width="16" style="2" bestFit="1" customWidth="1"/>
    <col min="15212" max="15212" width="11.42578125" style="2"/>
    <col min="15213" max="15213" width="16" style="2" bestFit="1" customWidth="1"/>
    <col min="15214" max="15215" width="11.42578125" style="2"/>
    <col min="15216" max="15216" width="14.7109375" style="2" bestFit="1" customWidth="1"/>
    <col min="15217" max="15219" width="11.42578125" style="2"/>
    <col min="15220" max="15221" width="16" style="2" bestFit="1" customWidth="1"/>
    <col min="15222" max="15222" width="6.28515625" style="2" customWidth="1"/>
    <col min="15223" max="15223" width="18.28515625" style="2" customWidth="1"/>
    <col min="15224" max="15224" width="11.42578125" style="2"/>
    <col min="15225" max="15225" width="16.28515625" style="2" bestFit="1" customWidth="1"/>
    <col min="15226" max="15246" width="11.42578125" style="2"/>
    <col min="15247" max="15247" width="19.28515625" style="2" customWidth="1"/>
    <col min="15248" max="15252" width="13.5703125" style="2" customWidth="1"/>
    <col min="15253" max="15253" width="4.28515625" style="2" customWidth="1"/>
    <col min="15254" max="15260" width="13.42578125" style="2" customWidth="1"/>
    <col min="15261" max="15269" width="11.42578125" style="2"/>
    <col min="15270" max="15270" width="8.28515625" style="2" customWidth="1"/>
    <col min="15271" max="15282" width="11.42578125" style="2"/>
    <col min="15283" max="15283" width="7.28515625" style="2" customWidth="1"/>
    <col min="15284" max="15284" width="14.28515625" style="2" customWidth="1"/>
    <col min="15285" max="15287" width="11.7109375" style="2" customWidth="1"/>
    <col min="15288" max="15288" width="11.5703125" style="2" customWidth="1"/>
    <col min="15289" max="15292" width="11.7109375" style="2" customWidth="1"/>
    <col min="15293" max="15296" width="11.5703125" style="2" customWidth="1"/>
    <col min="15297" max="15299" width="11.7109375" style="2" customWidth="1"/>
    <col min="15300" max="15304" width="11.5703125" style="2" customWidth="1"/>
    <col min="15305" max="15305" width="11.7109375" style="2" customWidth="1"/>
    <col min="15306" max="15307" width="11.42578125" style="2"/>
    <col min="15308" max="15308" width="13.5703125" style="2" customWidth="1"/>
    <col min="15309" max="15316" width="11.42578125" style="2"/>
    <col min="15317" max="15317" width="8.42578125" style="2" customWidth="1"/>
    <col min="15318" max="15318" width="8.5703125" style="2" customWidth="1"/>
    <col min="15319" max="15320" width="13.42578125" style="2" customWidth="1"/>
    <col min="15321" max="15322" width="11.5703125" style="2" customWidth="1"/>
    <col min="15323" max="15324" width="11.42578125" style="2"/>
    <col min="15325" max="15326" width="12.7109375" style="2" customWidth="1"/>
    <col min="15327" max="15327" width="11.42578125" style="2"/>
    <col min="15328" max="15328" width="5.28515625" style="2" customWidth="1"/>
    <col min="15329" max="15447" width="11.42578125" style="2"/>
    <col min="15448" max="15448" width="13" style="2" customWidth="1"/>
    <col min="15449" max="15454" width="9.7109375" style="2" customWidth="1"/>
    <col min="15455" max="15455" width="6.7109375" style="2" customWidth="1"/>
    <col min="15456" max="15456" width="12.7109375" style="2" customWidth="1"/>
    <col min="15457" max="15461" width="12" style="2" customWidth="1"/>
    <col min="15462" max="15462" width="11.7109375" style="2" customWidth="1"/>
    <col min="15463" max="15463" width="11.42578125" style="2"/>
    <col min="15464" max="15464" width="12.7109375" style="2" customWidth="1"/>
    <col min="15465" max="15465" width="11.42578125" style="2"/>
    <col min="15466" max="15466" width="6.28515625" style="2" customWidth="1"/>
    <col min="15467" max="15467" width="16" style="2" bestFit="1" customWidth="1"/>
    <col min="15468" max="15468" width="11.42578125" style="2"/>
    <col min="15469" max="15469" width="16" style="2" bestFit="1" customWidth="1"/>
    <col min="15470" max="15471" width="11.42578125" style="2"/>
    <col min="15472" max="15472" width="14.7109375" style="2" bestFit="1" customWidth="1"/>
    <col min="15473" max="15475" width="11.42578125" style="2"/>
    <col min="15476" max="15477" width="16" style="2" bestFit="1" customWidth="1"/>
    <col min="15478" max="15478" width="6.28515625" style="2" customWidth="1"/>
    <col min="15479" max="15479" width="18.28515625" style="2" customWidth="1"/>
    <col min="15480" max="15480" width="11.42578125" style="2"/>
    <col min="15481" max="15481" width="16.28515625" style="2" bestFit="1" customWidth="1"/>
    <col min="15482" max="15502" width="11.42578125" style="2"/>
    <col min="15503" max="15503" width="19.28515625" style="2" customWidth="1"/>
    <col min="15504" max="15508" width="13.5703125" style="2" customWidth="1"/>
    <col min="15509" max="15509" width="4.28515625" style="2" customWidth="1"/>
    <col min="15510" max="15516" width="13.42578125" style="2" customWidth="1"/>
    <col min="15517" max="15525" width="11.42578125" style="2"/>
    <col min="15526" max="15526" width="8.28515625" style="2" customWidth="1"/>
    <col min="15527" max="15538" width="11.42578125" style="2"/>
    <col min="15539" max="15539" width="7.28515625" style="2" customWidth="1"/>
    <col min="15540" max="15540" width="14.28515625" style="2" customWidth="1"/>
    <col min="15541" max="15543" width="11.7109375" style="2" customWidth="1"/>
    <col min="15544" max="15544" width="11.5703125" style="2" customWidth="1"/>
    <col min="15545" max="15548" width="11.7109375" style="2" customWidth="1"/>
    <col min="15549" max="15552" width="11.5703125" style="2" customWidth="1"/>
    <col min="15553" max="15555" width="11.7109375" style="2" customWidth="1"/>
    <col min="15556" max="15560" width="11.5703125" style="2" customWidth="1"/>
    <col min="15561" max="15561" width="11.7109375" style="2" customWidth="1"/>
    <col min="15562" max="15563" width="11.42578125" style="2"/>
    <col min="15564" max="15564" width="13.5703125" style="2" customWidth="1"/>
    <col min="15565" max="15572" width="11.42578125" style="2"/>
    <col min="15573" max="15573" width="8.42578125" style="2" customWidth="1"/>
    <col min="15574" max="15574" width="8.5703125" style="2" customWidth="1"/>
    <col min="15575" max="15576" width="13.42578125" style="2" customWidth="1"/>
    <col min="15577" max="15578" width="11.5703125" style="2" customWidth="1"/>
    <col min="15579" max="15580" width="11.42578125" style="2"/>
    <col min="15581" max="15582" width="12.7109375" style="2" customWidth="1"/>
    <col min="15583" max="15583" width="11.42578125" style="2"/>
    <col min="15584" max="15584" width="5.28515625" style="2" customWidth="1"/>
    <col min="15585" max="15703" width="11.42578125" style="2"/>
    <col min="15704" max="15704" width="13" style="2" customWidth="1"/>
    <col min="15705" max="15710" width="9.7109375" style="2" customWidth="1"/>
    <col min="15711" max="15711" width="6.7109375" style="2" customWidth="1"/>
    <col min="15712" max="15712" width="12.7109375" style="2" customWidth="1"/>
    <col min="15713" max="15717" width="12" style="2" customWidth="1"/>
    <col min="15718" max="15718" width="11.7109375" style="2" customWidth="1"/>
    <col min="15719" max="15719" width="11.42578125" style="2"/>
    <col min="15720" max="15720" width="12.7109375" style="2" customWidth="1"/>
    <col min="15721" max="15721" width="11.42578125" style="2"/>
    <col min="15722" max="15722" width="6.28515625" style="2" customWidth="1"/>
    <col min="15723" max="15723" width="16" style="2" bestFit="1" customWidth="1"/>
    <col min="15724" max="15724" width="11.42578125" style="2"/>
    <col min="15725" max="15725" width="16" style="2" bestFit="1" customWidth="1"/>
    <col min="15726" max="15727" width="11.42578125" style="2"/>
    <col min="15728" max="15728" width="14.7109375" style="2" bestFit="1" customWidth="1"/>
    <col min="15729" max="15731" width="11.42578125" style="2"/>
    <col min="15732" max="15733" width="16" style="2" bestFit="1" customWidth="1"/>
    <col min="15734" max="15734" width="6.28515625" style="2" customWidth="1"/>
    <col min="15735" max="15735" width="18.28515625" style="2" customWidth="1"/>
    <col min="15736" max="15736" width="11.42578125" style="2"/>
    <col min="15737" max="15737" width="16.28515625" style="2" bestFit="1" customWidth="1"/>
    <col min="15738" max="15758" width="11.42578125" style="2"/>
    <col min="15759" max="15759" width="19.28515625" style="2" customWidth="1"/>
    <col min="15760" max="15764" width="13.5703125" style="2" customWidth="1"/>
    <col min="15765" max="15765" width="4.28515625" style="2" customWidth="1"/>
    <col min="15766" max="15772" width="13.42578125" style="2" customWidth="1"/>
    <col min="15773" max="15781" width="11.42578125" style="2"/>
    <col min="15782" max="15782" width="8.28515625" style="2" customWidth="1"/>
    <col min="15783" max="15794" width="11.42578125" style="2"/>
    <col min="15795" max="15795" width="7.28515625" style="2" customWidth="1"/>
    <col min="15796" max="15796" width="14.28515625" style="2" customWidth="1"/>
    <col min="15797" max="15799" width="11.7109375" style="2" customWidth="1"/>
    <col min="15800" max="15800" width="11.5703125" style="2" customWidth="1"/>
    <col min="15801" max="15804" width="11.7109375" style="2" customWidth="1"/>
    <col min="15805" max="15808" width="11.5703125" style="2" customWidth="1"/>
    <col min="15809" max="15811" width="11.7109375" style="2" customWidth="1"/>
    <col min="15812" max="15816" width="11.5703125" style="2" customWidth="1"/>
    <col min="15817" max="15817" width="11.7109375" style="2" customWidth="1"/>
    <col min="15818" max="15819" width="11.42578125" style="2"/>
    <col min="15820" max="15820" width="13.5703125" style="2" customWidth="1"/>
    <col min="15821" max="15828" width="11.42578125" style="2"/>
    <col min="15829" max="15829" width="8.42578125" style="2" customWidth="1"/>
    <col min="15830" max="15830" width="8.5703125" style="2" customWidth="1"/>
    <col min="15831" max="15832" width="13.42578125" style="2" customWidth="1"/>
    <col min="15833" max="15834" width="11.5703125" style="2" customWidth="1"/>
    <col min="15835" max="15836" width="11.42578125" style="2"/>
    <col min="15837" max="15838" width="12.7109375" style="2" customWidth="1"/>
    <col min="15839" max="15839" width="11.42578125" style="2"/>
    <col min="15840" max="15840" width="5.28515625" style="2" customWidth="1"/>
    <col min="15841" max="15959" width="11.42578125" style="2"/>
    <col min="15960" max="15960" width="13" style="2" customWidth="1"/>
    <col min="15961" max="15966" width="9.7109375" style="2" customWidth="1"/>
    <col min="15967" max="15967" width="6.7109375" style="2" customWidth="1"/>
    <col min="15968" max="15968" width="12.7109375" style="2" customWidth="1"/>
    <col min="15969" max="15973" width="12" style="2" customWidth="1"/>
    <col min="15974" max="15974" width="11.7109375" style="2" customWidth="1"/>
    <col min="15975" max="15975" width="11.42578125" style="2"/>
    <col min="15976" max="15976" width="12.7109375" style="2" customWidth="1"/>
    <col min="15977" max="15977" width="11.42578125" style="2"/>
    <col min="15978" max="15978" width="6.28515625" style="2" customWidth="1"/>
    <col min="15979" max="15979" width="16" style="2" bestFit="1" customWidth="1"/>
    <col min="15980" max="15980" width="11.42578125" style="2"/>
    <col min="15981" max="15981" width="16" style="2" bestFit="1" customWidth="1"/>
    <col min="15982" max="15983" width="11.42578125" style="2"/>
    <col min="15984" max="15984" width="14.7109375" style="2" bestFit="1" customWidth="1"/>
    <col min="15985" max="15987" width="11.42578125" style="2"/>
    <col min="15988" max="15989" width="16" style="2" bestFit="1" customWidth="1"/>
    <col min="15990" max="15990" width="6.28515625" style="2" customWidth="1"/>
    <col min="15991" max="15991" width="18.28515625" style="2" customWidth="1"/>
    <col min="15992" max="15992" width="11.42578125" style="2"/>
    <col min="15993" max="15993" width="16.28515625" style="2" bestFit="1" customWidth="1"/>
    <col min="15994" max="16014" width="11.42578125" style="2"/>
    <col min="16015" max="16015" width="19.28515625" style="2" customWidth="1"/>
    <col min="16016" max="16020" width="13.5703125" style="2" customWidth="1"/>
    <col min="16021" max="16021" width="4.28515625" style="2" customWidth="1"/>
    <col min="16022" max="16028" width="13.42578125" style="2" customWidth="1"/>
    <col min="16029" max="16037" width="11.42578125" style="2"/>
    <col min="16038" max="16038" width="8.28515625" style="2" customWidth="1"/>
    <col min="16039" max="16050" width="11.42578125" style="2"/>
    <col min="16051" max="16051" width="7.28515625" style="2" customWidth="1"/>
    <col min="16052" max="16052" width="14.28515625" style="2" customWidth="1"/>
    <col min="16053" max="16055" width="11.7109375" style="2" customWidth="1"/>
    <col min="16056" max="16056" width="11.5703125" style="2" customWidth="1"/>
    <col min="16057" max="16060" width="11.7109375" style="2" customWidth="1"/>
    <col min="16061" max="16064" width="11.5703125" style="2" customWidth="1"/>
    <col min="16065" max="16067" width="11.7109375" style="2" customWidth="1"/>
    <col min="16068" max="16072" width="11.5703125" style="2" customWidth="1"/>
    <col min="16073" max="16073" width="11.7109375" style="2" customWidth="1"/>
    <col min="16074" max="16075" width="11.42578125" style="2"/>
    <col min="16076" max="16076" width="13.5703125" style="2" customWidth="1"/>
    <col min="16077" max="16084" width="11.42578125" style="2"/>
    <col min="16085" max="16085" width="8.42578125" style="2" customWidth="1"/>
    <col min="16086" max="16086" width="8.5703125" style="2" customWidth="1"/>
    <col min="16087" max="16088" width="13.42578125" style="2" customWidth="1"/>
    <col min="16089" max="16090" width="11.5703125" style="2" customWidth="1"/>
    <col min="16091" max="16092" width="11.42578125" style="2"/>
    <col min="16093" max="16094" width="12.7109375" style="2" customWidth="1"/>
    <col min="16095" max="16095" width="11.42578125" style="2"/>
    <col min="16096" max="16096" width="5.28515625" style="2" customWidth="1"/>
    <col min="16097" max="16384" width="11.42578125" style="2"/>
  </cols>
  <sheetData>
    <row r="1" spans="1:24" ht="79.5" customHeight="1" thickTop="1" thickBot="1">
      <c r="A1" s="130" t="s">
        <v>132</v>
      </c>
      <c r="B1" s="282" t="s">
        <v>513</v>
      </c>
      <c r="C1" s="280"/>
      <c r="D1" s="280"/>
      <c r="E1" s="280"/>
      <c r="F1" s="280"/>
      <c r="G1" s="280"/>
      <c r="H1" s="280"/>
      <c r="I1" s="280"/>
      <c r="J1" s="281"/>
      <c r="N1" s="1420" t="s">
        <v>513</v>
      </c>
      <c r="O1" s="1421"/>
      <c r="P1" s="1421"/>
      <c r="Q1" s="1421"/>
      <c r="R1" s="1421"/>
      <c r="S1" s="1422"/>
    </row>
    <row r="2" spans="1:24" ht="16.5" customHeight="1" thickTop="1" thickBot="1">
      <c r="B2" s="1423" t="s">
        <v>134</v>
      </c>
      <c r="C2" s="1424"/>
      <c r="D2" s="1424"/>
      <c r="E2" s="1424"/>
      <c r="F2" s="1424"/>
      <c r="G2" s="1424"/>
      <c r="H2" s="1424"/>
      <c r="I2" s="1424"/>
      <c r="J2" s="1425"/>
      <c r="N2" s="1423" t="s">
        <v>133</v>
      </c>
      <c r="O2" s="1424"/>
      <c r="P2" s="1424"/>
      <c r="Q2" s="1424"/>
      <c r="R2" s="1424"/>
      <c r="S2" s="1425"/>
    </row>
    <row r="3" spans="1:24" ht="18" customHeight="1" thickTop="1" thickBot="1">
      <c r="A3" s="486"/>
    </row>
    <row r="4" spans="1:24" ht="36" customHeight="1" thickTop="1" thickBot="1">
      <c r="A4" s="366"/>
      <c r="B4" s="487" t="s">
        <v>620</v>
      </c>
      <c r="C4" s="488" t="s">
        <v>622</v>
      </c>
      <c r="D4" s="488" t="s">
        <v>170</v>
      </c>
      <c r="E4" s="488" t="s">
        <v>108</v>
      </c>
      <c r="F4" s="488" t="s">
        <v>30</v>
      </c>
      <c r="G4" s="488" t="s">
        <v>647</v>
      </c>
      <c r="H4" s="488" t="s">
        <v>648</v>
      </c>
      <c r="I4" s="488" t="s">
        <v>10</v>
      </c>
      <c r="J4" s="489" t="s">
        <v>12</v>
      </c>
      <c r="K4" s="487" t="s">
        <v>137</v>
      </c>
      <c r="L4" s="489" t="s">
        <v>175</v>
      </c>
      <c r="M4" s="490"/>
      <c r="N4" s="487" t="s">
        <v>620</v>
      </c>
      <c r="O4" s="488" t="s">
        <v>622</v>
      </c>
      <c r="P4" s="488" t="s">
        <v>170</v>
      </c>
      <c r="Q4" s="488" t="s">
        <v>108</v>
      </c>
      <c r="R4" s="488" t="s">
        <v>10</v>
      </c>
      <c r="S4" s="489" t="s">
        <v>12</v>
      </c>
    </row>
    <row r="5" spans="1:24" ht="88.5" customHeight="1" thickTop="1" thickBot="1">
      <c r="A5" s="366"/>
      <c r="B5" s="88" t="s">
        <v>0</v>
      </c>
      <c r="C5" s="491" t="s">
        <v>6</v>
      </c>
      <c r="D5" s="491" t="s">
        <v>7</v>
      </c>
      <c r="E5" s="484" t="s">
        <v>8</v>
      </c>
      <c r="F5" s="484" t="s">
        <v>29</v>
      </c>
      <c r="G5" s="484" t="s">
        <v>32</v>
      </c>
      <c r="H5" s="484" t="s">
        <v>548</v>
      </c>
      <c r="I5" s="491" t="s">
        <v>9</v>
      </c>
      <c r="J5" s="492" t="s">
        <v>11</v>
      </c>
      <c r="K5" s="491" t="s">
        <v>138</v>
      </c>
      <c r="L5" s="485" t="s">
        <v>174</v>
      </c>
      <c r="M5" s="366"/>
      <c r="N5" s="493" t="s">
        <v>0</v>
      </c>
      <c r="O5" s="491" t="s">
        <v>6</v>
      </c>
      <c r="P5" s="491" t="s">
        <v>7</v>
      </c>
      <c r="Q5" s="491" t="s">
        <v>8</v>
      </c>
      <c r="R5" s="491" t="s">
        <v>9</v>
      </c>
      <c r="S5" s="485" t="s">
        <v>11</v>
      </c>
      <c r="T5" s="15"/>
      <c r="U5" s="15"/>
      <c r="V5" s="15"/>
      <c r="W5" s="15"/>
      <c r="X5" s="15"/>
    </row>
    <row r="6" spans="1:24" ht="14.25" customHeight="1" thickTop="1">
      <c r="A6" s="498">
        <v>1954</v>
      </c>
      <c r="B6" s="499">
        <v>2470.8404360302675</v>
      </c>
      <c r="C6" s="500">
        <v>1730.0475623703551</v>
      </c>
      <c r="D6" s="500">
        <v>212.20490638669105</v>
      </c>
      <c r="E6" s="500">
        <v>550.73386366284399</v>
      </c>
      <c r="F6" s="500">
        <v>511.50467320797617</v>
      </c>
      <c r="G6" s="500">
        <v>39.229190454867819</v>
      </c>
      <c r="H6" s="500"/>
      <c r="I6" s="500">
        <v>93.202416942314798</v>
      </c>
      <c r="J6" s="501">
        <v>115.34831333193715</v>
      </c>
      <c r="K6" s="502">
        <v>-0.89629002612579323</v>
      </c>
      <c r="L6" s="503">
        <v>0.22289333444278212</v>
      </c>
      <c r="M6" s="504"/>
      <c r="N6" s="505"/>
      <c r="O6" s="474"/>
      <c r="P6" s="474"/>
      <c r="Q6" s="474"/>
      <c r="R6" s="474"/>
      <c r="S6" s="506"/>
    </row>
    <row r="7" spans="1:24" ht="14.25" customHeight="1">
      <c r="A7" s="498">
        <v>1955</v>
      </c>
      <c r="B7" s="507">
        <v>2757.3256323432392</v>
      </c>
      <c r="C7" s="474">
        <v>1940.4625335317351</v>
      </c>
      <c r="D7" s="474">
        <v>238.85912450333248</v>
      </c>
      <c r="E7" s="474">
        <v>635.65492775941652</v>
      </c>
      <c r="F7" s="474">
        <v>577.51348261082217</v>
      </c>
      <c r="G7" s="474">
        <v>58.1414451485943</v>
      </c>
      <c r="H7" s="474"/>
      <c r="I7" s="474">
        <v>102.79129625944813</v>
      </c>
      <c r="J7" s="506">
        <v>160.44224971069278</v>
      </c>
      <c r="K7" s="505">
        <v>-2.0908286194058094</v>
      </c>
      <c r="L7" s="508">
        <v>0.23053313700174841</v>
      </c>
      <c r="M7" s="504"/>
      <c r="N7" s="505">
        <v>11.594645778634272</v>
      </c>
      <c r="O7" s="474">
        <v>12.162380719353649</v>
      </c>
      <c r="P7" s="474">
        <v>12.560604073908976</v>
      </c>
      <c r="Q7" s="474">
        <v>15.419619111811267</v>
      </c>
      <c r="R7" s="474">
        <v>10.288230318177384</v>
      </c>
      <c r="S7" s="506">
        <v>39.093711105240935</v>
      </c>
    </row>
    <row r="8" spans="1:24" ht="14.25" customHeight="1">
      <c r="A8" s="498">
        <v>1956</v>
      </c>
      <c r="B8" s="507">
        <v>3167.5551163074106</v>
      </c>
      <c r="C8" s="474">
        <v>2186.1105532065235</v>
      </c>
      <c r="D8" s="474">
        <v>280.95290066668599</v>
      </c>
      <c r="E8" s="474">
        <v>781.86631123001962</v>
      </c>
      <c r="F8" s="474">
        <v>693.38012337393286</v>
      </c>
      <c r="G8" s="474">
        <v>88.486187856086744</v>
      </c>
      <c r="H8" s="474"/>
      <c r="I8" s="474">
        <v>116.59125042480782</v>
      </c>
      <c r="J8" s="506">
        <v>197.96589922062682</v>
      </c>
      <c r="K8" s="505">
        <v>-2.5690049835875248</v>
      </c>
      <c r="L8" s="508">
        <v>0.24683589788375435</v>
      </c>
      <c r="M8" s="504"/>
      <c r="N8" s="505">
        <v>14.877803301583526</v>
      </c>
      <c r="O8" s="474">
        <v>12.659250845090897</v>
      </c>
      <c r="P8" s="474">
        <v>17.622846207311717</v>
      </c>
      <c r="Q8" s="474">
        <v>23.001691182663397</v>
      </c>
      <c r="R8" s="474">
        <v>13.425216596673927</v>
      </c>
      <c r="S8" s="506">
        <v>23.387636098095221</v>
      </c>
    </row>
    <row r="9" spans="1:24" ht="14.25" customHeight="1">
      <c r="A9" s="498">
        <v>1957</v>
      </c>
      <c r="B9" s="507">
        <v>3713.7147357941253</v>
      </c>
      <c r="C9" s="474">
        <v>2485.2863143457967</v>
      </c>
      <c r="D9" s="474">
        <v>336.91503554222072</v>
      </c>
      <c r="E9" s="474">
        <v>966.11211076525683</v>
      </c>
      <c r="F9" s="474">
        <v>839.49245688103747</v>
      </c>
      <c r="G9" s="474">
        <v>126.61965388421937</v>
      </c>
      <c r="H9" s="474"/>
      <c r="I9" s="474">
        <v>138.57204070034246</v>
      </c>
      <c r="J9" s="506">
        <v>213.17076555949168</v>
      </c>
      <c r="K9" s="505">
        <v>-2.0087360006448463</v>
      </c>
      <c r="L9" s="508">
        <v>0.26014709785151752</v>
      </c>
      <c r="M9" s="504"/>
      <c r="N9" s="505">
        <v>17.242308324011191</v>
      </c>
      <c r="O9" s="474">
        <v>13.685298792435297</v>
      </c>
      <c r="P9" s="474">
        <v>19.918689126447742</v>
      </c>
      <c r="Q9" s="474">
        <v>23.564872522181535</v>
      </c>
      <c r="R9" s="474">
        <v>18.852864340545452</v>
      </c>
      <c r="S9" s="506">
        <v>7.6805482149829851</v>
      </c>
    </row>
    <row r="10" spans="1:24" ht="14.25" customHeight="1">
      <c r="A10" s="498">
        <v>1958</v>
      </c>
      <c r="B10" s="507">
        <v>4269.6622173122632</v>
      </c>
      <c r="C10" s="474">
        <v>2904.0039040530592</v>
      </c>
      <c r="D10" s="474">
        <v>326.64714955583088</v>
      </c>
      <c r="E10" s="474">
        <v>1134.9053742672556</v>
      </c>
      <c r="F10" s="474">
        <v>939.22155537949959</v>
      </c>
      <c r="G10" s="474">
        <v>195.68381888775608</v>
      </c>
      <c r="H10" s="474"/>
      <c r="I10" s="474">
        <v>165.09228077286829</v>
      </c>
      <c r="J10" s="506">
        <v>260.98649133675099</v>
      </c>
      <c r="K10" s="505">
        <v>-2.2459437230200319</v>
      </c>
      <c r="L10" s="508">
        <v>0.26580682885534546</v>
      </c>
      <c r="M10" s="504"/>
      <c r="N10" s="505">
        <v>14.970118091185491</v>
      </c>
      <c r="O10" s="474">
        <v>16.847861241994643</v>
      </c>
      <c r="P10" s="474">
        <v>-3.0476188068796151</v>
      </c>
      <c r="Q10" s="474">
        <v>17.471395050445835</v>
      </c>
      <c r="R10" s="474">
        <v>19.138233036399456</v>
      </c>
      <c r="S10" s="506">
        <v>22.430714479896572</v>
      </c>
    </row>
    <row r="11" spans="1:24" ht="14.25" customHeight="1">
      <c r="A11" s="498">
        <v>1959</v>
      </c>
      <c r="B11" s="507">
        <v>4428.0290765273512</v>
      </c>
      <c r="C11" s="474">
        <v>3231.8741031126619</v>
      </c>
      <c r="D11" s="474">
        <v>375.51918897822077</v>
      </c>
      <c r="E11" s="474">
        <v>899.78656814887643</v>
      </c>
      <c r="F11" s="474">
        <v>913.75387527410203</v>
      </c>
      <c r="G11" s="474">
        <v>-13.967307125225544</v>
      </c>
      <c r="H11" s="474"/>
      <c r="I11" s="474">
        <v>222.37791694733951</v>
      </c>
      <c r="J11" s="506">
        <v>301.52870065974793</v>
      </c>
      <c r="K11" s="505">
        <v>-1.7874946696258331</v>
      </c>
      <c r="L11" s="508">
        <v>0.20320249767974138</v>
      </c>
      <c r="M11" s="504"/>
      <c r="N11" s="505">
        <v>3.7091191563809245</v>
      </c>
      <c r="O11" s="474">
        <v>11.290280932542851</v>
      </c>
      <c r="P11" s="474">
        <v>14.961722301524816</v>
      </c>
      <c r="Q11" s="474">
        <v>-20.717040508349182</v>
      </c>
      <c r="R11" s="474">
        <v>34.699160921572101</v>
      </c>
      <c r="S11" s="506">
        <v>15.534217543346074</v>
      </c>
    </row>
    <row r="12" spans="1:24" ht="14.25" customHeight="1">
      <c r="A12" s="498">
        <v>1960</v>
      </c>
      <c r="B12" s="507">
        <v>4554.8919198149215</v>
      </c>
      <c r="C12" s="474">
        <v>3182.1854990109318</v>
      </c>
      <c r="D12" s="474">
        <v>395.23458838264395</v>
      </c>
      <c r="E12" s="474">
        <v>932.8501368578103</v>
      </c>
      <c r="F12" s="474">
        <v>969.08930626775418</v>
      </c>
      <c r="G12" s="474">
        <v>-36.239169409943997</v>
      </c>
      <c r="H12" s="474"/>
      <c r="I12" s="474">
        <v>373.23135644091656</v>
      </c>
      <c r="J12" s="506">
        <v>328.60966087738234</v>
      </c>
      <c r="K12" s="505">
        <v>0.97964334498078109</v>
      </c>
      <c r="L12" s="508">
        <v>0.20480181599911917</v>
      </c>
      <c r="M12" s="504"/>
      <c r="N12" s="505">
        <v>2.8649957146862581</v>
      </c>
      <c r="O12" s="474">
        <v>-1.5374548177441216</v>
      </c>
      <c r="P12" s="474">
        <v>5.2501709587913004</v>
      </c>
      <c r="Q12" s="474">
        <v>3.6746012753841484</v>
      </c>
      <c r="R12" s="474">
        <v>67.836519724798066</v>
      </c>
      <c r="S12" s="506">
        <v>8.98122140890103</v>
      </c>
    </row>
    <row r="13" spans="1:24" ht="14.25" customHeight="1">
      <c r="A13" s="498">
        <v>1961</v>
      </c>
      <c r="B13" s="507">
        <v>5187.4325953179241</v>
      </c>
      <c r="C13" s="474">
        <v>3525.6177402036678</v>
      </c>
      <c r="D13" s="474">
        <v>434.38380048704806</v>
      </c>
      <c r="E13" s="474">
        <v>1284.8829230870626</v>
      </c>
      <c r="F13" s="474">
        <v>1133.801662323777</v>
      </c>
      <c r="G13" s="474">
        <v>151.08126076328566</v>
      </c>
      <c r="H13" s="474"/>
      <c r="I13" s="474">
        <v>403.03657937880899</v>
      </c>
      <c r="J13" s="506">
        <v>460.48844783866218</v>
      </c>
      <c r="K13" s="505">
        <v>-1.107520288778463</v>
      </c>
      <c r="L13" s="508">
        <v>0.24769149275245966</v>
      </c>
      <c r="M13" s="504"/>
      <c r="N13" s="505">
        <v>13.887062231955326</v>
      </c>
      <c r="O13" s="474">
        <v>10.792338828125491</v>
      </c>
      <c r="P13" s="474">
        <v>9.9053102271762903</v>
      </c>
      <c r="Q13" s="474">
        <v>37.737335539771813</v>
      </c>
      <c r="R13" s="474">
        <v>7.9857231777391346</v>
      </c>
      <c r="S13" s="506">
        <v>40.132352350556474</v>
      </c>
    </row>
    <row r="14" spans="1:24" ht="14.25" customHeight="1">
      <c r="A14" s="498">
        <v>1962</v>
      </c>
      <c r="B14" s="507">
        <v>5994.453156675796</v>
      </c>
      <c r="C14" s="474">
        <v>3979.5601460025919</v>
      </c>
      <c r="D14" s="474">
        <v>491.59391140716656</v>
      </c>
      <c r="E14" s="474">
        <v>1676.4074628766455</v>
      </c>
      <c r="F14" s="474">
        <v>1318.5527229675995</v>
      </c>
      <c r="G14" s="474">
        <v>357.85473990904586</v>
      </c>
      <c r="H14" s="474"/>
      <c r="I14" s="474">
        <v>469.35997566841138</v>
      </c>
      <c r="J14" s="506">
        <v>622.46833927901923</v>
      </c>
      <c r="K14" s="505">
        <v>-2.5541673211691855</v>
      </c>
      <c r="L14" s="508">
        <v>0.27965978197856028</v>
      </c>
      <c r="M14" s="504"/>
      <c r="N14" s="505">
        <v>15.557225015054122</v>
      </c>
      <c r="O14" s="474">
        <v>12.875542365880555</v>
      </c>
      <c r="P14" s="474">
        <v>13.170406183649641</v>
      </c>
      <c r="Q14" s="474">
        <v>30.471612063214693</v>
      </c>
      <c r="R14" s="474">
        <v>16.455924767877185</v>
      </c>
      <c r="S14" s="506">
        <v>35.175668836128708</v>
      </c>
    </row>
    <row r="15" spans="1:24" ht="14.25" customHeight="1">
      <c r="A15" s="498">
        <v>1963</v>
      </c>
      <c r="B15" s="507">
        <v>7075.3643522424809</v>
      </c>
      <c r="C15" s="474">
        <v>4766.7131145692483</v>
      </c>
      <c r="D15" s="474">
        <v>601.9898635501022</v>
      </c>
      <c r="E15" s="474">
        <v>1972.5990358087295</v>
      </c>
      <c r="F15" s="474">
        <v>1572.0610038302664</v>
      </c>
      <c r="G15" s="474">
        <v>400.5380319784631</v>
      </c>
      <c r="H15" s="474"/>
      <c r="I15" s="474">
        <v>516.77210098140301</v>
      </c>
      <c r="J15" s="506">
        <v>782.70976266700143</v>
      </c>
      <c r="K15" s="505">
        <v>-3.7586426429235633</v>
      </c>
      <c r="L15" s="508">
        <v>0.2787982268621304</v>
      </c>
      <c r="M15" s="504"/>
      <c r="N15" s="505">
        <v>18.031856573320869</v>
      </c>
      <c r="O15" s="474">
        <v>19.779898774927162</v>
      </c>
      <c r="P15" s="474">
        <v>22.456737071240763</v>
      </c>
      <c r="Q15" s="474">
        <v>17.668232782967429</v>
      </c>
      <c r="R15" s="474">
        <v>10.101441914699372</v>
      </c>
      <c r="S15" s="506">
        <v>25.742903417960751</v>
      </c>
    </row>
    <row r="16" spans="1:24" ht="14.25" customHeight="1" thickBot="1">
      <c r="A16" s="509">
        <v>1964</v>
      </c>
      <c r="B16" s="510">
        <v>7987.9036283348041</v>
      </c>
      <c r="C16" s="475">
        <v>5364.1074498191965</v>
      </c>
      <c r="D16" s="475">
        <v>664.43384005445466</v>
      </c>
      <c r="E16" s="475">
        <v>2199.7114968674191</v>
      </c>
      <c r="F16" s="475">
        <v>1917.722704006836</v>
      </c>
      <c r="G16" s="475">
        <v>281.98879286058292</v>
      </c>
      <c r="H16" s="475"/>
      <c r="I16" s="475">
        <v>674.88981351574887</v>
      </c>
      <c r="J16" s="511">
        <v>915.23897192201468</v>
      </c>
      <c r="K16" s="512">
        <v>-3.008914097983054</v>
      </c>
      <c r="L16" s="513">
        <v>0.27538032495341724</v>
      </c>
      <c r="M16" s="514"/>
      <c r="N16" s="512">
        <v>12.897417442581617</v>
      </c>
      <c r="O16" s="475">
        <v>12.53262617009694</v>
      </c>
      <c r="P16" s="475">
        <v>10.37292823106737</v>
      </c>
      <c r="Q16" s="475">
        <v>11.513361658193123</v>
      </c>
      <c r="R16" s="475">
        <v>30.597184374710661</v>
      </c>
      <c r="S16" s="511">
        <v>16.93210121762554</v>
      </c>
    </row>
    <row r="17" spans="1:19" ht="14.25" customHeight="1">
      <c r="A17" s="498">
        <v>1965</v>
      </c>
      <c r="B17" s="507">
        <v>9265.8865338405176</v>
      </c>
      <c r="C17" s="474">
        <v>6277.8381981992025</v>
      </c>
      <c r="D17" s="474">
        <v>789.27343057965061</v>
      </c>
      <c r="E17" s="474">
        <v>2695.6849368312246</v>
      </c>
      <c r="F17" s="474">
        <v>2335.408258068177</v>
      </c>
      <c r="G17" s="474">
        <v>360.27667876304741</v>
      </c>
      <c r="H17" s="474"/>
      <c r="I17" s="474">
        <v>726.29869481592959</v>
      </c>
      <c r="J17" s="506">
        <v>1223.2087265854916</v>
      </c>
      <c r="K17" s="505">
        <v>-5.3627899495074347</v>
      </c>
      <c r="L17" s="508">
        <v>0.2909257443403982</v>
      </c>
      <c r="M17" s="504"/>
      <c r="N17" s="505">
        <v>15.99897751610866</v>
      </c>
      <c r="O17" s="474">
        <v>17.03416191655154</v>
      </c>
      <c r="P17" s="474">
        <v>18.788867002163002</v>
      </c>
      <c r="Q17" s="474">
        <v>22.54720406153783</v>
      </c>
      <c r="R17" s="474">
        <v>7.6173740173040905</v>
      </c>
      <c r="S17" s="506">
        <v>33.649108496411188</v>
      </c>
    </row>
    <row r="18" spans="1:19" ht="14.25" customHeight="1">
      <c r="A18" s="498">
        <v>1966</v>
      </c>
      <c r="B18" s="507">
        <v>10749.160546980429</v>
      </c>
      <c r="C18" s="474">
        <v>7206.3518794274305</v>
      </c>
      <c r="D18" s="474">
        <v>949.95518410099771</v>
      </c>
      <c r="E18" s="474">
        <v>3141.6677830692365</v>
      </c>
      <c r="F18" s="474">
        <v>2731.4212831996906</v>
      </c>
      <c r="G18" s="474">
        <v>410.24649986954569</v>
      </c>
      <c r="H18" s="474"/>
      <c r="I18" s="474">
        <v>914.8562818537232</v>
      </c>
      <c r="J18" s="506">
        <v>1463.670581470959</v>
      </c>
      <c r="K18" s="505">
        <v>-5.1056479919392812</v>
      </c>
      <c r="L18" s="508">
        <v>0.29227098891473619</v>
      </c>
      <c r="M18" s="504"/>
      <c r="N18" s="505">
        <v>16.007901755787259</v>
      </c>
      <c r="O18" s="474">
        <v>14.790341068276858</v>
      </c>
      <c r="P18" s="474">
        <v>20.358186060227656</v>
      </c>
      <c r="Q18" s="474">
        <v>16.544323861610643</v>
      </c>
      <c r="R18" s="474">
        <v>25.961438232459024</v>
      </c>
      <c r="S18" s="506">
        <v>19.658284776687385</v>
      </c>
    </row>
    <row r="19" spans="1:19" ht="14.25" customHeight="1">
      <c r="A19" s="498">
        <v>1967</v>
      </c>
      <c r="B19" s="507">
        <v>12172.301651262995</v>
      </c>
      <c r="C19" s="474">
        <v>8122.2919394810633</v>
      </c>
      <c r="D19" s="474">
        <v>1168.7999723086725</v>
      </c>
      <c r="E19" s="474">
        <v>3340.7303977624069</v>
      </c>
      <c r="F19" s="474">
        <v>3124.5274576720412</v>
      </c>
      <c r="G19" s="474">
        <v>216.20294009036559</v>
      </c>
      <c r="H19" s="474"/>
      <c r="I19" s="474">
        <v>1001.4667115149166</v>
      </c>
      <c r="J19" s="506">
        <v>1460.9873698040653</v>
      </c>
      <c r="K19" s="505">
        <v>-3.7751336719581623</v>
      </c>
      <c r="L19" s="508">
        <v>0.2744534676739443</v>
      </c>
      <c r="M19" s="504"/>
      <c r="N19" s="505">
        <v>13.239555759378273</v>
      </c>
      <c r="O19" s="474">
        <v>12.710176735449764</v>
      </c>
      <c r="P19" s="474">
        <v>23.03738027544755</v>
      </c>
      <c r="Q19" s="474">
        <v>6.3362082956682775</v>
      </c>
      <c r="R19" s="474">
        <v>9.4671077172580063</v>
      </c>
      <c r="S19" s="506">
        <v>-0.18332073492910439</v>
      </c>
    </row>
    <row r="20" spans="1:19" ht="14.25" customHeight="1">
      <c r="A20" s="498">
        <v>1968</v>
      </c>
      <c r="B20" s="507">
        <v>13742.219917253184</v>
      </c>
      <c r="C20" s="474">
        <v>9079.6051637557393</v>
      </c>
      <c r="D20" s="474">
        <v>1279.5253500727567</v>
      </c>
      <c r="E20" s="474">
        <v>3736.0512942089063</v>
      </c>
      <c r="F20" s="474">
        <v>3599.255513522864</v>
      </c>
      <c r="G20" s="474">
        <v>136.79578068604201</v>
      </c>
      <c r="H20" s="474"/>
      <c r="I20" s="474">
        <v>1401.8280864791629</v>
      </c>
      <c r="J20" s="506">
        <v>1754.7899772633816</v>
      </c>
      <c r="K20" s="505">
        <v>-2.568448859860549</v>
      </c>
      <c r="L20" s="508">
        <v>0.27186665012676309</v>
      </c>
      <c r="M20" s="504"/>
      <c r="N20" s="505">
        <v>12.897464349540622</v>
      </c>
      <c r="O20" s="474">
        <v>11.786244959028647</v>
      </c>
      <c r="P20" s="474">
        <v>9.4734240577858628</v>
      </c>
      <c r="Q20" s="474">
        <v>11.833367239430093</v>
      </c>
      <c r="R20" s="474">
        <v>39.977502033853973</v>
      </c>
      <c r="S20" s="506">
        <v>20.109866350091622</v>
      </c>
    </row>
    <row r="21" spans="1:19" ht="14.25" customHeight="1">
      <c r="A21" s="498">
        <v>1969</v>
      </c>
      <c r="B21" s="507">
        <v>15734.89896455837</v>
      </c>
      <c r="C21" s="474">
        <v>9984.8431453111916</v>
      </c>
      <c r="D21" s="474">
        <v>1462.6269508174141</v>
      </c>
      <c r="E21" s="474">
        <v>4657.5363848642974</v>
      </c>
      <c r="F21" s="474">
        <v>4150.1015305556884</v>
      </c>
      <c r="G21" s="474">
        <v>507.43485430860881</v>
      </c>
      <c r="H21" s="474"/>
      <c r="I21" s="474">
        <v>1712.6051546219412</v>
      </c>
      <c r="J21" s="506">
        <v>2082.7126710564739</v>
      </c>
      <c r="K21" s="505">
        <v>-2.3521442194714499</v>
      </c>
      <c r="L21" s="508">
        <v>0.29600039983447202</v>
      </c>
      <c r="M21" s="504"/>
      <c r="N21" s="505">
        <v>14.500415939373834</v>
      </c>
      <c r="O21" s="474">
        <v>9.9700148324622049</v>
      </c>
      <c r="P21" s="474">
        <v>14.310119040177337</v>
      </c>
      <c r="Q21" s="474">
        <v>24.664679847510286</v>
      </c>
      <c r="R21" s="474">
        <v>22.169413720574482</v>
      </c>
      <c r="S21" s="506">
        <v>18.687290105479871</v>
      </c>
    </row>
    <row r="22" spans="1:19" ht="14.25" customHeight="1">
      <c r="A22" s="498">
        <v>1970</v>
      </c>
      <c r="B22" s="507">
        <v>17378.139731282747</v>
      </c>
      <c r="C22" s="474">
        <v>11154.397850418693</v>
      </c>
      <c r="D22" s="474">
        <v>1682.0985410863311</v>
      </c>
      <c r="E22" s="474">
        <v>4806.4763453480264</v>
      </c>
      <c r="F22" s="474">
        <v>4622.5215008163996</v>
      </c>
      <c r="G22" s="474">
        <v>183.95484453162732</v>
      </c>
      <c r="H22" s="474"/>
      <c r="I22" s="474">
        <v>2088.4861714566459</v>
      </c>
      <c r="J22" s="506">
        <v>2353.3191770269514</v>
      </c>
      <c r="K22" s="505">
        <v>-1.5239433544982615</v>
      </c>
      <c r="L22" s="508">
        <v>0.27658175268874086</v>
      </c>
      <c r="M22" s="504"/>
      <c r="N22" s="505">
        <v>10.443287690792612</v>
      </c>
      <c r="O22" s="474">
        <v>11.713300730785292</v>
      </c>
      <c r="P22" s="474">
        <v>15.005301942936411</v>
      </c>
      <c r="Q22" s="474">
        <v>3.1978270951944276</v>
      </c>
      <c r="R22" s="474">
        <v>21.947908764625936</v>
      </c>
      <c r="S22" s="506">
        <v>12.992983128739022</v>
      </c>
    </row>
    <row r="23" spans="1:19" ht="14.25" customHeight="1">
      <c r="A23" s="498">
        <v>1971</v>
      </c>
      <c r="B23" s="507">
        <v>19612.526640146614</v>
      </c>
      <c r="C23" s="474">
        <v>12646.63852805981</v>
      </c>
      <c r="D23" s="474">
        <v>1934.0900449438245</v>
      </c>
      <c r="E23" s="474">
        <v>5001.8196119801723</v>
      </c>
      <c r="F23" s="474">
        <v>4777.947054355076</v>
      </c>
      <c r="G23" s="474">
        <v>223.87255762509673</v>
      </c>
      <c r="H23" s="474"/>
      <c r="I23" s="474">
        <v>2533.1382126385629</v>
      </c>
      <c r="J23" s="506">
        <v>2503.1597574757543</v>
      </c>
      <c r="K23" s="505">
        <v>0.15285361092355657</v>
      </c>
      <c r="L23" s="508">
        <v>0.25503188364019891</v>
      </c>
      <c r="M23" s="504"/>
      <c r="N23" s="505">
        <v>12.857457376992443</v>
      </c>
      <c r="O23" s="474">
        <v>13.378047812640137</v>
      </c>
      <c r="P23" s="474">
        <v>14.98078130991971</v>
      </c>
      <c r="Q23" s="474">
        <v>4.0641678559639738</v>
      </c>
      <c r="R23" s="474">
        <v>21.290638514105531</v>
      </c>
      <c r="S23" s="506">
        <v>6.3672017766031708</v>
      </c>
    </row>
    <row r="24" spans="1:19" ht="14.25" customHeight="1">
      <c r="A24" s="498">
        <v>1972</v>
      </c>
      <c r="B24" s="507">
        <v>23018.474421862622</v>
      </c>
      <c r="C24" s="474">
        <v>14737.634373467683</v>
      </c>
      <c r="D24" s="474">
        <v>2242.2689631881485</v>
      </c>
      <c r="E24" s="474">
        <v>6147.6258888053617</v>
      </c>
      <c r="F24" s="474">
        <v>5868.7729876831127</v>
      </c>
      <c r="G24" s="474">
        <v>278.85290112224891</v>
      </c>
      <c r="H24" s="474"/>
      <c r="I24" s="474">
        <v>3045.6400217656274</v>
      </c>
      <c r="J24" s="506">
        <v>3154.6948253641967</v>
      </c>
      <c r="K24" s="505">
        <v>-0.4737707703816838</v>
      </c>
      <c r="L24" s="508">
        <v>0.26707355909592484</v>
      </c>
      <c r="M24" s="504"/>
      <c r="N24" s="505">
        <v>17.366185623141849</v>
      </c>
      <c r="O24" s="474">
        <v>16.534004990879293</v>
      </c>
      <c r="P24" s="474">
        <v>15.934052245911602</v>
      </c>
      <c r="Q24" s="474">
        <v>22.907788879087065</v>
      </c>
      <c r="R24" s="474">
        <v>20.231892858038456</v>
      </c>
      <c r="S24" s="506">
        <v>26.028505209969733</v>
      </c>
    </row>
    <row r="25" spans="1:19" ht="14.25" customHeight="1">
      <c r="A25" s="498">
        <v>1973</v>
      </c>
      <c r="B25" s="507">
        <v>27749.784554854359</v>
      </c>
      <c r="C25" s="474">
        <v>17679.841632984364</v>
      </c>
      <c r="D25" s="474">
        <v>2698.880269057745</v>
      </c>
      <c r="E25" s="474">
        <v>7767.2446698548201</v>
      </c>
      <c r="F25" s="474">
        <v>7492.1669544071574</v>
      </c>
      <c r="G25" s="474">
        <v>275.07771544766263</v>
      </c>
      <c r="H25" s="474"/>
      <c r="I25" s="474">
        <v>3665.8483123745191</v>
      </c>
      <c r="J25" s="506">
        <v>4062.0303294170853</v>
      </c>
      <c r="K25" s="505">
        <v>-1.4276940286127768</v>
      </c>
      <c r="L25" s="508">
        <v>0.27990288193052193</v>
      </c>
      <c r="M25" s="504"/>
      <c r="N25" s="505">
        <v>20.554403590265768</v>
      </c>
      <c r="O25" s="474">
        <v>19.963904551829348</v>
      </c>
      <c r="P25" s="474">
        <v>20.363806187655918</v>
      </c>
      <c r="Q25" s="474">
        <v>26.345434975129734</v>
      </c>
      <c r="R25" s="474">
        <v>20.363808138078742</v>
      </c>
      <c r="S25" s="506">
        <v>28.761435076311702</v>
      </c>
    </row>
    <row r="26" spans="1:19" ht="14.25" customHeight="1">
      <c r="A26" s="498">
        <v>1974</v>
      </c>
      <c r="B26" s="507">
        <v>33983.974672478289</v>
      </c>
      <c r="C26" s="474">
        <v>21720.335713655812</v>
      </c>
      <c r="D26" s="474">
        <v>3417.5326745794223</v>
      </c>
      <c r="E26" s="474">
        <v>10617.980963663545</v>
      </c>
      <c r="F26" s="474">
        <v>9643.418123938709</v>
      </c>
      <c r="G26" s="474">
        <v>974.56283972483595</v>
      </c>
      <c r="H26" s="474"/>
      <c r="I26" s="474">
        <v>4412.6093151200484</v>
      </c>
      <c r="J26" s="506">
        <v>6184.4839945405338</v>
      </c>
      <c r="K26" s="505">
        <v>-5.2138535780378481</v>
      </c>
      <c r="L26" s="508">
        <v>0.31244082147525998</v>
      </c>
      <c r="M26" s="504"/>
      <c r="N26" s="505">
        <v>22.465724392564201</v>
      </c>
      <c r="O26" s="474">
        <v>22.853678016738034</v>
      </c>
      <c r="P26" s="474">
        <v>26.627798711966545</v>
      </c>
      <c r="Q26" s="474">
        <v>36.702027745728394</v>
      </c>
      <c r="R26" s="474">
        <v>20.370755664514164</v>
      </c>
      <c r="S26" s="506">
        <v>52.251054103479035</v>
      </c>
    </row>
    <row r="27" spans="1:19" ht="14.25" customHeight="1">
      <c r="A27" s="498">
        <v>1975</v>
      </c>
      <c r="B27" s="507">
        <v>39900.497831036366</v>
      </c>
      <c r="C27" s="474">
        <v>25557.916480803971</v>
      </c>
      <c r="D27" s="474">
        <v>4240.1982598728719</v>
      </c>
      <c r="E27" s="474">
        <v>11796.225238012021</v>
      </c>
      <c r="F27" s="474">
        <v>10700.74990515607</v>
      </c>
      <c r="G27" s="474">
        <v>1095.4753328559514</v>
      </c>
      <c r="H27" s="474"/>
      <c r="I27" s="474">
        <v>4865.5120595130138</v>
      </c>
      <c r="J27" s="506">
        <v>6559.3542071655193</v>
      </c>
      <c r="K27" s="505">
        <v>-4.2451654483743315</v>
      </c>
      <c r="L27" s="508">
        <v>0.29564105410324976</v>
      </c>
      <c r="M27" s="504"/>
      <c r="N27" s="505">
        <v>17.409744491569246</v>
      </c>
      <c r="O27" s="474">
        <v>17.668146651782337</v>
      </c>
      <c r="P27" s="474">
        <v>24.07191572483476</v>
      </c>
      <c r="Q27" s="474">
        <v>11.096688517154242</v>
      </c>
      <c r="R27" s="474">
        <v>10.263830582985655</v>
      </c>
      <c r="S27" s="506">
        <v>6.0614630574823858</v>
      </c>
    </row>
    <row r="28" spans="1:19" ht="14.25" customHeight="1">
      <c r="A28" s="498">
        <v>1976</v>
      </c>
      <c r="B28" s="507">
        <v>48016.365611021996</v>
      </c>
      <c r="C28" s="474">
        <v>31422.290483685745</v>
      </c>
      <c r="D28" s="474">
        <v>5514.296382347432</v>
      </c>
      <c r="E28" s="474">
        <v>13406.329089337114</v>
      </c>
      <c r="F28" s="474">
        <v>12149.839323830403</v>
      </c>
      <c r="G28" s="474">
        <v>1256.48976550671</v>
      </c>
      <c r="H28" s="474"/>
      <c r="I28" s="474">
        <v>5947.8536950204461</v>
      </c>
      <c r="J28" s="506">
        <v>8274.4040393687537</v>
      </c>
      <c r="K28" s="505">
        <v>-4.8453278684096324</v>
      </c>
      <c r="L28" s="508">
        <v>0.27920332825564242</v>
      </c>
      <c r="M28" s="504"/>
      <c r="N28" s="505">
        <v>20.340266966976905</v>
      </c>
      <c r="O28" s="474">
        <v>22.94543065467165</v>
      </c>
      <c r="P28" s="474">
        <v>30.048078990362104</v>
      </c>
      <c r="Q28" s="474">
        <v>13.649314241107513</v>
      </c>
      <c r="R28" s="474">
        <v>22.24517424412187</v>
      </c>
      <c r="S28" s="506">
        <v>26.146626299425833</v>
      </c>
    </row>
    <row r="29" spans="1:19" ht="14.25" customHeight="1">
      <c r="A29" s="498">
        <v>1977</v>
      </c>
      <c r="B29" s="507">
        <v>60925.288787775527</v>
      </c>
      <c r="C29" s="474">
        <v>39647.122611332648</v>
      </c>
      <c r="D29" s="474">
        <v>7157.0890167775024</v>
      </c>
      <c r="E29" s="474">
        <v>15710.479751009547</v>
      </c>
      <c r="F29" s="474">
        <v>14866.265820228693</v>
      </c>
      <c r="G29" s="474">
        <v>844.21393078085339</v>
      </c>
      <c r="H29" s="474"/>
      <c r="I29" s="474">
        <v>7994.6723480751234</v>
      </c>
      <c r="J29" s="506">
        <v>9584.074939419299</v>
      </c>
      <c r="K29" s="505">
        <v>-2.6087731760790343</v>
      </c>
      <c r="L29" s="508">
        <v>0.25786467431832355</v>
      </c>
      <c r="M29" s="504"/>
      <c r="N29" s="505">
        <v>26.884423701135617</v>
      </c>
      <c r="O29" s="474">
        <v>26.175151464267653</v>
      </c>
      <c r="P29" s="474">
        <v>29.791518636702929</v>
      </c>
      <c r="Q29" s="474">
        <v>17.187036408833698</v>
      </c>
      <c r="R29" s="474">
        <v>34.412726976930806</v>
      </c>
      <c r="S29" s="506">
        <v>15.82797859301126</v>
      </c>
    </row>
    <row r="30" spans="1:19" ht="14.25" customHeight="1">
      <c r="A30" s="498">
        <v>1978</v>
      </c>
      <c r="B30" s="507">
        <v>74571.381955012461</v>
      </c>
      <c r="C30" s="474">
        <v>47860.890926242377</v>
      </c>
      <c r="D30" s="474">
        <v>9121.4275865464624</v>
      </c>
      <c r="E30" s="474">
        <v>17546.746407832823</v>
      </c>
      <c r="F30" s="474">
        <v>17304.141583885903</v>
      </c>
      <c r="G30" s="474">
        <v>242.60482394692096</v>
      </c>
      <c r="H30" s="474"/>
      <c r="I30" s="474">
        <v>10293.27049857778</v>
      </c>
      <c r="J30" s="506">
        <v>10250.953464186989</v>
      </c>
      <c r="K30" s="505">
        <v>5.674701645776186E-2</v>
      </c>
      <c r="L30" s="508">
        <v>0.2353013441325045</v>
      </c>
      <c r="M30" s="504"/>
      <c r="N30" s="505">
        <v>22.398077118306546</v>
      </c>
      <c r="O30" s="474">
        <v>20.717186453682078</v>
      </c>
      <c r="P30" s="474">
        <v>27.446054746059435</v>
      </c>
      <c r="Q30" s="474">
        <v>11.688164116727751</v>
      </c>
      <c r="R30" s="474">
        <v>28.751624212042781</v>
      </c>
      <c r="S30" s="506">
        <v>6.958193972637039</v>
      </c>
    </row>
    <row r="31" spans="1:19" ht="14.25" customHeight="1">
      <c r="A31" s="498">
        <v>1979</v>
      </c>
      <c r="B31" s="507">
        <v>87233.13244431444</v>
      </c>
      <c r="C31" s="474">
        <v>56377.436694792937</v>
      </c>
      <c r="D31" s="474">
        <v>11099.647484174066</v>
      </c>
      <c r="E31" s="474">
        <v>20106.353445290835</v>
      </c>
      <c r="F31" s="474">
        <v>19243.223083674246</v>
      </c>
      <c r="G31" s="474">
        <v>863.1303616165917</v>
      </c>
      <c r="H31" s="474"/>
      <c r="I31" s="474">
        <v>11868.007058038531</v>
      </c>
      <c r="J31" s="506">
        <v>12218.312237981921</v>
      </c>
      <c r="K31" s="505">
        <v>-0.40157354221689689</v>
      </c>
      <c r="L31" s="508">
        <v>0.23048987101461468</v>
      </c>
      <c r="M31" s="504"/>
      <c r="N31" s="505">
        <v>16.979369507917362</v>
      </c>
      <c r="O31" s="474">
        <v>17.794373660271525</v>
      </c>
      <c r="P31" s="474">
        <v>21.687612809044875</v>
      </c>
      <c r="Q31" s="474">
        <v>14.587359832791623</v>
      </c>
      <c r="R31" s="474">
        <v>15.29869986102408</v>
      </c>
      <c r="S31" s="506">
        <v>19.191958881367977</v>
      </c>
    </row>
    <row r="32" spans="1:19" ht="14.25" customHeight="1" thickBot="1">
      <c r="A32" s="509">
        <v>1980</v>
      </c>
      <c r="B32" s="510">
        <v>100230.14042052605</v>
      </c>
      <c r="C32" s="475">
        <v>65506.36239929781</v>
      </c>
      <c r="D32" s="475">
        <v>13569.211246957266</v>
      </c>
      <c r="E32" s="475">
        <v>24118.915536816032</v>
      </c>
      <c r="F32" s="475">
        <v>22756.506223405184</v>
      </c>
      <c r="G32" s="475">
        <v>1362.4093134108493</v>
      </c>
      <c r="H32" s="475"/>
      <c r="I32" s="475">
        <v>14310.227201221991</v>
      </c>
      <c r="J32" s="511">
        <v>17274.575963767042</v>
      </c>
      <c r="K32" s="512">
        <v>-2.9575422623452536</v>
      </c>
      <c r="L32" s="515">
        <v>0.24063535614758791</v>
      </c>
      <c r="M32" s="516"/>
      <c r="N32" s="512">
        <v>14.899164585782</v>
      </c>
      <c r="O32" s="475">
        <v>16.192516438669568</v>
      </c>
      <c r="P32" s="475">
        <v>22.249028775952716</v>
      </c>
      <c r="Q32" s="475">
        <v>19.956687334893086</v>
      </c>
      <c r="R32" s="475">
        <v>20.578182429789482</v>
      </c>
      <c r="S32" s="511">
        <v>41.382669122394724</v>
      </c>
    </row>
    <row r="33" spans="1:19" ht="14.25" customHeight="1">
      <c r="A33" s="498">
        <v>1981</v>
      </c>
      <c r="B33" s="507">
        <v>112454.02061971059</v>
      </c>
      <c r="C33" s="474">
        <v>74125.078630190634</v>
      </c>
      <c r="D33" s="474">
        <v>16298.818831565908</v>
      </c>
      <c r="E33" s="474">
        <v>25172.882416271936</v>
      </c>
      <c r="F33" s="474">
        <v>25436.82858271278</v>
      </c>
      <c r="G33" s="474">
        <v>-263.94616644084482</v>
      </c>
      <c r="H33" s="474"/>
      <c r="I33" s="474">
        <v>18325.145551134796</v>
      </c>
      <c r="J33" s="506">
        <v>21467.904809452681</v>
      </c>
      <c r="K33" s="505">
        <v>-2.7947059971700394</v>
      </c>
      <c r="L33" s="508">
        <v>0.22385044374180171</v>
      </c>
      <c r="M33" s="504"/>
      <c r="N33" s="505">
        <v>12.195812704539733</v>
      </c>
      <c r="O33" s="474">
        <v>13.157067367528263</v>
      </c>
      <c r="P33" s="474">
        <v>20.116184610367259</v>
      </c>
      <c r="Q33" s="474">
        <v>4.3698767378122394</v>
      </c>
      <c r="R33" s="474">
        <v>28.056286552668851</v>
      </c>
      <c r="S33" s="506">
        <v>24.274568906820249</v>
      </c>
    </row>
    <row r="34" spans="1:19" ht="14.25" customHeight="1">
      <c r="A34" s="498">
        <v>1982</v>
      </c>
      <c r="B34" s="507">
        <v>129320.59927590025</v>
      </c>
      <c r="C34" s="474">
        <v>84841.802136594633</v>
      </c>
      <c r="D34" s="474">
        <v>18974.674744171429</v>
      </c>
      <c r="E34" s="474">
        <v>28809.270179584528</v>
      </c>
      <c r="F34" s="474">
        <v>28967.032409051171</v>
      </c>
      <c r="G34" s="474">
        <v>-157.76222946664279</v>
      </c>
      <c r="H34" s="474"/>
      <c r="I34" s="474">
        <v>21978.475106955688</v>
      </c>
      <c r="J34" s="506">
        <v>25283.622891406027</v>
      </c>
      <c r="K34" s="505">
        <v>-2.5557782773639488</v>
      </c>
      <c r="L34" s="508">
        <v>0.22277402317105813</v>
      </c>
      <c r="M34" s="504"/>
      <c r="N34" s="505">
        <v>14.998644391051098</v>
      </c>
      <c r="O34" s="474">
        <v>14.457621771802277</v>
      </c>
      <c r="P34" s="474">
        <v>16.417483624170327</v>
      </c>
      <c r="Q34" s="474">
        <v>14.44565506317228</v>
      </c>
      <c r="R34" s="474">
        <v>19.936155735443293</v>
      </c>
      <c r="S34" s="506">
        <v>17.774059070139071</v>
      </c>
    </row>
    <row r="35" spans="1:19" ht="14.25" customHeight="1">
      <c r="A35" s="498">
        <v>1983</v>
      </c>
      <c r="B35" s="507">
        <v>147258.48901172949</v>
      </c>
      <c r="C35" s="474">
        <v>95749.844202529057</v>
      </c>
      <c r="D35" s="474">
        <v>22276.218858257165</v>
      </c>
      <c r="E35" s="474">
        <v>31586.947741873089</v>
      </c>
      <c r="F35" s="474">
        <v>32119.992857971403</v>
      </c>
      <c r="G35" s="474">
        <v>-533.04511609831206</v>
      </c>
      <c r="H35" s="474"/>
      <c r="I35" s="474">
        <v>28150.226707004673</v>
      </c>
      <c r="J35" s="506">
        <v>30504.74849793451</v>
      </c>
      <c r="K35" s="505">
        <v>-1.5989039455255405</v>
      </c>
      <c r="L35" s="508">
        <v>0.21450001255518189</v>
      </c>
      <c r="M35" s="504"/>
      <c r="N35" s="505">
        <v>13.870868087735566</v>
      </c>
      <c r="O35" s="474">
        <v>12.856919338385286</v>
      </c>
      <c r="P35" s="474">
        <v>17.399740225322667</v>
      </c>
      <c r="Q35" s="474">
        <v>9.641610304508653</v>
      </c>
      <c r="R35" s="474">
        <v>28.080890826205529</v>
      </c>
      <c r="S35" s="506">
        <v>20.650227338674476</v>
      </c>
    </row>
    <row r="36" spans="1:19" ht="14.25" customHeight="1">
      <c r="A36" s="498">
        <v>1984</v>
      </c>
      <c r="B36" s="507">
        <v>166174.12094978127</v>
      </c>
      <c r="C36" s="474">
        <v>105746.018664139</v>
      </c>
      <c r="D36" s="474">
        <v>24754.806344748678</v>
      </c>
      <c r="E36" s="474">
        <v>33862.802455826648</v>
      </c>
      <c r="F36" s="474">
        <v>33238.374854933703</v>
      </c>
      <c r="G36" s="474">
        <v>624.42760089294029</v>
      </c>
      <c r="H36" s="474"/>
      <c r="I36" s="474">
        <v>35495.234663053954</v>
      </c>
      <c r="J36" s="506">
        <v>33684.741177987024</v>
      </c>
      <c r="K36" s="505">
        <v>1.0895159094081031</v>
      </c>
      <c r="L36" s="508">
        <v>0.20377903768818595</v>
      </c>
      <c r="M36" s="504"/>
      <c r="N36" s="505">
        <v>12.845189479395724</v>
      </c>
      <c r="O36" s="474">
        <v>10.439885876436673</v>
      </c>
      <c r="P36" s="474">
        <v>11.126607716788396</v>
      </c>
      <c r="Q36" s="474">
        <v>7.20504789684564</v>
      </c>
      <c r="R36" s="474">
        <v>26.092180473351601</v>
      </c>
      <c r="S36" s="506">
        <v>10.424582521202662</v>
      </c>
    </row>
    <row r="37" spans="1:19" ht="14.25" customHeight="1">
      <c r="A37" s="498">
        <v>1985</v>
      </c>
      <c r="B37" s="507">
        <v>184645.03788617699</v>
      </c>
      <c r="C37" s="474">
        <v>116990.52944052761</v>
      </c>
      <c r="D37" s="474">
        <v>28006.563291644896</v>
      </c>
      <c r="E37" s="474">
        <v>38010.138156890898</v>
      </c>
      <c r="F37" s="474">
        <v>37930.017152324835</v>
      </c>
      <c r="G37" s="474">
        <v>80.121004566063377</v>
      </c>
      <c r="H37" s="474"/>
      <c r="I37" s="474">
        <v>38634.309246355821</v>
      </c>
      <c r="J37" s="506">
        <v>36996.502249242199</v>
      </c>
      <c r="K37" s="505">
        <v>0.88700298467984529</v>
      </c>
      <c r="L37" s="508">
        <v>0.20585518350253179</v>
      </c>
      <c r="M37" s="504"/>
      <c r="N37" s="505">
        <v>11.115399215487788</v>
      </c>
      <c r="O37" s="474">
        <v>10.633507453460167</v>
      </c>
      <c r="P37" s="474">
        <v>13.135860978310676</v>
      </c>
      <c r="Q37" s="474">
        <v>12.247467428232994</v>
      </c>
      <c r="R37" s="474">
        <v>8.8436507410084797</v>
      </c>
      <c r="S37" s="506">
        <v>9.8316357954366893</v>
      </c>
    </row>
    <row r="38" spans="1:19" ht="14.25" customHeight="1">
      <c r="A38" s="498">
        <v>1986</v>
      </c>
      <c r="B38" s="507">
        <v>211385.76144911311</v>
      </c>
      <c r="C38" s="474">
        <v>132125.01039457574</v>
      </c>
      <c r="D38" s="474">
        <v>31614.232529055374</v>
      </c>
      <c r="E38" s="474">
        <v>45389.570071401897</v>
      </c>
      <c r="F38" s="474">
        <v>44523.499803478429</v>
      </c>
      <c r="G38" s="474">
        <v>866.07026792346835</v>
      </c>
      <c r="H38" s="474"/>
      <c r="I38" s="474">
        <v>38532.114265623677</v>
      </c>
      <c r="J38" s="506">
        <v>36275.165811543557</v>
      </c>
      <c r="K38" s="505">
        <v>1.0676918060176137</v>
      </c>
      <c r="L38" s="508">
        <v>0.21472387619791755</v>
      </c>
      <c r="M38" s="504"/>
      <c r="N38" s="505">
        <v>14.482232433140307</v>
      </c>
      <c r="O38" s="474">
        <v>12.93650095133707</v>
      </c>
      <c r="P38" s="474">
        <v>12.881513521820587</v>
      </c>
      <c r="Q38" s="474">
        <v>19.41437803791084</v>
      </c>
      <c r="R38" s="474">
        <v>-0.26451872112035479</v>
      </c>
      <c r="S38" s="506">
        <v>-1.9497422562788858</v>
      </c>
    </row>
    <row r="39" spans="1:19" ht="14.25" customHeight="1">
      <c r="A39" s="498">
        <v>1987</v>
      </c>
      <c r="B39" s="507">
        <v>236377.06240506182</v>
      </c>
      <c r="C39" s="474">
        <v>147739.08224568033</v>
      </c>
      <c r="D39" s="474">
        <v>36525.312012613467</v>
      </c>
      <c r="E39" s="474">
        <v>54125.731106543055</v>
      </c>
      <c r="F39" s="474">
        <v>52702.659209966172</v>
      </c>
      <c r="G39" s="474">
        <v>1423.0718965768842</v>
      </c>
      <c r="H39" s="474"/>
      <c r="I39" s="474">
        <v>41970.810176296822</v>
      </c>
      <c r="J39" s="506">
        <v>43983.873136071867</v>
      </c>
      <c r="K39" s="505">
        <v>-0.85163210816344281</v>
      </c>
      <c r="L39" s="508">
        <v>0.22898047109914502</v>
      </c>
      <c r="M39" s="504"/>
      <c r="N39" s="505">
        <v>11.822603748060324</v>
      </c>
      <c r="O39" s="474">
        <v>11.817650423999982</v>
      </c>
      <c r="P39" s="474">
        <v>15.534394134175212</v>
      </c>
      <c r="Q39" s="474">
        <v>19.247067159698549</v>
      </c>
      <c r="R39" s="474">
        <v>8.9242336586263349</v>
      </c>
      <c r="S39" s="506">
        <v>21.250646694701601</v>
      </c>
    </row>
    <row r="40" spans="1:19" ht="14.25" customHeight="1">
      <c r="A40" s="498">
        <v>1988</v>
      </c>
      <c r="B40" s="507">
        <v>263164.0447388558</v>
      </c>
      <c r="C40" s="474">
        <v>162416.32931942676</v>
      </c>
      <c r="D40" s="474">
        <v>40264.914571788053</v>
      </c>
      <c r="E40" s="474">
        <v>65984.17862725856</v>
      </c>
      <c r="F40" s="474">
        <v>63467.042117750694</v>
      </c>
      <c r="G40" s="474">
        <v>2517.1365095078677</v>
      </c>
      <c r="H40" s="474"/>
      <c r="I40" s="474">
        <v>45612.84019129329</v>
      </c>
      <c r="J40" s="506">
        <v>51114.217970910904</v>
      </c>
      <c r="K40" s="505">
        <v>-2.090474701844915</v>
      </c>
      <c r="L40" s="508">
        <v>0.25073401912763688</v>
      </c>
      <c r="M40" s="504"/>
      <c r="N40" s="505">
        <v>11.332310360931341</v>
      </c>
      <c r="O40" s="474">
        <v>9.9345730666846386</v>
      </c>
      <c r="P40" s="474">
        <v>10.238386349398375</v>
      </c>
      <c r="Q40" s="474">
        <v>21.909075920605869</v>
      </c>
      <c r="R40" s="474">
        <v>8.6775308832454101</v>
      </c>
      <c r="S40" s="506">
        <v>16.211270919184528</v>
      </c>
    </row>
    <row r="41" spans="1:19" ht="14.25" customHeight="1">
      <c r="A41" s="498">
        <v>1989</v>
      </c>
      <c r="B41" s="507">
        <v>294887.04819032172</v>
      </c>
      <c r="C41" s="474">
        <v>182780.83338200473</v>
      </c>
      <c r="D41" s="474">
        <v>46590.243597500812</v>
      </c>
      <c r="E41" s="474">
        <v>77795.946251970774</v>
      </c>
      <c r="F41" s="474">
        <v>75203.055864530295</v>
      </c>
      <c r="G41" s="474">
        <v>2592.8903874404728</v>
      </c>
      <c r="H41" s="474"/>
      <c r="I41" s="474">
        <v>49045.028192080135</v>
      </c>
      <c r="J41" s="506">
        <v>61325.003233234704</v>
      </c>
      <c r="K41" s="505">
        <v>-4.1642978613387607</v>
      </c>
      <c r="L41" s="508">
        <v>0.26381608391888695</v>
      </c>
      <c r="M41" s="504"/>
      <c r="N41" s="505">
        <v>12.054459598743982</v>
      </c>
      <c r="O41" s="474">
        <v>12.53845850839712</v>
      </c>
      <c r="P41" s="474">
        <v>15.709282120629787</v>
      </c>
      <c r="Q41" s="474">
        <v>17.900908779112523</v>
      </c>
      <c r="R41" s="474">
        <v>7.5246092687777599</v>
      </c>
      <c r="S41" s="506">
        <v>19.976409045590326</v>
      </c>
    </row>
    <row r="42" spans="1:19" ht="14.25" customHeight="1">
      <c r="A42" s="498">
        <v>1990</v>
      </c>
      <c r="B42" s="507">
        <v>328463.55648320523</v>
      </c>
      <c r="C42" s="474">
        <v>201686.14166793835</v>
      </c>
      <c r="D42" s="474">
        <v>53245.81039256481</v>
      </c>
      <c r="E42" s="474">
        <v>87151.451919541811</v>
      </c>
      <c r="F42" s="474">
        <v>84578.516617457339</v>
      </c>
      <c r="G42" s="474">
        <v>2572.9353020844833</v>
      </c>
      <c r="H42" s="474"/>
      <c r="I42" s="474">
        <v>51736.61436662855</v>
      </c>
      <c r="J42" s="506">
        <v>65356.461863468292</v>
      </c>
      <c r="K42" s="505">
        <v>-4.1465323102096239</v>
      </c>
      <c r="L42" s="508">
        <v>0.2653306590620137</v>
      </c>
      <c r="M42" s="504"/>
      <c r="N42" s="505">
        <v>11.386226861755233</v>
      </c>
      <c r="O42" s="474">
        <v>10.343156848629897</v>
      </c>
      <c r="P42" s="474">
        <v>14.285323022910767</v>
      </c>
      <c r="Q42" s="474">
        <v>12.02569814790837</v>
      </c>
      <c r="R42" s="474">
        <v>5.487989861086584</v>
      </c>
      <c r="S42" s="506">
        <v>6.5739232249216739</v>
      </c>
    </row>
    <row r="43" spans="1:19" ht="14.25" customHeight="1">
      <c r="A43" s="498">
        <v>1991</v>
      </c>
      <c r="B43" s="507">
        <v>360186.55993467115</v>
      </c>
      <c r="C43" s="474">
        <v>220908.68533057455</v>
      </c>
      <c r="D43" s="474">
        <v>60815.720935657293</v>
      </c>
      <c r="E43" s="474">
        <v>92664.796317416287</v>
      </c>
      <c r="F43" s="474">
        <v>90117.649783049012</v>
      </c>
      <c r="G43" s="474">
        <v>2547.1465343672812</v>
      </c>
      <c r="H43" s="474"/>
      <c r="I43" s="474">
        <v>56874.433540784827</v>
      </c>
      <c r="J43" s="506">
        <v>71077.076189761821</v>
      </c>
      <c r="K43" s="505">
        <v>-3.9431350940892962</v>
      </c>
      <c r="L43" s="508">
        <v>0.25726888958384059</v>
      </c>
      <c r="M43" s="504"/>
      <c r="N43" s="505">
        <v>9.6579979195006835</v>
      </c>
      <c r="O43" s="474">
        <v>9.5309194293997201</v>
      </c>
      <c r="P43" s="474">
        <v>14.216913006454179</v>
      </c>
      <c r="Q43" s="474">
        <v>6.326164712625082</v>
      </c>
      <c r="R43" s="474">
        <v>9.9307216698553589</v>
      </c>
      <c r="S43" s="506">
        <v>8.7529437230615024</v>
      </c>
    </row>
    <row r="44" spans="1:19" ht="14.25" customHeight="1">
      <c r="A44" s="498">
        <v>1992</v>
      </c>
      <c r="B44" s="507">
        <v>387928.15508525877</v>
      </c>
      <c r="C44" s="474">
        <v>240561.08937156742</v>
      </c>
      <c r="D44" s="474">
        <v>68936.882353784313</v>
      </c>
      <c r="E44" s="474">
        <v>92351.410552003494</v>
      </c>
      <c r="F44" s="474">
        <v>89364.102165331846</v>
      </c>
      <c r="G44" s="474">
        <v>2987.3083866716474</v>
      </c>
      <c r="H44" s="474"/>
      <c r="I44" s="474">
        <v>62923.883938168576</v>
      </c>
      <c r="J44" s="506">
        <v>76845.111130265024</v>
      </c>
      <c r="K44" s="505">
        <v>-3.5886096457826953</v>
      </c>
      <c r="L44" s="508">
        <v>0.23806318087870296</v>
      </c>
      <c r="M44" s="504"/>
      <c r="N44" s="505">
        <v>7.7020073029985481</v>
      </c>
      <c r="O44" s="474">
        <v>8.8961663103396926</v>
      </c>
      <c r="P44" s="474">
        <v>13.353720539988601</v>
      </c>
      <c r="Q44" s="474">
        <v>-0.33819290374234035</v>
      </c>
      <c r="R44" s="474">
        <v>10.636502239702605</v>
      </c>
      <c r="S44" s="506">
        <v>8.115183192262565</v>
      </c>
    </row>
    <row r="45" spans="1:19" ht="14.25" customHeight="1">
      <c r="A45" s="498">
        <v>1993</v>
      </c>
      <c r="B45" s="507">
        <v>401343.19863403268</v>
      </c>
      <c r="C45" s="474">
        <v>248714.55395454817</v>
      </c>
      <c r="D45" s="474">
        <v>73548.521087559173</v>
      </c>
      <c r="E45" s="474">
        <v>85163.289913211105</v>
      </c>
      <c r="F45" s="474">
        <v>85068.894459537813</v>
      </c>
      <c r="G45" s="474">
        <v>94.395453673305113</v>
      </c>
      <c r="H45" s="474"/>
      <c r="I45" s="474">
        <v>71280.943341428356</v>
      </c>
      <c r="J45" s="506">
        <v>77364.109662714152</v>
      </c>
      <c r="K45" s="505">
        <v>-1.51570185865608</v>
      </c>
      <c r="L45" s="508">
        <v>0.21219567243960644</v>
      </c>
      <c r="M45" s="504"/>
      <c r="N45" s="505">
        <v>3.4581257825500034</v>
      </c>
      <c r="O45" s="474">
        <v>3.3893530347241851</v>
      </c>
      <c r="P45" s="474">
        <v>6.68965374747863</v>
      </c>
      <c r="Q45" s="474">
        <v>-7.7834443413776881</v>
      </c>
      <c r="R45" s="474">
        <v>13.281219912413134</v>
      </c>
      <c r="S45" s="506">
        <v>0.67538262983228847</v>
      </c>
    </row>
    <row r="46" spans="1:19" ht="14.25" customHeight="1">
      <c r="A46" s="498">
        <v>1994</v>
      </c>
      <c r="B46" s="507">
        <v>426858.06476923602</v>
      </c>
      <c r="C46" s="474">
        <v>263831.05915244488</v>
      </c>
      <c r="D46" s="474">
        <v>75791.657518758671</v>
      </c>
      <c r="E46" s="474">
        <v>91515.800753769421</v>
      </c>
      <c r="F46" s="474">
        <v>89902.158120313659</v>
      </c>
      <c r="G46" s="474">
        <v>1613.6426334557668</v>
      </c>
      <c r="H46" s="474"/>
      <c r="I46" s="474">
        <v>87018.031401561268</v>
      </c>
      <c r="J46" s="506">
        <v>91298.484057298178</v>
      </c>
      <c r="K46" s="505">
        <v>-1.0027812542445387</v>
      </c>
      <c r="L46" s="508">
        <v>0.21439398316919192</v>
      </c>
      <c r="M46" s="504"/>
      <c r="N46" s="505">
        <v>6.3573685120472678</v>
      </c>
      <c r="O46" s="474">
        <v>6.0778530880260417</v>
      </c>
      <c r="P46" s="474">
        <v>3.0498729247445455</v>
      </c>
      <c r="Q46" s="474">
        <v>7.4592125868224279</v>
      </c>
      <c r="R46" s="474">
        <v>22.077553021084316</v>
      </c>
      <c r="S46" s="506">
        <v>18.011419578579769</v>
      </c>
    </row>
    <row r="47" spans="1:19" ht="14.25" customHeight="1" thickBot="1">
      <c r="A47" s="509">
        <v>1995</v>
      </c>
      <c r="B47" s="510">
        <v>460259</v>
      </c>
      <c r="C47" s="475">
        <v>280777</v>
      </c>
      <c r="D47" s="475">
        <v>80890</v>
      </c>
      <c r="E47" s="475">
        <v>103647</v>
      </c>
      <c r="F47" s="475">
        <v>100782</v>
      </c>
      <c r="G47" s="475">
        <v>1638</v>
      </c>
      <c r="H47" s="475">
        <v>1227</v>
      </c>
      <c r="I47" s="475">
        <v>100641</v>
      </c>
      <c r="J47" s="511">
        <v>105696</v>
      </c>
      <c r="K47" s="512">
        <v>-1.0982946558350841</v>
      </c>
      <c r="L47" s="515">
        <v>0.22519277189582387</v>
      </c>
      <c r="M47" s="516"/>
      <c r="N47" s="512">
        <v>7.8248340578550124</v>
      </c>
      <c r="O47" s="475">
        <v>6.4230272591838888</v>
      </c>
      <c r="P47" s="475">
        <v>6.7267858338887487</v>
      </c>
      <c r="Q47" s="475">
        <v>13.255852154832294</v>
      </c>
      <c r="R47" s="475">
        <v>15.655339909464217</v>
      </c>
      <c r="S47" s="511">
        <v>15.769720703868483</v>
      </c>
    </row>
    <row r="48" spans="1:19" ht="14.25" customHeight="1">
      <c r="A48" s="498">
        <v>1996</v>
      </c>
      <c r="B48" s="507">
        <v>488946</v>
      </c>
      <c r="C48" s="474">
        <v>295703</v>
      </c>
      <c r="D48" s="474">
        <v>85262</v>
      </c>
      <c r="E48" s="474">
        <v>108722</v>
      </c>
      <c r="F48" s="474">
        <v>106082</v>
      </c>
      <c r="G48" s="474">
        <v>1367</v>
      </c>
      <c r="H48" s="474">
        <v>1273</v>
      </c>
      <c r="I48" s="474">
        <v>112815</v>
      </c>
      <c r="J48" s="506">
        <v>113556</v>
      </c>
      <c r="K48" s="505">
        <v>-0.15155047796689206</v>
      </c>
      <c r="L48" s="508">
        <v>0.22235993340777918</v>
      </c>
      <c r="M48" s="504"/>
      <c r="N48" s="505">
        <v>6.2327950132425425</v>
      </c>
      <c r="O48" s="474">
        <v>5.3159624898050817</v>
      </c>
      <c r="P48" s="474">
        <v>5.4048708122141242</v>
      </c>
      <c r="Q48" s="474">
        <v>4.8964272964967526</v>
      </c>
      <c r="R48" s="474">
        <v>12.09646168062719</v>
      </c>
      <c r="S48" s="506">
        <v>7.4364214350590263</v>
      </c>
    </row>
    <row r="49" spans="1:19" ht="14.25" customHeight="1">
      <c r="A49" s="498">
        <v>1997</v>
      </c>
      <c r="B49" s="507">
        <v>518971</v>
      </c>
      <c r="C49" s="474">
        <v>312562</v>
      </c>
      <c r="D49" s="474">
        <v>87962</v>
      </c>
      <c r="E49" s="474">
        <v>117383</v>
      </c>
      <c r="F49" s="474">
        <v>114893</v>
      </c>
      <c r="G49" s="474">
        <v>1174</v>
      </c>
      <c r="H49" s="474">
        <v>1316</v>
      </c>
      <c r="I49" s="474">
        <v>133459</v>
      </c>
      <c r="J49" s="506">
        <v>132395</v>
      </c>
      <c r="K49" s="505">
        <v>0.20502108981041331</v>
      </c>
      <c r="L49" s="508">
        <v>0.22618412204150135</v>
      </c>
      <c r="M49" s="504"/>
      <c r="N49" s="505">
        <v>6.1407599203183949</v>
      </c>
      <c r="O49" s="474">
        <v>5.7013286980517552</v>
      </c>
      <c r="P49" s="474">
        <v>3.1667096713658971</v>
      </c>
      <c r="Q49" s="474">
        <v>7.9661889957874266</v>
      </c>
      <c r="R49" s="474">
        <v>18.298985064042906</v>
      </c>
      <c r="S49" s="506">
        <v>16.590052485117468</v>
      </c>
    </row>
    <row r="50" spans="1:19" ht="14.25" customHeight="1">
      <c r="A50" s="498">
        <v>1998</v>
      </c>
      <c r="B50" s="507">
        <v>555559</v>
      </c>
      <c r="C50" s="474">
        <v>331718</v>
      </c>
      <c r="D50" s="474">
        <v>93264</v>
      </c>
      <c r="E50" s="474">
        <v>132969</v>
      </c>
      <c r="F50" s="474">
        <v>129353</v>
      </c>
      <c r="G50" s="474">
        <v>2263</v>
      </c>
      <c r="H50" s="474">
        <v>1353</v>
      </c>
      <c r="I50" s="474">
        <v>145278</v>
      </c>
      <c r="J50" s="506">
        <v>147670</v>
      </c>
      <c r="K50" s="505">
        <v>-0.43055733054455064</v>
      </c>
      <c r="L50" s="508">
        <v>0.23934271607516033</v>
      </c>
      <c r="M50" s="504"/>
      <c r="N50" s="505">
        <v>7.0501049191573406</v>
      </c>
      <c r="O50" s="474">
        <v>6.1287040651134772</v>
      </c>
      <c r="P50" s="474">
        <v>6.0276028284941274</v>
      </c>
      <c r="Q50" s="474">
        <v>13.277902251603724</v>
      </c>
      <c r="R50" s="474">
        <v>8.8559033111292642</v>
      </c>
      <c r="S50" s="506">
        <v>11.537444767551651</v>
      </c>
    </row>
    <row r="51" spans="1:19" ht="14.25" customHeight="1">
      <c r="A51" s="498">
        <v>1999</v>
      </c>
      <c r="B51" s="507">
        <v>595242</v>
      </c>
      <c r="C51" s="474">
        <v>355029</v>
      </c>
      <c r="D51" s="474">
        <v>99557</v>
      </c>
      <c r="E51" s="474">
        <v>152069</v>
      </c>
      <c r="F51" s="474">
        <v>147267</v>
      </c>
      <c r="G51" s="474">
        <v>3392</v>
      </c>
      <c r="H51" s="474">
        <v>1410</v>
      </c>
      <c r="I51" s="474">
        <v>157083</v>
      </c>
      <c r="J51" s="506">
        <v>168496</v>
      </c>
      <c r="K51" s="505">
        <v>-1.9173714220434714</v>
      </c>
      <c r="L51" s="508">
        <v>0.2554742440889588</v>
      </c>
      <c r="M51" s="504"/>
      <c r="N51" s="505">
        <v>7.1428957140465821</v>
      </c>
      <c r="O51" s="474">
        <v>7.0273545601987175</v>
      </c>
      <c r="P51" s="474">
        <v>6.7475124378109541</v>
      </c>
      <c r="Q51" s="474">
        <v>14.364250313982962</v>
      </c>
      <c r="R51" s="474">
        <v>8.1258001899805912</v>
      </c>
      <c r="S51" s="506">
        <v>14.103067650843105</v>
      </c>
    </row>
    <row r="52" spans="1:19" ht="14.25" customHeight="1">
      <c r="A52" s="498">
        <v>2000</v>
      </c>
      <c r="B52" s="507">
        <v>647569</v>
      </c>
      <c r="C52" s="474">
        <v>386194</v>
      </c>
      <c r="D52" s="474">
        <v>107716</v>
      </c>
      <c r="E52" s="474">
        <v>172722</v>
      </c>
      <c r="F52" s="474">
        <v>168191</v>
      </c>
      <c r="G52" s="474">
        <v>2905</v>
      </c>
      <c r="H52" s="474">
        <v>1626</v>
      </c>
      <c r="I52" s="474">
        <v>185133</v>
      </c>
      <c r="J52" s="506">
        <v>204196</v>
      </c>
      <c r="K52" s="505">
        <v>-2.9437789640949457</v>
      </c>
      <c r="L52" s="508">
        <v>0.26672370048597138</v>
      </c>
      <c r="M52" s="504"/>
      <c r="N52" s="505">
        <v>8.7908783318381367</v>
      </c>
      <c r="O52" s="474">
        <v>8.7781561506243158</v>
      </c>
      <c r="P52" s="474">
        <v>8.1953052020450556</v>
      </c>
      <c r="Q52" s="474">
        <v>13.581334788812981</v>
      </c>
      <c r="R52" s="474">
        <v>17.856801818147083</v>
      </c>
      <c r="S52" s="506">
        <v>21.187446586269122</v>
      </c>
    </row>
    <row r="53" spans="1:19" ht="14.25" customHeight="1">
      <c r="A53" s="498">
        <v>2001</v>
      </c>
      <c r="B53" s="507">
        <v>700958</v>
      </c>
      <c r="C53" s="474">
        <v>415688</v>
      </c>
      <c r="D53" s="474">
        <v>115482</v>
      </c>
      <c r="E53" s="474">
        <v>185631</v>
      </c>
      <c r="F53" s="474">
        <v>181553</v>
      </c>
      <c r="G53" s="474">
        <v>2473</v>
      </c>
      <c r="H53" s="474">
        <v>1605</v>
      </c>
      <c r="I53" s="474">
        <v>195405</v>
      </c>
      <c r="J53" s="506">
        <v>211248</v>
      </c>
      <c r="K53" s="505">
        <v>-2.260192479435287</v>
      </c>
      <c r="L53" s="508">
        <v>0.26482471132364566</v>
      </c>
      <c r="M53" s="504"/>
      <c r="N53" s="505">
        <v>8.244526838066669</v>
      </c>
      <c r="O53" s="474">
        <v>7.637094310113568</v>
      </c>
      <c r="P53" s="474">
        <v>7.2096995803780262</v>
      </c>
      <c r="Q53" s="474">
        <v>7.4738597283495967</v>
      </c>
      <c r="R53" s="474">
        <v>5.5484435513927899</v>
      </c>
      <c r="S53" s="506">
        <v>3.4535446335873354</v>
      </c>
    </row>
    <row r="54" spans="1:19" ht="14.25" customHeight="1">
      <c r="A54" s="498">
        <v>2002</v>
      </c>
      <c r="B54" s="507">
        <v>749744</v>
      </c>
      <c r="C54" s="474">
        <v>440229</v>
      </c>
      <c r="D54" s="474">
        <v>124088</v>
      </c>
      <c r="E54" s="474">
        <v>200224</v>
      </c>
      <c r="F54" s="474">
        <v>196263</v>
      </c>
      <c r="G54" s="474">
        <v>2136</v>
      </c>
      <c r="H54" s="474">
        <v>1825</v>
      </c>
      <c r="I54" s="474">
        <v>199164</v>
      </c>
      <c r="J54" s="506">
        <v>213961</v>
      </c>
      <c r="K54" s="505">
        <v>-1.973606991186325</v>
      </c>
      <c r="L54" s="508">
        <v>0.26705648861478049</v>
      </c>
      <c r="M54" s="504"/>
      <c r="N54" s="505">
        <v>6.9599034464261855</v>
      </c>
      <c r="O54" s="474">
        <v>5.9037066261234283</v>
      </c>
      <c r="P54" s="474">
        <v>7.452243639701428</v>
      </c>
      <c r="Q54" s="474">
        <v>7.8612947190932481</v>
      </c>
      <c r="R54" s="474">
        <v>1.9236969371305701</v>
      </c>
      <c r="S54" s="506">
        <v>1.2842725138226152</v>
      </c>
    </row>
    <row r="55" spans="1:19" ht="14.25" customHeight="1">
      <c r="A55" s="498">
        <v>2003</v>
      </c>
      <c r="B55" s="507">
        <v>802683</v>
      </c>
      <c r="C55" s="474">
        <v>465322</v>
      </c>
      <c r="D55" s="474">
        <v>134090</v>
      </c>
      <c r="E55" s="474">
        <v>220967</v>
      </c>
      <c r="F55" s="474">
        <v>217719</v>
      </c>
      <c r="G55" s="474">
        <v>1377</v>
      </c>
      <c r="H55" s="474">
        <v>1871</v>
      </c>
      <c r="I55" s="474">
        <v>205612</v>
      </c>
      <c r="J55" s="506">
        <v>223308</v>
      </c>
      <c r="K55" s="505">
        <v>-2.2046063016159554</v>
      </c>
      <c r="L55" s="508">
        <v>0.27528551121675682</v>
      </c>
      <c r="M55" s="504"/>
      <c r="N55" s="505">
        <v>7.060943468703984</v>
      </c>
      <c r="O55" s="474">
        <v>5.6999879608113035</v>
      </c>
      <c r="P55" s="474">
        <v>8.0604087421829682</v>
      </c>
      <c r="Q55" s="474">
        <v>10.359896915454691</v>
      </c>
      <c r="R55" s="474">
        <v>3.2375328874696185</v>
      </c>
      <c r="S55" s="506">
        <v>4.368553147536236</v>
      </c>
    </row>
    <row r="56" spans="1:19" ht="14.25" customHeight="1">
      <c r="A56" s="498">
        <v>2004</v>
      </c>
      <c r="B56" s="507">
        <v>860059</v>
      </c>
      <c r="C56" s="474">
        <v>501503</v>
      </c>
      <c r="D56" s="474">
        <v>146983</v>
      </c>
      <c r="E56" s="474">
        <v>243421</v>
      </c>
      <c r="F56" s="474">
        <v>239314</v>
      </c>
      <c r="G56" s="474">
        <v>2024</v>
      </c>
      <c r="H56" s="474">
        <v>2083</v>
      </c>
      <c r="I56" s="474">
        <v>218354</v>
      </c>
      <c r="J56" s="506">
        <v>250202</v>
      </c>
      <c r="K56" s="505">
        <v>-3.703001770808747</v>
      </c>
      <c r="L56" s="508">
        <v>0.28302825736373899</v>
      </c>
      <c r="M56" s="504"/>
      <c r="N56" s="505">
        <v>7.1480273034311148</v>
      </c>
      <c r="O56" s="474">
        <v>7.7754759070063351</v>
      </c>
      <c r="P56" s="474">
        <v>9.6151838317547913</v>
      </c>
      <c r="Q56" s="474">
        <v>10.161698353147752</v>
      </c>
      <c r="R56" s="474">
        <v>6.1971091181448612</v>
      </c>
      <c r="S56" s="506">
        <v>12.04345567556917</v>
      </c>
    </row>
    <row r="57" spans="1:19" ht="14.25" customHeight="1">
      <c r="A57" s="498">
        <v>2005</v>
      </c>
      <c r="B57" s="507">
        <v>928122</v>
      </c>
      <c r="C57" s="474">
        <v>539887</v>
      </c>
      <c r="D57" s="474">
        <v>160046</v>
      </c>
      <c r="E57" s="474">
        <v>272906</v>
      </c>
      <c r="F57" s="474">
        <v>269419</v>
      </c>
      <c r="G57" s="474">
        <v>2133</v>
      </c>
      <c r="H57" s="474">
        <v>1354</v>
      </c>
      <c r="I57" s="474">
        <v>231479</v>
      </c>
      <c r="J57" s="506">
        <v>276196</v>
      </c>
      <c r="K57" s="505">
        <v>-4.818008839355171</v>
      </c>
      <c r="L57" s="508">
        <v>0.29404108511596538</v>
      </c>
      <c r="M57" s="504"/>
      <c r="N57" s="505">
        <v>7.9137594048780402</v>
      </c>
      <c r="O57" s="474">
        <v>7.6537926991463667</v>
      </c>
      <c r="P57" s="474">
        <v>8.8874223549662226</v>
      </c>
      <c r="Q57" s="474">
        <v>12.112759375731752</v>
      </c>
      <c r="R57" s="474">
        <v>6.0108814127517673</v>
      </c>
      <c r="S57" s="506">
        <v>10.389205521938273</v>
      </c>
    </row>
    <row r="58" spans="1:19" ht="14.25" customHeight="1">
      <c r="A58" s="498">
        <v>2006</v>
      </c>
      <c r="B58" s="507">
        <v>1004976</v>
      </c>
      <c r="C58" s="474">
        <v>581510</v>
      </c>
      <c r="D58" s="474">
        <v>173555</v>
      </c>
      <c r="E58" s="474">
        <v>307365</v>
      </c>
      <c r="F58" s="474">
        <v>301950</v>
      </c>
      <c r="G58" s="474">
        <v>3661</v>
      </c>
      <c r="H58" s="474">
        <v>1754</v>
      </c>
      <c r="I58" s="474">
        <v>253088</v>
      </c>
      <c r="J58" s="506">
        <v>310542</v>
      </c>
      <c r="K58" s="505">
        <v>-5.7169524446354938</v>
      </c>
      <c r="L58" s="508">
        <v>0.30584312461193103</v>
      </c>
      <c r="M58" s="504"/>
      <c r="N58" s="505">
        <v>8.2805924221169178</v>
      </c>
      <c r="O58" s="474">
        <v>7.7095762631810061</v>
      </c>
      <c r="P58" s="474">
        <v>8.440698299238969</v>
      </c>
      <c r="Q58" s="474">
        <v>12.626691974526016</v>
      </c>
      <c r="R58" s="474">
        <v>9.3351880732161376</v>
      </c>
      <c r="S58" s="506">
        <v>12.435371982215537</v>
      </c>
    </row>
    <row r="59" spans="1:19" ht="14.25" customHeight="1">
      <c r="A59" s="498">
        <v>2007</v>
      </c>
      <c r="B59" s="507">
        <v>1077541</v>
      </c>
      <c r="C59" s="474">
        <v>621914</v>
      </c>
      <c r="D59" s="474">
        <v>189709</v>
      </c>
      <c r="E59" s="474">
        <v>328208</v>
      </c>
      <c r="F59" s="474">
        <v>321924</v>
      </c>
      <c r="G59" s="474">
        <v>5942</v>
      </c>
      <c r="H59" s="474">
        <v>342</v>
      </c>
      <c r="I59" s="474">
        <v>279332</v>
      </c>
      <c r="J59" s="506">
        <v>341622</v>
      </c>
      <c r="K59" s="505">
        <v>-5.7807545142133803</v>
      </c>
      <c r="L59" s="508">
        <v>0.30458980215137987</v>
      </c>
      <c r="M59" s="504"/>
      <c r="N59" s="505">
        <v>7.2205704414831873</v>
      </c>
      <c r="O59" s="474">
        <v>6.9481178311636915</v>
      </c>
      <c r="P59" s="474">
        <v>9.3077122526000302</v>
      </c>
      <c r="Q59" s="474">
        <v>6.7811884892554408</v>
      </c>
      <c r="R59" s="474">
        <v>10.369515741560242</v>
      </c>
      <c r="S59" s="506">
        <v>10.008308054949101</v>
      </c>
    </row>
    <row r="60" spans="1:19" ht="15">
      <c r="A60" s="498">
        <v>2008</v>
      </c>
      <c r="B60" s="507">
        <v>1112432</v>
      </c>
      <c r="C60" s="474">
        <v>639994</v>
      </c>
      <c r="D60" s="474">
        <v>208274</v>
      </c>
      <c r="E60" s="474">
        <v>316810</v>
      </c>
      <c r="F60" s="474">
        <v>309886</v>
      </c>
      <c r="G60" s="474">
        <v>4471</v>
      </c>
      <c r="H60" s="474">
        <v>2453</v>
      </c>
      <c r="I60" s="474">
        <v>284202</v>
      </c>
      <c r="J60" s="506">
        <v>336848</v>
      </c>
      <c r="K60" s="505">
        <v>-4.7325139873718127</v>
      </c>
      <c r="L60" s="508">
        <v>0.28479044112359225</v>
      </c>
      <c r="M60" s="504"/>
      <c r="N60" s="505">
        <v>3.238020641441941</v>
      </c>
      <c r="O60" s="474">
        <v>2.9071543653945708</v>
      </c>
      <c r="P60" s="474">
        <v>9.7860407255322635</v>
      </c>
      <c r="Q60" s="474">
        <v>-3.472797738019795</v>
      </c>
      <c r="R60" s="474">
        <v>1.7434450761101505</v>
      </c>
      <c r="S60" s="506">
        <v>-1.397450983835935</v>
      </c>
    </row>
    <row r="61" spans="1:19" ht="15">
      <c r="A61" s="498">
        <v>2009</v>
      </c>
      <c r="B61" s="507">
        <v>1072990</v>
      </c>
      <c r="C61" s="474">
        <v>611492</v>
      </c>
      <c r="D61" s="474">
        <v>220225</v>
      </c>
      <c r="E61" s="474">
        <v>250564</v>
      </c>
      <c r="F61" s="474">
        <v>248528</v>
      </c>
      <c r="G61" s="474">
        <v>-59</v>
      </c>
      <c r="H61" s="474">
        <v>2095</v>
      </c>
      <c r="I61" s="474">
        <v>246631</v>
      </c>
      <c r="J61" s="506">
        <v>255922</v>
      </c>
      <c r="K61" s="505">
        <v>-0.86589809783874971</v>
      </c>
      <c r="L61" s="508">
        <v>0.23351941770193571</v>
      </c>
      <c r="M61" s="504"/>
      <c r="N61" s="505">
        <v>-3.5455650322896104</v>
      </c>
      <c r="O61" s="474">
        <v>-4.4534792513679866</v>
      </c>
      <c r="P61" s="474">
        <v>5.7381142149284026</v>
      </c>
      <c r="Q61" s="474">
        <v>-20.910324800353518</v>
      </c>
      <c r="R61" s="474">
        <v>-13.219822520601543</v>
      </c>
      <c r="S61" s="506">
        <v>-24.024485821498121</v>
      </c>
    </row>
    <row r="62" spans="1:19" ht="15">
      <c r="A62" s="498">
        <v>2010</v>
      </c>
      <c r="B62" s="507">
        <v>1077145</v>
      </c>
      <c r="C62" s="474">
        <v>626405</v>
      </c>
      <c r="D62" s="474">
        <v>220650</v>
      </c>
      <c r="E62" s="474">
        <v>241268</v>
      </c>
      <c r="F62" s="474">
        <v>235617</v>
      </c>
      <c r="G62" s="474">
        <v>3592</v>
      </c>
      <c r="H62" s="474">
        <v>2059</v>
      </c>
      <c r="I62" s="474">
        <v>278203</v>
      </c>
      <c r="J62" s="506">
        <v>289381</v>
      </c>
      <c r="K62" s="505">
        <v>-1.0377432936141373</v>
      </c>
      <c r="L62" s="508">
        <v>0.22398841381615289</v>
      </c>
      <c r="M62" s="504"/>
      <c r="N62" s="505">
        <v>0.38723566855236591</v>
      </c>
      <c r="O62" s="474">
        <v>2.4387890602002971</v>
      </c>
      <c r="P62" s="474">
        <v>0.19298444772390955</v>
      </c>
      <c r="Q62" s="474">
        <v>-3.7100301719321216</v>
      </c>
      <c r="R62" s="474">
        <v>12.801310459755676</v>
      </c>
      <c r="S62" s="506">
        <v>13.073905330530389</v>
      </c>
    </row>
    <row r="63" spans="1:19" ht="15">
      <c r="A63" s="498">
        <v>2011</v>
      </c>
      <c r="B63" s="507">
        <v>1068690</v>
      </c>
      <c r="C63" s="474">
        <v>625508</v>
      </c>
      <c r="D63" s="474">
        <v>218986</v>
      </c>
      <c r="E63" s="474">
        <v>221364</v>
      </c>
      <c r="F63" s="474">
        <v>215309</v>
      </c>
      <c r="G63" s="474">
        <v>3743</v>
      </c>
      <c r="H63" s="474">
        <v>2312</v>
      </c>
      <c r="I63" s="474">
        <v>314071</v>
      </c>
      <c r="J63" s="506">
        <v>311239</v>
      </c>
      <c r="K63" s="505">
        <v>0.26499733318361735</v>
      </c>
      <c r="L63" s="508">
        <v>0.207135839205008</v>
      </c>
      <c r="M63" s="504"/>
      <c r="N63" s="505">
        <v>-0.78494538803968172</v>
      </c>
      <c r="O63" s="474">
        <v>-0.14319809069212042</v>
      </c>
      <c r="P63" s="474">
        <v>-0.75413550872421853</v>
      </c>
      <c r="Q63" s="474">
        <v>-8.2497471691231343</v>
      </c>
      <c r="R63" s="474">
        <v>12.892743787809625</v>
      </c>
      <c r="S63" s="506">
        <v>7.5533639043337431</v>
      </c>
    </row>
    <row r="64" spans="1:19" ht="15">
      <c r="A64" s="498">
        <v>2012</v>
      </c>
      <c r="B64" s="507">
        <v>1035964</v>
      </c>
      <c r="C64" s="474">
        <v>617155</v>
      </c>
      <c r="D64" s="474">
        <v>204987</v>
      </c>
      <c r="E64" s="474">
        <v>192632</v>
      </c>
      <c r="F64" s="474">
        <v>193835</v>
      </c>
      <c r="G64" s="474">
        <v>-3935</v>
      </c>
      <c r="H64" s="474">
        <v>2732</v>
      </c>
      <c r="I64" s="474">
        <v>324254</v>
      </c>
      <c r="J64" s="506">
        <v>303064</v>
      </c>
      <c r="K64" s="505">
        <v>2.0454378723584989</v>
      </c>
      <c r="L64" s="508">
        <v>0.18594468533655609</v>
      </c>
      <c r="M64" s="504"/>
      <c r="N64" s="505">
        <v>-3.0622537873471245</v>
      </c>
      <c r="O64" s="474">
        <v>-1.3353945912762066</v>
      </c>
      <c r="P64" s="474">
        <v>-6.3926461052304706</v>
      </c>
      <c r="Q64" s="474">
        <v>-12.979526933015306</v>
      </c>
      <c r="R64" s="474">
        <v>3.242260507974315</v>
      </c>
      <c r="S64" s="506">
        <v>-2.6265988516863237</v>
      </c>
    </row>
    <row r="65" spans="1:25" ht="15">
      <c r="A65" s="498">
        <v>2013</v>
      </c>
      <c r="B65" s="507">
        <v>1025652</v>
      </c>
      <c r="C65" s="474">
        <v>605124</v>
      </c>
      <c r="D65" s="474">
        <v>202531</v>
      </c>
      <c r="E65" s="474">
        <v>178590</v>
      </c>
      <c r="F65" s="474">
        <v>180498</v>
      </c>
      <c r="G65" s="474">
        <v>-3982</v>
      </c>
      <c r="H65" s="474">
        <v>2074</v>
      </c>
      <c r="I65" s="474">
        <v>335957</v>
      </c>
      <c r="J65" s="506">
        <v>296550</v>
      </c>
      <c r="K65" s="505">
        <v>3.842141389087137</v>
      </c>
      <c r="L65" s="508">
        <v>0.17412338687976039</v>
      </c>
      <c r="M65" s="504"/>
      <c r="N65" s="505">
        <v>-0.99540138460409988</v>
      </c>
      <c r="O65" s="474">
        <v>-1.9494292357673526</v>
      </c>
      <c r="P65" s="474">
        <v>-1.1981247591310695</v>
      </c>
      <c r="Q65" s="474">
        <v>-7.2895469080941915</v>
      </c>
      <c r="R65" s="474">
        <v>3.6092075965138415</v>
      </c>
      <c r="S65" s="506">
        <v>-2.1493809888340376</v>
      </c>
    </row>
    <row r="66" spans="1:25" ht="15">
      <c r="A66" s="498">
        <v>2014</v>
      </c>
      <c r="B66" s="507">
        <v>1038949</v>
      </c>
      <c r="C66" s="474">
        <v>616417</v>
      </c>
      <c r="D66" s="474">
        <v>202404</v>
      </c>
      <c r="E66" s="474">
        <v>188550</v>
      </c>
      <c r="F66" s="474">
        <v>187322</v>
      </c>
      <c r="G66" s="474">
        <v>-478</v>
      </c>
      <c r="H66" s="474">
        <v>1706</v>
      </c>
      <c r="I66" s="474">
        <v>345132</v>
      </c>
      <c r="J66" s="506">
        <v>313554</v>
      </c>
      <c r="K66" s="505">
        <v>3.039417719252822</v>
      </c>
      <c r="L66" s="508">
        <v>0.18148147791662536</v>
      </c>
      <c r="M66" s="504"/>
      <c r="N66" s="505">
        <v>1.2964436280531899</v>
      </c>
      <c r="O66" s="474">
        <v>1.8662290704054119</v>
      </c>
      <c r="P66" s="474">
        <v>-6.2706449876803738E-2</v>
      </c>
      <c r="Q66" s="474">
        <v>5.5770199899210393</v>
      </c>
      <c r="R66" s="474">
        <v>2.7310042654268285</v>
      </c>
      <c r="S66" s="506">
        <v>5.7339403136064782</v>
      </c>
    </row>
    <row r="67" spans="1:25" s="170" customFormat="1" ht="15">
      <c r="A67" s="498">
        <v>2015</v>
      </c>
      <c r="B67" s="507">
        <v>1087112</v>
      </c>
      <c r="C67" s="474">
        <v>634404</v>
      </c>
      <c r="D67" s="474">
        <v>209317</v>
      </c>
      <c r="E67" s="474">
        <v>210611</v>
      </c>
      <c r="F67" s="474">
        <v>198930</v>
      </c>
      <c r="G67" s="474">
        <v>9626</v>
      </c>
      <c r="H67" s="474">
        <v>2055</v>
      </c>
      <c r="I67" s="474">
        <v>361994</v>
      </c>
      <c r="J67" s="506">
        <v>329214</v>
      </c>
      <c r="K67" s="505">
        <v>3.0153286873845566</v>
      </c>
      <c r="L67" s="508">
        <v>0.19373440823024674</v>
      </c>
      <c r="M67" s="504"/>
      <c r="N67" s="505">
        <v>4.6357424666658265</v>
      </c>
      <c r="O67" s="474">
        <v>2.9179922033298888</v>
      </c>
      <c r="P67" s="474">
        <v>3.4154463350526632</v>
      </c>
      <c r="Q67" s="474">
        <v>11.700344736144253</v>
      </c>
      <c r="R67" s="474">
        <v>4.8856669332313363</v>
      </c>
      <c r="S67" s="506">
        <v>4.9943550393233727</v>
      </c>
      <c r="T67" s="12"/>
      <c r="U67" s="12"/>
      <c r="V67" s="12"/>
      <c r="W67" s="12"/>
      <c r="X67" s="12"/>
      <c r="Y67" s="12"/>
    </row>
    <row r="68" spans="1:25" ht="15">
      <c r="A68" s="498">
        <v>2016</v>
      </c>
      <c r="B68" s="507">
        <v>1122967</v>
      </c>
      <c r="C68" s="474">
        <v>652537</v>
      </c>
      <c r="D68" s="474">
        <v>211850</v>
      </c>
      <c r="E68" s="474">
        <v>214050</v>
      </c>
      <c r="F68" s="474">
        <v>204287</v>
      </c>
      <c r="G68" s="474">
        <v>7680</v>
      </c>
      <c r="H68" s="474">
        <v>2083</v>
      </c>
      <c r="I68" s="474">
        <v>377059</v>
      </c>
      <c r="J68" s="506">
        <v>332529</v>
      </c>
      <c r="K68" s="505">
        <v>3.9653881191522102</v>
      </c>
      <c r="L68" s="508">
        <v>0.19061112214339335</v>
      </c>
      <c r="M68" s="504"/>
      <c r="N68" s="505">
        <v>3.2981882271559959</v>
      </c>
      <c r="O68" s="474">
        <v>2.8582732769654617</v>
      </c>
      <c r="P68" s="474">
        <v>1.2101262678138935</v>
      </c>
      <c r="Q68" s="474">
        <v>1.6328681787750821</v>
      </c>
      <c r="R68" s="474">
        <v>4.161671187920235</v>
      </c>
      <c r="S68" s="506">
        <v>1.0069438116240503</v>
      </c>
    </row>
    <row r="69" spans="1:25" ht="15">
      <c r="A69" s="498">
        <v>2017</v>
      </c>
      <c r="B69" s="507">
        <v>1170024</v>
      </c>
      <c r="C69" s="474">
        <v>682792</v>
      </c>
      <c r="D69" s="474">
        <v>215798</v>
      </c>
      <c r="E69" s="474">
        <v>228923</v>
      </c>
      <c r="F69" s="474">
        <v>221207</v>
      </c>
      <c r="G69" s="474">
        <v>5530</v>
      </c>
      <c r="H69" s="474">
        <v>2186</v>
      </c>
      <c r="I69" s="474">
        <v>408343</v>
      </c>
      <c r="J69" s="506">
        <v>365832</v>
      </c>
      <c r="K69" s="505">
        <v>3.6333442732798642</v>
      </c>
      <c r="L69" s="508">
        <v>0.19565667029052394</v>
      </c>
      <c r="M69" s="504"/>
      <c r="N69" s="505">
        <v>4.1904169935536917</v>
      </c>
      <c r="O69" s="474">
        <v>4.6365186954915982</v>
      </c>
      <c r="P69" s="474">
        <v>1.8635827236252123</v>
      </c>
      <c r="Q69" s="474">
        <v>6.9483765475356174</v>
      </c>
      <c r="R69" s="474">
        <v>8.2968447908682741</v>
      </c>
      <c r="S69" s="506">
        <v>10.015066355114888</v>
      </c>
    </row>
    <row r="70" spans="1:25" ht="15">
      <c r="A70" s="498">
        <v>2018</v>
      </c>
      <c r="B70" s="507">
        <v>1212276</v>
      </c>
      <c r="C70" s="474">
        <v>704368</v>
      </c>
      <c r="D70" s="474">
        <v>223673</v>
      </c>
      <c r="E70" s="474">
        <v>251016</v>
      </c>
      <c r="F70" s="474">
        <v>238502</v>
      </c>
      <c r="G70" s="474">
        <v>10047</v>
      </c>
      <c r="H70" s="474">
        <v>2467</v>
      </c>
      <c r="I70" s="474">
        <v>422779</v>
      </c>
      <c r="J70" s="506">
        <v>389560</v>
      </c>
      <c r="K70" s="505">
        <v>2.7402175742157726</v>
      </c>
      <c r="L70" s="508">
        <v>0.20706175821347614</v>
      </c>
      <c r="N70" s="505">
        <v>3.6112079752210313</v>
      </c>
      <c r="O70" s="474">
        <v>3.1599667248590979</v>
      </c>
      <c r="P70" s="474">
        <v>3.6492460541802885</v>
      </c>
      <c r="Q70" s="474">
        <v>9.6508432966543332</v>
      </c>
      <c r="R70" s="474">
        <v>3.5352632468292677</v>
      </c>
      <c r="S70" s="506">
        <v>6.4860373067418875</v>
      </c>
    </row>
    <row r="71" spans="1:25" ht="15">
      <c r="A71" s="498">
        <v>2019</v>
      </c>
      <c r="B71" s="507">
        <v>1253710</v>
      </c>
      <c r="C71" s="474">
        <v>720025</v>
      </c>
      <c r="D71" s="474">
        <v>234127</v>
      </c>
      <c r="E71" s="474">
        <v>262136</v>
      </c>
      <c r="F71" s="474">
        <v>254566</v>
      </c>
      <c r="G71" s="474">
        <v>4998</v>
      </c>
      <c r="H71" s="474">
        <v>2572</v>
      </c>
      <c r="I71" s="474">
        <v>434731</v>
      </c>
      <c r="J71" s="506">
        <v>397309</v>
      </c>
      <c r="K71" s="505">
        <v>2.9849008143829114</v>
      </c>
      <c r="L71" s="508">
        <v>0.20908822614480221</v>
      </c>
      <c r="N71" s="505">
        <v>3.4178685381876628</v>
      </c>
      <c r="O71" s="474">
        <v>2.2228437407718626</v>
      </c>
      <c r="P71" s="474">
        <v>4.6737871803927966</v>
      </c>
      <c r="Q71" s="474">
        <v>4.4299964942473791</v>
      </c>
      <c r="R71" s="474">
        <v>2.82700891009251</v>
      </c>
      <c r="S71" s="506">
        <v>1.9891672656330295</v>
      </c>
    </row>
    <row r="72" spans="1:25" s="976" customFormat="1" ht="15">
      <c r="A72" s="975">
        <v>2020</v>
      </c>
      <c r="B72" s="517">
        <v>1129214</v>
      </c>
      <c r="C72" s="518">
        <v>633624</v>
      </c>
      <c r="D72" s="518">
        <v>245553</v>
      </c>
      <c r="E72" s="518">
        <v>232919</v>
      </c>
      <c r="F72" s="518">
        <v>232798</v>
      </c>
      <c r="G72" s="518">
        <v>-2463</v>
      </c>
      <c r="H72" s="518">
        <v>2584</v>
      </c>
      <c r="I72" s="518">
        <v>344196</v>
      </c>
      <c r="J72" s="519">
        <v>327078</v>
      </c>
      <c r="K72" s="520">
        <v>1.5159216942049958</v>
      </c>
      <c r="L72" s="521">
        <v>0.20626648270389847</v>
      </c>
      <c r="N72" s="520">
        <v>-9.9302071451930711</v>
      </c>
      <c r="O72" s="518">
        <v>-11.999722231866949</v>
      </c>
      <c r="P72" s="518">
        <v>4.8802572962537427</v>
      </c>
      <c r="Q72" s="518">
        <v>-11.145741142002629</v>
      </c>
      <c r="R72" s="518">
        <v>-20.82552198946015</v>
      </c>
      <c r="S72" s="519">
        <v>-17.676669796052945</v>
      </c>
    </row>
    <row r="73" spans="1:25" ht="15">
      <c r="A73" s="498">
        <v>2021</v>
      </c>
      <c r="B73" s="507">
        <v>1235474</v>
      </c>
      <c r="C73" s="474">
        <v>693559</v>
      </c>
      <c r="D73" s="474">
        <v>259441</v>
      </c>
      <c r="E73" s="474">
        <v>270248</v>
      </c>
      <c r="F73" s="474">
        <v>249560</v>
      </c>
      <c r="G73" s="474">
        <v>17882</v>
      </c>
      <c r="H73" s="474">
        <v>2806</v>
      </c>
      <c r="I73" s="474">
        <v>417060</v>
      </c>
      <c r="J73" s="506">
        <v>404834</v>
      </c>
      <c r="K73" s="505">
        <v>0.98957970786920646</v>
      </c>
      <c r="L73" s="508">
        <v>0.21874033771653634</v>
      </c>
      <c r="N73" s="505">
        <v>9.4100852451351145</v>
      </c>
      <c r="O73" s="474">
        <v>9.459079832834604</v>
      </c>
      <c r="P73" s="474">
        <v>5.6558054676587144</v>
      </c>
      <c r="Q73" s="474">
        <v>16.026601522417661</v>
      </c>
      <c r="R73" s="474">
        <v>21.169333751699604</v>
      </c>
      <c r="S73" s="506">
        <v>23.772922666764494</v>
      </c>
    </row>
    <row r="74" spans="1:25" ht="15">
      <c r="A74" s="498">
        <v>2022</v>
      </c>
      <c r="B74" s="507">
        <v>1373629</v>
      </c>
      <c r="C74" s="474">
        <v>774497</v>
      </c>
      <c r="D74" s="474">
        <v>275811</v>
      </c>
      <c r="E74" s="474">
        <v>311196</v>
      </c>
      <c r="F74" s="474">
        <v>280382</v>
      </c>
      <c r="G74" s="474">
        <v>27550</v>
      </c>
      <c r="H74" s="474">
        <v>3264</v>
      </c>
      <c r="I74" s="474">
        <v>546088</v>
      </c>
      <c r="J74" s="506">
        <v>533963</v>
      </c>
      <c r="K74" s="505">
        <v>0.88269831228082696</v>
      </c>
      <c r="L74" s="508">
        <v>0.22655025483591276</v>
      </c>
      <c r="N74" s="505">
        <v>11.182347827635386</v>
      </c>
      <c r="O74" s="474">
        <v>11.669951655158384</v>
      </c>
      <c r="P74" s="474">
        <v>6.3097197436025931</v>
      </c>
      <c r="Q74" s="474">
        <v>15.152008525502492</v>
      </c>
      <c r="R74" s="474">
        <v>30.937514985853355</v>
      </c>
      <c r="S74" s="506">
        <v>31.896777444582213</v>
      </c>
    </row>
    <row r="75" spans="1:25" ht="15">
      <c r="A75" s="498">
        <v>2023</v>
      </c>
      <c r="B75" s="507">
        <v>1498324</v>
      </c>
      <c r="C75" s="474">
        <v>830450</v>
      </c>
      <c r="D75" s="474">
        <v>294321</v>
      </c>
      <c r="E75" s="474">
        <v>314717</v>
      </c>
      <c r="F75" s="474">
        <v>295318</v>
      </c>
      <c r="G75" s="474">
        <v>15880</v>
      </c>
      <c r="H75" s="474">
        <v>3519</v>
      </c>
      <c r="I75" s="474">
        <v>570251</v>
      </c>
      <c r="J75" s="506">
        <v>511415</v>
      </c>
      <c r="K75" s="505">
        <v>3.9267875306008579</v>
      </c>
      <c r="L75" s="508">
        <v>0.21004602475832998</v>
      </c>
      <c r="N75" s="505">
        <v>9.0777786432872265</v>
      </c>
      <c r="O75" s="474">
        <v>7.2244308241348865</v>
      </c>
      <c r="P75" s="474">
        <v>6.7111173956078574</v>
      </c>
      <c r="Q75" s="474">
        <v>1.1314412781655347</v>
      </c>
      <c r="R75" s="474">
        <v>4.4247447297871334</v>
      </c>
      <c r="S75" s="506">
        <v>-4.2227644986637669</v>
      </c>
    </row>
    <row r="76" spans="1:25" ht="15">
      <c r="A76" s="498" t="s">
        <v>979</v>
      </c>
      <c r="B76" s="507">
        <v>1591627</v>
      </c>
      <c r="C76" s="474">
        <v>889060</v>
      </c>
      <c r="D76" s="474">
        <v>308556</v>
      </c>
      <c r="E76" s="474">
        <v>325881</v>
      </c>
      <c r="F76" s="474">
        <v>310915</v>
      </c>
      <c r="G76" s="474">
        <v>11521</v>
      </c>
      <c r="H76" s="474">
        <v>3445</v>
      </c>
      <c r="I76" s="474">
        <v>593562</v>
      </c>
      <c r="J76" s="506">
        <v>525432</v>
      </c>
      <c r="K76" s="505">
        <v>4.2805255251387413</v>
      </c>
      <c r="L76" s="508">
        <v>0.2047470921264844</v>
      </c>
      <c r="N76" s="505">
        <v>6.2271578109941439</v>
      </c>
      <c r="O76" s="474">
        <v>7.0576193629959594</v>
      </c>
      <c r="P76" s="474">
        <v>4.8365560051780276</v>
      </c>
      <c r="Q76" s="474">
        <v>3.5473139360123529</v>
      </c>
      <c r="R76" s="474">
        <v>4.0878490348986718</v>
      </c>
      <c r="S76" s="506">
        <v>2.7408269213847758</v>
      </c>
    </row>
  </sheetData>
  <mergeCells count="3">
    <mergeCell ref="N1:S1"/>
    <mergeCell ref="N2:S2"/>
    <mergeCell ref="B2:J2"/>
  </mergeCells>
  <hyperlinks>
    <hyperlink ref="A1" location="'INDICE DE CUADROS'!A1" display="Índice" xr:uid="{00000000-0004-0000-0500-000000000000}"/>
  </hyperlinks>
  <pageMargins left="0.75" right="0.75" top="1" bottom="1" header="0" footer="0"/>
  <pageSetup paperSize="9" scale="55"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1">
    <tabColor rgb="FF7030A0"/>
    <pageSetUpPr fitToPage="1"/>
  </sheetPr>
  <dimension ref="A1:R79"/>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4.25"/>
  <cols>
    <col min="1" max="1" width="13" style="2" customWidth="1"/>
    <col min="2" max="2" width="17.28515625" style="2" bestFit="1" customWidth="1"/>
    <col min="3" max="3" width="12.28515625" style="2" customWidth="1"/>
    <col min="4" max="4" width="12" style="2" customWidth="1"/>
    <col min="5" max="5" width="14.28515625" style="2" customWidth="1"/>
    <col min="6" max="6" width="13.5703125" style="2" customWidth="1"/>
    <col min="7" max="7" width="12" style="2" customWidth="1"/>
    <col min="8" max="8" width="15.85546875" style="2" customWidth="1"/>
    <col min="9" max="9" width="14.7109375" style="2" customWidth="1"/>
    <col min="10" max="10" width="14.28515625" style="2" customWidth="1"/>
    <col min="11" max="11" width="11.5703125" style="2" customWidth="1"/>
    <col min="12" max="12" width="6.140625" style="2" customWidth="1"/>
    <col min="13" max="13" width="18.28515625" style="2" customWidth="1"/>
    <col min="14" max="14" width="12.5703125" style="2" customWidth="1"/>
    <col min="15" max="15" width="12.7109375" style="2" customWidth="1"/>
    <col min="16" max="16" width="14.5703125" style="2" customWidth="1"/>
    <col min="17" max="17" width="15.42578125" style="2" customWidth="1"/>
    <col min="18" max="18" width="20.28515625" style="2" customWidth="1"/>
    <col min="19" max="16384" width="11.42578125" style="2"/>
  </cols>
  <sheetData>
    <row r="1" spans="1:18" ht="59.25" customHeight="1" thickTop="1" thickBot="1">
      <c r="A1" s="130" t="s">
        <v>132</v>
      </c>
      <c r="B1" s="282" t="s">
        <v>512</v>
      </c>
      <c r="C1" s="280"/>
      <c r="D1" s="280"/>
      <c r="E1" s="280"/>
      <c r="F1" s="1424"/>
      <c r="G1" s="1424"/>
      <c r="H1" s="1424"/>
      <c r="I1" s="1424"/>
      <c r="J1" s="281"/>
      <c r="M1" s="1420" t="s">
        <v>512</v>
      </c>
      <c r="N1" s="1421"/>
      <c r="O1" s="1421"/>
      <c r="P1" s="1421"/>
      <c r="Q1" s="1421"/>
      <c r="R1" s="1422"/>
    </row>
    <row r="2" spans="1:18" ht="16.5" customHeight="1" thickTop="1" thickBot="1">
      <c r="B2" s="13"/>
      <c r="C2" s="522"/>
      <c r="D2" s="522"/>
      <c r="E2" s="522"/>
      <c r="F2" s="522"/>
      <c r="G2" s="522"/>
      <c r="H2" s="522"/>
      <c r="I2" s="522"/>
      <c r="J2" s="523"/>
      <c r="M2" s="13" t="s">
        <v>133</v>
      </c>
      <c r="N2" s="522"/>
      <c r="O2" s="522"/>
      <c r="P2" s="522"/>
      <c r="Q2" s="522"/>
      <c r="R2" s="523"/>
    </row>
    <row r="3" spans="1:18" ht="18" customHeight="1" thickTop="1" thickBot="1">
      <c r="A3" s="526"/>
      <c r="K3" s="158"/>
    </row>
    <row r="4" spans="1:18" ht="72.75" thickTop="1" thickBot="1">
      <c r="A4" s="366"/>
      <c r="B4" s="487" t="s">
        <v>621</v>
      </c>
      <c r="C4" s="488" t="s">
        <v>622</v>
      </c>
      <c r="D4" s="488" t="s">
        <v>170</v>
      </c>
      <c r="E4" s="488" t="s">
        <v>108</v>
      </c>
      <c r="F4" s="488" t="s">
        <v>30</v>
      </c>
      <c r="G4" s="488" t="s">
        <v>647</v>
      </c>
      <c r="H4" s="488" t="s">
        <v>648</v>
      </c>
      <c r="I4" s="488" t="s">
        <v>10</v>
      </c>
      <c r="J4" s="488" t="s">
        <v>12</v>
      </c>
      <c r="K4" s="528" t="s">
        <v>137</v>
      </c>
      <c r="L4" s="15"/>
      <c r="M4" s="487" t="s">
        <v>621</v>
      </c>
      <c r="N4" s="488" t="s">
        <v>622</v>
      </c>
      <c r="O4" s="488" t="s">
        <v>170</v>
      </c>
      <c r="P4" s="488" t="s">
        <v>108</v>
      </c>
      <c r="Q4" s="488" t="s">
        <v>10</v>
      </c>
      <c r="R4" s="489" t="s">
        <v>12</v>
      </c>
    </row>
    <row r="5" spans="1:18" ht="87" customHeight="1" thickTop="1" thickBot="1">
      <c r="A5" s="14"/>
      <c r="B5" s="14" t="s">
        <v>1358</v>
      </c>
      <c r="C5" s="524" t="s">
        <v>1359</v>
      </c>
      <c r="D5" s="524" t="s">
        <v>1360</v>
      </c>
      <c r="E5" s="446" t="s">
        <v>1361</v>
      </c>
      <c r="F5" s="446" t="s">
        <v>1382</v>
      </c>
      <c r="G5" s="446" t="s">
        <v>1383</v>
      </c>
      <c r="H5" s="446" t="s">
        <v>1407</v>
      </c>
      <c r="I5" s="524" t="s">
        <v>1362</v>
      </c>
      <c r="J5" s="524" t="s">
        <v>1363</v>
      </c>
      <c r="K5" s="529" t="s">
        <v>1408</v>
      </c>
      <c r="L5" s="473"/>
      <c r="M5" s="530" t="s">
        <v>1358</v>
      </c>
      <c r="N5" s="524" t="s">
        <v>1359</v>
      </c>
      <c r="O5" s="524" t="s">
        <v>1360</v>
      </c>
      <c r="P5" s="524" t="s">
        <v>1361</v>
      </c>
      <c r="Q5" s="524" t="s">
        <v>1362</v>
      </c>
      <c r="R5" s="525" t="s">
        <v>1363</v>
      </c>
    </row>
    <row r="6" spans="1:18" ht="14.25" customHeight="1" thickTop="1">
      <c r="A6" s="404">
        <v>1954</v>
      </c>
      <c r="B6" s="532">
        <v>149641.9947760184</v>
      </c>
      <c r="C6" s="533">
        <v>103109.52979534445</v>
      </c>
      <c r="D6" s="533">
        <v>24242.681126345324</v>
      </c>
      <c r="E6" s="533">
        <v>21232.336022933072</v>
      </c>
      <c r="F6" s="533">
        <v>21231.068251638349</v>
      </c>
      <c r="G6" s="533">
        <v>1.2677712947241653</v>
      </c>
      <c r="H6" s="533"/>
      <c r="I6" s="533">
        <v>3088.7006214144226</v>
      </c>
      <c r="J6" s="534">
        <v>2031.2527900188782</v>
      </c>
      <c r="K6" s="506">
        <v>0.70665178780750315</v>
      </c>
      <c r="L6" s="474"/>
      <c r="M6" s="532"/>
      <c r="N6" s="533"/>
      <c r="O6" s="533"/>
      <c r="P6" s="533"/>
      <c r="Q6" s="533"/>
      <c r="R6" s="506"/>
    </row>
    <row r="7" spans="1:18" ht="14.25" customHeight="1">
      <c r="A7" s="404">
        <v>1955</v>
      </c>
      <c r="B7" s="505">
        <v>157409.40178449321</v>
      </c>
      <c r="C7" s="474">
        <v>108542.77503450739</v>
      </c>
      <c r="D7" s="474">
        <v>25065.944865894056</v>
      </c>
      <c r="E7" s="474">
        <v>23234.399407037861</v>
      </c>
      <c r="F7" s="474">
        <v>23232.626060843933</v>
      </c>
      <c r="G7" s="474">
        <v>1.7733461939311965</v>
      </c>
      <c r="H7" s="474"/>
      <c r="I7" s="474">
        <v>3339.4499469081311</v>
      </c>
      <c r="J7" s="506">
        <v>2773.1674698542306</v>
      </c>
      <c r="K7" s="506">
        <v>0.35975136849143813</v>
      </c>
      <c r="L7" s="474"/>
      <c r="M7" s="505">
        <v>5.1906598947046412</v>
      </c>
      <c r="N7" s="474">
        <v>5.2693919271545875</v>
      </c>
      <c r="O7" s="474">
        <v>3.3959269408285975</v>
      </c>
      <c r="P7" s="474">
        <v>9.4293128271065285</v>
      </c>
      <c r="Q7" s="474">
        <v>8.1182787271523171</v>
      </c>
      <c r="R7" s="506">
        <v>36.524980223089678</v>
      </c>
    </row>
    <row r="8" spans="1:18" ht="14.25" customHeight="1">
      <c r="A8" s="404">
        <v>1956</v>
      </c>
      <c r="B8" s="505">
        <v>168692.69390227902</v>
      </c>
      <c r="C8" s="474">
        <v>116531.04529509709</v>
      </c>
      <c r="D8" s="474">
        <v>26828.482289674332</v>
      </c>
      <c r="E8" s="474">
        <v>25118.090493692507</v>
      </c>
      <c r="F8" s="474">
        <v>25115.50967427361</v>
      </c>
      <c r="G8" s="474">
        <v>2.5808194189017053</v>
      </c>
      <c r="H8" s="474"/>
      <c r="I8" s="474">
        <v>3591.6902792259548</v>
      </c>
      <c r="J8" s="506">
        <v>3376.614455410876</v>
      </c>
      <c r="K8" s="506">
        <v>0.12749563649725626</v>
      </c>
      <c r="L8" s="474"/>
      <c r="M8" s="505">
        <v>7.1681182889149042</v>
      </c>
      <c r="N8" s="474">
        <v>7.3595596372491023</v>
      </c>
      <c r="O8" s="474">
        <v>7.0316017736816727</v>
      </c>
      <c r="P8" s="474">
        <v>8.107337115346569</v>
      </c>
      <c r="Q8" s="474">
        <v>7.5533496931541988</v>
      </c>
      <c r="R8" s="506">
        <v>21.760207131968311</v>
      </c>
    </row>
    <row r="9" spans="1:18" ht="14.25" customHeight="1">
      <c r="A9" s="404">
        <v>1957</v>
      </c>
      <c r="B9" s="505">
        <v>175905.71941481039</v>
      </c>
      <c r="C9" s="474">
        <v>120784.85921878579</v>
      </c>
      <c r="D9" s="474">
        <v>28396.303904855838</v>
      </c>
      <c r="E9" s="474">
        <v>26297.934988136076</v>
      </c>
      <c r="F9" s="474">
        <v>26294.514216844032</v>
      </c>
      <c r="G9" s="474">
        <v>3.4207712920433728</v>
      </c>
      <c r="H9" s="474"/>
      <c r="I9" s="474">
        <v>3956.4813832762748</v>
      </c>
      <c r="J9" s="506">
        <v>3529.8600802435881</v>
      </c>
      <c r="K9" s="506">
        <v>0.24252838648563424</v>
      </c>
      <c r="L9" s="474"/>
      <c r="M9" s="505">
        <v>4.2758375278005634</v>
      </c>
      <c r="N9" s="474">
        <v>3.6503696615065584</v>
      </c>
      <c r="O9" s="474">
        <v>5.8438699522892046</v>
      </c>
      <c r="P9" s="474">
        <v>4.6971902372110685</v>
      </c>
      <c r="Q9" s="474">
        <v>10.156530092815697</v>
      </c>
      <c r="R9" s="506">
        <v>4.538440110837727</v>
      </c>
    </row>
    <row r="10" spans="1:18" ht="14.25" customHeight="1">
      <c r="A10" s="404">
        <v>1958</v>
      </c>
      <c r="B10" s="505">
        <v>183837.79481998307</v>
      </c>
      <c r="C10" s="474">
        <v>127450.57204512478</v>
      </c>
      <c r="D10" s="474">
        <v>27813.189953798315</v>
      </c>
      <c r="E10" s="474">
        <v>28228.252681948201</v>
      </c>
      <c r="F10" s="474">
        <v>28223.219917824495</v>
      </c>
      <c r="G10" s="474">
        <v>5.0327641237049834</v>
      </c>
      <c r="H10" s="474"/>
      <c r="I10" s="474">
        <v>4558.3322473990866</v>
      </c>
      <c r="J10" s="506">
        <v>4212.5521082873338</v>
      </c>
      <c r="K10" s="506">
        <v>0.18808979918974023</v>
      </c>
      <c r="L10" s="474"/>
      <c r="M10" s="505">
        <v>4.509276578135446</v>
      </c>
      <c r="N10" s="474">
        <v>5.5186658902875774</v>
      </c>
      <c r="O10" s="474">
        <v>-2.0534853867295366</v>
      </c>
      <c r="P10" s="474">
        <v>7.3401873366975678</v>
      </c>
      <c r="Q10" s="474">
        <v>15.211770404551551</v>
      </c>
      <c r="R10" s="506">
        <v>19.340484113371282</v>
      </c>
    </row>
    <row r="11" spans="1:18" ht="14.25" customHeight="1">
      <c r="A11" s="404">
        <v>1959</v>
      </c>
      <c r="B11" s="505">
        <v>180349.74410389751</v>
      </c>
      <c r="C11" s="474">
        <v>125578.58816475172</v>
      </c>
      <c r="D11" s="474">
        <v>27999.939543751738</v>
      </c>
      <c r="E11" s="474">
        <v>25553.561883308135</v>
      </c>
      <c r="F11" s="474">
        <v>25553.896250031095</v>
      </c>
      <c r="G11" s="474">
        <v>-0.33436672296259073</v>
      </c>
      <c r="H11" s="474"/>
      <c r="I11" s="474">
        <v>5616.6477569108592</v>
      </c>
      <c r="J11" s="506">
        <v>4398.9932448249392</v>
      </c>
      <c r="K11" s="506">
        <v>0.67516287208283621</v>
      </c>
      <c r="L11" s="474"/>
      <c r="M11" s="505">
        <v>-1.8973523477591292</v>
      </c>
      <c r="N11" s="474">
        <v>-1.4687920582343583</v>
      </c>
      <c r="O11" s="474">
        <v>0.67144254313740159</v>
      </c>
      <c r="P11" s="474">
        <v>-9.4752262167134162</v>
      </c>
      <c r="Q11" s="474">
        <v>23.217164789065812</v>
      </c>
      <c r="R11" s="506">
        <v>4.4258476036609817</v>
      </c>
    </row>
    <row r="12" spans="1:18" ht="14.25" customHeight="1">
      <c r="A12" s="404">
        <v>1960</v>
      </c>
      <c r="B12" s="505">
        <v>184590.83995338553</v>
      </c>
      <c r="C12" s="474">
        <v>122521.26978608231</v>
      </c>
      <c r="D12" s="474">
        <v>29240.117041510424</v>
      </c>
      <c r="E12" s="474">
        <v>28014.747439485691</v>
      </c>
      <c r="F12" s="474">
        <v>28015.619383804733</v>
      </c>
      <c r="G12" s="474">
        <v>-0.87194431903856051</v>
      </c>
      <c r="H12" s="474"/>
      <c r="I12" s="474">
        <v>9492.2697630314487</v>
      </c>
      <c r="J12" s="506">
        <v>4677.5640767243567</v>
      </c>
      <c r="K12" s="506">
        <v>2.6083123558693071</v>
      </c>
      <c r="L12" s="474"/>
      <c r="M12" s="505">
        <v>2.3515951578199967</v>
      </c>
      <c r="N12" s="474">
        <v>-2.434585723052074</v>
      </c>
      <c r="O12" s="474">
        <v>4.4292149124851798</v>
      </c>
      <c r="P12" s="474">
        <v>9.6314774723645478</v>
      </c>
      <c r="Q12" s="474">
        <v>69.00240452771726</v>
      </c>
      <c r="R12" s="506">
        <v>6.332604220911997</v>
      </c>
    </row>
    <row r="13" spans="1:18" ht="14.25" customHeight="1">
      <c r="A13" s="404">
        <v>1961</v>
      </c>
      <c r="B13" s="505">
        <v>206446.93629468593</v>
      </c>
      <c r="C13" s="474">
        <v>137915.67398052212</v>
      </c>
      <c r="D13" s="474">
        <v>31273.051989765983</v>
      </c>
      <c r="E13" s="474">
        <v>33513.468575417792</v>
      </c>
      <c r="F13" s="474">
        <v>33509.777299281908</v>
      </c>
      <c r="G13" s="474">
        <v>3.6912761358756838</v>
      </c>
      <c r="H13" s="474"/>
      <c r="I13" s="474">
        <v>10391.606115989422</v>
      </c>
      <c r="J13" s="506">
        <v>6646.8643670093925</v>
      </c>
      <c r="K13" s="506">
        <v>1.8139003737186588</v>
      </c>
      <c r="L13" s="474"/>
      <c r="M13" s="505">
        <v>11.840293021484548</v>
      </c>
      <c r="N13" s="474">
        <v>12.56467895028992</v>
      </c>
      <c r="O13" s="474">
        <v>6.9525540727813251</v>
      </c>
      <c r="P13" s="474">
        <v>19.627951841471436</v>
      </c>
      <c r="Q13" s="474">
        <v>9.474407864602874</v>
      </c>
      <c r="R13" s="506">
        <v>42.100979441079375</v>
      </c>
    </row>
    <row r="14" spans="1:18" ht="14.25" customHeight="1">
      <c r="A14" s="404">
        <v>1962</v>
      </c>
      <c r="B14" s="505">
        <v>225667.73800111184</v>
      </c>
      <c r="C14" s="474">
        <v>151465.52679313763</v>
      </c>
      <c r="D14" s="474">
        <v>33713.329136617955</v>
      </c>
      <c r="E14" s="474">
        <v>37674.661524429153</v>
      </c>
      <c r="F14" s="474">
        <v>37665.919874261293</v>
      </c>
      <c r="G14" s="474">
        <v>8.7416501678593601</v>
      </c>
      <c r="H14" s="474"/>
      <c r="I14" s="474">
        <v>11829.626878653307</v>
      </c>
      <c r="J14" s="506">
        <v>9015.4063317261916</v>
      </c>
      <c r="K14" s="506">
        <v>1.247063745954351</v>
      </c>
      <c r="L14" s="474"/>
      <c r="M14" s="505">
        <v>9.310286726168604</v>
      </c>
      <c r="N14" s="474">
        <v>9.8247374076779526</v>
      </c>
      <c r="O14" s="474">
        <v>7.8031307838152264</v>
      </c>
      <c r="P14" s="474">
        <v>12.416479480920106</v>
      </c>
      <c r="Q14" s="474">
        <v>13.838291661682822</v>
      </c>
      <c r="R14" s="506">
        <v>35.633974667403521</v>
      </c>
    </row>
    <row r="15" spans="1:18" ht="14.25" customHeight="1">
      <c r="A15" s="404">
        <v>1963</v>
      </c>
      <c r="B15" s="505">
        <v>245429.58849753218</v>
      </c>
      <c r="C15" s="474">
        <v>166386.56480065957</v>
      </c>
      <c r="D15" s="474">
        <v>36483.778196665982</v>
      </c>
      <c r="E15" s="474">
        <v>41425.747092234938</v>
      </c>
      <c r="F15" s="474">
        <v>41416.374449643154</v>
      </c>
      <c r="G15" s="474">
        <v>9.372642591782359</v>
      </c>
      <c r="H15" s="474"/>
      <c r="I15" s="474">
        <v>12121.175257557412</v>
      </c>
      <c r="J15" s="506">
        <v>10987.676849585736</v>
      </c>
      <c r="K15" s="506">
        <v>0.46184260622800716</v>
      </c>
      <c r="L15" s="474"/>
      <c r="M15" s="505">
        <v>8.7570561354778143</v>
      </c>
      <c r="N15" s="474">
        <v>9.8511115522017079</v>
      </c>
      <c r="O15" s="474">
        <v>8.2176668130911068</v>
      </c>
      <c r="P15" s="474">
        <v>9.9565209507549</v>
      </c>
      <c r="Q15" s="474">
        <v>2.4645610710698485</v>
      </c>
      <c r="R15" s="506">
        <v>21.876668064520956</v>
      </c>
    </row>
    <row r="16" spans="1:18" ht="14.25" customHeight="1" thickBot="1">
      <c r="A16" s="404">
        <v>1964</v>
      </c>
      <c r="B16" s="512">
        <v>260607.43037062726</v>
      </c>
      <c r="C16" s="475">
        <v>173339.84312814646</v>
      </c>
      <c r="D16" s="475">
        <v>36893.554799319056</v>
      </c>
      <c r="E16" s="475">
        <v>47582.747634188039</v>
      </c>
      <c r="F16" s="475">
        <v>47576.380855982141</v>
      </c>
      <c r="G16" s="475">
        <v>6.36677820590105</v>
      </c>
      <c r="H16" s="475"/>
      <c r="I16" s="475">
        <v>15194.669615302901</v>
      </c>
      <c r="J16" s="511">
        <v>12403.384806329161</v>
      </c>
      <c r="K16" s="511">
        <v>1.0710687738273874</v>
      </c>
      <c r="L16" s="475"/>
      <c r="M16" s="512">
        <v>6.1841939947056224</v>
      </c>
      <c r="N16" s="475">
        <v>4.1789902543016622</v>
      </c>
      <c r="O16" s="475">
        <v>1.1231747996168995</v>
      </c>
      <c r="P16" s="475">
        <v>14.862738693026989</v>
      </c>
      <c r="Q16" s="475">
        <v>25.356405566607098</v>
      </c>
      <c r="R16" s="511">
        <v>12.884506671642804</v>
      </c>
    </row>
    <row r="17" spans="1:18" ht="14.25" customHeight="1">
      <c r="A17" s="404">
        <v>1965</v>
      </c>
      <c r="B17" s="505">
        <v>276904.22246063716</v>
      </c>
      <c r="C17" s="474">
        <v>184085.92123602662</v>
      </c>
      <c r="D17" s="474">
        <v>37990.699265799529</v>
      </c>
      <c r="E17" s="474">
        <v>55092.95468338683</v>
      </c>
      <c r="F17" s="474">
        <v>55085.81835663852</v>
      </c>
      <c r="G17" s="474">
        <v>7.1363267483143202</v>
      </c>
      <c r="H17" s="474"/>
      <c r="I17" s="474">
        <v>16131.043438892641</v>
      </c>
      <c r="J17" s="506">
        <v>16396.396163468497</v>
      </c>
      <c r="K17" s="506">
        <v>-9.5828341734144826E-2</v>
      </c>
      <c r="L17" s="474"/>
      <c r="M17" s="505">
        <v>6.2533873523226591</v>
      </c>
      <c r="N17" s="474">
        <v>6.1994276179976771</v>
      </c>
      <c r="O17" s="474">
        <v>2.9738106627250849</v>
      </c>
      <c r="P17" s="474">
        <v>15.783466534838642</v>
      </c>
      <c r="Q17" s="474">
        <v>6.1625151931351985</v>
      </c>
      <c r="R17" s="506">
        <v>32.192916848808828</v>
      </c>
    </row>
    <row r="18" spans="1:18" ht="14.25" customHeight="1">
      <c r="A18" s="404">
        <v>1966</v>
      </c>
      <c r="B18" s="505">
        <v>296968.52626410406</v>
      </c>
      <c r="C18" s="474">
        <v>197031.59541378485</v>
      </c>
      <c r="D18" s="474">
        <v>38685.178720494609</v>
      </c>
      <c r="E18" s="474">
        <v>62190.247655122344</v>
      </c>
      <c r="F18" s="474">
        <v>62182.696860556083</v>
      </c>
      <c r="G18" s="474">
        <v>7.550794566263364</v>
      </c>
      <c r="H18" s="474"/>
      <c r="I18" s="474">
        <v>18600.852025644166</v>
      </c>
      <c r="J18" s="506">
        <v>19539.347550942006</v>
      </c>
      <c r="K18" s="506">
        <v>-0.31602524924247505</v>
      </c>
      <c r="L18" s="474"/>
      <c r="M18" s="505">
        <v>7.2459363837686253</v>
      </c>
      <c r="N18" s="474">
        <v>7.0324086116068996</v>
      </c>
      <c r="O18" s="474">
        <v>1.8280249327241815</v>
      </c>
      <c r="P18" s="474">
        <v>12.882396692141263</v>
      </c>
      <c r="Q18" s="474">
        <v>15.310904072062147</v>
      </c>
      <c r="R18" s="506">
        <v>19.168549943164148</v>
      </c>
    </row>
    <row r="19" spans="1:18" ht="14.25" customHeight="1">
      <c r="A19" s="404">
        <v>1967</v>
      </c>
      <c r="B19" s="505">
        <v>309857.87957587361</v>
      </c>
      <c r="C19" s="474">
        <v>206612.41744548522</v>
      </c>
      <c r="D19" s="474">
        <v>39169.725569437447</v>
      </c>
      <c r="E19" s="474">
        <v>65224.557454237183</v>
      </c>
      <c r="F19" s="474">
        <v>65220.958001856357</v>
      </c>
      <c r="G19" s="474">
        <v>3.5994523808172079</v>
      </c>
      <c r="H19" s="474"/>
      <c r="I19" s="474">
        <v>17548.292885152528</v>
      </c>
      <c r="J19" s="506">
        <v>18697.113778438757</v>
      </c>
      <c r="K19" s="506">
        <v>-0.37075735974786528</v>
      </c>
      <c r="L19" s="474"/>
      <c r="M19" s="505">
        <v>4.3403095519646495</v>
      </c>
      <c r="N19" s="474">
        <v>4.8625815629111502</v>
      </c>
      <c r="O19" s="474">
        <v>1.2525387369766383</v>
      </c>
      <c r="P19" s="474">
        <v>4.8790765650937429</v>
      </c>
      <c r="Q19" s="474">
        <v>-5.6586608991917249</v>
      </c>
      <c r="R19" s="506">
        <v>-4.310449825959739</v>
      </c>
    </row>
    <row r="20" spans="1:18" ht="14.25" customHeight="1">
      <c r="A20" s="404">
        <v>1968</v>
      </c>
      <c r="B20" s="505">
        <v>330298.8559401246</v>
      </c>
      <c r="C20" s="474">
        <v>218612.68939155122</v>
      </c>
      <c r="D20" s="474">
        <v>39842.926291597556</v>
      </c>
      <c r="E20" s="474">
        <v>71279.065984804241</v>
      </c>
      <c r="F20" s="474">
        <v>71276.913356333403</v>
      </c>
      <c r="G20" s="474">
        <v>2.1526284708440695</v>
      </c>
      <c r="H20" s="474"/>
      <c r="I20" s="474">
        <v>20745.925116232687</v>
      </c>
      <c r="J20" s="506">
        <v>20181.750844061142</v>
      </c>
      <c r="K20" s="506">
        <v>0.1708072135356766</v>
      </c>
      <c r="L20" s="474"/>
      <c r="M20" s="505">
        <v>6.59688770614133</v>
      </c>
      <c r="N20" s="474">
        <v>5.8081078061207325</v>
      </c>
      <c r="O20" s="474">
        <v>1.7186761264556427</v>
      </c>
      <c r="P20" s="474">
        <v>9.2825597702445464</v>
      </c>
      <c r="Q20" s="474">
        <v>18.221899144307365</v>
      </c>
      <c r="R20" s="506">
        <v>7.9404612028111332</v>
      </c>
    </row>
    <row r="21" spans="1:18" ht="14.25" customHeight="1">
      <c r="A21" s="404">
        <v>1969</v>
      </c>
      <c r="B21" s="505">
        <v>359720.46739620902</v>
      </c>
      <c r="C21" s="474">
        <v>237462.06418548356</v>
      </c>
      <c r="D21" s="474">
        <v>42161.418636955081</v>
      </c>
      <c r="E21" s="474">
        <v>79481.110556529529</v>
      </c>
      <c r="F21" s="474">
        <v>79473.471934273955</v>
      </c>
      <c r="G21" s="474">
        <v>7.6386222555663386</v>
      </c>
      <c r="H21" s="474"/>
      <c r="I21" s="474">
        <v>24344.330866159817</v>
      </c>
      <c r="J21" s="506">
        <v>23728.456848918981</v>
      </c>
      <c r="K21" s="506">
        <v>0.17120905621488877</v>
      </c>
      <c r="L21" s="474"/>
      <c r="M21" s="505">
        <v>8.9075729228132339</v>
      </c>
      <c r="N21" s="474">
        <v>8.6222692957094171</v>
      </c>
      <c r="O21" s="474">
        <v>5.8190814810870739</v>
      </c>
      <c r="P21" s="474">
        <v>11.506947318128248</v>
      </c>
      <c r="Q21" s="474">
        <v>17.345120691251068</v>
      </c>
      <c r="R21" s="506">
        <v>17.573827128588903</v>
      </c>
    </row>
    <row r="22" spans="1:18" ht="14.25" customHeight="1">
      <c r="A22" s="404">
        <v>1970</v>
      </c>
      <c r="B22" s="505">
        <v>374992.87246083672</v>
      </c>
      <c r="C22" s="474">
        <v>246203.24110756279</v>
      </c>
      <c r="D22" s="474">
        <v>44168.883555763547</v>
      </c>
      <c r="E22" s="474">
        <v>81428.897772242213</v>
      </c>
      <c r="F22" s="474">
        <v>81425.200502058244</v>
      </c>
      <c r="G22" s="474">
        <v>3.6972701839771758</v>
      </c>
      <c r="H22" s="474"/>
      <c r="I22" s="474">
        <v>28452.29663486838</v>
      </c>
      <c r="J22" s="506">
        <v>25260.446609600189</v>
      </c>
      <c r="K22" s="506">
        <v>0.85117618484909729</v>
      </c>
      <c r="L22" s="474"/>
      <c r="M22" s="505">
        <v>4.2456313857187622</v>
      </c>
      <c r="N22" s="474">
        <v>3.6810835246725571</v>
      </c>
      <c r="O22" s="474">
        <v>4.7613789661453465</v>
      </c>
      <c r="P22" s="474">
        <v>2.450629089193912</v>
      </c>
      <c r="Q22" s="474">
        <v>16.874424650623276</v>
      </c>
      <c r="R22" s="506">
        <v>6.4563396197043543</v>
      </c>
    </row>
    <row r="23" spans="1:18" ht="14.25" customHeight="1">
      <c r="A23" s="404">
        <v>1971</v>
      </c>
      <c r="B23" s="505">
        <v>392426.72062069172</v>
      </c>
      <c r="C23" s="474">
        <v>259790.30452248821</v>
      </c>
      <c r="D23" s="474">
        <v>46251.660921522467</v>
      </c>
      <c r="E23" s="474">
        <v>79301.391533136164</v>
      </c>
      <c r="F23" s="474">
        <v>79297.051391943809</v>
      </c>
      <c r="G23" s="474">
        <v>4.3401411923454019</v>
      </c>
      <c r="H23" s="474"/>
      <c r="I23" s="474">
        <v>32621.955487786112</v>
      </c>
      <c r="J23" s="506">
        <v>25538.591844241171</v>
      </c>
      <c r="K23" s="506">
        <v>1.8050156300114726</v>
      </c>
      <c r="L23" s="474"/>
      <c r="M23" s="505">
        <v>4.6491145406172274</v>
      </c>
      <c r="N23" s="474">
        <v>5.5186371039646076</v>
      </c>
      <c r="O23" s="474">
        <v>4.7154856498226927</v>
      </c>
      <c r="P23" s="474">
        <v>-2.6127164892452703</v>
      </c>
      <c r="Q23" s="474">
        <v>14.654911364194767</v>
      </c>
      <c r="R23" s="506">
        <v>1.1011097267586534</v>
      </c>
    </row>
    <row r="24" spans="1:18" ht="14.25" customHeight="1">
      <c r="A24" s="404">
        <v>1972</v>
      </c>
      <c r="B24" s="505">
        <v>424406.17349929333</v>
      </c>
      <c r="C24" s="474">
        <v>280418.14102759917</v>
      </c>
      <c r="D24" s="474">
        <v>48495.091086266759</v>
      </c>
      <c r="E24" s="474">
        <v>90261.552657786364</v>
      </c>
      <c r="F24" s="474">
        <v>90256.36674462384</v>
      </c>
      <c r="G24" s="474">
        <v>5.1859131625322687</v>
      </c>
      <c r="H24" s="474"/>
      <c r="I24" s="474">
        <v>36870.389187371235</v>
      </c>
      <c r="J24" s="506">
        <v>31639.000459730174</v>
      </c>
      <c r="K24" s="506">
        <v>1.2326372834088313</v>
      </c>
      <c r="L24" s="474"/>
      <c r="M24" s="505">
        <v>8.1491527457713708</v>
      </c>
      <c r="N24" s="474">
        <v>7.9401871994515982</v>
      </c>
      <c r="O24" s="474">
        <v>4.850485625912615</v>
      </c>
      <c r="P24" s="474">
        <v>13.820893823875057</v>
      </c>
      <c r="Q24" s="474">
        <v>13.023234309714415</v>
      </c>
      <c r="R24" s="506">
        <v>23.887020289509884</v>
      </c>
    </row>
    <row r="25" spans="1:18" ht="14.25" customHeight="1">
      <c r="A25" s="404">
        <v>1973</v>
      </c>
      <c r="B25" s="505">
        <v>457461.93293699046</v>
      </c>
      <c r="C25" s="474">
        <v>300937.70353255293</v>
      </c>
      <c r="D25" s="474">
        <v>51367.81573510923</v>
      </c>
      <c r="E25" s="474">
        <v>101537.96916743481</v>
      </c>
      <c r="F25" s="474">
        <v>101533.18750700938</v>
      </c>
      <c r="G25" s="474">
        <v>4.7816604254391937</v>
      </c>
      <c r="H25" s="474"/>
      <c r="I25" s="474">
        <v>40375.898169668151</v>
      </c>
      <c r="J25" s="506">
        <v>36757.453667774746</v>
      </c>
      <c r="K25" s="506">
        <v>0.79098264606681501</v>
      </c>
      <c r="L25" s="474"/>
      <c r="M25" s="505">
        <v>7.7887084358710723</v>
      </c>
      <c r="N25" s="474">
        <v>7.3174875312129739</v>
      </c>
      <c r="O25" s="474">
        <v>5.9237431758448533</v>
      </c>
      <c r="P25" s="474">
        <v>12.493045131188207</v>
      </c>
      <c r="Q25" s="474">
        <v>9.5076538641409627</v>
      </c>
      <c r="R25" s="506">
        <v>16.177670386772469</v>
      </c>
    </row>
    <row r="26" spans="1:18" ht="14.25" customHeight="1">
      <c r="A26" s="404">
        <v>1974</v>
      </c>
      <c r="B26" s="505">
        <v>483164.77122781484</v>
      </c>
      <c r="C26" s="474">
        <v>318011.39069671807</v>
      </c>
      <c r="D26" s="474">
        <v>56451.38479620478</v>
      </c>
      <c r="E26" s="474">
        <v>108426.41442161829</v>
      </c>
      <c r="F26" s="474">
        <v>108416.62722207182</v>
      </c>
      <c r="G26" s="474">
        <v>9.787199546454298</v>
      </c>
      <c r="H26" s="474"/>
      <c r="I26" s="474">
        <v>40190.248297062884</v>
      </c>
      <c r="J26" s="506">
        <v>39914.666983789175</v>
      </c>
      <c r="K26" s="506">
        <v>5.703671494372492E-2</v>
      </c>
      <c r="L26" s="474"/>
      <c r="M26" s="505">
        <v>5.6185742332279798</v>
      </c>
      <c r="N26" s="474">
        <v>5.6734955320473013</v>
      </c>
      <c r="O26" s="474">
        <v>9.896408847341732</v>
      </c>
      <c r="P26" s="474">
        <v>6.7841077684196227</v>
      </c>
      <c r="Q26" s="474">
        <v>-0.45980369730754811</v>
      </c>
      <c r="R26" s="506">
        <v>8.5893145497789369</v>
      </c>
    </row>
    <row r="27" spans="1:18" ht="14.25" customHeight="1">
      <c r="A27" s="404">
        <v>1975</v>
      </c>
      <c r="B27" s="505">
        <v>485783.96545143827</v>
      </c>
      <c r="C27" s="474">
        <v>322832.0021502233</v>
      </c>
      <c r="D27" s="474">
        <v>59221.104028822381</v>
      </c>
      <c r="E27" s="474">
        <v>103258.12725152576</v>
      </c>
      <c r="F27" s="474">
        <v>103248.89295964807</v>
      </c>
      <c r="G27" s="474">
        <v>9.2342918776841607</v>
      </c>
      <c r="H27" s="474"/>
      <c r="I27" s="474">
        <v>39917.76141900853</v>
      </c>
      <c r="J27" s="506">
        <v>39445.029398141647</v>
      </c>
      <c r="K27" s="506">
        <v>9.7313220379263321E-2</v>
      </c>
      <c r="L27" s="474"/>
      <c r="M27" s="505">
        <v>0.54209130706437403</v>
      </c>
      <c r="N27" s="474">
        <v>1.5158612535682847</v>
      </c>
      <c r="O27" s="474">
        <v>4.906379608961875</v>
      </c>
      <c r="P27" s="474">
        <v>-4.7666310812377706</v>
      </c>
      <c r="Q27" s="474">
        <v>-0.67799252206727223</v>
      </c>
      <c r="R27" s="506">
        <v>-1.1766040434165848</v>
      </c>
    </row>
    <row r="28" spans="1:18" ht="14.25" customHeight="1">
      <c r="A28" s="404">
        <v>1976</v>
      </c>
      <c r="B28" s="505">
        <v>501833.17083543481</v>
      </c>
      <c r="C28" s="474">
        <v>338603.2902447682</v>
      </c>
      <c r="D28" s="474">
        <v>62878.895113435865</v>
      </c>
      <c r="E28" s="474">
        <v>101738.52371541245</v>
      </c>
      <c r="F28" s="474">
        <v>101729.68610426922</v>
      </c>
      <c r="G28" s="474">
        <v>8.8376111432264075</v>
      </c>
      <c r="H28" s="474"/>
      <c r="I28" s="474">
        <v>41629.970963083688</v>
      </c>
      <c r="J28" s="506">
        <v>43017.509201265362</v>
      </c>
      <c r="K28" s="506">
        <v>-0.27649392643211446</v>
      </c>
      <c r="L28" s="474"/>
      <c r="M28" s="505">
        <v>3.3037742135193948</v>
      </c>
      <c r="N28" s="474">
        <v>4.8852926567069632</v>
      </c>
      <c r="O28" s="474">
        <v>6.1764993148950342</v>
      </c>
      <c r="P28" s="474">
        <v>-1.4716551389816646</v>
      </c>
      <c r="Q28" s="474">
        <v>4.289342596400747</v>
      </c>
      <c r="R28" s="506">
        <v>9.0568567386896781</v>
      </c>
    </row>
    <row r="29" spans="1:18" ht="14.25" customHeight="1">
      <c r="A29" s="404">
        <v>1977</v>
      </c>
      <c r="B29" s="505">
        <v>516080.38448753825</v>
      </c>
      <c r="C29" s="474">
        <v>343836.85895422008</v>
      </c>
      <c r="D29" s="474">
        <v>65360.546668577874</v>
      </c>
      <c r="E29" s="474">
        <v>100864.6238671633</v>
      </c>
      <c r="F29" s="474">
        <v>100859.45555210726</v>
      </c>
      <c r="G29" s="474">
        <v>5.1683150560447615</v>
      </c>
      <c r="H29" s="474"/>
      <c r="I29" s="474">
        <v>46688.184197507995</v>
      </c>
      <c r="J29" s="506">
        <v>40669.829199931002</v>
      </c>
      <c r="K29" s="506">
        <v>1.1661661978401192</v>
      </c>
      <c r="L29" s="474"/>
      <c r="M29" s="505">
        <v>2.839033862266449</v>
      </c>
      <c r="N29" s="474">
        <v>1.5456343338154488</v>
      </c>
      <c r="O29" s="474">
        <v>3.9467162243627563</v>
      </c>
      <c r="P29" s="474">
        <v>-0.8589665117351819</v>
      </c>
      <c r="Q29" s="474">
        <v>12.150412593152637</v>
      </c>
      <c r="R29" s="506">
        <v>-5.4574986904757932</v>
      </c>
    </row>
    <row r="30" spans="1:18" ht="14.25" customHeight="1">
      <c r="A30" s="404">
        <v>1978</v>
      </c>
      <c r="B30" s="505">
        <v>523628.2049826209</v>
      </c>
      <c r="C30" s="474">
        <v>345774.64056782523</v>
      </c>
      <c r="D30" s="474">
        <v>68660.306679894537</v>
      </c>
      <c r="E30" s="474">
        <v>97810.647055868074</v>
      </c>
      <c r="F30" s="474">
        <v>97809.030237288302</v>
      </c>
      <c r="G30" s="474">
        <v>1.616818579760422</v>
      </c>
      <c r="H30" s="474"/>
      <c r="I30" s="474">
        <v>51511.492659566546</v>
      </c>
      <c r="J30" s="506">
        <v>40128.881980533537</v>
      </c>
      <c r="K30" s="506">
        <v>2.1737963254692887</v>
      </c>
      <c r="L30" s="474"/>
      <c r="M30" s="505">
        <v>1.4625280715866662</v>
      </c>
      <c r="N30" s="474">
        <v>0.56357588290532057</v>
      </c>
      <c r="O30" s="474">
        <v>5.0485502026913487</v>
      </c>
      <c r="P30" s="474">
        <v>-3.0277977493053054</v>
      </c>
      <c r="Q30" s="474">
        <v>10.330897517140958</v>
      </c>
      <c r="R30" s="506">
        <v>-1.3300946427342808</v>
      </c>
    </row>
    <row r="31" spans="1:18" ht="14.25" customHeight="1">
      <c r="A31" s="404">
        <v>1979</v>
      </c>
      <c r="B31" s="505">
        <v>523848.20486596762</v>
      </c>
      <c r="C31" s="474">
        <v>349490.70527807716</v>
      </c>
      <c r="D31" s="474">
        <v>71384.92487046968</v>
      </c>
      <c r="E31" s="474">
        <v>93301.564879109952</v>
      </c>
      <c r="F31" s="474">
        <v>93297.474932675279</v>
      </c>
      <c r="G31" s="474">
        <v>4.0899464346734256</v>
      </c>
      <c r="H31" s="474"/>
      <c r="I31" s="474">
        <v>54275.158296476606</v>
      </c>
      <c r="J31" s="506">
        <v>44604.148458165721</v>
      </c>
      <c r="K31" s="506">
        <v>1.8461473664466066</v>
      </c>
      <c r="L31" s="474"/>
      <c r="M31" s="505">
        <v>4.2014521229627455E-2</v>
      </c>
      <c r="N31" s="474">
        <v>1.0747071283624177</v>
      </c>
      <c r="O31" s="474">
        <v>3.9682581134945272</v>
      </c>
      <c r="P31" s="474">
        <v>-4.6100116014799468</v>
      </c>
      <c r="Q31" s="474">
        <v>5.365143765440461</v>
      </c>
      <c r="R31" s="506">
        <v>11.15223314669751</v>
      </c>
    </row>
    <row r="32" spans="1:18" ht="14.25" customHeight="1" thickBot="1">
      <c r="A32" s="404">
        <v>1980</v>
      </c>
      <c r="B32" s="512">
        <v>530661.2725513787</v>
      </c>
      <c r="C32" s="475">
        <v>352441.95335147728</v>
      </c>
      <c r="D32" s="475">
        <v>74563.834955156199</v>
      </c>
      <c r="E32" s="475">
        <v>94185.133563401934</v>
      </c>
      <c r="F32" s="475">
        <v>94178.846203394904</v>
      </c>
      <c r="G32" s="475">
        <v>6.2873600070313227</v>
      </c>
      <c r="H32" s="475"/>
      <c r="I32" s="475">
        <v>55658.397668310157</v>
      </c>
      <c r="J32" s="511">
        <v>46188.04698696675</v>
      </c>
      <c r="K32" s="511">
        <v>1.7846319622705247</v>
      </c>
      <c r="L32" s="475"/>
      <c r="M32" s="512">
        <v>1.3005805159061801</v>
      </c>
      <c r="N32" s="475">
        <v>0.84444250700512757</v>
      </c>
      <c r="O32" s="475">
        <v>4.4531952515951545</v>
      </c>
      <c r="P32" s="475">
        <v>0.94700307056672095</v>
      </c>
      <c r="Q32" s="475">
        <v>2.5485681023307949</v>
      </c>
      <c r="R32" s="511">
        <v>3.5510116963370919</v>
      </c>
    </row>
    <row r="33" spans="1:18" ht="14.25" customHeight="1">
      <c r="A33" s="404">
        <v>1981</v>
      </c>
      <c r="B33" s="505">
        <v>529960.06183047919</v>
      </c>
      <c r="C33" s="474">
        <v>344626.69086983579</v>
      </c>
      <c r="D33" s="474">
        <v>76641.29297411631</v>
      </c>
      <c r="E33" s="474">
        <v>91484.491233555789</v>
      </c>
      <c r="F33" s="474">
        <v>91485.365380552757</v>
      </c>
      <c r="G33" s="474">
        <v>-0.87414699697482801</v>
      </c>
      <c r="H33" s="474"/>
      <c r="I33" s="474">
        <v>61180.677819509227</v>
      </c>
      <c r="J33" s="506">
        <v>43973.091066537891</v>
      </c>
      <c r="K33" s="506">
        <v>3.2469591564195279</v>
      </c>
      <c r="L33" s="474"/>
      <c r="M33" s="505">
        <v>-0.13213904182759473</v>
      </c>
      <c r="N33" s="474">
        <v>-2.2174608917365779</v>
      </c>
      <c r="O33" s="474">
        <v>2.7861469574486319</v>
      </c>
      <c r="P33" s="474">
        <v>-2.8673764400707347</v>
      </c>
      <c r="Q33" s="474">
        <v>9.9217375679919293</v>
      </c>
      <c r="R33" s="506">
        <v>-4.7955175958270591</v>
      </c>
    </row>
    <row r="34" spans="1:18" ht="14.25" customHeight="1">
      <c r="A34" s="404">
        <v>1982</v>
      </c>
      <c r="B34" s="505">
        <v>536557.02438381733</v>
      </c>
      <c r="C34" s="474">
        <v>345170.81083839305</v>
      </c>
      <c r="D34" s="474">
        <v>80400.453253333078</v>
      </c>
      <c r="E34" s="474">
        <v>92514.547494463593</v>
      </c>
      <c r="F34" s="474">
        <v>92515.02820007829</v>
      </c>
      <c r="G34" s="474">
        <v>-0.48070561471376777</v>
      </c>
      <c r="H34" s="474"/>
      <c r="I34" s="474">
        <v>64664.587258552252</v>
      </c>
      <c r="J34" s="506">
        <v>46193.374460924671</v>
      </c>
      <c r="K34" s="506">
        <v>3.4425442139798541</v>
      </c>
      <c r="L34" s="474"/>
      <c r="M34" s="505">
        <v>1.2448037179541904</v>
      </c>
      <c r="N34" s="474">
        <v>0.15788677516066496</v>
      </c>
      <c r="O34" s="474">
        <v>4.9048758617450838</v>
      </c>
      <c r="P34" s="474">
        <v>1.1259353875381128</v>
      </c>
      <c r="Q34" s="474">
        <v>5.6944603479565981</v>
      </c>
      <c r="R34" s="506">
        <v>5.0491865378013978</v>
      </c>
    </row>
    <row r="35" spans="1:18" ht="14.25" customHeight="1">
      <c r="A35" s="404">
        <v>1983</v>
      </c>
      <c r="B35" s="505">
        <v>546059.99952675402</v>
      </c>
      <c r="C35" s="474">
        <v>346471.23079903476</v>
      </c>
      <c r="D35" s="474">
        <v>82998.264556715367</v>
      </c>
      <c r="E35" s="474">
        <v>91358.057651015813</v>
      </c>
      <c r="F35" s="474">
        <v>91359.430908876646</v>
      </c>
      <c r="G35" s="474">
        <v>-1.3732578608296668</v>
      </c>
      <c r="H35" s="474"/>
      <c r="I35" s="474">
        <v>70868.240908374719</v>
      </c>
      <c r="J35" s="506">
        <v>45635.794388386668</v>
      </c>
      <c r="K35" s="506">
        <v>4.6208194231139235</v>
      </c>
      <c r="L35" s="474"/>
      <c r="M35" s="505">
        <v>1.7711025503486688</v>
      </c>
      <c r="N35" s="474">
        <v>0.37674679312631465</v>
      </c>
      <c r="O35" s="474">
        <v>3.2310903710913941</v>
      </c>
      <c r="P35" s="474">
        <v>-1.250062692591114</v>
      </c>
      <c r="Q35" s="474">
        <v>9.5935873293647269</v>
      </c>
      <c r="R35" s="506">
        <v>-1.2070563777705101</v>
      </c>
    </row>
    <row r="36" spans="1:18" ht="14.25" customHeight="1">
      <c r="A36" s="404">
        <v>1984</v>
      </c>
      <c r="B36" s="505">
        <v>555801.94449248479</v>
      </c>
      <c r="C36" s="474">
        <v>348363.49567513133</v>
      </c>
      <c r="D36" s="474">
        <v>85172.508119591104</v>
      </c>
      <c r="E36" s="474">
        <v>87639.781631287799</v>
      </c>
      <c r="F36" s="474">
        <v>87638.295167317105</v>
      </c>
      <c r="G36" s="474">
        <v>1.4864639707137508</v>
      </c>
      <c r="H36" s="474"/>
      <c r="I36" s="474">
        <v>79990.803524799485</v>
      </c>
      <c r="J36" s="506">
        <v>45364.644458324903</v>
      </c>
      <c r="K36" s="506">
        <v>6.2299456505306949</v>
      </c>
      <c r="L36" s="474"/>
      <c r="M36" s="505">
        <v>1.7840429575822547</v>
      </c>
      <c r="N36" s="474">
        <v>0.54615353538376432</v>
      </c>
      <c r="O36" s="474">
        <v>2.6196253313103934</v>
      </c>
      <c r="P36" s="474">
        <v>-4.070003364051022</v>
      </c>
      <c r="Q36" s="474">
        <v>12.872568162400544</v>
      </c>
      <c r="R36" s="506">
        <v>-0.5941606445022618</v>
      </c>
    </row>
    <row r="37" spans="1:18" ht="14.25" customHeight="1">
      <c r="A37" s="404">
        <v>1985</v>
      </c>
      <c r="B37" s="505">
        <v>568701.08200753923</v>
      </c>
      <c r="C37" s="474">
        <v>355232.88965642295</v>
      </c>
      <c r="D37" s="474">
        <v>88596.350866424124</v>
      </c>
      <c r="E37" s="474">
        <v>93229.298021462906</v>
      </c>
      <c r="F37" s="474">
        <v>93229.121596740719</v>
      </c>
      <c r="G37" s="474">
        <v>0.17642472218886404</v>
      </c>
      <c r="H37" s="474"/>
      <c r="I37" s="474">
        <v>80282.438562865544</v>
      </c>
      <c r="J37" s="506">
        <v>48639.895099636342</v>
      </c>
      <c r="K37" s="506">
        <v>5.5640026833656915</v>
      </c>
      <c r="L37" s="474"/>
      <c r="M37" s="505">
        <v>2.3208154708477924</v>
      </c>
      <c r="N37" s="474">
        <v>1.9719040790937781</v>
      </c>
      <c r="O37" s="474">
        <v>4.0198918904978065</v>
      </c>
      <c r="P37" s="474">
        <v>6.377830120219774</v>
      </c>
      <c r="Q37" s="474">
        <v>0.36458570887545338</v>
      </c>
      <c r="R37" s="506">
        <v>7.2198309507755853</v>
      </c>
    </row>
    <row r="38" spans="1:18" ht="14.25" customHeight="1">
      <c r="A38" s="404">
        <v>1986</v>
      </c>
      <c r="B38" s="505">
        <v>587204.67237396212</v>
      </c>
      <c r="C38" s="474">
        <v>367767.15221668524</v>
      </c>
      <c r="D38" s="474">
        <v>92827.227503978065</v>
      </c>
      <c r="E38" s="474">
        <v>103111.19409225449</v>
      </c>
      <c r="F38" s="474">
        <v>103109.47910297634</v>
      </c>
      <c r="G38" s="474">
        <v>1.7149892781490974</v>
      </c>
      <c r="H38" s="474"/>
      <c r="I38" s="474">
        <v>80565.401685531528</v>
      </c>
      <c r="J38" s="506">
        <v>57066.303124487153</v>
      </c>
      <c r="K38" s="506">
        <v>4.0018582389751387</v>
      </c>
      <c r="L38" s="474"/>
      <c r="M38" s="505">
        <v>3.2536583720052858</v>
      </c>
      <c r="N38" s="474">
        <v>3.5284634180087648</v>
      </c>
      <c r="O38" s="474">
        <v>4.7754524832888334</v>
      </c>
      <c r="P38" s="474">
        <v>10.599560739496949</v>
      </c>
      <c r="Q38" s="474">
        <v>0.35245955121854244</v>
      </c>
      <c r="R38" s="506">
        <v>17.324067018626877</v>
      </c>
    </row>
    <row r="39" spans="1:18" ht="14.25" customHeight="1">
      <c r="A39" s="404">
        <v>1987</v>
      </c>
      <c r="B39" s="505">
        <v>619779.57340082387</v>
      </c>
      <c r="C39" s="474">
        <v>389344.57471454568</v>
      </c>
      <c r="D39" s="474">
        <v>101256.4485744306</v>
      </c>
      <c r="E39" s="474">
        <v>115595.00691175986</v>
      </c>
      <c r="F39" s="474">
        <v>115592.34022322808</v>
      </c>
      <c r="G39" s="474">
        <v>2.6666885317742852</v>
      </c>
      <c r="H39" s="474"/>
      <c r="I39" s="474">
        <v>84742.441168809994</v>
      </c>
      <c r="J39" s="506">
        <v>71158.897968722245</v>
      </c>
      <c r="K39" s="506">
        <v>2.1916732630526687</v>
      </c>
      <c r="L39" s="474"/>
      <c r="M39" s="505">
        <v>5.5474526275765657</v>
      </c>
      <c r="N39" s="474">
        <v>5.8671423937141753</v>
      </c>
      <c r="O39" s="474">
        <v>9.0805481291481129</v>
      </c>
      <c r="P39" s="474">
        <v>12.107136309890842</v>
      </c>
      <c r="Q39" s="474">
        <v>5.1846566837494112</v>
      </c>
      <c r="R39" s="506">
        <v>24.695124920730962</v>
      </c>
    </row>
    <row r="40" spans="1:18" ht="14.25" customHeight="1">
      <c r="A40" s="404">
        <v>1988</v>
      </c>
      <c r="B40" s="505">
        <v>651348.01028350892</v>
      </c>
      <c r="C40" s="474">
        <v>409252.95674188359</v>
      </c>
      <c r="D40" s="474">
        <v>105167.74546174009</v>
      </c>
      <c r="E40" s="474">
        <v>131541.75347614597</v>
      </c>
      <c r="F40" s="474">
        <v>131537.17091675816</v>
      </c>
      <c r="G40" s="474">
        <v>4.5825593878145128</v>
      </c>
      <c r="H40" s="474"/>
      <c r="I40" s="474">
        <v>88162.497427256705</v>
      </c>
      <c r="J40" s="506">
        <v>82776.942823517486</v>
      </c>
      <c r="K40" s="506">
        <v>0.82683212640736825</v>
      </c>
      <c r="L40" s="474"/>
      <c r="M40" s="505">
        <v>5.0934942417453888</v>
      </c>
      <c r="N40" s="474">
        <v>5.1133066492409895</v>
      </c>
      <c r="O40" s="474">
        <v>3.8627632534775413</v>
      </c>
      <c r="P40" s="474">
        <v>13.795359324264901</v>
      </c>
      <c r="Q40" s="474">
        <v>4.0358245659147807</v>
      </c>
      <c r="R40" s="506">
        <v>16.326903853825737</v>
      </c>
    </row>
    <row r="41" spans="1:18" ht="14.25" customHeight="1">
      <c r="A41" s="404">
        <v>1989</v>
      </c>
      <c r="B41" s="505">
        <v>682792.60149160714</v>
      </c>
      <c r="C41" s="474">
        <v>430255.41321244539</v>
      </c>
      <c r="D41" s="474">
        <v>113608.1287247601</v>
      </c>
      <c r="E41" s="474">
        <v>146926.1252370514</v>
      </c>
      <c r="F41" s="474">
        <v>146921.65173151216</v>
      </c>
      <c r="G41" s="474">
        <v>4.4735055392235488</v>
      </c>
      <c r="H41" s="474"/>
      <c r="I41" s="474">
        <v>89169.561539020695</v>
      </c>
      <c r="J41" s="506">
        <v>97166.627221670336</v>
      </c>
      <c r="K41" s="506">
        <v>-1.1712291060535081</v>
      </c>
      <c r="L41" s="474"/>
      <c r="M41" s="505">
        <v>4.8276176040533914</v>
      </c>
      <c r="N41" s="474">
        <v>5.1319009733650001</v>
      </c>
      <c r="O41" s="474">
        <v>8.0256386841444751</v>
      </c>
      <c r="P41" s="474">
        <v>11.695428526954576</v>
      </c>
      <c r="Q41" s="474">
        <v>1.142281742409712</v>
      </c>
      <c r="R41" s="506">
        <v>17.383686697432175</v>
      </c>
    </row>
    <row r="42" spans="1:18" ht="14.25" customHeight="1">
      <c r="A42" s="404">
        <v>1990</v>
      </c>
      <c r="B42" s="505">
        <v>708627.50693250936</v>
      </c>
      <c r="C42" s="474">
        <v>444911.72749291349</v>
      </c>
      <c r="D42" s="474">
        <v>120613.84029677516</v>
      </c>
      <c r="E42" s="474">
        <v>156250.00058644431</v>
      </c>
      <c r="F42" s="474">
        <v>156245.54919744196</v>
      </c>
      <c r="G42" s="474">
        <v>4.45138900237336</v>
      </c>
      <c r="H42" s="474"/>
      <c r="I42" s="474">
        <v>93266.187805776746</v>
      </c>
      <c r="J42" s="506">
        <v>106414.24924940027</v>
      </c>
      <c r="K42" s="506">
        <v>-1.8554263438824932</v>
      </c>
      <c r="L42" s="474"/>
      <c r="M42" s="505">
        <v>3.78371197702847</v>
      </c>
      <c r="N42" s="474">
        <v>3.4064218207131125</v>
      </c>
      <c r="O42" s="474">
        <v>6.1665583710016847</v>
      </c>
      <c r="P42" s="474">
        <v>6.3459615057225083</v>
      </c>
      <c r="Q42" s="474">
        <v>4.5941980604708554</v>
      </c>
      <c r="R42" s="506">
        <v>9.5172821082211136</v>
      </c>
    </row>
    <row r="43" spans="1:18" ht="14.25" customHeight="1">
      <c r="A43" s="404">
        <v>1991</v>
      </c>
      <c r="B43" s="505">
        <v>726653.1576533441</v>
      </c>
      <c r="C43" s="474">
        <v>456878.46717941569</v>
      </c>
      <c r="D43" s="474">
        <v>127651.83319650519</v>
      </c>
      <c r="E43" s="474">
        <v>158546.38054811992</v>
      </c>
      <c r="F43" s="474">
        <v>158542.23178481881</v>
      </c>
      <c r="G43" s="474">
        <v>4.1487633011035507</v>
      </c>
      <c r="H43" s="474"/>
      <c r="I43" s="474">
        <v>100769.10437635018</v>
      </c>
      <c r="J43" s="506">
        <v>117192.62764704686</v>
      </c>
      <c r="K43" s="506">
        <v>-2.2601598985319011</v>
      </c>
      <c r="L43" s="474"/>
      <c r="M43" s="505">
        <v>2.5437413231196304</v>
      </c>
      <c r="N43" s="474">
        <v>2.6896885262915005</v>
      </c>
      <c r="O43" s="474">
        <v>5.8351453551373167</v>
      </c>
      <c r="P43" s="474">
        <v>1.469683169956304</v>
      </c>
      <c r="Q43" s="474">
        <v>8.044626618810625</v>
      </c>
      <c r="R43" s="506">
        <v>10.128698434347449</v>
      </c>
    </row>
    <row r="44" spans="1:18" ht="14.25" customHeight="1">
      <c r="A44" s="404">
        <v>1992</v>
      </c>
      <c r="B44" s="505">
        <v>733417.5735131657</v>
      </c>
      <c r="C44" s="474">
        <v>466404.79732875025</v>
      </c>
      <c r="D44" s="474">
        <v>131995.61800950032</v>
      </c>
      <c r="E44" s="474">
        <v>151860.38245707104</v>
      </c>
      <c r="F44" s="474">
        <v>151855.6047635047</v>
      </c>
      <c r="G44" s="474">
        <v>4.7776935663364668</v>
      </c>
      <c r="H44" s="474"/>
      <c r="I44" s="474">
        <v>108235.53951959095</v>
      </c>
      <c r="J44" s="506">
        <v>125078.76380174683</v>
      </c>
      <c r="K44" s="506">
        <v>-2.2965395008841467</v>
      </c>
      <c r="L44" s="474"/>
      <c r="M44" s="505">
        <v>0.93090022228301539</v>
      </c>
      <c r="N44" s="474">
        <v>2.0850906386869816</v>
      </c>
      <c r="O44" s="474">
        <v>3.4028377847957536</v>
      </c>
      <c r="P44" s="474">
        <v>-4.2170613216992558</v>
      </c>
      <c r="Q44" s="474">
        <v>7.4094487486514593</v>
      </c>
      <c r="R44" s="506">
        <v>6.7292084092959614</v>
      </c>
    </row>
    <row r="45" spans="1:18" ht="14.25" customHeight="1">
      <c r="A45" s="404">
        <v>1993</v>
      </c>
      <c r="B45" s="505">
        <v>725843.8000053406</v>
      </c>
      <c r="C45" s="474">
        <v>455215.19360228174</v>
      </c>
      <c r="D45" s="474">
        <v>134814.75510474134</v>
      </c>
      <c r="E45" s="474">
        <v>137626.10490207185</v>
      </c>
      <c r="F45" s="474">
        <v>137625.95392239332</v>
      </c>
      <c r="G45" s="474">
        <v>0.15097967850997093</v>
      </c>
      <c r="H45" s="474"/>
      <c r="I45" s="474">
        <v>116127.21075211055</v>
      </c>
      <c r="J45" s="506">
        <v>117939.46435586485</v>
      </c>
      <c r="K45" s="506">
        <v>-0.24967542655058417</v>
      </c>
      <c r="L45" s="474"/>
      <c r="M45" s="505">
        <v>-1.032668670801784</v>
      </c>
      <c r="N45" s="474">
        <v>-2.3991184890367667</v>
      </c>
      <c r="O45" s="474">
        <v>2.1357808219346408</v>
      </c>
      <c r="P45" s="474">
        <v>-9.3732659727911898</v>
      </c>
      <c r="Q45" s="474">
        <v>7.2912014552218185</v>
      </c>
      <c r="R45" s="506">
        <v>-5.7078429853991475</v>
      </c>
    </row>
    <row r="46" spans="1:18" ht="14.25" customHeight="1">
      <c r="A46" s="404">
        <v>1994</v>
      </c>
      <c r="B46" s="505">
        <v>743140.33112086193</v>
      </c>
      <c r="C46" s="474">
        <v>462160.17559687741</v>
      </c>
      <c r="D46" s="474">
        <v>136132.41780369691</v>
      </c>
      <c r="E46" s="474">
        <v>140789.53146958567</v>
      </c>
      <c r="F46" s="474">
        <v>140787.10363620694</v>
      </c>
      <c r="G46" s="474">
        <v>2.4278333787104724</v>
      </c>
      <c r="H46" s="474"/>
      <c r="I46" s="474">
        <v>136073.12430141601</v>
      </c>
      <c r="J46" s="506">
        <v>132014.91805071401</v>
      </c>
      <c r="K46" s="506">
        <v>0.54608881805420251</v>
      </c>
      <c r="L46" s="474"/>
      <c r="M46" s="505">
        <v>2.3829549987744114</v>
      </c>
      <c r="N46" s="474">
        <v>1.5256481093342877</v>
      </c>
      <c r="O46" s="474">
        <v>0.97738759969696609</v>
      </c>
      <c r="P46" s="474">
        <v>2.2985657915442381</v>
      </c>
      <c r="Q46" s="474">
        <v>17.175917186095813</v>
      </c>
      <c r="R46" s="506">
        <v>11.934473139863155</v>
      </c>
    </row>
    <row r="47" spans="1:18" ht="14.25" customHeight="1" thickBot="1">
      <c r="A47" s="404">
        <v>1995</v>
      </c>
      <c r="B47" s="512">
        <v>763630.68519650016</v>
      </c>
      <c r="C47" s="475">
        <v>466973.50871097622</v>
      </c>
      <c r="D47" s="475">
        <v>138529.830834427</v>
      </c>
      <c r="E47" s="475">
        <v>155898.18075367805</v>
      </c>
      <c r="F47" s="475">
        <v>150686.43795937832</v>
      </c>
      <c r="G47" s="475">
        <v>2.3721586453913077</v>
      </c>
      <c r="H47" s="475">
        <v>5209.3706356543489</v>
      </c>
      <c r="I47" s="475">
        <v>147886.31162767796</v>
      </c>
      <c r="J47" s="511">
        <v>145657.14673025921</v>
      </c>
      <c r="K47" s="511">
        <v>0.29191662155969267</v>
      </c>
      <c r="L47" s="475"/>
      <c r="M47" s="512">
        <v>2.757265783803331</v>
      </c>
      <c r="N47" s="475">
        <v>1.0414859107845897</v>
      </c>
      <c r="O47" s="475">
        <v>1.7610889965879784</v>
      </c>
      <c r="P47" s="475">
        <v>10.731372657033278</v>
      </c>
      <c r="Q47" s="475">
        <v>8.6814992945223537</v>
      </c>
      <c r="R47" s="511">
        <v>10.333853840900375</v>
      </c>
    </row>
    <row r="48" spans="1:18" ht="14.25" customHeight="1">
      <c r="A48" s="404">
        <v>1996</v>
      </c>
      <c r="B48" s="505">
        <v>783541.83335500001</v>
      </c>
      <c r="C48" s="474">
        <v>478564.8317617877</v>
      </c>
      <c r="D48" s="474">
        <v>139349.45645293602</v>
      </c>
      <c r="E48" s="474">
        <v>159268.52604053583</v>
      </c>
      <c r="F48" s="474">
        <v>154461.21589525774</v>
      </c>
      <c r="G48" s="474">
        <v>-546.65069869064632</v>
      </c>
      <c r="H48" s="474">
        <v>5353.9608439687354</v>
      </c>
      <c r="I48" s="474">
        <v>162665.98762930452</v>
      </c>
      <c r="J48" s="506">
        <v>156306.96852956392</v>
      </c>
      <c r="K48" s="506">
        <v>0.81157365555228955</v>
      </c>
      <c r="L48" s="474"/>
      <c r="M48" s="505">
        <v>2.6074316478490234</v>
      </c>
      <c r="N48" s="474">
        <v>2.4822228316137007</v>
      </c>
      <c r="O48" s="474">
        <v>0.59166001544364022</v>
      </c>
      <c r="P48" s="474">
        <v>2.1618887857216107</v>
      </c>
      <c r="Q48" s="474">
        <v>9.9939445638729687</v>
      </c>
      <c r="R48" s="506">
        <v>7.3115683221689043</v>
      </c>
    </row>
    <row r="49" spans="1:18" ht="14.25" customHeight="1">
      <c r="A49" s="404">
        <v>1997</v>
      </c>
      <c r="B49" s="505">
        <v>811650.22824299987</v>
      </c>
      <c r="C49" s="474">
        <v>492148.93273358629</v>
      </c>
      <c r="D49" s="474">
        <v>141979.93553404085</v>
      </c>
      <c r="E49" s="474">
        <v>167906.26334101698</v>
      </c>
      <c r="F49" s="474">
        <v>162977.22076847768</v>
      </c>
      <c r="G49" s="474">
        <v>-1551.3560923368636</v>
      </c>
      <c r="H49" s="474">
        <v>6480.398664876172</v>
      </c>
      <c r="I49" s="474">
        <v>186051.50275938207</v>
      </c>
      <c r="J49" s="506">
        <v>176436.40612502638</v>
      </c>
      <c r="K49" s="506">
        <v>1.1846354870335885</v>
      </c>
      <c r="L49" s="474"/>
      <c r="M49" s="505">
        <v>3.5873508843355939</v>
      </c>
      <c r="N49" s="474">
        <v>2.838507986846861</v>
      </c>
      <c r="O49" s="474">
        <v>1.8876852110243147</v>
      </c>
      <c r="P49" s="474">
        <v>5.4233799453149656</v>
      </c>
      <c r="Q49" s="474">
        <v>14.376401281483764</v>
      </c>
      <c r="R49" s="506">
        <v>12.878144707703921</v>
      </c>
    </row>
    <row r="50" spans="1:18" ht="14.25" customHeight="1">
      <c r="A50" s="404">
        <v>1998</v>
      </c>
      <c r="B50" s="505">
        <v>846566.65433699999</v>
      </c>
      <c r="C50" s="474">
        <v>513378.77667535382</v>
      </c>
      <c r="D50" s="474">
        <v>146040.55493481099</v>
      </c>
      <c r="E50" s="474">
        <v>187185.89172926778</v>
      </c>
      <c r="F50" s="474">
        <v>180322.06300051694</v>
      </c>
      <c r="G50" s="474">
        <v>-627.678908381459</v>
      </c>
      <c r="H50" s="474">
        <v>7491.5076371323166</v>
      </c>
      <c r="I50" s="474">
        <v>200953.86529683208</v>
      </c>
      <c r="J50" s="506">
        <v>200992.43429926466</v>
      </c>
      <c r="K50" s="506">
        <v>-4.5559321566687365E-3</v>
      </c>
      <c r="L50" s="474"/>
      <c r="M50" s="505">
        <v>4.3019055350461244</v>
      </c>
      <c r="N50" s="474">
        <v>4.3137031353189581</v>
      </c>
      <c r="O50" s="474">
        <v>2.8599952419309016</v>
      </c>
      <c r="P50" s="474">
        <v>11.482375942756784</v>
      </c>
      <c r="Q50" s="474">
        <v>8.009804982184443</v>
      </c>
      <c r="R50" s="506">
        <v>13.91777848662219</v>
      </c>
    </row>
    <row r="51" spans="1:18" ht="14.25" customHeight="1">
      <c r="A51" s="404">
        <v>1999</v>
      </c>
      <c r="B51" s="505">
        <v>883890.84698250005</v>
      </c>
      <c r="C51" s="474">
        <v>537748.14348380419</v>
      </c>
      <c r="D51" s="474">
        <v>150790.55595923818</v>
      </c>
      <c r="E51" s="474">
        <v>206767.06597045431</v>
      </c>
      <c r="F51" s="474">
        <v>198071.66645325799</v>
      </c>
      <c r="G51" s="474">
        <v>461.41064379340594</v>
      </c>
      <c r="H51" s="474">
        <v>8233.98887340293</v>
      </c>
      <c r="I51" s="474">
        <v>216947.6778398685</v>
      </c>
      <c r="J51" s="506">
        <v>228362.59627086506</v>
      </c>
      <c r="K51" s="506">
        <v>-1.2914398276626307</v>
      </c>
      <c r="L51" s="474"/>
      <c r="M51" s="505">
        <v>4.408890009343791</v>
      </c>
      <c r="N51" s="474">
        <v>4.7468590280000722</v>
      </c>
      <c r="O51" s="474">
        <v>3.252521894721272</v>
      </c>
      <c r="P51" s="474">
        <v>10.46081735129234</v>
      </c>
      <c r="Q51" s="474">
        <v>7.95894745264627</v>
      </c>
      <c r="R51" s="506">
        <v>13.617508572908775</v>
      </c>
    </row>
    <row r="52" spans="1:18" ht="14.25" customHeight="1">
      <c r="A52" s="404">
        <v>2000</v>
      </c>
      <c r="B52" s="505">
        <v>929858.60819099995</v>
      </c>
      <c r="C52" s="474">
        <v>561873.80086575553</v>
      </c>
      <c r="D52" s="474">
        <v>156953.26644005734</v>
      </c>
      <c r="E52" s="474">
        <v>221707.59942739</v>
      </c>
      <c r="F52" s="474">
        <v>213340.18446660019</v>
      </c>
      <c r="G52" s="474">
        <v>-1120.4725714928093</v>
      </c>
      <c r="H52" s="474">
        <v>9487.8875322826207</v>
      </c>
      <c r="I52" s="474">
        <v>239658.31019877488</v>
      </c>
      <c r="J52" s="506">
        <v>250334.36874097778</v>
      </c>
      <c r="K52" s="506">
        <v>-1.1481378403295863</v>
      </c>
      <c r="L52" s="474"/>
      <c r="M52" s="505">
        <v>5.2006151399155653</v>
      </c>
      <c r="N52" s="474">
        <v>4.4864231842165259</v>
      </c>
      <c r="O52" s="474">
        <v>4.0869339870893917</v>
      </c>
      <c r="P52" s="474">
        <v>7.2257800761512891</v>
      </c>
      <c r="Q52" s="474">
        <v>10.468253260433302</v>
      </c>
      <c r="R52" s="506">
        <v>9.6214410016829621</v>
      </c>
    </row>
    <row r="53" spans="1:18" ht="14.25" customHeight="1">
      <c r="A53" s="404">
        <v>2001</v>
      </c>
      <c r="B53" s="505">
        <v>966300.88470249996</v>
      </c>
      <c r="C53" s="474">
        <v>584070.73106926295</v>
      </c>
      <c r="D53" s="474">
        <v>162454.13389091223</v>
      </c>
      <c r="E53" s="474">
        <v>230144.24468710675</v>
      </c>
      <c r="F53" s="474">
        <v>222308.02639041663</v>
      </c>
      <c r="G53" s="474">
        <v>-1810.7020368429107</v>
      </c>
      <c r="H53" s="474">
        <v>9646.9203335330203</v>
      </c>
      <c r="I53" s="474">
        <v>249151.76935415075</v>
      </c>
      <c r="J53" s="506">
        <v>259519.99429893272</v>
      </c>
      <c r="K53" s="506">
        <v>-1.0729810050804307</v>
      </c>
      <c r="L53" s="474"/>
      <c r="M53" s="505">
        <v>3.9191201963916678</v>
      </c>
      <c r="N53" s="474">
        <v>3.950518812107906</v>
      </c>
      <c r="O53" s="474">
        <v>3.5047804837854413</v>
      </c>
      <c r="P53" s="474">
        <v>3.8053026966627712</v>
      </c>
      <c r="Q53" s="474">
        <v>3.9612476394004004</v>
      </c>
      <c r="R53" s="506">
        <v>3.6693425693614445</v>
      </c>
    </row>
    <row r="54" spans="1:18" ht="14.25" customHeight="1">
      <c r="A54" s="404">
        <v>2002</v>
      </c>
      <c r="B54" s="505">
        <v>992927.18621549988</v>
      </c>
      <c r="C54" s="474">
        <v>601992.40895569068</v>
      </c>
      <c r="D54" s="474">
        <v>168515.2548686823</v>
      </c>
      <c r="E54" s="474">
        <v>238748.56313607123</v>
      </c>
      <c r="F54" s="474">
        <v>231309.58022583721</v>
      </c>
      <c r="G54" s="474">
        <v>-2144.6016129161039</v>
      </c>
      <c r="H54" s="474">
        <v>9583.5845231501225</v>
      </c>
      <c r="I54" s="474">
        <v>252644.51151266551</v>
      </c>
      <c r="J54" s="506">
        <v>268973.55225760984</v>
      </c>
      <c r="K54" s="506">
        <v>-1.644535568331227</v>
      </c>
      <c r="L54" s="474"/>
      <c r="M54" s="505">
        <v>2.7554876472246637</v>
      </c>
      <c r="N54" s="474">
        <v>3.0684088301460299</v>
      </c>
      <c r="O54" s="474">
        <v>3.7309736801404592</v>
      </c>
      <c r="P54" s="474">
        <v>3.7386633155491289</v>
      </c>
      <c r="Q54" s="474">
        <v>1.4018532429324715</v>
      </c>
      <c r="R54" s="506">
        <v>3.6427089112015976</v>
      </c>
    </row>
    <row r="55" spans="1:18" ht="14.25" customHeight="1">
      <c r="A55" s="404">
        <v>2003</v>
      </c>
      <c r="B55" s="505">
        <v>1022112.2866525</v>
      </c>
      <c r="C55" s="474">
        <v>616830.99287136167</v>
      </c>
      <c r="D55" s="474">
        <v>175990.17923781011</v>
      </c>
      <c r="E55" s="474">
        <v>253008.12842866857</v>
      </c>
      <c r="F55" s="474">
        <v>246617.41255718371</v>
      </c>
      <c r="G55" s="474">
        <v>-1988.2580015585261</v>
      </c>
      <c r="H55" s="474">
        <v>8378.9738730434074</v>
      </c>
      <c r="I55" s="474">
        <v>261587.97373528534</v>
      </c>
      <c r="J55" s="506">
        <v>285304.98762062564</v>
      </c>
      <c r="K55" s="506">
        <v>-2.3203922108221038</v>
      </c>
      <c r="L55" s="474"/>
      <c r="M55" s="505">
        <v>2.9392991593107487</v>
      </c>
      <c r="N55" s="474">
        <v>2.46491213093738</v>
      </c>
      <c r="O55" s="474">
        <v>4.4357553118575144</v>
      </c>
      <c r="P55" s="474">
        <v>5.9726287376524745</v>
      </c>
      <c r="Q55" s="474">
        <v>3.5399392486590742</v>
      </c>
      <c r="R55" s="506">
        <v>6.0717625305310108</v>
      </c>
    </row>
    <row r="56" spans="1:18" ht="14.25" customHeight="1">
      <c r="A56" s="404">
        <v>2004</v>
      </c>
      <c r="B56" s="505">
        <v>1053946.805437</v>
      </c>
      <c r="C56" s="474">
        <v>642322.84387298988</v>
      </c>
      <c r="D56" s="474">
        <v>186674.62658829006</v>
      </c>
      <c r="E56" s="474">
        <v>265058.40107463091</v>
      </c>
      <c r="F56" s="474">
        <v>257916.0927565608</v>
      </c>
      <c r="G56" s="474">
        <v>-1143.8845295983494</v>
      </c>
      <c r="H56" s="474">
        <v>8286.1928476684552</v>
      </c>
      <c r="I56" s="474">
        <v>272829.08119754598</v>
      </c>
      <c r="J56" s="506">
        <v>312938.14729645714</v>
      </c>
      <c r="K56" s="506">
        <v>-3.8056063068838344</v>
      </c>
      <c r="L56" s="474"/>
      <c r="M56" s="505">
        <v>3.1145813625585772</v>
      </c>
      <c r="N56" s="474">
        <v>4.132712411703432</v>
      </c>
      <c r="O56" s="474">
        <v>6.0710474850090401</v>
      </c>
      <c r="P56" s="474">
        <v>4.7628005949064578</v>
      </c>
      <c r="Q56" s="474">
        <v>4.2972569807953498</v>
      </c>
      <c r="R56" s="506">
        <v>9.6854807573766308</v>
      </c>
    </row>
    <row r="57" spans="1:18" ht="14.25" customHeight="1">
      <c r="A57" s="404">
        <v>2005</v>
      </c>
      <c r="B57" s="505">
        <v>1091373.7565565</v>
      </c>
      <c r="C57" s="474">
        <v>669872.95245778735</v>
      </c>
      <c r="D57" s="474">
        <v>195821.3669869944</v>
      </c>
      <c r="E57" s="474">
        <v>282616.55147088936</v>
      </c>
      <c r="F57" s="474">
        <v>276197.09430981131</v>
      </c>
      <c r="G57" s="474">
        <v>1509.4484396698977</v>
      </c>
      <c r="H57" s="474">
        <v>4910.0087214081605</v>
      </c>
      <c r="I57" s="474">
        <v>278132.36844345467</v>
      </c>
      <c r="J57" s="506">
        <v>335069.48280262598</v>
      </c>
      <c r="K57" s="506">
        <v>-5.2170133299539074</v>
      </c>
      <c r="L57" s="474"/>
      <c r="M57" s="505">
        <v>3.5511233514277318</v>
      </c>
      <c r="N57" s="474">
        <v>4.2891372847148945</v>
      </c>
      <c r="O57" s="474">
        <v>4.8998305585886692</v>
      </c>
      <c r="P57" s="474">
        <v>6.6242572674822364</v>
      </c>
      <c r="Q57" s="474">
        <v>1.9438130358503614</v>
      </c>
      <c r="R57" s="506">
        <v>7.0721117567054126</v>
      </c>
    </row>
    <row r="58" spans="1:18" ht="14.25" customHeight="1">
      <c r="A58" s="404">
        <v>2006</v>
      </c>
      <c r="B58" s="505">
        <v>1135502.592766</v>
      </c>
      <c r="C58" s="474">
        <v>698250.06303293118</v>
      </c>
      <c r="D58" s="474">
        <v>204107.37496683237</v>
      </c>
      <c r="E58" s="474">
        <v>304694.05080917897</v>
      </c>
      <c r="F58" s="474">
        <v>296719.91514233005</v>
      </c>
      <c r="G58" s="474">
        <v>3423.1469042745107</v>
      </c>
      <c r="H58" s="474">
        <v>4550.9887625743713</v>
      </c>
      <c r="I58" s="474">
        <v>291618.41556616232</v>
      </c>
      <c r="J58" s="506">
        <v>363167.31160910492</v>
      </c>
      <c r="K58" s="506">
        <v>-6.3010772937695192</v>
      </c>
      <c r="L58" s="474"/>
      <c r="M58" s="505">
        <v>4.0434210502491075</v>
      </c>
      <c r="N58" s="474">
        <v>4.2361929185269043</v>
      </c>
      <c r="O58" s="474">
        <v>4.2314115703156574</v>
      </c>
      <c r="P58" s="474">
        <v>7.8118210782016639</v>
      </c>
      <c r="Q58" s="474">
        <v>4.8487873591201325</v>
      </c>
      <c r="R58" s="506">
        <v>8.3856723004016587</v>
      </c>
    </row>
    <row r="59" spans="1:18" ht="14.25" customHeight="1">
      <c r="A59" s="404">
        <v>2007</v>
      </c>
      <c r="B59" s="505">
        <v>1175625.5423105001</v>
      </c>
      <c r="C59" s="474">
        <v>722783.76153437234</v>
      </c>
      <c r="D59" s="474">
        <v>214634.17599952861</v>
      </c>
      <c r="E59" s="474">
        <v>317360.32643068867</v>
      </c>
      <c r="F59" s="474">
        <v>308717.01893253555</v>
      </c>
      <c r="G59" s="474">
        <v>7900.9002943800242</v>
      </c>
      <c r="H59" s="474">
        <v>742.40720377308367</v>
      </c>
      <c r="I59" s="474">
        <v>314116.37955329038</v>
      </c>
      <c r="J59" s="506">
        <v>393269.10120737972</v>
      </c>
      <c r="K59" s="506">
        <v>-6.7328174495535027</v>
      </c>
      <c r="L59" s="474"/>
      <c r="M59" s="505">
        <v>3.5334969554550844</v>
      </c>
      <c r="N59" s="474">
        <v>3.5135977496194126</v>
      </c>
      <c r="O59" s="474">
        <v>5.1574819549792705</v>
      </c>
      <c r="P59" s="474">
        <v>4.1570472373424261</v>
      </c>
      <c r="Q59" s="474">
        <v>7.7148639407595088</v>
      </c>
      <c r="R59" s="506">
        <v>8.2886836551729246</v>
      </c>
    </row>
    <row r="60" spans="1:18" ht="15">
      <c r="A60" s="404">
        <v>2008</v>
      </c>
      <c r="B60" s="505">
        <v>1184645.4214390002</v>
      </c>
      <c r="C60" s="474">
        <v>716475.28374605288</v>
      </c>
      <c r="D60" s="474">
        <v>224725.18656265276</v>
      </c>
      <c r="E60" s="474">
        <v>303595.61553905113</v>
      </c>
      <c r="F60" s="474">
        <v>295058.13963722566</v>
      </c>
      <c r="G60" s="474">
        <v>4290.6401903741789</v>
      </c>
      <c r="H60" s="474">
        <v>4246.835711451271</v>
      </c>
      <c r="I60" s="474">
        <v>310577.83008388837</v>
      </c>
      <c r="J60" s="506">
        <v>370728.49449264491</v>
      </c>
      <c r="K60" s="506">
        <v>-5.0775247445510692</v>
      </c>
      <c r="L60" s="474"/>
      <c r="M60" s="505">
        <v>0.76724082659629378</v>
      </c>
      <c r="N60" s="474">
        <v>-0.87280292171028062</v>
      </c>
      <c r="O60" s="474">
        <v>4.7014929081686807</v>
      </c>
      <c r="P60" s="474">
        <v>-4.3372500420728377</v>
      </c>
      <c r="Q60" s="474">
        <v>-1.1265090583414406</v>
      </c>
      <c r="R60" s="506">
        <v>-5.7315987057037106</v>
      </c>
    </row>
    <row r="61" spans="1:18" ht="15">
      <c r="A61" s="404">
        <v>2009</v>
      </c>
      <c r="B61" s="505">
        <v>1140006.1805015001</v>
      </c>
      <c r="C61" s="474">
        <v>687297.67696438252</v>
      </c>
      <c r="D61" s="474">
        <v>231931.14609689632</v>
      </c>
      <c r="E61" s="474">
        <v>246459.6580135767</v>
      </c>
      <c r="F61" s="474">
        <v>243159.42159671232</v>
      </c>
      <c r="G61" s="474">
        <v>68.698778591917616</v>
      </c>
      <c r="H61" s="474">
        <v>3231.5376382724507</v>
      </c>
      <c r="I61" s="474">
        <v>275509.20683262375</v>
      </c>
      <c r="J61" s="506">
        <v>301191.50740597944</v>
      </c>
      <c r="K61" s="506">
        <v>-2.2528211699745166</v>
      </c>
      <c r="L61" s="474"/>
      <c r="M61" s="505">
        <v>-3.7681520672469548</v>
      </c>
      <c r="N61" s="474">
        <v>-4.0723814824590754</v>
      </c>
      <c r="O61" s="474">
        <v>3.2065651583003785</v>
      </c>
      <c r="P61" s="474">
        <v>-18.819757137805272</v>
      </c>
      <c r="Q61" s="474">
        <v>-11.29141228200108</v>
      </c>
      <c r="R61" s="506">
        <v>-18.756849856342793</v>
      </c>
    </row>
    <row r="62" spans="1:18" ht="15">
      <c r="A62" s="404">
        <v>2010</v>
      </c>
      <c r="B62" s="505">
        <v>1141079.2161049999</v>
      </c>
      <c r="C62" s="474">
        <v>690341.48391991062</v>
      </c>
      <c r="D62" s="474">
        <v>233497.24984387879</v>
      </c>
      <c r="E62" s="474">
        <v>236849.9839023292</v>
      </c>
      <c r="F62" s="474">
        <v>230595.45844303278</v>
      </c>
      <c r="G62" s="474">
        <v>3731.6313679821533</v>
      </c>
      <c r="H62" s="474">
        <v>2522.894091314246</v>
      </c>
      <c r="I62" s="474">
        <v>300170.44685215951</v>
      </c>
      <c r="J62" s="506">
        <v>319779.94841327809</v>
      </c>
      <c r="K62" s="506">
        <v>-1.7185048403610703</v>
      </c>
      <c r="L62" s="474"/>
      <c r="M62" s="505">
        <v>9.4125419831292412E-2</v>
      </c>
      <c r="N62" s="474">
        <v>0.44286588730690912</v>
      </c>
      <c r="O62" s="474">
        <v>0.67524512051873042</v>
      </c>
      <c r="P62" s="474">
        <v>-3.8990860365139879</v>
      </c>
      <c r="Q62" s="474">
        <v>8.951149147809744</v>
      </c>
      <c r="R62" s="506">
        <v>6.1716351723832164</v>
      </c>
    </row>
    <row r="63" spans="1:18" ht="15">
      <c r="A63" s="404">
        <v>2011</v>
      </c>
      <c r="B63" s="505">
        <v>1133777.4360775</v>
      </c>
      <c r="C63" s="474">
        <v>672926.13216714526</v>
      </c>
      <c r="D63" s="474">
        <v>234545.76286756361</v>
      </c>
      <c r="E63" s="474">
        <v>219399.28384677219</v>
      </c>
      <c r="F63" s="474">
        <v>213425.00680217758</v>
      </c>
      <c r="G63" s="474">
        <v>3766.2474400500087</v>
      </c>
      <c r="H63" s="474">
        <v>2208.0296045446021</v>
      </c>
      <c r="I63" s="474">
        <v>324447.38016890828</v>
      </c>
      <c r="J63" s="506">
        <v>317541.12297288934</v>
      </c>
      <c r="K63" s="506">
        <v>0.60913694136587637</v>
      </c>
      <c r="L63" s="474"/>
      <c r="M63" s="505">
        <v>-0.63990123774438912</v>
      </c>
      <c r="N63" s="474">
        <v>-2.5227155195537643</v>
      </c>
      <c r="O63" s="474">
        <v>0.44904726903030046</v>
      </c>
      <c r="P63" s="474">
        <v>-7.3678282632914316</v>
      </c>
      <c r="Q63" s="474">
        <v>8.0877160197938114</v>
      </c>
      <c r="R63" s="506">
        <v>-0.70011439163012446</v>
      </c>
    </row>
    <row r="64" spans="1:18" ht="15">
      <c r="A64" s="404">
        <v>2012</v>
      </c>
      <c r="B64" s="505">
        <v>1101293.3369394999</v>
      </c>
      <c r="C64" s="474">
        <v>650474.5255506637</v>
      </c>
      <c r="D64" s="474">
        <v>225386.0901562199</v>
      </c>
      <c r="E64" s="474">
        <v>196844.38806299691</v>
      </c>
      <c r="F64" s="474">
        <v>198146.65441439324</v>
      </c>
      <c r="G64" s="474">
        <v>-3754.1185229594466</v>
      </c>
      <c r="H64" s="474">
        <v>2451.8521715631268</v>
      </c>
      <c r="I64" s="474">
        <v>327425.68078195612</v>
      </c>
      <c r="J64" s="506">
        <v>298837.34761233674</v>
      </c>
      <c r="K64" s="506">
        <v>2.5958872364620409</v>
      </c>
      <c r="L64" s="474"/>
      <c r="M64" s="505">
        <v>-2.8651213284314858</v>
      </c>
      <c r="N64" s="474">
        <v>-3.336414733096571</v>
      </c>
      <c r="O64" s="474">
        <v>-3.9052816812195967</v>
      </c>
      <c r="P64" s="474">
        <v>-10.280295991999477</v>
      </c>
      <c r="Q64" s="474">
        <v>0.91796106089601093</v>
      </c>
      <c r="R64" s="506">
        <v>-5.8901899651433336</v>
      </c>
    </row>
    <row r="65" spans="1:18" ht="15">
      <c r="A65" s="404">
        <v>2013</v>
      </c>
      <c r="B65" s="505">
        <v>1085573.831149</v>
      </c>
      <c r="C65" s="474">
        <v>632093.51309313835</v>
      </c>
      <c r="D65" s="474">
        <v>220378.14620932331</v>
      </c>
      <c r="E65" s="474">
        <v>189613.52345566568</v>
      </c>
      <c r="F65" s="474">
        <v>191282.95316924169</v>
      </c>
      <c r="G65" s="474">
        <v>-3872.0055029553337</v>
      </c>
      <c r="H65" s="474">
        <v>2202.5757893793307</v>
      </c>
      <c r="I65" s="474">
        <v>341643.57977774681</v>
      </c>
      <c r="J65" s="506">
        <v>298154.93138687412</v>
      </c>
      <c r="K65" s="506">
        <v>4.0060516514886109</v>
      </c>
      <c r="L65" s="474"/>
      <c r="M65" s="505">
        <v>-1.4273677378439986</v>
      </c>
      <c r="N65" s="474">
        <v>-2.8257851361611408</v>
      </c>
      <c r="O65" s="474">
        <v>-2.2219401132631877</v>
      </c>
      <c r="P65" s="474">
        <v>-3.6733912906966371</v>
      </c>
      <c r="Q65" s="474">
        <v>4.3423286047189702</v>
      </c>
      <c r="R65" s="506">
        <v>-0.22835707481512202</v>
      </c>
    </row>
    <row r="66" spans="1:18" ht="15">
      <c r="A66" s="404">
        <v>2014</v>
      </c>
      <c r="B66" s="505">
        <v>1102079.8344904999</v>
      </c>
      <c r="C66" s="474">
        <v>642885.93933618313</v>
      </c>
      <c r="D66" s="474">
        <v>219137.30056424337</v>
      </c>
      <c r="E66" s="474">
        <v>201466.37394402738</v>
      </c>
      <c r="F66" s="474">
        <v>199586.28030180195</v>
      </c>
      <c r="G66" s="474">
        <v>-140.33564746802938</v>
      </c>
      <c r="H66" s="474">
        <v>2020.4292896934865</v>
      </c>
      <c r="I66" s="474">
        <v>356941.46017875767</v>
      </c>
      <c r="J66" s="506">
        <v>318351.23953271186</v>
      </c>
      <c r="K66" s="506">
        <v>3.5015812319881863</v>
      </c>
      <c r="L66" s="474"/>
      <c r="M66" s="505">
        <v>1.5204864807794483</v>
      </c>
      <c r="N66" s="474">
        <v>1.707409745471411</v>
      </c>
      <c r="O66" s="474">
        <v>-0.56305294623058</v>
      </c>
      <c r="P66" s="474">
        <v>6.2510575576815608</v>
      </c>
      <c r="Q66" s="474">
        <v>4.4777309765231754</v>
      </c>
      <c r="R66" s="506">
        <v>6.7737629063836735</v>
      </c>
    </row>
    <row r="67" spans="1:18" ht="15">
      <c r="A67" s="404">
        <v>2015</v>
      </c>
      <c r="B67" s="505">
        <v>1146833.690649</v>
      </c>
      <c r="C67" s="474">
        <v>661998.70766144083</v>
      </c>
      <c r="D67" s="474">
        <v>223317.86683720036</v>
      </c>
      <c r="E67" s="474">
        <v>223611.8541382344</v>
      </c>
      <c r="F67" s="474">
        <v>210175.06478353337</v>
      </c>
      <c r="G67" s="474">
        <v>10783.291928308679</v>
      </c>
      <c r="H67" s="474">
        <v>2653.4974263923555</v>
      </c>
      <c r="I67" s="474">
        <v>372399.08096204564</v>
      </c>
      <c r="J67" s="506">
        <v>334493.81894992146</v>
      </c>
      <c r="K67" s="506">
        <v>3.3052100161683744</v>
      </c>
      <c r="L67" s="474"/>
      <c r="M67" s="505">
        <v>4.0608542827743621</v>
      </c>
      <c r="N67" s="474">
        <v>2.9729641225304748</v>
      </c>
      <c r="O67" s="474">
        <v>1.9077383276113746</v>
      </c>
      <c r="P67" s="474">
        <v>10.992147106573524</v>
      </c>
      <c r="Q67" s="474">
        <v>4.330575880859211</v>
      </c>
      <c r="R67" s="506">
        <v>5.0706821311279571</v>
      </c>
    </row>
    <row r="68" spans="1:18" ht="15">
      <c r="A68" s="404">
        <v>2016</v>
      </c>
      <c r="B68" s="505">
        <v>1180265.7649400001</v>
      </c>
      <c r="C68" s="474">
        <v>679773.49199402914</v>
      </c>
      <c r="D68" s="474">
        <v>225348.53586726103</v>
      </c>
      <c r="E68" s="474">
        <v>225993.14355660605</v>
      </c>
      <c r="F68" s="474">
        <v>214508.98901154398</v>
      </c>
      <c r="G68" s="474">
        <v>8836.3560926494229</v>
      </c>
      <c r="H68" s="474">
        <v>2647.7984524126432</v>
      </c>
      <c r="I68" s="474">
        <v>392592.44878981094</v>
      </c>
      <c r="J68" s="506">
        <v>343441.85526770703</v>
      </c>
      <c r="K68" s="506">
        <v>4.164366618276226</v>
      </c>
      <c r="L68" s="474"/>
      <c r="M68" s="505">
        <v>2.9151632502251168</v>
      </c>
      <c r="N68" s="474">
        <v>2.6850179806814145</v>
      </c>
      <c r="O68" s="474">
        <v>0.9093177625330906</v>
      </c>
      <c r="P68" s="474">
        <v>1.0649209218128286</v>
      </c>
      <c r="Q68" s="474">
        <v>5.4225074282133745</v>
      </c>
      <c r="R68" s="506">
        <v>2.6750976582694985</v>
      </c>
    </row>
    <row r="69" spans="1:18" ht="15">
      <c r="A69" s="404">
        <v>2017</v>
      </c>
      <c r="B69" s="505">
        <v>1214447.0727200001</v>
      </c>
      <c r="C69" s="474">
        <v>700633.70069984114</v>
      </c>
      <c r="D69" s="474">
        <v>227480.85969563003</v>
      </c>
      <c r="E69" s="474">
        <v>238168.25864578158</v>
      </c>
      <c r="F69" s="474">
        <v>228972.46401167032</v>
      </c>
      <c r="G69" s="474">
        <v>6358.8129406010639</v>
      </c>
      <c r="H69" s="474">
        <v>2836.9816935102017</v>
      </c>
      <c r="I69" s="474">
        <v>414574.60689188715</v>
      </c>
      <c r="J69" s="506">
        <v>366410.35321313964</v>
      </c>
      <c r="K69" s="506">
        <v>3.9659409422325762</v>
      </c>
      <c r="L69" s="474"/>
      <c r="M69" s="505">
        <v>2.8960687325991774</v>
      </c>
      <c r="N69" s="474">
        <v>3.0686999348299437</v>
      </c>
      <c r="O69" s="474">
        <v>0.94623371754454233</v>
      </c>
      <c r="P69" s="474">
        <v>5.3873825097379369</v>
      </c>
      <c r="Q69" s="474">
        <v>5.5992310014717495</v>
      </c>
      <c r="R69" s="506">
        <v>6.6877398875943905</v>
      </c>
    </row>
    <row r="70" spans="1:18" ht="15">
      <c r="A70" s="404">
        <v>2018</v>
      </c>
      <c r="B70" s="505">
        <v>1243538.1660914999</v>
      </c>
      <c r="C70" s="474">
        <v>712576.68850759009</v>
      </c>
      <c r="D70" s="474">
        <v>232202.85916720532</v>
      </c>
      <c r="E70" s="474">
        <v>257966.02748118597</v>
      </c>
      <c r="F70" s="474">
        <v>243765.75954948959</v>
      </c>
      <c r="G70" s="474">
        <v>10856.720634941776</v>
      </c>
      <c r="H70" s="474">
        <v>3343.5472967545952</v>
      </c>
      <c r="I70" s="474">
        <v>421351.19157861359</v>
      </c>
      <c r="J70" s="506">
        <v>380558.60064309527</v>
      </c>
      <c r="K70" s="506">
        <v>3.2803650139449596</v>
      </c>
      <c r="M70" s="505">
        <v>2.3954187897496704</v>
      </c>
      <c r="N70" s="474">
        <v>1.7045979655017307</v>
      </c>
      <c r="O70" s="474">
        <v>2.075778805255668</v>
      </c>
      <c r="P70" s="474">
        <v>8.3125135767351921</v>
      </c>
      <c r="Q70" s="474">
        <v>1.6345874962123919</v>
      </c>
      <c r="R70" s="506">
        <v>3.861312134301409</v>
      </c>
    </row>
    <row r="71" spans="1:18" ht="15">
      <c r="A71" s="404">
        <v>2019</v>
      </c>
      <c r="B71" s="505">
        <v>1267926.3654564999</v>
      </c>
      <c r="C71" s="474">
        <v>720782.3190658167</v>
      </c>
      <c r="D71" s="474">
        <v>237282.37510155581</v>
      </c>
      <c r="E71" s="474">
        <v>264543.08180773136</v>
      </c>
      <c r="F71" s="474">
        <v>255688.07947022206</v>
      </c>
      <c r="G71" s="474">
        <v>5731.0298585355404</v>
      </c>
      <c r="H71" s="474">
        <v>3123.9724789737552</v>
      </c>
      <c r="I71" s="474">
        <v>430891.72943882056</v>
      </c>
      <c r="J71" s="506">
        <v>385573.13995742449</v>
      </c>
      <c r="K71" s="506">
        <v>3.5742288129705173</v>
      </c>
      <c r="M71" s="505">
        <v>1.9611942785522363</v>
      </c>
      <c r="N71" s="474">
        <v>1.1515435026947518</v>
      </c>
      <c r="O71" s="474">
        <v>2.1875337593034727</v>
      </c>
      <c r="P71" s="474">
        <v>2.5495815828016521</v>
      </c>
      <c r="Q71" s="474">
        <v>2.2642721916752873</v>
      </c>
      <c r="R71" s="506">
        <v>1.3176786192337531</v>
      </c>
    </row>
    <row r="72" spans="1:18" s="1028" customFormat="1" ht="15">
      <c r="A72" s="1062">
        <v>2020</v>
      </c>
      <c r="B72" s="977">
        <v>1129214</v>
      </c>
      <c r="C72" s="978">
        <v>633624</v>
      </c>
      <c r="D72" s="978">
        <v>245553</v>
      </c>
      <c r="E72" s="978">
        <v>232919</v>
      </c>
      <c r="F72" s="978">
        <v>232798</v>
      </c>
      <c r="G72" s="978">
        <v>-2463</v>
      </c>
      <c r="H72" s="978">
        <v>2584</v>
      </c>
      <c r="I72" s="978">
        <v>344196</v>
      </c>
      <c r="J72" s="979">
        <v>327078</v>
      </c>
      <c r="K72" s="979">
        <v>1.5159216942049958</v>
      </c>
      <c r="M72" s="977">
        <v>-10.94009630492685</v>
      </c>
      <c r="N72" s="978">
        <v>-12.092183279243008</v>
      </c>
      <c r="O72" s="978">
        <v>3.4855622525290286</v>
      </c>
      <c r="P72" s="978">
        <v>-11.954227489765012</v>
      </c>
      <c r="Q72" s="978">
        <v>-20.120072750463393</v>
      </c>
      <c r="R72" s="979">
        <v>-15.170958216613217</v>
      </c>
    </row>
    <row r="73" spans="1:18" ht="15">
      <c r="A73" s="404">
        <v>2021</v>
      </c>
      <c r="B73" s="505">
        <v>1204681.0654409998</v>
      </c>
      <c r="C73" s="474">
        <v>678644.98254611145</v>
      </c>
      <c r="D73" s="474">
        <v>254459.01302220378</v>
      </c>
      <c r="E73" s="474">
        <v>257379.09886825597</v>
      </c>
      <c r="F73" s="474">
        <v>238933.03203072422</v>
      </c>
      <c r="G73" s="474">
        <v>15615.066267177332</v>
      </c>
      <c r="H73" s="474">
        <v>2831.0005703544193</v>
      </c>
      <c r="I73" s="474">
        <v>390276.09256892197</v>
      </c>
      <c r="J73" s="506">
        <v>376078.12156449322</v>
      </c>
      <c r="K73" s="506">
        <v>1.178566793463403</v>
      </c>
      <c r="M73" s="505">
        <v>6.6831499999999933</v>
      </c>
      <c r="N73" s="474">
        <v>7.1053152257666063</v>
      </c>
      <c r="O73" s="474">
        <v>3.6269208774495798</v>
      </c>
      <c r="P73" s="474">
        <v>10.501547262462907</v>
      </c>
      <c r="Q73" s="474">
        <v>13.387747843938325</v>
      </c>
      <c r="R73" s="506">
        <v>14.981173164961636</v>
      </c>
    </row>
    <row r="74" spans="1:18" ht="15">
      <c r="A74" s="404">
        <v>2022</v>
      </c>
      <c r="B74" s="505">
        <v>1279122.2399630002</v>
      </c>
      <c r="C74" s="474">
        <v>712152.97320062458</v>
      </c>
      <c r="D74" s="474">
        <v>256116.83644893143</v>
      </c>
      <c r="E74" s="474">
        <v>269881.48765119025</v>
      </c>
      <c r="F74" s="474">
        <v>246908.89947767512</v>
      </c>
      <c r="G74" s="474">
        <v>19954.469659758124</v>
      </c>
      <c r="H74" s="474">
        <v>3018.1185137569801</v>
      </c>
      <c r="I74" s="474">
        <v>446504.44691804121</v>
      </c>
      <c r="J74" s="506">
        <v>405533.50425578747</v>
      </c>
      <c r="K74" s="506">
        <v>3.2030513880705307</v>
      </c>
      <c r="M74" s="505">
        <v>6.1793263509748675</v>
      </c>
      <c r="N74" s="474">
        <v>4.9374844751373992</v>
      </c>
      <c r="O74" s="474">
        <v>0.65150902184116788</v>
      </c>
      <c r="P74" s="474">
        <v>4.8575773393836563</v>
      </c>
      <c r="Q74" s="474">
        <v>14.407327381753321</v>
      </c>
      <c r="R74" s="506">
        <v>7.8322510676130719</v>
      </c>
    </row>
    <row r="75" spans="1:18" ht="15">
      <c r="A75" s="404">
        <v>2023</v>
      </c>
      <c r="B75" s="505">
        <v>1313346.4578749998</v>
      </c>
      <c r="C75" s="474">
        <v>725371.2420531112</v>
      </c>
      <c r="D75" s="474">
        <v>269778.68104706425</v>
      </c>
      <c r="E75" s="474">
        <v>265901.90638679214</v>
      </c>
      <c r="F75" s="474">
        <v>252449.11709079673</v>
      </c>
      <c r="G75" s="474">
        <v>10319.502931819321</v>
      </c>
      <c r="H75" s="474">
        <v>3133.2863641760673</v>
      </c>
      <c r="I75" s="474">
        <v>459400.07292406453</v>
      </c>
      <c r="J75" s="506">
        <v>407105.44453603239</v>
      </c>
      <c r="K75" s="506">
        <v>3.9817847053583311</v>
      </c>
      <c r="M75" s="505">
        <v>2.6756018183992758</v>
      </c>
      <c r="N75" s="474">
        <v>1.8560996513262928</v>
      </c>
      <c r="O75" s="474">
        <v>5.3342235471727451</v>
      </c>
      <c r="P75" s="474">
        <v>-1.4745662249874503</v>
      </c>
      <c r="Q75" s="474">
        <v>2.8881293557173393</v>
      </c>
      <c r="R75" s="506">
        <v>0.38762278917734427</v>
      </c>
    </row>
    <row r="76" spans="1:18" ht="15">
      <c r="A76" s="404" t="s">
        <v>979</v>
      </c>
      <c r="B76" s="505">
        <v>1354719.4473174999</v>
      </c>
      <c r="C76" s="474">
        <v>746377.11651756917</v>
      </c>
      <c r="D76" s="474">
        <v>280924.48353676306</v>
      </c>
      <c r="E76" s="474">
        <v>270831.02703573374</v>
      </c>
      <c r="F76" s="474">
        <v>259971.43363845741</v>
      </c>
      <c r="G76" s="474">
        <v>7694.9147792360618</v>
      </c>
      <c r="H76" s="474">
        <v>3164.678618040281</v>
      </c>
      <c r="I76" s="474">
        <v>473582.11007840815</v>
      </c>
      <c r="J76" s="506">
        <v>416995.28985097411</v>
      </c>
      <c r="K76" s="506">
        <v>4.1770139448047665</v>
      </c>
      <c r="M76" s="505">
        <v>3.1501961416518842</v>
      </c>
      <c r="N76" s="474">
        <v>2.8958791370060855</v>
      </c>
      <c r="O76" s="474">
        <v>4.1314615545008149</v>
      </c>
      <c r="P76" s="474">
        <v>1.8537364834727788</v>
      </c>
      <c r="Q76" s="474">
        <v>3.0870776889684537</v>
      </c>
      <c r="R76" s="506">
        <v>2.4293080448022364</v>
      </c>
    </row>
    <row r="77" spans="1:18">
      <c r="C77" s="158"/>
    </row>
    <row r="79" spans="1:18">
      <c r="C79" s="980"/>
    </row>
  </sheetData>
  <mergeCells count="2">
    <mergeCell ref="F1:I1"/>
    <mergeCell ref="M1:R1"/>
  </mergeCells>
  <hyperlinks>
    <hyperlink ref="A1" location="'INDICE DE CUADROS'!A1" display="Índice" xr:uid="{00000000-0004-0000-0600-000000000000}"/>
  </hyperlinks>
  <pageMargins left="0.75" right="0.75" top="1" bottom="1" header="0" footer="0"/>
  <pageSetup paperSize="9" scale="60"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7030A0"/>
    <pageSetUpPr fitToPage="1"/>
  </sheetPr>
  <dimension ref="A1:Q87"/>
  <sheetViews>
    <sheetView showGridLines="0" zoomScale="80" zoomScaleNormal="80" workbookViewId="0">
      <pane xSplit="1" ySplit="5" topLeftCell="B18"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5"/>
  <cols>
    <col min="1" max="1" width="13" style="1" customWidth="1"/>
    <col min="2" max="2" width="9.7109375" style="1" customWidth="1"/>
    <col min="3" max="3" width="11.7109375" style="1" customWidth="1"/>
    <col min="4" max="5" width="9.7109375" style="1" customWidth="1"/>
    <col min="6" max="7" width="11.7109375" style="1" customWidth="1"/>
    <col min="8" max="8" width="4.42578125" customWidth="1"/>
    <col min="9" max="9" width="9.7109375" style="1" customWidth="1"/>
    <col min="10" max="10" width="13.5703125" style="1" customWidth="1"/>
    <col min="11" max="11" width="11.42578125" style="1" customWidth="1"/>
    <col min="12" max="12" width="9.7109375" style="1" customWidth="1"/>
    <col min="13" max="13" width="12.28515625" style="1" customWidth="1"/>
    <col min="14" max="14" width="12.7109375" style="1" customWidth="1"/>
    <col min="15" max="15" width="9.42578125" style="12" customWidth="1"/>
    <col min="16" max="16" width="18.7109375" style="1" customWidth="1"/>
    <col min="17" max="17" width="15.28515625" style="1" customWidth="1"/>
    <col min="18" max="16384" width="11.42578125" style="1"/>
  </cols>
  <sheetData>
    <row r="1" spans="1:17" ht="50.1" customHeight="1" thickTop="1" thickBot="1">
      <c r="A1" s="130" t="s">
        <v>132</v>
      </c>
      <c r="B1" s="476" t="s">
        <v>514</v>
      </c>
      <c r="C1" s="477"/>
      <c r="D1" s="477"/>
      <c r="E1" s="477"/>
      <c r="F1" s="477"/>
      <c r="G1" s="478"/>
      <c r="I1" s="1426" t="s">
        <v>514</v>
      </c>
      <c r="J1" s="1427"/>
      <c r="K1" s="1427"/>
      <c r="L1" s="1427"/>
      <c r="M1" s="1427"/>
      <c r="N1" s="1428"/>
      <c r="O1" s="2"/>
    </row>
    <row r="2" spans="1:17" ht="16.5" customHeight="1" thickTop="1" thickBot="1">
      <c r="A2" s="295"/>
      <c r="B2" s="1426" t="s">
        <v>968</v>
      </c>
      <c r="C2" s="1427"/>
      <c r="D2" s="1427"/>
      <c r="E2" s="1427"/>
      <c r="F2" s="1427"/>
      <c r="G2" s="1428"/>
      <c r="I2" s="1426" t="s">
        <v>133</v>
      </c>
      <c r="J2" s="1427"/>
      <c r="K2" s="1427"/>
      <c r="L2" s="1427"/>
      <c r="M2" s="1427"/>
      <c r="N2" s="1428"/>
      <c r="O2" s="2"/>
    </row>
    <row r="3" spans="1:17" ht="15.75" thickTop="1" thickBot="1">
      <c r="B3" s="169"/>
      <c r="C3" s="169"/>
      <c r="D3" s="169"/>
      <c r="E3" s="169"/>
      <c r="F3" s="169"/>
      <c r="G3" s="169"/>
      <c r="J3" s="169"/>
      <c r="K3" s="169"/>
      <c r="L3" s="169"/>
      <c r="M3" s="169"/>
      <c r="N3" s="169"/>
      <c r="O3" s="2"/>
    </row>
    <row r="4" spans="1:17" ht="61.5" customHeight="1" thickTop="1" thickBot="1">
      <c r="A4" s="299"/>
      <c r="B4" s="479" t="s">
        <v>57</v>
      </c>
      <c r="C4" s="480" t="s">
        <v>1321</v>
      </c>
      <c r="D4" s="480" t="s">
        <v>1322</v>
      </c>
      <c r="E4" s="480" t="s">
        <v>1323</v>
      </c>
      <c r="F4" s="480" t="s">
        <v>1324</v>
      </c>
      <c r="G4" s="481" t="s">
        <v>1325</v>
      </c>
      <c r="I4" s="479" t="s">
        <v>57</v>
      </c>
      <c r="J4" s="480" t="s">
        <v>1321</v>
      </c>
      <c r="K4" s="480" t="s">
        <v>1322</v>
      </c>
      <c r="L4" s="480" t="s">
        <v>1323</v>
      </c>
      <c r="M4" s="480" t="s">
        <v>1324</v>
      </c>
      <c r="N4" s="481" t="s">
        <v>1325</v>
      </c>
      <c r="O4" s="2"/>
    </row>
    <row r="5" spans="1:17" ht="40.15" customHeight="1" thickTop="1" thickBot="1">
      <c r="A5" s="299"/>
      <c r="B5" s="68" t="s">
        <v>178</v>
      </c>
      <c r="C5" s="535" t="s">
        <v>14</v>
      </c>
      <c r="D5" s="535" t="s">
        <v>15</v>
      </c>
      <c r="E5" s="535" t="s">
        <v>16</v>
      </c>
      <c r="F5" s="535" t="s">
        <v>17</v>
      </c>
      <c r="G5" s="69" t="s">
        <v>18</v>
      </c>
      <c r="I5" s="536" t="s">
        <v>178</v>
      </c>
      <c r="J5" s="535" t="s">
        <v>14</v>
      </c>
      <c r="K5" s="535" t="s">
        <v>15</v>
      </c>
      <c r="L5" s="535" t="s">
        <v>16</v>
      </c>
      <c r="M5" s="535" t="s">
        <v>17</v>
      </c>
      <c r="N5" s="69" t="s">
        <v>18</v>
      </c>
      <c r="O5" s="15"/>
      <c r="P5" s="494" t="s">
        <v>180</v>
      </c>
      <c r="Q5" s="496" t="s">
        <v>181</v>
      </c>
    </row>
    <row r="6" spans="1:17" ht="14.25" customHeight="1" thickTop="1">
      <c r="A6" s="404">
        <v>1954</v>
      </c>
      <c r="B6" s="532">
        <v>1.6511678020121152</v>
      </c>
      <c r="C6" s="474">
        <v>1.6778735833673342</v>
      </c>
      <c r="D6" s="474">
        <v>0.87533596338105102</v>
      </c>
      <c r="E6" s="474">
        <v>2.5938448933174176</v>
      </c>
      <c r="F6" s="474">
        <v>3.0175283514410083</v>
      </c>
      <c r="G6" s="506">
        <v>5.6786783948670969</v>
      </c>
      <c r="I6" s="532"/>
      <c r="J6" s="533"/>
      <c r="K6" s="533"/>
      <c r="L6" s="533"/>
      <c r="M6" s="533"/>
      <c r="N6" s="506"/>
      <c r="O6" s="37">
        <v>1954</v>
      </c>
      <c r="P6" s="532">
        <v>1.705105409730348</v>
      </c>
      <c r="Q6" s="506"/>
    </row>
    <row r="7" spans="1:17" ht="14.25" customHeight="1">
      <c r="A7" s="404">
        <v>1955</v>
      </c>
      <c r="B7" s="505">
        <v>1.7516905604649025</v>
      </c>
      <c r="C7" s="474">
        <v>1.7877399328650228</v>
      </c>
      <c r="D7" s="474">
        <v>0.95292288314387796</v>
      </c>
      <c r="E7" s="474">
        <v>2.7358354163735008</v>
      </c>
      <c r="F7" s="474">
        <v>3.0780906404846298</v>
      </c>
      <c r="G7" s="506">
        <v>5.7855232853689254</v>
      </c>
      <c r="I7" s="505">
        <v>6.0879795699922301</v>
      </c>
      <c r="J7" s="474">
        <v>6.5479515612372419</v>
      </c>
      <c r="K7" s="474">
        <v>8.8636732647361605</v>
      </c>
      <c r="L7" s="474">
        <v>5.4741331458136422</v>
      </c>
      <c r="M7" s="474">
        <v>2.0070164051549044</v>
      </c>
      <c r="N7" s="506">
        <v>1.8815097998577279</v>
      </c>
      <c r="O7" s="37">
        <v>1955</v>
      </c>
      <c r="P7" s="505">
        <v>1.821526459237226</v>
      </c>
      <c r="Q7" s="506">
        <v>6.8277919266756193</v>
      </c>
    </row>
    <row r="8" spans="1:17" ht="14.25" customHeight="1">
      <c r="A8" s="404">
        <v>1956</v>
      </c>
      <c r="B8" s="505">
        <v>1.8777073523660277</v>
      </c>
      <c r="C8" s="474">
        <v>1.8759898254328125</v>
      </c>
      <c r="D8" s="474">
        <v>1.0472187641222566</v>
      </c>
      <c r="E8" s="474">
        <v>3.1127617420852784</v>
      </c>
      <c r="F8" s="474">
        <v>3.2461387636668495</v>
      </c>
      <c r="G8" s="506">
        <v>5.8628517361049379</v>
      </c>
      <c r="I8" s="505">
        <v>7.1940098751048787</v>
      </c>
      <c r="J8" s="474">
        <v>4.9363943236621077</v>
      </c>
      <c r="K8" s="474">
        <v>9.8954367290748699</v>
      </c>
      <c r="L8" s="474">
        <v>13.777375768145216</v>
      </c>
      <c r="M8" s="474">
        <v>5.4594923545123963</v>
      </c>
      <c r="N8" s="506">
        <v>1.3365852477263296</v>
      </c>
      <c r="O8" s="37">
        <v>1956</v>
      </c>
      <c r="P8" s="505">
        <v>1.955910119968602</v>
      </c>
      <c r="Q8" s="506">
        <v>7.3775299859025756</v>
      </c>
    </row>
    <row r="9" spans="1:17" ht="14.25" customHeight="1">
      <c r="A9" s="404">
        <v>1957</v>
      </c>
      <c r="B9" s="505">
        <v>2.1111961271916715</v>
      </c>
      <c r="C9" s="474">
        <v>2.0576141168853206</v>
      </c>
      <c r="D9" s="474">
        <v>1.1864749605127567</v>
      </c>
      <c r="E9" s="474">
        <v>3.6737185303754991</v>
      </c>
      <c r="F9" s="474">
        <v>3.5024059834092789</v>
      </c>
      <c r="G9" s="506">
        <v>6.0390712581667323</v>
      </c>
      <c r="I9" s="505">
        <v>12.434779814406838</v>
      </c>
      <c r="J9" s="474">
        <v>9.6815179373696871</v>
      </c>
      <c r="K9" s="474">
        <v>13.297717837134048</v>
      </c>
      <c r="L9" s="474">
        <v>18.021192586183243</v>
      </c>
      <c r="M9" s="474">
        <v>7.8945244920136659</v>
      </c>
      <c r="N9" s="506">
        <v>3.0056963742847165</v>
      </c>
      <c r="O9" s="37">
        <v>1957</v>
      </c>
      <c r="P9" s="505">
        <v>2.1884653603283053</v>
      </c>
      <c r="Q9" s="506">
        <v>11.889873567576647</v>
      </c>
    </row>
    <row r="10" spans="1:17" ht="14.25" customHeight="1">
      <c r="A10" s="404">
        <v>1958</v>
      </c>
      <c r="B10" s="505">
        <v>2.3225160101018321</v>
      </c>
      <c r="C10" s="474">
        <v>2.2785334404186717</v>
      </c>
      <c r="D10" s="474">
        <v>1.1744325267919231</v>
      </c>
      <c r="E10" s="474">
        <v>4.0204591727812504</v>
      </c>
      <c r="F10" s="474">
        <v>3.6217693624037031</v>
      </c>
      <c r="G10" s="506">
        <v>6.1954483796963249</v>
      </c>
      <c r="I10" s="505">
        <v>10.009486100718634</v>
      </c>
      <c r="J10" s="474">
        <v>10.736674176194128</v>
      </c>
      <c r="K10" s="474">
        <v>-1.0149757998794362</v>
      </c>
      <c r="L10" s="474">
        <v>9.4384106876666429</v>
      </c>
      <c r="M10" s="474">
        <v>3.4080394894207666</v>
      </c>
      <c r="N10" s="506">
        <v>2.5894233540980638</v>
      </c>
      <c r="O10" s="37">
        <v>1958</v>
      </c>
      <c r="P10" s="505">
        <v>2.4092743154455216</v>
      </c>
      <c r="Q10" s="506">
        <v>10.089671014216627</v>
      </c>
    </row>
    <row r="11" spans="1:17" ht="14.25" customHeight="1">
      <c r="A11" s="404">
        <v>1959</v>
      </c>
      <c r="B11" s="505">
        <v>2.4552455555337036</v>
      </c>
      <c r="C11" s="474">
        <v>2.5735869070869257</v>
      </c>
      <c r="D11" s="474">
        <v>1.3411428563674128</v>
      </c>
      <c r="E11" s="474">
        <v>3.5211786609546074</v>
      </c>
      <c r="F11" s="474">
        <v>3.9592640765787808</v>
      </c>
      <c r="G11" s="506">
        <v>6.8544933778762251</v>
      </c>
      <c r="I11" s="505">
        <v>5.7149033571592955</v>
      </c>
      <c r="J11" s="474">
        <v>12.949270852660355</v>
      </c>
      <c r="K11" s="474">
        <v>14.19496869955359</v>
      </c>
      <c r="L11" s="474">
        <v>-12.418494763155463</v>
      </c>
      <c r="M11" s="474">
        <v>9.3185037589220912</v>
      </c>
      <c r="N11" s="506">
        <v>10.637567417068915</v>
      </c>
      <c r="O11" s="37">
        <v>1959</v>
      </c>
      <c r="P11" s="505">
        <v>2.5599946419443298</v>
      </c>
      <c r="Q11" s="506">
        <v>6.255839176658351</v>
      </c>
    </row>
    <row r="12" spans="1:17" ht="14.25" customHeight="1">
      <c r="A12" s="404">
        <v>1960</v>
      </c>
      <c r="B12" s="505">
        <v>2.4675611861158235</v>
      </c>
      <c r="C12" s="474">
        <v>2.5972514850416681</v>
      </c>
      <c r="D12" s="474">
        <v>1.3516860682245331</v>
      </c>
      <c r="E12" s="474">
        <v>3.3298538167186704</v>
      </c>
      <c r="F12" s="474">
        <v>3.9319505846167764</v>
      </c>
      <c r="G12" s="506">
        <v>7.0252305577715113</v>
      </c>
      <c r="I12" s="505">
        <v>0.50160484169750053</v>
      </c>
      <c r="J12" s="474">
        <v>0.91951734326813916</v>
      </c>
      <c r="K12" s="474">
        <v>0.78613637667781511</v>
      </c>
      <c r="L12" s="474">
        <v>-5.4335454874098303</v>
      </c>
      <c r="M12" s="474">
        <v>-0.68986284909811069</v>
      </c>
      <c r="N12" s="506">
        <v>2.4908796388419141</v>
      </c>
      <c r="O12" s="37">
        <v>1960</v>
      </c>
      <c r="P12" s="505">
        <v>2.5801990594877147</v>
      </c>
      <c r="Q12" s="506">
        <v>0.78923671215340718</v>
      </c>
    </row>
    <row r="13" spans="1:17" ht="14.25" customHeight="1">
      <c r="A13" s="404">
        <v>1961</v>
      </c>
      <c r="B13" s="505">
        <v>2.5127195822917385</v>
      </c>
      <c r="C13" s="474">
        <v>2.5563575469323321</v>
      </c>
      <c r="D13" s="474">
        <v>1.3890035441030792</v>
      </c>
      <c r="E13" s="474">
        <v>3.8339299920436387</v>
      </c>
      <c r="F13" s="474">
        <v>3.8784820640830691</v>
      </c>
      <c r="G13" s="506">
        <v>6.9279049851569132</v>
      </c>
      <c r="I13" s="505">
        <v>1.8300821244071619</v>
      </c>
      <c r="J13" s="474">
        <v>-1.574508219356352</v>
      </c>
      <c r="K13" s="474">
        <v>2.7608093887927287</v>
      </c>
      <c r="L13" s="474">
        <v>15.138087227555808</v>
      </c>
      <c r="M13" s="474">
        <v>-1.3598472153463881</v>
      </c>
      <c r="N13" s="506">
        <v>-1.3853719363976391</v>
      </c>
      <c r="O13" s="37">
        <v>1961</v>
      </c>
      <c r="P13" s="505">
        <v>2.6504389267161956</v>
      </c>
      <c r="Q13" s="506">
        <v>2.7222654380172795</v>
      </c>
    </row>
    <row r="14" spans="1:17" ht="14.25" customHeight="1">
      <c r="A14" s="404">
        <v>1962</v>
      </c>
      <c r="B14" s="505">
        <v>2.6563181825513147</v>
      </c>
      <c r="C14" s="474">
        <v>2.6273702209728764</v>
      </c>
      <c r="D14" s="474">
        <v>1.4581589062743099</v>
      </c>
      <c r="E14" s="474">
        <v>4.4496948215171699</v>
      </c>
      <c r="F14" s="474">
        <v>3.9676650876907762</v>
      </c>
      <c r="G14" s="506">
        <v>6.9044956641442292</v>
      </c>
      <c r="I14" s="505">
        <v>5.7148677182913721</v>
      </c>
      <c r="J14" s="474">
        <v>2.7778850468613392</v>
      </c>
      <c r="K14" s="474">
        <v>4.9787750697127597</v>
      </c>
      <c r="L14" s="474">
        <v>16.06093044868835</v>
      </c>
      <c r="M14" s="474">
        <v>2.2994311210974061</v>
      </c>
      <c r="N14" s="506">
        <v>-0.33789899057274919</v>
      </c>
      <c r="O14" s="37">
        <v>1962</v>
      </c>
      <c r="P14" s="505">
        <v>2.8195128860939431</v>
      </c>
      <c r="Q14" s="506">
        <v>6.3790928239657374</v>
      </c>
    </row>
    <row r="15" spans="1:17" ht="14.25" customHeight="1">
      <c r="A15" s="404">
        <v>1963</v>
      </c>
      <c r="B15" s="505">
        <v>2.8828489651783058</v>
      </c>
      <c r="C15" s="474">
        <v>2.8648425552147421</v>
      </c>
      <c r="D15" s="474">
        <v>1.6500206209594657</v>
      </c>
      <c r="E15" s="474">
        <v>4.761770575716386</v>
      </c>
      <c r="F15" s="474">
        <v>4.2633827991159654</v>
      </c>
      <c r="G15" s="506">
        <v>7.1235236836848879</v>
      </c>
      <c r="I15" s="505">
        <v>8.527998796040869</v>
      </c>
      <c r="J15" s="474">
        <v>9.038403965541363</v>
      </c>
      <c r="K15" s="474">
        <v>13.157805631443487</v>
      </c>
      <c r="L15" s="474">
        <v>7.0134192729381484</v>
      </c>
      <c r="M15" s="474">
        <v>7.4531923660245303</v>
      </c>
      <c r="N15" s="506">
        <v>3.172252257005459</v>
      </c>
      <c r="O15" s="37">
        <v>1963</v>
      </c>
      <c r="P15" s="505">
        <v>3.0645651353748855</v>
      </c>
      <c r="Q15" s="506">
        <v>8.6912973687603756</v>
      </c>
    </row>
    <row r="16" spans="1:17" ht="14.25" customHeight="1" thickBot="1">
      <c r="A16" s="404">
        <v>1964</v>
      </c>
      <c r="B16" s="512">
        <v>3.0651097004312855</v>
      </c>
      <c r="C16" s="475">
        <v>3.0945611539832916</v>
      </c>
      <c r="D16" s="475">
        <v>1.8009482785505886</v>
      </c>
      <c r="E16" s="475">
        <v>4.6229181924898635</v>
      </c>
      <c r="F16" s="475">
        <v>4.4416221648942722</v>
      </c>
      <c r="G16" s="511">
        <v>7.3789452331994836</v>
      </c>
      <c r="I16" s="512">
        <v>6.3222436365724333</v>
      </c>
      <c r="J16" s="475">
        <v>8.018541834014691</v>
      </c>
      <c r="K16" s="475">
        <v>9.1470164477920548</v>
      </c>
      <c r="L16" s="475">
        <v>-2.9159822175101935</v>
      </c>
      <c r="M16" s="475">
        <v>4.1807028403657798</v>
      </c>
      <c r="N16" s="511">
        <v>3.585606798775598</v>
      </c>
      <c r="O16" s="37">
        <v>1964</v>
      </c>
      <c r="P16" s="512">
        <v>3.2610952040438774</v>
      </c>
      <c r="Q16" s="511">
        <v>6.4129838977937226</v>
      </c>
    </row>
    <row r="17" spans="1:17" ht="14.25" customHeight="1">
      <c r="A17" s="404">
        <v>1965</v>
      </c>
      <c r="B17" s="505">
        <v>3.3462424124491976</v>
      </c>
      <c r="C17" s="474">
        <v>3.4102761123975598</v>
      </c>
      <c r="D17" s="474">
        <v>2.0775438352886031</v>
      </c>
      <c r="E17" s="474">
        <v>4.892975793952294</v>
      </c>
      <c r="F17" s="474">
        <v>4.5024904778620343</v>
      </c>
      <c r="G17" s="506">
        <v>7.4602291527379991</v>
      </c>
      <c r="I17" s="505">
        <v>9.1720277410741513</v>
      </c>
      <c r="J17" s="474">
        <v>10.202253007922724</v>
      </c>
      <c r="K17" s="474">
        <v>15.358328722278468</v>
      </c>
      <c r="L17" s="474">
        <v>5.841712749776784</v>
      </c>
      <c r="M17" s="474">
        <v>1.3704072680664536</v>
      </c>
      <c r="N17" s="506">
        <v>1.1015655621456677</v>
      </c>
      <c r="O17" s="37">
        <v>1965</v>
      </c>
      <c r="P17" s="505">
        <v>3.5762267770286709</v>
      </c>
      <c r="Q17" s="506">
        <v>9.6633662394774333</v>
      </c>
    </row>
    <row r="18" spans="1:17" ht="14.25" customHeight="1">
      <c r="A18" s="404">
        <v>1966</v>
      </c>
      <c r="B18" s="505">
        <v>3.6196295554300053</v>
      </c>
      <c r="C18" s="474">
        <v>3.6574600455797022</v>
      </c>
      <c r="D18" s="474">
        <v>2.4556050030543899</v>
      </c>
      <c r="E18" s="474">
        <v>5.0517048918850396</v>
      </c>
      <c r="F18" s="474">
        <v>4.9183568612472781</v>
      </c>
      <c r="G18" s="506">
        <v>7.4908876954819013</v>
      </c>
      <c r="I18" s="505">
        <v>8.1699742362869809</v>
      </c>
      <c r="J18" s="474">
        <v>7.248208797039668</v>
      </c>
      <c r="K18" s="474">
        <v>18.197506177445753</v>
      </c>
      <c r="L18" s="474">
        <v>3.2440196848906311</v>
      </c>
      <c r="M18" s="474">
        <v>9.2363634177570653</v>
      </c>
      <c r="N18" s="506">
        <v>0.41095979917251668</v>
      </c>
      <c r="O18" s="37">
        <v>1966</v>
      </c>
      <c r="P18" s="505">
        <v>3.8586184227404265</v>
      </c>
      <c r="Q18" s="506">
        <v>7.8963573430425038</v>
      </c>
    </row>
    <row r="19" spans="1:17" ht="14.25" customHeight="1">
      <c r="A19" s="404">
        <v>1967</v>
      </c>
      <c r="B19" s="505">
        <v>3.928349883476955</v>
      </c>
      <c r="C19" s="474">
        <v>3.9311731791842246</v>
      </c>
      <c r="D19" s="474">
        <v>2.9839370976360371</v>
      </c>
      <c r="E19" s="474">
        <v>5.1218904783007968</v>
      </c>
      <c r="F19" s="474">
        <v>5.7069181490710674</v>
      </c>
      <c r="G19" s="506">
        <v>7.8139727185532495</v>
      </c>
      <c r="I19" s="505">
        <v>8.5290586597134279</v>
      </c>
      <c r="J19" s="474">
        <v>7.4836944271017725</v>
      </c>
      <c r="K19" s="474">
        <v>21.515353402704605</v>
      </c>
      <c r="L19" s="474">
        <v>1.3893445464025822</v>
      </c>
      <c r="M19" s="474">
        <v>16.033023021103297</v>
      </c>
      <c r="N19" s="506">
        <v>4.3130405394572247</v>
      </c>
      <c r="O19" s="37">
        <v>1967</v>
      </c>
      <c r="P19" s="505">
        <v>4.1494694333757929</v>
      </c>
      <c r="Q19" s="506">
        <v>7.5376981802932841</v>
      </c>
    </row>
    <row r="20" spans="1:17" ht="14.25" customHeight="1">
      <c r="A20" s="404">
        <v>1968</v>
      </c>
      <c r="B20" s="505">
        <v>4.1605411796353069</v>
      </c>
      <c r="C20" s="474">
        <v>4.1532836858767634</v>
      </c>
      <c r="D20" s="474">
        <v>3.2114241326260085</v>
      </c>
      <c r="E20" s="474">
        <v>5.2414425506156093</v>
      </c>
      <c r="F20" s="474">
        <v>6.7571249709288699</v>
      </c>
      <c r="G20" s="506">
        <v>8.6949343038776128</v>
      </c>
      <c r="I20" s="505">
        <v>5.9106572236595323</v>
      </c>
      <c r="J20" s="474">
        <v>5.649980211215988</v>
      </c>
      <c r="K20" s="474">
        <v>7.6237208609455376</v>
      </c>
      <c r="L20" s="474">
        <v>2.3341395686085509</v>
      </c>
      <c r="M20" s="474">
        <v>18.40234596721433</v>
      </c>
      <c r="N20" s="506">
        <v>11.274183018743278</v>
      </c>
      <c r="O20" s="37">
        <v>1968</v>
      </c>
      <c r="P20" s="505">
        <v>4.4216454761102106</v>
      </c>
      <c r="Q20" s="506">
        <v>6.5592974500595203</v>
      </c>
    </row>
    <row r="21" spans="1:17" ht="14.25" customHeight="1">
      <c r="A21" s="404">
        <v>1969</v>
      </c>
      <c r="B21" s="505">
        <v>4.3742017457203479</v>
      </c>
      <c r="C21" s="474">
        <v>4.2048161164437401</v>
      </c>
      <c r="D21" s="474">
        <v>3.4691122787206234</v>
      </c>
      <c r="E21" s="474">
        <v>5.8599286701608264</v>
      </c>
      <c r="F21" s="474">
        <v>7.0349239173485456</v>
      </c>
      <c r="G21" s="506">
        <v>8.7772782036239239</v>
      </c>
      <c r="I21" s="505">
        <v>5.1354032290522822</v>
      </c>
      <c r="J21" s="474">
        <v>1.2407635611844325</v>
      </c>
      <c r="K21" s="474">
        <v>8.024108166737264</v>
      </c>
      <c r="L21" s="474">
        <v>11.799921750026154</v>
      </c>
      <c r="M21" s="474">
        <v>4.1112003642798989</v>
      </c>
      <c r="N21" s="506">
        <v>0.94703302944554313</v>
      </c>
      <c r="O21" s="37">
        <v>1969</v>
      </c>
      <c r="P21" s="505">
        <v>4.646671436278317</v>
      </c>
      <c r="Q21" s="506">
        <v>5.0891904695639534</v>
      </c>
    </row>
    <row r="22" spans="1:17" ht="14.25" customHeight="1">
      <c r="A22" s="404">
        <v>1970</v>
      </c>
      <c r="B22" s="505">
        <v>4.6342586773026397</v>
      </c>
      <c r="C22" s="474">
        <v>4.5305649918497579</v>
      </c>
      <c r="D22" s="474">
        <v>3.8083338442609018</v>
      </c>
      <c r="E22" s="474">
        <v>5.9026665923832216</v>
      </c>
      <c r="F22" s="474">
        <v>7.3403078783355555</v>
      </c>
      <c r="G22" s="506">
        <v>9.3162215751663577</v>
      </c>
      <c r="I22" s="505">
        <v>5.9452431940691275</v>
      </c>
      <c r="J22" s="474">
        <v>7.7470421151620394</v>
      </c>
      <c r="K22" s="474">
        <v>9.7783391912982474</v>
      </c>
      <c r="L22" s="474">
        <v>0.72932495646269579</v>
      </c>
      <c r="M22" s="474">
        <v>4.3409703441698255</v>
      </c>
      <c r="N22" s="506">
        <v>6.1402106557351344</v>
      </c>
      <c r="O22" s="37">
        <v>1970</v>
      </c>
      <c r="P22" s="505">
        <v>4.9297427324612251</v>
      </c>
      <c r="Q22" s="506">
        <v>6.0919154725006752</v>
      </c>
    </row>
    <row r="23" spans="1:17" ht="14.25" customHeight="1">
      <c r="A23" s="404">
        <v>1971</v>
      </c>
      <c r="B23" s="505">
        <v>4.9977551500891586</v>
      </c>
      <c r="C23" s="474">
        <v>4.8680179005545146</v>
      </c>
      <c r="D23" s="474">
        <v>4.1816661421640466</v>
      </c>
      <c r="E23" s="474">
        <v>6.3073541526571537</v>
      </c>
      <c r="F23" s="474">
        <v>7.765132944243601</v>
      </c>
      <c r="G23" s="506">
        <v>9.8014791604111284</v>
      </c>
      <c r="I23" s="505">
        <v>7.8436811170430998</v>
      </c>
      <c r="J23" s="474">
        <v>7.448362606249237</v>
      </c>
      <c r="K23" s="474">
        <v>9.8030349536123431</v>
      </c>
      <c r="L23" s="474">
        <v>6.8560125146851281</v>
      </c>
      <c r="M23" s="474">
        <v>5.7875646764339317</v>
      </c>
      <c r="N23" s="506">
        <v>5.2087381276792577</v>
      </c>
      <c r="O23" s="37">
        <v>1971</v>
      </c>
      <c r="P23" s="505">
        <v>5.2912731602524703</v>
      </c>
      <c r="Q23" s="506">
        <v>7.3336570975732762</v>
      </c>
    </row>
    <row r="24" spans="1:17" ht="14.25" customHeight="1">
      <c r="A24" s="404">
        <v>1972</v>
      </c>
      <c r="B24" s="505">
        <v>5.4236898186639948</v>
      </c>
      <c r="C24" s="474">
        <v>5.2555923520002166</v>
      </c>
      <c r="D24" s="474">
        <v>4.6237029624285677</v>
      </c>
      <c r="E24" s="474">
        <v>6.8109019929151859</v>
      </c>
      <c r="F24" s="474">
        <v>8.2603956423894029</v>
      </c>
      <c r="G24" s="506">
        <v>9.9709054632729721</v>
      </c>
      <c r="I24" s="505">
        <v>8.5225197270266015</v>
      </c>
      <c r="J24" s="474">
        <v>7.9616480334132156</v>
      </c>
      <c r="K24" s="474">
        <v>10.570830028907174</v>
      </c>
      <c r="L24" s="474">
        <v>7.9835035114668162</v>
      </c>
      <c r="M24" s="474">
        <v>6.3780324393923893</v>
      </c>
      <c r="N24" s="506">
        <v>1.7285789225178316</v>
      </c>
      <c r="O24" s="37">
        <v>1972</v>
      </c>
      <c r="P24" s="505">
        <v>5.7391615440225063</v>
      </c>
      <c r="Q24" s="506">
        <v>8.4646619103797107</v>
      </c>
    </row>
    <row r="25" spans="1:17" ht="14.25" customHeight="1">
      <c r="A25" s="404">
        <v>1973</v>
      </c>
      <c r="B25" s="505">
        <v>6.0660314130829631</v>
      </c>
      <c r="C25" s="474">
        <v>5.8749174415335119</v>
      </c>
      <c r="D25" s="474">
        <v>5.2540296495673173</v>
      </c>
      <c r="E25" s="474">
        <v>7.6495962382768674</v>
      </c>
      <c r="F25" s="474">
        <v>9.0792984888406476</v>
      </c>
      <c r="G25" s="506">
        <v>11.05090239963566</v>
      </c>
      <c r="I25" s="505">
        <v>11.843258296382352</v>
      </c>
      <c r="J25" s="474">
        <v>11.784115815177088</v>
      </c>
      <c r="K25" s="474">
        <v>13.632508235513363</v>
      </c>
      <c r="L25" s="474">
        <v>12.313996681116613</v>
      </c>
      <c r="M25" s="474">
        <v>9.9136031965457949</v>
      </c>
      <c r="N25" s="506">
        <v>10.831483061801862</v>
      </c>
      <c r="O25" s="37">
        <v>1973</v>
      </c>
      <c r="P25" s="505">
        <v>6.4367800508222173</v>
      </c>
      <c r="Q25" s="506">
        <v>12.155408093126429</v>
      </c>
    </row>
    <row r="26" spans="1:17" ht="14.25" customHeight="1">
      <c r="A26" s="404">
        <v>1974</v>
      </c>
      <c r="B26" s="505">
        <v>7.0336201429004142</v>
      </c>
      <c r="C26" s="474">
        <v>6.8300495985598575</v>
      </c>
      <c r="D26" s="474">
        <v>6.0539394860144906</v>
      </c>
      <c r="E26" s="474">
        <v>9.79279912584337</v>
      </c>
      <c r="F26" s="474">
        <v>10.979303443224866</v>
      </c>
      <c r="G26" s="506">
        <v>15.494264294005713</v>
      </c>
      <c r="I26" s="505">
        <v>15.950935033580539</v>
      </c>
      <c r="J26" s="474">
        <v>16.25779709300954</v>
      </c>
      <c r="K26" s="474">
        <v>15.224692089681069</v>
      </c>
      <c r="L26" s="474">
        <v>28.017202749112368</v>
      </c>
      <c r="M26" s="474">
        <v>20.926781476779421</v>
      </c>
      <c r="N26" s="506">
        <v>40.208136256063099</v>
      </c>
      <c r="O26" s="37">
        <v>1974</v>
      </c>
      <c r="P26" s="505">
        <v>7.6792272325507227</v>
      </c>
      <c r="Q26" s="506">
        <v>19.302309103599068</v>
      </c>
    </row>
    <row r="27" spans="1:17" ht="14.25" customHeight="1">
      <c r="A27" s="404">
        <v>1975</v>
      </c>
      <c r="B27" s="505">
        <v>8.2136300637170887</v>
      </c>
      <c r="C27" s="474">
        <v>7.916785297174818</v>
      </c>
      <c r="D27" s="474">
        <v>7.1599446336042734</v>
      </c>
      <c r="E27" s="474">
        <v>11.424016251309379</v>
      </c>
      <c r="F27" s="474">
        <v>12.188839971361958</v>
      </c>
      <c r="G27" s="506">
        <v>16.629102087764057</v>
      </c>
      <c r="I27" s="505">
        <v>16.776708108238569</v>
      </c>
      <c r="J27" s="474">
        <v>15.911095269997787</v>
      </c>
      <c r="K27" s="474">
        <v>18.269180756511048</v>
      </c>
      <c r="L27" s="474">
        <v>16.6573122199678</v>
      </c>
      <c r="M27" s="474">
        <v>11.016514247845798</v>
      </c>
      <c r="N27" s="506">
        <v>7.3242444573336618</v>
      </c>
      <c r="O27" s="37">
        <v>1975</v>
      </c>
      <c r="P27" s="505">
        <v>8.8456373303434024</v>
      </c>
      <c r="Q27" s="506">
        <v>15.189159826505705</v>
      </c>
    </row>
    <row r="28" spans="1:17" ht="14.25" customHeight="1">
      <c r="A28" s="404">
        <v>1976</v>
      </c>
      <c r="B28" s="505">
        <v>9.5681928580141449</v>
      </c>
      <c r="C28" s="474">
        <v>9.2799719875643625</v>
      </c>
      <c r="D28" s="474">
        <v>8.7697094110821059</v>
      </c>
      <c r="E28" s="474">
        <v>13.177239652934123</v>
      </c>
      <c r="F28" s="474">
        <v>14.287431764713068</v>
      </c>
      <c r="G28" s="506">
        <v>19.234967791034638</v>
      </c>
      <c r="I28" s="505">
        <v>16.491646005347938</v>
      </c>
      <c r="J28" s="474">
        <v>17.218942275420936</v>
      </c>
      <c r="K28" s="474">
        <v>22.482922143316731</v>
      </c>
      <c r="L28" s="474">
        <v>15.346821669864097</v>
      </c>
      <c r="M28" s="474">
        <v>17.217321732681825</v>
      </c>
      <c r="N28" s="506">
        <v>15.670513594284907</v>
      </c>
      <c r="O28" s="37">
        <v>1976</v>
      </c>
      <c r="P28" s="505">
        <v>10.331412203908616</v>
      </c>
      <c r="Q28" s="506">
        <v>16.796696700061673</v>
      </c>
    </row>
    <row r="29" spans="1:17" ht="14.25" customHeight="1">
      <c r="A29" s="404">
        <v>1977</v>
      </c>
      <c r="B29" s="505">
        <v>11.805387420076743</v>
      </c>
      <c r="C29" s="474">
        <v>11.53079478794664</v>
      </c>
      <c r="D29" s="474">
        <v>10.95016700681648</v>
      </c>
      <c r="E29" s="474">
        <v>15.575807600987968</v>
      </c>
      <c r="F29" s="474">
        <v>17.123545251309739</v>
      </c>
      <c r="G29" s="506">
        <v>23.5655647637575</v>
      </c>
      <c r="I29" s="505">
        <v>23.38157889646595</v>
      </c>
      <c r="J29" s="474">
        <v>24.254629253175498</v>
      </c>
      <c r="K29" s="474">
        <v>24.863510220520801</v>
      </c>
      <c r="L29" s="474">
        <v>18.202355054837049</v>
      </c>
      <c r="M29" s="474">
        <v>19.850407920066292</v>
      </c>
      <c r="N29" s="506">
        <v>22.514188844866911</v>
      </c>
      <c r="O29" s="37">
        <v>1977</v>
      </c>
      <c r="P29" s="505">
        <v>12.664452027812802</v>
      </c>
      <c r="Q29" s="506">
        <v>22.582003097519831</v>
      </c>
    </row>
    <row r="30" spans="1:17" ht="14.25" customHeight="1">
      <c r="A30" s="404">
        <v>1978</v>
      </c>
      <c r="B30" s="505">
        <v>14.241284416198985</v>
      </c>
      <c r="C30" s="474">
        <v>13.841642882672378</v>
      </c>
      <c r="D30" s="474">
        <v>13.284862867088599</v>
      </c>
      <c r="E30" s="474">
        <v>17.939505499652167</v>
      </c>
      <c r="F30" s="474">
        <v>19.98247374931417</v>
      </c>
      <c r="G30" s="506">
        <v>25.545076160257125</v>
      </c>
      <c r="I30" s="505">
        <v>20.633774305277374</v>
      </c>
      <c r="J30" s="474">
        <v>20.040666209247892</v>
      </c>
      <c r="K30" s="474">
        <v>21.321098197121291</v>
      </c>
      <c r="L30" s="474">
        <v>15.175443605982085</v>
      </c>
      <c r="M30" s="474">
        <v>16.695891277454699</v>
      </c>
      <c r="N30" s="506">
        <v>8.4000167886661536</v>
      </c>
      <c r="O30" s="37">
        <v>1978</v>
      </c>
      <c r="P30" s="505">
        <v>15.045901396312416</v>
      </c>
      <c r="Q30" s="506">
        <v>18.804203792391803</v>
      </c>
    </row>
    <row r="31" spans="1:17" ht="14.25" customHeight="1">
      <c r="A31" s="404">
        <v>1979</v>
      </c>
      <c r="B31" s="505">
        <v>16.652368307081247</v>
      </c>
      <c r="C31" s="474">
        <v>16.131312176080748</v>
      </c>
      <c r="D31" s="474">
        <v>15.549007727212356</v>
      </c>
      <c r="E31" s="474">
        <v>21.549856608881608</v>
      </c>
      <c r="F31" s="474">
        <v>21.866370233707766</v>
      </c>
      <c r="G31" s="506">
        <v>27.392770987302871</v>
      </c>
      <c r="I31" s="505">
        <v>16.930241826641247</v>
      </c>
      <c r="J31" s="474">
        <v>16.541889664518706</v>
      </c>
      <c r="K31" s="474">
        <v>17.043042768118145</v>
      </c>
      <c r="L31" s="474">
        <v>20.125142854687073</v>
      </c>
      <c r="M31" s="474">
        <v>9.4277440722686059</v>
      </c>
      <c r="N31" s="506">
        <v>7.2330762118469671</v>
      </c>
      <c r="O31" s="37">
        <v>1979</v>
      </c>
      <c r="P31" s="505">
        <v>17.495124103319323</v>
      </c>
      <c r="Q31" s="506">
        <v>16.278338149997353</v>
      </c>
    </row>
    <row r="32" spans="1:17" ht="14.25" customHeight="1" thickBot="1">
      <c r="A32" s="404">
        <v>1980</v>
      </c>
      <c r="B32" s="512">
        <v>18.88778126555707</v>
      </c>
      <c r="C32" s="475">
        <v>18.586425871374836</v>
      </c>
      <c r="D32" s="475">
        <v>18.19811340862228</v>
      </c>
      <c r="E32" s="475">
        <v>25.607985702520743</v>
      </c>
      <c r="F32" s="475">
        <v>25.710814182079318</v>
      </c>
      <c r="G32" s="511">
        <v>37.400533451092976</v>
      </c>
      <c r="I32" s="512">
        <v>13.423994216637869</v>
      </c>
      <c r="J32" s="475">
        <v>15.219553552094123</v>
      </c>
      <c r="K32" s="475">
        <v>17.03713656771626</v>
      </c>
      <c r="L32" s="475">
        <v>18.831350794077252</v>
      </c>
      <c r="M32" s="475">
        <v>17.581536886470573</v>
      </c>
      <c r="N32" s="511">
        <v>36.534319468552169</v>
      </c>
      <c r="O32" s="37">
        <v>1980</v>
      </c>
      <c r="P32" s="512">
        <v>20.370088410320481</v>
      </c>
      <c r="Q32" s="511">
        <v>16.43294605984358</v>
      </c>
    </row>
    <row r="33" spans="1:17" ht="14.25" customHeight="1">
      <c r="A33" s="404">
        <v>1981</v>
      </c>
      <c r="B33" s="505">
        <v>21.219338723619099</v>
      </c>
      <c r="C33" s="474">
        <v>21.508803756058288</v>
      </c>
      <c r="D33" s="474">
        <v>21.266367253316602</v>
      </c>
      <c r="E33" s="474">
        <v>27.516010721431133</v>
      </c>
      <c r="F33" s="474">
        <v>29.952504948043078</v>
      </c>
      <c r="G33" s="506">
        <v>48.820549769786517</v>
      </c>
      <c r="I33" s="505">
        <v>12.344263337662408</v>
      </c>
      <c r="J33" s="474">
        <v>15.723183708946653</v>
      </c>
      <c r="K33" s="474">
        <v>16.860285326283233</v>
      </c>
      <c r="L33" s="474">
        <v>7.4508984856336058</v>
      </c>
      <c r="M33" s="474">
        <v>16.497691344680398</v>
      </c>
      <c r="N33" s="506">
        <v>30.53436746731699</v>
      </c>
      <c r="O33" s="37">
        <v>1981</v>
      </c>
      <c r="P33" s="505">
        <v>23.334063340507772</v>
      </c>
      <c r="Q33" s="506">
        <v>14.550623789563911</v>
      </c>
    </row>
    <row r="34" spans="1:17" ht="14.25" customHeight="1">
      <c r="A34" s="404">
        <v>1982</v>
      </c>
      <c r="B34" s="505">
        <v>24.101930158199337</v>
      </c>
      <c r="C34" s="474">
        <v>24.57965722261407</v>
      </c>
      <c r="D34" s="474">
        <v>23.600208675919141</v>
      </c>
      <c r="E34" s="474">
        <v>31.140259515735707</v>
      </c>
      <c r="F34" s="474">
        <v>33.98842556448686</v>
      </c>
      <c r="G34" s="506">
        <v>54.734305918251621</v>
      </c>
      <c r="I34" s="505">
        <v>13.584737357397692</v>
      </c>
      <c r="J34" s="474">
        <v>14.277193196719873</v>
      </c>
      <c r="K34" s="474">
        <v>10.974330475923511</v>
      </c>
      <c r="L34" s="474">
        <v>13.171418019116366</v>
      </c>
      <c r="M34" s="474">
        <v>13.474400967280253</v>
      </c>
      <c r="N34" s="506">
        <v>12.113251850606854</v>
      </c>
      <c r="O34" s="37">
        <v>1982</v>
      </c>
      <c r="P34" s="505">
        <v>26.530092896340747</v>
      </c>
      <c r="Q34" s="506">
        <v>13.696841005332704</v>
      </c>
    </row>
    <row r="35" spans="1:17" ht="14.25" customHeight="1">
      <c r="A35" s="404">
        <v>1983</v>
      </c>
      <c r="B35" s="505">
        <v>26.967455799610278</v>
      </c>
      <c r="C35" s="474">
        <v>27.63572720935877</v>
      </c>
      <c r="D35" s="474">
        <v>26.83937908489052</v>
      </c>
      <c r="E35" s="474">
        <v>34.57488978425306</v>
      </c>
      <c r="F35" s="474">
        <v>39.721921055441456</v>
      </c>
      <c r="G35" s="506">
        <v>66.843908179447226</v>
      </c>
      <c r="I35" s="505">
        <v>11.889195689317456</v>
      </c>
      <c r="J35" s="474">
        <v>12.433330371804452</v>
      </c>
      <c r="K35" s="474">
        <v>13.72517698233966</v>
      </c>
      <c r="L35" s="474">
        <v>11.02954927778228</v>
      </c>
      <c r="M35" s="474">
        <v>16.868964642320172</v>
      </c>
      <c r="N35" s="506">
        <v>22.124336936476176</v>
      </c>
      <c r="O35" s="37">
        <v>1983</v>
      </c>
      <c r="P35" s="505">
        <v>30.043011854696115</v>
      </c>
      <c r="Q35" s="506">
        <v>13.241261431240225</v>
      </c>
    </row>
    <row r="36" spans="1:17" ht="14.25" customHeight="1">
      <c r="A36" s="404">
        <v>1984</v>
      </c>
      <c r="B36" s="505">
        <v>29.898081969022002</v>
      </c>
      <c r="C36" s="474">
        <v>30.355080247200512</v>
      </c>
      <c r="D36" s="474">
        <v>29.064315342211529</v>
      </c>
      <c r="E36" s="474">
        <v>38.638620299502747</v>
      </c>
      <c r="F36" s="474">
        <v>44.37414440029896</v>
      </c>
      <c r="G36" s="506">
        <v>74.25329037667683</v>
      </c>
      <c r="I36" s="505">
        <v>10.867269760961573</v>
      </c>
      <c r="J36" s="474">
        <v>9.8399908829641447</v>
      </c>
      <c r="K36" s="474">
        <v>8.2898201567321639</v>
      </c>
      <c r="L36" s="474">
        <v>11.753415674228673</v>
      </c>
      <c r="M36" s="474">
        <v>11.711979736237366</v>
      </c>
      <c r="N36" s="506">
        <v>11.084603517404435</v>
      </c>
      <c r="O36" s="37">
        <v>1984</v>
      </c>
      <c r="P36" s="505">
        <v>33.245171272171554</v>
      </c>
      <c r="Q36" s="506">
        <v>10.658583210507565</v>
      </c>
    </row>
    <row r="37" spans="1:17" ht="14.25" customHeight="1">
      <c r="A37" s="404">
        <v>1985</v>
      </c>
      <c r="B37" s="505">
        <v>32.467854155362616</v>
      </c>
      <c r="C37" s="474">
        <v>32.933473461221304</v>
      </c>
      <c r="D37" s="474">
        <v>31.611418549134289</v>
      </c>
      <c r="E37" s="474">
        <v>40.770593540391502</v>
      </c>
      <c r="F37" s="474">
        <v>48.122989209032362</v>
      </c>
      <c r="G37" s="506">
        <v>76.06205188859218</v>
      </c>
      <c r="I37" s="505">
        <v>8.5951071677548008</v>
      </c>
      <c r="J37" s="474">
        <v>8.4941077177965507</v>
      </c>
      <c r="K37" s="474">
        <v>8.7636786792753885</v>
      </c>
      <c r="L37" s="474">
        <v>5.5177261102053121</v>
      </c>
      <c r="M37" s="474">
        <v>8.4482638694170387</v>
      </c>
      <c r="N37" s="506">
        <v>2.4359344922491033</v>
      </c>
      <c r="O37" s="37">
        <v>1985</v>
      </c>
      <c r="P37" s="505">
        <v>35.902612713968679</v>
      </c>
      <c r="Q37" s="506">
        <v>7.9934659383799955</v>
      </c>
    </row>
    <row r="38" spans="1:17" ht="14.25" customHeight="1">
      <c r="A38" s="404">
        <v>1986</v>
      </c>
      <c r="B38" s="505">
        <v>35.998651133772277</v>
      </c>
      <c r="C38" s="474">
        <v>35.926267367328343</v>
      </c>
      <c r="D38" s="474">
        <v>34.057068576889861</v>
      </c>
      <c r="E38" s="474">
        <v>44.02002175514663</v>
      </c>
      <c r="F38" s="474">
        <v>47.827123628111359</v>
      </c>
      <c r="G38" s="506">
        <v>63.566700181035351</v>
      </c>
      <c r="I38" s="505">
        <v>10.8747469466703</v>
      </c>
      <c r="J38" s="474">
        <v>9.0873922230857662</v>
      </c>
      <c r="K38" s="474">
        <v>7.7366032275781871</v>
      </c>
      <c r="L38" s="474">
        <v>7.9700292112154569</v>
      </c>
      <c r="M38" s="474">
        <v>-0.61481131115078691</v>
      </c>
      <c r="N38" s="506">
        <v>-16.427839372330798</v>
      </c>
      <c r="O38" s="37">
        <v>1986</v>
      </c>
      <c r="P38" s="505">
        <v>38.440491141021887</v>
      </c>
      <c r="Q38" s="506">
        <v>7.0687847908790014</v>
      </c>
    </row>
    <row r="39" spans="1:17" ht="14.25" customHeight="1">
      <c r="A39" s="404">
        <v>1987</v>
      </c>
      <c r="B39" s="505">
        <v>38.138892043186459</v>
      </c>
      <c r="C39" s="474">
        <v>37.945586465150477</v>
      </c>
      <c r="D39" s="474">
        <v>36.072084817160857</v>
      </c>
      <c r="E39" s="474">
        <v>46.823589143309846</v>
      </c>
      <c r="F39" s="474">
        <v>49.527497199059276</v>
      </c>
      <c r="G39" s="506">
        <v>61.81078458438872</v>
      </c>
      <c r="I39" s="505">
        <v>5.9453364001361253</v>
      </c>
      <c r="J39" s="474">
        <v>5.6207316979957733</v>
      </c>
      <c r="K39" s="474">
        <v>5.9165874353564574</v>
      </c>
      <c r="L39" s="474">
        <v>6.3688459850327783</v>
      </c>
      <c r="M39" s="474">
        <v>3.5552494943444257</v>
      </c>
      <c r="N39" s="506">
        <v>-2.7623198807643856</v>
      </c>
      <c r="O39" s="37">
        <v>1987</v>
      </c>
      <c r="P39" s="505">
        <v>40.576830956512694</v>
      </c>
      <c r="Q39" s="506">
        <v>5.5575247664070737</v>
      </c>
    </row>
    <row r="40" spans="1:17" ht="14.25" customHeight="1">
      <c r="A40" s="404">
        <v>1988</v>
      </c>
      <c r="B40" s="505">
        <v>40.402985897555702</v>
      </c>
      <c r="C40" s="474">
        <v>39.686049091115784</v>
      </c>
      <c r="D40" s="474">
        <v>38.286372304554526</v>
      </c>
      <c r="E40" s="474">
        <v>50.162155272792717</v>
      </c>
      <c r="F40" s="474">
        <v>51.737236945821167</v>
      </c>
      <c r="G40" s="506">
        <v>61.749342543234164</v>
      </c>
      <c r="I40" s="505">
        <v>5.936443701105687</v>
      </c>
      <c r="J40" s="474">
        <v>4.5867327088586762</v>
      </c>
      <c r="K40" s="474">
        <v>6.1385070993741131</v>
      </c>
      <c r="L40" s="474">
        <v>7.1300944471914374</v>
      </c>
      <c r="M40" s="474">
        <v>4.461642262843557</v>
      </c>
      <c r="N40" s="506">
        <v>-9.94034318892556E-2</v>
      </c>
      <c r="O40" s="37">
        <v>1988</v>
      </c>
      <c r="P40" s="505">
        <v>42.809914222320238</v>
      </c>
      <c r="Q40" s="506">
        <v>5.5033456609778098</v>
      </c>
    </row>
    <row r="41" spans="1:17" ht="14.25" customHeight="1">
      <c r="A41" s="404">
        <v>1989</v>
      </c>
      <c r="B41" s="505">
        <v>43.188377780620471</v>
      </c>
      <c r="C41" s="474">
        <v>42.481936953981752</v>
      </c>
      <c r="D41" s="474">
        <v>41.009603908163655</v>
      </c>
      <c r="E41" s="474">
        <v>52.949021915914805</v>
      </c>
      <c r="F41" s="474">
        <v>55.001984248423128</v>
      </c>
      <c r="G41" s="506">
        <v>63.113236495624548</v>
      </c>
      <c r="I41" s="505">
        <v>6.8940248379842695</v>
      </c>
      <c r="J41" s="474">
        <v>7.045014373808911</v>
      </c>
      <c r="K41" s="474">
        <v>7.1127961195873723</v>
      </c>
      <c r="L41" s="474">
        <v>5.555715514946491</v>
      </c>
      <c r="M41" s="474">
        <v>6.3102467300694354</v>
      </c>
      <c r="N41" s="506">
        <v>2.2087586623864786</v>
      </c>
      <c r="O41" s="37">
        <v>1989</v>
      </c>
      <c r="P41" s="505">
        <v>45.670598963385594</v>
      </c>
      <c r="Q41" s="506">
        <v>6.6822949614177229</v>
      </c>
    </row>
    <row r="42" spans="1:17" ht="14.25" customHeight="1">
      <c r="A42" s="404">
        <v>1990</v>
      </c>
      <c r="B42" s="505">
        <v>46.352075423243278</v>
      </c>
      <c r="C42" s="474">
        <v>45.331720699843949</v>
      </c>
      <c r="D42" s="474">
        <v>44.145688638676432</v>
      </c>
      <c r="E42" s="474">
        <v>55.77692901916236</v>
      </c>
      <c r="F42" s="474">
        <v>55.471994281966431</v>
      </c>
      <c r="G42" s="506">
        <v>61.417021051658296</v>
      </c>
      <c r="I42" s="505">
        <v>7.3253449312060681</v>
      </c>
      <c r="J42" s="474">
        <v>6.7082246013151492</v>
      </c>
      <c r="K42" s="474">
        <v>7.6471958557212227</v>
      </c>
      <c r="L42" s="474">
        <v>5.3408108420555545</v>
      </c>
      <c r="M42" s="474">
        <v>0.85453286816061791</v>
      </c>
      <c r="N42" s="506">
        <v>-2.6875748070436023</v>
      </c>
      <c r="O42" s="37">
        <v>1990</v>
      </c>
      <c r="P42" s="505">
        <v>48.318999040188636</v>
      </c>
      <c r="Q42" s="506">
        <v>5.7989168894550414</v>
      </c>
    </row>
    <row r="43" spans="1:17" ht="14.25" customHeight="1">
      <c r="A43" s="404">
        <v>1991</v>
      </c>
      <c r="B43" s="505">
        <v>49.567879275149465</v>
      </c>
      <c r="C43" s="474">
        <v>48.351739291714949</v>
      </c>
      <c r="D43" s="474">
        <v>47.641870400747436</v>
      </c>
      <c r="E43" s="474">
        <v>58.44649117631031</v>
      </c>
      <c r="F43" s="474">
        <v>56.440348351585499</v>
      </c>
      <c r="G43" s="506">
        <v>60.649784561386525</v>
      </c>
      <c r="I43" s="505">
        <v>6.937777483624008</v>
      </c>
      <c r="J43" s="474">
        <v>6.6620427048589725</v>
      </c>
      <c r="K43" s="474">
        <v>7.9196448620080462</v>
      </c>
      <c r="L43" s="474">
        <v>4.7861404421007281</v>
      </c>
      <c r="M43" s="474">
        <v>1.7456629821110958</v>
      </c>
      <c r="N43" s="506">
        <v>-1.2492245262537893</v>
      </c>
      <c r="O43" s="37">
        <v>1991</v>
      </c>
      <c r="P43" s="505">
        <v>51.106925416580992</v>
      </c>
      <c r="Q43" s="506">
        <v>5.7698347063720012</v>
      </c>
    </row>
    <row r="44" spans="1:17" ht="14.25" customHeight="1">
      <c r="A44" s="404">
        <v>1992</v>
      </c>
      <c r="B44" s="505">
        <v>52.893217874100337</v>
      </c>
      <c r="C44" s="474">
        <v>51.577747645251051</v>
      </c>
      <c r="D44" s="474">
        <v>52.226644636659536</v>
      </c>
      <c r="E44" s="474">
        <v>60.813366236654929</v>
      </c>
      <c r="F44" s="474">
        <v>58.136065304852266</v>
      </c>
      <c r="G44" s="506">
        <v>61.43737657342583</v>
      </c>
      <c r="I44" s="505">
        <v>6.7086561853736848</v>
      </c>
      <c r="J44" s="474">
        <v>6.6719592734255206</v>
      </c>
      <c r="K44" s="474">
        <v>9.6234136009911495</v>
      </c>
      <c r="L44" s="474">
        <v>4.0496444058629288</v>
      </c>
      <c r="M44" s="474">
        <v>3.0044409766991409</v>
      </c>
      <c r="N44" s="506">
        <v>1.2985899582910188</v>
      </c>
      <c r="O44" s="37">
        <v>1992</v>
      </c>
      <c r="P44" s="505">
        <v>54.138060468513842</v>
      </c>
      <c r="Q44" s="506">
        <v>5.930967334124615</v>
      </c>
    </row>
    <row r="45" spans="1:17" ht="14.25" customHeight="1">
      <c r="A45" s="404">
        <v>1993</v>
      </c>
      <c r="B45" s="505">
        <v>55.293328761791408</v>
      </c>
      <c r="C45" s="474">
        <v>54.636698741617209</v>
      </c>
      <c r="D45" s="474">
        <v>54.555245848584811</v>
      </c>
      <c r="E45" s="474">
        <v>61.880186156404868</v>
      </c>
      <c r="F45" s="474">
        <v>61.381775106600379</v>
      </c>
      <c r="G45" s="506">
        <v>65.596456695173217</v>
      </c>
      <c r="I45" s="505">
        <v>4.5376533781778194</v>
      </c>
      <c r="J45" s="474">
        <v>5.9307574216025394</v>
      </c>
      <c r="K45" s="474">
        <v>4.4586460189532273</v>
      </c>
      <c r="L45" s="474">
        <v>1.7542523720828429</v>
      </c>
      <c r="M45" s="474">
        <v>5.5829540315952775</v>
      </c>
      <c r="N45" s="506">
        <v>6.7696251918841766</v>
      </c>
      <c r="O45" s="37">
        <v>1993</v>
      </c>
      <c r="P45" s="505">
        <v>56.733444299722741</v>
      </c>
      <c r="Q45" s="506">
        <v>4.794009627881568</v>
      </c>
    </row>
    <row r="46" spans="1:17" ht="14.25" customHeight="1">
      <c r="A46" s="404">
        <v>1994</v>
      </c>
      <c r="B46" s="505">
        <v>57.439765666521637</v>
      </c>
      <c r="C46" s="474">
        <v>57.086497946671514</v>
      </c>
      <c r="D46" s="474">
        <v>55.674951449147351</v>
      </c>
      <c r="E46" s="474">
        <v>65.001850491660534</v>
      </c>
      <c r="F46" s="474">
        <v>63.949462355848716</v>
      </c>
      <c r="G46" s="506">
        <v>69.157702330448387</v>
      </c>
      <c r="I46" s="505">
        <v>3.8819093601278221</v>
      </c>
      <c r="J46" s="474">
        <v>4.4837979992892185</v>
      </c>
      <c r="K46" s="474">
        <v>2.0524251758854195</v>
      </c>
      <c r="L46" s="474">
        <v>5.0446912479634731</v>
      </c>
      <c r="M46" s="474">
        <v>4.1831427077322125</v>
      </c>
      <c r="N46" s="506">
        <v>5.4290213445892022</v>
      </c>
      <c r="O46" s="37">
        <v>1994</v>
      </c>
      <c r="P46" s="505">
        <v>59.207386268553208</v>
      </c>
      <c r="Q46" s="506">
        <v>4.3606412396903549</v>
      </c>
    </row>
    <row r="47" spans="1:17" ht="14.25" customHeight="1" thickBot="1">
      <c r="A47" s="404">
        <v>1995</v>
      </c>
      <c r="B47" s="512">
        <v>60.272460093921524</v>
      </c>
      <c r="C47" s="475">
        <v>60.126965397898232</v>
      </c>
      <c r="D47" s="475">
        <v>58.391755416695034</v>
      </c>
      <c r="E47" s="475">
        <v>66.483777744503726</v>
      </c>
      <c r="F47" s="475">
        <v>68.052951549279385</v>
      </c>
      <c r="G47" s="511">
        <v>72.564925492970971</v>
      </c>
      <c r="I47" s="512">
        <v>4.931591197369567</v>
      </c>
      <c r="J47" s="475">
        <v>5.3260710686212187</v>
      </c>
      <c r="K47" s="475">
        <v>4.8797599222500709</v>
      </c>
      <c r="L47" s="475">
        <v>2.2798231767775956</v>
      </c>
      <c r="M47" s="475">
        <v>6.4167688707008619</v>
      </c>
      <c r="N47" s="511">
        <v>4.9267443071521422</v>
      </c>
      <c r="O47" s="37">
        <v>1995</v>
      </c>
      <c r="P47" s="512">
        <v>62.241567535414475</v>
      </c>
      <c r="Q47" s="511">
        <v>5.1246667993395389</v>
      </c>
    </row>
    <row r="48" spans="1:17" ht="14.25" customHeight="1">
      <c r="A48" s="404">
        <v>1996</v>
      </c>
      <c r="B48" s="505">
        <v>62.402028734880929</v>
      </c>
      <c r="C48" s="474">
        <v>61.789538297538392</v>
      </c>
      <c r="D48" s="474">
        <v>61.185742786730167</v>
      </c>
      <c r="E48" s="474">
        <v>68.263330303144073</v>
      </c>
      <c r="F48" s="474">
        <v>69.353773117642319</v>
      </c>
      <c r="G48" s="506">
        <v>72.649352148699634</v>
      </c>
      <c r="I48" s="505">
        <v>3.5332366351745748</v>
      </c>
      <c r="J48" s="474">
        <v>2.7651036247012595</v>
      </c>
      <c r="K48" s="474">
        <v>4.7849004540053475</v>
      </c>
      <c r="L48" s="474">
        <v>2.6766718423840929</v>
      </c>
      <c r="M48" s="474">
        <v>1.9114844231568284</v>
      </c>
      <c r="N48" s="506">
        <v>0.11634636865553993</v>
      </c>
      <c r="O48" s="37">
        <v>1996</v>
      </c>
      <c r="P48" s="505">
        <v>64.1062688798322</v>
      </c>
      <c r="Q48" s="506">
        <v>2.9959099975378045</v>
      </c>
    </row>
    <row r="49" spans="1:17" ht="14.25" customHeight="1">
      <c r="A49" s="404">
        <v>1997</v>
      </c>
      <c r="B49" s="505">
        <v>63.940227199027575</v>
      </c>
      <c r="C49" s="474">
        <v>63.50963686214034</v>
      </c>
      <c r="D49" s="474">
        <v>61.953824439447217</v>
      </c>
      <c r="E49" s="474">
        <v>69.909839969218766</v>
      </c>
      <c r="F49" s="474">
        <v>71.732288114114695</v>
      </c>
      <c r="G49" s="506">
        <v>75.038368162057353</v>
      </c>
      <c r="I49" s="505">
        <v>2.4649815003319642</v>
      </c>
      <c r="J49" s="474">
        <v>2.783802261669388</v>
      </c>
      <c r="K49" s="474">
        <v>1.2553278226829612</v>
      </c>
      <c r="L49" s="474">
        <v>2.4119972740311191</v>
      </c>
      <c r="M49" s="474">
        <v>3.4295394317448213</v>
      </c>
      <c r="N49" s="506">
        <v>3.2884202579918975</v>
      </c>
      <c r="O49" s="37">
        <v>1997</v>
      </c>
      <c r="P49" s="505">
        <v>65.921952321175709</v>
      </c>
      <c r="Q49" s="506">
        <v>2.8323024769184801</v>
      </c>
    </row>
    <row r="50" spans="1:17" ht="14.25" customHeight="1">
      <c r="A50" s="404">
        <v>1998</v>
      </c>
      <c r="B50" s="505">
        <v>65.624956659212316</v>
      </c>
      <c r="C50" s="474">
        <v>64.614669532739384</v>
      </c>
      <c r="D50" s="474">
        <v>63.861712961602223</v>
      </c>
      <c r="E50" s="474">
        <v>71.03580230945866</v>
      </c>
      <c r="F50" s="474">
        <v>72.29420533185943</v>
      </c>
      <c r="G50" s="506">
        <v>73.470427140620117</v>
      </c>
      <c r="I50" s="505">
        <v>2.6348506002968453</v>
      </c>
      <c r="J50" s="474">
        <v>1.7399448732445588</v>
      </c>
      <c r="K50" s="474">
        <v>3.0795330868068405</v>
      </c>
      <c r="L50" s="474">
        <v>1.6105920722113698</v>
      </c>
      <c r="M50" s="474">
        <v>0.78335326046035103</v>
      </c>
      <c r="N50" s="506">
        <v>-2.0895190818262632</v>
      </c>
      <c r="O50" s="37">
        <v>1998</v>
      </c>
      <c r="P50" s="505">
        <v>67.130246649425658</v>
      </c>
      <c r="Q50" s="506">
        <v>1.8329164803297493</v>
      </c>
    </row>
    <row r="51" spans="1:17" ht="14.25" customHeight="1">
      <c r="A51" s="404">
        <v>1999</v>
      </c>
      <c r="B51" s="505">
        <v>67.343383182673122</v>
      </c>
      <c r="C51" s="474">
        <v>66.021427373034285</v>
      </c>
      <c r="D51" s="474">
        <v>66.023365566018825</v>
      </c>
      <c r="E51" s="474">
        <v>73.546045298011677</v>
      </c>
      <c r="F51" s="474">
        <v>72.4059374887362</v>
      </c>
      <c r="G51" s="506">
        <v>73.784412487649163</v>
      </c>
      <c r="I51" s="505">
        <v>2.6185564317924515</v>
      </c>
      <c r="J51" s="474">
        <v>2.1771493230064554</v>
      </c>
      <c r="K51" s="474">
        <v>3.3848960576994269</v>
      </c>
      <c r="L51" s="474">
        <v>3.5337715728435803</v>
      </c>
      <c r="M51" s="474">
        <v>0.15455202303402693</v>
      </c>
      <c r="N51" s="506">
        <v>0.42736289858242849</v>
      </c>
      <c r="O51" s="37">
        <v>1999</v>
      </c>
      <c r="P51" s="505">
        <v>68.66582473919344</v>
      </c>
      <c r="Q51" s="506">
        <v>2.2874608189465295</v>
      </c>
    </row>
    <row r="52" spans="1:17" ht="14.25" customHeight="1">
      <c r="A52" s="404">
        <v>2000</v>
      </c>
      <c r="B52" s="505">
        <v>69.641663183590637</v>
      </c>
      <c r="C52" s="474">
        <v>68.733227889418984</v>
      </c>
      <c r="D52" s="474">
        <v>68.629345819405586</v>
      </c>
      <c r="E52" s="474">
        <v>77.905313325340956</v>
      </c>
      <c r="F52" s="474">
        <v>77.248729596085752</v>
      </c>
      <c r="G52" s="506">
        <v>81.569303099281029</v>
      </c>
      <c r="I52" s="505">
        <v>3.4127777552893201</v>
      </c>
      <c r="J52" s="474">
        <v>4.1074551464367559</v>
      </c>
      <c r="K52" s="474">
        <v>3.947057577337465</v>
      </c>
      <c r="L52" s="474">
        <v>5.9272636749744256</v>
      </c>
      <c r="M52" s="474">
        <v>6.6883908631152345</v>
      </c>
      <c r="N52" s="506">
        <v>10.550860743026158</v>
      </c>
      <c r="O52" s="37">
        <v>2000</v>
      </c>
      <c r="P52" s="505">
        <v>72.171671637484479</v>
      </c>
      <c r="Q52" s="506">
        <v>5.1056648800286819</v>
      </c>
    </row>
    <row r="53" spans="1:17" ht="14.25" customHeight="1">
      <c r="A53" s="404">
        <v>2001</v>
      </c>
      <c r="B53" s="505">
        <v>72.540345465564542</v>
      </c>
      <c r="C53" s="474">
        <v>71.170832210509275</v>
      </c>
      <c r="D53" s="474">
        <v>71.085910363811394</v>
      </c>
      <c r="E53" s="474">
        <v>80.658545362442212</v>
      </c>
      <c r="F53" s="474">
        <v>78.428100473268685</v>
      </c>
      <c r="G53" s="506">
        <v>81.399508569913976</v>
      </c>
      <c r="I53" s="505">
        <v>4.1622818144540163</v>
      </c>
      <c r="J53" s="474">
        <v>3.5464714752114102</v>
      </c>
      <c r="K53" s="474">
        <v>3.5794666480868376</v>
      </c>
      <c r="L53" s="474">
        <v>3.534074788459507</v>
      </c>
      <c r="M53" s="474">
        <v>1.5267187995835929</v>
      </c>
      <c r="N53" s="506">
        <v>-0.20815983821804718</v>
      </c>
      <c r="O53" s="37">
        <v>2001</v>
      </c>
      <c r="P53" s="505">
        <v>74.415929409123237</v>
      </c>
      <c r="Q53" s="506">
        <v>3.109610350875025</v>
      </c>
    </row>
    <row r="54" spans="1:17" ht="14.25" customHeight="1">
      <c r="A54" s="404">
        <v>2002</v>
      </c>
      <c r="B54" s="505">
        <v>75.508457257336019</v>
      </c>
      <c r="C54" s="474">
        <v>73.128662994885502</v>
      </c>
      <c r="D54" s="474">
        <v>73.636063451167772</v>
      </c>
      <c r="E54" s="474">
        <v>83.863960214028708</v>
      </c>
      <c r="F54" s="474">
        <v>78.831714493831612</v>
      </c>
      <c r="G54" s="506">
        <v>79.547226187903604</v>
      </c>
      <c r="I54" s="505">
        <v>4.0916703287282585</v>
      </c>
      <c r="J54" s="474">
        <v>2.750889266807155</v>
      </c>
      <c r="K54" s="474">
        <v>3.5874241102138438</v>
      </c>
      <c r="L54" s="474">
        <v>3.9740548719082947</v>
      </c>
      <c r="M54" s="474">
        <v>0.51462934602182209</v>
      </c>
      <c r="N54" s="506">
        <v>-2.2755449198067934</v>
      </c>
      <c r="O54" s="37">
        <v>2002</v>
      </c>
      <c r="P54" s="505">
        <v>76.369318966092038</v>
      </c>
      <c r="Q54" s="506">
        <v>2.6249615807785842</v>
      </c>
    </row>
    <row r="55" spans="1:17" ht="14.25" customHeight="1">
      <c r="A55" s="404">
        <v>2003</v>
      </c>
      <c r="B55" s="505">
        <v>78.531782709397945</v>
      </c>
      <c r="C55" s="474">
        <v>75.437519414177942</v>
      </c>
      <c r="D55" s="474">
        <v>76.191751483364484</v>
      </c>
      <c r="E55" s="474">
        <v>87.335929233711539</v>
      </c>
      <c r="F55" s="474">
        <v>78.601472790973801</v>
      </c>
      <c r="G55" s="506">
        <v>78.269925058911355</v>
      </c>
      <c r="I55" s="505">
        <v>4.00395606250874</v>
      </c>
      <c r="J55" s="474">
        <v>3.1572523340867242</v>
      </c>
      <c r="K55" s="474">
        <v>3.4707015997555768</v>
      </c>
      <c r="L55" s="474">
        <v>4.1400012720864021</v>
      </c>
      <c r="M55" s="474">
        <v>-0.29206735428267683</v>
      </c>
      <c r="N55" s="506">
        <v>-1.6057142281429848</v>
      </c>
      <c r="O55" s="37">
        <v>2003</v>
      </c>
      <c r="P55" s="505">
        <v>78.474640054791379</v>
      </c>
      <c r="Q55" s="506">
        <v>2.756762947740965</v>
      </c>
    </row>
    <row r="56" spans="1:17" ht="14.25" customHeight="1">
      <c r="A56" s="404">
        <v>2004</v>
      </c>
      <c r="B56" s="505">
        <v>81.603644089361055</v>
      </c>
      <c r="C56" s="474">
        <v>78.07646961084339</v>
      </c>
      <c r="D56" s="474">
        <v>78.737535296733313</v>
      </c>
      <c r="E56" s="474">
        <v>91.836742021039129</v>
      </c>
      <c r="F56" s="474">
        <v>80.033257100586539</v>
      </c>
      <c r="G56" s="506">
        <v>79.95254083324491</v>
      </c>
      <c r="I56" s="505">
        <v>3.9116154937298919</v>
      </c>
      <c r="J56" s="474">
        <v>3.4981932295211182</v>
      </c>
      <c r="K56" s="474">
        <v>3.3412853278804944</v>
      </c>
      <c r="L56" s="474">
        <v>5.153449246853925</v>
      </c>
      <c r="M56" s="474">
        <v>1.8215744041085724</v>
      </c>
      <c r="N56" s="506">
        <v>2.149760298182346</v>
      </c>
      <c r="O56" s="37">
        <v>2004</v>
      </c>
      <c r="P56" s="505">
        <v>81.225636274635434</v>
      </c>
      <c r="Q56" s="506">
        <v>3.5055862861216092</v>
      </c>
    </row>
    <row r="57" spans="1:17" ht="14.25" customHeight="1">
      <c r="A57" s="404">
        <v>2005</v>
      </c>
      <c r="B57" s="505">
        <v>85.041627070858695</v>
      </c>
      <c r="C57" s="474">
        <v>80.595432017240825</v>
      </c>
      <c r="D57" s="474">
        <v>81.730611149614518</v>
      </c>
      <c r="E57" s="474">
        <v>96.564054221046007</v>
      </c>
      <c r="F57" s="474">
        <v>83.226199559387325</v>
      </c>
      <c r="G57" s="506">
        <v>82.429470356360184</v>
      </c>
      <c r="I57" s="505">
        <v>4.2130262929592099</v>
      </c>
      <c r="J57" s="474">
        <v>3.2262760072947705</v>
      </c>
      <c r="K57" s="474">
        <v>3.801332924127454</v>
      </c>
      <c r="L57" s="474">
        <v>5.1475173182035094</v>
      </c>
      <c r="M57" s="474">
        <v>3.9895195753283819</v>
      </c>
      <c r="N57" s="506">
        <v>3.0979997599843045</v>
      </c>
      <c r="O57" s="37">
        <v>2005</v>
      </c>
      <c r="P57" s="505">
        <v>84.428035183585536</v>
      </c>
      <c r="Q57" s="506">
        <v>3.942596273573451</v>
      </c>
    </row>
    <row r="58" spans="1:17" ht="14.25" customHeight="1">
      <c r="A58" s="404">
        <v>2006</v>
      </c>
      <c r="B58" s="505">
        <v>88.504949825957951</v>
      </c>
      <c r="C58" s="474">
        <v>83.281052274330349</v>
      </c>
      <c r="D58" s="474">
        <v>85.031224387753184</v>
      </c>
      <c r="E58" s="474">
        <v>100.87660037461438</v>
      </c>
      <c r="F58" s="474">
        <v>86.78738601217708</v>
      </c>
      <c r="G58" s="506">
        <v>85.509347915720952</v>
      </c>
      <c r="I58" s="505">
        <v>4.0725029310804794</v>
      </c>
      <c r="J58" s="474">
        <v>3.3322239112943963</v>
      </c>
      <c r="K58" s="474">
        <v>4.0384051846824365</v>
      </c>
      <c r="L58" s="474">
        <v>4.4659953316546375</v>
      </c>
      <c r="M58" s="474">
        <v>4.2789247516325846</v>
      </c>
      <c r="N58" s="506">
        <v>3.7363791688164394</v>
      </c>
      <c r="O58" s="37">
        <v>2006</v>
      </c>
      <c r="P58" s="505">
        <v>87.779036341463538</v>
      </c>
      <c r="Q58" s="506">
        <v>3.9690621137769888</v>
      </c>
    </row>
    <row r="59" spans="1:17" ht="14.25" customHeight="1">
      <c r="A59" s="404">
        <v>2007</v>
      </c>
      <c r="B59" s="505">
        <v>91.656821089670188</v>
      </c>
      <c r="C59" s="474">
        <v>86.044268437874223</v>
      </c>
      <c r="D59" s="474">
        <v>88.387135513971756</v>
      </c>
      <c r="E59" s="474">
        <v>103.41809377728896</v>
      </c>
      <c r="F59" s="474">
        <v>88.926276432079803</v>
      </c>
      <c r="G59" s="506">
        <v>86.867236442217973</v>
      </c>
      <c r="I59" s="505">
        <v>3.5612372753278665</v>
      </c>
      <c r="J59" s="474">
        <v>3.3179409818715477</v>
      </c>
      <c r="K59" s="474">
        <v>3.9466809403039926</v>
      </c>
      <c r="L59" s="474">
        <v>2.5194082604256263</v>
      </c>
      <c r="M59" s="474">
        <v>2.4645176196488094</v>
      </c>
      <c r="N59" s="506">
        <v>1.588000095422748</v>
      </c>
      <c r="O59" s="37">
        <v>2007</v>
      </c>
      <c r="P59" s="505">
        <v>90.456233365540612</v>
      </c>
      <c r="Q59" s="506">
        <v>3.0499275631856726</v>
      </c>
    </row>
    <row r="60" spans="1:17">
      <c r="A60" s="404">
        <v>2008</v>
      </c>
      <c r="B60" s="505">
        <v>93.904216389805327</v>
      </c>
      <c r="C60" s="474">
        <v>89.325342341723982</v>
      </c>
      <c r="D60" s="474">
        <v>92.679420222411864</v>
      </c>
      <c r="E60" s="474">
        <v>104.35262691046641</v>
      </c>
      <c r="F60" s="474">
        <v>91.507497467940908</v>
      </c>
      <c r="G60" s="506">
        <v>90.861103207345423</v>
      </c>
      <c r="I60" s="505">
        <v>2.4519673205079417</v>
      </c>
      <c r="J60" s="474">
        <v>3.8132393515772245</v>
      </c>
      <c r="K60" s="474">
        <v>4.8562323956766296</v>
      </c>
      <c r="L60" s="474">
        <v>0.90364567653893335</v>
      </c>
      <c r="M60" s="474">
        <v>2.9026527809613123</v>
      </c>
      <c r="N60" s="506">
        <v>4.5976675772160469</v>
      </c>
      <c r="O60" s="37">
        <v>2008</v>
      </c>
      <c r="P60" s="505">
        <v>93.178880342216829</v>
      </c>
      <c r="Q60" s="506">
        <v>3.0099053159485356</v>
      </c>
    </row>
    <row r="61" spans="1:17">
      <c r="A61" s="404">
        <v>2009</v>
      </c>
      <c r="B61" s="505">
        <v>94.121419545987109</v>
      </c>
      <c r="C61" s="474">
        <v>88.970473856510509</v>
      </c>
      <c r="D61" s="474">
        <v>94.952749428485234</v>
      </c>
      <c r="E61" s="474">
        <v>101.66532000389175</v>
      </c>
      <c r="F61" s="474">
        <v>89.51824254273734</v>
      </c>
      <c r="G61" s="506">
        <v>84.96985927795096</v>
      </c>
      <c r="I61" s="505">
        <v>0.23130287918078363</v>
      </c>
      <c r="J61" s="474">
        <v>-0.39727637858457676</v>
      </c>
      <c r="K61" s="474">
        <v>2.4528953683761179</v>
      </c>
      <c r="L61" s="474">
        <v>-2.5752173051478144</v>
      </c>
      <c r="M61" s="474">
        <v>-2.1738709725948824</v>
      </c>
      <c r="N61" s="506">
        <v>-6.4837908867897198</v>
      </c>
      <c r="O61" s="37">
        <v>2009</v>
      </c>
      <c r="P61" s="505">
        <v>92.208862888858064</v>
      </c>
      <c r="Q61" s="506">
        <v>-1.0410271617304234</v>
      </c>
    </row>
    <row r="62" spans="1:17">
      <c r="A62" s="404">
        <v>2010</v>
      </c>
      <c r="B62" s="505">
        <v>94.397039644343423</v>
      </c>
      <c r="C62" s="474">
        <v>90.738426502074702</v>
      </c>
      <c r="D62" s="474">
        <v>94.497901002059464</v>
      </c>
      <c r="E62" s="474">
        <v>101.86532252393678</v>
      </c>
      <c r="F62" s="474">
        <v>92.681675667098915</v>
      </c>
      <c r="G62" s="506">
        <v>90.49379157007337</v>
      </c>
      <c r="I62" s="505">
        <v>0.29283461690847723</v>
      </c>
      <c r="J62" s="474">
        <v>1.9871228835034671</v>
      </c>
      <c r="K62" s="474">
        <v>-0.4790260726134532</v>
      </c>
      <c r="L62" s="474">
        <v>0.19672639601919784</v>
      </c>
      <c r="M62" s="474">
        <v>3.5338418567045782</v>
      </c>
      <c r="N62" s="506">
        <v>6.5010491238459922</v>
      </c>
      <c r="O62" s="37">
        <v>2010</v>
      </c>
      <c r="P62" s="505">
        <v>93.542624312495946</v>
      </c>
      <c r="Q62" s="506">
        <v>1.4464568609261486</v>
      </c>
    </row>
    <row r="63" spans="1:17">
      <c r="A63" s="404">
        <v>2011</v>
      </c>
      <c r="B63" s="505">
        <v>94.259240481740292</v>
      </c>
      <c r="C63" s="474">
        <v>92.953441707719676</v>
      </c>
      <c r="D63" s="474">
        <v>93.366001296578773</v>
      </c>
      <c r="E63" s="474">
        <v>100.89549797920031</v>
      </c>
      <c r="F63" s="474">
        <v>96.801829571406529</v>
      </c>
      <c r="G63" s="506">
        <v>98.015336434573413</v>
      </c>
      <c r="I63" s="505">
        <v>-0.14597826703285355</v>
      </c>
      <c r="J63" s="474">
        <v>2.4410994228496241</v>
      </c>
      <c r="K63" s="474">
        <v>-1.1978040712841032</v>
      </c>
      <c r="L63" s="474">
        <v>-0.9520654533917261</v>
      </c>
      <c r="M63" s="474">
        <v>4.4454892238965371</v>
      </c>
      <c r="N63" s="506">
        <v>8.3116694902498178</v>
      </c>
      <c r="O63" s="37">
        <v>2011</v>
      </c>
      <c r="P63" s="505">
        <v>95.081055182185494</v>
      </c>
      <c r="Q63" s="506">
        <v>1.6446308631989481</v>
      </c>
    </row>
    <row r="64" spans="1:17">
      <c r="A64" s="404">
        <v>2012</v>
      </c>
      <c r="B64" s="505">
        <v>94.067944048308647</v>
      </c>
      <c r="C64" s="474">
        <v>94.877658656585069</v>
      </c>
      <c r="D64" s="474">
        <v>90.949268367856746</v>
      </c>
      <c r="E64" s="474">
        <v>97.860041576776482</v>
      </c>
      <c r="F64" s="474">
        <v>99.031328033164186</v>
      </c>
      <c r="G64" s="506">
        <v>101.41436551402747</v>
      </c>
      <c r="I64" s="505">
        <v>-0.20294714073014752</v>
      </c>
      <c r="J64" s="474">
        <v>2.0700868235905112</v>
      </c>
      <c r="K64" s="474">
        <v>-2.5884507156360148</v>
      </c>
      <c r="L64" s="474">
        <v>-3.0085152095186585</v>
      </c>
      <c r="M64" s="474">
        <v>2.3031573593483179</v>
      </c>
      <c r="N64" s="506">
        <v>3.4678543206582368</v>
      </c>
      <c r="O64" s="37">
        <v>2012</v>
      </c>
      <c r="P64" s="505">
        <v>95.635929900972428</v>
      </c>
      <c r="Q64" s="506">
        <v>0.58358073301114644</v>
      </c>
    </row>
    <row r="65" spans="1:17">
      <c r="A65" s="404">
        <v>2013</v>
      </c>
      <c r="B65" s="505">
        <v>94.480169894517701</v>
      </c>
      <c r="C65" s="474">
        <v>95.733303295399523</v>
      </c>
      <c r="D65" s="474">
        <v>91.901580752761475</v>
      </c>
      <c r="E65" s="474">
        <v>94.186320018338179</v>
      </c>
      <c r="F65" s="474">
        <v>98.3355227159702</v>
      </c>
      <c r="G65" s="506">
        <v>99.461712278442377</v>
      </c>
      <c r="I65" s="505">
        <v>0.43822138389391085</v>
      </c>
      <c r="J65" s="474">
        <v>0.90183995993355914</v>
      </c>
      <c r="K65" s="474">
        <v>1.0470808638646467</v>
      </c>
      <c r="L65" s="474">
        <v>-3.7540568134298957</v>
      </c>
      <c r="M65" s="474">
        <v>-0.70261131604836269</v>
      </c>
      <c r="N65" s="506">
        <v>-1.9254207485181141</v>
      </c>
      <c r="O65" s="37">
        <v>2013</v>
      </c>
      <c r="P65" s="505">
        <v>95.553553253954334</v>
      </c>
      <c r="Q65" s="506">
        <v>-8.6135667947595529E-2</v>
      </c>
    </row>
    <row r="66" spans="1:17">
      <c r="A66" s="404">
        <v>2014</v>
      </c>
      <c r="B66" s="505">
        <v>94.271664128607725</v>
      </c>
      <c r="C66" s="474">
        <v>95.882793864878451</v>
      </c>
      <c r="D66" s="474">
        <v>92.364010818259686</v>
      </c>
      <c r="E66" s="474">
        <v>93.588818972035554</v>
      </c>
      <c r="F66" s="474">
        <v>96.691485440541584</v>
      </c>
      <c r="G66" s="506">
        <v>98.493098522326022</v>
      </c>
      <c r="I66" s="505">
        <v>-0.22068733168321142</v>
      </c>
      <c r="J66" s="474">
        <v>0.15615315081904946</v>
      </c>
      <c r="K66" s="474">
        <v>0.50317966427830818</v>
      </c>
      <c r="L66" s="474">
        <v>-0.6343819847577592</v>
      </c>
      <c r="M66" s="474">
        <v>-1.6718650900724996</v>
      </c>
      <c r="N66" s="506">
        <v>-0.97385590286714896</v>
      </c>
      <c r="O66" s="37">
        <v>2014</v>
      </c>
      <c r="P66" s="505">
        <v>95.217784567975357</v>
      </c>
      <c r="Q66" s="506">
        <v>-0.35139319736923191</v>
      </c>
    </row>
    <row r="67" spans="1:17">
      <c r="A67" s="404">
        <v>2015</v>
      </c>
      <c r="B67" s="505">
        <v>94.792471555731581</v>
      </c>
      <c r="C67" s="474">
        <v>95.831607019457607</v>
      </c>
      <c r="D67" s="474">
        <v>93.730520967492907</v>
      </c>
      <c r="E67" s="474">
        <v>94.185972748029087</v>
      </c>
      <c r="F67" s="474">
        <v>97.205932695868796</v>
      </c>
      <c r="G67" s="506">
        <v>98.42154962190439</v>
      </c>
      <c r="I67" s="505">
        <v>0.55245383852919883</v>
      </c>
      <c r="J67" s="474">
        <v>-5.3384808011514018E-2</v>
      </c>
      <c r="K67" s="474">
        <v>1.4794833367750115</v>
      </c>
      <c r="L67" s="474">
        <v>0.63806102326386949</v>
      </c>
      <c r="M67" s="474">
        <v>0.53205021412516817</v>
      </c>
      <c r="N67" s="506">
        <v>-7.2643567412400412E-2</v>
      </c>
      <c r="O67" s="37">
        <v>2015</v>
      </c>
      <c r="P67" s="505">
        <v>95.611942046730732</v>
      </c>
      <c r="Q67" s="506">
        <v>0.41395363328788903</v>
      </c>
    </row>
    <row r="68" spans="1:17">
      <c r="A68" s="404">
        <v>2016</v>
      </c>
      <c r="B68" s="505">
        <v>95.145265867902822</v>
      </c>
      <c r="C68" s="474">
        <v>95.993298898117615</v>
      </c>
      <c r="D68" s="474">
        <v>94.009929633972774</v>
      </c>
      <c r="E68" s="474">
        <v>94.71526287539136</v>
      </c>
      <c r="F68" s="474">
        <v>96.043365368413561</v>
      </c>
      <c r="G68" s="506">
        <v>96.822502819523663</v>
      </c>
      <c r="I68" s="505">
        <v>0.37217545484486969</v>
      </c>
      <c r="J68" s="474">
        <v>0.16872499970408406</v>
      </c>
      <c r="K68" s="474">
        <v>0.2980978485938035</v>
      </c>
      <c r="L68" s="474">
        <v>0.56196279755824641</v>
      </c>
      <c r="M68" s="474">
        <v>-1.1959839232164926</v>
      </c>
      <c r="N68" s="506">
        <v>-1.6246917555389206</v>
      </c>
      <c r="O68" s="37">
        <v>2016</v>
      </c>
      <c r="P68" s="505">
        <v>95.523313048837494</v>
      </c>
      <c r="Q68" s="506">
        <v>-9.269657743163906E-2</v>
      </c>
    </row>
    <row r="69" spans="1:17" s="55" customFormat="1">
      <c r="A69" s="404">
        <v>2017</v>
      </c>
      <c r="B69" s="505">
        <v>96.342115377617446</v>
      </c>
      <c r="C69" s="474">
        <v>97.453490935132052</v>
      </c>
      <c r="D69" s="474">
        <v>94.864244969329846</v>
      </c>
      <c r="E69" s="474">
        <v>96.118181869259217</v>
      </c>
      <c r="F69" s="474">
        <v>98.496867201152</v>
      </c>
      <c r="G69" s="506">
        <v>99.842156967436125</v>
      </c>
      <c r="H69" s="60"/>
      <c r="I69" s="505">
        <v>1.2579180885114116</v>
      </c>
      <c r="J69" s="474">
        <v>1.5211395522141791</v>
      </c>
      <c r="K69" s="474">
        <v>0.908750106167866</v>
      </c>
      <c r="L69" s="474">
        <v>1.4811963259961036</v>
      </c>
      <c r="M69" s="474">
        <v>2.5545771155842223</v>
      </c>
      <c r="N69" s="506">
        <v>3.1187524180624315</v>
      </c>
      <c r="O69" s="37">
        <v>2017</v>
      </c>
      <c r="P69" s="505">
        <v>97.153353288227322</v>
      </c>
      <c r="Q69" s="506">
        <v>1.7064318514124821</v>
      </c>
    </row>
    <row r="70" spans="1:17" s="55" customFormat="1">
      <c r="A70" s="404">
        <v>2018</v>
      </c>
      <c r="B70" s="505">
        <v>97.486030831706728</v>
      </c>
      <c r="C70" s="474">
        <v>98.848027357619245</v>
      </c>
      <c r="D70" s="474">
        <v>96.326548605905359</v>
      </c>
      <c r="E70" s="474">
        <v>97.305836140887635</v>
      </c>
      <c r="F70" s="474">
        <v>100.33886421823968</v>
      </c>
      <c r="G70" s="506">
        <v>102.36531229137734</v>
      </c>
      <c r="H70" s="60"/>
      <c r="I70" s="505">
        <v>1.1873472464307477</v>
      </c>
      <c r="J70" s="474">
        <v>1.4309763653468588</v>
      </c>
      <c r="K70" s="474">
        <v>1.5414697466345606</v>
      </c>
      <c r="L70" s="474">
        <v>1.2356187440622612</v>
      </c>
      <c r="M70" s="474">
        <v>1.8701072119643447</v>
      </c>
      <c r="N70" s="506">
        <v>2.5271442450548687</v>
      </c>
      <c r="O70" s="37">
        <v>2018</v>
      </c>
      <c r="P70" s="505">
        <v>98.629344803182363</v>
      </c>
      <c r="Q70" s="506">
        <v>1.5192388785348232</v>
      </c>
    </row>
    <row r="71" spans="1:17" s="55" customFormat="1">
      <c r="A71" s="404">
        <v>2019</v>
      </c>
      <c r="B71" s="505">
        <v>98.878770420443033</v>
      </c>
      <c r="C71" s="474">
        <v>99.894930959627558</v>
      </c>
      <c r="D71" s="474">
        <v>98.670202495990139</v>
      </c>
      <c r="E71" s="474">
        <v>99.090098372150663</v>
      </c>
      <c r="F71" s="474">
        <v>100.89100586037694</v>
      </c>
      <c r="G71" s="506">
        <v>103.04374418920142</v>
      </c>
      <c r="H71" s="60"/>
      <c r="I71" s="505">
        <v>1.4286555487530661</v>
      </c>
      <c r="J71" s="474">
        <v>1.0591041925609224</v>
      </c>
      <c r="K71" s="474">
        <v>2.4330300669997307</v>
      </c>
      <c r="L71" s="474">
        <v>1.8336641480369398</v>
      </c>
      <c r="M71" s="474">
        <v>0.55027695045095637</v>
      </c>
      <c r="N71" s="506">
        <v>0.66275565681170878</v>
      </c>
      <c r="O71" s="37">
        <v>2019</v>
      </c>
      <c r="P71" s="505">
        <v>99.849984508262452</v>
      </c>
      <c r="Q71" s="506">
        <v>1.2376029745669648</v>
      </c>
    </row>
    <row r="72" spans="1:17" s="55" customFormat="1">
      <c r="A72" s="404">
        <v>2020</v>
      </c>
      <c r="B72" s="977">
        <v>100</v>
      </c>
      <c r="C72" s="978">
        <v>100</v>
      </c>
      <c r="D72" s="978">
        <v>100</v>
      </c>
      <c r="E72" s="978">
        <v>100</v>
      </c>
      <c r="F72" s="978">
        <v>100</v>
      </c>
      <c r="G72" s="979">
        <v>100</v>
      </c>
      <c r="H72" s="60"/>
      <c r="I72" s="977">
        <v>1.1339436916431911</v>
      </c>
      <c r="J72" s="978">
        <v>0.10517955151789771</v>
      </c>
      <c r="K72" s="978">
        <v>1.3477194435309814</v>
      </c>
      <c r="L72" s="978">
        <v>0.91825686198436784</v>
      </c>
      <c r="M72" s="978">
        <v>-0.88313705743998661</v>
      </c>
      <c r="N72" s="979">
        <v>-2.9538369487163818</v>
      </c>
      <c r="O72" s="37">
        <v>2020</v>
      </c>
      <c r="P72" s="977">
        <v>100</v>
      </c>
      <c r="Q72" s="979">
        <v>0.15024087632695693</v>
      </c>
    </row>
    <row r="73" spans="1:17" s="55" customFormat="1">
      <c r="A73" s="404">
        <v>2021</v>
      </c>
      <c r="B73" s="505">
        <v>102.55610679393618</v>
      </c>
      <c r="C73" s="474">
        <v>102.19761699230941</v>
      </c>
      <c r="D73" s="474">
        <v>101.95787404762176</v>
      </c>
      <c r="E73" s="474">
        <v>104.99997909244807</v>
      </c>
      <c r="F73" s="474">
        <v>106.86281018516348</v>
      </c>
      <c r="G73" s="506">
        <v>107.64625134689614</v>
      </c>
      <c r="H73" s="60"/>
      <c r="I73" s="505">
        <v>2.5561067939361859</v>
      </c>
      <c r="J73" s="474">
        <v>2.1976169923094035</v>
      </c>
      <c r="K73" s="474">
        <v>1.9578740476217549</v>
      </c>
      <c r="L73" s="474">
        <v>4.9999790924480703</v>
      </c>
      <c r="M73" s="474">
        <v>6.8628101851634815</v>
      </c>
      <c r="N73" s="506">
        <v>7.6462513468961379</v>
      </c>
      <c r="O73" s="37">
        <v>2021</v>
      </c>
      <c r="P73" s="505">
        <v>103.76710212940864</v>
      </c>
      <c r="Q73" s="506">
        <v>3.7671021294086504</v>
      </c>
    </row>
    <row r="74" spans="1:17" s="55" customFormat="1" ht="13.5" customHeight="1">
      <c r="A74" s="404">
        <v>2022</v>
      </c>
      <c r="B74" s="505">
        <v>107.38840722836103</v>
      </c>
      <c r="C74" s="474">
        <v>108.75430267730022</v>
      </c>
      <c r="D74" s="474">
        <v>107.68952319735352</v>
      </c>
      <c r="E74" s="474">
        <v>115.30839062300076</v>
      </c>
      <c r="F74" s="474">
        <v>122.30292526072826</v>
      </c>
      <c r="G74" s="506">
        <v>131.66926885113949</v>
      </c>
      <c r="H74" s="60"/>
      <c r="I74" s="505">
        <v>4.7118602543428256</v>
      </c>
      <c r="J74" s="474">
        <v>6.4156933184500886</v>
      </c>
      <c r="K74" s="474">
        <v>5.6215855845078488</v>
      </c>
      <c r="L74" s="474">
        <v>9.8175367458659846</v>
      </c>
      <c r="M74" s="474">
        <v>14.448539252160186</v>
      </c>
      <c r="N74" s="506">
        <v>22.316631748585291</v>
      </c>
      <c r="O74" s="37">
        <v>2022</v>
      </c>
      <c r="P74" s="505">
        <v>113.23334197780527</v>
      </c>
      <c r="Q74" s="506">
        <v>9.1225828361200847</v>
      </c>
    </row>
    <row r="75" spans="1:17" s="55" customFormat="1" ht="13.5" customHeight="1">
      <c r="A75" s="404">
        <v>2023</v>
      </c>
      <c r="B75" s="505">
        <v>114.08444367560824</v>
      </c>
      <c r="C75" s="474">
        <v>114.48620400906313</v>
      </c>
      <c r="D75" s="474">
        <v>109.09720473748415</v>
      </c>
      <c r="E75" s="474">
        <v>118.35830900068815</v>
      </c>
      <c r="F75" s="474">
        <v>124.12949705697116</v>
      </c>
      <c r="G75" s="506">
        <v>125.62224525954117</v>
      </c>
      <c r="H75" s="60"/>
      <c r="I75" s="505">
        <v>6.2353438514160198</v>
      </c>
      <c r="J75" s="474">
        <v>5.2705053415411207</v>
      </c>
      <c r="K75" s="474">
        <v>1.307166656825931</v>
      </c>
      <c r="L75" s="474">
        <v>2.6450099261718485</v>
      </c>
      <c r="M75" s="474">
        <v>1.4934816909317306</v>
      </c>
      <c r="N75" s="506">
        <v>-4.5925853802946666</v>
      </c>
      <c r="O75" s="37">
        <v>2023</v>
      </c>
      <c r="P75" s="505">
        <v>116.81459953536408</v>
      </c>
      <c r="Q75" s="506">
        <v>3.1627235362008177</v>
      </c>
    </row>
    <row r="76" spans="1:17" s="55" customFormat="1" ht="13.5" customHeight="1">
      <c r="A76" s="404" t="s">
        <v>979</v>
      </c>
      <c r="B76" s="505">
        <v>117.48757302861522</v>
      </c>
      <c r="C76" s="474">
        <v>119.11672803530709</v>
      </c>
      <c r="D76" s="474">
        <v>109.83592320447248</v>
      </c>
      <c r="E76" s="474">
        <v>120.32631695370814</v>
      </c>
      <c r="F76" s="474">
        <v>125.33454861749898</v>
      </c>
      <c r="G76" s="506">
        <v>126.00430095691945</v>
      </c>
      <c r="H76" s="60"/>
      <c r="I76" s="505">
        <v>2.9829915835708043</v>
      </c>
      <c r="J76" s="474">
        <v>4.0446131185180922</v>
      </c>
      <c r="K76" s="474">
        <v>0.67711951810853765</v>
      </c>
      <c r="L76" s="474">
        <v>1.6627543681859702</v>
      </c>
      <c r="M76" s="474">
        <v>0.97080193596108533</v>
      </c>
      <c r="N76" s="506">
        <v>0.30413060727336738</v>
      </c>
      <c r="O76" s="37" t="s">
        <v>979</v>
      </c>
      <c r="P76" s="505">
        <v>119.49209179032114</v>
      </c>
      <c r="Q76" s="506">
        <v>2.292087004198895</v>
      </c>
    </row>
    <row r="77" spans="1:17">
      <c r="C77" s="728"/>
    </row>
    <row r="78" spans="1:17">
      <c r="C78" s="728"/>
    </row>
    <row r="79" spans="1:17">
      <c r="C79" s="728"/>
    </row>
    <row r="80" spans="1:17">
      <c r="C80" s="728"/>
    </row>
    <row r="81" spans="3:4">
      <c r="C81" s="728"/>
    </row>
    <row r="82" spans="3:4">
      <c r="C82" s="728"/>
    </row>
    <row r="83" spans="3:4">
      <c r="C83" s="728"/>
    </row>
    <row r="84" spans="3:4">
      <c r="C84" s="728"/>
    </row>
    <row r="85" spans="3:4">
      <c r="C85" s="728"/>
    </row>
    <row r="86" spans="3:4">
      <c r="D86" s="161"/>
    </row>
    <row r="87" spans="3:4">
      <c r="D87" s="161"/>
    </row>
  </sheetData>
  <mergeCells count="3">
    <mergeCell ref="B2:G2"/>
    <mergeCell ref="I1:N1"/>
    <mergeCell ref="I2:N2"/>
  </mergeCells>
  <hyperlinks>
    <hyperlink ref="A1" location="'INDICE DE CUADROS'!A1" display="Índice" xr:uid="{00000000-0004-0000-0700-000000000000}"/>
  </hyperlinks>
  <pageMargins left="0.75" right="0.75" top="1" bottom="1" header="0" footer="0"/>
  <pageSetup paperSize="9" scale="77" orientation="portrait" horizontalDpi="120"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rgb="FF7030A0"/>
    <pageSetUpPr fitToPage="1"/>
  </sheetPr>
  <dimension ref="A1:W78"/>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outlineLevelRow="1"/>
  <cols>
    <col min="1" max="1" width="13" style="165" customWidth="1"/>
    <col min="2" max="4" width="13.5703125" style="1" customWidth="1"/>
    <col min="5" max="5" width="16" style="1" customWidth="1"/>
    <col min="6" max="7" width="13.5703125" style="1" customWidth="1"/>
    <col min="8" max="8" width="18.7109375" style="1" customWidth="1"/>
    <col min="9" max="9" width="4.7109375" style="1" customWidth="1"/>
    <col min="10" max="10" width="15.42578125" style="1" customWidth="1"/>
    <col min="11" max="11" width="12.42578125" style="1" customWidth="1"/>
    <col min="12" max="12" width="9.7109375" style="1" customWidth="1"/>
    <col min="13" max="13" width="15.42578125" style="1" customWidth="1"/>
    <col min="14" max="14" width="10.5703125" style="1" customWidth="1"/>
    <col min="15" max="15" width="9.7109375" style="1" customWidth="1"/>
    <col min="16" max="16" width="15.42578125" style="1" customWidth="1"/>
    <col min="17" max="17" width="6" style="1" customWidth="1"/>
    <col min="18" max="18" width="9.5703125" style="1" customWidth="1"/>
    <col min="19" max="19" width="11" style="1" customWidth="1"/>
    <col min="20" max="20" width="11.7109375" style="1" customWidth="1"/>
    <col min="21" max="21" width="5.7109375" style="1" customWidth="1"/>
    <col min="22" max="23" width="9.28515625" style="1" bestFit="1" customWidth="1"/>
    <col min="24" max="16384" width="11.42578125" style="1"/>
  </cols>
  <sheetData>
    <row r="1" spans="1:23" ht="102.95" customHeight="1" thickTop="1" thickBot="1">
      <c r="A1" s="130" t="s">
        <v>132</v>
      </c>
      <c r="B1" s="282" t="s">
        <v>515</v>
      </c>
      <c r="C1" s="292"/>
      <c r="D1" s="292"/>
      <c r="E1" s="292"/>
      <c r="F1" s="292"/>
      <c r="G1" s="292"/>
      <c r="H1" s="293"/>
      <c r="I1" s="497"/>
      <c r="J1" s="1423" t="s">
        <v>515</v>
      </c>
      <c r="K1" s="1424"/>
      <c r="L1" s="1424"/>
      <c r="M1" s="1424"/>
      <c r="N1" s="1424"/>
      <c r="O1" s="1424"/>
      <c r="P1" s="1425"/>
      <c r="R1" s="1429" t="s">
        <v>177</v>
      </c>
      <c r="S1" s="1430"/>
      <c r="T1" s="1431"/>
      <c r="V1" s="1429" t="s">
        <v>182</v>
      </c>
      <c r="W1" s="1431"/>
    </row>
    <row r="2" spans="1:23" ht="16.5" customHeight="1" thickTop="1" thickBot="1">
      <c r="B2" s="282" t="s">
        <v>35</v>
      </c>
      <c r="C2" s="292"/>
      <c r="D2" s="292"/>
      <c r="E2" s="292"/>
      <c r="F2" s="292"/>
      <c r="G2" s="292"/>
      <c r="H2" s="293"/>
      <c r="I2" s="497"/>
      <c r="J2" s="1423" t="s">
        <v>133</v>
      </c>
      <c r="K2" s="1424"/>
      <c r="L2" s="1424"/>
      <c r="M2" s="1424"/>
      <c r="N2" s="1424"/>
      <c r="O2" s="1424"/>
      <c r="P2" s="1425"/>
    </row>
    <row r="3" spans="1:23" ht="15" customHeight="1" thickTop="1" thickBot="1">
      <c r="A3" s="537" t="s">
        <v>173</v>
      </c>
      <c r="B3" s="169"/>
      <c r="C3" s="169"/>
      <c r="D3" s="169"/>
      <c r="E3" s="169"/>
      <c r="F3" s="169"/>
      <c r="G3" s="169"/>
      <c r="J3" s="169"/>
      <c r="K3" s="169"/>
      <c r="L3" s="169"/>
      <c r="M3" s="169"/>
      <c r="N3" s="169"/>
      <c r="O3" s="169"/>
    </row>
    <row r="4" spans="1:23" ht="67.5" customHeight="1" thickTop="1" thickBot="1">
      <c r="B4" s="479" t="s">
        <v>620</v>
      </c>
      <c r="C4" s="480" t="s">
        <v>624</v>
      </c>
      <c r="D4" s="480" t="s">
        <v>758</v>
      </c>
      <c r="E4" s="480" t="s">
        <v>625</v>
      </c>
      <c r="F4" s="480" t="s">
        <v>626</v>
      </c>
      <c r="G4" s="480" t="s">
        <v>43</v>
      </c>
      <c r="H4" s="481" t="s">
        <v>627</v>
      </c>
      <c r="I4" s="538"/>
      <c r="J4" s="479" t="s">
        <v>620</v>
      </c>
      <c r="K4" s="480" t="s">
        <v>624</v>
      </c>
      <c r="L4" s="480" t="s">
        <v>758</v>
      </c>
      <c r="M4" s="480" t="s">
        <v>625</v>
      </c>
      <c r="N4" s="480" t="s">
        <v>626</v>
      </c>
      <c r="O4" s="480" t="s">
        <v>43</v>
      </c>
      <c r="P4" s="481" t="s">
        <v>627</v>
      </c>
      <c r="R4" s="160"/>
    </row>
    <row r="5" spans="1:23" ht="40.15" customHeight="1" thickTop="1" thickBot="1">
      <c r="A5" s="539"/>
      <c r="B5" s="68" t="s">
        <v>0</v>
      </c>
      <c r="C5" s="535" t="s">
        <v>38</v>
      </c>
      <c r="D5" s="535" t="s">
        <v>39</v>
      </c>
      <c r="E5" s="535" t="s">
        <v>40</v>
      </c>
      <c r="F5" s="535" t="s">
        <v>41</v>
      </c>
      <c r="G5" s="535" t="s">
        <v>42</v>
      </c>
      <c r="H5" s="540" t="s">
        <v>44</v>
      </c>
      <c r="I5" s="151"/>
      <c r="J5" s="68" t="s">
        <v>0</v>
      </c>
      <c r="K5" s="535" t="s">
        <v>38</v>
      </c>
      <c r="L5" s="535" t="s">
        <v>39</v>
      </c>
      <c r="M5" s="535" t="s">
        <v>40</v>
      </c>
      <c r="N5" s="535" t="s">
        <v>41</v>
      </c>
      <c r="O5" s="535" t="s">
        <v>42</v>
      </c>
      <c r="P5" s="541" t="s">
        <v>44</v>
      </c>
      <c r="R5" s="68" t="s">
        <v>38</v>
      </c>
      <c r="S5" s="535" t="s">
        <v>39</v>
      </c>
      <c r="T5" s="541" t="s">
        <v>40</v>
      </c>
      <c r="U5" s="542"/>
      <c r="V5" s="68" t="s">
        <v>39</v>
      </c>
      <c r="W5" s="541" t="s">
        <v>41</v>
      </c>
    </row>
    <row r="6" spans="1:23" ht="14.25" customHeight="1" outlineLevel="1" thickTop="1">
      <c r="A6" s="27">
        <v>1954</v>
      </c>
      <c r="B6" s="544">
        <v>2470.8404360302675</v>
      </c>
      <c r="C6" s="545">
        <v>2292.7284623835585</v>
      </c>
      <c r="D6" s="545">
        <v>1007.1314267256078</v>
      </c>
      <c r="E6" s="545">
        <v>1285.5970356579505</v>
      </c>
      <c r="F6" s="545">
        <v>970.0124092870609</v>
      </c>
      <c r="G6" s="545">
        <v>315.58462637088962</v>
      </c>
      <c r="H6" s="546">
        <v>178.11197364670917</v>
      </c>
      <c r="I6" s="9"/>
      <c r="J6" s="544"/>
      <c r="K6" s="545"/>
      <c r="L6" s="545"/>
      <c r="M6" s="545"/>
      <c r="N6" s="545"/>
      <c r="O6" s="545"/>
      <c r="P6" s="546"/>
      <c r="R6" s="547">
        <v>100</v>
      </c>
      <c r="S6" s="548">
        <v>43.92720041860418</v>
      </c>
      <c r="T6" s="549">
        <v>56.072799581395806</v>
      </c>
      <c r="U6" s="29"/>
      <c r="V6" s="547">
        <v>50.938703010940401</v>
      </c>
      <c r="W6" s="549">
        <v>49.061296989059599</v>
      </c>
    </row>
    <row r="7" spans="1:23" ht="14.25" customHeight="1" outlineLevel="1">
      <c r="A7" s="27">
        <v>1955</v>
      </c>
      <c r="B7" s="24">
        <v>2757.3256323432392</v>
      </c>
      <c r="C7" s="9">
        <v>2543.4336947328657</v>
      </c>
      <c r="D7" s="9">
        <v>1123.4032259883877</v>
      </c>
      <c r="E7" s="9">
        <v>1420.0304687444777</v>
      </c>
      <c r="F7" s="9">
        <v>1073.5038623518617</v>
      </c>
      <c r="G7" s="9">
        <v>346.52660639261609</v>
      </c>
      <c r="H7" s="23">
        <v>213.89193761037404</v>
      </c>
      <c r="I7" s="9"/>
      <c r="J7" s="24">
        <v>11.594645778634272</v>
      </c>
      <c r="K7" s="9">
        <v>10.934798274745106</v>
      </c>
      <c r="L7" s="9">
        <v>11.544848683831033</v>
      </c>
      <c r="M7" s="9">
        <v>10.456887294993344</v>
      </c>
      <c r="N7" s="9">
        <v>10.669085474985307</v>
      </c>
      <c r="O7" s="9">
        <v>9.8046537873369033</v>
      </c>
      <c r="P7" s="23">
        <v>20.088466390606374</v>
      </c>
      <c r="R7" s="31">
        <v>100</v>
      </c>
      <c r="S7" s="29">
        <v>44.168763994705891</v>
      </c>
      <c r="T7" s="32">
        <v>55.831236005294102</v>
      </c>
      <c r="U7" s="29"/>
      <c r="V7" s="31">
        <v>51.135673053752697</v>
      </c>
      <c r="W7" s="32">
        <v>48.864326946247317</v>
      </c>
    </row>
    <row r="8" spans="1:23" ht="14.25" customHeight="1" outlineLevel="1">
      <c r="A8" s="27">
        <v>1956</v>
      </c>
      <c r="B8" s="24">
        <v>3167.5551163074106</v>
      </c>
      <c r="C8" s="9">
        <v>2915.1725826910933</v>
      </c>
      <c r="D8" s="9">
        <v>1294.3472485781369</v>
      </c>
      <c r="E8" s="9">
        <v>1620.8253341129564</v>
      </c>
      <c r="F8" s="9">
        <v>1234.8521434573113</v>
      </c>
      <c r="G8" s="9">
        <v>385.973190655645</v>
      </c>
      <c r="H8" s="23">
        <v>252.38253361631692</v>
      </c>
      <c r="I8" s="9"/>
      <c r="J8" s="24">
        <v>14.877803301583526</v>
      </c>
      <c r="K8" s="9">
        <v>14.615631173246335</v>
      </c>
      <c r="L8" s="9">
        <v>15.216622013823212</v>
      </c>
      <c r="M8" s="9">
        <v>14.140180072756593</v>
      </c>
      <c r="N8" s="9">
        <v>15.030060604715789</v>
      </c>
      <c r="O8" s="9">
        <v>11.3834215137685</v>
      </c>
      <c r="P8" s="23">
        <v>17.995346826048863</v>
      </c>
      <c r="R8" s="31">
        <v>100.00000000000001</v>
      </c>
      <c r="S8" s="29">
        <v>44.400364364818557</v>
      </c>
      <c r="T8" s="32">
        <v>55.59963563518145</v>
      </c>
      <c r="U8" s="29"/>
      <c r="V8" s="31">
        <v>51.176164783768698</v>
      </c>
      <c r="W8" s="32">
        <v>48.823835216231316</v>
      </c>
    </row>
    <row r="9" spans="1:23" ht="14.25" customHeight="1" outlineLevel="1">
      <c r="A9" s="27">
        <v>1957</v>
      </c>
      <c r="B9" s="24">
        <v>3713.7147357941253</v>
      </c>
      <c r="C9" s="9">
        <v>3405.8495544781686</v>
      </c>
      <c r="D9" s="9">
        <v>1500.7812907117254</v>
      </c>
      <c r="E9" s="9">
        <v>1905.0682637664431</v>
      </c>
      <c r="F9" s="9">
        <v>1440.6027551340201</v>
      </c>
      <c r="G9" s="9">
        <v>464.46550863242322</v>
      </c>
      <c r="H9" s="23">
        <v>307.86518131595705</v>
      </c>
      <c r="I9" s="9"/>
      <c r="J9" s="24">
        <v>17.242308324011191</v>
      </c>
      <c r="K9" s="9">
        <v>16.831832691501059</v>
      </c>
      <c r="L9" s="9">
        <v>15.948891795486864</v>
      </c>
      <c r="M9" s="9">
        <v>17.536925396655832</v>
      </c>
      <c r="N9" s="9">
        <v>16.661963358678133</v>
      </c>
      <c r="O9" s="9">
        <v>20.336209839715778</v>
      </c>
      <c r="P9" s="23">
        <v>21.983552865028024</v>
      </c>
      <c r="R9" s="31">
        <v>100</v>
      </c>
      <c r="S9" s="29">
        <v>44.064814569933915</v>
      </c>
      <c r="T9" s="32">
        <v>55.935185430066085</v>
      </c>
      <c r="U9" s="29"/>
      <c r="V9" s="31">
        <v>51.022962908612669</v>
      </c>
      <c r="W9" s="32">
        <v>48.977037091387338</v>
      </c>
    </row>
    <row r="10" spans="1:23" ht="14.25" customHeight="1" outlineLevel="1">
      <c r="A10" s="27">
        <v>1958</v>
      </c>
      <c r="B10" s="24">
        <v>4269.6622173122632</v>
      </c>
      <c r="C10" s="9">
        <v>3944.3012797819201</v>
      </c>
      <c r="D10" s="9">
        <v>1726.5638842731578</v>
      </c>
      <c r="E10" s="9">
        <v>2217.7373955087623</v>
      </c>
      <c r="F10" s="9">
        <v>1685.3496414437491</v>
      </c>
      <c r="G10" s="9">
        <v>532.38775406501316</v>
      </c>
      <c r="H10" s="23">
        <v>325.36093753034316</v>
      </c>
      <c r="I10" s="9"/>
      <c r="J10" s="24">
        <v>14.970118091185491</v>
      </c>
      <c r="K10" s="9">
        <v>15.809615682987822</v>
      </c>
      <c r="L10" s="9">
        <v>15.044336903637578</v>
      </c>
      <c r="M10" s="9">
        <v>16.41248965662534</v>
      </c>
      <c r="N10" s="9">
        <v>16.989200210641009</v>
      </c>
      <c r="O10" s="9">
        <v>14.623743673148271</v>
      </c>
      <c r="P10" s="23">
        <v>5.6829278775862857</v>
      </c>
      <c r="R10" s="31">
        <v>100</v>
      </c>
      <c r="S10" s="29">
        <v>43.773630912104643</v>
      </c>
      <c r="T10" s="32">
        <v>56.22636908789535</v>
      </c>
      <c r="U10" s="29"/>
      <c r="V10" s="31">
        <v>50.60397548939563</v>
      </c>
      <c r="W10" s="32">
        <v>49.39602451060437</v>
      </c>
    </row>
    <row r="11" spans="1:23" ht="14.25" customHeight="1" outlineLevel="1">
      <c r="A11" s="27">
        <v>1959</v>
      </c>
      <c r="B11" s="24">
        <v>4428.0290765273512</v>
      </c>
      <c r="C11" s="9">
        <v>4066.414738199519</v>
      </c>
      <c r="D11" s="9">
        <v>1832.1714721497806</v>
      </c>
      <c r="E11" s="9">
        <v>2234.2432660497384</v>
      </c>
      <c r="F11" s="9">
        <v>1659.1327006878626</v>
      </c>
      <c r="G11" s="9">
        <v>575.11056536187562</v>
      </c>
      <c r="H11" s="23">
        <v>361.61433832783268</v>
      </c>
      <c r="I11" s="9"/>
      <c r="J11" s="24">
        <v>3.7091191563809245</v>
      </c>
      <c r="K11" s="9">
        <v>3.0959465252702545</v>
      </c>
      <c r="L11" s="9">
        <v>6.1166336698326829</v>
      </c>
      <c r="M11" s="9">
        <v>0.74426623162882066</v>
      </c>
      <c r="N11" s="9">
        <v>-1.5555787423093936</v>
      </c>
      <c r="O11" s="9">
        <v>8.0247546963007963</v>
      </c>
      <c r="P11" s="23">
        <v>11.142517928756735</v>
      </c>
      <c r="R11" s="31">
        <v>100</v>
      </c>
      <c r="S11" s="29">
        <v>45.056188070010016</v>
      </c>
      <c r="T11" s="32">
        <v>54.943811929989991</v>
      </c>
      <c r="U11" s="29"/>
      <c r="V11" s="31">
        <v>52.478139441532484</v>
      </c>
      <c r="W11" s="32">
        <v>47.521860558467523</v>
      </c>
    </row>
    <row r="12" spans="1:23" ht="14.25" customHeight="1" outlineLevel="1">
      <c r="A12" s="27">
        <v>1960</v>
      </c>
      <c r="B12" s="24">
        <v>4554.8919198149215</v>
      </c>
      <c r="C12" s="9">
        <v>4136.6522592191441</v>
      </c>
      <c r="D12" s="9">
        <v>1917.4011185517645</v>
      </c>
      <c r="E12" s="9">
        <v>2219.2511406673798</v>
      </c>
      <c r="F12" s="9">
        <v>1626.7600909918187</v>
      </c>
      <c r="G12" s="9">
        <v>592.49104967556127</v>
      </c>
      <c r="H12" s="23">
        <v>418.23966059577663</v>
      </c>
      <c r="I12" s="9"/>
      <c r="J12" s="24">
        <v>2.8649957146862581</v>
      </c>
      <c r="K12" s="9">
        <v>1.7272591592741415</v>
      </c>
      <c r="L12" s="9">
        <v>4.6518378709379027</v>
      </c>
      <c r="M12" s="9">
        <v>-0.67101580253906556</v>
      </c>
      <c r="N12" s="9">
        <v>-1.951176640820973</v>
      </c>
      <c r="O12" s="9">
        <v>3.0221118095351551</v>
      </c>
      <c r="P12" s="23">
        <v>15.6590367875868</v>
      </c>
      <c r="R12" s="31">
        <v>100</v>
      </c>
      <c r="S12" s="29">
        <v>46.351518048889687</v>
      </c>
      <c r="T12" s="32">
        <v>53.64848195111032</v>
      </c>
      <c r="U12" s="29"/>
      <c r="V12" s="31">
        <v>54.100279450851708</v>
      </c>
      <c r="W12" s="32">
        <v>45.899720549148299</v>
      </c>
    </row>
    <row r="13" spans="1:23" ht="14.25" customHeight="1" outlineLevel="1">
      <c r="A13" s="27">
        <v>1961</v>
      </c>
      <c r="B13" s="24">
        <v>5187.4325953179241</v>
      </c>
      <c r="C13" s="9">
        <v>4723.9128699724733</v>
      </c>
      <c r="D13" s="9">
        <v>2166.8287558384568</v>
      </c>
      <c r="E13" s="9">
        <v>2557.0841141340165</v>
      </c>
      <c r="F13" s="9">
        <v>1900.585415650916</v>
      </c>
      <c r="G13" s="9">
        <v>656.49869848310095</v>
      </c>
      <c r="H13" s="23">
        <v>463.51972534545058</v>
      </c>
      <c r="I13" s="9"/>
      <c r="J13" s="24">
        <v>13.887062231955326</v>
      </c>
      <c r="K13" s="9">
        <v>14.196518681127523</v>
      </c>
      <c r="L13" s="9">
        <v>13.008631051341402</v>
      </c>
      <c r="M13" s="9">
        <v>15.222836535978646</v>
      </c>
      <c r="N13" s="9">
        <v>16.832557312870211</v>
      </c>
      <c r="O13" s="9">
        <v>10.803141894310354</v>
      </c>
      <c r="P13" s="23">
        <v>10.82634408347911</v>
      </c>
      <c r="R13" s="31">
        <v>100</v>
      </c>
      <c r="S13" s="29">
        <v>45.869363290163378</v>
      </c>
      <c r="T13" s="32">
        <v>54.130636709836622</v>
      </c>
      <c r="U13" s="29"/>
      <c r="V13" s="31">
        <v>53.272882093662588</v>
      </c>
      <c r="W13" s="32">
        <v>46.727117906337405</v>
      </c>
    </row>
    <row r="14" spans="1:23" ht="14.25" customHeight="1" outlineLevel="1">
      <c r="A14" s="27">
        <v>1962</v>
      </c>
      <c r="B14" s="24">
        <v>5994.453156675796</v>
      </c>
      <c r="C14" s="9">
        <v>5480.4133128235981</v>
      </c>
      <c r="D14" s="9">
        <v>2515.7701519757679</v>
      </c>
      <c r="E14" s="9">
        <v>2964.6431608478301</v>
      </c>
      <c r="F14" s="9">
        <v>2243.3319854084953</v>
      </c>
      <c r="G14" s="9">
        <v>721.3111754393351</v>
      </c>
      <c r="H14" s="23">
        <v>514.03984385219815</v>
      </c>
      <c r="I14" s="9"/>
      <c r="J14" s="24">
        <v>15.557225015054122</v>
      </c>
      <c r="K14" s="9">
        <v>16.014275954576028</v>
      </c>
      <c r="L14" s="9">
        <v>16.103782783807841</v>
      </c>
      <c r="M14" s="9">
        <v>15.938429418925782</v>
      </c>
      <c r="N14" s="9">
        <v>18.033736707392055</v>
      </c>
      <c r="O14" s="9">
        <v>9.8724456127619487</v>
      </c>
      <c r="P14" s="23">
        <v>10.899238100190045</v>
      </c>
      <c r="R14" s="31">
        <v>100</v>
      </c>
      <c r="S14" s="29">
        <v>45.904752221682386</v>
      </c>
      <c r="T14" s="32">
        <v>54.095247778317614</v>
      </c>
      <c r="U14" s="29"/>
      <c r="V14" s="31">
        <v>52.862285350288914</v>
      </c>
      <c r="W14" s="32">
        <v>47.137714649711086</v>
      </c>
    </row>
    <row r="15" spans="1:23" ht="14.25" customHeight="1" outlineLevel="1">
      <c r="A15" s="27">
        <v>1963</v>
      </c>
      <c r="B15" s="24">
        <v>7075.3643522424809</v>
      </c>
      <c r="C15" s="9">
        <v>6468.2229894893553</v>
      </c>
      <c r="D15" s="9">
        <v>3064.6886620077544</v>
      </c>
      <c r="E15" s="9">
        <v>3403.5343274816009</v>
      </c>
      <c r="F15" s="9">
        <v>2602.3128429141057</v>
      </c>
      <c r="G15" s="9">
        <v>801.22148456749551</v>
      </c>
      <c r="H15" s="23">
        <v>607.14136275312512</v>
      </c>
      <c r="I15" s="9"/>
      <c r="J15" s="24">
        <v>18.031856573320869</v>
      </c>
      <c r="K15" s="9">
        <v>18.024364592254116</v>
      </c>
      <c r="L15" s="9">
        <v>21.819104165811474</v>
      </c>
      <c r="M15" s="9">
        <v>14.804181914030302</v>
      </c>
      <c r="N15" s="9">
        <v>16.002128077367139</v>
      </c>
      <c r="O15" s="9">
        <v>11.078479281773056</v>
      </c>
      <c r="P15" s="23">
        <v>18.111732001789438</v>
      </c>
      <c r="Q15" s="9"/>
      <c r="R15" s="24">
        <v>100.00000000000001</v>
      </c>
      <c r="S15" s="9">
        <v>47.380689673002465</v>
      </c>
      <c r="T15" s="23">
        <v>52.619310326997535</v>
      </c>
      <c r="U15" s="9"/>
      <c r="V15" s="24">
        <v>54.079545582368993</v>
      </c>
      <c r="W15" s="23">
        <v>45.920454417630999</v>
      </c>
    </row>
    <row r="16" spans="1:23" ht="14.25" customHeight="1">
      <c r="A16" s="27">
        <v>1964</v>
      </c>
      <c r="B16" s="24">
        <v>7987.9036283348041</v>
      </c>
      <c r="C16" s="9">
        <v>7284.3144691657108</v>
      </c>
      <c r="D16" s="9">
        <v>3510.3898509711835</v>
      </c>
      <c r="E16" s="9">
        <v>3773.9246181945268</v>
      </c>
      <c r="F16" s="9">
        <v>2849.9745570113778</v>
      </c>
      <c r="G16" s="9">
        <v>923.95006118314961</v>
      </c>
      <c r="H16" s="23">
        <v>703.58915916909405</v>
      </c>
      <c r="I16" s="9"/>
      <c r="J16" s="24">
        <v>12.897417442581617</v>
      </c>
      <c r="K16" s="9">
        <v>12.616934836700544</v>
      </c>
      <c r="L16" s="9">
        <v>14.543114753830789</v>
      </c>
      <c r="M16" s="9">
        <v>10.882519612693065</v>
      </c>
      <c r="N16" s="9">
        <v>9.5169846612268572</v>
      </c>
      <c r="O16" s="9">
        <v>15.317684183407021</v>
      </c>
      <c r="P16" s="23">
        <v>15.885558509573382</v>
      </c>
      <c r="R16" s="31">
        <v>100</v>
      </c>
      <c r="S16" s="29">
        <v>48.191080517330228</v>
      </c>
      <c r="T16" s="32">
        <v>51.808919482669772</v>
      </c>
      <c r="U16" s="29"/>
      <c r="V16" s="31">
        <v>55.191646669890119</v>
      </c>
      <c r="W16" s="32">
        <v>44.808353330109888</v>
      </c>
    </row>
    <row r="17" spans="1:23" ht="14.25" customHeight="1">
      <c r="A17" s="27">
        <v>1965</v>
      </c>
      <c r="B17" s="24">
        <v>9265.8865338405176</v>
      </c>
      <c r="C17" s="9">
        <v>8390.8042932881363</v>
      </c>
      <c r="D17" s="9">
        <v>3767.9486805886527</v>
      </c>
      <c r="E17" s="9">
        <v>4622.8556126994836</v>
      </c>
      <c r="F17" s="9">
        <v>3561.5685116503591</v>
      </c>
      <c r="G17" s="9">
        <v>1061.2871010491242</v>
      </c>
      <c r="H17" s="23">
        <v>875.08224055238054</v>
      </c>
      <c r="I17" s="9"/>
      <c r="J17" s="24">
        <v>15.99897751610866</v>
      </c>
      <c r="K17" s="9">
        <v>15.190033719798413</v>
      </c>
      <c r="L17" s="9">
        <v>7.3370434781257376</v>
      </c>
      <c r="M17" s="9">
        <v>22.49464630035698</v>
      </c>
      <c r="N17" s="9">
        <v>24.968431836991336</v>
      </c>
      <c r="O17" s="9">
        <v>14.86411935403844</v>
      </c>
      <c r="P17" s="23">
        <v>24.374036914640907</v>
      </c>
      <c r="R17" s="31">
        <v>100</v>
      </c>
      <c r="S17" s="29">
        <v>44.905691384110355</v>
      </c>
      <c r="T17" s="32">
        <v>55.094308615889645</v>
      </c>
      <c r="U17" s="29"/>
      <c r="V17" s="31">
        <v>51.407870147005198</v>
      </c>
      <c r="W17" s="32">
        <v>48.592129852994802</v>
      </c>
    </row>
    <row r="18" spans="1:23" ht="14.25" customHeight="1">
      <c r="A18" s="27">
        <v>1966</v>
      </c>
      <c r="B18" s="24">
        <v>10749.160546980429</v>
      </c>
      <c r="C18" s="9">
        <v>9688.5111193114972</v>
      </c>
      <c r="D18" s="9">
        <v>4423.9266218448529</v>
      </c>
      <c r="E18" s="9">
        <v>5264.5844974666443</v>
      </c>
      <c r="F18" s="9">
        <v>4098.6221714015437</v>
      </c>
      <c r="G18" s="9">
        <v>1165.9623260651006</v>
      </c>
      <c r="H18" s="23">
        <v>1060.6494276689311</v>
      </c>
      <c r="I18" s="9"/>
      <c r="J18" s="24">
        <v>16.007901755787259</v>
      </c>
      <c r="K18" s="9">
        <v>15.465821638354814</v>
      </c>
      <c r="L18" s="9">
        <v>17.409418144031608</v>
      </c>
      <c r="M18" s="9">
        <v>13.881655377776925</v>
      </c>
      <c r="N18" s="9">
        <v>15.079133196354677</v>
      </c>
      <c r="O18" s="9">
        <v>9.863045062217445</v>
      </c>
      <c r="P18" s="23">
        <v>21.205685422139808</v>
      </c>
      <c r="R18" s="31">
        <v>100</v>
      </c>
      <c r="S18" s="29">
        <v>45.66157345917599</v>
      </c>
      <c r="T18" s="32">
        <v>54.33842654082401</v>
      </c>
      <c r="U18" s="29"/>
      <c r="V18" s="31">
        <v>51.908492742811241</v>
      </c>
      <c r="W18" s="32">
        <v>48.091507257188759</v>
      </c>
    </row>
    <row r="19" spans="1:23" ht="14.25" customHeight="1">
      <c r="A19" s="27">
        <v>1967</v>
      </c>
      <c r="B19" s="24">
        <v>12172.301651262995</v>
      </c>
      <c r="C19" s="9">
        <v>11006.910404156333</v>
      </c>
      <c r="D19" s="9">
        <v>5222.5688116418532</v>
      </c>
      <c r="E19" s="9">
        <v>5784.3415925144791</v>
      </c>
      <c r="F19" s="9">
        <v>4545.9710699905918</v>
      </c>
      <c r="G19" s="9">
        <v>1238.3705225238875</v>
      </c>
      <c r="H19" s="23">
        <v>1165.391247106661</v>
      </c>
      <c r="I19" s="9"/>
      <c r="J19" s="24">
        <v>13.239555759378273</v>
      </c>
      <c r="K19" s="9">
        <v>13.607862638635515</v>
      </c>
      <c r="L19" s="9">
        <v>18.052790158258848</v>
      </c>
      <c r="M19" s="9">
        <v>9.8727087635870561</v>
      </c>
      <c r="N19" s="9">
        <v>10.914616665826383</v>
      </c>
      <c r="O19" s="9">
        <v>6.2101660439707995</v>
      </c>
      <c r="P19" s="23">
        <v>9.8752534725756504</v>
      </c>
      <c r="R19" s="31">
        <v>99.999999999999986</v>
      </c>
      <c r="S19" s="29">
        <v>47.448090516569962</v>
      </c>
      <c r="T19" s="32">
        <v>52.55190948343003</v>
      </c>
      <c r="U19" s="29"/>
      <c r="V19" s="31">
        <v>53.463146743780271</v>
      </c>
      <c r="W19" s="32">
        <v>46.536853256219736</v>
      </c>
    </row>
    <row r="20" spans="1:23" ht="14.25" customHeight="1">
      <c r="A20" s="27">
        <v>1968</v>
      </c>
      <c r="B20" s="24">
        <v>13742.219917253184</v>
      </c>
      <c r="C20" s="9">
        <v>12505.713163625713</v>
      </c>
      <c r="D20" s="9">
        <v>6130.3438150265392</v>
      </c>
      <c r="E20" s="9">
        <v>6375.3693485991735</v>
      </c>
      <c r="F20" s="9">
        <v>4893.7050543333626</v>
      </c>
      <c r="G20" s="9">
        <v>1481.6642942658113</v>
      </c>
      <c r="H20" s="23">
        <v>1236.5067536274712</v>
      </c>
      <c r="I20" s="9"/>
      <c r="J20" s="24">
        <v>12.897464349540622</v>
      </c>
      <c r="K20" s="9">
        <v>13.616925226387</v>
      </c>
      <c r="L20" s="9">
        <v>17.381772000038097</v>
      </c>
      <c r="M20" s="9">
        <v>10.217718760758254</v>
      </c>
      <c r="N20" s="9">
        <v>7.6492784267430558</v>
      </c>
      <c r="O20" s="9">
        <v>19.646282539580628</v>
      </c>
      <c r="P20" s="23">
        <v>6.1022859659680906</v>
      </c>
      <c r="R20" s="31">
        <v>100</v>
      </c>
      <c r="S20" s="29">
        <v>49.020345619771135</v>
      </c>
      <c r="T20" s="32">
        <v>50.979654380228865</v>
      </c>
      <c r="U20" s="29"/>
      <c r="V20" s="31">
        <v>55.608822925895559</v>
      </c>
      <c r="W20" s="32">
        <v>44.391177074104441</v>
      </c>
    </row>
    <row r="21" spans="1:23" ht="14.25" customHeight="1">
      <c r="A21" s="27">
        <v>1969</v>
      </c>
      <c r="B21" s="24">
        <v>15734.89896455837</v>
      </c>
      <c r="C21" s="9">
        <v>14196.339047435784</v>
      </c>
      <c r="D21" s="9">
        <v>6816.8929463655359</v>
      </c>
      <c r="E21" s="9">
        <v>7379.446101070248</v>
      </c>
      <c r="F21" s="9">
        <v>5698.5176098145803</v>
      </c>
      <c r="G21" s="9">
        <v>1680.928491255668</v>
      </c>
      <c r="H21" s="23">
        <v>1538.5599171225861</v>
      </c>
      <c r="I21" s="9"/>
      <c r="J21" s="24">
        <v>14.500415939373834</v>
      </c>
      <c r="K21" s="9">
        <v>13.518828248255744</v>
      </c>
      <c r="L21" s="9">
        <v>11.199194564848792</v>
      </c>
      <c r="M21" s="9">
        <v>15.749311099782703</v>
      </c>
      <c r="N21" s="9">
        <v>16.445873761201813</v>
      </c>
      <c r="O21" s="9">
        <v>13.448673748907147</v>
      </c>
      <c r="P21" s="23">
        <v>24.427942880942478</v>
      </c>
      <c r="R21" s="31">
        <v>99.999999999999986</v>
      </c>
      <c r="S21" s="29">
        <v>48.018668218528063</v>
      </c>
      <c r="T21" s="32">
        <v>51.981331781471937</v>
      </c>
      <c r="U21" s="29"/>
      <c r="V21" s="31">
        <v>54.467993005625786</v>
      </c>
      <c r="W21" s="32">
        <v>45.532006994374221</v>
      </c>
    </row>
    <row r="22" spans="1:23" ht="14.25" customHeight="1">
      <c r="A22" s="27">
        <v>1970</v>
      </c>
      <c r="B22" s="24">
        <v>17378.139731282747</v>
      </c>
      <c r="C22" s="9">
        <v>15724.227806395735</v>
      </c>
      <c r="D22" s="9">
        <v>7648.3390951444153</v>
      </c>
      <c r="E22" s="9">
        <v>8075.8887112513203</v>
      </c>
      <c r="F22" s="9">
        <v>6191.6256593294775</v>
      </c>
      <c r="G22" s="9">
        <v>1884.263051921843</v>
      </c>
      <c r="H22" s="23">
        <v>1653.9119248870111</v>
      </c>
      <c r="I22" s="9"/>
      <c r="J22" s="24">
        <v>10.443287690792612</v>
      </c>
      <c r="K22" s="9">
        <v>10.762554725233375</v>
      </c>
      <c r="L22" s="9">
        <v>12.196849141105703</v>
      </c>
      <c r="M22" s="9">
        <v>9.4376000670303171</v>
      </c>
      <c r="N22" s="9">
        <v>8.6532688547915626</v>
      </c>
      <c r="O22" s="9">
        <v>12.096562210941087</v>
      </c>
      <c r="P22" s="23">
        <v>7.4974010749062181</v>
      </c>
      <c r="R22" s="31">
        <v>100</v>
      </c>
      <c r="S22" s="29">
        <v>48.640475000200006</v>
      </c>
      <c r="T22" s="32">
        <v>51.359524999800001</v>
      </c>
      <c r="U22" s="29"/>
      <c r="V22" s="31">
        <v>55.262706450693962</v>
      </c>
      <c r="W22" s="32">
        <v>44.737293549306038</v>
      </c>
    </row>
    <row r="23" spans="1:23" ht="14.25" customHeight="1" thickBot="1">
      <c r="A23" s="27">
        <v>1971</v>
      </c>
      <c r="B23" s="550">
        <v>19612.526640146614</v>
      </c>
      <c r="C23" s="551">
        <v>17770.035746517628</v>
      </c>
      <c r="D23" s="551">
        <v>8793.8116949377727</v>
      </c>
      <c r="E23" s="551">
        <v>8976.2240515798567</v>
      </c>
      <c r="F23" s="551">
        <v>6787.3093760484062</v>
      </c>
      <c r="G23" s="551">
        <v>2188.9146755314505</v>
      </c>
      <c r="H23" s="552">
        <v>1842.4908936289853</v>
      </c>
      <c r="I23" s="551"/>
      <c r="J23" s="550">
        <v>12.857457376992443</v>
      </c>
      <c r="K23" s="551">
        <v>13.0105463066986</v>
      </c>
      <c r="L23" s="551">
        <v>14.976749664781019</v>
      </c>
      <c r="M23" s="551">
        <v>11.148436692474363</v>
      </c>
      <c r="N23" s="551">
        <v>9.6207966936980185</v>
      </c>
      <c r="O23" s="551">
        <v>16.168210871559573</v>
      </c>
      <c r="P23" s="552">
        <v>11.401995832085031</v>
      </c>
      <c r="Q23" s="553"/>
      <c r="R23" s="554">
        <v>100</v>
      </c>
      <c r="S23" s="555">
        <v>49.486741728480119</v>
      </c>
      <c r="T23" s="556">
        <v>50.513258271519888</v>
      </c>
      <c r="U23" s="555"/>
      <c r="V23" s="554">
        <v>56.438889441099654</v>
      </c>
      <c r="W23" s="556">
        <v>43.561110558900339</v>
      </c>
    </row>
    <row r="24" spans="1:23" ht="14.25" customHeight="1">
      <c r="A24" s="27">
        <v>1972</v>
      </c>
      <c r="B24" s="24">
        <v>23018.474421862622</v>
      </c>
      <c r="C24" s="9">
        <v>20808.214083078816</v>
      </c>
      <c r="D24" s="9">
        <v>10674.121001742902</v>
      </c>
      <c r="E24" s="9">
        <v>10134.093081335914</v>
      </c>
      <c r="F24" s="9">
        <v>7707.7310891076777</v>
      </c>
      <c r="G24" s="9">
        <v>2426.3619922282369</v>
      </c>
      <c r="H24" s="23">
        <v>2210.260338783808</v>
      </c>
      <c r="I24" s="9"/>
      <c r="J24" s="24">
        <v>17.366185623141849</v>
      </c>
      <c r="K24" s="9">
        <v>17.097198789577984</v>
      </c>
      <c r="L24" s="9">
        <v>21.38218752043035</v>
      </c>
      <c r="M24" s="9">
        <v>12.899288421307475</v>
      </c>
      <c r="N24" s="9">
        <v>13.560921744739218</v>
      </c>
      <c r="O24" s="9">
        <v>10.847719161969449</v>
      </c>
      <c r="P24" s="23">
        <v>19.960448457384828</v>
      </c>
      <c r="R24" s="31">
        <v>100</v>
      </c>
      <c r="S24" s="29">
        <v>51.29763159454933</v>
      </c>
      <c r="T24" s="32">
        <v>48.702368405450663</v>
      </c>
      <c r="U24" s="29"/>
      <c r="V24" s="31">
        <v>58.06880040698325</v>
      </c>
      <c r="W24" s="32">
        <v>41.931199593016743</v>
      </c>
    </row>
    <row r="25" spans="1:23" ht="14.25" customHeight="1">
      <c r="A25" s="27">
        <v>1973</v>
      </c>
      <c r="B25" s="24">
        <v>27749.784554854359</v>
      </c>
      <c r="C25" s="9">
        <v>24938.145656373625</v>
      </c>
      <c r="D25" s="9">
        <v>12990.910615423196</v>
      </c>
      <c r="E25" s="9">
        <v>11947.235040950429</v>
      </c>
      <c r="F25" s="9">
        <v>9105.4137665686048</v>
      </c>
      <c r="G25" s="9">
        <v>2841.8212743818249</v>
      </c>
      <c r="H25" s="23">
        <v>2811.6388984807313</v>
      </c>
      <c r="I25" s="9"/>
      <c r="J25" s="24">
        <v>20.554403590265768</v>
      </c>
      <c r="K25" s="9">
        <v>19.847602282472</v>
      </c>
      <c r="L25" s="9">
        <v>21.704734406720718</v>
      </c>
      <c r="M25" s="9">
        <v>17.891506867583452</v>
      </c>
      <c r="N25" s="9">
        <v>18.133516352640889</v>
      </c>
      <c r="O25" s="9">
        <v>17.122724617527219</v>
      </c>
      <c r="P25" s="23">
        <v>27.208494363511537</v>
      </c>
      <c r="R25" s="31">
        <v>100.00000000000001</v>
      </c>
      <c r="S25" s="29">
        <v>52.092528427842481</v>
      </c>
      <c r="T25" s="32">
        <v>47.907471572157512</v>
      </c>
      <c r="U25" s="29"/>
      <c r="V25" s="31">
        <v>58.792179146367936</v>
      </c>
      <c r="W25" s="32">
        <v>41.207820853632072</v>
      </c>
    </row>
    <row r="26" spans="1:23" ht="14.25" customHeight="1">
      <c r="A26" s="27">
        <v>1974</v>
      </c>
      <c r="B26" s="24">
        <v>33983.974672478289</v>
      </c>
      <c r="C26" s="9">
        <v>31032.874540028992</v>
      </c>
      <c r="D26" s="9">
        <v>16200.141604394195</v>
      </c>
      <c r="E26" s="9">
        <v>14832.732935634796</v>
      </c>
      <c r="F26" s="9">
        <v>11212.20995881875</v>
      </c>
      <c r="G26" s="9">
        <v>3620.5229768160457</v>
      </c>
      <c r="H26" s="23">
        <v>2951.100132449295</v>
      </c>
      <c r="I26" s="9"/>
      <c r="J26" s="24">
        <v>22.465724392564201</v>
      </c>
      <c r="K26" s="9">
        <v>24.439382813925036</v>
      </c>
      <c r="L26" s="9">
        <v>24.703664615788412</v>
      </c>
      <c r="M26" s="9">
        <v>24.152014125393983</v>
      </c>
      <c r="N26" s="9">
        <v>23.137841357472944</v>
      </c>
      <c r="O26" s="9">
        <v>27.401501616374869</v>
      </c>
      <c r="P26" s="23">
        <v>4.9601402955379958</v>
      </c>
      <c r="R26" s="31">
        <v>100</v>
      </c>
      <c r="S26" s="29">
        <v>52.203161468325455</v>
      </c>
      <c r="T26" s="32">
        <v>47.796838531674538</v>
      </c>
      <c r="U26" s="29"/>
      <c r="V26" s="31">
        <v>59.097963803056558</v>
      </c>
      <c r="W26" s="32">
        <v>40.902036196943442</v>
      </c>
    </row>
    <row r="27" spans="1:23" ht="14.25" customHeight="1">
      <c r="A27" s="27">
        <v>1975</v>
      </c>
      <c r="B27" s="24">
        <v>39900.497831036366</v>
      </c>
      <c r="C27" s="9">
        <v>36654.962404477294</v>
      </c>
      <c r="D27" s="9">
        <v>19779.203078536553</v>
      </c>
      <c r="E27" s="9">
        <v>16875.759325940737</v>
      </c>
      <c r="F27" s="9">
        <v>12446.297636916959</v>
      </c>
      <c r="G27" s="9">
        <v>4429.4616890237785</v>
      </c>
      <c r="H27" s="23">
        <v>3245.535426559074</v>
      </c>
      <c r="I27" s="9"/>
      <c r="J27" s="24">
        <v>17.409744491569246</v>
      </c>
      <c r="K27" s="9">
        <v>18.116555258831823</v>
      </c>
      <c r="L27" s="9">
        <v>22.092778949361524</v>
      </c>
      <c r="M27" s="9">
        <v>13.773769130553726</v>
      </c>
      <c r="N27" s="9">
        <v>11.00664081952516</v>
      </c>
      <c r="O27" s="9">
        <v>22.343145379486806</v>
      </c>
      <c r="P27" s="23">
        <v>9.977136691238254</v>
      </c>
      <c r="R27" s="31">
        <v>100</v>
      </c>
      <c r="S27" s="29">
        <v>53.960505702552801</v>
      </c>
      <c r="T27" s="32">
        <v>46.039494297447199</v>
      </c>
      <c r="U27" s="29"/>
      <c r="V27" s="31">
        <v>61.37748875706864</v>
      </c>
      <c r="W27" s="32">
        <v>38.62251124293136</v>
      </c>
    </row>
    <row r="28" spans="1:23" ht="14.25" customHeight="1">
      <c r="A28" s="27">
        <v>1976</v>
      </c>
      <c r="B28" s="24">
        <v>48016.365611021996</v>
      </c>
      <c r="C28" s="9">
        <v>44278.353776193806</v>
      </c>
      <c r="D28" s="9">
        <v>24359.577770408046</v>
      </c>
      <c r="E28" s="9">
        <v>19918.776005785756</v>
      </c>
      <c r="F28" s="9">
        <v>14591.394290398111</v>
      </c>
      <c r="G28" s="9">
        <v>5327.3817153876462</v>
      </c>
      <c r="H28" s="23">
        <v>3738.0118348281972</v>
      </c>
      <c r="I28" s="9"/>
      <c r="J28" s="24">
        <v>20.340266966976905</v>
      </c>
      <c r="K28" s="9">
        <v>20.797706153929486</v>
      </c>
      <c r="L28" s="9">
        <v>23.157529015119405</v>
      </c>
      <c r="M28" s="9">
        <v>18.031880053938764</v>
      </c>
      <c r="N28" s="9">
        <v>17.234817260986766</v>
      </c>
      <c r="O28" s="9">
        <v>20.271538381038855</v>
      </c>
      <c r="P28" s="23">
        <v>15.173964956261399</v>
      </c>
      <c r="R28" s="31">
        <v>99.999999999999986</v>
      </c>
      <c r="S28" s="29">
        <v>55.014641902755066</v>
      </c>
      <c r="T28" s="32">
        <v>44.985358097244927</v>
      </c>
      <c r="U28" s="29"/>
      <c r="V28" s="31">
        <v>62.539075359609605</v>
      </c>
      <c r="W28" s="32">
        <v>37.460924640390388</v>
      </c>
    </row>
    <row r="29" spans="1:23" ht="14.25" customHeight="1">
      <c r="A29" s="27">
        <v>1977</v>
      </c>
      <c r="B29" s="24">
        <v>60925.288787775527</v>
      </c>
      <c r="C29" s="9">
        <v>56242.379934741133</v>
      </c>
      <c r="D29" s="9">
        <v>30934.629875409024</v>
      </c>
      <c r="E29" s="9">
        <v>25307.750059332109</v>
      </c>
      <c r="F29" s="9">
        <v>18567.413380611779</v>
      </c>
      <c r="G29" s="9">
        <v>6740.3366787203313</v>
      </c>
      <c r="H29" s="23">
        <v>4682.9088530343925</v>
      </c>
      <c r="I29" s="9"/>
      <c r="J29" s="24">
        <v>26.884423701135617</v>
      </c>
      <c r="K29" s="9">
        <v>27.02003380482445</v>
      </c>
      <c r="L29" s="9">
        <v>26.991650540791934</v>
      </c>
      <c r="M29" s="9">
        <v>27.054744990259593</v>
      </c>
      <c r="N29" s="9">
        <v>27.249068944906064</v>
      </c>
      <c r="O29" s="9">
        <v>26.522502775641101</v>
      </c>
      <c r="P29" s="23">
        <v>25.278063846729992</v>
      </c>
      <c r="R29" s="31">
        <v>100.00000000000001</v>
      </c>
      <c r="S29" s="29">
        <v>55.002348604918453</v>
      </c>
      <c r="T29" s="32">
        <v>44.997651395081547</v>
      </c>
      <c r="U29" s="29"/>
      <c r="V29" s="31">
        <v>62.491622245606052</v>
      </c>
      <c r="W29" s="32">
        <v>37.508377754393955</v>
      </c>
    </row>
    <row r="30" spans="1:23" ht="14.25" customHeight="1">
      <c r="A30" s="27">
        <v>1978</v>
      </c>
      <c r="B30" s="24">
        <v>74571.381955012461</v>
      </c>
      <c r="C30" s="9">
        <v>69897.24242610317</v>
      </c>
      <c r="D30" s="9">
        <v>38118.336521728503</v>
      </c>
      <c r="E30" s="9">
        <v>31778.905904374671</v>
      </c>
      <c r="F30" s="9">
        <v>23552.5702581851</v>
      </c>
      <c r="G30" s="9">
        <v>8226.335646189571</v>
      </c>
      <c r="H30" s="23">
        <v>4674.1395289092879</v>
      </c>
      <c r="I30" s="9"/>
      <c r="J30" s="24">
        <v>22.398077118306546</v>
      </c>
      <c r="K30" s="9">
        <v>24.278600064943866</v>
      </c>
      <c r="L30" s="9">
        <v>23.222216251664452</v>
      </c>
      <c r="M30" s="9">
        <v>25.569858363036712</v>
      </c>
      <c r="N30" s="9">
        <v>26.848957231591864</v>
      </c>
      <c r="O30" s="9">
        <v>22.046361158199002</v>
      </c>
      <c r="P30" s="23">
        <v>-0.18726232776070662</v>
      </c>
      <c r="R30" s="31">
        <v>100</v>
      </c>
      <c r="S30" s="29">
        <v>54.534821687748284</v>
      </c>
      <c r="T30" s="32">
        <v>45.46517831225173</v>
      </c>
      <c r="U30" s="29"/>
      <c r="V30" s="31">
        <v>61.809268765517423</v>
      </c>
      <c r="W30" s="32">
        <v>38.190731234482584</v>
      </c>
    </row>
    <row r="31" spans="1:23" ht="14.25" customHeight="1">
      <c r="A31" s="27">
        <v>1979</v>
      </c>
      <c r="B31" s="24">
        <v>87233.13244431444</v>
      </c>
      <c r="C31" s="9">
        <v>81381.609676590044</v>
      </c>
      <c r="D31" s="9">
        <v>44378.410025401405</v>
      </c>
      <c r="E31" s="9">
        <v>37003.199651188639</v>
      </c>
      <c r="F31" s="9">
        <v>26967.022046438327</v>
      </c>
      <c r="G31" s="9">
        <v>10036.17760475031</v>
      </c>
      <c r="H31" s="23">
        <v>5851.5227677244166</v>
      </c>
      <c r="I31" s="9"/>
      <c r="J31" s="24">
        <v>16.979369507917362</v>
      </c>
      <c r="K31" s="9">
        <v>16.430358125541765</v>
      </c>
      <c r="L31" s="9">
        <v>16.422735289365221</v>
      </c>
      <c r="M31" s="9">
        <v>16.439501606928488</v>
      </c>
      <c r="N31" s="9">
        <v>14.49715148208346</v>
      </c>
      <c r="O31" s="9">
        <v>22.000584906829769</v>
      </c>
      <c r="P31" s="23">
        <v>25.189304502637967</v>
      </c>
      <c r="R31" s="31">
        <v>100</v>
      </c>
      <c r="S31" s="29">
        <v>54.531251227102658</v>
      </c>
      <c r="T31" s="32">
        <v>45.468748772897342</v>
      </c>
      <c r="U31" s="29"/>
      <c r="V31" s="31">
        <v>62.20217431820376</v>
      </c>
      <c r="W31" s="32">
        <v>37.797825681796233</v>
      </c>
    </row>
    <row r="32" spans="1:23" ht="14.25" customHeight="1" thickBot="1">
      <c r="A32" s="27">
        <v>1980</v>
      </c>
      <c r="B32" s="550">
        <v>100230.14042052605</v>
      </c>
      <c r="C32" s="551">
        <v>93541.758863157942</v>
      </c>
      <c r="D32" s="551">
        <v>50288.466387681823</v>
      </c>
      <c r="E32" s="551">
        <v>43253.292475476112</v>
      </c>
      <c r="F32" s="551">
        <v>31249.781254680216</v>
      </c>
      <c r="G32" s="551">
        <v>12003.511220795892</v>
      </c>
      <c r="H32" s="552">
        <v>6688.3815573681131</v>
      </c>
      <c r="I32" s="551"/>
      <c r="J32" s="550">
        <v>14.899164585782</v>
      </c>
      <c r="K32" s="551">
        <v>14.94213402130069</v>
      </c>
      <c r="L32" s="551">
        <v>13.317413487544073</v>
      </c>
      <c r="M32" s="551">
        <v>16.890682111828404</v>
      </c>
      <c r="N32" s="551">
        <v>15.881468858025194</v>
      </c>
      <c r="O32" s="551">
        <v>19.602419302687579</v>
      </c>
      <c r="P32" s="552">
        <v>14.301555729383942</v>
      </c>
      <c r="Q32" s="553"/>
      <c r="R32" s="554">
        <v>100</v>
      </c>
      <c r="S32" s="555">
        <v>53.760445600823822</v>
      </c>
      <c r="T32" s="556">
        <v>46.239554399176171</v>
      </c>
      <c r="U32" s="555"/>
      <c r="V32" s="554">
        <v>61.674696037439936</v>
      </c>
      <c r="W32" s="556">
        <v>38.325303962560064</v>
      </c>
    </row>
    <row r="33" spans="1:23" ht="14.25" customHeight="1">
      <c r="A33" s="27">
        <v>1981</v>
      </c>
      <c r="B33" s="24">
        <v>112454.02061971059</v>
      </c>
      <c r="C33" s="9">
        <v>103910.84547903744</v>
      </c>
      <c r="D33" s="9">
        <v>56497.794704760134</v>
      </c>
      <c r="E33" s="9">
        <v>47413.050774277312</v>
      </c>
      <c r="F33" s="9">
        <v>33047.754254346924</v>
      </c>
      <c r="G33" s="9">
        <v>14365.296519930389</v>
      </c>
      <c r="H33" s="23">
        <v>8543.1751406731364</v>
      </c>
      <c r="I33" s="9"/>
      <c r="J33" s="24">
        <v>12.195812704539733</v>
      </c>
      <c r="K33" s="9">
        <v>11.084981447749364</v>
      </c>
      <c r="L33" s="9">
        <v>12.347420319421975</v>
      </c>
      <c r="M33" s="9">
        <v>9.6172061379135698</v>
      </c>
      <c r="N33" s="9">
        <v>5.7535538729488911</v>
      </c>
      <c r="O33" s="9">
        <v>19.675786990082877</v>
      </c>
      <c r="P33" s="23">
        <v>27.731575529833961</v>
      </c>
      <c r="R33" s="31">
        <v>100</v>
      </c>
      <c r="S33" s="29">
        <v>54.371412766685431</v>
      </c>
      <c r="T33" s="32">
        <v>45.628587233314569</v>
      </c>
      <c r="U33" s="29"/>
      <c r="V33" s="31">
        <v>63.093917410189867</v>
      </c>
      <c r="W33" s="32">
        <v>36.90608258981014</v>
      </c>
    </row>
    <row r="34" spans="1:23" ht="14.25" customHeight="1">
      <c r="A34" s="27">
        <v>1982</v>
      </c>
      <c r="B34" s="24">
        <v>129320.59927590025</v>
      </c>
      <c r="C34" s="9">
        <v>119376.16478685701</v>
      </c>
      <c r="D34" s="9">
        <v>63901.146187848746</v>
      </c>
      <c r="E34" s="9">
        <v>55475.018599008268</v>
      </c>
      <c r="F34" s="9">
        <v>38718.548633518374</v>
      </c>
      <c r="G34" s="9">
        <v>16756.469965489894</v>
      </c>
      <c r="H34" s="23">
        <v>9944.4344890432403</v>
      </c>
      <c r="I34" s="9"/>
      <c r="J34" s="24">
        <v>14.998644391051098</v>
      </c>
      <c r="K34" s="9">
        <v>14.883258081986718</v>
      </c>
      <c r="L34" s="9">
        <v>13.103788425329199</v>
      </c>
      <c r="M34" s="9">
        <v>17.003689265034104</v>
      </c>
      <c r="N34" s="9">
        <v>17.159394056028908</v>
      </c>
      <c r="O34" s="9">
        <v>16.645486170382885</v>
      </c>
      <c r="P34" s="23">
        <v>16.402090853772378</v>
      </c>
      <c r="R34" s="31">
        <v>100</v>
      </c>
      <c r="S34" s="29">
        <v>53.529233663975177</v>
      </c>
      <c r="T34" s="32">
        <v>46.470766336024823</v>
      </c>
      <c r="U34" s="29"/>
      <c r="V34" s="31">
        <v>62.269865739791172</v>
      </c>
      <c r="W34" s="32">
        <v>37.730134260208821</v>
      </c>
    </row>
    <row r="35" spans="1:23" ht="14.25" customHeight="1">
      <c r="A35" s="27">
        <v>1983</v>
      </c>
      <c r="B35" s="24">
        <v>147258.48901172949</v>
      </c>
      <c r="C35" s="9">
        <v>134895.83530706918</v>
      </c>
      <c r="D35" s="9">
        <v>72319.859295854912</v>
      </c>
      <c r="E35" s="9">
        <v>62575.976011214276</v>
      </c>
      <c r="F35" s="9">
        <v>42949.973605107407</v>
      </c>
      <c r="G35" s="9">
        <v>19626.002406106873</v>
      </c>
      <c r="H35" s="23">
        <v>12362.653704660277</v>
      </c>
      <c r="I35" s="9"/>
      <c r="J35" s="24">
        <v>13.870868087735566</v>
      </c>
      <c r="K35" s="9">
        <v>13.000644264223205</v>
      </c>
      <c r="L35" s="9">
        <v>13.174588579769541</v>
      </c>
      <c r="M35" s="9">
        <v>12.800279461885488</v>
      </c>
      <c r="N35" s="9">
        <v>10.928676618642452</v>
      </c>
      <c r="O35" s="9">
        <v>17.124922173505563</v>
      </c>
      <c r="P35" s="23">
        <v>24.317312545840863</v>
      </c>
      <c r="R35" s="31">
        <v>100</v>
      </c>
      <c r="S35" s="29">
        <v>53.61163236154038</v>
      </c>
      <c r="T35" s="32">
        <v>46.388367638459627</v>
      </c>
      <c r="U35" s="29"/>
      <c r="V35" s="31">
        <v>62.73962360819138</v>
      </c>
      <c r="W35" s="32">
        <v>37.260376391808613</v>
      </c>
    </row>
    <row r="36" spans="1:23" ht="14.25" customHeight="1">
      <c r="A36" s="27">
        <v>1984</v>
      </c>
      <c r="B36" s="24">
        <v>166174.12094978127</v>
      </c>
      <c r="C36" s="9">
        <v>151345.3868384386</v>
      </c>
      <c r="D36" s="9">
        <v>77162.883570149206</v>
      </c>
      <c r="E36" s="9">
        <v>74182.503268289394</v>
      </c>
      <c r="F36" s="9">
        <v>51690.558136031017</v>
      </c>
      <c r="G36" s="9">
        <v>22491.945132258377</v>
      </c>
      <c r="H36" s="23">
        <v>14828.734111342663</v>
      </c>
      <c r="I36" s="9"/>
      <c r="J36" s="24">
        <v>12.845189479395724</v>
      </c>
      <c r="K36" s="9">
        <v>12.194261960663644</v>
      </c>
      <c r="L36" s="9">
        <v>6.6966727002079285</v>
      </c>
      <c r="M36" s="9">
        <v>18.5478964882547</v>
      </c>
      <c r="N36" s="9">
        <v>20.350616769376128</v>
      </c>
      <c r="O36" s="9">
        <v>14.602783933521435</v>
      </c>
      <c r="P36" s="23">
        <v>19.947824031929006</v>
      </c>
      <c r="R36" s="31">
        <v>100</v>
      </c>
      <c r="S36" s="29">
        <v>50.984628723781775</v>
      </c>
      <c r="T36" s="32">
        <v>49.015371276218232</v>
      </c>
      <c r="U36" s="29"/>
      <c r="V36" s="31">
        <v>59.88422392791098</v>
      </c>
      <c r="W36" s="32">
        <v>40.115776072089012</v>
      </c>
    </row>
    <row r="37" spans="1:23" ht="14.25" customHeight="1">
      <c r="A37" s="27">
        <v>1985</v>
      </c>
      <c r="B37" s="24">
        <v>184645.03788617699</v>
      </c>
      <c r="C37" s="9">
        <v>167192.26111915288</v>
      </c>
      <c r="D37" s="9">
        <v>83764.039601227007</v>
      </c>
      <c r="E37" s="9">
        <v>83428.221517925878</v>
      </c>
      <c r="F37" s="9">
        <v>58458.662843681232</v>
      </c>
      <c r="G37" s="9">
        <v>24969.558674244647</v>
      </c>
      <c r="H37" s="23">
        <v>17452.77676702409</v>
      </c>
      <c r="I37" s="9"/>
      <c r="J37" s="24">
        <v>11.115399215487788</v>
      </c>
      <c r="K37" s="9">
        <v>10.470668853376308</v>
      </c>
      <c r="L37" s="9">
        <v>8.5548332639443956</v>
      </c>
      <c r="M37" s="9">
        <v>12.463475674578284</v>
      </c>
      <c r="N37" s="9">
        <v>13.093502859533835</v>
      </c>
      <c r="O37" s="9">
        <v>11.015559247620743</v>
      </c>
      <c r="P37" s="23">
        <v>17.695661922174931</v>
      </c>
      <c r="R37" s="31">
        <v>100</v>
      </c>
      <c r="S37" s="29">
        <v>50.10042871633329</v>
      </c>
      <c r="T37" s="32">
        <v>49.89957128366671</v>
      </c>
      <c r="U37" s="29"/>
      <c r="V37" s="31">
        <v>58.896391477073827</v>
      </c>
      <c r="W37" s="32">
        <v>41.103608522926173</v>
      </c>
    </row>
    <row r="38" spans="1:23" ht="14.25" customHeight="1">
      <c r="A38" s="27">
        <v>1986</v>
      </c>
      <c r="B38" s="24">
        <v>211385.76144911311</v>
      </c>
      <c r="C38" s="9">
        <v>191387.59539031805</v>
      </c>
      <c r="D38" s="9">
        <v>94824.782276876678</v>
      </c>
      <c r="E38" s="9">
        <v>96562.813113441371</v>
      </c>
      <c r="F38" s="9">
        <v>69725.479634018935</v>
      </c>
      <c r="G38" s="9">
        <v>26837.333479422439</v>
      </c>
      <c r="H38" s="23">
        <v>19998.16605879505</v>
      </c>
      <c r="I38" s="9"/>
      <c r="J38" s="24">
        <v>14.482232433140307</v>
      </c>
      <c r="K38" s="9">
        <v>14.471563521664365</v>
      </c>
      <c r="L38" s="9">
        <v>13.204643338962896</v>
      </c>
      <c r="M38" s="9">
        <v>15.743583354097179</v>
      </c>
      <c r="N38" s="9">
        <v>19.273134625855583</v>
      </c>
      <c r="O38" s="9">
        <v>7.4802075180621763</v>
      </c>
      <c r="P38" s="23">
        <v>14.584437340540045</v>
      </c>
      <c r="R38" s="31">
        <v>100</v>
      </c>
      <c r="S38" s="29">
        <v>49.54593952836386</v>
      </c>
      <c r="T38" s="32">
        <v>50.45406047163614</v>
      </c>
      <c r="U38" s="29"/>
      <c r="V38" s="31">
        <v>57.626637099018744</v>
      </c>
      <c r="W38" s="32">
        <v>42.373362900981256</v>
      </c>
    </row>
    <row r="39" spans="1:23" ht="14.25" customHeight="1">
      <c r="A39" s="27">
        <v>1987</v>
      </c>
      <c r="B39" s="24">
        <v>236377.06240506182</v>
      </c>
      <c r="C39" s="9">
        <v>214761.62990445527</v>
      </c>
      <c r="D39" s="9">
        <v>106602.56567907853</v>
      </c>
      <c r="E39" s="9">
        <v>108159.06422537673</v>
      </c>
      <c r="F39" s="9">
        <v>79102.136959175317</v>
      </c>
      <c r="G39" s="9">
        <v>29056.927266201408</v>
      </c>
      <c r="H39" s="23">
        <v>21615.432500606534</v>
      </c>
      <c r="I39" s="9"/>
      <c r="J39" s="24">
        <v>11.822603748060324</v>
      </c>
      <c r="K39" s="9">
        <v>12.212930763076857</v>
      </c>
      <c r="L39" s="9">
        <v>12.42057521188098</v>
      </c>
      <c r="M39" s="9">
        <v>12.009023699746768</v>
      </c>
      <c r="N39" s="9">
        <v>13.447963892644953</v>
      </c>
      <c r="O39" s="9">
        <v>8.2705451660495477</v>
      </c>
      <c r="P39" s="23">
        <v>8.0870737699481268</v>
      </c>
      <c r="R39" s="31">
        <v>100</v>
      </c>
      <c r="S39" s="29">
        <v>49.637621825884196</v>
      </c>
      <c r="T39" s="32">
        <v>50.362378174115797</v>
      </c>
      <c r="U39" s="29"/>
      <c r="V39" s="31">
        <v>57.404343651294887</v>
      </c>
      <c r="W39" s="32">
        <v>42.595656348705106</v>
      </c>
    </row>
    <row r="40" spans="1:23" ht="14.25" customHeight="1">
      <c r="A40" s="27">
        <v>1988</v>
      </c>
      <c r="B40" s="24">
        <v>263164.0447388558</v>
      </c>
      <c r="C40" s="9">
        <v>240767.43160021101</v>
      </c>
      <c r="D40" s="9">
        <v>119442.889193483</v>
      </c>
      <c r="E40" s="9">
        <v>121324.54240672801</v>
      </c>
      <c r="F40" s="9">
        <v>89349.295765253395</v>
      </c>
      <c r="G40" s="9">
        <v>31975.24664147462</v>
      </c>
      <c r="H40" s="23">
        <v>22396.613138644774</v>
      </c>
      <c r="I40" s="9"/>
      <c r="J40" s="24">
        <v>11.332310360931341</v>
      </c>
      <c r="K40" s="9">
        <v>12.109147107574758</v>
      </c>
      <c r="L40" s="9">
        <v>12.045041723535622</v>
      </c>
      <c r="M40" s="9">
        <v>12.172329962024886</v>
      </c>
      <c r="N40" s="9">
        <v>12.954338782739395</v>
      </c>
      <c r="O40" s="9">
        <v>10.043454865469403</v>
      </c>
      <c r="P40" s="23">
        <v>3.6139949455849196</v>
      </c>
      <c r="R40" s="31">
        <v>100</v>
      </c>
      <c r="S40" s="29">
        <v>49.609238425492393</v>
      </c>
      <c r="T40" s="32">
        <v>50.3907615745076</v>
      </c>
      <c r="U40" s="29"/>
      <c r="V40" s="31">
        <v>57.206589996214888</v>
      </c>
      <c r="W40" s="32">
        <v>42.793410003785098</v>
      </c>
    </row>
    <row r="41" spans="1:23" ht="14.25" customHeight="1">
      <c r="A41" s="27">
        <v>1989</v>
      </c>
      <c r="B41" s="24">
        <v>294887.04819032172</v>
      </c>
      <c r="C41" s="9">
        <v>269291.92060266808</v>
      </c>
      <c r="D41" s="9">
        <v>135569.94383692116</v>
      </c>
      <c r="E41" s="9">
        <v>133721.97676574692</v>
      </c>
      <c r="F41" s="9">
        <v>98703.103909337995</v>
      </c>
      <c r="G41" s="9">
        <v>35018.872856408925</v>
      </c>
      <c r="H41" s="23">
        <v>25595.127587653627</v>
      </c>
      <c r="I41" s="9"/>
      <c r="J41" s="24">
        <v>12.054459598743982</v>
      </c>
      <c r="K41" s="9">
        <v>11.847320384187743</v>
      </c>
      <c r="L41" s="9">
        <v>13.501895970813527</v>
      </c>
      <c r="M41" s="9">
        <v>10.218406031533011</v>
      </c>
      <c r="N41" s="9">
        <v>10.468810150065178</v>
      </c>
      <c r="O41" s="9">
        <v>9.5186950363862479</v>
      </c>
      <c r="P41" s="23">
        <v>14.281241673500622</v>
      </c>
      <c r="R41" s="31">
        <v>100</v>
      </c>
      <c r="S41" s="29">
        <v>50.343115951462366</v>
      </c>
      <c r="T41" s="32">
        <v>49.656884048537634</v>
      </c>
      <c r="U41" s="29"/>
      <c r="V41" s="31">
        <v>57.868348553588973</v>
      </c>
      <c r="W41" s="32">
        <v>42.131651446411027</v>
      </c>
    </row>
    <row r="42" spans="1:23" ht="14.25" customHeight="1">
      <c r="A42" s="27">
        <v>1990</v>
      </c>
      <c r="B42" s="24">
        <v>328463.55648320523</v>
      </c>
      <c r="C42" s="9">
        <v>300322.98340837029</v>
      </c>
      <c r="D42" s="9">
        <v>156798.66676758576</v>
      </c>
      <c r="E42" s="9">
        <v>143524.31664078456</v>
      </c>
      <c r="F42" s="9">
        <v>104877.18945063419</v>
      </c>
      <c r="G42" s="9">
        <v>38647.127190150357</v>
      </c>
      <c r="H42" s="23">
        <v>28140.573074834861</v>
      </c>
      <c r="I42" s="9"/>
      <c r="J42" s="24">
        <v>11.386226861755233</v>
      </c>
      <c r="K42" s="9">
        <v>11.523206019792775</v>
      </c>
      <c r="L42" s="9">
        <v>15.658871229009952</v>
      </c>
      <c r="M42" s="9">
        <v>7.3303881023306205</v>
      </c>
      <c r="N42" s="9">
        <v>6.2552091036238266</v>
      </c>
      <c r="O42" s="9">
        <v>10.360854127483465</v>
      </c>
      <c r="P42" s="23">
        <v>9.9450392597733472</v>
      </c>
      <c r="R42" s="31">
        <v>100</v>
      </c>
      <c r="S42" s="29">
        <v>52.210012363381324</v>
      </c>
      <c r="T42" s="32">
        <v>47.78998763661869</v>
      </c>
      <c r="U42" s="29"/>
      <c r="V42" s="31">
        <v>59.920952981167005</v>
      </c>
      <c r="W42" s="32">
        <v>40.079047018832995</v>
      </c>
    </row>
    <row r="43" spans="1:23" ht="14.25" customHeight="1">
      <c r="A43" s="27">
        <v>1991</v>
      </c>
      <c r="B43" s="24">
        <v>360186.55993467115</v>
      </c>
      <c r="C43" s="9">
        <v>329492.75685530464</v>
      </c>
      <c r="D43" s="9">
        <v>176600.6658660715</v>
      </c>
      <c r="E43" s="9">
        <v>152892.09098923314</v>
      </c>
      <c r="F43" s="9">
        <v>110852.95703234912</v>
      </c>
      <c r="G43" s="9">
        <v>42039.133956884027</v>
      </c>
      <c r="H43" s="23">
        <v>30693.80307936648</v>
      </c>
      <c r="I43" s="9"/>
      <c r="J43" s="24">
        <v>9.6579979195006835</v>
      </c>
      <c r="K43" s="9">
        <v>9.7128009038423002</v>
      </c>
      <c r="L43" s="9">
        <v>12.62893333642765</v>
      </c>
      <c r="M43" s="9">
        <v>6.5269597289875581</v>
      </c>
      <c r="N43" s="9">
        <v>5.6978715896345955</v>
      </c>
      <c r="O43" s="9">
        <v>8.7768665185498094</v>
      </c>
      <c r="P43" s="23">
        <v>9.0731272520348405</v>
      </c>
      <c r="R43" s="31">
        <v>100</v>
      </c>
      <c r="S43" s="29">
        <v>53.597738399944539</v>
      </c>
      <c r="T43" s="32">
        <v>46.402261600055461</v>
      </c>
      <c r="U43" s="29"/>
      <c r="V43" s="31">
        <v>61.436228942043307</v>
      </c>
      <c r="W43" s="32">
        <v>38.5637710579567</v>
      </c>
    </row>
    <row r="44" spans="1:23" ht="14.25" customHeight="1">
      <c r="A44" s="27">
        <v>1992</v>
      </c>
      <c r="B44" s="24">
        <v>387928.15508525877</v>
      </c>
      <c r="C44" s="9">
        <v>352302.62267382967</v>
      </c>
      <c r="D44" s="9">
        <v>192580.08161883592</v>
      </c>
      <c r="E44" s="9">
        <v>159722.54105499372</v>
      </c>
      <c r="F44" s="9">
        <v>114628.59970296835</v>
      </c>
      <c r="G44" s="9">
        <v>45093.941352025387</v>
      </c>
      <c r="H44" s="23">
        <v>35625.532411429085</v>
      </c>
      <c r="I44" s="9"/>
      <c r="J44" s="24">
        <v>7.7020073029985481</v>
      </c>
      <c r="K44" s="9">
        <v>6.922721469274018</v>
      </c>
      <c r="L44" s="9">
        <v>9.0483326743981287</v>
      </c>
      <c r="M44" s="9">
        <v>4.4674973189042122</v>
      </c>
      <c r="N44" s="9">
        <v>3.4059918397282063</v>
      </c>
      <c r="O44" s="9">
        <v>7.2665802256402845</v>
      </c>
      <c r="P44" s="23">
        <v>16.067508217572101</v>
      </c>
      <c r="R44" s="31">
        <v>100</v>
      </c>
      <c r="S44" s="29">
        <v>54.663255174552376</v>
      </c>
      <c r="T44" s="32">
        <v>45.336744825447617</v>
      </c>
      <c r="U44" s="29"/>
      <c r="V44" s="31">
        <v>62.687057146378713</v>
      </c>
      <c r="W44" s="32">
        <v>37.31294285362128</v>
      </c>
    </row>
    <row r="45" spans="1:23" ht="14.25" customHeight="1">
      <c r="A45" s="27">
        <v>1993</v>
      </c>
      <c r="B45" s="24">
        <v>401343.19863403268</v>
      </c>
      <c r="C45" s="9">
        <v>369873.66688985017</v>
      </c>
      <c r="D45" s="9">
        <v>200835.87802256402</v>
      </c>
      <c r="E45" s="9">
        <v>169037.78886728614</v>
      </c>
      <c r="F45" s="9">
        <v>120315.20486470185</v>
      </c>
      <c r="G45" s="9">
        <v>48722.584002584284</v>
      </c>
      <c r="H45" s="23">
        <v>31469.531744182521</v>
      </c>
      <c r="I45" s="9"/>
      <c r="J45" s="24">
        <v>3.4581257825500034</v>
      </c>
      <c r="K45" s="9">
        <v>4.9874860660030329</v>
      </c>
      <c r="L45" s="9">
        <v>4.2869420006106385</v>
      </c>
      <c r="M45" s="9">
        <v>5.8321435100917363</v>
      </c>
      <c r="N45" s="9">
        <v>4.9608956023792894</v>
      </c>
      <c r="O45" s="9">
        <v>8.0468518425389703</v>
      </c>
      <c r="P45" s="23">
        <v>-11.665792441359478</v>
      </c>
      <c r="R45" s="31">
        <v>100.00000000000001</v>
      </c>
      <c r="S45" s="29">
        <v>54.298506760789145</v>
      </c>
      <c r="T45" s="32">
        <v>45.701493239210855</v>
      </c>
      <c r="U45" s="29"/>
      <c r="V45" s="31">
        <v>62.536260571496726</v>
      </c>
      <c r="W45" s="32">
        <v>37.463739428503274</v>
      </c>
    </row>
    <row r="46" spans="1:23" ht="14.25" customHeight="1">
      <c r="A46" s="27">
        <v>1994</v>
      </c>
      <c r="B46" s="24">
        <v>426858.06476923602</v>
      </c>
      <c r="C46" s="9">
        <v>391645.22355831548</v>
      </c>
      <c r="D46" s="9">
        <v>207321.18847947897</v>
      </c>
      <c r="E46" s="9">
        <v>184324.03507883652</v>
      </c>
      <c r="F46" s="9">
        <v>132529.79969725071</v>
      </c>
      <c r="G46" s="9">
        <v>51794.235381585808</v>
      </c>
      <c r="H46" s="23">
        <v>35212.841210920495</v>
      </c>
      <c r="I46" s="9"/>
      <c r="J46" s="24">
        <v>6.3573685120472678</v>
      </c>
      <c r="K46" s="9">
        <v>5.886214298934922</v>
      </c>
      <c r="L46" s="9">
        <v>3.2291593119563533</v>
      </c>
      <c r="M46" s="9">
        <v>9.0430940406773797</v>
      </c>
      <c r="N46" s="9">
        <v>10.152162269336241</v>
      </c>
      <c r="O46" s="9">
        <v>6.304368788893866</v>
      </c>
      <c r="P46" s="23">
        <v>11.895027537007973</v>
      </c>
      <c r="R46" s="31">
        <v>100</v>
      </c>
      <c r="S46" s="29">
        <v>52.935967556517156</v>
      </c>
      <c r="T46" s="32">
        <v>47.064032443482851</v>
      </c>
      <c r="U46" s="29"/>
      <c r="V46" s="31">
        <v>61.003556173762718</v>
      </c>
      <c r="W46" s="32">
        <v>38.996443826237289</v>
      </c>
    </row>
    <row r="47" spans="1:23" ht="14.25" customHeight="1" thickBot="1">
      <c r="A47" s="27">
        <v>1995</v>
      </c>
      <c r="B47" s="550">
        <v>460259</v>
      </c>
      <c r="C47" s="551">
        <v>423077</v>
      </c>
      <c r="D47" s="551">
        <v>219791</v>
      </c>
      <c r="E47" s="551">
        <v>203286</v>
      </c>
      <c r="F47" s="551">
        <v>147906</v>
      </c>
      <c r="G47" s="551">
        <v>55380</v>
      </c>
      <c r="H47" s="552">
        <v>37182</v>
      </c>
      <c r="I47" s="551"/>
      <c r="J47" s="550">
        <v>7.8248340578550124</v>
      </c>
      <c r="K47" s="551">
        <v>8.0255737976603569</v>
      </c>
      <c r="L47" s="551">
        <v>6.014730868550533</v>
      </c>
      <c r="M47" s="551">
        <v>10.287299164785168</v>
      </c>
      <c r="N47" s="551">
        <v>11.602070129038511</v>
      </c>
      <c r="O47" s="551">
        <v>6.9230959623144184</v>
      </c>
      <c r="P47" s="552">
        <v>5.5921610451269421</v>
      </c>
      <c r="Q47" s="553"/>
      <c r="R47" s="554">
        <v>100</v>
      </c>
      <c r="S47" s="555">
        <v>51.950590554438079</v>
      </c>
      <c r="T47" s="556">
        <v>48.049409445561921</v>
      </c>
      <c r="U47" s="555"/>
      <c r="V47" s="554">
        <v>59.775032159631436</v>
      </c>
      <c r="W47" s="556">
        <v>40.224967840368564</v>
      </c>
    </row>
    <row r="48" spans="1:23" ht="14.25" customHeight="1">
      <c r="A48" s="27">
        <v>1996</v>
      </c>
      <c r="B48" s="24">
        <v>488946</v>
      </c>
      <c r="C48" s="9">
        <v>448775</v>
      </c>
      <c r="D48" s="9">
        <v>232395</v>
      </c>
      <c r="E48" s="9">
        <v>216380</v>
      </c>
      <c r="F48" s="9">
        <v>157206</v>
      </c>
      <c r="G48" s="9">
        <v>59174</v>
      </c>
      <c r="H48" s="23">
        <v>40171</v>
      </c>
      <c r="I48" s="9"/>
      <c r="J48" s="24">
        <v>6.2327950132425425</v>
      </c>
      <c r="K48" s="9">
        <v>6.0740716228960601</v>
      </c>
      <c r="L48" s="9">
        <v>5.7345387208757481</v>
      </c>
      <c r="M48" s="9">
        <v>6.4411715514103296</v>
      </c>
      <c r="N48" s="9">
        <v>6.2877773721147223</v>
      </c>
      <c r="O48" s="9">
        <v>6.8508486818345871</v>
      </c>
      <c r="P48" s="23">
        <v>8.038835995911997</v>
      </c>
      <c r="R48" s="31">
        <v>100</v>
      </c>
      <c r="S48" s="29">
        <v>51.784301710211132</v>
      </c>
      <c r="T48" s="32">
        <v>48.215698289788868</v>
      </c>
      <c r="U48" s="29"/>
      <c r="V48" s="31">
        <v>59.649487552650022</v>
      </c>
      <c r="W48" s="32">
        <v>40.350512447349978</v>
      </c>
    </row>
    <row r="49" spans="1:23" ht="14.25" customHeight="1">
      <c r="A49" s="27">
        <v>1997</v>
      </c>
      <c r="B49" s="24">
        <v>518971</v>
      </c>
      <c r="C49" s="9">
        <v>474405</v>
      </c>
      <c r="D49" s="9">
        <v>251708</v>
      </c>
      <c r="E49" s="9">
        <v>222697</v>
      </c>
      <c r="F49" s="9">
        <v>159767</v>
      </c>
      <c r="G49" s="9">
        <v>62930</v>
      </c>
      <c r="H49" s="23">
        <v>44566</v>
      </c>
      <c r="I49" s="9"/>
      <c r="J49" s="24">
        <v>6.1407599203183949</v>
      </c>
      <c r="K49" s="9">
        <v>5.7111024455462012</v>
      </c>
      <c r="L49" s="9">
        <v>8.3104197594612508</v>
      </c>
      <c r="M49" s="9">
        <v>2.9194010537018311</v>
      </c>
      <c r="N49" s="9">
        <v>1.6290726817042689</v>
      </c>
      <c r="O49" s="9">
        <v>6.3473822962787807</v>
      </c>
      <c r="P49" s="23">
        <v>10.940728386149212</v>
      </c>
      <c r="R49" s="31">
        <v>100</v>
      </c>
      <c r="S49" s="29">
        <v>53.057619544482037</v>
      </c>
      <c r="T49" s="32">
        <v>46.942380455517963</v>
      </c>
      <c r="U49" s="29"/>
      <c r="V49" s="31">
        <v>61.17212467343095</v>
      </c>
      <c r="W49" s="32">
        <v>38.82787532656905</v>
      </c>
    </row>
    <row r="50" spans="1:23" ht="14.25" customHeight="1">
      <c r="A50" s="27">
        <v>1998</v>
      </c>
      <c r="B50" s="24">
        <v>555559</v>
      </c>
      <c r="C50" s="9">
        <v>505030</v>
      </c>
      <c r="D50" s="9">
        <v>270455</v>
      </c>
      <c r="E50" s="9">
        <v>234575</v>
      </c>
      <c r="F50" s="9">
        <v>168206</v>
      </c>
      <c r="G50" s="9">
        <v>66369</v>
      </c>
      <c r="H50" s="23">
        <v>50529</v>
      </c>
      <c r="I50" s="9"/>
      <c r="J50" s="24">
        <v>7.0501049191573406</v>
      </c>
      <c r="K50" s="9">
        <v>6.4554547275007534</v>
      </c>
      <c r="L50" s="9">
        <v>7.4479158389880284</v>
      </c>
      <c r="M50" s="9">
        <v>5.3337045402497507</v>
      </c>
      <c r="N50" s="9">
        <v>5.2820670100834244</v>
      </c>
      <c r="O50" s="9">
        <v>5.4648021611314102</v>
      </c>
      <c r="P50" s="23">
        <v>13.380155275321993</v>
      </c>
      <c r="R50" s="31">
        <v>100</v>
      </c>
      <c r="S50" s="29">
        <v>53.552264221927409</v>
      </c>
      <c r="T50" s="32">
        <v>46.447735778072591</v>
      </c>
      <c r="U50" s="29"/>
      <c r="V50" s="31">
        <v>61.654671830867116</v>
      </c>
      <c r="W50" s="32">
        <v>38.345328169132884</v>
      </c>
    </row>
    <row r="51" spans="1:23" ht="14.25" customHeight="1" thickBot="1">
      <c r="A51" s="27">
        <v>1999</v>
      </c>
      <c r="B51" s="550">
        <v>595242</v>
      </c>
      <c r="C51" s="551">
        <v>539285</v>
      </c>
      <c r="D51" s="551">
        <v>290388</v>
      </c>
      <c r="E51" s="551">
        <v>248897</v>
      </c>
      <c r="F51" s="551">
        <v>177454</v>
      </c>
      <c r="G51" s="551">
        <v>71443</v>
      </c>
      <c r="H51" s="552">
        <v>55957</v>
      </c>
      <c r="I51" s="551"/>
      <c r="J51" s="550">
        <v>7.1428957140465821</v>
      </c>
      <c r="K51" s="551">
        <v>6.782765380274447</v>
      </c>
      <c r="L51" s="551">
        <v>7.3701724871050533</v>
      </c>
      <c r="M51" s="551">
        <v>6.1055099648300137</v>
      </c>
      <c r="N51" s="551">
        <v>5.4980202846509618</v>
      </c>
      <c r="O51" s="551">
        <v>7.6451355301420776</v>
      </c>
      <c r="P51" s="552">
        <v>10.742345979536495</v>
      </c>
      <c r="Q51" s="553"/>
      <c r="R51" s="554">
        <v>100</v>
      </c>
      <c r="S51" s="555">
        <v>53.846852777288447</v>
      </c>
      <c r="T51" s="556">
        <v>46.153147222711553</v>
      </c>
      <c r="U51" s="555"/>
      <c r="V51" s="554">
        <v>62.069673094762763</v>
      </c>
      <c r="W51" s="556">
        <v>37.930326905237237</v>
      </c>
    </row>
    <row r="52" spans="1:23" ht="14.25" customHeight="1">
      <c r="A52" s="27">
        <v>2000</v>
      </c>
      <c r="B52" s="24">
        <v>647569</v>
      </c>
      <c r="C52" s="9">
        <v>586513</v>
      </c>
      <c r="D52" s="9">
        <v>316163</v>
      </c>
      <c r="E52" s="9">
        <v>270350</v>
      </c>
      <c r="F52" s="9">
        <v>191258</v>
      </c>
      <c r="G52" s="9">
        <v>79092</v>
      </c>
      <c r="H52" s="23">
        <v>61056</v>
      </c>
      <c r="I52" s="9"/>
      <c r="J52" s="24">
        <v>8.7908783318381367</v>
      </c>
      <c r="K52" s="9">
        <v>8.7575215331411105</v>
      </c>
      <c r="L52" s="9">
        <v>8.8760554843864128</v>
      </c>
      <c r="M52" s="9">
        <v>8.6192280340863903</v>
      </c>
      <c r="N52" s="9">
        <v>7.7789173532295752</v>
      </c>
      <c r="O52" s="9">
        <v>10.706437299665472</v>
      </c>
      <c r="P52" s="23">
        <v>9.1123541290633945</v>
      </c>
      <c r="R52" s="31">
        <v>100</v>
      </c>
      <c r="S52" s="29">
        <v>53.905540030655757</v>
      </c>
      <c r="T52" s="32">
        <v>46.094459969344243</v>
      </c>
      <c r="U52" s="29"/>
      <c r="V52" s="31">
        <v>62.307827228277901</v>
      </c>
      <c r="W52" s="32">
        <v>37.692172771722099</v>
      </c>
    </row>
    <row r="53" spans="1:23" ht="14.25" customHeight="1">
      <c r="A53" s="27">
        <v>2001</v>
      </c>
      <c r="B53" s="24">
        <v>700958</v>
      </c>
      <c r="C53" s="9">
        <v>636299</v>
      </c>
      <c r="D53" s="9">
        <v>336896</v>
      </c>
      <c r="E53" s="9">
        <v>299403</v>
      </c>
      <c r="F53" s="9">
        <v>213709</v>
      </c>
      <c r="G53" s="9">
        <v>85694</v>
      </c>
      <c r="H53" s="23">
        <v>64659</v>
      </c>
      <c r="I53" s="9"/>
      <c r="J53" s="24">
        <v>8.244526838066669</v>
      </c>
      <c r="K53" s="9">
        <v>8.488473401271591</v>
      </c>
      <c r="L53" s="9">
        <v>6.5576933417256233</v>
      </c>
      <c r="M53" s="9">
        <v>10.746439800258933</v>
      </c>
      <c r="N53" s="9">
        <v>11.738593941168475</v>
      </c>
      <c r="O53" s="9">
        <v>8.3472411874778718</v>
      </c>
      <c r="P53" s="23">
        <v>5.9011399371069251</v>
      </c>
      <c r="R53" s="31">
        <v>100</v>
      </c>
      <c r="S53" s="29">
        <v>52.946177818918464</v>
      </c>
      <c r="T53" s="32">
        <v>47.053822181081536</v>
      </c>
      <c r="U53" s="29"/>
      <c r="V53" s="31">
        <v>61.186513017498932</v>
      </c>
      <c r="W53" s="32">
        <v>38.813486982501068</v>
      </c>
    </row>
    <row r="54" spans="1:23" ht="14.25" customHeight="1">
      <c r="A54" s="27">
        <v>2002</v>
      </c>
      <c r="B54" s="24">
        <v>749744</v>
      </c>
      <c r="C54" s="9">
        <v>680942</v>
      </c>
      <c r="D54" s="9">
        <v>358651</v>
      </c>
      <c r="E54" s="9">
        <v>322291</v>
      </c>
      <c r="F54" s="9">
        <v>229489</v>
      </c>
      <c r="G54" s="9">
        <v>92802</v>
      </c>
      <c r="H54" s="23">
        <v>68802</v>
      </c>
      <c r="I54" s="9"/>
      <c r="J54" s="24">
        <v>6.9599034464261855</v>
      </c>
      <c r="K54" s="9">
        <v>7.0160412007562512</v>
      </c>
      <c r="L54" s="9">
        <v>6.457482427811545</v>
      </c>
      <c r="M54" s="9">
        <v>7.6445459798331949</v>
      </c>
      <c r="N54" s="9">
        <v>7.3838724620862939</v>
      </c>
      <c r="O54" s="9">
        <v>8.2946297290358739</v>
      </c>
      <c r="P54" s="23">
        <v>6.4074606783278476</v>
      </c>
      <c r="R54" s="31">
        <v>100</v>
      </c>
      <c r="S54" s="29">
        <v>52.669830910708988</v>
      </c>
      <c r="T54" s="32">
        <v>47.330169089291012</v>
      </c>
      <c r="U54" s="29"/>
      <c r="V54" s="31">
        <v>60.980548848913521</v>
      </c>
      <c r="W54" s="32">
        <v>39.019451151086479</v>
      </c>
    </row>
    <row r="55" spans="1:23" ht="14.25" customHeight="1">
      <c r="A55" s="27">
        <v>2003</v>
      </c>
      <c r="B55" s="24">
        <v>802683</v>
      </c>
      <c r="C55" s="9">
        <v>726303</v>
      </c>
      <c r="D55" s="9">
        <v>380011</v>
      </c>
      <c r="E55" s="9">
        <v>346292</v>
      </c>
      <c r="F55" s="9">
        <v>245722</v>
      </c>
      <c r="G55" s="9">
        <v>100570</v>
      </c>
      <c r="H55" s="23">
        <v>76380</v>
      </c>
      <c r="I55" s="9"/>
      <c r="J55" s="24">
        <v>7.060943468703984</v>
      </c>
      <c r="K55" s="9">
        <v>6.6615071474516174</v>
      </c>
      <c r="L55" s="9">
        <v>5.9556504791566267</v>
      </c>
      <c r="M55" s="9">
        <v>7.4469966582994873</v>
      </c>
      <c r="N55" s="9">
        <v>7.0735416512338389</v>
      </c>
      <c r="O55" s="9">
        <v>8.3705092562660344</v>
      </c>
      <c r="P55" s="23">
        <v>11.014214703060965</v>
      </c>
      <c r="R55" s="31">
        <v>100</v>
      </c>
      <c r="S55" s="29">
        <v>52.321276381895707</v>
      </c>
      <c r="T55" s="32">
        <v>47.678723618104293</v>
      </c>
      <c r="U55" s="29"/>
      <c r="V55" s="31">
        <v>60.730535228284268</v>
      </c>
      <c r="W55" s="32">
        <v>39.269464771715732</v>
      </c>
    </row>
    <row r="56" spans="1:23" ht="14.25" customHeight="1">
      <c r="A56" s="27">
        <v>2004</v>
      </c>
      <c r="B56" s="24">
        <v>860059</v>
      </c>
      <c r="C56" s="9">
        <v>773406</v>
      </c>
      <c r="D56" s="9">
        <v>405676</v>
      </c>
      <c r="E56" s="9">
        <v>367730</v>
      </c>
      <c r="F56" s="9">
        <v>257648</v>
      </c>
      <c r="G56" s="9">
        <v>110082</v>
      </c>
      <c r="H56" s="23">
        <v>86653</v>
      </c>
      <c r="I56" s="9"/>
      <c r="J56" s="24">
        <v>7.1480273034311148</v>
      </c>
      <c r="K56" s="9">
        <v>6.4853098500212703</v>
      </c>
      <c r="L56" s="9">
        <v>6.7537518650775841</v>
      </c>
      <c r="M56" s="9">
        <v>6.1907292111859302</v>
      </c>
      <c r="N56" s="9">
        <v>4.8534522753355347</v>
      </c>
      <c r="O56" s="9">
        <v>9.4580888933081475</v>
      </c>
      <c r="P56" s="23">
        <v>13.449855983241687</v>
      </c>
      <c r="R56" s="31">
        <v>100</v>
      </c>
      <c r="S56" s="29">
        <v>52.453174658588118</v>
      </c>
      <c r="T56" s="32">
        <v>47.546825341411882</v>
      </c>
      <c r="U56" s="29"/>
      <c r="V56" s="31">
        <v>61.1580464448746</v>
      </c>
      <c r="W56" s="32">
        <v>38.8419535551254</v>
      </c>
    </row>
    <row r="57" spans="1:23" ht="14.25" customHeight="1">
      <c r="A57" s="27">
        <v>2005</v>
      </c>
      <c r="B57" s="24">
        <v>928122</v>
      </c>
      <c r="C57" s="9">
        <v>829990</v>
      </c>
      <c r="D57" s="9">
        <v>435445</v>
      </c>
      <c r="E57" s="9">
        <v>394545</v>
      </c>
      <c r="F57" s="9">
        <v>274048</v>
      </c>
      <c r="G57" s="9">
        <v>120497</v>
      </c>
      <c r="H57" s="23">
        <v>98132</v>
      </c>
      <c r="I57" s="9"/>
      <c r="J57" s="24">
        <v>7.9137594048780402</v>
      </c>
      <c r="K57" s="9">
        <v>7.3162090803536639</v>
      </c>
      <c r="L57" s="9">
        <v>7.3381220481369303</v>
      </c>
      <c r="M57" s="9">
        <v>7.2920349169227405</v>
      </c>
      <c r="N57" s="9">
        <v>6.3652735515121517</v>
      </c>
      <c r="O57" s="9">
        <v>9.4611289765810902</v>
      </c>
      <c r="P57" s="23">
        <v>13.247088964028952</v>
      </c>
      <c r="R57" s="31">
        <v>100</v>
      </c>
      <c r="S57" s="29">
        <v>52.463885107049485</v>
      </c>
      <c r="T57" s="32">
        <v>47.536114892950515</v>
      </c>
      <c r="U57" s="29"/>
      <c r="V57" s="31">
        <v>61.374107989789891</v>
      </c>
      <c r="W57" s="32">
        <v>38.625892010210109</v>
      </c>
    </row>
    <row r="58" spans="1:23" ht="14.25" customHeight="1">
      <c r="A58" s="27">
        <v>2006</v>
      </c>
      <c r="B58" s="24">
        <v>1004976</v>
      </c>
      <c r="C58" s="9">
        <v>897064</v>
      </c>
      <c r="D58" s="9">
        <v>471958</v>
      </c>
      <c r="E58" s="9">
        <v>425106</v>
      </c>
      <c r="F58" s="9">
        <v>294319</v>
      </c>
      <c r="G58" s="9">
        <v>130787</v>
      </c>
      <c r="H58" s="23">
        <v>107912</v>
      </c>
      <c r="I58" s="9"/>
      <c r="J58" s="24">
        <v>8.2805924221169178</v>
      </c>
      <c r="K58" s="9">
        <v>8.0813021843636701</v>
      </c>
      <c r="L58" s="9">
        <v>8.385215124757428</v>
      </c>
      <c r="M58" s="9">
        <v>7.7458844998669285</v>
      </c>
      <c r="N58" s="9">
        <v>7.3968793787949627</v>
      </c>
      <c r="O58" s="9">
        <v>8.5396316920753215</v>
      </c>
      <c r="P58" s="23">
        <v>9.9661680185872079</v>
      </c>
      <c r="R58" s="31">
        <v>100</v>
      </c>
      <c r="S58" s="29">
        <v>52.611407881711898</v>
      </c>
      <c r="T58" s="32">
        <v>47.388592118288102</v>
      </c>
      <c r="U58" s="29"/>
      <c r="V58" s="31">
        <v>61.591043447734954</v>
      </c>
      <c r="W58" s="32">
        <v>38.408956552265046</v>
      </c>
    </row>
    <row r="59" spans="1:23" ht="14.25" customHeight="1">
      <c r="A59" s="27">
        <v>2007</v>
      </c>
      <c r="B59" s="24">
        <v>1077541</v>
      </c>
      <c r="C59" s="9">
        <v>971175</v>
      </c>
      <c r="D59" s="9">
        <v>509107</v>
      </c>
      <c r="E59" s="9">
        <v>462068</v>
      </c>
      <c r="F59" s="9">
        <v>321282</v>
      </c>
      <c r="G59" s="9">
        <v>140786</v>
      </c>
      <c r="H59" s="23">
        <v>106366</v>
      </c>
      <c r="I59" s="9"/>
      <c r="J59" s="24">
        <v>7.2205704414831873</v>
      </c>
      <c r="K59" s="9">
        <v>8.2615064254055515</v>
      </c>
      <c r="L59" s="9">
        <v>7.8712512554083292</v>
      </c>
      <c r="M59" s="9">
        <v>8.6947725978932411</v>
      </c>
      <c r="N59" s="9">
        <v>9.1611482778889641</v>
      </c>
      <c r="O59" s="9">
        <v>7.6452552623731629</v>
      </c>
      <c r="P59" s="23">
        <v>-1.4326488249684965</v>
      </c>
      <c r="R59" s="31">
        <v>100</v>
      </c>
      <c r="S59" s="29">
        <v>52.421757149844261</v>
      </c>
      <c r="T59" s="32">
        <v>47.578242850155739</v>
      </c>
      <c r="U59" s="29"/>
      <c r="V59" s="31">
        <v>61.309458579051508</v>
      </c>
      <c r="W59" s="32">
        <v>38.690541420948492</v>
      </c>
    </row>
    <row r="60" spans="1:23">
      <c r="A60" s="27">
        <v>2008</v>
      </c>
      <c r="B60" s="24">
        <v>1112432</v>
      </c>
      <c r="C60" s="9">
        <v>1024817</v>
      </c>
      <c r="D60" s="9">
        <v>545226</v>
      </c>
      <c r="E60" s="9">
        <v>479591</v>
      </c>
      <c r="F60" s="9">
        <v>330124</v>
      </c>
      <c r="G60" s="9">
        <v>149467</v>
      </c>
      <c r="H60" s="23">
        <v>87615</v>
      </c>
      <c r="I60" s="9"/>
      <c r="J60" s="24">
        <v>3.238020641441941</v>
      </c>
      <c r="K60" s="9">
        <v>5.5234123613149055</v>
      </c>
      <c r="L60" s="9">
        <v>7.0945793320461137</v>
      </c>
      <c r="M60" s="9">
        <v>3.7922989689829212</v>
      </c>
      <c r="N60" s="9">
        <v>2.7520994017716571</v>
      </c>
      <c r="O60" s="9">
        <v>6.1660960606878534</v>
      </c>
      <c r="P60" s="23">
        <v>-17.628753549066435</v>
      </c>
      <c r="R60" s="31">
        <v>100</v>
      </c>
      <c r="S60" s="29">
        <v>53.202279041038544</v>
      </c>
      <c r="T60" s="32">
        <v>46.797720958961456</v>
      </c>
      <c r="U60" s="29"/>
      <c r="V60" s="31">
        <v>62.286628205860509</v>
      </c>
      <c r="W60" s="32">
        <v>37.713371794139491</v>
      </c>
    </row>
    <row r="61" spans="1:23">
      <c r="A61" s="27">
        <v>2009</v>
      </c>
      <c r="B61" s="24">
        <v>1072990</v>
      </c>
      <c r="C61" s="9">
        <v>1004290</v>
      </c>
      <c r="D61" s="9">
        <v>531653</v>
      </c>
      <c r="E61" s="9">
        <v>472637</v>
      </c>
      <c r="F61" s="9">
        <v>319670</v>
      </c>
      <c r="G61" s="9">
        <v>152967</v>
      </c>
      <c r="H61" s="23">
        <v>68700</v>
      </c>
      <c r="I61" s="9"/>
      <c r="J61" s="24">
        <v>-3.5455650322896104</v>
      </c>
      <c r="K61" s="9">
        <v>-2.0029917536496744</v>
      </c>
      <c r="L61" s="9">
        <v>-2.4894264029961866</v>
      </c>
      <c r="M61" s="9">
        <v>-1.4499855084853519</v>
      </c>
      <c r="N61" s="9">
        <v>-3.1666888805418569</v>
      </c>
      <c r="O61" s="9">
        <v>2.341654010584282</v>
      </c>
      <c r="P61" s="23">
        <v>-21.588769046396163</v>
      </c>
      <c r="R61" s="31">
        <v>100</v>
      </c>
      <c r="S61" s="29">
        <v>52.93819514283723</v>
      </c>
      <c r="T61" s="32">
        <v>47.06180485716277</v>
      </c>
      <c r="U61" s="29"/>
      <c r="V61" s="31">
        <v>62.450209849845479</v>
      </c>
      <c r="W61" s="32">
        <v>37.549790150154521</v>
      </c>
    </row>
    <row r="62" spans="1:23" s="55" customFormat="1">
      <c r="A62" s="27">
        <v>2010</v>
      </c>
      <c r="B62" s="247">
        <v>1077145</v>
      </c>
      <c r="C62" s="40">
        <v>987867</v>
      </c>
      <c r="D62" s="40">
        <v>528815</v>
      </c>
      <c r="E62" s="40">
        <v>459052</v>
      </c>
      <c r="F62" s="40">
        <v>301575</v>
      </c>
      <c r="G62" s="40">
        <v>157477</v>
      </c>
      <c r="H62" s="248">
        <v>89278</v>
      </c>
      <c r="I62" s="40"/>
      <c r="J62" s="247">
        <v>0.38723566855236591</v>
      </c>
      <c r="K62" s="40">
        <v>-1.6352846289418355</v>
      </c>
      <c r="L62" s="40">
        <v>-0.53380682512842448</v>
      </c>
      <c r="M62" s="40">
        <v>-2.8742988805362302</v>
      </c>
      <c r="N62" s="40">
        <v>-5.6605249163199538</v>
      </c>
      <c r="O62" s="40">
        <v>2.9483483365693175</v>
      </c>
      <c r="P62" s="248">
        <v>29.953420669577866</v>
      </c>
      <c r="R62" s="558">
        <v>100</v>
      </c>
      <c r="S62" s="180">
        <v>53.530991520113538</v>
      </c>
      <c r="T62" s="559">
        <v>46.469008479886462</v>
      </c>
      <c r="U62" s="180"/>
      <c r="V62" s="558">
        <v>63.682727393152618</v>
      </c>
      <c r="W62" s="559">
        <v>36.317272606847382</v>
      </c>
    </row>
    <row r="63" spans="1:23">
      <c r="A63" s="27">
        <v>2011</v>
      </c>
      <c r="B63" s="24">
        <v>1068690</v>
      </c>
      <c r="C63" s="9">
        <v>982573</v>
      </c>
      <c r="D63" s="9">
        <v>515740</v>
      </c>
      <c r="E63" s="9">
        <v>466833</v>
      </c>
      <c r="F63" s="9">
        <v>306334</v>
      </c>
      <c r="G63" s="9">
        <v>160499</v>
      </c>
      <c r="H63" s="23">
        <v>86117</v>
      </c>
      <c r="I63" s="9"/>
      <c r="J63" s="24">
        <v>-0.78494538803968172</v>
      </c>
      <c r="K63" s="9">
        <v>-0.53590210018150675</v>
      </c>
      <c r="L63" s="9">
        <v>-2.4725092896381584</v>
      </c>
      <c r="M63" s="9">
        <v>1.6950149438407891</v>
      </c>
      <c r="N63" s="9">
        <v>1.5780485782972642</v>
      </c>
      <c r="O63" s="9">
        <v>1.9190103951688187</v>
      </c>
      <c r="P63" s="23">
        <v>-3.5406259100786319</v>
      </c>
      <c r="R63" s="31">
        <v>100</v>
      </c>
      <c r="S63" s="29">
        <v>52.488720939818215</v>
      </c>
      <c r="T63" s="32">
        <v>47.511279060181785</v>
      </c>
      <c r="U63" s="29"/>
      <c r="V63" s="31">
        <v>62.73644465096816</v>
      </c>
      <c r="W63" s="32">
        <v>37.26355534903184</v>
      </c>
    </row>
    <row r="64" spans="1:23">
      <c r="A64" s="27">
        <v>2012</v>
      </c>
      <c r="B64" s="24">
        <v>1035964</v>
      </c>
      <c r="C64" s="9">
        <v>944742</v>
      </c>
      <c r="D64" s="9">
        <v>483951</v>
      </c>
      <c r="E64" s="9">
        <v>460791</v>
      </c>
      <c r="F64" s="9">
        <v>299971</v>
      </c>
      <c r="G64" s="9">
        <v>160820</v>
      </c>
      <c r="H64" s="23">
        <v>91222</v>
      </c>
      <c r="I64" s="9"/>
      <c r="J64" s="24">
        <v>-3.0622537873471245</v>
      </c>
      <c r="K64" s="9">
        <v>-3.850197389914034</v>
      </c>
      <c r="L64" s="9">
        <v>-6.1637646876333001</v>
      </c>
      <c r="M64" s="9">
        <v>-1.2942529769746303</v>
      </c>
      <c r="N64" s="9">
        <v>-2.0771445546364453</v>
      </c>
      <c r="O64" s="9">
        <v>0.20000124611367909</v>
      </c>
      <c r="P64" s="23">
        <v>5.9279816993160539</v>
      </c>
      <c r="R64" s="31">
        <v>100</v>
      </c>
      <c r="S64" s="29">
        <v>51.225731469544066</v>
      </c>
      <c r="T64" s="32">
        <v>48.774268530455934</v>
      </c>
      <c r="U64" s="29"/>
      <c r="V64" s="31">
        <v>61.734585838897239</v>
      </c>
      <c r="W64" s="32">
        <v>38.265414161102761</v>
      </c>
    </row>
    <row r="65" spans="1:23">
      <c r="A65" s="27">
        <v>2013</v>
      </c>
      <c r="B65" s="24">
        <v>1025652</v>
      </c>
      <c r="C65" s="9">
        <v>927716</v>
      </c>
      <c r="D65" s="9">
        <v>470153</v>
      </c>
      <c r="E65" s="9">
        <v>457563</v>
      </c>
      <c r="F65" s="9">
        <v>298428</v>
      </c>
      <c r="G65" s="9">
        <v>159135</v>
      </c>
      <c r="H65" s="23">
        <v>97936</v>
      </c>
      <c r="I65" s="9"/>
      <c r="J65" s="24">
        <v>-0.99540138460409988</v>
      </c>
      <c r="K65" s="9">
        <v>-1.8021851468443262</v>
      </c>
      <c r="L65" s="9">
        <v>-2.8511150922304163</v>
      </c>
      <c r="M65" s="9">
        <v>-0.700534515648088</v>
      </c>
      <c r="N65" s="9">
        <v>-0.51438305702884435</v>
      </c>
      <c r="O65" s="9">
        <v>-1.0477552543216029</v>
      </c>
      <c r="P65" s="23">
        <v>7.3600666505886814</v>
      </c>
      <c r="R65" s="31">
        <v>100</v>
      </c>
      <c r="S65" s="29">
        <v>50.678548176381568</v>
      </c>
      <c r="T65" s="32">
        <v>49.321451823618432</v>
      </c>
      <c r="U65" s="29"/>
      <c r="V65" s="31">
        <v>61.171561618098806</v>
      </c>
      <c r="W65" s="32">
        <v>38.828438381901194</v>
      </c>
    </row>
    <row r="66" spans="1:23">
      <c r="A66" s="27">
        <v>2014</v>
      </c>
      <c r="B66" s="24">
        <v>1038949</v>
      </c>
      <c r="C66" s="9">
        <v>935582</v>
      </c>
      <c r="D66" s="9">
        <v>476301</v>
      </c>
      <c r="E66" s="9">
        <v>459281</v>
      </c>
      <c r="F66" s="9">
        <v>298570</v>
      </c>
      <c r="G66" s="9">
        <v>160711</v>
      </c>
      <c r="H66" s="23">
        <v>103367</v>
      </c>
      <c r="I66" s="9"/>
      <c r="J66" s="24">
        <v>1.2964436280531899</v>
      </c>
      <c r="K66" s="9">
        <v>0.84788879355319757</v>
      </c>
      <c r="L66" s="9">
        <v>1.3076594215074566</v>
      </c>
      <c r="M66" s="9">
        <v>0.37546742197249738</v>
      </c>
      <c r="N66" s="9">
        <v>4.7582666505818771E-2</v>
      </c>
      <c r="O66" s="9">
        <v>0.99035410186318895</v>
      </c>
      <c r="P66" s="23">
        <v>5.5454582584544942</v>
      </c>
      <c r="R66" s="31">
        <v>100</v>
      </c>
      <c r="S66" s="29">
        <v>50.909594241872973</v>
      </c>
      <c r="T66" s="32">
        <v>49.090405758127027</v>
      </c>
      <c r="U66" s="29"/>
      <c r="V66" s="31">
        <v>61.468425066882098</v>
      </c>
      <c r="W66" s="32">
        <v>38.531574933117902</v>
      </c>
    </row>
    <row r="67" spans="1:23" s="160" customFormat="1">
      <c r="A67" s="27">
        <v>2015</v>
      </c>
      <c r="B67" s="247">
        <v>1087112</v>
      </c>
      <c r="C67" s="40">
        <v>974923</v>
      </c>
      <c r="D67" s="40">
        <v>497019</v>
      </c>
      <c r="E67" s="40">
        <v>477904</v>
      </c>
      <c r="F67" s="40">
        <v>313007</v>
      </c>
      <c r="G67" s="40">
        <v>164897</v>
      </c>
      <c r="H67" s="248">
        <v>112189</v>
      </c>
      <c r="I67" s="665"/>
      <c r="J67" s="247">
        <v>4.6357424666658265</v>
      </c>
      <c r="K67" s="40">
        <v>4.2049761538806907</v>
      </c>
      <c r="L67" s="40">
        <v>4.3497704182859254</v>
      </c>
      <c r="M67" s="40">
        <v>4.054816114753268</v>
      </c>
      <c r="N67" s="40">
        <v>4.8353819874736192</v>
      </c>
      <c r="O67" s="40">
        <v>2.6046754733652255</v>
      </c>
      <c r="P67" s="248">
        <v>8.5346387144833447</v>
      </c>
      <c r="R67" s="558">
        <v>100</v>
      </c>
      <c r="S67" s="180">
        <v>50.980333831492331</v>
      </c>
      <c r="T67" s="559">
        <v>49.019666168507669</v>
      </c>
      <c r="V67" s="558">
        <v>61.358400841454468</v>
      </c>
      <c r="W67" s="559">
        <v>38.641599158545532</v>
      </c>
    </row>
    <row r="68" spans="1:23" s="55" customFormat="1">
      <c r="A68" s="27">
        <v>2016</v>
      </c>
      <c r="B68" s="247">
        <v>1122967</v>
      </c>
      <c r="C68" s="40">
        <v>1008191</v>
      </c>
      <c r="D68" s="40">
        <v>508025</v>
      </c>
      <c r="E68" s="40">
        <v>500166</v>
      </c>
      <c r="F68" s="40">
        <v>330742</v>
      </c>
      <c r="G68" s="40">
        <v>169424</v>
      </c>
      <c r="H68" s="248">
        <v>114776</v>
      </c>
      <c r="I68" s="40"/>
      <c r="J68" s="247">
        <v>3.2981882271559959</v>
      </c>
      <c r="K68" s="40">
        <v>3.4123720539981139</v>
      </c>
      <c r="L68" s="40">
        <v>2.2144022663117546</v>
      </c>
      <c r="M68" s="40">
        <v>4.6582577254009161</v>
      </c>
      <c r="N68" s="40">
        <v>5.6660074694815155</v>
      </c>
      <c r="O68" s="40">
        <v>2.7453501276554437</v>
      </c>
      <c r="P68" s="248">
        <v>2.3059301714071889</v>
      </c>
      <c r="R68" s="558">
        <v>100</v>
      </c>
      <c r="S68" s="180">
        <v>50.389757496347421</v>
      </c>
      <c r="T68" s="559">
        <v>49.610242503652579</v>
      </c>
      <c r="V68" s="558">
        <v>60.568071943698307</v>
      </c>
      <c r="W68" s="559">
        <v>39.431928056301693</v>
      </c>
    </row>
    <row r="69" spans="1:23" s="55" customFormat="1">
      <c r="A69" s="27">
        <v>2017</v>
      </c>
      <c r="B69" s="247">
        <v>1170024</v>
      </c>
      <c r="C69" s="40">
        <v>1049993</v>
      </c>
      <c r="D69" s="40">
        <v>528140</v>
      </c>
      <c r="E69" s="40">
        <v>521853</v>
      </c>
      <c r="F69" s="40">
        <v>346368</v>
      </c>
      <c r="G69" s="40">
        <v>175485</v>
      </c>
      <c r="H69" s="248">
        <v>120031</v>
      </c>
      <c r="I69" s="40"/>
      <c r="J69" s="247">
        <v>4.1904169935536917</v>
      </c>
      <c r="K69" s="40">
        <v>4.1462381632051848</v>
      </c>
      <c r="L69" s="40">
        <v>3.9594508144284335</v>
      </c>
      <c r="M69" s="40">
        <v>4.3359604611268976</v>
      </c>
      <c r="N69" s="40">
        <v>4.7245284844380286</v>
      </c>
      <c r="O69" s="40">
        <v>3.5774152422324956</v>
      </c>
      <c r="P69" s="248">
        <v>4.5784833066146335</v>
      </c>
      <c r="R69" s="558">
        <v>100</v>
      </c>
      <c r="S69" s="180">
        <v>50.299382948267272</v>
      </c>
      <c r="T69" s="559">
        <v>49.700617051732728</v>
      </c>
      <c r="V69" s="558">
        <v>60.392815160067144</v>
      </c>
      <c r="W69" s="559">
        <v>39.607184839932856</v>
      </c>
    </row>
    <row r="70" spans="1:23" s="399" customFormat="1">
      <c r="A70" s="561">
        <v>2018</v>
      </c>
      <c r="B70" s="562">
        <v>1212276</v>
      </c>
      <c r="C70" s="563">
        <v>1085965</v>
      </c>
      <c r="D70" s="563">
        <v>550649</v>
      </c>
      <c r="E70" s="563">
        <v>535316</v>
      </c>
      <c r="F70" s="563">
        <v>354444</v>
      </c>
      <c r="G70" s="563">
        <v>180872</v>
      </c>
      <c r="H70" s="564">
        <v>126311</v>
      </c>
      <c r="J70" s="562">
        <v>3.6112079752210313</v>
      </c>
      <c r="K70" s="563">
        <v>3.4259276014221074</v>
      </c>
      <c r="L70" s="563">
        <v>4.2619381224675346</v>
      </c>
      <c r="M70" s="563">
        <v>2.5798452821005124</v>
      </c>
      <c r="N70" s="563">
        <v>2.3316241685144234</v>
      </c>
      <c r="O70" s="563">
        <v>3.0697780437074496</v>
      </c>
      <c r="P70" s="564">
        <v>5.2319817380509948</v>
      </c>
      <c r="R70" s="565">
        <v>100</v>
      </c>
      <c r="S70" s="566">
        <v>50.705961978516804</v>
      </c>
      <c r="T70" s="567">
        <v>49.294038021483196</v>
      </c>
      <c r="V70" s="565">
        <v>60.838941412650414</v>
      </c>
      <c r="W70" s="567">
        <v>39.161058587349586</v>
      </c>
    </row>
    <row r="71" spans="1:23" s="399" customFormat="1">
      <c r="A71" s="561">
        <v>2019</v>
      </c>
      <c r="B71" s="562">
        <v>1253710</v>
      </c>
      <c r="C71" s="563">
        <v>1126211</v>
      </c>
      <c r="D71" s="563">
        <v>585833</v>
      </c>
      <c r="E71" s="563">
        <v>540378</v>
      </c>
      <c r="F71" s="563">
        <v>353553</v>
      </c>
      <c r="G71" s="563">
        <v>186825</v>
      </c>
      <c r="H71" s="564">
        <v>127499</v>
      </c>
      <c r="J71" s="562">
        <v>3.4178685381876628</v>
      </c>
      <c r="K71" s="563">
        <v>3.7060126247162595</v>
      </c>
      <c r="L71" s="563">
        <v>6.3895512386293207</v>
      </c>
      <c r="M71" s="563">
        <v>0.9456096959552962</v>
      </c>
      <c r="N71" s="563">
        <v>-0.25137962555439319</v>
      </c>
      <c r="O71" s="563">
        <v>3.2912778097217821</v>
      </c>
      <c r="P71" s="564">
        <v>0.94053566197718208</v>
      </c>
      <c r="R71" s="565">
        <v>100</v>
      </c>
      <c r="S71" s="566">
        <v>52.018049903614866</v>
      </c>
      <c r="T71" s="567">
        <v>47.981950096385134</v>
      </c>
      <c r="V71" s="565">
        <v>62.363394813207776</v>
      </c>
      <c r="W71" s="567">
        <v>37.636605186792224</v>
      </c>
    </row>
    <row r="72" spans="1:23" s="985" customFormat="1">
      <c r="A72" s="981">
        <v>2020</v>
      </c>
      <c r="B72" s="982">
        <v>1129214</v>
      </c>
      <c r="C72" s="983">
        <v>1026995</v>
      </c>
      <c r="D72" s="983">
        <v>561866</v>
      </c>
      <c r="E72" s="983">
        <v>465129</v>
      </c>
      <c r="F72" s="983">
        <v>273633</v>
      </c>
      <c r="G72" s="983">
        <v>191496</v>
      </c>
      <c r="H72" s="984">
        <v>102219</v>
      </c>
      <c r="J72" s="982">
        <v>-9.9302071451930711</v>
      </c>
      <c r="K72" s="983">
        <v>-8.8097168292620154</v>
      </c>
      <c r="L72" s="983">
        <v>-4.0910976336259619</v>
      </c>
      <c r="M72" s="983">
        <v>-13.925252323373638</v>
      </c>
      <c r="N72" s="983">
        <v>-22.604814553970687</v>
      </c>
      <c r="O72" s="983">
        <v>2.5002007226013756</v>
      </c>
      <c r="P72" s="984">
        <v>-19.827606491031304</v>
      </c>
      <c r="R72" s="986">
        <v>100</v>
      </c>
      <c r="S72" s="987">
        <v>54.709711342314229</v>
      </c>
      <c r="T72" s="988">
        <v>45.290288657685771</v>
      </c>
      <c r="V72" s="986">
        <v>67.249152901439743</v>
      </c>
      <c r="W72" s="988">
        <v>32.750847098560264</v>
      </c>
    </row>
    <row r="73" spans="1:23" s="399" customFormat="1">
      <c r="A73" s="561">
        <v>2021</v>
      </c>
      <c r="B73" s="562">
        <v>1235474</v>
      </c>
      <c r="C73" s="563">
        <v>1108501</v>
      </c>
      <c r="D73" s="563">
        <v>604193</v>
      </c>
      <c r="E73" s="563">
        <v>504308</v>
      </c>
      <c r="F73" s="563">
        <v>302068</v>
      </c>
      <c r="G73" s="563">
        <v>202240</v>
      </c>
      <c r="H73" s="564">
        <v>126973</v>
      </c>
      <c r="J73" s="562">
        <v>9.4100852451351145</v>
      </c>
      <c r="K73" s="563">
        <v>7.9363580153749558</v>
      </c>
      <c r="L73" s="563">
        <v>7.5332908558268352</v>
      </c>
      <c r="M73" s="563">
        <v>8.4232546239860326</v>
      </c>
      <c r="N73" s="563">
        <v>10.391655977166492</v>
      </c>
      <c r="O73" s="563">
        <v>5.6105610561056007</v>
      </c>
      <c r="P73" s="564">
        <v>24.216632915602766</v>
      </c>
      <c r="R73" s="565">
        <v>100</v>
      </c>
      <c r="S73" s="566">
        <v>54.505408655472571</v>
      </c>
      <c r="T73" s="567">
        <v>45.494591344527429</v>
      </c>
      <c r="V73" s="565">
        <v>66.668763192943317</v>
      </c>
      <c r="W73" s="567">
        <v>33.331236807056683</v>
      </c>
    </row>
    <row r="74" spans="1:23" s="399" customFormat="1">
      <c r="A74" s="561">
        <v>2022</v>
      </c>
      <c r="B74" s="562">
        <v>1373629</v>
      </c>
      <c r="C74" s="563">
        <v>1241234</v>
      </c>
      <c r="D74" s="563">
        <v>655862</v>
      </c>
      <c r="E74" s="563">
        <v>585372</v>
      </c>
      <c r="F74" s="563">
        <v>363487</v>
      </c>
      <c r="G74" s="563">
        <v>221885</v>
      </c>
      <c r="H74" s="564">
        <v>132395</v>
      </c>
      <c r="J74" s="562">
        <v>11.182347827635386</v>
      </c>
      <c r="K74" s="563">
        <v>11.974098354444429</v>
      </c>
      <c r="L74" s="563">
        <v>8.5517376070229254</v>
      </c>
      <c r="M74" s="563">
        <v>16.074303798472368</v>
      </c>
      <c r="N74" s="563">
        <v>20.332838963412204</v>
      </c>
      <c r="O74" s="563">
        <v>9.7137064873417778</v>
      </c>
      <c r="P74" s="564">
        <v>4.2701991762028157</v>
      </c>
      <c r="R74" s="565">
        <v>100</v>
      </c>
      <c r="S74" s="566">
        <v>52.839512936319821</v>
      </c>
      <c r="T74" s="567">
        <v>47.160487063680179</v>
      </c>
      <c r="V74" s="565">
        <v>64.341260942032605</v>
      </c>
      <c r="W74" s="567">
        <v>35.658739057967388</v>
      </c>
    </row>
    <row r="75" spans="1:23" s="399" customFormat="1">
      <c r="A75" s="561">
        <v>2023</v>
      </c>
      <c r="B75" s="562">
        <v>1498324</v>
      </c>
      <c r="C75" s="563">
        <v>1354775</v>
      </c>
      <c r="D75" s="563">
        <v>715607</v>
      </c>
      <c r="E75" s="563">
        <v>639168</v>
      </c>
      <c r="F75" s="563">
        <v>403452</v>
      </c>
      <c r="G75" s="563">
        <v>235716</v>
      </c>
      <c r="H75" s="564">
        <v>143549</v>
      </c>
      <c r="J75" s="562">
        <v>9.0777786432872265</v>
      </c>
      <c r="K75" s="563">
        <v>9.1474290907274547</v>
      </c>
      <c r="L75" s="563">
        <v>9.1093858159186034</v>
      </c>
      <c r="M75" s="563">
        <v>9.1900535044382003</v>
      </c>
      <c r="N75" s="563">
        <v>10.994891151540486</v>
      </c>
      <c r="O75" s="563">
        <v>6.2334091984586504</v>
      </c>
      <c r="P75" s="564">
        <v>8.4247894557951675</v>
      </c>
      <c r="R75" s="565">
        <v>100</v>
      </c>
      <c r="S75" s="566">
        <v>52.821095753907478</v>
      </c>
      <c r="T75" s="567">
        <v>47.178904246092522</v>
      </c>
      <c r="V75" s="565">
        <v>63.94720921774455</v>
      </c>
      <c r="W75" s="567">
        <v>36.05279078225545</v>
      </c>
    </row>
    <row r="76" spans="1:23" s="399" customFormat="1">
      <c r="A76" s="561" t="s">
        <v>979</v>
      </c>
      <c r="B76" s="562">
        <v>1591627</v>
      </c>
      <c r="C76" s="563">
        <v>1436026</v>
      </c>
      <c r="D76" s="563">
        <v>770480</v>
      </c>
      <c r="E76" s="563">
        <v>665546</v>
      </c>
      <c r="F76" s="563">
        <v>421468.41348258912</v>
      </c>
      <c r="G76" s="563">
        <v>244077.58651741088</v>
      </c>
      <c r="H76" s="564">
        <v>155601</v>
      </c>
      <c r="J76" s="562">
        <v>6.2271578109941439</v>
      </c>
      <c r="K76" s="563">
        <v>5.997379638685385</v>
      </c>
      <c r="L76" s="563">
        <v>7.6680356676220418</v>
      </c>
      <c r="M76" s="563">
        <v>4.1269275057574939</v>
      </c>
      <c r="N76" s="563">
        <v>4.4655655400367644</v>
      </c>
      <c r="O76" s="563">
        <v>3.5473139360123529</v>
      </c>
      <c r="P76" s="564">
        <v>8.3957394339215128</v>
      </c>
      <c r="R76" s="565">
        <v>100</v>
      </c>
      <c r="S76" s="566">
        <v>53.653624655820998</v>
      </c>
      <c r="T76" s="567">
        <v>46.346375344179002</v>
      </c>
      <c r="V76" s="565">
        <v>64.640381352481612</v>
      </c>
      <c r="W76" s="567">
        <v>35.359618647518381</v>
      </c>
    </row>
    <row r="77" spans="1:23">
      <c r="C77" s="10"/>
    </row>
    <row r="78" spans="1:23">
      <c r="C78" s="10"/>
    </row>
  </sheetData>
  <mergeCells count="4">
    <mergeCell ref="J1:P1"/>
    <mergeCell ref="J2:P2"/>
    <mergeCell ref="R1:T1"/>
    <mergeCell ref="V1:W1"/>
  </mergeCells>
  <hyperlinks>
    <hyperlink ref="A1" location="'INDICE DE CUADROS'!A1" display="Índice" xr:uid="{00000000-0004-0000-0800-000000000000}"/>
  </hyperlinks>
  <pageMargins left="0.23622047244094491" right="0.23622047244094491" top="0.74803149606299213" bottom="0.74803149606299213" header="0.31496062992125984" footer="0.31496062992125984"/>
  <pageSetup paperSize="9" scale="78" orientation="portrait" r:id="rId1"/>
  <headerFooter alignWithMargins="0">
    <oddHeader>&amp;L&amp;8
BDMACRO
Diciembre 2015&amp;R
&amp;8
&amp;"Arial,Cursiva"Base de Datos Macroeconómicos de la Economía Española&amp;"Arial,Normal"
Ministerio de Hacienda y Administraciones Públicas</oddHeader>
  </headerFooter>
  <rowBreaks count="1" manualBreakCount="1">
    <brk id="58" max="16383" man="1"/>
  </rowBreaks>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5">
    <tabColor rgb="FF7030A0"/>
    <pageSetUpPr fitToPage="1"/>
  </sheetPr>
  <dimension ref="A1:X76"/>
  <sheetViews>
    <sheetView showGridLines="0" zoomScale="80" zoomScaleNormal="8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baseColWidth="10" defaultColWidth="11.42578125" defaultRowHeight="12.75"/>
  <cols>
    <col min="1" max="1" width="13" style="1" customWidth="1"/>
    <col min="2" max="2" width="12.7109375" style="1" customWidth="1"/>
    <col min="3" max="3" width="16.28515625" style="1" customWidth="1"/>
    <col min="4" max="4" width="12.7109375" style="1" customWidth="1"/>
    <col min="5" max="5" width="21.28515625" style="1" customWidth="1"/>
    <col min="6" max="6" width="11.7109375" style="1" customWidth="1"/>
    <col min="7" max="7" width="14.28515625" style="1" customWidth="1"/>
    <col min="8" max="8" width="11.7109375" style="1" customWidth="1"/>
    <col min="9" max="9" width="14.28515625" style="1" customWidth="1"/>
    <col min="10" max="10" width="16.140625" style="1" customWidth="1"/>
    <col min="11" max="11" width="14.85546875" style="1" customWidth="1"/>
    <col min="12" max="12" width="17.28515625" style="1" customWidth="1"/>
    <col min="13" max="13" width="5.5703125" style="1" customWidth="1"/>
    <col min="14" max="14" width="12.7109375" style="1" customWidth="1"/>
    <col min="15" max="15" width="16" style="1" customWidth="1"/>
    <col min="16" max="16" width="15.28515625" style="1" customWidth="1"/>
    <col min="17" max="17" width="16.42578125" style="1" customWidth="1"/>
    <col min="18" max="18" width="11" style="1" customWidth="1"/>
    <col min="19" max="19" width="14.42578125" style="1" customWidth="1"/>
    <col min="20" max="20" width="9.7109375" style="1" customWidth="1"/>
    <col min="21" max="21" width="13.5703125" style="1" customWidth="1"/>
    <col min="22" max="22" width="12.42578125" style="1" customWidth="1"/>
    <col min="23" max="23" width="16.42578125" style="1" customWidth="1"/>
    <col min="24" max="24" width="14.7109375" style="1" customWidth="1"/>
    <col min="25" max="16384" width="11.42578125" style="1"/>
  </cols>
  <sheetData>
    <row r="1" spans="1:24" ht="129.75" customHeight="1" thickTop="1" thickBot="1">
      <c r="A1" s="130" t="s">
        <v>132</v>
      </c>
      <c r="B1" s="282" t="s">
        <v>516</v>
      </c>
      <c r="C1" s="292"/>
      <c r="D1" s="292"/>
      <c r="E1" s="292"/>
      <c r="F1" s="292"/>
      <c r="G1" s="292"/>
      <c r="H1" s="292"/>
      <c r="I1" s="292"/>
      <c r="J1" s="292"/>
      <c r="K1" s="292"/>
      <c r="L1" s="293"/>
      <c r="M1" s="497"/>
      <c r="N1" s="1423" t="s">
        <v>516</v>
      </c>
      <c r="O1" s="1424"/>
      <c r="P1" s="1424"/>
      <c r="Q1" s="1424"/>
      <c r="R1" s="1424"/>
      <c r="S1" s="1424"/>
      <c r="T1" s="1424"/>
      <c r="U1" s="1424"/>
      <c r="V1" s="1424"/>
      <c r="W1" s="1424"/>
      <c r="X1" s="1425"/>
    </row>
    <row r="2" spans="1:24" ht="53.65" customHeight="1" thickTop="1" thickBot="1">
      <c r="B2" s="282" t="s">
        <v>35</v>
      </c>
      <c r="C2" s="292"/>
      <c r="D2" s="292"/>
      <c r="E2" s="292"/>
      <c r="F2" s="292"/>
      <c r="G2" s="292"/>
      <c r="H2" s="292"/>
      <c r="I2" s="292"/>
      <c r="J2" s="292"/>
      <c r="K2" s="292"/>
      <c r="L2" s="293"/>
      <c r="M2" s="497"/>
      <c r="N2" s="1423" t="s">
        <v>133</v>
      </c>
      <c r="O2" s="1424"/>
      <c r="P2" s="1424"/>
      <c r="Q2" s="1424"/>
      <c r="R2" s="1424"/>
      <c r="S2" s="1424"/>
      <c r="T2" s="1424"/>
      <c r="U2" s="1424"/>
      <c r="V2" s="1424"/>
      <c r="W2" s="1424"/>
      <c r="X2" s="1425"/>
    </row>
    <row r="3" spans="1:24" ht="17.25" customHeight="1" thickTop="1" thickBot="1">
      <c r="B3" s="169"/>
      <c r="C3" s="169"/>
      <c r="D3" s="169"/>
      <c r="E3" s="169"/>
      <c r="F3" s="169"/>
      <c r="G3" s="169"/>
      <c r="H3" s="169"/>
      <c r="I3" s="169"/>
      <c r="J3" s="169"/>
      <c r="K3" s="169"/>
      <c r="N3" s="169"/>
      <c r="O3" s="169"/>
      <c r="P3" s="169"/>
      <c r="Q3" s="169"/>
      <c r="R3" s="169"/>
      <c r="S3" s="169"/>
      <c r="T3" s="169"/>
      <c r="U3" s="169"/>
      <c r="V3" s="169"/>
      <c r="W3" s="169"/>
    </row>
    <row r="4" spans="1:24" ht="50.1" customHeight="1" thickTop="1" thickBot="1">
      <c r="B4" s="479" t="s">
        <v>620</v>
      </c>
      <c r="C4" s="480" t="s">
        <v>628</v>
      </c>
      <c r="D4" s="480" t="s">
        <v>629</v>
      </c>
      <c r="E4" s="480" t="s">
        <v>634</v>
      </c>
      <c r="F4" s="480" t="s">
        <v>630</v>
      </c>
      <c r="G4" s="480" t="s">
        <v>610</v>
      </c>
      <c r="H4" s="480" t="s">
        <v>611</v>
      </c>
      <c r="I4" s="480" t="s">
        <v>632</v>
      </c>
      <c r="J4" s="570" t="s">
        <v>219</v>
      </c>
      <c r="K4" s="480" t="s">
        <v>631</v>
      </c>
      <c r="L4" s="481" t="s">
        <v>633</v>
      </c>
      <c r="M4" s="538"/>
      <c r="N4" s="479" t="s">
        <v>620</v>
      </c>
      <c r="O4" s="480" t="s">
        <v>221</v>
      </c>
      <c r="P4" s="480" t="s">
        <v>629</v>
      </c>
      <c r="Q4" s="480" t="s">
        <v>634</v>
      </c>
      <c r="R4" s="480" t="s">
        <v>630</v>
      </c>
      <c r="S4" s="480" t="s">
        <v>610</v>
      </c>
      <c r="T4" s="480" t="s">
        <v>611</v>
      </c>
      <c r="U4" s="480" t="s">
        <v>632</v>
      </c>
      <c r="V4" s="570" t="s">
        <v>219</v>
      </c>
      <c r="W4" s="480" t="s">
        <v>631</v>
      </c>
      <c r="X4" s="481" t="s">
        <v>633</v>
      </c>
    </row>
    <row r="5" spans="1:24" ht="75.75" customHeight="1" thickTop="1" thickBot="1">
      <c r="A5" s="59"/>
      <c r="B5" s="571" t="s">
        <v>0</v>
      </c>
      <c r="C5" s="572" t="s">
        <v>46</v>
      </c>
      <c r="D5" s="572" t="s">
        <v>48</v>
      </c>
      <c r="E5" s="572" t="s">
        <v>49</v>
      </c>
      <c r="F5" s="572" t="s">
        <v>50</v>
      </c>
      <c r="G5" s="572" t="s">
        <v>51</v>
      </c>
      <c r="H5" s="572" t="s">
        <v>52</v>
      </c>
      <c r="I5" s="572" t="s">
        <v>53</v>
      </c>
      <c r="J5" s="46" t="s">
        <v>179</v>
      </c>
      <c r="K5" s="572" t="s">
        <v>54</v>
      </c>
      <c r="L5" s="573" t="s">
        <v>55</v>
      </c>
      <c r="M5" s="151"/>
      <c r="N5" s="571" t="s">
        <v>0</v>
      </c>
      <c r="O5" s="572" t="s">
        <v>46</v>
      </c>
      <c r="P5" s="572" t="s">
        <v>48</v>
      </c>
      <c r="Q5" s="572" t="s">
        <v>49</v>
      </c>
      <c r="R5" s="572" t="s">
        <v>50</v>
      </c>
      <c r="S5" s="572" t="s">
        <v>51</v>
      </c>
      <c r="T5" s="572" t="s">
        <v>52</v>
      </c>
      <c r="U5" s="574" t="s">
        <v>53</v>
      </c>
      <c r="V5" s="46" t="s">
        <v>179</v>
      </c>
      <c r="W5" s="572" t="s">
        <v>54</v>
      </c>
      <c r="X5" s="575" t="s">
        <v>55</v>
      </c>
    </row>
    <row r="6" spans="1:24" ht="14.25" customHeight="1" thickTop="1">
      <c r="A6" s="37">
        <v>1954</v>
      </c>
      <c r="B6" s="42">
        <v>2470.8404360302675</v>
      </c>
      <c r="C6" s="387"/>
      <c r="D6" s="387"/>
      <c r="E6" s="387"/>
      <c r="F6" s="387"/>
      <c r="G6" s="387"/>
      <c r="H6" s="387"/>
      <c r="I6" s="387"/>
      <c r="J6" s="387"/>
      <c r="K6" s="387"/>
      <c r="L6" s="576"/>
      <c r="M6" s="9"/>
      <c r="N6" s="577"/>
      <c r="O6" s="387"/>
      <c r="P6" s="387"/>
      <c r="Q6" s="387"/>
      <c r="R6" s="387"/>
      <c r="S6" s="387"/>
      <c r="T6" s="387"/>
      <c r="U6" s="387"/>
      <c r="V6" s="387"/>
      <c r="W6" s="387"/>
      <c r="X6" s="576"/>
    </row>
    <row r="7" spans="1:24" ht="14.25" customHeight="1">
      <c r="A7" s="37">
        <v>1955</v>
      </c>
      <c r="B7" s="42">
        <v>2757.3256323432392</v>
      </c>
      <c r="C7" s="9"/>
      <c r="D7" s="9"/>
      <c r="E7" s="9"/>
      <c r="F7" s="9"/>
      <c r="G7" s="9"/>
      <c r="H7" s="9"/>
      <c r="I7" s="9"/>
      <c r="J7" s="9"/>
      <c r="K7" s="9"/>
      <c r="L7" s="41"/>
      <c r="M7" s="9"/>
      <c r="N7" s="42">
        <v>11.594645778634272</v>
      </c>
      <c r="O7" s="9"/>
      <c r="P7" s="9"/>
      <c r="Q7" s="9"/>
      <c r="R7" s="9"/>
      <c r="S7" s="9"/>
      <c r="T7" s="9"/>
      <c r="U7" s="9"/>
      <c r="V7" s="9"/>
      <c r="W7" s="9"/>
      <c r="X7" s="41"/>
    </row>
    <row r="8" spans="1:24" ht="14.25" customHeight="1">
      <c r="A8" s="37">
        <v>1956</v>
      </c>
      <c r="B8" s="42">
        <v>3167.5551163074106</v>
      </c>
      <c r="C8" s="9"/>
      <c r="D8" s="9"/>
      <c r="E8" s="9"/>
      <c r="F8" s="9"/>
      <c r="G8" s="9"/>
      <c r="H8" s="9"/>
      <c r="I8" s="9"/>
      <c r="J8" s="9"/>
      <c r="K8" s="9"/>
      <c r="L8" s="41"/>
      <c r="M8" s="9"/>
      <c r="N8" s="42">
        <v>14.877803301583526</v>
      </c>
      <c r="O8" s="9"/>
      <c r="P8" s="9"/>
      <c r="Q8" s="9"/>
      <c r="R8" s="9"/>
      <c r="S8" s="9"/>
      <c r="T8" s="9"/>
      <c r="U8" s="9"/>
      <c r="V8" s="9"/>
      <c r="W8" s="9"/>
      <c r="X8" s="41"/>
    </row>
    <row r="9" spans="1:24" ht="14.25" customHeight="1">
      <c r="A9" s="37">
        <v>1957</v>
      </c>
      <c r="B9" s="42">
        <v>3713.7147357941253</v>
      </c>
      <c r="C9" s="9"/>
      <c r="D9" s="9"/>
      <c r="E9" s="9"/>
      <c r="F9" s="9"/>
      <c r="G9" s="9"/>
      <c r="H9" s="9"/>
      <c r="I9" s="9"/>
      <c r="J9" s="9"/>
      <c r="K9" s="9"/>
      <c r="L9" s="41"/>
      <c r="M9" s="9"/>
      <c r="N9" s="42">
        <v>17.242308324011191</v>
      </c>
      <c r="O9" s="9"/>
      <c r="P9" s="9"/>
      <c r="Q9" s="9"/>
      <c r="R9" s="9"/>
      <c r="S9" s="9"/>
      <c r="T9" s="9"/>
      <c r="U9" s="9"/>
      <c r="V9" s="9"/>
      <c r="W9" s="9"/>
      <c r="X9" s="41"/>
    </row>
    <row r="10" spans="1:24" ht="14.25" customHeight="1">
      <c r="A10" s="37">
        <v>1958</v>
      </c>
      <c r="B10" s="42">
        <v>4269.6622173122632</v>
      </c>
      <c r="C10" s="9"/>
      <c r="D10" s="9"/>
      <c r="E10" s="9"/>
      <c r="F10" s="9"/>
      <c r="G10" s="9"/>
      <c r="H10" s="9"/>
      <c r="I10" s="9"/>
      <c r="J10" s="9"/>
      <c r="K10" s="9"/>
      <c r="L10" s="41"/>
      <c r="M10" s="9"/>
      <c r="N10" s="42">
        <v>14.970118091185491</v>
      </c>
      <c r="O10" s="9"/>
      <c r="P10" s="9"/>
      <c r="Q10" s="9"/>
      <c r="R10" s="9"/>
      <c r="S10" s="9"/>
      <c r="T10" s="9"/>
      <c r="U10" s="9"/>
      <c r="V10" s="9"/>
      <c r="W10" s="9"/>
      <c r="X10" s="41"/>
    </row>
    <row r="11" spans="1:24" ht="14.25" customHeight="1">
      <c r="A11" s="37">
        <v>1959</v>
      </c>
      <c r="B11" s="42">
        <v>4428.0290765273512</v>
      </c>
      <c r="C11" s="9"/>
      <c r="D11" s="9"/>
      <c r="E11" s="9"/>
      <c r="F11" s="9"/>
      <c r="G11" s="9"/>
      <c r="H11" s="9"/>
      <c r="I11" s="9"/>
      <c r="J11" s="9"/>
      <c r="K11" s="9"/>
      <c r="L11" s="41"/>
      <c r="M11" s="9"/>
      <c r="N11" s="42">
        <v>3.7091191563809245</v>
      </c>
      <c r="O11" s="9"/>
      <c r="P11" s="9"/>
      <c r="Q11" s="9"/>
      <c r="R11" s="9"/>
      <c r="S11" s="9"/>
      <c r="T11" s="9"/>
      <c r="U11" s="9"/>
      <c r="V11" s="9"/>
      <c r="W11" s="9"/>
      <c r="X11" s="41"/>
    </row>
    <row r="12" spans="1:24" ht="14.25" customHeight="1">
      <c r="A12" s="37">
        <v>1960</v>
      </c>
      <c r="B12" s="42">
        <v>4554.8919198149215</v>
      </c>
      <c r="C12" s="9"/>
      <c r="D12" s="9"/>
      <c r="E12" s="9"/>
      <c r="F12" s="9"/>
      <c r="G12" s="9"/>
      <c r="H12" s="9"/>
      <c r="I12" s="9"/>
      <c r="J12" s="9"/>
      <c r="K12" s="9"/>
      <c r="L12" s="41"/>
      <c r="M12" s="9"/>
      <c r="N12" s="42">
        <v>2.8649957146862581</v>
      </c>
      <c r="O12" s="9"/>
      <c r="P12" s="9"/>
      <c r="Q12" s="9"/>
      <c r="R12" s="9"/>
      <c r="S12" s="9"/>
      <c r="T12" s="9"/>
      <c r="U12" s="9"/>
      <c r="V12" s="9"/>
      <c r="W12" s="9"/>
      <c r="X12" s="41"/>
    </row>
    <row r="13" spans="1:24" ht="14.25" customHeight="1">
      <c r="A13" s="37">
        <v>1961</v>
      </c>
      <c r="B13" s="42">
        <v>5187.4325953179241</v>
      </c>
      <c r="C13" s="9"/>
      <c r="D13" s="9"/>
      <c r="E13" s="9"/>
      <c r="F13" s="9"/>
      <c r="G13" s="9"/>
      <c r="H13" s="9"/>
      <c r="I13" s="9"/>
      <c r="J13" s="9"/>
      <c r="K13" s="9"/>
      <c r="L13" s="41"/>
      <c r="M13" s="9"/>
      <c r="N13" s="42">
        <v>13.887062231955326</v>
      </c>
      <c r="O13" s="9"/>
      <c r="P13" s="9"/>
      <c r="Q13" s="9"/>
      <c r="R13" s="9"/>
      <c r="S13" s="9"/>
      <c r="T13" s="9"/>
      <c r="U13" s="9"/>
      <c r="V13" s="9"/>
      <c r="W13" s="9"/>
      <c r="X13" s="41"/>
    </row>
    <row r="14" spans="1:24" ht="14.25" customHeight="1">
      <c r="A14" s="37">
        <v>1962</v>
      </c>
      <c r="B14" s="42">
        <v>5994.453156675796</v>
      </c>
      <c r="C14" s="9"/>
      <c r="D14" s="9"/>
      <c r="E14" s="9"/>
      <c r="F14" s="9"/>
      <c r="G14" s="9"/>
      <c r="H14" s="9"/>
      <c r="I14" s="9"/>
      <c r="J14" s="9"/>
      <c r="K14" s="9"/>
      <c r="L14" s="41"/>
      <c r="M14" s="9"/>
      <c r="N14" s="42">
        <v>15.557225015054122</v>
      </c>
      <c r="O14" s="9"/>
      <c r="P14" s="9"/>
      <c r="Q14" s="9"/>
      <c r="R14" s="9"/>
      <c r="S14" s="9"/>
      <c r="T14" s="9"/>
      <c r="U14" s="9"/>
      <c r="V14" s="9"/>
      <c r="W14" s="9"/>
      <c r="X14" s="41"/>
    </row>
    <row r="15" spans="1:24" ht="14.25" customHeight="1">
      <c r="A15" s="37">
        <v>1963</v>
      </c>
      <c r="B15" s="42">
        <v>7075.3643522424809</v>
      </c>
      <c r="C15" s="9"/>
      <c r="D15" s="9"/>
      <c r="E15" s="9"/>
      <c r="F15" s="9"/>
      <c r="G15" s="9"/>
      <c r="H15" s="9"/>
      <c r="I15" s="9"/>
      <c r="J15" s="9"/>
      <c r="K15" s="9"/>
      <c r="L15" s="41"/>
      <c r="M15" s="9"/>
      <c r="N15" s="42">
        <v>18.031856573320869</v>
      </c>
      <c r="O15" s="9"/>
      <c r="P15" s="9"/>
      <c r="Q15" s="9"/>
      <c r="R15" s="9"/>
      <c r="S15" s="9"/>
      <c r="T15" s="9"/>
      <c r="U15" s="9"/>
      <c r="V15" s="9"/>
      <c r="W15" s="9"/>
      <c r="X15" s="41"/>
    </row>
    <row r="16" spans="1:24" ht="14.25" customHeight="1" thickBot="1">
      <c r="A16" s="37">
        <v>1964</v>
      </c>
      <c r="B16" s="578">
        <v>7987.9036283348041</v>
      </c>
      <c r="C16" s="551">
        <v>7617.8970204696734</v>
      </c>
      <c r="D16" s="551">
        <v>1222.1209927415111</v>
      </c>
      <c r="E16" s="551">
        <v>246.57810460317972</v>
      </c>
      <c r="F16" s="551">
        <v>2141.6793521957325</v>
      </c>
      <c r="G16" s="551">
        <v>663.14893250700834</v>
      </c>
      <c r="H16" s="551">
        <v>3344.3696384222412</v>
      </c>
      <c r="I16" s="551">
        <v>2719.781266024806</v>
      </c>
      <c r="J16" s="551"/>
      <c r="K16" s="551">
        <v>624.58837239743548</v>
      </c>
      <c r="L16" s="579">
        <v>370.00660786512992</v>
      </c>
      <c r="M16" s="551"/>
      <c r="N16" s="578">
        <v>12.897417442581617</v>
      </c>
      <c r="O16" s="551"/>
      <c r="P16" s="551"/>
      <c r="Q16" s="551"/>
      <c r="R16" s="551"/>
      <c r="S16" s="551"/>
      <c r="T16" s="551"/>
      <c r="U16" s="551"/>
      <c r="V16" s="551"/>
      <c r="W16" s="551"/>
      <c r="X16" s="579"/>
    </row>
    <row r="17" spans="1:24" ht="14.25" customHeight="1">
      <c r="A17" s="37">
        <v>1965</v>
      </c>
      <c r="B17" s="42">
        <v>9265.8865338405176</v>
      </c>
      <c r="C17" s="9">
        <v>8872.3930594152444</v>
      </c>
      <c r="D17" s="9">
        <v>1337.1830810690365</v>
      </c>
      <c r="E17" s="9">
        <v>289.03416962740283</v>
      </c>
      <c r="F17" s="9">
        <v>2481.3049815335385</v>
      </c>
      <c r="G17" s="9">
        <v>819.7283884564207</v>
      </c>
      <c r="H17" s="9">
        <v>3945.1424387288462</v>
      </c>
      <c r="I17" s="9">
        <v>3202.4781152302635</v>
      </c>
      <c r="J17" s="9"/>
      <c r="K17" s="9">
        <v>742.66432349858223</v>
      </c>
      <c r="L17" s="41">
        <v>393.4934744252717</v>
      </c>
      <c r="M17" s="9"/>
      <c r="N17" s="42">
        <v>15.99897751610866</v>
      </c>
      <c r="O17" s="9">
        <v>16.467747405546127</v>
      </c>
      <c r="P17" s="9">
        <v>9.414950648168908</v>
      </c>
      <c r="Q17" s="9">
        <v>17.218100160412874</v>
      </c>
      <c r="R17" s="9">
        <v>15.857912109467209</v>
      </c>
      <c r="S17" s="9">
        <v>23.611506898981194</v>
      </c>
      <c r="T17" s="9">
        <v>17.963708120195388</v>
      </c>
      <c r="U17" s="9">
        <v>17.747634901205146</v>
      </c>
      <c r="V17" s="9"/>
      <c r="W17" s="9">
        <v>18.904602826325622</v>
      </c>
      <c r="X17" s="41">
        <v>6.3476884090413188</v>
      </c>
    </row>
    <row r="18" spans="1:24" ht="14.25" customHeight="1">
      <c r="A18" s="37">
        <v>1966</v>
      </c>
      <c r="B18" s="42">
        <v>10749.160546980429</v>
      </c>
      <c r="C18" s="9">
        <v>10275.303448321039</v>
      </c>
      <c r="D18" s="9">
        <v>1505.8882594937754</v>
      </c>
      <c r="E18" s="9">
        <v>321.81332438073952</v>
      </c>
      <c r="F18" s="9">
        <v>2842.4136982769878</v>
      </c>
      <c r="G18" s="9">
        <v>988.15920414140976</v>
      </c>
      <c r="H18" s="9">
        <v>4617.0289620281283</v>
      </c>
      <c r="I18" s="9">
        <v>3697.3604655397562</v>
      </c>
      <c r="J18" s="9"/>
      <c r="K18" s="9">
        <v>919.66849648837137</v>
      </c>
      <c r="L18" s="41">
        <v>473.85709865939037</v>
      </c>
      <c r="M18" s="9"/>
      <c r="N18" s="42">
        <v>16.007901755787259</v>
      </c>
      <c r="O18" s="9">
        <v>15.81208564037917</v>
      </c>
      <c r="P18" s="9">
        <v>12.616460738484992</v>
      </c>
      <c r="Q18" s="9">
        <v>11.340927197498019</v>
      </c>
      <c r="R18" s="9">
        <v>14.553177438118503</v>
      </c>
      <c r="S18" s="9">
        <v>20.547149282233669</v>
      </c>
      <c r="T18" s="9">
        <v>17.030729149433931</v>
      </c>
      <c r="U18" s="9">
        <v>15.453106391451787</v>
      </c>
      <c r="V18" s="9"/>
      <c r="W18" s="9">
        <v>23.833671201000818</v>
      </c>
      <c r="X18" s="41">
        <v>20.423114856350821</v>
      </c>
    </row>
    <row r="19" spans="1:24" ht="14.25" customHeight="1">
      <c r="A19" s="37">
        <v>1967</v>
      </c>
      <c r="B19" s="42">
        <v>12172.301651262995</v>
      </c>
      <c r="C19" s="9">
        <v>11594.428112205676</v>
      </c>
      <c r="D19" s="9">
        <v>1547.3270670334521</v>
      </c>
      <c r="E19" s="9">
        <v>334.5307452292526</v>
      </c>
      <c r="F19" s="9">
        <v>3126.6794554757075</v>
      </c>
      <c r="G19" s="9">
        <v>1187.5277877726585</v>
      </c>
      <c r="H19" s="9">
        <v>5398.3630566946058</v>
      </c>
      <c r="I19" s="9">
        <v>4257.7278724756843</v>
      </c>
      <c r="J19" s="9"/>
      <c r="K19" s="9">
        <v>1140.6351842189208</v>
      </c>
      <c r="L19" s="41">
        <v>577.87353905731993</v>
      </c>
      <c r="M19" s="9"/>
      <c r="N19" s="42">
        <v>13.239555759378273</v>
      </c>
      <c r="O19" s="9">
        <v>12.837817106999205</v>
      </c>
      <c r="P19" s="9">
        <v>2.7517850198000016</v>
      </c>
      <c r="Q19" s="9">
        <v>3.9518005890480268</v>
      </c>
      <c r="R19" s="9">
        <v>10.000857981054478</v>
      </c>
      <c r="S19" s="9">
        <v>20.175755363679059</v>
      </c>
      <c r="T19" s="9">
        <v>16.922876184932136</v>
      </c>
      <c r="U19" s="9">
        <v>15.15587706848387</v>
      </c>
      <c r="V19" s="9"/>
      <c r="W19" s="9">
        <v>24.026775797396628</v>
      </c>
      <c r="X19" s="41">
        <v>21.951014491965392</v>
      </c>
    </row>
    <row r="20" spans="1:24" ht="14.25" customHeight="1">
      <c r="A20" s="37">
        <v>1968</v>
      </c>
      <c r="B20" s="42">
        <v>13742.219917253184</v>
      </c>
      <c r="C20" s="9">
        <v>13098.930571179029</v>
      </c>
      <c r="D20" s="9">
        <v>1658.2191064776184</v>
      </c>
      <c r="E20" s="9">
        <v>369.99968163382971</v>
      </c>
      <c r="F20" s="9">
        <v>3497.7324956923794</v>
      </c>
      <c r="G20" s="9">
        <v>1450.2446801710716</v>
      </c>
      <c r="H20" s="9">
        <v>6122.734607204131</v>
      </c>
      <c r="I20" s="9">
        <v>4854.3908043841002</v>
      </c>
      <c r="J20" s="9"/>
      <c r="K20" s="9">
        <v>1268.343802820031</v>
      </c>
      <c r="L20" s="41">
        <v>643.28934607415363</v>
      </c>
      <c r="M20" s="9"/>
      <c r="N20" s="42">
        <v>12.897464349540622</v>
      </c>
      <c r="O20" s="9">
        <v>12.976081652440751</v>
      </c>
      <c r="P20" s="9">
        <v>7.1666838774280262</v>
      </c>
      <c r="Q20" s="9">
        <v>10.602593905164204</v>
      </c>
      <c r="R20" s="9">
        <v>11.867319483832993</v>
      </c>
      <c r="S20" s="9">
        <v>22.123010097403117</v>
      </c>
      <c r="T20" s="9">
        <v>13.41835558116491</v>
      </c>
      <c r="U20" s="9">
        <v>14.013646474815268</v>
      </c>
      <c r="V20" s="9"/>
      <c r="W20" s="9">
        <v>11.196272074367219</v>
      </c>
      <c r="X20" s="41">
        <v>11.320090399630667</v>
      </c>
    </row>
    <row r="21" spans="1:24" ht="14.25" customHeight="1">
      <c r="A21" s="37">
        <v>1969</v>
      </c>
      <c r="B21" s="42">
        <v>15734.89896455837</v>
      </c>
      <c r="C21" s="9">
        <v>15050.031207627393</v>
      </c>
      <c r="D21" s="9">
        <v>1783.9859438352744</v>
      </c>
      <c r="E21" s="9">
        <v>442.28546536634457</v>
      </c>
      <c r="F21" s="9">
        <v>4155.22800739386</v>
      </c>
      <c r="G21" s="9">
        <v>1670.8722970543281</v>
      </c>
      <c r="H21" s="9">
        <v>6997.6594939775869</v>
      </c>
      <c r="I21" s="9">
        <v>5493.7460386877765</v>
      </c>
      <c r="J21" s="9"/>
      <c r="K21" s="9">
        <v>1503.9134552898092</v>
      </c>
      <c r="L21" s="41">
        <v>684.86775693097763</v>
      </c>
      <c r="M21" s="9"/>
      <c r="N21" s="42">
        <v>14.500415939373834</v>
      </c>
      <c r="O21" s="9">
        <v>14.895113962519059</v>
      </c>
      <c r="P21" s="9">
        <v>7.5844523119028118</v>
      </c>
      <c r="Q21" s="9">
        <v>19.536715116434202</v>
      </c>
      <c r="R21" s="9">
        <v>18.797764337644949</v>
      </c>
      <c r="S21" s="9">
        <v>15.213130577195511</v>
      </c>
      <c r="T21" s="9">
        <v>14.289773163514251</v>
      </c>
      <c r="U21" s="9">
        <v>13.170658483578656</v>
      </c>
      <c r="V21" s="9"/>
      <c r="W21" s="9">
        <v>18.573012454983704</v>
      </c>
      <c r="X21" s="41">
        <v>6.463407347030925</v>
      </c>
    </row>
    <row r="22" spans="1:24" ht="14.25" customHeight="1">
      <c r="A22" s="37">
        <v>1970</v>
      </c>
      <c r="B22" s="42">
        <v>17378.139731282747</v>
      </c>
      <c r="C22" s="9">
        <v>16542.882111600964</v>
      </c>
      <c r="D22" s="9">
        <v>1717.0321939988626</v>
      </c>
      <c r="E22" s="9">
        <v>496.71087346818399</v>
      </c>
      <c r="F22" s="9">
        <v>4609.5152210063361</v>
      </c>
      <c r="G22" s="9">
        <v>1815.4266431763206</v>
      </c>
      <c r="H22" s="9">
        <v>7904.1971799512621</v>
      </c>
      <c r="I22" s="9">
        <v>6237.4985199664734</v>
      </c>
      <c r="J22" s="9"/>
      <c r="K22" s="9">
        <v>1666.6986599847883</v>
      </c>
      <c r="L22" s="41">
        <v>835.2576196817796</v>
      </c>
      <c r="M22" s="9"/>
      <c r="N22" s="42">
        <v>10.443287690792612</v>
      </c>
      <c r="O22" s="9">
        <v>9.9192545409273905</v>
      </c>
      <c r="P22" s="9">
        <v>-3.753042453488864</v>
      </c>
      <c r="Q22" s="9">
        <v>12.305493253493861</v>
      </c>
      <c r="R22" s="9">
        <v>10.93290699822278</v>
      </c>
      <c r="S22" s="9">
        <v>8.6514299373348322</v>
      </c>
      <c r="T22" s="9">
        <v>12.954869935495882</v>
      </c>
      <c r="U22" s="9">
        <v>13.538166417615249</v>
      </c>
      <c r="V22" s="9"/>
      <c r="W22" s="9">
        <v>10.82410720659519</v>
      </c>
      <c r="X22" s="41">
        <v>21.958963789553685</v>
      </c>
    </row>
    <row r="23" spans="1:24" ht="14.25" customHeight="1">
      <c r="A23" s="37">
        <v>1971</v>
      </c>
      <c r="B23" s="42">
        <v>19612.526640146614</v>
      </c>
      <c r="C23" s="9">
        <v>18702.348035175644</v>
      </c>
      <c r="D23" s="9">
        <v>2034.7770832671165</v>
      </c>
      <c r="E23" s="9">
        <v>567.35900941830459</v>
      </c>
      <c r="F23" s="9">
        <v>5104.4974581512206</v>
      </c>
      <c r="G23" s="9">
        <v>1931.1609935810334</v>
      </c>
      <c r="H23" s="9">
        <v>9064.5534907579695</v>
      </c>
      <c r="I23" s="9">
        <v>7167.9667970085611</v>
      </c>
      <c r="J23" s="9"/>
      <c r="K23" s="9">
        <v>1896.5866937494086</v>
      </c>
      <c r="L23" s="41">
        <v>910.17860497097195</v>
      </c>
      <c r="M23" s="9"/>
      <c r="N23" s="42">
        <v>12.857457376992443</v>
      </c>
      <c r="O23" s="9">
        <v>13.053746674893606</v>
      </c>
      <c r="P23" s="9">
        <v>18.50547068242474</v>
      </c>
      <c r="Q23" s="9">
        <v>14.223190939395835</v>
      </c>
      <c r="R23" s="9">
        <v>10.738271020110046</v>
      </c>
      <c r="S23" s="9">
        <v>6.3750496799044987</v>
      </c>
      <c r="T23" s="9">
        <v>14.680255114964913</v>
      </c>
      <c r="U23" s="9">
        <v>14.91733062643017</v>
      </c>
      <c r="V23" s="9"/>
      <c r="W23" s="9">
        <v>13.793017255243868</v>
      </c>
      <c r="X23" s="41">
        <v>8.9698056651953841</v>
      </c>
    </row>
    <row r="24" spans="1:24" ht="14.25" customHeight="1">
      <c r="A24" s="37">
        <v>1972</v>
      </c>
      <c r="B24" s="42">
        <v>23018.474421862622</v>
      </c>
      <c r="C24" s="9">
        <v>21912.153119883948</v>
      </c>
      <c r="D24" s="9">
        <v>2245.1305746324138</v>
      </c>
      <c r="E24" s="9">
        <v>654.8423449041868</v>
      </c>
      <c r="F24" s="9">
        <v>6200.2415783380302</v>
      </c>
      <c r="G24" s="9">
        <v>2246.9118287087208</v>
      </c>
      <c r="H24" s="9">
        <v>10565.026793300594</v>
      </c>
      <c r="I24" s="9">
        <v>8390.2496883976346</v>
      </c>
      <c r="J24" s="9"/>
      <c r="K24" s="9">
        <v>2174.7771049029602</v>
      </c>
      <c r="L24" s="41">
        <v>1106.3213019786733</v>
      </c>
      <c r="M24" s="9"/>
      <c r="N24" s="42">
        <v>17.366185623141849</v>
      </c>
      <c r="O24" s="9">
        <v>17.162578082020797</v>
      </c>
      <c r="P24" s="9">
        <v>10.337913331889181</v>
      </c>
      <c r="Q24" s="9">
        <v>15.419396543218046</v>
      </c>
      <c r="R24" s="9">
        <v>21.466248718315018</v>
      </c>
      <c r="S24" s="9">
        <v>16.350311350385006</v>
      </c>
      <c r="T24" s="9">
        <v>16.553195963512991</v>
      </c>
      <c r="U24" s="9">
        <v>17.052016645768695</v>
      </c>
      <c r="V24" s="9"/>
      <c r="W24" s="9">
        <v>14.667951223658026</v>
      </c>
      <c r="X24" s="41">
        <v>21.549912944169549</v>
      </c>
    </row>
    <row r="25" spans="1:24" ht="14.25" customHeight="1">
      <c r="A25" s="37">
        <v>1973</v>
      </c>
      <c r="B25" s="42">
        <v>27749.784554854359</v>
      </c>
      <c r="C25" s="9">
        <v>26366.911617531892</v>
      </c>
      <c r="D25" s="9">
        <v>2624.1098498344072</v>
      </c>
      <c r="E25" s="9">
        <v>698.57963320096849</v>
      </c>
      <c r="F25" s="9">
        <v>7526.2523333543659</v>
      </c>
      <c r="G25" s="9">
        <v>2883.5644986667598</v>
      </c>
      <c r="H25" s="9">
        <v>12634.405302475392</v>
      </c>
      <c r="I25" s="9">
        <v>10021.190745319933</v>
      </c>
      <c r="J25" s="9"/>
      <c r="K25" s="9">
        <v>2613.2145571554602</v>
      </c>
      <c r="L25" s="41">
        <v>1382.8729373224648</v>
      </c>
      <c r="M25" s="9"/>
      <c r="N25" s="42">
        <v>20.554403590265768</v>
      </c>
      <c r="O25" s="9">
        <v>20.330081089135522</v>
      </c>
      <c r="P25" s="9">
        <v>16.880054972483816</v>
      </c>
      <c r="Q25" s="9">
        <v>6.6790562090454086</v>
      </c>
      <c r="R25" s="9">
        <v>21.386436935764873</v>
      </c>
      <c r="S25" s="9">
        <v>28.334563992389384</v>
      </c>
      <c r="T25" s="9">
        <v>19.587063522517667</v>
      </c>
      <c r="U25" s="9">
        <v>19.438528261889832</v>
      </c>
      <c r="V25" s="9"/>
      <c r="W25" s="9">
        <v>20.160109799944912</v>
      </c>
      <c r="X25" s="41">
        <v>24.997406707181224</v>
      </c>
    </row>
    <row r="26" spans="1:24" ht="14.25" customHeight="1">
      <c r="A26" s="37">
        <v>1974</v>
      </c>
      <c r="B26" s="42">
        <v>33983.974672478289</v>
      </c>
      <c r="C26" s="9">
        <v>32475.432225597364</v>
      </c>
      <c r="D26" s="9">
        <v>2999.6669845231527</v>
      </c>
      <c r="E26" s="9">
        <v>883.27273153072031</v>
      </c>
      <c r="F26" s="9">
        <v>9257.479443564227</v>
      </c>
      <c r="G26" s="9">
        <v>3746.3372611034638</v>
      </c>
      <c r="H26" s="9">
        <v>15588.675804875802</v>
      </c>
      <c r="I26" s="9">
        <v>12344.343322653929</v>
      </c>
      <c r="J26" s="9"/>
      <c r="K26" s="9">
        <v>3244.3324822218719</v>
      </c>
      <c r="L26" s="41">
        <v>1508.542446880929</v>
      </c>
      <c r="M26" s="9"/>
      <c r="N26" s="42">
        <v>22.465724392564201</v>
      </c>
      <c r="O26" s="9">
        <v>23.167372412337418</v>
      </c>
      <c r="P26" s="9">
        <v>14.311791661939942</v>
      </c>
      <c r="Q26" s="9">
        <v>26.43837431725111</v>
      </c>
      <c r="R26" s="9">
        <v>23.002512187075098</v>
      </c>
      <c r="S26" s="9">
        <v>29.920355963447818</v>
      </c>
      <c r="T26" s="9">
        <v>23.382742849175454</v>
      </c>
      <c r="U26" s="9">
        <v>23.182400538767787</v>
      </c>
      <c r="V26" s="9"/>
      <c r="W26" s="9">
        <v>24.151018267455115</v>
      </c>
      <c r="X26" s="41">
        <v>9.0875673510385511</v>
      </c>
    </row>
    <row r="27" spans="1:24" ht="14.25" customHeight="1">
      <c r="A27" s="37">
        <v>1975</v>
      </c>
      <c r="B27" s="42">
        <v>39900.497831036366</v>
      </c>
      <c r="C27" s="9">
        <v>38223.629592193065</v>
      </c>
      <c r="D27" s="9">
        <v>3455.7112642246198</v>
      </c>
      <c r="E27" s="9">
        <v>1169.8531677239878</v>
      </c>
      <c r="F27" s="9">
        <v>10385.448411679994</v>
      </c>
      <c r="G27" s="9">
        <v>4302.7603954857741</v>
      </c>
      <c r="H27" s="9">
        <v>18909.856353078689</v>
      </c>
      <c r="I27" s="9">
        <v>14923.288580432698</v>
      </c>
      <c r="J27" s="9"/>
      <c r="K27" s="9">
        <v>3986.567772645989</v>
      </c>
      <c r="L27" s="41">
        <v>1676.8682388433044</v>
      </c>
      <c r="M27" s="9"/>
      <c r="N27" s="42">
        <v>17.409744491569246</v>
      </c>
      <c r="O27" s="9">
        <v>17.700141222646849</v>
      </c>
      <c r="P27" s="9">
        <v>15.203163619643023</v>
      </c>
      <c r="Q27" s="9">
        <v>32.445294184121451</v>
      </c>
      <c r="R27" s="9">
        <v>12.184406943511261</v>
      </c>
      <c r="S27" s="9">
        <v>14.852457096145667</v>
      </c>
      <c r="T27" s="9">
        <v>21.305084471408996</v>
      </c>
      <c r="U27" s="9">
        <v>20.891716880929366</v>
      </c>
      <c r="V27" s="9"/>
      <c r="W27" s="9">
        <v>22.877904607230626</v>
      </c>
      <c r="X27" s="41">
        <v>11.15817405803905</v>
      </c>
    </row>
    <row r="28" spans="1:24" ht="14.25" customHeight="1">
      <c r="A28" s="37">
        <v>1976</v>
      </c>
      <c r="B28" s="42">
        <v>48016.365611021996</v>
      </c>
      <c r="C28" s="9">
        <v>46039.287293033216</v>
      </c>
      <c r="D28" s="9">
        <v>3941.5938897870988</v>
      </c>
      <c r="E28" s="9">
        <v>1381.8297673557938</v>
      </c>
      <c r="F28" s="9">
        <v>12521.114366606254</v>
      </c>
      <c r="G28" s="9">
        <v>4878.2861577953599</v>
      </c>
      <c r="H28" s="9">
        <v>23316.463111488709</v>
      </c>
      <c r="I28" s="9">
        <v>18134.556276767617</v>
      </c>
      <c r="J28" s="9"/>
      <c r="K28" s="9">
        <v>5181.9068347210969</v>
      </c>
      <c r="L28" s="41">
        <v>1977.0783179887801</v>
      </c>
      <c r="M28" s="9"/>
      <c r="N28" s="42">
        <v>20.340266966976905</v>
      </c>
      <c r="O28" s="9">
        <v>20.44718877883971</v>
      </c>
      <c r="P28" s="9">
        <v>14.060278432188401</v>
      </c>
      <c r="Q28" s="9">
        <v>18.119932097480064</v>
      </c>
      <c r="R28" s="9">
        <v>20.56402256569281</v>
      </c>
      <c r="S28" s="9">
        <v>13.375733468993456</v>
      </c>
      <c r="T28" s="9">
        <v>23.303227037431128</v>
      </c>
      <c r="U28" s="9">
        <v>21.518498948988409</v>
      </c>
      <c r="V28" s="9"/>
      <c r="W28" s="9">
        <v>29.98416508247972</v>
      </c>
      <c r="X28" s="41">
        <v>17.903021369917482</v>
      </c>
    </row>
    <row r="29" spans="1:24" ht="14.25" customHeight="1">
      <c r="A29" s="37">
        <v>1977</v>
      </c>
      <c r="B29" s="42">
        <v>60925.288787775527</v>
      </c>
      <c r="C29" s="9">
        <v>58291.565855012537</v>
      </c>
      <c r="D29" s="9">
        <v>4883.2998114958737</v>
      </c>
      <c r="E29" s="9">
        <v>1881.1550767828041</v>
      </c>
      <c r="F29" s="9">
        <v>15395.101119443783</v>
      </c>
      <c r="G29" s="9">
        <v>5990.4803373250979</v>
      </c>
      <c r="H29" s="9">
        <v>30141.529509964977</v>
      </c>
      <c r="I29" s="9">
        <v>23355.800819194141</v>
      </c>
      <c r="J29" s="9"/>
      <c r="K29" s="9">
        <v>6785.7286907708376</v>
      </c>
      <c r="L29" s="41">
        <v>2633.7229327629848</v>
      </c>
      <c r="M29" s="9"/>
      <c r="N29" s="42">
        <v>26.884423701135617</v>
      </c>
      <c r="O29" s="9">
        <v>26.612659062238286</v>
      </c>
      <c r="P29" s="9">
        <v>23.891500444751301</v>
      </c>
      <c r="Q29" s="9">
        <v>36.135081268548475</v>
      </c>
      <c r="R29" s="9">
        <v>22.953122770784983</v>
      </c>
      <c r="S29" s="9">
        <v>22.798871233752529</v>
      </c>
      <c r="T29" s="9">
        <v>29.271448100176723</v>
      </c>
      <c r="U29" s="9">
        <v>28.791686230092761</v>
      </c>
      <c r="V29" s="9"/>
      <c r="W29" s="9">
        <v>30.950418585363515</v>
      </c>
      <c r="X29" s="41">
        <v>33.212878255737934</v>
      </c>
    </row>
    <row r="30" spans="1:24" ht="14.25" customHeight="1">
      <c r="A30" s="37">
        <v>1978</v>
      </c>
      <c r="B30" s="42">
        <v>74571.381955012461</v>
      </c>
      <c r="C30" s="9">
        <v>71412.785192792697</v>
      </c>
      <c r="D30" s="9">
        <v>5853.8694243890413</v>
      </c>
      <c r="E30" s="9">
        <v>2201.7387816979453</v>
      </c>
      <c r="F30" s="9">
        <v>18429.971899744403</v>
      </c>
      <c r="G30" s="9">
        <v>7137.8240661703303</v>
      </c>
      <c r="H30" s="9">
        <v>37789.38102079097</v>
      </c>
      <c r="I30" s="9">
        <v>29282.67983952973</v>
      </c>
      <c r="J30" s="9"/>
      <c r="K30" s="9">
        <v>8506.7011812612382</v>
      </c>
      <c r="L30" s="41">
        <v>3158.5967622197686</v>
      </c>
      <c r="M30" s="9"/>
      <c r="N30" s="42">
        <v>22.398077118306546</v>
      </c>
      <c r="O30" s="9">
        <v>22.509636077398063</v>
      </c>
      <c r="P30" s="9">
        <v>19.875282091186186</v>
      </c>
      <c r="Q30" s="9">
        <v>17.041854170970904</v>
      </c>
      <c r="R30" s="9">
        <v>19.71322407533669</v>
      </c>
      <c r="S30" s="9">
        <v>19.15278348710099</v>
      </c>
      <c r="T30" s="9">
        <v>25.373136782251105</v>
      </c>
      <c r="U30" s="9">
        <v>25.37647527574731</v>
      </c>
      <c r="V30" s="9"/>
      <c r="W30" s="9">
        <v>25.361646020877139</v>
      </c>
      <c r="X30" s="41">
        <v>19.928969100259518</v>
      </c>
    </row>
    <row r="31" spans="1:24" ht="14.25" customHeight="1">
      <c r="A31" s="37">
        <v>1979</v>
      </c>
      <c r="B31" s="42">
        <v>87233.13244431444</v>
      </c>
      <c r="C31" s="9">
        <v>83391.746197777305</v>
      </c>
      <c r="D31" s="9">
        <v>6045.3608805652648</v>
      </c>
      <c r="E31" s="9">
        <v>2628.2870395024552</v>
      </c>
      <c r="F31" s="9">
        <v>21078.455263344316</v>
      </c>
      <c r="G31" s="9">
        <v>8356.0442690346117</v>
      </c>
      <c r="H31" s="9">
        <v>45283.598745330666</v>
      </c>
      <c r="I31" s="9">
        <v>34952.365258993625</v>
      </c>
      <c r="J31" s="9"/>
      <c r="K31" s="9">
        <v>10331.233486337043</v>
      </c>
      <c r="L31" s="41">
        <v>3841.3862465371426</v>
      </c>
      <c r="M31" s="9"/>
      <c r="N31" s="42">
        <v>16.979369507917362</v>
      </c>
      <c r="O31" s="9">
        <v>16.77425263927892</v>
      </c>
      <c r="P31" s="9">
        <v>3.2711945261096886</v>
      </c>
      <c r="Q31" s="9">
        <v>19.373245425397954</v>
      </c>
      <c r="R31" s="9">
        <v>14.370523069742958</v>
      </c>
      <c r="S31" s="9">
        <v>17.067108849572634</v>
      </c>
      <c r="T31" s="9">
        <v>19.83154400019551</v>
      </c>
      <c r="U31" s="9">
        <v>19.361907620934971</v>
      </c>
      <c r="V31" s="9"/>
      <c r="W31" s="9">
        <v>21.448176751464221</v>
      </c>
      <c r="X31" s="41">
        <v>21.616861401375264</v>
      </c>
    </row>
    <row r="32" spans="1:24" ht="14.25" customHeight="1" thickBot="1">
      <c r="A32" s="37">
        <v>1980</v>
      </c>
      <c r="B32" s="578">
        <v>100230.14042052605</v>
      </c>
      <c r="C32" s="551">
        <v>95933.605782903134</v>
      </c>
      <c r="D32" s="551">
        <v>6518.3166535662667</v>
      </c>
      <c r="E32" s="551">
        <v>3296.7536764823913</v>
      </c>
      <c r="F32" s="551">
        <v>23806.690509391283</v>
      </c>
      <c r="G32" s="551">
        <v>9441.4735628837825</v>
      </c>
      <c r="H32" s="551">
        <v>52870.37138057941</v>
      </c>
      <c r="I32" s="551">
        <v>40510.786154082998</v>
      </c>
      <c r="J32" s="551"/>
      <c r="K32" s="551">
        <v>12359.585226496416</v>
      </c>
      <c r="L32" s="579">
        <v>4296.5346376229309</v>
      </c>
      <c r="M32" s="551"/>
      <c r="N32" s="578">
        <v>14.899164585782</v>
      </c>
      <c r="O32" s="551">
        <v>15.039689366116328</v>
      </c>
      <c r="P32" s="551">
        <v>7.823449788108916</v>
      </c>
      <c r="Q32" s="551">
        <v>25.433547665573066</v>
      </c>
      <c r="R32" s="551">
        <v>12.943240915720233</v>
      </c>
      <c r="S32" s="551">
        <v>12.989750399857236</v>
      </c>
      <c r="T32" s="551">
        <v>16.753908358555613</v>
      </c>
      <c r="U32" s="551">
        <v>15.90284621341651</v>
      </c>
      <c r="V32" s="551"/>
      <c r="W32" s="551">
        <v>19.633200070851629</v>
      </c>
      <c r="X32" s="579">
        <v>11.848545339487448</v>
      </c>
    </row>
    <row r="33" spans="1:24" ht="14.25" customHeight="1">
      <c r="A33" s="37">
        <v>1981</v>
      </c>
      <c r="B33" s="42">
        <v>112454.02061971059</v>
      </c>
      <c r="C33" s="9">
        <v>106745.12435593622</v>
      </c>
      <c r="D33" s="9">
        <v>6253.1481724235609</v>
      </c>
      <c r="E33" s="9">
        <v>3929.8967894161833</v>
      </c>
      <c r="F33" s="9">
        <v>25951.510940918168</v>
      </c>
      <c r="G33" s="9">
        <v>9711.9788032100096</v>
      </c>
      <c r="H33" s="9">
        <v>60898.589649968308</v>
      </c>
      <c r="I33" s="9">
        <v>46435.162438278618</v>
      </c>
      <c r="J33" s="9"/>
      <c r="K33" s="9">
        <v>14463.427211689688</v>
      </c>
      <c r="L33" s="41">
        <v>5708.8962637743707</v>
      </c>
      <c r="M33" s="9"/>
      <c r="N33" s="42">
        <v>12.195812704539733</v>
      </c>
      <c r="O33" s="9">
        <v>11.269792774702392</v>
      </c>
      <c r="P33" s="9">
        <v>-4.0680515420745689</v>
      </c>
      <c r="Q33" s="9">
        <v>19.205047603354775</v>
      </c>
      <c r="R33" s="9">
        <v>9.0093179086811581</v>
      </c>
      <c r="S33" s="9">
        <v>2.8650743819231161</v>
      </c>
      <c r="T33" s="9">
        <v>15.184720779808746</v>
      </c>
      <c r="U33" s="9">
        <v>14.624194804964352</v>
      </c>
      <c r="V33" s="9"/>
      <c r="W33" s="9">
        <v>17.02194650256601</v>
      </c>
      <c r="X33" s="41">
        <v>32.872110788633904</v>
      </c>
    </row>
    <row r="34" spans="1:24" ht="14.25" customHeight="1">
      <c r="A34" s="37">
        <v>1982</v>
      </c>
      <c r="B34" s="42">
        <v>129320.59927590025</v>
      </c>
      <c r="C34" s="9">
        <v>122723.85846066815</v>
      </c>
      <c r="D34" s="9">
        <v>7284.1862017745352</v>
      </c>
      <c r="E34" s="9">
        <v>5279.3229775025875</v>
      </c>
      <c r="F34" s="9">
        <v>28221.702717203247</v>
      </c>
      <c r="G34" s="9">
        <v>11317.926747752863</v>
      </c>
      <c r="H34" s="9">
        <v>70620.719816434925</v>
      </c>
      <c r="I34" s="9">
        <v>54053.419865156371</v>
      </c>
      <c r="J34" s="9"/>
      <c r="K34" s="9">
        <v>16567.299951278554</v>
      </c>
      <c r="L34" s="41">
        <v>6596.740815232105</v>
      </c>
      <c r="M34" s="9"/>
      <c r="N34" s="42">
        <v>14.998644391051098</v>
      </c>
      <c r="O34" s="9">
        <v>14.969052873507982</v>
      </c>
      <c r="P34" s="9">
        <v>16.488303186191256</v>
      </c>
      <c r="Q34" s="9">
        <v>34.337446004195748</v>
      </c>
      <c r="R34" s="9">
        <v>8.7478212018307957</v>
      </c>
      <c r="S34" s="9">
        <v>16.535743920817183</v>
      </c>
      <c r="T34" s="9">
        <v>15.964458655524339</v>
      </c>
      <c r="U34" s="9">
        <v>16.406225426698782</v>
      </c>
      <c r="V34" s="9"/>
      <c r="W34" s="9">
        <v>14.546156376328746</v>
      </c>
      <c r="X34" s="41">
        <v>15.551947529534305</v>
      </c>
    </row>
    <row r="35" spans="1:24" ht="14.25" customHeight="1">
      <c r="A35" s="37">
        <v>1983</v>
      </c>
      <c r="B35" s="42">
        <v>147258.48901172949</v>
      </c>
      <c r="C35" s="9">
        <v>138716.5366344513</v>
      </c>
      <c r="D35" s="9">
        <v>8090.4533617867146</v>
      </c>
      <c r="E35" s="9">
        <v>6178.3194380534696</v>
      </c>
      <c r="F35" s="9">
        <v>31916.704666873207</v>
      </c>
      <c r="G35" s="9">
        <v>12105.588049665641</v>
      </c>
      <c r="H35" s="9">
        <v>80425.471118072237</v>
      </c>
      <c r="I35" s="9">
        <v>60890.677338573289</v>
      </c>
      <c r="J35" s="9"/>
      <c r="K35" s="9">
        <v>19534.793779498952</v>
      </c>
      <c r="L35" s="41">
        <v>8541.952377278194</v>
      </c>
      <c r="M35" s="9"/>
      <c r="N35" s="42">
        <v>13.870868087735566</v>
      </c>
      <c r="O35" s="9">
        <v>13.031433638397738</v>
      </c>
      <c r="P35" s="9">
        <v>11.068733523255636</v>
      </c>
      <c r="Q35" s="9">
        <v>17.028631595033762</v>
      </c>
      <c r="R35" s="9">
        <v>13.092767600509013</v>
      </c>
      <c r="S35" s="9">
        <v>6.9594133224900601</v>
      </c>
      <c r="T35" s="9">
        <v>13.883675112803839</v>
      </c>
      <c r="U35" s="9">
        <v>12.64907473102237</v>
      </c>
      <c r="V35" s="9"/>
      <c r="W35" s="9">
        <v>17.911752892428233</v>
      </c>
      <c r="X35" s="41">
        <v>29.487463832966231</v>
      </c>
    </row>
    <row r="36" spans="1:24" ht="14.25" customHeight="1">
      <c r="A36" s="37">
        <v>1984</v>
      </c>
      <c r="B36" s="42">
        <v>166174.12094978127</v>
      </c>
      <c r="C36" s="9">
        <v>155972.38781658447</v>
      </c>
      <c r="D36" s="9">
        <v>9561.5699537759956</v>
      </c>
      <c r="E36" s="9">
        <v>6899.938632155754</v>
      </c>
      <c r="F36" s="9">
        <v>35979.579764029739</v>
      </c>
      <c r="G36" s="9">
        <v>12055.708549417728</v>
      </c>
      <c r="H36" s="9">
        <v>91475.590917205278</v>
      </c>
      <c r="I36" s="9">
        <v>69581.169740636702</v>
      </c>
      <c r="J36" s="9"/>
      <c r="K36" s="9">
        <v>21894.421176568576</v>
      </c>
      <c r="L36" s="41">
        <v>10201.733133196774</v>
      </c>
      <c r="M36" s="9"/>
      <c r="N36" s="42">
        <v>12.845189479395724</v>
      </c>
      <c r="O36" s="9">
        <v>12.439649663115615</v>
      </c>
      <c r="P36" s="9">
        <v>18.183364098453893</v>
      </c>
      <c r="Q36" s="9">
        <v>11.679862158918031</v>
      </c>
      <c r="R36" s="9">
        <v>12.729619613184706</v>
      </c>
      <c r="S36" s="9">
        <v>-0.41203698691275603</v>
      </c>
      <c r="T36" s="9">
        <v>13.739577332298648</v>
      </c>
      <c r="U36" s="9">
        <v>14.272287289138298</v>
      </c>
      <c r="V36" s="9"/>
      <c r="W36" s="9">
        <v>12.079100622735851</v>
      </c>
      <c r="X36" s="41">
        <v>19.430929635403249</v>
      </c>
    </row>
    <row r="37" spans="1:24" ht="14.25" customHeight="1">
      <c r="A37" s="37">
        <v>1985</v>
      </c>
      <c r="B37" s="42">
        <v>184645.03788617699</v>
      </c>
      <c r="C37" s="9">
        <v>171606.53415044679</v>
      </c>
      <c r="D37" s="9">
        <v>9955.9568148117633</v>
      </c>
      <c r="E37" s="9">
        <v>7721.6699208065511</v>
      </c>
      <c r="F37" s="9">
        <v>39501.015498911496</v>
      </c>
      <c r="G37" s="9">
        <v>13737.666784587002</v>
      </c>
      <c r="H37" s="9">
        <v>100690.22513132998</v>
      </c>
      <c r="I37" s="9">
        <v>76046.547470066551</v>
      </c>
      <c r="J37" s="9"/>
      <c r="K37" s="9">
        <v>24643.677661263406</v>
      </c>
      <c r="L37" s="41">
        <v>13038.503735730192</v>
      </c>
      <c r="M37" s="9"/>
      <c r="N37" s="42">
        <v>11.115399215487788</v>
      </c>
      <c r="O37" s="9">
        <v>10.023662875667005</v>
      </c>
      <c r="P37" s="9">
        <v>4.1247082115423828</v>
      </c>
      <c r="Q37" s="9">
        <v>11.909255030490939</v>
      </c>
      <c r="R37" s="9">
        <v>9.7873175784067392</v>
      </c>
      <c r="S37" s="9">
        <v>13.951550240906485</v>
      </c>
      <c r="T37" s="9">
        <v>10.073325705504189</v>
      </c>
      <c r="U37" s="9">
        <v>9.2918497253344547</v>
      </c>
      <c r="V37" s="9"/>
      <c r="W37" s="9">
        <v>12.556881328459536</v>
      </c>
      <c r="X37" s="41">
        <v>27.806751710672305</v>
      </c>
    </row>
    <row r="38" spans="1:24" ht="14.25" customHeight="1">
      <c r="A38" s="37">
        <v>1986</v>
      </c>
      <c r="B38" s="42">
        <v>211385.76144911311</v>
      </c>
      <c r="C38" s="9">
        <v>193483.73990612896</v>
      </c>
      <c r="D38" s="9">
        <v>10929.236159811948</v>
      </c>
      <c r="E38" s="9">
        <v>10134.585110854416</v>
      </c>
      <c r="F38" s="9">
        <v>43802.314744223506</v>
      </c>
      <c r="G38" s="9">
        <v>15631.585134602157</v>
      </c>
      <c r="H38" s="9">
        <v>112986.01875663693</v>
      </c>
      <c r="I38" s="9">
        <v>85261.624455220735</v>
      </c>
      <c r="J38" s="9"/>
      <c r="K38" s="9">
        <v>27724.394301416196</v>
      </c>
      <c r="L38" s="41">
        <v>17902.021542984141</v>
      </c>
      <c r="M38" s="9"/>
      <c r="N38" s="42">
        <v>14.482232433140307</v>
      </c>
      <c r="O38" s="9">
        <v>12.748468969428938</v>
      </c>
      <c r="P38" s="9">
        <v>9.775849404571634</v>
      </c>
      <c r="Q38" s="9">
        <v>31.248618689930076</v>
      </c>
      <c r="R38" s="9">
        <v>10.889085232329121</v>
      </c>
      <c r="S38" s="9">
        <v>13.786317427207084</v>
      </c>
      <c r="T38" s="9">
        <v>12.21150673689484</v>
      </c>
      <c r="U38" s="9">
        <v>12.117679620868294</v>
      </c>
      <c r="V38" s="9"/>
      <c r="W38" s="9">
        <v>12.501042589902344</v>
      </c>
      <c r="X38" s="41">
        <v>37.30119579538993</v>
      </c>
    </row>
    <row r="39" spans="1:24" ht="14.25" customHeight="1">
      <c r="A39" s="37">
        <v>1987</v>
      </c>
      <c r="B39" s="42">
        <v>236377.06240506182</v>
      </c>
      <c r="C39" s="9">
        <v>216865.41604937077</v>
      </c>
      <c r="D39" s="9">
        <v>12175.95331860015</v>
      </c>
      <c r="E39" s="9">
        <v>9873.9526038861713</v>
      </c>
      <c r="F39" s="9">
        <v>48533.159735107496</v>
      </c>
      <c r="G39" s="9">
        <v>18536.426490614405</v>
      </c>
      <c r="H39" s="9">
        <v>127745.92390116255</v>
      </c>
      <c r="I39" s="9">
        <v>96711.458906274958</v>
      </c>
      <c r="J39" s="9"/>
      <c r="K39" s="9">
        <v>31034.464994887585</v>
      </c>
      <c r="L39" s="41">
        <v>19511.646355691053</v>
      </c>
      <c r="M39" s="9"/>
      <c r="N39" s="42">
        <v>11.822603748060324</v>
      </c>
      <c r="O39" s="9">
        <v>12.084569046776593</v>
      </c>
      <c r="P39" s="9">
        <v>11.407175584443173</v>
      </c>
      <c r="Q39" s="9">
        <v>-2.5717136332408908</v>
      </c>
      <c r="R39" s="9">
        <v>10.800445178545903</v>
      </c>
      <c r="S39" s="9">
        <v>18.583152834462545</v>
      </c>
      <c r="T39" s="9">
        <v>13.06347927553524</v>
      </c>
      <c r="U39" s="9">
        <v>13.429059702079282</v>
      </c>
      <c r="V39" s="9"/>
      <c r="W39" s="9">
        <v>11.939199311208416</v>
      </c>
      <c r="X39" s="41">
        <v>8.9913019534809457</v>
      </c>
    </row>
    <row r="40" spans="1:24" ht="14.25" customHeight="1">
      <c r="A40" s="37">
        <v>1988</v>
      </c>
      <c r="B40" s="42">
        <v>263164.0447388558</v>
      </c>
      <c r="C40" s="9">
        <v>242246.57813969743</v>
      </c>
      <c r="D40" s="9">
        <v>13797.401429339512</v>
      </c>
      <c r="E40" s="9">
        <v>10788.165618213752</v>
      </c>
      <c r="F40" s="9">
        <v>52674.241096104131</v>
      </c>
      <c r="G40" s="9">
        <v>22346.614186007264</v>
      </c>
      <c r="H40" s="9">
        <v>142640.15581003277</v>
      </c>
      <c r="I40" s="9">
        <v>107839.67292280632</v>
      </c>
      <c r="J40" s="9"/>
      <c r="K40" s="9">
        <v>34800.482887226462</v>
      </c>
      <c r="L40" s="41">
        <v>20917.466599158361</v>
      </c>
      <c r="M40" s="9"/>
      <c r="N40" s="42">
        <v>11.332310360931341</v>
      </c>
      <c r="O40" s="9">
        <v>11.703646691433956</v>
      </c>
      <c r="P40" s="9">
        <v>13.316806235306577</v>
      </c>
      <c r="Q40" s="9">
        <v>9.2588353519923459</v>
      </c>
      <c r="R40" s="9">
        <v>8.5324783789032743</v>
      </c>
      <c r="S40" s="9">
        <v>20.555136111709981</v>
      </c>
      <c r="T40" s="9">
        <v>11.659261958443334</v>
      </c>
      <c r="U40" s="9">
        <v>11.506613737794957</v>
      </c>
      <c r="V40" s="9"/>
      <c r="W40" s="9">
        <v>12.134953487869904</v>
      </c>
      <c r="X40" s="41">
        <v>7.2050313840239522</v>
      </c>
    </row>
    <row r="41" spans="1:24" ht="14.25" customHeight="1">
      <c r="A41" s="37">
        <v>1989</v>
      </c>
      <c r="B41" s="42">
        <v>294887.04819032172</v>
      </c>
      <c r="C41" s="9">
        <v>270973.61437344964</v>
      </c>
      <c r="D41" s="9">
        <v>14277.662235276603</v>
      </c>
      <c r="E41" s="9">
        <v>11346.609725836783</v>
      </c>
      <c r="F41" s="9">
        <v>58108.706241376371</v>
      </c>
      <c r="G41" s="9">
        <v>27595.103159270831</v>
      </c>
      <c r="H41" s="9">
        <v>159645.53301168905</v>
      </c>
      <c r="I41" s="9">
        <v>119873.01323232557</v>
      </c>
      <c r="J41" s="9"/>
      <c r="K41" s="9">
        <v>39772.519779363502</v>
      </c>
      <c r="L41" s="41">
        <v>23913.433816872057</v>
      </c>
      <c r="M41" s="9"/>
      <c r="N41" s="42">
        <v>12.054459598743982</v>
      </c>
      <c r="O41" s="9">
        <v>11.858593196386069</v>
      </c>
      <c r="P41" s="9">
        <v>3.4808062112032134</v>
      </c>
      <c r="Q41" s="9">
        <v>5.1764510055370749</v>
      </c>
      <c r="R41" s="9">
        <v>10.317120915623757</v>
      </c>
      <c r="S41" s="9">
        <v>23.48673015776146</v>
      </c>
      <c r="T41" s="9">
        <v>11.921872284200209</v>
      </c>
      <c r="U41" s="9">
        <v>11.158546742007402</v>
      </c>
      <c r="V41" s="9"/>
      <c r="W41" s="9">
        <v>14.287264082654527</v>
      </c>
      <c r="X41" s="41">
        <v>14.322801489900506</v>
      </c>
    </row>
    <row r="42" spans="1:24" ht="14.25" customHeight="1">
      <c r="A42" s="37">
        <v>1990</v>
      </c>
      <c r="B42" s="42">
        <v>328463.55648320523</v>
      </c>
      <c r="C42" s="9">
        <v>302796.49392372835</v>
      </c>
      <c r="D42" s="9">
        <v>15689.34844472212</v>
      </c>
      <c r="E42" s="9">
        <v>12083.830455281099</v>
      </c>
      <c r="F42" s="9">
        <v>61655.216070526061</v>
      </c>
      <c r="G42" s="9">
        <v>32824.908040409646</v>
      </c>
      <c r="H42" s="9">
        <v>180543.1909127894</v>
      </c>
      <c r="I42" s="9">
        <v>134513.98139768216</v>
      </c>
      <c r="J42" s="9"/>
      <c r="K42" s="9">
        <v>46029.209515107235</v>
      </c>
      <c r="L42" s="41">
        <v>25667.062559476901</v>
      </c>
      <c r="M42" s="9"/>
      <c r="N42" s="42">
        <v>11.386226861755233</v>
      </c>
      <c r="O42" s="9">
        <v>11.743903414308509</v>
      </c>
      <c r="P42" s="9">
        <v>9.8873764218737836</v>
      </c>
      <c r="Q42" s="9">
        <v>6.4972775768045388</v>
      </c>
      <c r="R42" s="9">
        <v>6.1032331616847957</v>
      </c>
      <c r="S42" s="9">
        <v>18.951930894963208</v>
      </c>
      <c r="T42" s="9">
        <v>13.090036098642521</v>
      </c>
      <c r="U42" s="9">
        <v>12.213731657000215</v>
      </c>
      <c r="V42" s="9"/>
      <c r="W42" s="9">
        <v>15.731187690527214</v>
      </c>
      <c r="X42" s="41">
        <v>7.3332368577179174</v>
      </c>
    </row>
    <row r="43" spans="1:24" ht="14.25" customHeight="1">
      <c r="A43" s="37">
        <v>1991</v>
      </c>
      <c r="B43" s="42">
        <v>360186.55993467115</v>
      </c>
      <c r="C43" s="9">
        <v>332485.28246973752</v>
      </c>
      <c r="D43" s="9">
        <v>16058.659237797543</v>
      </c>
      <c r="E43" s="9">
        <v>13710.518886622858</v>
      </c>
      <c r="F43" s="9">
        <v>64542.97896446212</v>
      </c>
      <c r="G43" s="9">
        <v>36234.141653433559</v>
      </c>
      <c r="H43" s="9">
        <v>201938.98372742144</v>
      </c>
      <c r="I43" s="9">
        <v>149645.51172785892</v>
      </c>
      <c r="J43" s="9"/>
      <c r="K43" s="9">
        <v>52293.471999562513</v>
      </c>
      <c r="L43" s="41">
        <v>27701.27746493365</v>
      </c>
      <c r="M43" s="9"/>
      <c r="N43" s="42">
        <v>9.6579979195006835</v>
      </c>
      <c r="O43" s="9">
        <v>9.8048653606562119</v>
      </c>
      <c r="P43" s="9">
        <v>2.3538950286980054</v>
      </c>
      <c r="Q43" s="9">
        <v>13.461695257655947</v>
      </c>
      <c r="R43" s="9">
        <v>4.6837284466456408</v>
      </c>
      <c r="S43" s="9">
        <v>10.386117788439563</v>
      </c>
      <c r="T43" s="9">
        <v>11.850789113928517</v>
      </c>
      <c r="U43" s="9">
        <v>11.249039076050638</v>
      </c>
      <c r="V43" s="9"/>
      <c r="W43" s="9">
        <v>13.609320147892801</v>
      </c>
      <c r="X43" s="41">
        <v>7.9253903743093712</v>
      </c>
    </row>
    <row r="44" spans="1:24" ht="14.25" customHeight="1">
      <c r="A44" s="37">
        <v>1992</v>
      </c>
      <c r="B44" s="42">
        <v>387928.15508525877</v>
      </c>
      <c r="C44" s="9">
        <v>356288.49230828515</v>
      </c>
      <c r="D44" s="9">
        <v>15200.965285082613</v>
      </c>
      <c r="E44" s="9">
        <v>14340.202654441278</v>
      </c>
      <c r="F44" s="9">
        <v>65996.48573556621</v>
      </c>
      <c r="G44" s="9">
        <v>35602.986135597537</v>
      </c>
      <c r="H44" s="9">
        <v>225147.85249759746</v>
      </c>
      <c r="I44" s="9">
        <v>165416.61085334406</v>
      </c>
      <c r="J44" s="9"/>
      <c r="K44" s="9">
        <v>59731.241644253401</v>
      </c>
      <c r="L44" s="41">
        <v>31639.662776973601</v>
      </c>
      <c r="M44" s="9"/>
      <c r="N44" s="42">
        <v>7.7020073029985481</v>
      </c>
      <c r="O44" s="9">
        <v>7.1591769902519475</v>
      </c>
      <c r="P44" s="9">
        <v>-5.3410059956696792</v>
      </c>
      <c r="Q44" s="9">
        <v>4.5927055936066274</v>
      </c>
      <c r="R44" s="9">
        <v>2.2519982721968868</v>
      </c>
      <c r="S44" s="9">
        <v>-1.7418806932776199</v>
      </c>
      <c r="T44" s="9">
        <v>11.493010582594355</v>
      </c>
      <c r="U44" s="9">
        <v>10.538972364347288</v>
      </c>
      <c r="V44" s="9"/>
      <c r="W44" s="9">
        <v>14.223132181303843</v>
      </c>
      <c r="X44" s="41">
        <v>14.217341842900399</v>
      </c>
    </row>
    <row r="45" spans="1:24" ht="14.25" customHeight="1">
      <c r="A45" s="37">
        <v>1993</v>
      </c>
      <c r="B45" s="42">
        <v>401343.19863403268</v>
      </c>
      <c r="C45" s="9">
        <v>372736.25295344001</v>
      </c>
      <c r="D45" s="9">
        <v>16801.537088393496</v>
      </c>
      <c r="E45" s="9">
        <v>15019.564032581302</v>
      </c>
      <c r="F45" s="9">
        <v>65372.262340749374</v>
      </c>
      <c r="G45" s="9">
        <v>34511.330252582215</v>
      </c>
      <c r="H45" s="9">
        <v>241031.55923913358</v>
      </c>
      <c r="I45" s="9">
        <v>178290.30251947942</v>
      </c>
      <c r="J45" s="9"/>
      <c r="K45" s="9">
        <v>62741.256719654164</v>
      </c>
      <c r="L45" s="41">
        <v>28606.945680592675</v>
      </c>
      <c r="M45" s="9"/>
      <c r="N45" s="42">
        <v>3.4581257825500034</v>
      </c>
      <c r="O45" s="9">
        <v>4.6164164715494449</v>
      </c>
      <c r="P45" s="9">
        <v>10.529408976952247</v>
      </c>
      <c r="Q45" s="9">
        <v>4.7374600939103173</v>
      </c>
      <c r="R45" s="9">
        <v>-0.94584338523412415</v>
      </c>
      <c r="S45" s="9">
        <v>-3.0661919167612517</v>
      </c>
      <c r="T45" s="9">
        <v>7.0547893596744959</v>
      </c>
      <c r="U45" s="9">
        <v>7.7825870084770266</v>
      </c>
      <c r="V45" s="9"/>
      <c r="W45" s="9">
        <v>5.0392641983365571</v>
      </c>
      <c r="X45" s="41">
        <v>-9.5851751573915234</v>
      </c>
    </row>
    <row r="46" spans="1:24" ht="14.25" customHeight="1">
      <c r="A46" s="37">
        <v>1994</v>
      </c>
      <c r="B46" s="42">
        <v>426858.06476923602</v>
      </c>
      <c r="C46" s="9">
        <v>394919.0999701831</v>
      </c>
      <c r="D46" s="9">
        <v>17688.781146712667</v>
      </c>
      <c r="E46" s="9">
        <v>15452.057473436569</v>
      </c>
      <c r="F46" s="9">
        <v>68202.873184072159</v>
      </c>
      <c r="G46" s="9">
        <v>35622.369970267624</v>
      </c>
      <c r="H46" s="9">
        <v>257953.01819569408</v>
      </c>
      <c r="I46" s="9">
        <v>192749.77363012123</v>
      </c>
      <c r="J46" s="9"/>
      <c r="K46" s="9">
        <v>65203.244565572873</v>
      </c>
      <c r="L46" s="41">
        <v>31938.964799052923</v>
      </c>
      <c r="M46" s="9"/>
      <c r="N46" s="42">
        <v>6.3573685120472678</v>
      </c>
      <c r="O46" s="9">
        <v>5.9513521534257707</v>
      </c>
      <c r="P46" s="9">
        <v>5.280731481002876</v>
      </c>
      <c r="Q46" s="9">
        <v>2.8795339193406599</v>
      </c>
      <c r="R46" s="9">
        <v>4.3299875849001301</v>
      </c>
      <c r="S46" s="9">
        <v>3.2193477027802508</v>
      </c>
      <c r="T46" s="9">
        <v>7.0204329300182167</v>
      </c>
      <c r="U46" s="9">
        <v>8.1100715553847902</v>
      </c>
      <c r="V46" s="9"/>
      <c r="W46" s="9">
        <v>3.9240333627991841</v>
      </c>
      <c r="X46" s="41">
        <v>11.647587811937331</v>
      </c>
    </row>
    <row r="47" spans="1:24" ht="14.25" customHeight="1" thickBot="1">
      <c r="A47" s="37">
        <v>1995</v>
      </c>
      <c r="B47" s="578">
        <v>460259</v>
      </c>
      <c r="C47" s="551">
        <v>426016</v>
      </c>
      <c r="D47" s="551">
        <v>17833</v>
      </c>
      <c r="E47" s="551">
        <v>16073</v>
      </c>
      <c r="F47" s="551">
        <v>74961</v>
      </c>
      <c r="G47" s="551">
        <v>39514</v>
      </c>
      <c r="H47" s="551">
        <v>277635</v>
      </c>
      <c r="I47" s="551">
        <v>207404</v>
      </c>
      <c r="J47" s="582">
        <v>19352</v>
      </c>
      <c r="K47" s="551">
        <v>70231</v>
      </c>
      <c r="L47" s="579">
        <v>34243</v>
      </c>
      <c r="M47" s="551"/>
      <c r="N47" s="578">
        <v>7.8248340578550124</v>
      </c>
      <c r="O47" s="551">
        <v>7.8742456447826292</v>
      </c>
      <c r="P47" s="551">
        <v>0.81531255370941302</v>
      </c>
      <c r="Q47" s="551">
        <v>4.0185103351504159</v>
      </c>
      <c r="R47" s="551">
        <v>9.9088594078557293</v>
      </c>
      <c r="S47" s="551">
        <v>10.924680286518118</v>
      </c>
      <c r="T47" s="551">
        <v>7.6300645528304401</v>
      </c>
      <c r="U47" s="551">
        <v>7.6027204047458996</v>
      </c>
      <c r="V47" s="551"/>
      <c r="W47" s="551">
        <v>7.7108976216219816</v>
      </c>
      <c r="X47" s="579">
        <v>7.213869376929205</v>
      </c>
    </row>
    <row r="48" spans="1:24" ht="14.25" customHeight="1">
      <c r="A48" s="37">
        <v>1996</v>
      </c>
      <c r="B48" s="42">
        <v>488946</v>
      </c>
      <c r="C48" s="40">
        <v>451540</v>
      </c>
      <c r="D48" s="40">
        <v>21414</v>
      </c>
      <c r="E48" s="40">
        <v>16789</v>
      </c>
      <c r="F48" s="40">
        <v>80050</v>
      </c>
      <c r="G48" s="40">
        <v>40626</v>
      </c>
      <c r="H48" s="40">
        <v>292661</v>
      </c>
      <c r="I48" s="40">
        <v>218040</v>
      </c>
      <c r="J48" s="39">
        <v>20478</v>
      </c>
      <c r="K48" s="9">
        <v>74621</v>
      </c>
      <c r="L48" s="41">
        <v>37406</v>
      </c>
      <c r="M48" s="9"/>
      <c r="N48" s="42">
        <v>6.2327950132425425</v>
      </c>
      <c r="O48" s="9">
        <v>5.9913242695110114</v>
      </c>
      <c r="P48" s="9">
        <v>20.080749172881738</v>
      </c>
      <c r="Q48" s="9">
        <v>4.4546755428358065</v>
      </c>
      <c r="R48" s="9">
        <v>6.7888635423753785</v>
      </c>
      <c r="S48" s="9">
        <v>2.8141924381231975</v>
      </c>
      <c r="T48" s="9">
        <v>5.412141840906215</v>
      </c>
      <c r="U48" s="9">
        <v>5.1281556768432601</v>
      </c>
      <c r="V48" s="9">
        <v>5.8185200496072786</v>
      </c>
      <c r="W48" s="9">
        <v>6.2508009283649635</v>
      </c>
      <c r="X48" s="41">
        <v>9.2369243349005536</v>
      </c>
    </row>
    <row r="49" spans="1:24" ht="14.25" customHeight="1">
      <c r="A49" s="37">
        <v>1997</v>
      </c>
      <c r="B49" s="42">
        <v>518971</v>
      </c>
      <c r="C49" s="40">
        <v>477108</v>
      </c>
      <c r="D49" s="40">
        <v>22289</v>
      </c>
      <c r="E49" s="40">
        <v>16775</v>
      </c>
      <c r="F49" s="40">
        <v>86582</v>
      </c>
      <c r="G49" s="40">
        <v>42471</v>
      </c>
      <c r="H49" s="40">
        <v>308991</v>
      </c>
      <c r="I49" s="40">
        <v>231364</v>
      </c>
      <c r="J49" s="39">
        <v>22171</v>
      </c>
      <c r="K49" s="9">
        <v>77627</v>
      </c>
      <c r="L49" s="41">
        <v>41863</v>
      </c>
      <c r="M49" s="9"/>
      <c r="N49" s="42">
        <v>6.1407599203183949</v>
      </c>
      <c r="O49" s="9">
        <v>5.6623997873942455</v>
      </c>
      <c r="P49" s="9">
        <v>4.0861118894181425</v>
      </c>
      <c r="Q49" s="9">
        <v>-8.3387932574896517E-2</v>
      </c>
      <c r="R49" s="9">
        <v>8.1599000624609666</v>
      </c>
      <c r="S49" s="9">
        <v>4.5414266725742225</v>
      </c>
      <c r="T49" s="9">
        <v>5.5798346892821371</v>
      </c>
      <c r="U49" s="9">
        <v>6.1108053568152743</v>
      </c>
      <c r="V49" s="9">
        <v>8.2674089266529869</v>
      </c>
      <c r="W49" s="9">
        <v>4.0283566288310313</v>
      </c>
      <c r="X49" s="41">
        <v>11.915200769929957</v>
      </c>
    </row>
    <row r="50" spans="1:24" ht="14.25" customHeight="1">
      <c r="A50" s="37">
        <v>1998</v>
      </c>
      <c r="B50" s="42">
        <v>555559</v>
      </c>
      <c r="C50" s="40">
        <v>507255</v>
      </c>
      <c r="D50" s="40">
        <v>23027</v>
      </c>
      <c r="E50" s="40">
        <v>16245</v>
      </c>
      <c r="F50" s="40">
        <v>92106</v>
      </c>
      <c r="G50" s="40">
        <v>46562</v>
      </c>
      <c r="H50" s="40">
        <v>329315</v>
      </c>
      <c r="I50" s="40">
        <v>247279</v>
      </c>
      <c r="J50" s="39">
        <v>23968</v>
      </c>
      <c r="K50" s="9">
        <v>82036</v>
      </c>
      <c r="L50" s="41">
        <v>48304</v>
      </c>
      <c r="M50" s="9"/>
      <c r="N50" s="42">
        <v>7.0501049191573406</v>
      </c>
      <c r="O50" s="9">
        <v>6.3186951382077083</v>
      </c>
      <c r="P50" s="9">
        <v>3.3110502938669351</v>
      </c>
      <c r="Q50" s="9">
        <v>-3.1594634873323368</v>
      </c>
      <c r="R50" s="9">
        <v>6.3800790002541019</v>
      </c>
      <c r="S50" s="9">
        <v>9.6324550870005474</v>
      </c>
      <c r="T50" s="9">
        <v>6.5775378570896992</v>
      </c>
      <c r="U50" s="9">
        <v>6.878771113915727</v>
      </c>
      <c r="V50" s="9">
        <v>8.1051824455369736</v>
      </c>
      <c r="W50" s="9">
        <v>5.679724838007405</v>
      </c>
      <c r="X50" s="41">
        <v>15.385901631512322</v>
      </c>
    </row>
    <row r="51" spans="1:24" ht="14.25" customHeight="1">
      <c r="A51" s="37">
        <v>1999</v>
      </c>
      <c r="B51" s="42">
        <v>595242</v>
      </c>
      <c r="C51" s="40">
        <v>540843</v>
      </c>
      <c r="D51" s="40">
        <v>22698</v>
      </c>
      <c r="E51" s="40">
        <v>16666</v>
      </c>
      <c r="F51" s="40">
        <v>97146</v>
      </c>
      <c r="G51" s="40">
        <v>52407</v>
      </c>
      <c r="H51" s="40">
        <v>351926</v>
      </c>
      <c r="I51" s="40">
        <v>264694</v>
      </c>
      <c r="J51" s="39">
        <v>25846</v>
      </c>
      <c r="K51" s="9">
        <v>87232</v>
      </c>
      <c r="L51" s="41">
        <v>54399</v>
      </c>
      <c r="M51" s="9"/>
      <c r="N51" s="42">
        <v>7.1428957140465821</v>
      </c>
      <c r="O51" s="9">
        <v>6.6215217198450471</v>
      </c>
      <c r="P51" s="9">
        <v>-1.4287575454900781</v>
      </c>
      <c r="Q51" s="9">
        <v>2.5915666358879763</v>
      </c>
      <c r="R51" s="9">
        <v>5.4719562243502162</v>
      </c>
      <c r="S51" s="9">
        <v>12.553154933207345</v>
      </c>
      <c r="T51" s="9">
        <v>6.8660704796319694</v>
      </c>
      <c r="U51" s="9">
        <v>7.0426522268368874</v>
      </c>
      <c r="V51" s="9">
        <v>7.8354472630173477</v>
      </c>
      <c r="W51" s="9">
        <v>6.3338046711199913</v>
      </c>
      <c r="X51" s="41">
        <v>12.618002649884064</v>
      </c>
    </row>
    <row r="52" spans="1:24" ht="14.25" customHeight="1">
      <c r="A52" s="37">
        <v>2000</v>
      </c>
      <c r="B52" s="42">
        <v>647569</v>
      </c>
      <c r="C52" s="40">
        <v>588595</v>
      </c>
      <c r="D52" s="40">
        <v>24247</v>
      </c>
      <c r="E52" s="40">
        <v>16494</v>
      </c>
      <c r="F52" s="40">
        <v>105341</v>
      </c>
      <c r="G52" s="40">
        <v>59618</v>
      </c>
      <c r="H52" s="40">
        <v>382895</v>
      </c>
      <c r="I52" s="40">
        <v>289290</v>
      </c>
      <c r="J52" s="39">
        <v>29682</v>
      </c>
      <c r="K52" s="9">
        <v>93605</v>
      </c>
      <c r="L52" s="41">
        <v>58974</v>
      </c>
      <c r="M52" s="9"/>
      <c r="N52" s="42">
        <v>8.7908783318381367</v>
      </c>
      <c r="O52" s="9">
        <v>8.8291796325366221</v>
      </c>
      <c r="P52" s="9">
        <v>6.8243898140805337</v>
      </c>
      <c r="Q52" s="9">
        <v>-1.0320412816512636</v>
      </c>
      <c r="R52" s="9">
        <v>8.4357564902312063</v>
      </c>
      <c r="S52" s="9">
        <v>13.759612265537037</v>
      </c>
      <c r="T52" s="9">
        <v>8.7998613344850938</v>
      </c>
      <c r="U52" s="9">
        <v>9.2922393405215011</v>
      </c>
      <c r="V52" s="9">
        <v>14.841755010446489</v>
      </c>
      <c r="W52" s="9">
        <v>7.3058052090975822</v>
      </c>
      <c r="X52" s="41">
        <v>8.410081067666674</v>
      </c>
    </row>
    <row r="53" spans="1:24" ht="14.25" customHeight="1">
      <c r="A53" s="37">
        <v>2001</v>
      </c>
      <c r="B53" s="42">
        <v>700958</v>
      </c>
      <c r="C53" s="40">
        <v>638972</v>
      </c>
      <c r="D53" s="40">
        <v>25755</v>
      </c>
      <c r="E53" s="40">
        <v>17678</v>
      </c>
      <c r="F53" s="40">
        <v>110960</v>
      </c>
      <c r="G53" s="40">
        <v>67550</v>
      </c>
      <c r="H53" s="40">
        <v>417029</v>
      </c>
      <c r="I53" s="40">
        <v>316997</v>
      </c>
      <c r="J53" s="39">
        <v>31883</v>
      </c>
      <c r="K53" s="9">
        <v>100032</v>
      </c>
      <c r="L53" s="41">
        <v>61986</v>
      </c>
      <c r="M53" s="9"/>
      <c r="N53" s="42">
        <v>8.244526838066669</v>
      </c>
      <c r="O53" s="9">
        <v>8.558856259397384</v>
      </c>
      <c r="P53" s="9">
        <v>6.2193261021982194</v>
      </c>
      <c r="Q53" s="9">
        <v>7.1783678913544424</v>
      </c>
      <c r="R53" s="9">
        <v>5.3341054290352297</v>
      </c>
      <c r="S53" s="9">
        <v>13.304706632225161</v>
      </c>
      <c r="T53" s="9">
        <v>8.9147155225322905</v>
      </c>
      <c r="U53" s="9">
        <v>9.5775865048912898</v>
      </c>
      <c r="V53" s="9">
        <v>7.415268512903439</v>
      </c>
      <c r="W53" s="9">
        <v>6.8660862133433032</v>
      </c>
      <c r="X53" s="41">
        <v>5.1073354359548295</v>
      </c>
    </row>
    <row r="54" spans="1:24" ht="14.25" customHeight="1">
      <c r="A54" s="37">
        <v>2002</v>
      </c>
      <c r="B54" s="42">
        <v>749744</v>
      </c>
      <c r="C54" s="40">
        <v>683365</v>
      </c>
      <c r="D54" s="40">
        <v>26107</v>
      </c>
      <c r="E54" s="40">
        <v>19269</v>
      </c>
      <c r="F54" s="40">
        <v>113885</v>
      </c>
      <c r="G54" s="40">
        <v>75008</v>
      </c>
      <c r="H54" s="40">
        <v>449096</v>
      </c>
      <c r="I54" s="40">
        <v>342409</v>
      </c>
      <c r="J54" s="39">
        <v>35408</v>
      </c>
      <c r="K54" s="9">
        <v>106687</v>
      </c>
      <c r="L54" s="41">
        <v>66379</v>
      </c>
      <c r="M54" s="9"/>
      <c r="N54" s="42">
        <v>6.9599034464261855</v>
      </c>
      <c r="O54" s="9">
        <v>6.9475657775301514</v>
      </c>
      <c r="P54" s="9">
        <v>1.3667249077848886</v>
      </c>
      <c r="Q54" s="9">
        <v>8.9998868650299713</v>
      </c>
      <c r="R54" s="9">
        <v>2.6360850757029652</v>
      </c>
      <c r="S54" s="9">
        <v>11.040710584752045</v>
      </c>
      <c r="T54" s="9">
        <v>7.6893933035832029</v>
      </c>
      <c r="U54" s="9">
        <v>8.016479651226982</v>
      </c>
      <c r="V54" s="9">
        <v>11.056048677978868</v>
      </c>
      <c r="W54" s="9">
        <v>6.6528710812540082</v>
      </c>
      <c r="X54" s="41">
        <v>7.087084180298775</v>
      </c>
    </row>
    <row r="55" spans="1:24" ht="14.25" customHeight="1">
      <c r="A55" s="37">
        <v>2003</v>
      </c>
      <c r="B55" s="42">
        <v>802683</v>
      </c>
      <c r="C55" s="40">
        <v>728182</v>
      </c>
      <c r="D55" s="40">
        <v>27458</v>
      </c>
      <c r="E55" s="40">
        <v>20994</v>
      </c>
      <c r="F55" s="40">
        <v>117206</v>
      </c>
      <c r="G55" s="40">
        <v>81851</v>
      </c>
      <c r="H55" s="40">
        <v>480673</v>
      </c>
      <c r="I55" s="40">
        <v>365141</v>
      </c>
      <c r="J55" s="39">
        <v>39492</v>
      </c>
      <c r="K55" s="9">
        <v>115532</v>
      </c>
      <c r="L55" s="41">
        <v>74501</v>
      </c>
      <c r="M55" s="9"/>
      <c r="N55" s="42">
        <v>7.060943468703984</v>
      </c>
      <c r="O55" s="9">
        <v>6.5582814454939964</v>
      </c>
      <c r="P55" s="9">
        <v>5.1748573179607016</v>
      </c>
      <c r="Q55" s="9">
        <v>8.952203020395455</v>
      </c>
      <c r="R55" s="9">
        <v>2.9160995741317919</v>
      </c>
      <c r="S55" s="9">
        <v>9.1230268771331104</v>
      </c>
      <c r="T55" s="9">
        <v>7.0312360831537024</v>
      </c>
      <c r="U55" s="9">
        <v>6.6388441892590411</v>
      </c>
      <c r="V55" s="9">
        <v>11.534116583822861</v>
      </c>
      <c r="W55" s="9">
        <v>8.2906071030209851</v>
      </c>
      <c r="X55" s="41">
        <v>12.235797466066067</v>
      </c>
    </row>
    <row r="56" spans="1:24" ht="14.25" customHeight="1">
      <c r="A56" s="37">
        <v>2004</v>
      </c>
      <c r="B56" s="42">
        <v>860059</v>
      </c>
      <c r="C56" s="40">
        <v>775872</v>
      </c>
      <c r="D56" s="40">
        <v>26815</v>
      </c>
      <c r="E56" s="40">
        <v>22540</v>
      </c>
      <c r="F56" s="40">
        <v>120560</v>
      </c>
      <c r="G56" s="40">
        <v>88836</v>
      </c>
      <c r="H56" s="40">
        <v>517121</v>
      </c>
      <c r="I56" s="40">
        <v>392743</v>
      </c>
      <c r="J56" s="39">
        <v>44849</v>
      </c>
      <c r="K56" s="9">
        <v>124378</v>
      </c>
      <c r="L56" s="41">
        <v>84187</v>
      </c>
      <c r="M56" s="9"/>
      <c r="N56" s="42">
        <v>7.1480273034311148</v>
      </c>
      <c r="O56" s="9">
        <v>6.5491868791043961</v>
      </c>
      <c r="P56" s="9">
        <v>-2.3417583218005689</v>
      </c>
      <c r="Q56" s="9">
        <v>7.3640087644088803</v>
      </c>
      <c r="R56" s="9">
        <v>2.8616282442878394</v>
      </c>
      <c r="S56" s="9">
        <v>8.5337992205348776</v>
      </c>
      <c r="T56" s="9">
        <v>7.5827017535829988</v>
      </c>
      <c r="U56" s="9">
        <v>7.5592716238384705</v>
      </c>
      <c r="V56" s="9">
        <v>13.564772612174615</v>
      </c>
      <c r="W56" s="9">
        <v>7.6567531073642003</v>
      </c>
      <c r="X56" s="41">
        <v>13.00116776956013</v>
      </c>
    </row>
    <row r="57" spans="1:24" ht="14.25" customHeight="1">
      <c r="A57" s="37">
        <v>2005</v>
      </c>
      <c r="B57" s="42">
        <v>928122</v>
      </c>
      <c r="C57" s="40">
        <v>833031</v>
      </c>
      <c r="D57" s="40">
        <v>25601</v>
      </c>
      <c r="E57" s="40">
        <v>25597</v>
      </c>
      <c r="F57" s="40">
        <v>125316</v>
      </c>
      <c r="G57" s="40">
        <v>100903</v>
      </c>
      <c r="H57" s="40">
        <v>555614</v>
      </c>
      <c r="I57" s="40">
        <v>422015</v>
      </c>
      <c r="J57" s="39">
        <v>51048</v>
      </c>
      <c r="K57" s="9">
        <v>133599</v>
      </c>
      <c r="L57" s="41">
        <v>95091</v>
      </c>
      <c r="M57" s="9"/>
      <c r="N57" s="42">
        <v>7.9137594048780402</v>
      </c>
      <c r="O57" s="9">
        <v>7.367065701559028</v>
      </c>
      <c r="P57" s="9">
        <v>-4.5273168002983422</v>
      </c>
      <c r="Q57" s="9">
        <v>13.562555456965386</v>
      </c>
      <c r="R57" s="9">
        <v>3.9449236894492312</v>
      </c>
      <c r="S57" s="9">
        <v>13.583457157008416</v>
      </c>
      <c r="T57" s="9">
        <v>7.4437123999992361</v>
      </c>
      <c r="U57" s="9">
        <v>7.453220044660247</v>
      </c>
      <c r="V57" s="9">
        <v>13.821935829115484</v>
      </c>
      <c r="W57" s="9">
        <v>7.4136905240476558</v>
      </c>
      <c r="X57" s="41">
        <v>12.952118498105403</v>
      </c>
    </row>
    <row r="58" spans="1:24" ht="14.25" customHeight="1">
      <c r="A58" s="37">
        <v>2006</v>
      </c>
      <c r="B58" s="42">
        <v>1004976</v>
      </c>
      <c r="C58" s="40">
        <v>898262</v>
      </c>
      <c r="D58" s="40">
        <v>24127</v>
      </c>
      <c r="E58" s="40">
        <v>27383</v>
      </c>
      <c r="F58" s="40">
        <v>131369</v>
      </c>
      <c r="G58" s="40">
        <v>111572</v>
      </c>
      <c r="H58" s="40">
        <v>603811</v>
      </c>
      <c r="I58" s="40">
        <v>459758</v>
      </c>
      <c r="J58" s="39">
        <v>57768</v>
      </c>
      <c r="K58" s="9">
        <v>144053</v>
      </c>
      <c r="L58" s="41">
        <v>106714</v>
      </c>
      <c r="M58" s="9"/>
      <c r="N58" s="42">
        <v>8.2805924221169178</v>
      </c>
      <c r="O58" s="9">
        <v>7.830560927504493</v>
      </c>
      <c r="P58" s="9">
        <v>-5.7575875942346038</v>
      </c>
      <c r="Q58" s="9">
        <v>6.9773801617377007</v>
      </c>
      <c r="R58" s="9">
        <v>4.8301892814963665</v>
      </c>
      <c r="S58" s="9">
        <v>10.573521104427019</v>
      </c>
      <c r="T58" s="9">
        <v>8.6745474376095579</v>
      </c>
      <c r="U58" s="9">
        <v>8.9435209648946135</v>
      </c>
      <c r="V58" s="9">
        <v>13.164080865068172</v>
      </c>
      <c r="W58" s="9">
        <v>7.8249088690783619</v>
      </c>
      <c r="X58" s="41">
        <v>12.223028467468012</v>
      </c>
    </row>
    <row r="59" spans="1:24" ht="14.25" customHeight="1">
      <c r="A59" s="37">
        <v>2007</v>
      </c>
      <c r="B59" s="42">
        <v>1077541</v>
      </c>
      <c r="C59" s="40">
        <v>970997</v>
      </c>
      <c r="D59" s="40">
        <v>26881</v>
      </c>
      <c r="E59" s="40">
        <v>30732</v>
      </c>
      <c r="F59" s="40">
        <v>135843</v>
      </c>
      <c r="G59" s="40">
        <v>116462</v>
      </c>
      <c r="H59" s="40">
        <v>661079</v>
      </c>
      <c r="I59" s="40">
        <v>504480</v>
      </c>
      <c r="J59" s="39">
        <v>64793</v>
      </c>
      <c r="K59" s="9">
        <v>156599</v>
      </c>
      <c r="L59" s="41">
        <v>106544</v>
      </c>
      <c r="M59" s="9"/>
      <c r="N59" s="42">
        <v>7.2205704414831873</v>
      </c>
      <c r="O59" s="9">
        <v>8.0973034593470494</v>
      </c>
      <c r="P59" s="9">
        <v>11.414597753554112</v>
      </c>
      <c r="Q59" s="9">
        <v>12.230215827338121</v>
      </c>
      <c r="R59" s="9">
        <v>3.4056740935837215</v>
      </c>
      <c r="S59" s="9">
        <v>4.382820062381243</v>
      </c>
      <c r="T59" s="9">
        <v>9.484424762053024</v>
      </c>
      <c r="U59" s="9">
        <v>9.7272913141261306</v>
      </c>
      <c r="V59" s="9">
        <v>12.160711812768321</v>
      </c>
      <c r="W59" s="9">
        <v>8.7092944957758647</v>
      </c>
      <c r="X59" s="41">
        <v>-0.15930430871300416</v>
      </c>
    </row>
    <row r="60" spans="1:24" ht="15">
      <c r="A60" s="37">
        <v>2008</v>
      </c>
      <c r="B60" s="42">
        <v>1112432</v>
      </c>
      <c r="C60" s="40">
        <v>1025304</v>
      </c>
      <c r="D60" s="40">
        <v>26183</v>
      </c>
      <c r="E60" s="40">
        <v>34855</v>
      </c>
      <c r="F60" s="40">
        <v>137888</v>
      </c>
      <c r="G60" s="40">
        <v>118569</v>
      </c>
      <c r="H60" s="40">
        <v>707809</v>
      </c>
      <c r="I60" s="40">
        <v>535853</v>
      </c>
      <c r="J60" s="39">
        <v>68924</v>
      </c>
      <c r="K60" s="9">
        <v>171956</v>
      </c>
      <c r="L60" s="41">
        <v>87128</v>
      </c>
      <c r="M60" s="9"/>
      <c r="N60" s="42">
        <v>3.238020641441941</v>
      </c>
      <c r="O60" s="9">
        <v>5.5929112036391393</v>
      </c>
      <c r="P60" s="9">
        <v>-2.5966295896730052</v>
      </c>
      <c r="Q60" s="9">
        <v>13.415983339841198</v>
      </c>
      <c r="R60" s="9">
        <v>1.5054143386114882</v>
      </c>
      <c r="S60" s="9">
        <v>1.8091738077656183</v>
      </c>
      <c r="T60" s="9">
        <v>7.0687467004699966</v>
      </c>
      <c r="U60" s="9">
        <v>6.2188788455439292</v>
      </c>
      <c r="V60" s="9">
        <v>6.3756887318074495</v>
      </c>
      <c r="W60" s="9">
        <v>9.8065760317754158</v>
      </c>
      <c r="X60" s="41">
        <v>-18.223456975521845</v>
      </c>
    </row>
    <row r="61" spans="1:24" ht="15">
      <c r="A61" s="37">
        <v>2009</v>
      </c>
      <c r="B61" s="42">
        <v>1072990</v>
      </c>
      <c r="C61" s="40">
        <v>1005567</v>
      </c>
      <c r="D61" s="40">
        <v>24138</v>
      </c>
      <c r="E61" s="40">
        <v>34334</v>
      </c>
      <c r="F61" s="40">
        <v>121547</v>
      </c>
      <c r="G61" s="40">
        <v>110029</v>
      </c>
      <c r="H61" s="40">
        <v>715519</v>
      </c>
      <c r="I61" s="40">
        <v>533857</v>
      </c>
      <c r="J61" s="39">
        <v>63931</v>
      </c>
      <c r="K61" s="9">
        <v>181662</v>
      </c>
      <c r="L61" s="41">
        <v>67423</v>
      </c>
      <c r="M61" s="9"/>
      <c r="N61" s="42">
        <v>-3.5455650322896104</v>
      </c>
      <c r="O61" s="9">
        <v>-1.9249900517310015</v>
      </c>
      <c r="P61" s="9">
        <v>-7.810411335599432</v>
      </c>
      <c r="Q61" s="9">
        <v>-1.4947640223784253</v>
      </c>
      <c r="R61" s="9">
        <v>-11.850922487816195</v>
      </c>
      <c r="S61" s="9">
        <v>-7.2025571608093202</v>
      </c>
      <c r="T61" s="9">
        <v>1.0892769094487331</v>
      </c>
      <c r="U61" s="9">
        <v>-0.37249021653326109</v>
      </c>
      <c r="V61" s="9">
        <v>-7.244211015031043</v>
      </c>
      <c r="W61" s="9">
        <v>5.6444671892809772</v>
      </c>
      <c r="X61" s="41">
        <v>-22.616150950325952</v>
      </c>
    </row>
    <row r="62" spans="1:24" s="55" customFormat="1" ht="15">
      <c r="A62" s="37">
        <v>2010</v>
      </c>
      <c r="B62" s="64">
        <v>1077145</v>
      </c>
      <c r="C62" s="40">
        <v>989756</v>
      </c>
      <c r="D62" s="40">
        <v>26039</v>
      </c>
      <c r="E62" s="40">
        <v>38191</v>
      </c>
      <c r="F62" s="40">
        <v>119716</v>
      </c>
      <c r="G62" s="40">
        <v>89685</v>
      </c>
      <c r="H62" s="40">
        <v>716125</v>
      </c>
      <c r="I62" s="40">
        <v>533038</v>
      </c>
      <c r="J62" s="39">
        <v>74342</v>
      </c>
      <c r="K62" s="40">
        <v>183087</v>
      </c>
      <c r="L62" s="65">
        <v>87389</v>
      </c>
      <c r="M62" s="40"/>
      <c r="N62" s="64">
        <v>0.38723566855236591</v>
      </c>
      <c r="O62" s="40">
        <v>-1.5723467456668749</v>
      </c>
      <c r="P62" s="40">
        <v>7.8755489270030621</v>
      </c>
      <c r="Q62" s="40">
        <v>11.233762451214545</v>
      </c>
      <c r="R62" s="40">
        <v>-1.5064131570503569</v>
      </c>
      <c r="S62" s="40">
        <v>-18.489670904943246</v>
      </c>
      <c r="T62" s="40">
        <v>8.4693767740628978E-2</v>
      </c>
      <c r="U62" s="40">
        <v>-0.15341186872139811</v>
      </c>
      <c r="V62" s="9">
        <v>16.284744490153447</v>
      </c>
      <c r="W62" s="40">
        <v>0.78442382006143063</v>
      </c>
      <c r="X62" s="65">
        <v>29.613040060513484</v>
      </c>
    </row>
    <row r="63" spans="1:24" ht="15">
      <c r="A63" s="37">
        <v>2011</v>
      </c>
      <c r="B63" s="42">
        <v>1068690</v>
      </c>
      <c r="C63" s="40">
        <v>984997</v>
      </c>
      <c r="D63" s="40">
        <v>25248</v>
      </c>
      <c r="E63" s="40">
        <v>38641</v>
      </c>
      <c r="F63" s="40">
        <v>119709</v>
      </c>
      <c r="G63" s="40">
        <v>75556</v>
      </c>
      <c r="H63" s="40">
        <v>725843</v>
      </c>
      <c r="I63" s="40">
        <v>542771</v>
      </c>
      <c r="J63" s="39">
        <v>79314</v>
      </c>
      <c r="K63" s="9">
        <v>183072</v>
      </c>
      <c r="L63" s="41">
        <v>83693</v>
      </c>
      <c r="M63" s="9"/>
      <c r="N63" s="42">
        <v>-0.78494538803968172</v>
      </c>
      <c r="O63" s="9">
        <v>-0.48082557721297325</v>
      </c>
      <c r="P63" s="9">
        <v>-3.0377510657091267</v>
      </c>
      <c r="Q63" s="9">
        <v>1.1782880783430594</v>
      </c>
      <c r="R63" s="9">
        <v>-5.847171639550286E-3</v>
      </c>
      <c r="S63" s="9">
        <v>-15.754027986842834</v>
      </c>
      <c r="T63" s="9">
        <v>1.357025658928257</v>
      </c>
      <c r="U63" s="9">
        <v>1.8259486190477903</v>
      </c>
      <c r="V63" s="9">
        <v>6.6880094697479242</v>
      </c>
      <c r="W63" s="9">
        <v>-8.1928263612418561E-3</v>
      </c>
      <c r="X63" s="41">
        <v>-4.2293652519195817</v>
      </c>
    </row>
    <row r="64" spans="1:24" ht="15">
      <c r="A64" s="37">
        <v>2012</v>
      </c>
      <c r="B64" s="42">
        <v>1035964</v>
      </c>
      <c r="C64" s="40">
        <v>953037</v>
      </c>
      <c r="D64" s="40">
        <v>24840</v>
      </c>
      <c r="E64" s="40">
        <v>39059</v>
      </c>
      <c r="F64" s="40">
        <v>112007</v>
      </c>
      <c r="G64" s="40">
        <v>64407</v>
      </c>
      <c r="H64" s="40">
        <v>712724</v>
      </c>
      <c r="I64" s="40">
        <v>537561</v>
      </c>
      <c r="J64" s="39">
        <v>80040</v>
      </c>
      <c r="K64" s="9">
        <v>175163</v>
      </c>
      <c r="L64" s="41">
        <v>82927</v>
      </c>
      <c r="M64" s="9"/>
      <c r="N64" s="42">
        <v>-3.0622537873471245</v>
      </c>
      <c r="O64" s="9">
        <v>-3.2446799330353326</v>
      </c>
      <c r="P64" s="9">
        <v>-1.6159695817490549</v>
      </c>
      <c r="Q64" s="9">
        <v>1.0817525426360497</v>
      </c>
      <c r="R64" s="9">
        <v>-6.4339356272293591</v>
      </c>
      <c r="S64" s="9">
        <v>-14.755942612102279</v>
      </c>
      <c r="T64" s="9">
        <v>-1.807415653247324</v>
      </c>
      <c r="U64" s="9">
        <v>-0.9598891613590288</v>
      </c>
      <c r="V64" s="9">
        <v>0.91534911869279867</v>
      </c>
      <c r="W64" s="9">
        <v>-4.3201581891277758</v>
      </c>
      <c r="X64" s="41">
        <v>-0.91524978194114093</v>
      </c>
    </row>
    <row r="65" spans="1:24" ht="15">
      <c r="A65" s="37">
        <v>2013</v>
      </c>
      <c r="B65" s="42">
        <v>1025652</v>
      </c>
      <c r="C65" s="40">
        <v>937641</v>
      </c>
      <c r="D65" s="40">
        <v>26764</v>
      </c>
      <c r="E65" s="40">
        <v>38434</v>
      </c>
      <c r="F65" s="40">
        <v>111450</v>
      </c>
      <c r="G65" s="40">
        <v>55533</v>
      </c>
      <c r="H65" s="40">
        <v>705460</v>
      </c>
      <c r="I65" s="40">
        <v>529923</v>
      </c>
      <c r="J65" s="39">
        <v>82851</v>
      </c>
      <c r="K65" s="9">
        <v>175537</v>
      </c>
      <c r="L65" s="41">
        <v>88011</v>
      </c>
      <c r="M65" s="9"/>
      <c r="N65" s="42">
        <v>-0.99540138460409988</v>
      </c>
      <c r="O65" s="9">
        <v>-1.6154671854293201</v>
      </c>
      <c r="P65" s="9">
        <v>7.7455716586151357</v>
      </c>
      <c r="Q65" s="9">
        <v>-1.6001433728462078</v>
      </c>
      <c r="R65" s="9">
        <v>-0.49729034792468374</v>
      </c>
      <c r="S65" s="9">
        <v>-13.778005496296986</v>
      </c>
      <c r="T65" s="9">
        <v>-1.0191883534159119</v>
      </c>
      <c r="U65" s="9">
        <v>-1.4208620044980913</v>
      </c>
      <c r="V65" s="9">
        <v>3.5119940029985086</v>
      </c>
      <c r="W65" s="9">
        <v>0.21351541135969931</v>
      </c>
      <c r="X65" s="41">
        <v>6.1306932603373943</v>
      </c>
    </row>
    <row r="66" spans="1:24" ht="15">
      <c r="A66" s="37">
        <v>2014</v>
      </c>
      <c r="B66" s="42">
        <v>1038949</v>
      </c>
      <c r="C66" s="40">
        <v>946493</v>
      </c>
      <c r="D66" s="40">
        <v>26254</v>
      </c>
      <c r="E66" s="40">
        <v>36786</v>
      </c>
      <c r="F66" s="40">
        <v>114259</v>
      </c>
      <c r="G66" s="40">
        <v>55390</v>
      </c>
      <c r="H66" s="40">
        <v>713804</v>
      </c>
      <c r="I66" s="40">
        <v>539070</v>
      </c>
      <c r="J66" s="39">
        <v>82134</v>
      </c>
      <c r="K66" s="9">
        <v>174734</v>
      </c>
      <c r="L66" s="41">
        <v>92456</v>
      </c>
      <c r="M66" s="9"/>
      <c r="N66" s="42">
        <v>1.2964436280531899</v>
      </c>
      <c r="O66" s="9">
        <v>0.94407134500305023</v>
      </c>
      <c r="P66" s="9">
        <v>-1.9055447616200816</v>
      </c>
      <c r="Q66" s="9">
        <v>-4.2878701150023453</v>
      </c>
      <c r="R66" s="9">
        <v>2.5204127411395216</v>
      </c>
      <c r="S66" s="9">
        <v>-0.25750454684602131</v>
      </c>
      <c r="T66" s="9">
        <v>1.1827743599920559</v>
      </c>
      <c r="U66" s="9">
        <v>1.7260998295978824</v>
      </c>
      <c r="V66" s="9">
        <v>-0.86540898721801929</v>
      </c>
      <c r="W66" s="9">
        <v>-0.45745341437987141</v>
      </c>
      <c r="X66" s="41">
        <v>5.0505050505050608</v>
      </c>
    </row>
    <row r="67" spans="1:24" s="55" customFormat="1" ht="15">
      <c r="A67" s="37">
        <v>2015</v>
      </c>
      <c r="B67" s="64">
        <v>1087112</v>
      </c>
      <c r="C67" s="40">
        <v>987936</v>
      </c>
      <c r="D67" s="40">
        <v>29605</v>
      </c>
      <c r="E67" s="40">
        <v>37930</v>
      </c>
      <c r="F67" s="40">
        <v>119732</v>
      </c>
      <c r="G67" s="40">
        <v>58924</v>
      </c>
      <c r="H67" s="40">
        <v>741745</v>
      </c>
      <c r="I67" s="40">
        <v>561907</v>
      </c>
      <c r="J67" s="39">
        <v>80906</v>
      </c>
      <c r="K67" s="40">
        <v>179838</v>
      </c>
      <c r="L67" s="65">
        <v>99176</v>
      </c>
      <c r="M67" s="40"/>
      <c r="N67" s="64">
        <v>4.6357424666658265</v>
      </c>
      <c r="O67" s="40">
        <v>4.3785849446324576</v>
      </c>
      <c r="P67" s="40">
        <v>12.763769330387742</v>
      </c>
      <c r="Q67" s="40">
        <v>3.109878758223239</v>
      </c>
      <c r="R67" s="40">
        <v>4.7899946612520727</v>
      </c>
      <c r="S67" s="40">
        <v>6.3802130348438402</v>
      </c>
      <c r="T67" s="40">
        <v>3.9143798577760736</v>
      </c>
      <c r="U67" s="40">
        <v>4.2363700447066277</v>
      </c>
      <c r="V67" s="40">
        <v>-1.4951177344339706</v>
      </c>
      <c r="W67" s="40">
        <v>2.9210113658475256</v>
      </c>
      <c r="X67" s="65">
        <v>7.268322228952151</v>
      </c>
    </row>
    <row r="68" spans="1:24" s="55" customFormat="1" ht="15">
      <c r="A68" s="37">
        <v>2016</v>
      </c>
      <c r="B68" s="64">
        <v>1122967</v>
      </c>
      <c r="C68" s="40">
        <v>1019400</v>
      </c>
      <c r="D68" s="40">
        <v>31614</v>
      </c>
      <c r="E68" s="40">
        <v>37537</v>
      </c>
      <c r="F68" s="40">
        <v>122996</v>
      </c>
      <c r="G68" s="40">
        <v>61744</v>
      </c>
      <c r="H68" s="40">
        <v>765509</v>
      </c>
      <c r="I68" s="40">
        <v>581375</v>
      </c>
      <c r="J68" s="39">
        <v>82969</v>
      </c>
      <c r="K68" s="40">
        <v>184134</v>
      </c>
      <c r="L68" s="65">
        <v>103567</v>
      </c>
      <c r="M68" s="40"/>
      <c r="N68" s="64">
        <v>3.2981882271559959</v>
      </c>
      <c r="O68" s="40">
        <v>3.1848216888543446</v>
      </c>
      <c r="P68" s="40">
        <v>6.7860158756966715</v>
      </c>
      <c r="Q68" s="40">
        <v>-1.0361191668863734</v>
      </c>
      <c r="R68" s="40">
        <v>2.7260882637891282</v>
      </c>
      <c r="S68" s="40">
        <v>4.7858258095173412</v>
      </c>
      <c r="T68" s="40">
        <v>3.2037964529588958</v>
      </c>
      <c r="U68" s="40">
        <v>3.4646302679980812</v>
      </c>
      <c r="V68" s="9">
        <v>2.5498726917657422</v>
      </c>
      <c r="W68" s="40">
        <v>2.3888166016081236</v>
      </c>
      <c r="X68" s="65">
        <v>4.427482455432763</v>
      </c>
    </row>
    <row r="69" spans="1:24" ht="15">
      <c r="A69" s="37">
        <v>2017</v>
      </c>
      <c r="B69" s="42">
        <v>1170024</v>
      </c>
      <c r="C69" s="40">
        <v>1061122</v>
      </c>
      <c r="D69" s="40">
        <v>32801</v>
      </c>
      <c r="E69" s="40">
        <v>38614</v>
      </c>
      <c r="F69" s="40">
        <v>130043</v>
      </c>
      <c r="G69" s="40">
        <v>64233</v>
      </c>
      <c r="H69" s="40">
        <v>795431</v>
      </c>
      <c r="I69" s="40">
        <v>606755</v>
      </c>
      <c r="J69" s="39">
        <v>83318</v>
      </c>
      <c r="K69" s="9">
        <v>188676</v>
      </c>
      <c r="L69" s="41">
        <v>108902</v>
      </c>
      <c r="M69" s="9"/>
      <c r="N69" s="42">
        <v>4.1904169935536917</v>
      </c>
      <c r="O69" s="9">
        <v>4.0927996860898652</v>
      </c>
      <c r="P69" s="9">
        <v>3.7546656544568791</v>
      </c>
      <c r="Q69" s="9">
        <v>2.869169086501322</v>
      </c>
      <c r="R69" s="9">
        <v>5.7294546164102789</v>
      </c>
      <c r="S69" s="9">
        <v>4.0311609225187839</v>
      </c>
      <c r="T69" s="9">
        <v>3.9087718106514791</v>
      </c>
      <c r="U69" s="9">
        <v>4.3655127929477455</v>
      </c>
      <c r="V69" s="9">
        <v>0.42063903385602952</v>
      </c>
      <c r="W69" s="9">
        <v>2.4666818729838003</v>
      </c>
      <c r="X69" s="41">
        <v>5.1512547433062661</v>
      </c>
    </row>
    <row r="70" spans="1:24" ht="15">
      <c r="A70" s="37">
        <v>2018</v>
      </c>
      <c r="B70" s="42">
        <v>1212276</v>
      </c>
      <c r="C70" s="40">
        <v>1097845</v>
      </c>
      <c r="D70" s="40">
        <v>32747</v>
      </c>
      <c r="E70" s="40">
        <v>41354</v>
      </c>
      <c r="F70" s="40">
        <v>130788</v>
      </c>
      <c r="G70" s="40">
        <v>67144</v>
      </c>
      <c r="H70" s="40">
        <v>825812</v>
      </c>
      <c r="I70" s="40">
        <v>631678</v>
      </c>
      <c r="J70" s="39">
        <v>85048</v>
      </c>
      <c r="K70" s="9">
        <v>194134</v>
      </c>
      <c r="L70" s="41">
        <v>114431</v>
      </c>
      <c r="M70" s="9"/>
      <c r="N70" s="42">
        <v>3.6112079752210313</v>
      </c>
      <c r="O70" s="9">
        <v>3.4607707690538891</v>
      </c>
      <c r="P70" s="9">
        <v>-0.16462912716075362</v>
      </c>
      <c r="Q70" s="9">
        <v>7.0958719635365375</v>
      </c>
      <c r="R70" s="9">
        <v>0.57288742954253458</v>
      </c>
      <c r="S70" s="9">
        <v>4.531938411719838</v>
      </c>
      <c r="T70" s="9">
        <v>3.8194387696733001</v>
      </c>
      <c r="U70" s="9">
        <v>4.1075887302123526</v>
      </c>
      <c r="V70" s="9">
        <v>2.0763820542979872</v>
      </c>
      <c r="W70" s="9">
        <v>2.8927897559837934</v>
      </c>
      <c r="X70" s="41">
        <v>5.07704174395327</v>
      </c>
    </row>
    <row r="71" spans="1:24" ht="15">
      <c r="A71" s="37">
        <v>2019</v>
      </c>
      <c r="B71" s="42">
        <v>1253710</v>
      </c>
      <c r="C71" s="40">
        <v>1137968</v>
      </c>
      <c r="D71" s="40">
        <v>31591</v>
      </c>
      <c r="E71" s="40">
        <v>42585</v>
      </c>
      <c r="F71" s="40">
        <v>134106</v>
      </c>
      <c r="G71" s="40">
        <v>73774</v>
      </c>
      <c r="H71" s="40">
        <v>855912</v>
      </c>
      <c r="I71" s="40">
        <v>653040</v>
      </c>
      <c r="J71" s="39">
        <v>86155</v>
      </c>
      <c r="K71" s="9">
        <v>202872</v>
      </c>
      <c r="L71" s="41">
        <v>115742</v>
      </c>
      <c r="N71" s="42">
        <v>3.4178685381876628</v>
      </c>
      <c r="O71" s="9">
        <v>3.6547053545810115</v>
      </c>
      <c r="P71" s="9">
        <v>-3.5300943597886825</v>
      </c>
      <c r="Q71" s="9">
        <v>2.976737437732746</v>
      </c>
      <c r="R71" s="9">
        <v>2.536929993577397</v>
      </c>
      <c r="S71" s="9">
        <v>9.8743000119146949</v>
      </c>
      <c r="T71" s="9">
        <v>3.6448973858456801</v>
      </c>
      <c r="U71" s="9">
        <v>3.3817862898502193</v>
      </c>
      <c r="V71" s="9">
        <v>1.301617909886188</v>
      </c>
      <c r="W71" s="9">
        <v>4.5010147629987562</v>
      </c>
      <c r="X71" s="41">
        <v>1.1456685688318702</v>
      </c>
    </row>
    <row r="72" spans="1:24" s="985" customFormat="1" ht="15">
      <c r="A72" s="989">
        <v>2020</v>
      </c>
      <c r="B72" s="990">
        <v>1129214</v>
      </c>
      <c r="C72" s="983">
        <v>1030964</v>
      </c>
      <c r="D72" s="983">
        <v>31445</v>
      </c>
      <c r="E72" s="983">
        <v>40935</v>
      </c>
      <c r="F72" s="983">
        <v>122556</v>
      </c>
      <c r="G72" s="983">
        <v>63700</v>
      </c>
      <c r="H72" s="983">
        <v>772328</v>
      </c>
      <c r="I72" s="983">
        <v>567696</v>
      </c>
      <c r="J72" s="991">
        <v>86919</v>
      </c>
      <c r="K72" s="983">
        <v>204632</v>
      </c>
      <c r="L72" s="992">
        <v>98250</v>
      </c>
      <c r="N72" s="990">
        <v>-9.9302071451930711</v>
      </c>
      <c r="O72" s="983">
        <v>-9.4030763606709478</v>
      </c>
      <c r="P72" s="983">
        <v>-0.4621569434332562</v>
      </c>
      <c r="Q72" s="983">
        <v>-3.8746037337090478</v>
      </c>
      <c r="R72" s="983">
        <v>-8.6125900407140641</v>
      </c>
      <c r="S72" s="983">
        <v>-13.655217285222431</v>
      </c>
      <c r="T72" s="983">
        <v>-9.7654899101776831</v>
      </c>
      <c r="U72" s="983">
        <v>-13.068724733553838</v>
      </c>
      <c r="V72" s="983">
        <v>0.88677383785038533</v>
      </c>
      <c r="W72" s="983">
        <v>0.86754209550850003</v>
      </c>
      <c r="X72" s="992">
        <v>-15.112923571391546</v>
      </c>
    </row>
    <row r="73" spans="1:24" ht="15">
      <c r="A73" s="37">
        <v>2021</v>
      </c>
      <c r="B73" s="42">
        <v>1235474</v>
      </c>
      <c r="C73" s="40">
        <v>1118595</v>
      </c>
      <c r="D73" s="40">
        <v>34201</v>
      </c>
      <c r="E73" s="40">
        <v>46396</v>
      </c>
      <c r="F73" s="40">
        <v>139066</v>
      </c>
      <c r="G73" s="40">
        <v>65544</v>
      </c>
      <c r="H73" s="40">
        <v>833388</v>
      </c>
      <c r="I73" s="40">
        <v>623072</v>
      </c>
      <c r="J73" s="39">
        <v>88870</v>
      </c>
      <c r="K73" s="9">
        <v>210316</v>
      </c>
      <c r="L73" s="41">
        <v>116879</v>
      </c>
      <c r="N73" s="42">
        <v>9.4100852451351145</v>
      </c>
      <c r="O73" s="9">
        <v>8.4999088231984885</v>
      </c>
      <c r="P73" s="9">
        <v>8.7645094609635876</v>
      </c>
      <c r="Q73" s="9">
        <v>13.340662025161842</v>
      </c>
      <c r="R73" s="9">
        <v>13.471392669473548</v>
      </c>
      <c r="S73" s="9">
        <v>2.8948194662480331</v>
      </c>
      <c r="T73" s="9">
        <v>7.9059674128090673</v>
      </c>
      <c r="U73" s="9">
        <v>9.7545165017896895</v>
      </c>
      <c r="V73" s="9">
        <v>2.2446185529055862</v>
      </c>
      <c r="W73" s="9">
        <v>2.7776691817506638</v>
      </c>
      <c r="X73" s="41">
        <v>18.960814249363867</v>
      </c>
    </row>
    <row r="74" spans="1:24" ht="15">
      <c r="A74" s="37">
        <v>2022</v>
      </c>
      <c r="B74" s="42">
        <v>1373629</v>
      </c>
      <c r="C74" s="40">
        <v>1252481</v>
      </c>
      <c r="D74" s="40">
        <v>31725</v>
      </c>
      <c r="E74" s="40">
        <v>63551</v>
      </c>
      <c r="F74" s="40">
        <v>150826</v>
      </c>
      <c r="G74" s="40">
        <v>73136</v>
      </c>
      <c r="H74" s="40">
        <v>933243</v>
      </c>
      <c r="I74" s="40">
        <v>711743</v>
      </c>
      <c r="J74" s="39">
        <v>93740.162265927778</v>
      </c>
      <c r="K74" s="9">
        <v>221500</v>
      </c>
      <c r="L74" s="41">
        <v>121148</v>
      </c>
      <c r="N74" s="42">
        <v>11.182347827635386</v>
      </c>
      <c r="O74" s="9">
        <v>11.969121978911046</v>
      </c>
      <c r="P74" s="9">
        <v>-7.2395543989941853</v>
      </c>
      <c r="Q74" s="9">
        <v>36.975170273299419</v>
      </c>
      <c r="R74" s="9">
        <v>8.4564163778349855</v>
      </c>
      <c r="S74" s="9">
        <v>11.583058708653727</v>
      </c>
      <c r="T74" s="9">
        <v>11.981813993002067</v>
      </c>
      <c r="U74" s="9">
        <v>14.231260592676298</v>
      </c>
      <c r="V74" s="9">
        <v>5.480097069796086</v>
      </c>
      <c r="W74" s="9">
        <v>5.3177123946822835</v>
      </c>
      <c r="X74" s="41">
        <v>3.652495315668336</v>
      </c>
    </row>
    <row r="75" spans="1:24" ht="15">
      <c r="A75" s="37">
        <v>2023</v>
      </c>
      <c r="B75" s="42">
        <v>1498324</v>
      </c>
      <c r="C75" s="40">
        <v>1367656</v>
      </c>
      <c r="D75" s="40">
        <v>37454</v>
      </c>
      <c r="E75" s="40">
        <v>57412</v>
      </c>
      <c r="F75" s="40">
        <v>163192</v>
      </c>
      <c r="G75" s="40">
        <v>80805</v>
      </c>
      <c r="H75" s="40">
        <v>1028793</v>
      </c>
      <c r="I75" s="40">
        <v>790987</v>
      </c>
      <c r="J75" s="39">
        <v>100899.59049585281</v>
      </c>
      <c r="K75" s="9">
        <v>237806</v>
      </c>
      <c r="L75" s="41">
        <v>130668</v>
      </c>
      <c r="N75" s="42">
        <v>9.0777786432872265</v>
      </c>
      <c r="O75" s="9">
        <v>9.1957482788161968</v>
      </c>
      <c r="P75" s="9">
        <v>18.058313632781719</v>
      </c>
      <c r="Q75" s="9">
        <v>-9.6599581438529647</v>
      </c>
      <c r="R75" s="9">
        <v>8.1988516568761263</v>
      </c>
      <c r="S75" s="9">
        <v>10.485943994749514</v>
      </c>
      <c r="T75" s="9">
        <v>10.238490939658806</v>
      </c>
      <c r="U75" s="9">
        <v>11.13379408016657</v>
      </c>
      <c r="V75" s="9">
        <v>7.6375248952681885</v>
      </c>
      <c r="W75" s="9">
        <v>7.3616252821670392</v>
      </c>
      <c r="X75" s="41">
        <v>7.8581569650345129</v>
      </c>
    </row>
    <row r="76" spans="1:24" ht="15">
      <c r="A76" s="37" t="s">
        <v>979</v>
      </c>
      <c r="B76" s="42">
        <v>1591627</v>
      </c>
      <c r="C76" s="40">
        <v>1449891</v>
      </c>
      <c r="D76" s="40">
        <v>40412</v>
      </c>
      <c r="E76" s="40">
        <v>55346</v>
      </c>
      <c r="F76" s="40">
        <v>170453</v>
      </c>
      <c r="G76" s="40">
        <v>84606</v>
      </c>
      <c r="H76" s="40">
        <v>1099074</v>
      </c>
      <c r="I76" s="40">
        <v>847495</v>
      </c>
      <c r="J76" s="39">
        <v>111525.75022637546</v>
      </c>
      <c r="K76" s="9">
        <v>251579</v>
      </c>
      <c r="L76" s="41">
        <v>141736</v>
      </c>
      <c r="N76" s="42">
        <v>6.2271578109941439</v>
      </c>
      <c r="O76" s="9">
        <v>6.012842410664665</v>
      </c>
      <c r="P76" s="9">
        <v>7.8976878304052978</v>
      </c>
      <c r="Q76" s="9">
        <v>-3.5985508256113685</v>
      </c>
      <c r="R76" s="9">
        <v>4.4493602627579731</v>
      </c>
      <c r="S76" s="9">
        <v>4.7039168368294026</v>
      </c>
      <c r="T76" s="9">
        <v>6.831403401850511</v>
      </c>
      <c r="U76" s="9">
        <v>7.1439859315007626</v>
      </c>
      <c r="V76" s="9">
        <v>10.531420076436682</v>
      </c>
      <c r="W76" s="9">
        <v>5.7916957519995371</v>
      </c>
      <c r="X76" s="41">
        <v>8.4703217314109125</v>
      </c>
    </row>
  </sheetData>
  <mergeCells count="2">
    <mergeCell ref="N1:X1"/>
    <mergeCell ref="N2:X2"/>
  </mergeCells>
  <hyperlinks>
    <hyperlink ref="A1" location="'INDICE DE CUADROS'!A1" display="Índice" xr:uid="{00000000-0004-0000-0900-000000000000}"/>
  </hyperlinks>
  <pageMargins left="0.75" right="0.75" top="1" bottom="1" header="0" footer="0"/>
  <pageSetup paperSize="9" scale="43"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ACD494B-5CE0-41D4-9EDA-C1C1204BF28E}"/>
</file>

<file path=customXml/itemProps2.xml><?xml version="1.0" encoding="utf-8"?>
<ds:datastoreItem xmlns:ds="http://schemas.openxmlformats.org/officeDocument/2006/customXml" ds:itemID="{ABB80DDA-417E-4B76-9A80-D8E18A6794AA}"/>
</file>

<file path=customXml/itemProps3.xml><?xml version="1.0" encoding="utf-8"?>
<ds:datastoreItem xmlns:ds="http://schemas.openxmlformats.org/officeDocument/2006/customXml" ds:itemID="{63527E81-F89F-46DD-BFD0-6D8D481A0E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34</vt:i4>
      </vt:variant>
    </vt:vector>
  </HeadingPairs>
  <TitlesOfParts>
    <vt:vector size="77" baseType="lpstr">
      <vt:lpstr>PORTADA</vt:lpstr>
      <vt:lpstr>INDICE DE CUADROS</vt:lpstr>
      <vt:lpstr>Gráficos</vt:lpstr>
      <vt:lpstr>SERIES INDIVIDUALES</vt:lpstr>
      <vt:lpstr>PIB D Pcorr</vt:lpstr>
      <vt:lpstr>PIB D Pctes</vt:lpstr>
      <vt:lpstr>PIB D Deflactor</vt:lpstr>
      <vt:lpstr>PIB Rentas</vt:lpstr>
      <vt:lpstr>PIB O Pcorr</vt:lpstr>
      <vt:lpstr>PIB O Pctes</vt:lpstr>
      <vt:lpstr>PIB O Deflactor</vt:lpstr>
      <vt:lpstr>X M Pcorr</vt:lpstr>
      <vt:lpstr>X M Pctes</vt:lpstr>
      <vt:lpstr>X M Deflactor </vt:lpstr>
      <vt:lpstr>FBC Pcorr</vt:lpstr>
      <vt:lpstr>FBC Pctes</vt:lpstr>
      <vt:lpstr>FBCF por Productos Pcorr</vt:lpstr>
      <vt:lpstr>FBCF por Productos Pctes</vt:lpstr>
      <vt:lpstr>FBCF por Productos Deflactor</vt:lpstr>
      <vt:lpstr>FBCF por Sectores Pcorr</vt:lpstr>
      <vt:lpstr>FBCF por Sectores Pctes</vt:lpstr>
      <vt:lpstr>FBCF por Sectores Deflactor</vt:lpstr>
      <vt:lpstr>STOCK15</vt:lpstr>
      <vt:lpstr>Hogares</vt:lpstr>
      <vt:lpstr>CoNFN</vt:lpstr>
      <vt:lpstr>Resto del Mundo</vt:lpstr>
      <vt:lpstr>CUENTA DE LAS AAPP AGREGADAS</vt:lpstr>
      <vt:lpstr>CTAS. ADMON. CENTRAL</vt:lpstr>
      <vt:lpstr>CTAS. ADMON. REGIONAL</vt:lpstr>
      <vt:lpstr>CTAS. ADMON. LOCAL</vt:lpstr>
      <vt:lpstr>CTAS. DE LA SEGURIDAD SOCIAL</vt:lpstr>
      <vt:lpstr>Notas Ctas. Públicas </vt:lpstr>
      <vt:lpstr>POB</vt:lpstr>
      <vt:lpstr>MDO. TRABAJO</vt:lpstr>
      <vt:lpstr>OCUPADOS</vt:lpstr>
      <vt:lpstr>ASALARIADOS</vt:lpstr>
      <vt:lpstr>Remuneración Asalariados</vt:lpstr>
      <vt:lpstr>Parados registrados_PR</vt:lpstr>
      <vt:lpstr>Benficiarios_PD</vt:lpstr>
      <vt:lpstr>Gasto_PD</vt:lpstr>
      <vt:lpstr>CLU</vt:lpstr>
      <vt:lpstr>GUCP</vt:lpstr>
      <vt:lpstr>EPA</vt:lpstr>
      <vt:lpstr>Benficiarios_PD!Área_de_impresión</vt:lpstr>
      <vt:lpstr>CLU!Área_de_impresión</vt:lpstr>
      <vt:lpstr>CoNFN!Área_de_impresión</vt:lpstr>
      <vt:lpstr>EPA!Área_de_impresión</vt:lpstr>
      <vt:lpstr>'FBC Pcorr'!Área_de_impresión</vt:lpstr>
      <vt:lpstr>'FBC Pctes'!Área_de_impresión</vt:lpstr>
      <vt:lpstr>'FBCF por Productos Deflactor'!Área_de_impresión</vt:lpstr>
      <vt:lpstr>'FBCF por Productos Pcorr'!Área_de_impresión</vt:lpstr>
      <vt:lpstr>'FBCF por Productos Pctes'!Área_de_impresión</vt:lpstr>
      <vt:lpstr>Gasto_PD!Área_de_impresión</vt:lpstr>
      <vt:lpstr>Gráficos!Área_de_impresión</vt:lpstr>
      <vt:lpstr>Hogares!Área_de_impresión</vt:lpstr>
      <vt:lpstr>'INDICE DE CUADROS'!Área_de_impresión</vt:lpstr>
      <vt:lpstr>'Parados registrados_PR'!Área_de_impresión</vt:lpstr>
      <vt:lpstr>'PIB D Deflactor'!Área_de_impresión</vt:lpstr>
      <vt:lpstr>'PIB D Pcorr'!Área_de_impresión</vt:lpstr>
      <vt:lpstr>'PIB D Pctes'!Área_de_impresión</vt:lpstr>
      <vt:lpstr>'PIB O Deflactor'!Área_de_impresión</vt:lpstr>
      <vt:lpstr>'PIB O Pcorr'!Área_de_impresión</vt:lpstr>
      <vt:lpstr>'PIB O Pctes'!Área_de_impresión</vt:lpstr>
      <vt:lpstr>'PIB Rentas'!Área_de_impresión</vt:lpstr>
      <vt:lpstr>POB!Área_de_impresión</vt:lpstr>
      <vt:lpstr>PORTADA!Área_de_impresión</vt:lpstr>
      <vt:lpstr>'Remuneración Asalariados'!Área_de_impresión</vt:lpstr>
      <vt:lpstr>'Resto del Mundo'!Área_de_impresión</vt:lpstr>
      <vt:lpstr>'SERIES INDIVIDUALES'!Área_de_impresión</vt:lpstr>
      <vt:lpstr>STOCK15!Área_de_impresión</vt:lpstr>
      <vt:lpstr>'X M Deflactor '!Área_de_impresión</vt:lpstr>
      <vt:lpstr>'X M Pcorr'!Área_de_impresión</vt:lpstr>
      <vt:lpstr>'X M Pctes'!Área_de_impresión</vt:lpstr>
      <vt:lpstr>IA</vt:lpstr>
      <vt:lpstr>IL</vt:lpstr>
      <vt:lpstr>PIBpm</vt:lpstr>
      <vt:lpstr>'SERIES INDIVIDUALES'!Títulos_a_imprimir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Ballesteros, Antonio</dc:creator>
  <cp:lastModifiedBy>Fernández Serrano, José Luis</cp:lastModifiedBy>
  <cp:lastPrinted>2022-05-06T10:04:56Z</cp:lastPrinted>
  <dcterms:created xsi:type="dcterms:W3CDTF">2012-12-12T12:22:44Z</dcterms:created>
  <dcterms:modified xsi:type="dcterms:W3CDTF">2025-04-07T11:31:08Z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ies>
</file>